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tephenfried/Downloads/"/>
    </mc:Choice>
  </mc:AlternateContent>
  <xr:revisionPtr revIDLastSave="0" documentId="13_ncr:1_{8E8FC0CA-1779-9845-9BF9-1FF5B2E88093}" xr6:coauthVersionLast="47" xr6:coauthVersionMax="47" xr10:uidLastSave="{00000000-0000-0000-0000-000000000000}"/>
  <bookViews>
    <workbookView xWindow="2600" yWindow="1260" windowWidth="27640" windowHeight="16940" xr2:uid="{C067E931-11E0-A442-A826-A66E7F8115AD}"/>
  </bookViews>
  <sheets>
    <sheet name="surface_composition_annotation_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64" i="1" l="1"/>
  <c r="AP64" i="1"/>
  <c r="AO127" i="1" l="1"/>
  <c r="AP127" i="1"/>
  <c r="AS127" i="1"/>
  <c r="AT127" i="1" s="1"/>
  <c r="AS66" i="1"/>
  <c r="AS44" i="1"/>
  <c r="AS85" i="1"/>
  <c r="AT116" i="1"/>
  <c r="AS116" i="1"/>
  <c r="AP116" i="1"/>
  <c r="AO116" i="1"/>
  <c r="AT115" i="1"/>
  <c r="AS115" i="1"/>
  <c r="AR115" i="1" s="1"/>
  <c r="AP115" i="1"/>
  <c r="AO115" i="1"/>
  <c r="AT114" i="1"/>
  <c r="AS114" i="1"/>
  <c r="AP114" i="1"/>
  <c r="AO114" i="1"/>
  <c r="AT113" i="1"/>
  <c r="AR113" i="1" s="1"/>
  <c r="AS113" i="1"/>
  <c r="AS124" i="1" s="1"/>
  <c r="AT124" i="1" s="1"/>
  <c r="AP113" i="1"/>
  <c r="AO113" i="1"/>
  <c r="AP124" i="1" s="1"/>
  <c r="AT112" i="1"/>
  <c r="AS112" i="1"/>
  <c r="AP112" i="1"/>
  <c r="AO112" i="1"/>
  <c r="AT111" i="1"/>
  <c r="AR111" i="1" s="1"/>
  <c r="AS111" i="1"/>
  <c r="AS122" i="1" s="1"/>
  <c r="AT122" i="1" s="1"/>
  <c r="AP111" i="1"/>
  <c r="AP122" i="1" s="1"/>
  <c r="AO111" i="1"/>
  <c r="AO122" i="1" s="1"/>
  <c r="AT110" i="1"/>
  <c r="AS110" i="1"/>
  <c r="AR110" i="1" s="1"/>
  <c r="AP110" i="1"/>
  <c r="AO110" i="1"/>
  <c r="AP121" i="1" s="1"/>
  <c r="AT109" i="1"/>
  <c r="AS109" i="1"/>
  <c r="AP109" i="1"/>
  <c r="AO109" i="1"/>
  <c r="AT108" i="1"/>
  <c r="AR108" i="1" s="1"/>
  <c r="AS108" i="1"/>
  <c r="AS107" i="1" s="1"/>
  <c r="AP108" i="1"/>
  <c r="AO108" i="1"/>
  <c r="AR116" i="1"/>
  <c r="AP126" i="1"/>
  <c r="AO126" i="1"/>
  <c r="AR114" i="1"/>
  <c r="AS125" i="1"/>
  <c r="AT125" i="1" s="1"/>
  <c r="AP125" i="1"/>
  <c r="AO125" i="1"/>
  <c r="AR112" i="1"/>
  <c r="AS123" i="1"/>
  <c r="AT123" i="1" s="1"/>
  <c r="AP123" i="1"/>
  <c r="AO123" i="1"/>
  <c r="AO121" i="1"/>
  <c r="AR109" i="1"/>
  <c r="AS97" i="1"/>
  <c r="AT97" i="1" s="1"/>
  <c r="AO97" i="1"/>
  <c r="AP97" i="1"/>
  <c r="AT94" i="1"/>
  <c r="AS94" i="1"/>
  <c r="AP94" i="1"/>
  <c r="AO94" i="1"/>
  <c r="AT93" i="1"/>
  <c r="AS93" i="1"/>
  <c r="AP93" i="1"/>
  <c r="AO93" i="1"/>
  <c r="AT92" i="1"/>
  <c r="AS92" i="1"/>
  <c r="AP92" i="1"/>
  <c r="AO92" i="1"/>
  <c r="AT91" i="1"/>
  <c r="AS91" i="1"/>
  <c r="AR91" i="1" s="1"/>
  <c r="AP91" i="1"/>
  <c r="AO91" i="1"/>
  <c r="AP102" i="1" s="1"/>
  <c r="AT90" i="1"/>
  <c r="AR90" i="1" s="1"/>
  <c r="AS90" i="1"/>
  <c r="AP90" i="1"/>
  <c r="AO90" i="1"/>
  <c r="AT89" i="1"/>
  <c r="AS100" i="1" s="1"/>
  <c r="AT100" i="1" s="1"/>
  <c r="AS89" i="1"/>
  <c r="AP89" i="1"/>
  <c r="AO89" i="1"/>
  <c r="AP100" i="1" s="1"/>
  <c r="AT88" i="1"/>
  <c r="AS88" i="1"/>
  <c r="AR88" i="1" s="1"/>
  <c r="AP88" i="1"/>
  <c r="AP99" i="1" s="1"/>
  <c r="AO88" i="1"/>
  <c r="AT87" i="1"/>
  <c r="AS87" i="1"/>
  <c r="AP87" i="1"/>
  <c r="AP98" i="1" s="1"/>
  <c r="AO87" i="1"/>
  <c r="AO98" i="1" s="1"/>
  <c r="AT86" i="1"/>
  <c r="AS86" i="1"/>
  <c r="AR86" i="1" s="1"/>
  <c r="AP86" i="1"/>
  <c r="AO86" i="1"/>
  <c r="AR94" i="1"/>
  <c r="AR93" i="1"/>
  <c r="AR92" i="1"/>
  <c r="AP101" i="1"/>
  <c r="AO101" i="1"/>
  <c r="AR89" i="1"/>
  <c r="AR87" i="1"/>
  <c r="AS98" i="1"/>
  <c r="AT98" i="1" s="1"/>
  <c r="AO78" i="1"/>
  <c r="AP78" i="1"/>
  <c r="AS78" i="1"/>
  <c r="AT78" i="1"/>
  <c r="AO79" i="1"/>
  <c r="AP79" i="1"/>
  <c r="AS79" i="1"/>
  <c r="AT79" i="1"/>
  <c r="AO80" i="1"/>
  <c r="AP80" i="1"/>
  <c r="AS80" i="1"/>
  <c r="AT80" i="1" s="1"/>
  <c r="AO81" i="1"/>
  <c r="AP81" i="1"/>
  <c r="AS81" i="1"/>
  <c r="AT81" i="1"/>
  <c r="AO82" i="1"/>
  <c r="AP82" i="1"/>
  <c r="AS82" i="1"/>
  <c r="AT82" i="1" s="1"/>
  <c r="AO83" i="1"/>
  <c r="AP83" i="1"/>
  <c r="AS83" i="1"/>
  <c r="AT83" i="1"/>
  <c r="AP73" i="1"/>
  <c r="AO73" i="1"/>
  <c r="AS73" i="1"/>
  <c r="AT73" i="1"/>
  <c r="AT77" i="1"/>
  <c r="AT57" i="1"/>
  <c r="AS77" i="1"/>
  <c r="AP77" i="1"/>
  <c r="AO77" i="1"/>
  <c r="AT68" i="1"/>
  <c r="AS68" i="1"/>
  <c r="AP68" i="1"/>
  <c r="AO68" i="1"/>
  <c r="AP67" i="1"/>
  <c r="AO67" i="1"/>
  <c r="AS67" i="1"/>
  <c r="AT67" i="1"/>
  <c r="AT72" i="1"/>
  <c r="AS72" i="1"/>
  <c r="AP72" i="1"/>
  <c r="AO72" i="1"/>
  <c r="AT71" i="1"/>
  <c r="AS71" i="1"/>
  <c r="AP71" i="1"/>
  <c r="AO71" i="1"/>
  <c r="AT70" i="1"/>
  <c r="AS70" i="1"/>
  <c r="AP70" i="1"/>
  <c r="AO70" i="1"/>
  <c r="AT69" i="1"/>
  <c r="AS69" i="1"/>
  <c r="AP69" i="1"/>
  <c r="AO69" i="1"/>
  <c r="AS64" i="1"/>
  <c r="AT64" i="1" s="1"/>
  <c r="AS63" i="1"/>
  <c r="AT63" i="1" s="1"/>
  <c r="AT53" i="1"/>
  <c r="AS53" i="1"/>
  <c r="AP53" i="1"/>
  <c r="AO53" i="1"/>
  <c r="AT52" i="1"/>
  <c r="AS52" i="1"/>
  <c r="AP52" i="1"/>
  <c r="AO52" i="1"/>
  <c r="AT58" i="1"/>
  <c r="AT59" i="1"/>
  <c r="AT60" i="1"/>
  <c r="AT61" i="1"/>
  <c r="AT62" i="1"/>
  <c r="AT42" i="1"/>
  <c r="AT37" i="1"/>
  <c r="AT38" i="1"/>
  <c r="AT39" i="1"/>
  <c r="AT40" i="1"/>
  <c r="AT41" i="1"/>
  <c r="AT36" i="1"/>
  <c r="AT35" i="1"/>
  <c r="AT22" i="1"/>
  <c r="AT17" i="1"/>
  <c r="AT18" i="1"/>
  <c r="AT19" i="1"/>
  <c r="AT20" i="1"/>
  <c r="AT21" i="1"/>
  <c r="AT16" i="1"/>
  <c r="AT15" i="1"/>
  <c r="AT51" i="1"/>
  <c r="AS51" i="1"/>
  <c r="AR51" i="1" s="1"/>
  <c r="AP51" i="1"/>
  <c r="AO51" i="1"/>
  <c r="AT50" i="1"/>
  <c r="AS50" i="1"/>
  <c r="AP50" i="1"/>
  <c r="AO50" i="1"/>
  <c r="AT49" i="1"/>
  <c r="AS49" i="1"/>
  <c r="AP49" i="1"/>
  <c r="AO49" i="1"/>
  <c r="AP60" i="1" s="1"/>
  <c r="AT48" i="1"/>
  <c r="AS48" i="1"/>
  <c r="AS59" i="1" s="1"/>
  <c r="AP48" i="1"/>
  <c r="AO48" i="1"/>
  <c r="AT47" i="1"/>
  <c r="AR47" i="1" s="1"/>
  <c r="AS47" i="1"/>
  <c r="AS58" i="1" s="1"/>
  <c r="AP47" i="1"/>
  <c r="AO47" i="1"/>
  <c r="AP58" i="1" s="1"/>
  <c r="AT46" i="1"/>
  <c r="AR46" i="1" s="1"/>
  <c r="AS46" i="1"/>
  <c r="AS57" i="1" s="1"/>
  <c r="AP46" i="1"/>
  <c r="AO46" i="1"/>
  <c r="AP57" i="1" s="1"/>
  <c r="AT45" i="1"/>
  <c r="AR45" i="1" s="1"/>
  <c r="AS45" i="1"/>
  <c r="AP45" i="1"/>
  <c r="AO45" i="1"/>
  <c r="AP62" i="1"/>
  <c r="AO62" i="1"/>
  <c r="AR50" i="1"/>
  <c r="AS61" i="1"/>
  <c r="AP61" i="1"/>
  <c r="AO61" i="1"/>
  <c r="AR49" i="1"/>
  <c r="AS60" i="1"/>
  <c r="AR48" i="1"/>
  <c r="AP59" i="1"/>
  <c r="AO59" i="1"/>
  <c r="AO58" i="1"/>
  <c r="AT32" i="1"/>
  <c r="AS32" i="1"/>
  <c r="AP32" i="1"/>
  <c r="AO32" i="1"/>
  <c r="AT31" i="1"/>
  <c r="AS31" i="1"/>
  <c r="AR31" i="1" s="1"/>
  <c r="AP31" i="1"/>
  <c r="AO31" i="1"/>
  <c r="AT30" i="1"/>
  <c r="AR30" i="1" s="1"/>
  <c r="AS30" i="1"/>
  <c r="AP30" i="1"/>
  <c r="AO30" i="1"/>
  <c r="AT29" i="1"/>
  <c r="AR29" i="1" s="1"/>
  <c r="AS29" i="1"/>
  <c r="AP29" i="1"/>
  <c r="AO29" i="1"/>
  <c r="AT28" i="1"/>
  <c r="AS28" i="1"/>
  <c r="AP28" i="1"/>
  <c r="AO28" i="1"/>
  <c r="AT27" i="1"/>
  <c r="AR27" i="1" s="1"/>
  <c r="AS27" i="1"/>
  <c r="AP27" i="1"/>
  <c r="AO27" i="1"/>
  <c r="AT26" i="1"/>
  <c r="AS26" i="1"/>
  <c r="AR26" i="1" s="1"/>
  <c r="AP26" i="1"/>
  <c r="AO26" i="1"/>
  <c r="AT25" i="1"/>
  <c r="AR25" i="1" s="1"/>
  <c r="AS25" i="1"/>
  <c r="AP25" i="1"/>
  <c r="AO25" i="1"/>
  <c r="AR32" i="1"/>
  <c r="AR28" i="1"/>
  <c r="AT12" i="1"/>
  <c r="AP12" i="1"/>
  <c r="AO12" i="1"/>
  <c r="AP11" i="1"/>
  <c r="AO11" i="1"/>
  <c r="AP10" i="1"/>
  <c r="AO10" i="1"/>
  <c r="AP9" i="1"/>
  <c r="AO9" i="1"/>
  <c r="AP8" i="1"/>
  <c r="AO8" i="1"/>
  <c r="AP7" i="1"/>
  <c r="AO7" i="1"/>
  <c r="AP6" i="1"/>
  <c r="AO6" i="1"/>
  <c r="AP5" i="1"/>
  <c r="AO5" i="1"/>
  <c r="AH3" i="1"/>
  <c r="AI3" i="1"/>
  <c r="AJ3" i="1"/>
  <c r="AH4" i="1"/>
  <c r="AI4" i="1"/>
  <c r="AJ4" i="1"/>
  <c r="AH5" i="1"/>
  <c r="AI5" i="1"/>
  <c r="AJ5" i="1"/>
  <c r="AH6" i="1"/>
  <c r="AI6" i="1"/>
  <c r="AJ6" i="1"/>
  <c r="AH7" i="1"/>
  <c r="AI7" i="1"/>
  <c r="AJ7" i="1"/>
  <c r="AH8" i="1"/>
  <c r="AI8" i="1"/>
  <c r="AJ8" i="1"/>
  <c r="AH9" i="1"/>
  <c r="AI9" i="1"/>
  <c r="AJ9" i="1"/>
  <c r="AH10" i="1"/>
  <c r="AI10" i="1"/>
  <c r="AJ10" i="1"/>
  <c r="AH11" i="1"/>
  <c r="AI11" i="1"/>
  <c r="AJ11" i="1"/>
  <c r="AH12" i="1"/>
  <c r="AI12" i="1"/>
  <c r="AJ12" i="1"/>
  <c r="AH13" i="1"/>
  <c r="AI13" i="1"/>
  <c r="AJ13" i="1"/>
  <c r="AH14" i="1"/>
  <c r="AI14" i="1"/>
  <c r="AJ14" i="1"/>
  <c r="AH15" i="1"/>
  <c r="AI15" i="1"/>
  <c r="AJ15" i="1"/>
  <c r="AH16" i="1"/>
  <c r="AI16" i="1"/>
  <c r="AJ16" i="1"/>
  <c r="AH17" i="1"/>
  <c r="AI17" i="1"/>
  <c r="AJ17" i="1"/>
  <c r="AH18" i="1"/>
  <c r="AI18" i="1"/>
  <c r="AJ18" i="1"/>
  <c r="AH19" i="1"/>
  <c r="AI19" i="1"/>
  <c r="AJ19" i="1"/>
  <c r="AH20" i="1"/>
  <c r="AI20" i="1"/>
  <c r="AJ20" i="1"/>
  <c r="AH21" i="1"/>
  <c r="AI21" i="1"/>
  <c r="AJ21" i="1"/>
  <c r="AH22" i="1"/>
  <c r="AI22" i="1"/>
  <c r="AJ22" i="1"/>
  <c r="AH23" i="1"/>
  <c r="AI23" i="1"/>
  <c r="AJ23" i="1"/>
  <c r="AH24" i="1"/>
  <c r="AI24" i="1"/>
  <c r="AJ24" i="1"/>
  <c r="AH25" i="1"/>
  <c r="AI25" i="1"/>
  <c r="AJ25" i="1"/>
  <c r="AH26" i="1"/>
  <c r="AI26" i="1"/>
  <c r="AJ26" i="1"/>
  <c r="AH27" i="1"/>
  <c r="AI27" i="1"/>
  <c r="AJ27" i="1"/>
  <c r="AH28" i="1"/>
  <c r="AI28" i="1"/>
  <c r="AJ28" i="1"/>
  <c r="AH29" i="1"/>
  <c r="AI29" i="1"/>
  <c r="AJ29" i="1"/>
  <c r="AH30" i="1"/>
  <c r="AI30" i="1"/>
  <c r="AJ30" i="1"/>
  <c r="AH31" i="1"/>
  <c r="AI31" i="1"/>
  <c r="AJ31" i="1"/>
  <c r="AH32" i="1"/>
  <c r="AI32" i="1"/>
  <c r="AJ32" i="1"/>
  <c r="AH33" i="1"/>
  <c r="AI33" i="1"/>
  <c r="AJ33" i="1"/>
  <c r="AH34" i="1"/>
  <c r="AI34" i="1"/>
  <c r="AJ34" i="1"/>
  <c r="AH35" i="1"/>
  <c r="AI35" i="1"/>
  <c r="AJ35" i="1"/>
  <c r="AH36" i="1"/>
  <c r="AI36" i="1"/>
  <c r="AJ36" i="1"/>
  <c r="AH37" i="1"/>
  <c r="AI37" i="1"/>
  <c r="AJ37" i="1"/>
  <c r="AH38" i="1"/>
  <c r="AI38" i="1"/>
  <c r="AJ38" i="1"/>
  <c r="AH39" i="1"/>
  <c r="AI39" i="1"/>
  <c r="AJ39" i="1"/>
  <c r="AH40" i="1"/>
  <c r="AI40" i="1"/>
  <c r="AJ40" i="1"/>
  <c r="AH41" i="1"/>
  <c r="AI41" i="1"/>
  <c r="AJ41" i="1"/>
  <c r="AH42" i="1"/>
  <c r="AI42" i="1"/>
  <c r="AJ42" i="1"/>
  <c r="AH43" i="1"/>
  <c r="AI43" i="1"/>
  <c r="AJ43" i="1"/>
  <c r="AH44" i="1"/>
  <c r="AI44" i="1"/>
  <c r="AJ44" i="1"/>
  <c r="AH45" i="1"/>
  <c r="AI45" i="1"/>
  <c r="AJ45" i="1"/>
  <c r="AH46" i="1"/>
  <c r="AI46" i="1"/>
  <c r="AJ46" i="1"/>
  <c r="AH47" i="1"/>
  <c r="AI47" i="1"/>
  <c r="AJ47" i="1"/>
  <c r="AH48" i="1"/>
  <c r="AI48" i="1"/>
  <c r="AJ48" i="1"/>
  <c r="AH49" i="1"/>
  <c r="AI49" i="1"/>
  <c r="AJ49" i="1"/>
  <c r="AH50" i="1"/>
  <c r="AI50" i="1"/>
  <c r="AJ50" i="1"/>
  <c r="AH51" i="1"/>
  <c r="AI51" i="1"/>
  <c r="AJ51" i="1"/>
  <c r="AH52" i="1"/>
  <c r="AI52" i="1"/>
  <c r="AJ52" i="1"/>
  <c r="AH53" i="1"/>
  <c r="AI53" i="1"/>
  <c r="AJ53" i="1"/>
  <c r="AH54" i="1"/>
  <c r="AI54" i="1"/>
  <c r="AJ54" i="1"/>
  <c r="AH55" i="1"/>
  <c r="AI55" i="1"/>
  <c r="AJ55" i="1"/>
  <c r="AH56" i="1"/>
  <c r="AI56" i="1"/>
  <c r="AJ56" i="1"/>
  <c r="AH57" i="1"/>
  <c r="AI57" i="1"/>
  <c r="AJ57" i="1"/>
  <c r="AH58" i="1"/>
  <c r="AI58" i="1"/>
  <c r="AJ58" i="1"/>
  <c r="AH59" i="1"/>
  <c r="AI59" i="1"/>
  <c r="AJ59" i="1"/>
  <c r="AH60" i="1"/>
  <c r="AI60" i="1"/>
  <c r="AJ60" i="1"/>
  <c r="AH61" i="1"/>
  <c r="AI61" i="1"/>
  <c r="AJ61" i="1"/>
  <c r="AH62" i="1"/>
  <c r="AI62" i="1"/>
  <c r="AJ62" i="1"/>
  <c r="AH63" i="1"/>
  <c r="AI63" i="1"/>
  <c r="AJ63" i="1"/>
  <c r="AH64" i="1"/>
  <c r="AI64" i="1"/>
  <c r="AJ64" i="1"/>
  <c r="AH65" i="1"/>
  <c r="AI65" i="1"/>
  <c r="AJ65" i="1"/>
  <c r="AH66" i="1"/>
  <c r="AI66" i="1"/>
  <c r="AJ66" i="1"/>
  <c r="AH67" i="1"/>
  <c r="AI67" i="1"/>
  <c r="AJ67" i="1"/>
  <c r="AH68" i="1"/>
  <c r="AI68" i="1"/>
  <c r="AJ68" i="1"/>
  <c r="AH69" i="1"/>
  <c r="AI69" i="1"/>
  <c r="AJ69" i="1"/>
  <c r="AH70" i="1"/>
  <c r="AI70" i="1"/>
  <c r="AJ70" i="1"/>
  <c r="AH71" i="1"/>
  <c r="AI71" i="1"/>
  <c r="AJ71" i="1"/>
  <c r="AH72" i="1"/>
  <c r="AI72" i="1"/>
  <c r="AJ72" i="1"/>
  <c r="AH73" i="1"/>
  <c r="AI73" i="1"/>
  <c r="AJ73" i="1"/>
  <c r="AH74" i="1"/>
  <c r="AI74" i="1"/>
  <c r="AJ74" i="1"/>
  <c r="AH75" i="1"/>
  <c r="AI75" i="1"/>
  <c r="AJ75" i="1"/>
  <c r="AH76" i="1"/>
  <c r="AI76" i="1"/>
  <c r="AJ76" i="1"/>
  <c r="AH77" i="1"/>
  <c r="AI77" i="1"/>
  <c r="AJ77" i="1"/>
  <c r="AH78" i="1"/>
  <c r="AI78" i="1"/>
  <c r="AJ78" i="1"/>
  <c r="AH79" i="1"/>
  <c r="AI79" i="1"/>
  <c r="AJ79" i="1"/>
  <c r="AH80" i="1"/>
  <c r="AI80" i="1"/>
  <c r="AJ80" i="1"/>
  <c r="AH81" i="1"/>
  <c r="AI81" i="1"/>
  <c r="AJ81" i="1"/>
  <c r="AH82" i="1"/>
  <c r="AI82" i="1"/>
  <c r="AJ82" i="1"/>
  <c r="AH83" i="1"/>
  <c r="AI83" i="1"/>
  <c r="AJ83" i="1"/>
  <c r="AH84" i="1"/>
  <c r="AI84" i="1"/>
  <c r="AJ84" i="1"/>
  <c r="AH85" i="1"/>
  <c r="AI85" i="1"/>
  <c r="AJ85" i="1"/>
  <c r="AH86" i="1"/>
  <c r="AI86" i="1"/>
  <c r="AJ86" i="1"/>
  <c r="AH87" i="1"/>
  <c r="AI87" i="1"/>
  <c r="AJ87" i="1"/>
  <c r="AH88" i="1"/>
  <c r="AI88" i="1"/>
  <c r="AJ88" i="1"/>
  <c r="AH89" i="1"/>
  <c r="AI89" i="1"/>
  <c r="AJ89" i="1"/>
  <c r="AH90" i="1"/>
  <c r="AI90" i="1"/>
  <c r="AJ90" i="1"/>
  <c r="AH91" i="1"/>
  <c r="AI91" i="1"/>
  <c r="AJ91" i="1"/>
  <c r="AH92" i="1"/>
  <c r="AI92" i="1"/>
  <c r="AJ92" i="1"/>
  <c r="AH93" i="1"/>
  <c r="AI93" i="1"/>
  <c r="AJ93" i="1"/>
  <c r="AH94" i="1"/>
  <c r="AI94" i="1"/>
  <c r="AJ94" i="1"/>
  <c r="AH95" i="1"/>
  <c r="AI95" i="1"/>
  <c r="AJ95" i="1"/>
  <c r="AH96" i="1"/>
  <c r="AI96" i="1"/>
  <c r="AJ96" i="1"/>
  <c r="AH97" i="1"/>
  <c r="AI97" i="1"/>
  <c r="AJ97" i="1"/>
  <c r="AH98" i="1"/>
  <c r="AI98" i="1"/>
  <c r="AJ98" i="1"/>
  <c r="AH99" i="1"/>
  <c r="AI99" i="1"/>
  <c r="AJ99" i="1"/>
  <c r="AH100" i="1"/>
  <c r="AI100" i="1"/>
  <c r="AJ100" i="1"/>
  <c r="AH101" i="1"/>
  <c r="AI101" i="1"/>
  <c r="AJ101" i="1"/>
  <c r="AH102" i="1"/>
  <c r="AI102" i="1"/>
  <c r="AJ102" i="1"/>
  <c r="AH103" i="1"/>
  <c r="AI103" i="1"/>
  <c r="AJ103" i="1"/>
  <c r="AH104" i="1"/>
  <c r="AI104" i="1"/>
  <c r="AJ104" i="1"/>
  <c r="AH105" i="1"/>
  <c r="AI105" i="1"/>
  <c r="AJ105" i="1"/>
  <c r="AH106" i="1"/>
  <c r="AI106" i="1"/>
  <c r="AJ106" i="1"/>
  <c r="AH107" i="1"/>
  <c r="AI107" i="1"/>
  <c r="AJ107" i="1"/>
  <c r="AH108" i="1"/>
  <c r="AI108" i="1"/>
  <c r="AJ108" i="1"/>
  <c r="AH109" i="1"/>
  <c r="AI109" i="1"/>
  <c r="AJ109" i="1"/>
  <c r="AH110" i="1"/>
  <c r="AI110" i="1"/>
  <c r="AJ110" i="1"/>
  <c r="AH111" i="1"/>
  <c r="AI111" i="1"/>
  <c r="AJ111" i="1"/>
  <c r="AH112" i="1"/>
  <c r="AI112" i="1"/>
  <c r="AJ112" i="1"/>
  <c r="AH113" i="1"/>
  <c r="AI113" i="1"/>
  <c r="AJ113" i="1"/>
  <c r="AH114" i="1"/>
  <c r="AI114" i="1"/>
  <c r="AJ114" i="1"/>
  <c r="AH115" i="1"/>
  <c r="AI115" i="1"/>
  <c r="AJ115" i="1"/>
  <c r="AH116" i="1"/>
  <c r="AI116" i="1"/>
  <c r="AJ116" i="1"/>
  <c r="AH117" i="1"/>
  <c r="AI117" i="1"/>
  <c r="AJ117" i="1"/>
  <c r="AH118" i="1"/>
  <c r="AI118" i="1"/>
  <c r="AJ118" i="1"/>
  <c r="AH119" i="1"/>
  <c r="AI119" i="1"/>
  <c r="AJ119" i="1"/>
  <c r="AH120" i="1"/>
  <c r="AI120" i="1"/>
  <c r="AJ120" i="1"/>
  <c r="AH121" i="1"/>
  <c r="AI121" i="1"/>
  <c r="AJ121" i="1"/>
  <c r="AH122" i="1"/>
  <c r="AI122" i="1"/>
  <c r="AJ122" i="1"/>
  <c r="AH123" i="1"/>
  <c r="AI123" i="1"/>
  <c r="AJ123" i="1"/>
  <c r="AH124" i="1"/>
  <c r="AI124" i="1"/>
  <c r="AJ124" i="1"/>
  <c r="AH125" i="1"/>
  <c r="AI125" i="1"/>
  <c r="AJ125" i="1"/>
  <c r="AH126" i="1"/>
  <c r="AI126" i="1"/>
  <c r="AJ126" i="1"/>
  <c r="AH127" i="1"/>
  <c r="AI127" i="1"/>
  <c r="AJ127" i="1"/>
  <c r="AH128" i="1"/>
  <c r="AI128" i="1"/>
  <c r="AJ128" i="1"/>
  <c r="AH129" i="1"/>
  <c r="AI129" i="1"/>
  <c r="AJ129" i="1"/>
  <c r="AH130" i="1"/>
  <c r="AI130" i="1"/>
  <c r="AJ130" i="1"/>
  <c r="AH131" i="1"/>
  <c r="AI131" i="1"/>
  <c r="AJ131" i="1"/>
  <c r="AH132" i="1"/>
  <c r="AI132" i="1"/>
  <c r="AJ132" i="1"/>
  <c r="AH133" i="1"/>
  <c r="AI133" i="1"/>
  <c r="AJ133" i="1"/>
  <c r="AH134" i="1"/>
  <c r="AI134" i="1"/>
  <c r="AJ134" i="1"/>
  <c r="AH135" i="1"/>
  <c r="AI135" i="1"/>
  <c r="AJ135" i="1"/>
  <c r="AH136" i="1"/>
  <c r="AI136" i="1"/>
  <c r="AJ136" i="1"/>
  <c r="AH137" i="1"/>
  <c r="AI137" i="1"/>
  <c r="AJ137" i="1"/>
  <c r="AH138" i="1"/>
  <c r="AI138" i="1"/>
  <c r="AJ138" i="1"/>
  <c r="AH139" i="1"/>
  <c r="AI139" i="1"/>
  <c r="AJ139" i="1"/>
  <c r="AH140" i="1"/>
  <c r="AI140" i="1"/>
  <c r="AJ140" i="1"/>
  <c r="AH141" i="1"/>
  <c r="AI141" i="1"/>
  <c r="AJ141" i="1"/>
  <c r="AH142" i="1"/>
  <c r="AI142" i="1"/>
  <c r="AJ142" i="1"/>
  <c r="AH143" i="1"/>
  <c r="AI143" i="1"/>
  <c r="AJ143" i="1"/>
  <c r="AH144" i="1"/>
  <c r="AI144" i="1"/>
  <c r="AJ144" i="1"/>
  <c r="AH145" i="1"/>
  <c r="AI145" i="1"/>
  <c r="AJ145" i="1"/>
  <c r="AH146" i="1"/>
  <c r="AI146" i="1"/>
  <c r="AJ146" i="1"/>
  <c r="AH147" i="1"/>
  <c r="AI147" i="1"/>
  <c r="AJ147" i="1"/>
  <c r="AH148" i="1"/>
  <c r="AI148" i="1"/>
  <c r="AJ148" i="1"/>
  <c r="AH149" i="1"/>
  <c r="AI149" i="1"/>
  <c r="AJ149" i="1"/>
  <c r="AH150" i="1"/>
  <c r="AI150" i="1"/>
  <c r="AJ150" i="1"/>
  <c r="AH151" i="1"/>
  <c r="AI151" i="1"/>
  <c r="AJ151" i="1"/>
  <c r="AH152" i="1"/>
  <c r="AI152" i="1"/>
  <c r="AJ152" i="1"/>
  <c r="AH153" i="1"/>
  <c r="AI153" i="1"/>
  <c r="AJ153" i="1"/>
  <c r="AH154" i="1"/>
  <c r="AI154" i="1"/>
  <c r="AJ154" i="1"/>
  <c r="AH155" i="1"/>
  <c r="AI155" i="1"/>
  <c r="AJ155" i="1"/>
  <c r="AH156" i="1"/>
  <c r="AI156" i="1"/>
  <c r="AJ156" i="1"/>
  <c r="AH157" i="1"/>
  <c r="AI157" i="1"/>
  <c r="AJ157" i="1"/>
  <c r="AH158" i="1"/>
  <c r="AI158" i="1"/>
  <c r="AJ158" i="1"/>
  <c r="AH159" i="1"/>
  <c r="AI159" i="1"/>
  <c r="AJ159" i="1"/>
  <c r="AH160" i="1"/>
  <c r="AI160" i="1"/>
  <c r="AJ160" i="1"/>
  <c r="AH161" i="1"/>
  <c r="AI161" i="1"/>
  <c r="AJ161" i="1"/>
  <c r="AH162" i="1"/>
  <c r="AI162" i="1"/>
  <c r="AJ162" i="1"/>
  <c r="AH163" i="1"/>
  <c r="AI163" i="1"/>
  <c r="AJ163" i="1"/>
  <c r="AH164" i="1"/>
  <c r="AI164" i="1"/>
  <c r="AJ164" i="1"/>
  <c r="AH165" i="1"/>
  <c r="AI165" i="1"/>
  <c r="AJ165" i="1"/>
  <c r="AH166" i="1"/>
  <c r="AI166" i="1"/>
  <c r="AJ166" i="1"/>
  <c r="AH167" i="1"/>
  <c r="AI167" i="1"/>
  <c r="AJ167" i="1"/>
  <c r="AH168" i="1"/>
  <c r="AI168" i="1"/>
  <c r="AJ168" i="1"/>
  <c r="AH169" i="1"/>
  <c r="AI169" i="1"/>
  <c r="AJ169" i="1"/>
  <c r="AH170" i="1"/>
  <c r="AI170" i="1"/>
  <c r="AJ170" i="1"/>
  <c r="AH171" i="1"/>
  <c r="AI171" i="1"/>
  <c r="AJ171" i="1"/>
  <c r="AH172" i="1"/>
  <c r="AI172" i="1"/>
  <c r="AJ172" i="1"/>
  <c r="AH173" i="1"/>
  <c r="AI173" i="1"/>
  <c r="AJ173" i="1"/>
  <c r="AH174" i="1"/>
  <c r="AI174" i="1"/>
  <c r="AJ174" i="1"/>
  <c r="AH175" i="1"/>
  <c r="AI175" i="1"/>
  <c r="AJ175" i="1"/>
  <c r="AH176" i="1"/>
  <c r="AI176" i="1"/>
  <c r="AJ176" i="1"/>
  <c r="AH177" i="1"/>
  <c r="AI177" i="1"/>
  <c r="AJ177" i="1"/>
  <c r="AH178" i="1"/>
  <c r="AI178" i="1"/>
  <c r="AJ178" i="1"/>
  <c r="AH179" i="1"/>
  <c r="AI179" i="1"/>
  <c r="AJ179" i="1"/>
  <c r="AH180" i="1"/>
  <c r="AI180" i="1"/>
  <c r="AJ180" i="1"/>
  <c r="AH181" i="1"/>
  <c r="AI181" i="1"/>
  <c r="AJ181" i="1"/>
  <c r="AH182" i="1"/>
  <c r="AI182" i="1"/>
  <c r="AJ182" i="1"/>
  <c r="AH183" i="1"/>
  <c r="AI183" i="1"/>
  <c r="AJ183" i="1"/>
  <c r="AH184" i="1"/>
  <c r="AI184" i="1"/>
  <c r="AJ184" i="1"/>
  <c r="AH185" i="1"/>
  <c r="AI185" i="1"/>
  <c r="AJ185" i="1"/>
  <c r="AH186" i="1"/>
  <c r="AI186" i="1"/>
  <c r="AJ186" i="1"/>
  <c r="AH187" i="1"/>
  <c r="AI187" i="1"/>
  <c r="AJ187" i="1"/>
  <c r="AH188" i="1"/>
  <c r="AI188" i="1"/>
  <c r="AJ188" i="1"/>
  <c r="AH189" i="1"/>
  <c r="AI189" i="1"/>
  <c r="AJ189" i="1"/>
  <c r="AH190" i="1"/>
  <c r="AI190" i="1"/>
  <c r="AJ190" i="1"/>
  <c r="AH191" i="1"/>
  <c r="AI191" i="1"/>
  <c r="AJ191" i="1"/>
  <c r="AH192" i="1"/>
  <c r="AI192" i="1"/>
  <c r="AJ192" i="1"/>
  <c r="AH193" i="1"/>
  <c r="AI193" i="1"/>
  <c r="AJ193" i="1"/>
  <c r="AH194" i="1"/>
  <c r="AI194" i="1"/>
  <c r="AJ194" i="1"/>
  <c r="AH195" i="1"/>
  <c r="AI195" i="1"/>
  <c r="AJ195" i="1"/>
  <c r="AH196" i="1"/>
  <c r="AI196" i="1"/>
  <c r="AJ196" i="1"/>
  <c r="AH197" i="1"/>
  <c r="AI197" i="1"/>
  <c r="AJ197" i="1"/>
  <c r="AH198" i="1"/>
  <c r="AI198" i="1"/>
  <c r="AJ198" i="1"/>
  <c r="AH199" i="1"/>
  <c r="AI199" i="1"/>
  <c r="AJ199" i="1"/>
  <c r="AH200" i="1"/>
  <c r="AI200" i="1"/>
  <c r="AJ200" i="1"/>
  <c r="AH201" i="1"/>
  <c r="AI201" i="1"/>
  <c r="AJ201" i="1"/>
  <c r="AH202" i="1"/>
  <c r="AI202" i="1"/>
  <c r="AJ202" i="1"/>
  <c r="AH203" i="1"/>
  <c r="AI203" i="1"/>
  <c r="AJ203" i="1"/>
  <c r="AH204" i="1"/>
  <c r="AI204" i="1"/>
  <c r="AJ204" i="1"/>
  <c r="AH205" i="1"/>
  <c r="AI205" i="1"/>
  <c r="AJ205" i="1"/>
  <c r="AH206" i="1"/>
  <c r="AI206" i="1"/>
  <c r="AJ206" i="1"/>
  <c r="AH207" i="1"/>
  <c r="AI207" i="1"/>
  <c r="AJ207" i="1"/>
  <c r="AH208" i="1"/>
  <c r="AI208" i="1"/>
  <c r="AJ208" i="1"/>
  <c r="AH209" i="1"/>
  <c r="AI209" i="1"/>
  <c r="AJ209" i="1"/>
  <c r="AH210" i="1"/>
  <c r="AI210" i="1"/>
  <c r="AJ210" i="1"/>
  <c r="AH211" i="1"/>
  <c r="AI211" i="1"/>
  <c r="AJ211" i="1"/>
  <c r="AH212" i="1"/>
  <c r="AI212" i="1"/>
  <c r="AJ212" i="1"/>
  <c r="AH213" i="1"/>
  <c r="AI213" i="1"/>
  <c r="AJ213" i="1"/>
  <c r="AH214" i="1"/>
  <c r="AI214" i="1"/>
  <c r="AJ214" i="1"/>
  <c r="AH215" i="1"/>
  <c r="AI215" i="1"/>
  <c r="AJ215" i="1"/>
  <c r="AH216" i="1"/>
  <c r="AI216" i="1"/>
  <c r="AJ216" i="1"/>
  <c r="AH217" i="1"/>
  <c r="AI217" i="1"/>
  <c r="AJ217" i="1"/>
  <c r="AH218" i="1"/>
  <c r="AI218" i="1"/>
  <c r="AJ218" i="1"/>
  <c r="AH219" i="1"/>
  <c r="AI219" i="1"/>
  <c r="AJ219" i="1"/>
  <c r="AH220" i="1"/>
  <c r="AI220" i="1"/>
  <c r="AJ220" i="1"/>
  <c r="AH221" i="1"/>
  <c r="AI221" i="1"/>
  <c r="AJ221" i="1"/>
  <c r="AH222" i="1"/>
  <c r="AI222" i="1"/>
  <c r="AJ222" i="1"/>
  <c r="AH223" i="1"/>
  <c r="AI223" i="1"/>
  <c r="AJ223" i="1"/>
  <c r="AH224" i="1"/>
  <c r="AI224" i="1"/>
  <c r="AJ224" i="1"/>
  <c r="AH225" i="1"/>
  <c r="AI225" i="1"/>
  <c r="AJ225" i="1"/>
  <c r="AH226" i="1"/>
  <c r="AI226" i="1"/>
  <c r="AJ226" i="1"/>
  <c r="AH227" i="1"/>
  <c r="AI227" i="1"/>
  <c r="AJ227" i="1"/>
  <c r="AH228" i="1"/>
  <c r="AI228" i="1"/>
  <c r="AJ228" i="1"/>
  <c r="AH229" i="1"/>
  <c r="AI229" i="1"/>
  <c r="AJ229" i="1"/>
  <c r="AH230" i="1"/>
  <c r="AI230" i="1"/>
  <c r="AJ230" i="1"/>
  <c r="AH231" i="1"/>
  <c r="AI231" i="1"/>
  <c r="AJ231" i="1"/>
  <c r="AH232" i="1"/>
  <c r="AI232" i="1"/>
  <c r="AJ232" i="1"/>
  <c r="AH233" i="1"/>
  <c r="AI233" i="1"/>
  <c r="AJ233" i="1"/>
  <c r="AH234" i="1"/>
  <c r="AI234" i="1"/>
  <c r="AJ234" i="1"/>
  <c r="AH235" i="1"/>
  <c r="AI235" i="1"/>
  <c r="AJ235" i="1"/>
  <c r="AH236" i="1"/>
  <c r="AI236" i="1"/>
  <c r="AJ236" i="1"/>
  <c r="AH237" i="1"/>
  <c r="AI237" i="1"/>
  <c r="AJ237" i="1"/>
  <c r="AH238" i="1"/>
  <c r="AI238" i="1"/>
  <c r="AJ238" i="1"/>
  <c r="AH239" i="1"/>
  <c r="AI239" i="1"/>
  <c r="AJ239" i="1"/>
  <c r="AH240" i="1"/>
  <c r="AI240" i="1"/>
  <c r="AJ240" i="1"/>
  <c r="AH241" i="1"/>
  <c r="AI241" i="1"/>
  <c r="AJ241" i="1"/>
  <c r="AH242" i="1"/>
  <c r="AI242" i="1"/>
  <c r="AJ242" i="1"/>
  <c r="AH243" i="1"/>
  <c r="AI243" i="1"/>
  <c r="AJ243" i="1"/>
  <c r="AH244" i="1"/>
  <c r="AI244" i="1"/>
  <c r="AJ244" i="1"/>
  <c r="AH245" i="1"/>
  <c r="AI245" i="1"/>
  <c r="AJ245" i="1"/>
  <c r="AH246" i="1"/>
  <c r="AI246" i="1"/>
  <c r="AJ246" i="1"/>
  <c r="AH247" i="1"/>
  <c r="AI247" i="1"/>
  <c r="AJ247" i="1"/>
  <c r="AH248" i="1"/>
  <c r="AI248" i="1"/>
  <c r="AJ248" i="1"/>
  <c r="AH249" i="1"/>
  <c r="AI249" i="1"/>
  <c r="AJ249" i="1"/>
  <c r="AH250" i="1"/>
  <c r="AI250" i="1"/>
  <c r="AJ250" i="1"/>
  <c r="AH251" i="1"/>
  <c r="AI251" i="1"/>
  <c r="AJ251" i="1"/>
  <c r="AH252" i="1"/>
  <c r="AI252" i="1"/>
  <c r="AJ252" i="1"/>
  <c r="AH253" i="1"/>
  <c r="AI253" i="1"/>
  <c r="AJ253" i="1"/>
  <c r="AH254" i="1"/>
  <c r="AI254" i="1"/>
  <c r="AJ254" i="1"/>
  <c r="AH255" i="1"/>
  <c r="AI255" i="1"/>
  <c r="AJ255" i="1"/>
  <c r="AH256" i="1"/>
  <c r="AI256" i="1"/>
  <c r="AJ256" i="1"/>
  <c r="AH257" i="1"/>
  <c r="AI257" i="1"/>
  <c r="AJ257" i="1"/>
  <c r="AH258" i="1"/>
  <c r="AI258" i="1"/>
  <c r="AJ258" i="1"/>
  <c r="AH259" i="1"/>
  <c r="AI259" i="1"/>
  <c r="AJ259" i="1"/>
  <c r="AH260" i="1"/>
  <c r="AI260" i="1"/>
  <c r="AJ260" i="1"/>
  <c r="AH261" i="1"/>
  <c r="AI261" i="1"/>
  <c r="AJ261" i="1"/>
  <c r="AH262" i="1"/>
  <c r="AI262" i="1"/>
  <c r="AJ262" i="1"/>
  <c r="AH263" i="1"/>
  <c r="AI263" i="1"/>
  <c r="AJ263" i="1"/>
  <c r="AH264" i="1"/>
  <c r="AI264" i="1"/>
  <c r="AJ264" i="1"/>
  <c r="AH265" i="1"/>
  <c r="AI265" i="1"/>
  <c r="AJ265" i="1"/>
  <c r="AH266" i="1"/>
  <c r="AI266" i="1"/>
  <c r="AJ266" i="1"/>
  <c r="AH267" i="1"/>
  <c r="AI267" i="1"/>
  <c r="AJ267" i="1"/>
  <c r="AH268" i="1"/>
  <c r="AI268" i="1"/>
  <c r="AJ268" i="1"/>
  <c r="AH269" i="1"/>
  <c r="AI269" i="1"/>
  <c r="AJ269" i="1"/>
  <c r="AH270" i="1"/>
  <c r="AI270" i="1"/>
  <c r="AJ270" i="1"/>
  <c r="AH271" i="1"/>
  <c r="AI271" i="1"/>
  <c r="AJ271" i="1"/>
  <c r="AH272" i="1"/>
  <c r="AI272" i="1"/>
  <c r="AJ272" i="1"/>
  <c r="AH273" i="1"/>
  <c r="AI273" i="1"/>
  <c r="AJ273" i="1"/>
  <c r="AH274" i="1"/>
  <c r="AI274" i="1"/>
  <c r="AJ274" i="1"/>
  <c r="AH275" i="1"/>
  <c r="AI275" i="1"/>
  <c r="AJ275" i="1"/>
  <c r="AH276" i="1"/>
  <c r="AI276" i="1"/>
  <c r="AJ276" i="1"/>
  <c r="AH277" i="1"/>
  <c r="AI277" i="1"/>
  <c r="AJ277" i="1"/>
  <c r="AH278" i="1"/>
  <c r="AI278" i="1"/>
  <c r="AJ278" i="1"/>
  <c r="AH279" i="1"/>
  <c r="AI279" i="1"/>
  <c r="AJ279" i="1"/>
  <c r="AH280" i="1"/>
  <c r="AI280" i="1"/>
  <c r="AJ280" i="1"/>
  <c r="AH281" i="1"/>
  <c r="AI281" i="1"/>
  <c r="AJ281" i="1"/>
  <c r="AH282" i="1"/>
  <c r="AI282" i="1"/>
  <c r="AJ282" i="1"/>
  <c r="AH283" i="1"/>
  <c r="AI283" i="1"/>
  <c r="AJ283" i="1"/>
  <c r="AH284" i="1"/>
  <c r="AI284" i="1"/>
  <c r="AJ284" i="1"/>
  <c r="AH285" i="1"/>
  <c r="AI285" i="1"/>
  <c r="AJ285" i="1"/>
  <c r="AH286" i="1"/>
  <c r="AI286" i="1"/>
  <c r="AJ286" i="1"/>
  <c r="AH287" i="1"/>
  <c r="AI287" i="1"/>
  <c r="AJ287" i="1"/>
  <c r="AH288" i="1"/>
  <c r="AI288" i="1"/>
  <c r="AJ288" i="1"/>
  <c r="AH289" i="1"/>
  <c r="AI289" i="1"/>
  <c r="AJ289" i="1"/>
  <c r="AH290" i="1"/>
  <c r="AI290" i="1"/>
  <c r="AJ290" i="1"/>
  <c r="AH291" i="1"/>
  <c r="AI291" i="1"/>
  <c r="AJ291" i="1"/>
  <c r="AH292" i="1"/>
  <c r="AI292" i="1"/>
  <c r="AJ292" i="1"/>
  <c r="AH293" i="1"/>
  <c r="AI293" i="1"/>
  <c r="AJ293" i="1"/>
  <c r="AH294" i="1"/>
  <c r="AI294" i="1"/>
  <c r="AJ294" i="1"/>
  <c r="AH295" i="1"/>
  <c r="AI295" i="1"/>
  <c r="AJ295" i="1"/>
  <c r="AH296" i="1"/>
  <c r="AI296" i="1"/>
  <c r="AJ296" i="1"/>
  <c r="AH297" i="1"/>
  <c r="AI297" i="1"/>
  <c r="AJ297" i="1"/>
  <c r="AH298" i="1"/>
  <c r="AI298" i="1"/>
  <c r="AJ298" i="1"/>
  <c r="AH299" i="1"/>
  <c r="AI299" i="1"/>
  <c r="AJ299" i="1"/>
  <c r="AH300" i="1"/>
  <c r="AI300" i="1"/>
  <c r="AJ300" i="1"/>
  <c r="AH301" i="1"/>
  <c r="AI301" i="1"/>
  <c r="AJ301" i="1"/>
  <c r="AH302" i="1"/>
  <c r="AI302" i="1"/>
  <c r="AJ302" i="1"/>
  <c r="AH303" i="1"/>
  <c r="AI303" i="1"/>
  <c r="AJ303" i="1"/>
  <c r="AH304" i="1"/>
  <c r="AI304" i="1"/>
  <c r="AJ304" i="1"/>
  <c r="AH305" i="1"/>
  <c r="AI305" i="1"/>
  <c r="AJ305" i="1"/>
  <c r="AH306" i="1"/>
  <c r="AI306" i="1"/>
  <c r="AJ306" i="1"/>
  <c r="AH307" i="1"/>
  <c r="AI307" i="1"/>
  <c r="AJ307" i="1"/>
  <c r="AH308" i="1"/>
  <c r="AI308" i="1"/>
  <c r="AJ308" i="1"/>
  <c r="AH309" i="1"/>
  <c r="AI309" i="1"/>
  <c r="AJ309" i="1"/>
  <c r="AH310" i="1"/>
  <c r="AI310" i="1"/>
  <c r="AJ310" i="1"/>
  <c r="AH311" i="1"/>
  <c r="AI311" i="1"/>
  <c r="AJ311" i="1"/>
  <c r="AH312" i="1"/>
  <c r="AI312" i="1"/>
  <c r="AJ312" i="1"/>
  <c r="AH313" i="1"/>
  <c r="AI313" i="1"/>
  <c r="AJ313" i="1"/>
  <c r="AH314" i="1"/>
  <c r="AI314" i="1"/>
  <c r="AJ314" i="1"/>
  <c r="AH315" i="1"/>
  <c r="AI315" i="1"/>
  <c r="AJ315" i="1"/>
  <c r="AH316" i="1"/>
  <c r="AI316" i="1"/>
  <c r="AJ316" i="1"/>
  <c r="AH317" i="1"/>
  <c r="AI317" i="1"/>
  <c r="AJ317" i="1"/>
  <c r="AH318" i="1"/>
  <c r="AI318" i="1"/>
  <c r="AJ318" i="1"/>
  <c r="AH319" i="1"/>
  <c r="AI319" i="1"/>
  <c r="AJ319" i="1"/>
  <c r="AH320" i="1"/>
  <c r="AI320" i="1"/>
  <c r="AJ320" i="1"/>
  <c r="AH321" i="1"/>
  <c r="AI321" i="1"/>
  <c r="AJ321" i="1"/>
  <c r="AH322" i="1"/>
  <c r="AI322" i="1"/>
  <c r="AJ322" i="1"/>
  <c r="AH323" i="1"/>
  <c r="AI323" i="1"/>
  <c r="AJ323" i="1"/>
  <c r="AH324" i="1"/>
  <c r="AI324" i="1"/>
  <c r="AJ324" i="1"/>
  <c r="AH325" i="1"/>
  <c r="AI325" i="1"/>
  <c r="AJ325" i="1"/>
  <c r="AH326" i="1"/>
  <c r="AI326" i="1"/>
  <c r="AJ326" i="1"/>
  <c r="AH327" i="1"/>
  <c r="AI327" i="1"/>
  <c r="AJ327" i="1"/>
  <c r="AH328" i="1"/>
  <c r="AI328" i="1"/>
  <c r="AJ328" i="1"/>
  <c r="AH329" i="1"/>
  <c r="AI329" i="1"/>
  <c r="AJ329" i="1"/>
  <c r="AH330" i="1"/>
  <c r="AI330" i="1"/>
  <c r="AJ330" i="1"/>
  <c r="AH331" i="1"/>
  <c r="AI331" i="1"/>
  <c r="AJ331" i="1"/>
  <c r="AH332" i="1"/>
  <c r="AI332" i="1"/>
  <c r="AJ332" i="1"/>
  <c r="AH333" i="1"/>
  <c r="AI333" i="1"/>
  <c r="AJ333" i="1"/>
  <c r="AH334" i="1"/>
  <c r="AI334" i="1"/>
  <c r="AJ334" i="1"/>
  <c r="AH335" i="1"/>
  <c r="AI335" i="1"/>
  <c r="AJ335" i="1"/>
  <c r="AH336" i="1"/>
  <c r="AI336" i="1"/>
  <c r="AJ336" i="1"/>
  <c r="AH337" i="1"/>
  <c r="AI337" i="1"/>
  <c r="AJ337" i="1"/>
  <c r="AH338" i="1"/>
  <c r="AI338" i="1"/>
  <c r="AJ338" i="1"/>
  <c r="AH339" i="1"/>
  <c r="AI339" i="1"/>
  <c r="AJ339" i="1"/>
  <c r="AH340" i="1"/>
  <c r="AI340" i="1"/>
  <c r="AJ340" i="1"/>
  <c r="AH341" i="1"/>
  <c r="AI341" i="1"/>
  <c r="AJ341" i="1"/>
  <c r="AH342" i="1"/>
  <c r="AI342" i="1"/>
  <c r="AJ342" i="1"/>
  <c r="AH343" i="1"/>
  <c r="AI343" i="1"/>
  <c r="AJ343" i="1"/>
  <c r="AH344" i="1"/>
  <c r="AI344" i="1"/>
  <c r="AJ344" i="1"/>
  <c r="AH345" i="1"/>
  <c r="AI345" i="1"/>
  <c r="AJ345" i="1"/>
  <c r="AH346" i="1"/>
  <c r="AI346" i="1"/>
  <c r="AJ346" i="1"/>
  <c r="AH347" i="1"/>
  <c r="AI347" i="1"/>
  <c r="AJ347" i="1"/>
  <c r="AH348" i="1"/>
  <c r="AI348" i="1"/>
  <c r="AJ348" i="1"/>
  <c r="AH349" i="1"/>
  <c r="AI349" i="1"/>
  <c r="AJ349" i="1"/>
  <c r="AH350" i="1"/>
  <c r="AI350" i="1"/>
  <c r="AJ350" i="1"/>
  <c r="AH351" i="1"/>
  <c r="AI351" i="1"/>
  <c r="AJ351" i="1"/>
  <c r="AH352" i="1"/>
  <c r="AI352" i="1"/>
  <c r="AJ352" i="1"/>
  <c r="AH353" i="1"/>
  <c r="AI353" i="1"/>
  <c r="AJ353" i="1"/>
  <c r="AH354" i="1"/>
  <c r="AI354" i="1"/>
  <c r="AJ354" i="1"/>
  <c r="AH355" i="1"/>
  <c r="AI355" i="1"/>
  <c r="AJ355" i="1"/>
  <c r="AH356" i="1"/>
  <c r="AI356" i="1"/>
  <c r="AJ356" i="1"/>
  <c r="AH357" i="1"/>
  <c r="AI357" i="1"/>
  <c r="AJ357" i="1"/>
  <c r="AH358" i="1"/>
  <c r="AI358" i="1"/>
  <c r="AJ358" i="1"/>
  <c r="AH359" i="1"/>
  <c r="AI359" i="1"/>
  <c r="AJ359" i="1"/>
  <c r="AH360" i="1"/>
  <c r="AI360" i="1"/>
  <c r="AJ360" i="1"/>
  <c r="AH361" i="1"/>
  <c r="AI361" i="1"/>
  <c r="AJ361" i="1"/>
  <c r="AH362" i="1"/>
  <c r="AI362" i="1"/>
  <c r="AJ362" i="1"/>
  <c r="AH363" i="1"/>
  <c r="AI363" i="1"/>
  <c r="AJ363" i="1"/>
  <c r="AH364" i="1"/>
  <c r="AI364" i="1"/>
  <c r="AJ364" i="1"/>
  <c r="AH365" i="1"/>
  <c r="AI365" i="1"/>
  <c r="AJ365" i="1"/>
  <c r="AH366" i="1"/>
  <c r="AI366" i="1"/>
  <c r="AJ366" i="1"/>
  <c r="AH367" i="1"/>
  <c r="AI367" i="1"/>
  <c r="AJ367" i="1"/>
  <c r="AH368" i="1"/>
  <c r="AI368" i="1"/>
  <c r="AJ368" i="1"/>
  <c r="AH369" i="1"/>
  <c r="AI369" i="1"/>
  <c r="AJ369" i="1"/>
  <c r="AH370" i="1"/>
  <c r="AI370" i="1"/>
  <c r="AJ370" i="1"/>
  <c r="AH371" i="1"/>
  <c r="AI371" i="1"/>
  <c r="AJ371" i="1"/>
  <c r="AH372" i="1"/>
  <c r="AI372" i="1"/>
  <c r="AJ372" i="1"/>
  <c r="AH373" i="1"/>
  <c r="AI373" i="1"/>
  <c r="AJ373" i="1"/>
  <c r="AH374" i="1"/>
  <c r="AI374" i="1"/>
  <c r="AJ374" i="1"/>
  <c r="AH375" i="1"/>
  <c r="AI375" i="1"/>
  <c r="AJ375" i="1"/>
  <c r="AH376" i="1"/>
  <c r="AI376" i="1"/>
  <c r="AJ376" i="1"/>
  <c r="AH377" i="1"/>
  <c r="AI377" i="1"/>
  <c r="AJ377" i="1"/>
  <c r="AH378" i="1"/>
  <c r="AI378" i="1"/>
  <c r="AJ378" i="1"/>
  <c r="AH379" i="1"/>
  <c r="AI379" i="1"/>
  <c r="AJ379" i="1"/>
  <c r="AH380" i="1"/>
  <c r="AI380" i="1"/>
  <c r="AJ380" i="1"/>
  <c r="AH381" i="1"/>
  <c r="AI381" i="1"/>
  <c r="AJ381" i="1"/>
  <c r="AH382" i="1"/>
  <c r="AI382" i="1"/>
  <c r="AJ382" i="1"/>
  <c r="AH383" i="1"/>
  <c r="AI383" i="1"/>
  <c r="AJ383" i="1"/>
  <c r="AH384" i="1"/>
  <c r="AI384" i="1"/>
  <c r="AJ384" i="1"/>
  <c r="AH385" i="1"/>
  <c r="AI385" i="1"/>
  <c r="AJ385" i="1"/>
  <c r="AH386" i="1"/>
  <c r="AI386" i="1"/>
  <c r="AJ386" i="1"/>
  <c r="AH387" i="1"/>
  <c r="AI387" i="1"/>
  <c r="AJ387" i="1"/>
  <c r="AH388" i="1"/>
  <c r="AI388" i="1"/>
  <c r="AJ388" i="1"/>
  <c r="AH389" i="1"/>
  <c r="AI389" i="1"/>
  <c r="AJ389" i="1"/>
  <c r="AH390" i="1"/>
  <c r="AI390" i="1"/>
  <c r="AJ390" i="1"/>
  <c r="AH391" i="1"/>
  <c r="AI391" i="1"/>
  <c r="AJ391" i="1"/>
  <c r="AH392" i="1"/>
  <c r="AI392" i="1"/>
  <c r="AJ392" i="1"/>
  <c r="AH393" i="1"/>
  <c r="AI393" i="1"/>
  <c r="AJ393" i="1"/>
  <c r="AH394" i="1"/>
  <c r="AI394" i="1"/>
  <c r="AJ394" i="1"/>
  <c r="AH395" i="1"/>
  <c r="AI395" i="1"/>
  <c r="AJ395" i="1"/>
  <c r="AH396" i="1"/>
  <c r="AI396" i="1"/>
  <c r="AJ396" i="1"/>
  <c r="AH397" i="1"/>
  <c r="AI397" i="1"/>
  <c r="AJ397" i="1"/>
  <c r="AH398" i="1"/>
  <c r="AI398" i="1"/>
  <c r="AJ398" i="1"/>
  <c r="AH399" i="1"/>
  <c r="AI399" i="1"/>
  <c r="AJ399" i="1"/>
  <c r="AH400" i="1"/>
  <c r="AI400" i="1"/>
  <c r="AJ400" i="1"/>
  <c r="AH401" i="1"/>
  <c r="AI401" i="1"/>
  <c r="AJ401" i="1"/>
  <c r="AH402" i="1"/>
  <c r="AI402" i="1"/>
  <c r="AJ402" i="1"/>
  <c r="AH403" i="1"/>
  <c r="AI403" i="1"/>
  <c r="AJ403" i="1"/>
  <c r="AH404" i="1"/>
  <c r="AI404" i="1"/>
  <c r="AJ404" i="1"/>
  <c r="AH405" i="1"/>
  <c r="AI405" i="1"/>
  <c r="AJ405" i="1"/>
  <c r="AH406" i="1"/>
  <c r="AI406" i="1"/>
  <c r="AJ406" i="1"/>
  <c r="AH407" i="1"/>
  <c r="AI407" i="1"/>
  <c r="AJ407" i="1"/>
  <c r="AH408" i="1"/>
  <c r="AI408" i="1"/>
  <c r="AJ408" i="1"/>
  <c r="AH409" i="1"/>
  <c r="AI409" i="1"/>
  <c r="AJ409" i="1"/>
  <c r="AH410" i="1"/>
  <c r="AI410" i="1"/>
  <c r="AJ410" i="1"/>
  <c r="AH411" i="1"/>
  <c r="AI411" i="1"/>
  <c r="AJ411" i="1"/>
  <c r="AH412" i="1"/>
  <c r="AI412" i="1"/>
  <c r="AJ412" i="1"/>
  <c r="AH413" i="1"/>
  <c r="AI413" i="1"/>
  <c r="AJ413" i="1"/>
  <c r="AH414" i="1"/>
  <c r="AI414" i="1"/>
  <c r="AJ414" i="1"/>
  <c r="AH415" i="1"/>
  <c r="AI415" i="1"/>
  <c r="AJ415" i="1"/>
  <c r="AH416" i="1"/>
  <c r="AI416" i="1"/>
  <c r="AJ416" i="1"/>
  <c r="AH417" i="1"/>
  <c r="AI417" i="1"/>
  <c r="AJ417" i="1"/>
  <c r="AH418" i="1"/>
  <c r="AI418" i="1"/>
  <c r="AJ418" i="1"/>
  <c r="AH419" i="1"/>
  <c r="AI419" i="1"/>
  <c r="AJ419" i="1"/>
  <c r="AH420" i="1"/>
  <c r="AI420" i="1"/>
  <c r="AJ420" i="1"/>
  <c r="AH421" i="1"/>
  <c r="AI421" i="1"/>
  <c r="AJ421" i="1"/>
  <c r="AH422" i="1"/>
  <c r="AI422" i="1"/>
  <c r="AJ422" i="1"/>
  <c r="AH423" i="1"/>
  <c r="AI423" i="1"/>
  <c r="AJ423" i="1"/>
  <c r="AH424" i="1"/>
  <c r="AI424" i="1"/>
  <c r="AJ424" i="1"/>
  <c r="AH425" i="1"/>
  <c r="AI425" i="1"/>
  <c r="AJ425" i="1"/>
  <c r="AH426" i="1"/>
  <c r="AI426" i="1"/>
  <c r="AJ426" i="1"/>
  <c r="AH427" i="1"/>
  <c r="AI427" i="1"/>
  <c r="AJ427" i="1"/>
  <c r="AH428" i="1"/>
  <c r="AI428" i="1"/>
  <c r="AJ428" i="1"/>
  <c r="AH429" i="1"/>
  <c r="AI429" i="1"/>
  <c r="AJ429" i="1"/>
  <c r="AH430" i="1"/>
  <c r="AI430" i="1"/>
  <c r="AJ430" i="1"/>
  <c r="AH431" i="1"/>
  <c r="AI431" i="1"/>
  <c r="AJ431" i="1"/>
  <c r="AH432" i="1"/>
  <c r="AI432" i="1"/>
  <c r="AJ432" i="1"/>
  <c r="AH433" i="1"/>
  <c r="AI433" i="1"/>
  <c r="AJ433" i="1"/>
  <c r="AH434" i="1"/>
  <c r="AI434" i="1"/>
  <c r="AJ434" i="1"/>
  <c r="AH435" i="1"/>
  <c r="AI435" i="1"/>
  <c r="AJ435" i="1"/>
  <c r="AH436" i="1"/>
  <c r="AI436" i="1"/>
  <c r="AJ436" i="1"/>
  <c r="AH437" i="1"/>
  <c r="AI437" i="1"/>
  <c r="AJ437" i="1"/>
  <c r="AH438" i="1"/>
  <c r="AI438" i="1"/>
  <c r="AJ438" i="1"/>
  <c r="AH439" i="1"/>
  <c r="AI439" i="1"/>
  <c r="AJ439" i="1"/>
  <c r="AH440" i="1"/>
  <c r="AI440" i="1"/>
  <c r="AJ440" i="1"/>
  <c r="AH441" i="1"/>
  <c r="AI441" i="1"/>
  <c r="AJ441" i="1"/>
  <c r="AH442" i="1"/>
  <c r="AI442" i="1"/>
  <c r="AJ442" i="1"/>
  <c r="AH443" i="1"/>
  <c r="AI443" i="1"/>
  <c r="AJ443" i="1"/>
  <c r="AH444" i="1"/>
  <c r="AI444" i="1"/>
  <c r="AJ444" i="1"/>
  <c r="AH445" i="1"/>
  <c r="AI445" i="1"/>
  <c r="AJ445" i="1"/>
  <c r="AH446" i="1"/>
  <c r="AI446" i="1"/>
  <c r="AJ446" i="1"/>
  <c r="AH447" i="1"/>
  <c r="AI447" i="1"/>
  <c r="AJ447" i="1"/>
  <c r="AH448" i="1"/>
  <c r="AI448" i="1"/>
  <c r="AJ448" i="1"/>
  <c r="AH449" i="1"/>
  <c r="AI449" i="1"/>
  <c r="AJ449" i="1"/>
  <c r="AH450" i="1"/>
  <c r="AI450" i="1"/>
  <c r="AJ450" i="1"/>
  <c r="AH451" i="1"/>
  <c r="AI451" i="1"/>
  <c r="AJ451" i="1"/>
  <c r="AH452" i="1"/>
  <c r="AI452" i="1"/>
  <c r="AJ452" i="1"/>
  <c r="AH453" i="1"/>
  <c r="AI453" i="1"/>
  <c r="AJ453" i="1"/>
  <c r="AH454" i="1"/>
  <c r="AI454" i="1"/>
  <c r="AJ454" i="1"/>
  <c r="AH455" i="1"/>
  <c r="AI455" i="1"/>
  <c r="AJ455" i="1"/>
  <c r="AH456" i="1"/>
  <c r="AI456" i="1"/>
  <c r="AJ456" i="1"/>
  <c r="AH457" i="1"/>
  <c r="AI457" i="1"/>
  <c r="AJ457" i="1"/>
  <c r="AH458" i="1"/>
  <c r="AI458" i="1"/>
  <c r="AJ458" i="1"/>
  <c r="AH459" i="1"/>
  <c r="AI459" i="1"/>
  <c r="AJ459" i="1"/>
  <c r="AH460" i="1"/>
  <c r="AI460" i="1"/>
  <c r="AJ460" i="1"/>
  <c r="AH461" i="1"/>
  <c r="AI461" i="1"/>
  <c r="AJ461" i="1"/>
  <c r="AH462" i="1"/>
  <c r="AI462" i="1"/>
  <c r="AJ462" i="1"/>
  <c r="AH463" i="1"/>
  <c r="AI463" i="1"/>
  <c r="AJ463" i="1"/>
  <c r="AH464" i="1"/>
  <c r="AI464" i="1"/>
  <c r="AJ464" i="1"/>
  <c r="AH465" i="1"/>
  <c r="AI465" i="1"/>
  <c r="AJ465" i="1"/>
  <c r="AH466" i="1"/>
  <c r="AI466" i="1"/>
  <c r="AJ466" i="1"/>
  <c r="AH467" i="1"/>
  <c r="AI467" i="1"/>
  <c r="AJ467" i="1"/>
  <c r="AH468" i="1"/>
  <c r="AI468" i="1"/>
  <c r="AJ468" i="1"/>
  <c r="AH469" i="1"/>
  <c r="AI469" i="1"/>
  <c r="AJ469" i="1"/>
  <c r="AH470" i="1"/>
  <c r="AI470" i="1"/>
  <c r="AJ470" i="1"/>
  <c r="AH471" i="1"/>
  <c r="AI471" i="1"/>
  <c r="AJ471" i="1"/>
  <c r="AH472" i="1"/>
  <c r="AI472" i="1"/>
  <c r="AJ472" i="1"/>
  <c r="AH473" i="1"/>
  <c r="AI473" i="1"/>
  <c r="AJ473" i="1"/>
  <c r="AH474" i="1"/>
  <c r="AI474" i="1"/>
  <c r="AJ474" i="1"/>
  <c r="AH475" i="1"/>
  <c r="AI475" i="1"/>
  <c r="AJ475" i="1"/>
  <c r="AH476" i="1"/>
  <c r="AI476" i="1"/>
  <c r="AJ476" i="1"/>
  <c r="AH477" i="1"/>
  <c r="AI477" i="1"/>
  <c r="AJ477" i="1"/>
  <c r="AH478" i="1"/>
  <c r="AI478" i="1"/>
  <c r="AJ478" i="1"/>
  <c r="AH479" i="1"/>
  <c r="AI479" i="1"/>
  <c r="AJ479" i="1"/>
  <c r="AH480" i="1"/>
  <c r="AI480" i="1"/>
  <c r="AJ480" i="1"/>
  <c r="AH481" i="1"/>
  <c r="AI481" i="1"/>
  <c r="AJ481" i="1"/>
  <c r="AH482" i="1"/>
  <c r="AI482" i="1"/>
  <c r="AJ482" i="1"/>
  <c r="AH483" i="1"/>
  <c r="AI483" i="1"/>
  <c r="AJ483" i="1"/>
  <c r="AH484" i="1"/>
  <c r="AI484" i="1"/>
  <c r="AJ484" i="1"/>
  <c r="AH485" i="1"/>
  <c r="AI485" i="1"/>
  <c r="AJ485" i="1"/>
  <c r="AH486" i="1"/>
  <c r="AI486" i="1"/>
  <c r="AJ486" i="1"/>
  <c r="AH487" i="1"/>
  <c r="AI487" i="1"/>
  <c r="AJ487" i="1"/>
  <c r="AH488" i="1"/>
  <c r="AI488" i="1"/>
  <c r="AJ488" i="1"/>
  <c r="AH489" i="1"/>
  <c r="AI489" i="1"/>
  <c r="AJ489" i="1"/>
  <c r="AH490" i="1"/>
  <c r="AI490" i="1"/>
  <c r="AJ490" i="1"/>
  <c r="AH491" i="1"/>
  <c r="AI491" i="1"/>
  <c r="AJ491" i="1"/>
  <c r="AH492" i="1"/>
  <c r="AI492" i="1"/>
  <c r="AJ492" i="1"/>
  <c r="AH493" i="1"/>
  <c r="AI493" i="1"/>
  <c r="AJ493" i="1"/>
  <c r="AH494" i="1"/>
  <c r="AI494" i="1"/>
  <c r="AJ494" i="1"/>
  <c r="AH495" i="1"/>
  <c r="AI495" i="1"/>
  <c r="AJ495" i="1"/>
  <c r="AH496" i="1"/>
  <c r="AI496" i="1"/>
  <c r="AJ496" i="1"/>
  <c r="AH497" i="1"/>
  <c r="AI497" i="1"/>
  <c r="AJ497" i="1"/>
  <c r="AH498" i="1"/>
  <c r="AI498" i="1"/>
  <c r="AJ498" i="1"/>
  <c r="AH499" i="1"/>
  <c r="AI499" i="1"/>
  <c r="AJ499" i="1"/>
  <c r="AH500" i="1"/>
  <c r="AI500" i="1"/>
  <c r="AJ500" i="1"/>
  <c r="AH501" i="1"/>
  <c r="AI501" i="1"/>
  <c r="AJ501" i="1"/>
  <c r="AH502" i="1"/>
  <c r="AI502" i="1"/>
  <c r="AJ502" i="1"/>
  <c r="AH503" i="1"/>
  <c r="AI503" i="1"/>
  <c r="AJ503" i="1"/>
  <c r="AH504" i="1"/>
  <c r="AI504" i="1"/>
  <c r="AJ504" i="1"/>
  <c r="AH505" i="1"/>
  <c r="AI505" i="1"/>
  <c r="AJ505" i="1"/>
  <c r="AH506" i="1"/>
  <c r="AI506" i="1"/>
  <c r="AJ506" i="1"/>
  <c r="AH507" i="1"/>
  <c r="AI507" i="1"/>
  <c r="AJ507" i="1"/>
  <c r="AH508" i="1"/>
  <c r="AI508" i="1"/>
  <c r="AJ508" i="1"/>
  <c r="AH509" i="1"/>
  <c r="AI509" i="1"/>
  <c r="AJ509" i="1"/>
  <c r="AH510" i="1"/>
  <c r="AI510" i="1"/>
  <c r="AJ510" i="1"/>
  <c r="AH511" i="1"/>
  <c r="AI511" i="1"/>
  <c r="AJ511" i="1"/>
  <c r="AH512" i="1"/>
  <c r="AI512" i="1"/>
  <c r="AJ512" i="1"/>
  <c r="AH513" i="1"/>
  <c r="AI513" i="1"/>
  <c r="AJ513" i="1"/>
  <c r="AH514" i="1"/>
  <c r="AI514" i="1"/>
  <c r="AJ514" i="1"/>
  <c r="AH515" i="1"/>
  <c r="AI515" i="1"/>
  <c r="AJ515" i="1"/>
  <c r="AH516" i="1"/>
  <c r="AI516" i="1"/>
  <c r="AJ516" i="1"/>
  <c r="AH517" i="1"/>
  <c r="AI517" i="1"/>
  <c r="AJ517" i="1"/>
  <c r="AH518" i="1"/>
  <c r="AI518" i="1"/>
  <c r="AJ518" i="1"/>
  <c r="AH519" i="1"/>
  <c r="AI519" i="1"/>
  <c r="AJ519" i="1"/>
  <c r="AH520" i="1"/>
  <c r="AI520" i="1"/>
  <c r="AJ520" i="1"/>
  <c r="AH521" i="1"/>
  <c r="AI521" i="1"/>
  <c r="AJ521" i="1"/>
  <c r="AH522" i="1"/>
  <c r="AI522" i="1"/>
  <c r="AJ522" i="1"/>
  <c r="AH523" i="1"/>
  <c r="AI523" i="1"/>
  <c r="AJ523" i="1"/>
  <c r="AH524" i="1"/>
  <c r="AI524" i="1"/>
  <c r="AJ524" i="1"/>
  <c r="AH525" i="1"/>
  <c r="AI525" i="1"/>
  <c r="AJ525" i="1"/>
  <c r="AH526" i="1"/>
  <c r="AI526" i="1"/>
  <c r="AJ526" i="1"/>
  <c r="AH527" i="1"/>
  <c r="AI527" i="1"/>
  <c r="AJ527" i="1"/>
  <c r="AH528" i="1"/>
  <c r="AI528" i="1"/>
  <c r="AJ528" i="1"/>
  <c r="AH529" i="1"/>
  <c r="AI529" i="1"/>
  <c r="AJ529" i="1"/>
  <c r="AH530" i="1"/>
  <c r="AI530" i="1"/>
  <c r="AJ530" i="1"/>
  <c r="AH531" i="1"/>
  <c r="AI531" i="1"/>
  <c r="AJ531" i="1"/>
  <c r="AH532" i="1"/>
  <c r="AI532" i="1"/>
  <c r="AJ532" i="1"/>
  <c r="AH533" i="1"/>
  <c r="AI533" i="1"/>
  <c r="AJ533" i="1"/>
  <c r="AH534" i="1"/>
  <c r="AI534" i="1"/>
  <c r="AJ534" i="1"/>
  <c r="AH535" i="1"/>
  <c r="AI535" i="1"/>
  <c r="AJ535" i="1"/>
  <c r="AH536" i="1"/>
  <c r="AI536" i="1"/>
  <c r="AJ536" i="1"/>
  <c r="AH537" i="1"/>
  <c r="AI537" i="1"/>
  <c r="AJ537" i="1"/>
  <c r="AH538" i="1"/>
  <c r="AI538" i="1"/>
  <c r="AJ538" i="1"/>
  <c r="AH539" i="1"/>
  <c r="AI539" i="1"/>
  <c r="AJ539" i="1"/>
  <c r="AH540" i="1"/>
  <c r="AI540" i="1"/>
  <c r="AJ540" i="1"/>
  <c r="AH541" i="1"/>
  <c r="AI541" i="1"/>
  <c r="AJ541" i="1"/>
  <c r="AH542" i="1"/>
  <c r="AI542" i="1"/>
  <c r="AJ542" i="1"/>
  <c r="AH543" i="1"/>
  <c r="AI543" i="1"/>
  <c r="AJ543" i="1"/>
  <c r="AH544" i="1"/>
  <c r="AI544" i="1"/>
  <c r="AJ544" i="1"/>
  <c r="AH545" i="1"/>
  <c r="AI545" i="1"/>
  <c r="AJ545" i="1"/>
  <c r="AH546" i="1"/>
  <c r="AI546" i="1"/>
  <c r="AJ546" i="1"/>
  <c r="AH547" i="1"/>
  <c r="AI547" i="1"/>
  <c r="AJ547" i="1"/>
  <c r="AH548" i="1"/>
  <c r="AI548" i="1"/>
  <c r="AJ548" i="1"/>
  <c r="AH549" i="1"/>
  <c r="AI549" i="1"/>
  <c r="AJ549" i="1"/>
  <c r="AH550" i="1"/>
  <c r="AI550" i="1"/>
  <c r="AJ550" i="1"/>
  <c r="AH551" i="1"/>
  <c r="AI551" i="1"/>
  <c r="AJ551" i="1"/>
  <c r="AH552" i="1"/>
  <c r="AI552" i="1"/>
  <c r="AJ552" i="1"/>
  <c r="AH553" i="1"/>
  <c r="AI553" i="1"/>
  <c r="AJ553" i="1"/>
  <c r="AH554" i="1"/>
  <c r="AI554" i="1"/>
  <c r="AJ554" i="1"/>
  <c r="AH555" i="1"/>
  <c r="AI555" i="1"/>
  <c r="AJ555" i="1"/>
  <c r="AH556" i="1"/>
  <c r="AI556" i="1"/>
  <c r="AJ556" i="1"/>
  <c r="AH557" i="1"/>
  <c r="AI557" i="1"/>
  <c r="AJ557" i="1"/>
  <c r="AH558" i="1"/>
  <c r="AI558" i="1"/>
  <c r="AJ558" i="1"/>
  <c r="AH559" i="1"/>
  <c r="AI559" i="1"/>
  <c r="AJ559" i="1"/>
  <c r="AH560" i="1"/>
  <c r="AI560" i="1"/>
  <c r="AJ560" i="1"/>
  <c r="AH561" i="1"/>
  <c r="AI561" i="1"/>
  <c r="AJ561" i="1"/>
  <c r="AH562" i="1"/>
  <c r="AI562" i="1"/>
  <c r="AJ562" i="1"/>
  <c r="AH563" i="1"/>
  <c r="AI563" i="1"/>
  <c r="AJ563" i="1"/>
  <c r="AH564" i="1"/>
  <c r="AI564" i="1"/>
  <c r="AJ564" i="1"/>
  <c r="AH565" i="1"/>
  <c r="AI565" i="1"/>
  <c r="AJ565" i="1"/>
  <c r="AH566" i="1"/>
  <c r="AI566" i="1"/>
  <c r="AJ566" i="1"/>
  <c r="AH567" i="1"/>
  <c r="AI567" i="1"/>
  <c r="AJ567" i="1"/>
  <c r="AH568" i="1"/>
  <c r="AI568" i="1"/>
  <c r="AJ568" i="1"/>
  <c r="AH569" i="1"/>
  <c r="AI569" i="1"/>
  <c r="AJ569" i="1"/>
  <c r="AH570" i="1"/>
  <c r="AI570" i="1"/>
  <c r="AJ570" i="1"/>
  <c r="AH571" i="1"/>
  <c r="AI571" i="1"/>
  <c r="AJ571" i="1"/>
  <c r="AH572" i="1"/>
  <c r="AI572" i="1"/>
  <c r="AJ572" i="1"/>
  <c r="AH573" i="1"/>
  <c r="AI573" i="1"/>
  <c r="AJ573" i="1"/>
  <c r="AH574" i="1"/>
  <c r="AI574" i="1"/>
  <c r="AJ574" i="1"/>
  <c r="AH575" i="1"/>
  <c r="AI575" i="1"/>
  <c r="AJ575" i="1"/>
  <c r="AH576" i="1"/>
  <c r="AI576" i="1"/>
  <c r="AJ576" i="1"/>
  <c r="AH577" i="1"/>
  <c r="AI577" i="1"/>
  <c r="AJ577" i="1"/>
  <c r="AH578" i="1"/>
  <c r="AI578" i="1"/>
  <c r="AJ578" i="1"/>
  <c r="AH579" i="1"/>
  <c r="AI579" i="1"/>
  <c r="AJ579" i="1"/>
  <c r="AH580" i="1"/>
  <c r="AI580" i="1"/>
  <c r="AJ580" i="1"/>
  <c r="AH581" i="1"/>
  <c r="AI581" i="1"/>
  <c r="AJ581" i="1"/>
  <c r="AH582" i="1"/>
  <c r="AI582" i="1"/>
  <c r="AJ582" i="1"/>
  <c r="AH583" i="1"/>
  <c r="AI583" i="1"/>
  <c r="AJ583" i="1"/>
  <c r="AH584" i="1"/>
  <c r="AI584" i="1"/>
  <c r="AJ584" i="1"/>
  <c r="AH585" i="1"/>
  <c r="AI585" i="1"/>
  <c r="AJ585" i="1"/>
  <c r="AH586" i="1"/>
  <c r="AI586" i="1"/>
  <c r="AJ586" i="1"/>
  <c r="AH587" i="1"/>
  <c r="AI587" i="1"/>
  <c r="AJ587" i="1"/>
  <c r="AH588" i="1"/>
  <c r="AI588" i="1"/>
  <c r="AJ588" i="1"/>
  <c r="AH589" i="1"/>
  <c r="AI589" i="1"/>
  <c r="AJ589" i="1"/>
  <c r="AH590" i="1"/>
  <c r="AI590" i="1"/>
  <c r="AJ590" i="1"/>
  <c r="AH591" i="1"/>
  <c r="AI591" i="1"/>
  <c r="AJ591" i="1"/>
  <c r="AH592" i="1"/>
  <c r="AI592" i="1"/>
  <c r="AJ592" i="1"/>
  <c r="AH593" i="1"/>
  <c r="AI593" i="1"/>
  <c r="AJ593" i="1"/>
  <c r="AH594" i="1"/>
  <c r="AI594" i="1"/>
  <c r="AJ594" i="1"/>
  <c r="AH595" i="1"/>
  <c r="AI595" i="1"/>
  <c r="AJ595" i="1"/>
  <c r="AH596" i="1"/>
  <c r="AI596" i="1"/>
  <c r="AJ596" i="1"/>
  <c r="AH597" i="1"/>
  <c r="AI597" i="1"/>
  <c r="AJ597" i="1"/>
  <c r="AH598" i="1"/>
  <c r="AI598" i="1"/>
  <c r="AJ598" i="1"/>
  <c r="AH599" i="1"/>
  <c r="AI599" i="1"/>
  <c r="AJ599" i="1"/>
  <c r="AH600" i="1"/>
  <c r="AI600" i="1"/>
  <c r="AJ600" i="1"/>
  <c r="AH601" i="1"/>
  <c r="AI601" i="1"/>
  <c r="AJ601" i="1"/>
  <c r="AH602" i="1"/>
  <c r="AI602" i="1"/>
  <c r="AJ602" i="1"/>
  <c r="AH603" i="1"/>
  <c r="AI603" i="1"/>
  <c r="AJ603" i="1"/>
  <c r="AH604" i="1"/>
  <c r="AI604" i="1"/>
  <c r="AJ604" i="1"/>
  <c r="AH605" i="1"/>
  <c r="AI605" i="1"/>
  <c r="AJ605" i="1"/>
  <c r="AH606" i="1"/>
  <c r="AI606" i="1"/>
  <c r="AJ606" i="1"/>
  <c r="AH607" i="1"/>
  <c r="AI607" i="1"/>
  <c r="AJ607" i="1"/>
  <c r="AH608" i="1"/>
  <c r="AI608" i="1"/>
  <c r="AJ608" i="1"/>
  <c r="AH609" i="1"/>
  <c r="AI609" i="1"/>
  <c r="AJ609" i="1"/>
  <c r="AH610" i="1"/>
  <c r="AI610" i="1"/>
  <c r="AJ610" i="1"/>
  <c r="AH611" i="1"/>
  <c r="AI611" i="1"/>
  <c r="AJ611" i="1"/>
  <c r="AH612" i="1"/>
  <c r="AI612" i="1"/>
  <c r="AJ612" i="1"/>
  <c r="AH613" i="1"/>
  <c r="AI613" i="1"/>
  <c r="AJ613" i="1"/>
  <c r="AH614" i="1"/>
  <c r="AI614" i="1"/>
  <c r="AJ614" i="1"/>
  <c r="AH615" i="1"/>
  <c r="AI615" i="1"/>
  <c r="AJ615" i="1"/>
  <c r="AH616" i="1"/>
  <c r="AI616" i="1"/>
  <c r="AJ616" i="1"/>
  <c r="AH617" i="1"/>
  <c r="AI617" i="1"/>
  <c r="AJ617" i="1"/>
  <c r="AH618" i="1"/>
  <c r="AI618" i="1"/>
  <c r="AJ618" i="1"/>
  <c r="AH619" i="1"/>
  <c r="AI619" i="1"/>
  <c r="AJ619" i="1"/>
  <c r="AH620" i="1"/>
  <c r="AI620" i="1"/>
  <c r="AJ620" i="1"/>
  <c r="AH621" i="1"/>
  <c r="AI621" i="1"/>
  <c r="AJ621" i="1"/>
  <c r="AH622" i="1"/>
  <c r="AI622" i="1"/>
  <c r="AJ622" i="1"/>
  <c r="AH623" i="1"/>
  <c r="AI623" i="1"/>
  <c r="AJ623" i="1"/>
  <c r="AH624" i="1"/>
  <c r="AI624" i="1"/>
  <c r="AJ624" i="1"/>
  <c r="AH625" i="1"/>
  <c r="AI625" i="1"/>
  <c r="AJ625" i="1"/>
  <c r="AH626" i="1"/>
  <c r="AI626" i="1"/>
  <c r="AJ626" i="1"/>
  <c r="AH627" i="1"/>
  <c r="AI627" i="1"/>
  <c r="AJ627" i="1"/>
  <c r="AH628" i="1"/>
  <c r="AI628" i="1"/>
  <c r="AJ628" i="1"/>
  <c r="AH629" i="1"/>
  <c r="AI629" i="1"/>
  <c r="AJ629" i="1"/>
  <c r="AH630" i="1"/>
  <c r="AI630" i="1"/>
  <c r="AJ630" i="1"/>
  <c r="AH631" i="1"/>
  <c r="AI631" i="1"/>
  <c r="AJ631" i="1"/>
  <c r="AH632" i="1"/>
  <c r="AI632" i="1"/>
  <c r="AJ632" i="1"/>
  <c r="AH633" i="1"/>
  <c r="AI633" i="1"/>
  <c r="AJ633" i="1"/>
  <c r="AH634" i="1"/>
  <c r="AI634" i="1"/>
  <c r="AJ634" i="1"/>
  <c r="AH635" i="1"/>
  <c r="AI635" i="1"/>
  <c r="AJ635" i="1"/>
  <c r="AH636" i="1"/>
  <c r="AI636" i="1"/>
  <c r="AJ636" i="1"/>
  <c r="AH637" i="1"/>
  <c r="AI637" i="1"/>
  <c r="AJ637" i="1"/>
  <c r="AH638" i="1"/>
  <c r="AI638" i="1"/>
  <c r="AJ638" i="1"/>
  <c r="AH639" i="1"/>
  <c r="AI639" i="1"/>
  <c r="AJ639" i="1"/>
  <c r="AH640" i="1"/>
  <c r="AI640" i="1"/>
  <c r="AJ640" i="1"/>
  <c r="AH641" i="1"/>
  <c r="AI641" i="1"/>
  <c r="AJ641" i="1"/>
  <c r="AH642" i="1"/>
  <c r="AI642" i="1"/>
  <c r="AJ642" i="1"/>
  <c r="AH643" i="1"/>
  <c r="AI643" i="1"/>
  <c r="AJ643" i="1"/>
  <c r="AH644" i="1"/>
  <c r="AI644" i="1"/>
  <c r="AJ644" i="1"/>
  <c r="AH645" i="1"/>
  <c r="AI645" i="1"/>
  <c r="AJ645" i="1"/>
  <c r="AH646" i="1"/>
  <c r="AI646" i="1"/>
  <c r="AJ646" i="1"/>
  <c r="AH647" i="1"/>
  <c r="AI647" i="1"/>
  <c r="AJ647" i="1"/>
  <c r="AH648" i="1"/>
  <c r="AI648" i="1"/>
  <c r="AJ648" i="1"/>
  <c r="AH649" i="1"/>
  <c r="AI649" i="1"/>
  <c r="AJ649" i="1"/>
  <c r="AH650" i="1"/>
  <c r="AI650" i="1"/>
  <c r="AJ650" i="1"/>
  <c r="AH651" i="1"/>
  <c r="AI651" i="1"/>
  <c r="AJ651" i="1"/>
  <c r="AH652" i="1"/>
  <c r="AI652" i="1"/>
  <c r="AJ652" i="1"/>
  <c r="AH653" i="1"/>
  <c r="AI653" i="1"/>
  <c r="AJ653" i="1"/>
  <c r="AH654" i="1"/>
  <c r="AI654" i="1"/>
  <c r="AJ654" i="1"/>
  <c r="AH655" i="1"/>
  <c r="AI655" i="1"/>
  <c r="AJ655" i="1"/>
  <c r="AH656" i="1"/>
  <c r="AI656" i="1"/>
  <c r="AJ656" i="1"/>
  <c r="AH657" i="1"/>
  <c r="AI657" i="1"/>
  <c r="AJ657" i="1"/>
  <c r="AH658" i="1"/>
  <c r="AI658" i="1"/>
  <c r="AJ658" i="1"/>
  <c r="AH659" i="1"/>
  <c r="AI659" i="1"/>
  <c r="AJ659" i="1"/>
  <c r="AH660" i="1"/>
  <c r="AI660" i="1"/>
  <c r="AJ660" i="1"/>
  <c r="AH661" i="1"/>
  <c r="AI661" i="1"/>
  <c r="AJ661" i="1"/>
  <c r="AH662" i="1"/>
  <c r="AI662" i="1"/>
  <c r="AJ662" i="1"/>
  <c r="AH663" i="1"/>
  <c r="AI663" i="1"/>
  <c r="AJ663" i="1"/>
  <c r="AH664" i="1"/>
  <c r="AI664" i="1"/>
  <c r="AJ664" i="1"/>
  <c r="AH665" i="1"/>
  <c r="AI665" i="1"/>
  <c r="AJ665" i="1"/>
  <c r="AH666" i="1"/>
  <c r="AI666" i="1"/>
  <c r="AJ666" i="1"/>
  <c r="AH667" i="1"/>
  <c r="AI667" i="1"/>
  <c r="AJ667" i="1"/>
  <c r="AH668" i="1"/>
  <c r="AI668" i="1"/>
  <c r="AJ668" i="1"/>
  <c r="AH669" i="1"/>
  <c r="AI669" i="1"/>
  <c r="AJ669" i="1"/>
  <c r="AH670" i="1"/>
  <c r="AI670" i="1"/>
  <c r="AJ670" i="1"/>
  <c r="AH671" i="1"/>
  <c r="AI671" i="1"/>
  <c r="AJ671" i="1"/>
  <c r="AH672" i="1"/>
  <c r="AI672" i="1"/>
  <c r="AJ672" i="1"/>
  <c r="AH673" i="1"/>
  <c r="AI673" i="1"/>
  <c r="AJ673" i="1"/>
  <c r="AH674" i="1"/>
  <c r="AI674" i="1"/>
  <c r="AJ674" i="1"/>
  <c r="AH675" i="1"/>
  <c r="AI675" i="1"/>
  <c r="AJ675" i="1"/>
  <c r="AH676" i="1"/>
  <c r="AI676" i="1"/>
  <c r="AJ676" i="1"/>
  <c r="AH677" i="1"/>
  <c r="AI677" i="1"/>
  <c r="AJ677" i="1"/>
  <c r="AH678" i="1"/>
  <c r="AI678" i="1"/>
  <c r="AJ678" i="1"/>
  <c r="AH679" i="1"/>
  <c r="AI679" i="1"/>
  <c r="AJ679" i="1"/>
  <c r="AH680" i="1"/>
  <c r="AI680" i="1"/>
  <c r="AJ680" i="1"/>
  <c r="AH681" i="1"/>
  <c r="AI681" i="1"/>
  <c r="AJ681" i="1"/>
  <c r="AH682" i="1"/>
  <c r="AI682" i="1"/>
  <c r="AJ682" i="1"/>
  <c r="AH683" i="1"/>
  <c r="AI683" i="1"/>
  <c r="AJ683" i="1"/>
  <c r="AH684" i="1"/>
  <c r="AI684" i="1"/>
  <c r="AJ684" i="1"/>
  <c r="AH685" i="1"/>
  <c r="AI685" i="1"/>
  <c r="AJ685" i="1"/>
  <c r="AH686" i="1"/>
  <c r="AI686" i="1"/>
  <c r="AJ686" i="1"/>
  <c r="AH687" i="1"/>
  <c r="AI687" i="1"/>
  <c r="AJ687" i="1"/>
  <c r="AH688" i="1"/>
  <c r="AI688" i="1"/>
  <c r="AJ688" i="1"/>
  <c r="AH689" i="1"/>
  <c r="AI689" i="1"/>
  <c r="AJ689" i="1"/>
  <c r="AH690" i="1"/>
  <c r="AI690" i="1"/>
  <c r="AJ690" i="1"/>
  <c r="AH691" i="1"/>
  <c r="AI691" i="1"/>
  <c r="AJ691" i="1"/>
  <c r="AH692" i="1"/>
  <c r="AI692" i="1"/>
  <c r="AJ692" i="1"/>
  <c r="AH693" i="1"/>
  <c r="AI693" i="1"/>
  <c r="AJ693" i="1"/>
  <c r="AH694" i="1"/>
  <c r="AI694" i="1"/>
  <c r="AJ694" i="1"/>
  <c r="AH695" i="1"/>
  <c r="AI695" i="1"/>
  <c r="AJ695" i="1"/>
  <c r="AH696" i="1"/>
  <c r="AI696" i="1"/>
  <c r="AJ696" i="1"/>
  <c r="AH697" i="1"/>
  <c r="AI697" i="1"/>
  <c r="AJ697" i="1"/>
  <c r="AH698" i="1"/>
  <c r="AI698" i="1"/>
  <c r="AJ698" i="1"/>
  <c r="AH699" i="1"/>
  <c r="AI699" i="1"/>
  <c r="AJ699" i="1"/>
  <c r="AH700" i="1"/>
  <c r="AI700" i="1"/>
  <c r="AJ700" i="1"/>
  <c r="AH701" i="1"/>
  <c r="AI701" i="1"/>
  <c r="AJ701" i="1"/>
  <c r="AH702" i="1"/>
  <c r="AI702" i="1"/>
  <c r="AJ702" i="1"/>
  <c r="AH703" i="1"/>
  <c r="AI703" i="1"/>
  <c r="AJ703" i="1"/>
  <c r="AH704" i="1"/>
  <c r="AI704" i="1"/>
  <c r="AJ704" i="1"/>
  <c r="AH705" i="1"/>
  <c r="AI705" i="1"/>
  <c r="AJ705" i="1"/>
  <c r="AH706" i="1"/>
  <c r="AI706" i="1"/>
  <c r="AJ706" i="1"/>
  <c r="AH707" i="1"/>
  <c r="AI707" i="1"/>
  <c r="AJ707" i="1"/>
  <c r="AH708" i="1"/>
  <c r="AI708" i="1"/>
  <c r="AJ708" i="1"/>
  <c r="AH709" i="1"/>
  <c r="AI709" i="1"/>
  <c r="AJ709" i="1"/>
  <c r="AH710" i="1"/>
  <c r="AI710" i="1"/>
  <c r="AJ710" i="1"/>
  <c r="AH711" i="1"/>
  <c r="AI711" i="1"/>
  <c r="AJ711" i="1"/>
  <c r="AH712" i="1"/>
  <c r="AI712" i="1"/>
  <c r="AJ712" i="1"/>
  <c r="AH713" i="1"/>
  <c r="AI713" i="1"/>
  <c r="AJ713" i="1"/>
  <c r="AH714" i="1"/>
  <c r="AI714" i="1"/>
  <c r="AJ714" i="1"/>
  <c r="AH715" i="1"/>
  <c r="AI715" i="1"/>
  <c r="AJ715" i="1"/>
  <c r="AH716" i="1"/>
  <c r="AI716" i="1"/>
  <c r="AJ716" i="1"/>
  <c r="AH717" i="1"/>
  <c r="AI717" i="1"/>
  <c r="AJ717" i="1"/>
  <c r="AH718" i="1"/>
  <c r="AI718" i="1"/>
  <c r="AJ718" i="1"/>
  <c r="AH719" i="1"/>
  <c r="AI719" i="1"/>
  <c r="AJ719" i="1"/>
  <c r="AH720" i="1"/>
  <c r="AI720" i="1"/>
  <c r="AJ720" i="1"/>
  <c r="AH721" i="1"/>
  <c r="AI721" i="1"/>
  <c r="AJ721" i="1"/>
  <c r="AH722" i="1"/>
  <c r="AI722" i="1"/>
  <c r="AJ722" i="1"/>
  <c r="AH723" i="1"/>
  <c r="AI723" i="1"/>
  <c r="AJ723" i="1"/>
  <c r="AH724" i="1"/>
  <c r="AI724" i="1"/>
  <c r="AJ724" i="1"/>
  <c r="AH725" i="1"/>
  <c r="AI725" i="1"/>
  <c r="AJ725" i="1"/>
  <c r="AH726" i="1"/>
  <c r="AI726" i="1"/>
  <c r="AJ726" i="1"/>
  <c r="AH727" i="1"/>
  <c r="AI727" i="1"/>
  <c r="AJ727" i="1"/>
  <c r="AH728" i="1"/>
  <c r="AI728" i="1"/>
  <c r="AJ728" i="1"/>
  <c r="AH729" i="1"/>
  <c r="AI729" i="1"/>
  <c r="AJ729" i="1"/>
  <c r="AH730" i="1"/>
  <c r="AI730" i="1"/>
  <c r="AJ730" i="1"/>
  <c r="AH731" i="1"/>
  <c r="AI731" i="1"/>
  <c r="AJ731" i="1"/>
  <c r="AH732" i="1"/>
  <c r="AI732" i="1"/>
  <c r="AJ732" i="1"/>
  <c r="AH733" i="1"/>
  <c r="AI733" i="1"/>
  <c r="AJ733" i="1"/>
  <c r="AH734" i="1"/>
  <c r="AI734" i="1"/>
  <c r="AJ734" i="1"/>
  <c r="AH735" i="1"/>
  <c r="AI735" i="1"/>
  <c r="AJ735" i="1"/>
  <c r="AH736" i="1"/>
  <c r="AI736" i="1"/>
  <c r="AJ736" i="1"/>
  <c r="AH737" i="1"/>
  <c r="AI737" i="1"/>
  <c r="AJ737" i="1"/>
  <c r="AH738" i="1"/>
  <c r="AI738" i="1"/>
  <c r="AJ738" i="1"/>
  <c r="AH739" i="1"/>
  <c r="AI739" i="1"/>
  <c r="AJ739" i="1"/>
  <c r="AH740" i="1"/>
  <c r="AI740" i="1"/>
  <c r="AJ740" i="1"/>
  <c r="AH741" i="1"/>
  <c r="AI741" i="1"/>
  <c r="AJ741" i="1"/>
  <c r="AH742" i="1"/>
  <c r="AI742" i="1"/>
  <c r="AJ742" i="1"/>
  <c r="AH743" i="1"/>
  <c r="AI743" i="1"/>
  <c r="AJ743" i="1"/>
  <c r="AH744" i="1"/>
  <c r="AI744" i="1"/>
  <c r="AJ744" i="1"/>
  <c r="AH745" i="1"/>
  <c r="AI745" i="1"/>
  <c r="AJ745" i="1"/>
  <c r="AH746" i="1"/>
  <c r="AI746" i="1"/>
  <c r="AJ746" i="1"/>
  <c r="AH747" i="1"/>
  <c r="AI747" i="1"/>
  <c r="AJ747" i="1"/>
  <c r="AH748" i="1"/>
  <c r="AI748" i="1"/>
  <c r="AJ748" i="1"/>
  <c r="AH749" i="1"/>
  <c r="AI749" i="1"/>
  <c r="AJ749" i="1"/>
  <c r="AH750" i="1"/>
  <c r="AI750" i="1"/>
  <c r="AJ750" i="1"/>
  <c r="AH751" i="1"/>
  <c r="AI751" i="1"/>
  <c r="AJ751" i="1"/>
  <c r="AH752" i="1"/>
  <c r="AI752" i="1"/>
  <c r="AJ752" i="1"/>
  <c r="AH753" i="1"/>
  <c r="AI753" i="1"/>
  <c r="AJ753" i="1"/>
  <c r="AH754" i="1"/>
  <c r="AI754" i="1"/>
  <c r="AJ754" i="1"/>
  <c r="AH755" i="1"/>
  <c r="AI755" i="1"/>
  <c r="AJ755" i="1"/>
  <c r="AH756" i="1"/>
  <c r="AI756" i="1"/>
  <c r="AJ756" i="1"/>
  <c r="AH757" i="1"/>
  <c r="AI757" i="1"/>
  <c r="AJ757" i="1"/>
  <c r="AH758" i="1"/>
  <c r="AI758" i="1"/>
  <c r="AJ758" i="1"/>
  <c r="AH759" i="1"/>
  <c r="AI759" i="1"/>
  <c r="AJ759" i="1"/>
  <c r="AH760" i="1"/>
  <c r="AI760" i="1"/>
  <c r="AJ760" i="1"/>
  <c r="AH761" i="1"/>
  <c r="AI761" i="1"/>
  <c r="AJ761" i="1"/>
  <c r="AH762" i="1"/>
  <c r="AI762" i="1"/>
  <c r="AJ762" i="1"/>
  <c r="AH763" i="1"/>
  <c r="AI763" i="1"/>
  <c r="AJ763" i="1"/>
  <c r="AH764" i="1"/>
  <c r="AI764" i="1"/>
  <c r="AJ764" i="1"/>
  <c r="AH765" i="1"/>
  <c r="AI765" i="1"/>
  <c r="AJ765" i="1"/>
  <c r="AH766" i="1"/>
  <c r="AI766" i="1"/>
  <c r="AJ766" i="1"/>
  <c r="AH767" i="1"/>
  <c r="AI767" i="1"/>
  <c r="AJ767" i="1"/>
  <c r="AH768" i="1"/>
  <c r="AI768" i="1"/>
  <c r="AJ768" i="1"/>
  <c r="AH769" i="1"/>
  <c r="AI769" i="1"/>
  <c r="AJ769" i="1"/>
  <c r="AH770" i="1"/>
  <c r="AI770" i="1"/>
  <c r="AJ770" i="1"/>
  <c r="AH771" i="1"/>
  <c r="AI771" i="1"/>
  <c r="AJ771" i="1"/>
  <c r="AH772" i="1"/>
  <c r="AI772" i="1"/>
  <c r="AJ772" i="1"/>
  <c r="AH773" i="1"/>
  <c r="AI773" i="1"/>
  <c r="AJ773" i="1"/>
  <c r="AH774" i="1"/>
  <c r="AI774" i="1"/>
  <c r="AJ774" i="1"/>
  <c r="AH775" i="1"/>
  <c r="AI775" i="1"/>
  <c r="AJ775" i="1"/>
  <c r="AH776" i="1"/>
  <c r="AI776" i="1"/>
  <c r="AJ776" i="1"/>
  <c r="AH777" i="1"/>
  <c r="AI777" i="1"/>
  <c r="AJ777" i="1"/>
  <c r="AH778" i="1"/>
  <c r="AI778" i="1"/>
  <c r="AJ778" i="1"/>
  <c r="AH779" i="1"/>
  <c r="AI779" i="1"/>
  <c r="AJ779" i="1"/>
  <c r="AH780" i="1"/>
  <c r="AI780" i="1"/>
  <c r="AJ780" i="1"/>
  <c r="AH781" i="1"/>
  <c r="AI781" i="1"/>
  <c r="AJ781" i="1"/>
  <c r="AH782" i="1"/>
  <c r="AI782" i="1"/>
  <c r="AJ782" i="1"/>
  <c r="AH783" i="1"/>
  <c r="AI783" i="1"/>
  <c r="AJ783" i="1"/>
  <c r="AH784" i="1"/>
  <c r="AI784" i="1"/>
  <c r="AJ784" i="1"/>
  <c r="AH785" i="1"/>
  <c r="AI785" i="1"/>
  <c r="AJ785" i="1"/>
  <c r="AH786" i="1"/>
  <c r="AI786" i="1"/>
  <c r="AJ786" i="1"/>
  <c r="AH787" i="1"/>
  <c r="AI787" i="1"/>
  <c r="AJ787" i="1"/>
  <c r="AH788" i="1"/>
  <c r="AI788" i="1"/>
  <c r="AJ788" i="1"/>
  <c r="AH789" i="1"/>
  <c r="AI789" i="1"/>
  <c r="AJ789" i="1"/>
  <c r="AH790" i="1"/>
  <c r="AI790" i="1"/>
  <c r="AJ790" i="1"/>
  <c r="AH791" i="1"/>
  <c r="AI791" i="1"/>
  <c r="AJ791" i="1"/>
  <c r="AH792" i="1"/>
  <c r="AI792" i="1"/>
  <c r="AJ792" i="1"/>
  <c r="AH793" i="1"/>
  <c r="AI793" i="1"/>
  <c r="AJ793" i="1"/>
  <c r="AH794" i="1"/>
  <c r="AI794" i="1"/>
  <c r="AJ794" i="1"/>
  <c r="AH795" i="1"/>
  <c r="AI795" i="1"/>
  <c r="AJ795" i="1"/>
  <c r="AH796" i="1"/>
  <c r="AI796" i="1"/>
  <c r="AJ796" i="1"/>
  <c r="AH797" i="1"/>
  <c r="AI797" i="1"/>
  <c r="AJ797" i="1"/>
  <c r="AH798" i="1"/>
  <c r="AI798" i="1"/>
  <c r="AJ798" i="1"/>
  <c r="AH799" i="1"/>
  <c r="AI799" i="1"/>
  <c r="AJ799" i="1"/>
  <c r="AH800" i="1"/>
  <c r="AI800" i="1"/>
  <c r="AJ800" i="1"/>
  <c r="AH801" i="1"/>
  <c r="AI801" i="1"/>
  <c r="AJ801" i="1"/>
  <c r="AH802" i="1"/>
  <c r="AI802" i="1"/>
  <c r="AJ802" i="1"/>
  <c r="AH803" i="1"/>
  <c r="AI803" i="1"/>
  <c r="AJ803" i="1"/>
  <c r="AH804" i="1"/>
  <c r="AI804" i="1"/>
  <c r="AJ804" i="1"/>
  <c r="AH805" i="1"/>
  <c r="AI805" i="1"/>
  <c r="AJ805" i="1"/>
  <c r="AH806" i="1"/>
  <c r="AI806" i="1"/>
  <c r="AJ806" i="1"/>
  <c r="AH807" i="1"/>
  <c r="AI807" i="1"/>
  <c r="AJ807" i="1"/>
  <c r="AH808" i="1"/>
  <c r="AI808" i="1"/>
  <c r="AJ808" i="1"/>
  <c r="AH809" i="1"/>
  <c r="AI809" i="1"/>
  <c r="AJ809" i="1"/>
  <c r="AH810" i="1"/>
  <c r="AI810" i="1"/>
  <c r="AJ810" i="1"/>
  <c r="AH811" i="1"/>
  <c r="AI811" i="1"/>
  <c r="AJ811" i="1"/>
  <c r="AH812" i="1"/>
  <c r="AI812" i="1"/>
  <c r="AJ812" i="1"/>
  <c r="AH813" i="1"/>
  <c r="AI813" i="1"/>
  <c r="AJ813" i="1"/>
  <c r="AH814" i="1"/>
  <c r="AI814" i="1"/>
  <c r="AJ814" i="1"/>
  <c r="AH815" i="1"/>
  <c r="AI815" i="1"/>
  <c r="AJ815" i="1"/>
  <c r="AH816" i="1"/>
  <c r="AI816" i="1"/>
  <c r="AJ816" i="1"/>
  <c r="AH817" i="1"/>
  <c r="AI817" i="1"/>
  <c r="AJ817" i="1"/>
  <c r="AH818" i="1"/>
  <c r="AI818" i="1"/>
  <c r="AJ818" i="1"/>
  <c r="AH819" i="1"/>
  <c r="AI819" i="1"/>
  <c r="AJ819" i="1"/>
  <c r="AH820" i="1"/>
  <c r="AI820" i="1"/>
  <c r="AJ820" i="1"/>
  <c r="AH821" i="1"/>
  <c r="AI821" i="1"/>
  <c r="AJ821" i="1"/>
  <c r="AH822" i="1"/>
  <c r="AI822" i="1"/>
  <c r="AJ822" i="1"/>
  <c r="AH823" i="1"/>
  <c r="AI823" i="1"/>
  <c r="AJ823" i="1"/>
  <c r="AH824" i="1"/>
  <c r="AI824" i="1"/>
  <c r="AJ824" i="1"/>
  <c r="AH825" i="1"/>
  <c r="AI825" i="1"/>
  <c r="AJ825" i="1"/>
  <c r="AH826" i="1"/>
  <c r="AI826" i="1"/>
  <c r="AJ826" i="1"/>
  <c r="AH827" i="1"/>
  <c r="AI827" i="1"/>
  <c r="AJ827" i="1"/>
  <c r="AH828" i="1"/>
  <c r="AI828" i="1"/>
  <c r="AJ828" i="1"/>
  <c r="AH829" i="1"/>
  <c r="AI829" i="1"/>
  <c r="AJ829" i="1"/>
  <c r="AH830" i="1"/>
  <c r="AI830" i="1"/>
  <c r="AJ830" i="1"/>
  <c r="AH831" i="1"/>
  <c r="AI831" i="1"/>
  <c r="AJ831" i="1"/>
  <c r="AH832" i="1"/>
  <c r="AI832" i="1"/>
  <c r="AJ832" i="1"/>
  <c r="AH833" i="1"/>
  <c r="AI833" i="1"/>
  <c r="AJ833" i="1"/>
  <c r="AH834" i="1"/>
  <c r="AI834" i="1"/>
  <c r="AJ834" i="1"/>
  <c r="AH835" i="1"/>
  <c r="AI835" i="1"/>
  <c r="AJ835" i="1"/>
  <c r="AH836" i="1"/>
  <c r="AI836" i="1"/>
  <c r="AJ836" i="1"/>
  <c r="AH837" i="1"/>
  <c r="AI837" i="1"/>
  <c r="AJ837" i="1"/>
  <c r="AH838" i="1"/>
  <c r="AI838" i="1"/>
  <c r="AJ838" i="1"/>
  <c r="AH839" i="1"/>
  <c r="AI839" i="1"/>
  <c r="AJ839" i="1"/>
  <c r="AH840" i="1"/>
  <c r="AI840" i="1"/>
  <c r="AJ840" i="1"/>
  <c r="AH841" i="1"/>
  <c r="AI841" i="1"/>
  <c r="AJ841" i="1"/>
  <c r="AH842" i="1"/>
  <c r="AI842" i="1"/>
  <c r="AJ842" i="1"/>
  <c r="AH843" i="1"/>
  <c r="AI843" i="1"/>
  <c r="AJ843" i="1"/>
  <c r="AH844" i="1"/>
  <c r="AI844" i="1"/>
  <c r="AJ844" i="1"/>
  <c r="AH845" i="1"/>
  <c r="AI845" i="1"/>
  <c r="AJ845" i="1"/>
  <c r="AH846" i="1"/>
  <c r="AI846" i="1"/>
  <c r="AJ846" i="1"/>
  <c r="AH847" i="1"/>
  <c r="AI847" i="1"/>
  <c r="AJ847" i="1"/>
  <c r="AH848" i="1"/>
  <c r="AI848" i="1"/>
  <c r="AJ848" i="1"/>
  <c r="AH849" i="1"/>
  <c r="AI849" i="1"/>
  <c r="AJ849" i="1"/>
  <c r="AH850" i="1"/>
  <c r="AI850" i="1"/>
  <c r="AJ850" i="1"/>
  <c r="AH851" i="1"/>
  <c r="AI851" i="1"/>
  <c r="AJ851" i="1"/>
  <c r="AH852" i="1"/>
  <c r="AI852" i="1"/>
  <c r="AJ852" i="1"/>
  <c r="AH853" i="1"/>
  <c r="AI853" i="1"/>
  <c r="AJ853" i="1"/>
  <c r="AH854" i="1"/>
  <c r="AI854" i="1"/>
  <c r="AJ854" i="1"/>
  <c r="AH855" i="1"/>
  <c r="AI855" i="1"/>
  <c r="AJ855" i="1"/>
  <c r="AH856" i="1"/>
  <c r="AI856" i="1"/>
  <c r="AJ856" i="1"/>
  <c r="AH857" i="1"/>
  <c r="AI857" i="1"/>
  <c r="AJ857" i="1"/>
  <c r="AH858" i="1"/>
  <c r="AI858" i="1"/>
  <c r="AJ858" i="1"/>
  <c r="AH859" i="1"/>
  <c r="AI859" i="1"/>
  <c r="AJ859" i="1"/>
  <c r="AH860" i="1"/>
  <c r="AI860" i="1"/>
  <c r="AJ860" i="1"/>
  <c r="AH861" i="1"/>
  <c r="AI861" i="1"/>
  <c r="AJ861" i="1"/>
  <c r="AH862" i="1"/>
  <c r="AI862" i="1"/>
  <c r="AJ862" i="1"/>
  <c r="AH863" i="1"/>
  <c r="AI863" i="1"/>
  <c r="AJ863" i="1"/>
  <c r="AH864" i="1"/>
  <c r="AI864" i="1"/>
  <c r="AJ864" i="1"/>
  <c r="AH865" i="1"/>
  <c r="AI865" i="1"/>
  <c r="AJ865" i="1"/>
  <c r="AH866" i="1"/>
  <c r="AI866" i="1"/>
  <c r="AJ866" i="1"/>
  <c r="AH867" i="1"/>
  <c r="AI867" i="1"/>
  <c r="AJ867" i="1"/>
  <c r="AH868" i="1"/>
  <c r="AI868" i="1"/>
  <c r="AJ868" i="1"/>
  <c r="AH869" i="1"/>
  <c r="AI869" i="1"/>
  <c r="AJ869" i="1"/>
  <c r="AH870" i="1"/>
  <c r="AI870" i="1"/>
  <c r="AJ870" i="1"/>
  <c r="AH871" i="1"/>
  <c r="AI871" i="1"/>
  <c r="AJ871" i="1"/>
  <c r="AH872" i="1"/>
  <c r="AI872" i="1"/>
  <c r="AJ872" i="1"/>
  <c r="AH873" i="1"/>
  <c r="AI873" i="1"/>
  <c r="AJ873" i="1"/>
  <c r="AH874" i="1"/>
  <c r="AI874" i="1"/>
  <c r="AJ874" i="1"/>
  <c r="AH875" i="1"/>
  <c r="AI875" i="1"/>
  <c r="AJ875" i="1"/>
  <c r="AH876" i="1"/>
  <c r="AI876" i="1"/>
  <c r="AJ876" i="1"/>
  <c r="AH877" i="1"/>
  <c r="AI877" i="1"/>
  <c r="AJ877" i="1"/>
  <c r="AH878" i="1"/>
  <c r="AI878" i="1"/>
  <c r="AJ878" i="1"/>
  <c r="AH879" i="1"/>
  <c r="AI879" i="1"/>
  <c r="AJ879" i="1"/>
  <c r="AH880" i="1"/>
  <c r="AI880" i="1"/>
  <c r="AJ880" i="1"/>
  <c r="AH881" i="1"/>
  <c r="AI881" i="1"/>
  <c r="AJ881" i="1"/>
  <c r="AH882" i="1"/>
  <c r="AI882" i="1"/>
  <c r="AJ882" i="1"/>
  <c r="AH883" i="1"/>
  <c r="AI883" i="1"/>
  <c r="AJ883" i="1"/>
  <c r="AH884" i="1"/>
  <c r="AI884" i="1"/>
  <c r="AJ884" i="1"/>
  <c r="AH885" i="1"/>
  <c r="AI885" i="1"/>
  <c r="AJ885" i="1"/>
  <c r="AH886" i="1"/>
  <c r="AI886" i="1"/>
  <c r="AJ886" i="1"/>
  <c r="AH887" i="1"/>
  <c r="AI887" i="1"/>
  <c r="AJ887" i="1"/>
  <c r="AH888" i="1"/>
  <c r="AI888" i="1"/>
  <c r="AJ888" i="1"/>
  <c r="AH889" i="1"/>
  <c r="AI889" i="1"/>
  <c r="AJ889" i="1"/>
  <c r="AH890" i="1"/>
  <c r="AI890" i="1"/>
  <c r="AJ890" i="1"/>
  <c r="AH891" i="1"/>
  <c r="AI891" i="1"/>
  <c r="AJ891" i="1"/>
  <c r="AH892" i="1"/>
  <c r="AI892" i="1"/>
  <c r="AJ892" i="1"/>
  <c r="AH893" i="1"/>
  <c r="AI893" i="1"/>
  <c r="AJ893" i="1"/>
  <c r="AH894" i="1"/>
  <c r="AI894" i="1"/>
  <c r="AJ894" i="1"/>
  <c r="AH895" i="1"/>
  <c r="AI895" i="1"/>
  <c r="AJ895" i="1"/>
  <c r="AH896" i="1"/>
  <c r="AI896" i="1"/>
  <c r="AJ896" i="1"/>
  <c r="AH897" i="1"/>
  <c r="AI897" i="1"/>
  <c r="AJ897" i="1"/>
  <c r="AH898" i="1"/>
  <c r="AI898" i="1"/>
  <c r="AJ898" i="1"/>
  <c r="AH899" i="1"/>
  <c r="AI899" i="1"/>
  <c r="AJ899" i="1"/>
  <c r="AH900" i="1"/>
  <c r="AI900" i="1"/>
  <c r="AJ900" i="1"/>
  <c r="AH901" i="1"/>
  <c r="AI901" i="1"/>
  <c r="AJ901" i="1"/>
  <c r="AH902" i="1"/>
  <c r="AI902" i="1"/>
  <c r="AJ902" i="1"/>
  <c r="AH903" i="1"/>
  <c r="AI903" i="1"/>
  <c r="AJ903" i="1"/>
  <c r="AH904" i="1"/>
  <c r="AI904" i="1"/>
  <c r="AJ904" i="1"/>
  <c r="AH905" i="1"/>
  <c r="AI905" i="1"/>
  <c r="AJ905" i="1"/>
  <c r="AH906" i="1"/>
  <c r="AI906" i="1"/>
  <c r="AJ906" i="1"/>
  <c r="AH907" i="1"/>
  <c r="AI907" i="1"/>
  <c r="AJ907" i="1"/>
  <c r="AH908" i="1"/>
  <c r="AI908" i="1"/>
  <c r="AJ908" i="1"/>
  <c r="AH909" i="1"/>
  <c r="AI909" i="1"/>
  <c r="AJ909" i="1"/>
  <c r="AH910" i="1"/>
  <c r="AI910" i="1"/>
  <c r="AJ910" i="1"/>
  <c r="AH911" i="1"/>
  <c r="AI911" i="1"/>
  <c r="AJ911" i="1"/>
  <c r="AH912" i="1"/>
  <c r="AI912" i="1"/>
  <c r="AJ912" i="1"/>
  <c r="AH913" i="1"/>
  <c r="AI913" i="1"/>
  <c r="AJ913" i="1"/>
  <c r="AH914" i="1"/>
  <c r="AI914" i="1"/>
  <c r="AJ914" i="1"/>
  <c r="AH915" i="1"/>
  <c r="AI915" i="1"/>
  <c r="AJ915" i="1"/>
  <c r="AH916" i="1"/>
  <c r="AI916" i="1"/>
  <c r="AJ916" i="1"/>
  <c r="AH917" i="1"/>
  <c r="AI917" i="1"/>
  <c r="AJ917" i="1"/>
  <c r="AH918" i="1"/>
  <c r="AI918" i="1"/>
  <c r="AJ918" i="1"/>
  <c r="AH919" i="1"/>
  <c r="AI919" i="1"/>
  <c r="AJ919" i="1"/>
  <c r="AH920" i="1"/>
  <c r="AI920" i="1"/>
  <c r="AJ920" i="1"/>
  <c r="AH921" i="1"/>
  <c r="AI921" i="1"/>
  <c r="AJ921" i="1"/>
  <c r="AH922" i="1"/>
  <c r="AI922" i="1"/>
  <c r="AJ922" i="1"/>
  <c r="AH923" i="1"/>
  <c r="AI923" i="1"/>
  <c r="AJ923" i="1"/>
  <c r="AH924" i="1"/>
  <c r="AI924" i="1"/>
  <c r="AJ924" i="1"/>
  <c r="AH925" i="1"/>
  <c r="AI925" i="1"/>
  <c r="AJ925" i="1"/>
  <c r="AH926" i="1"/>
  <c r="AI926" i="1"/>
  <c r="AJ926" i="1"/>
  <c r="AH927" i="1"/>
  <c r="AI927" i="1"/>
  <c r="AJ927" i="1"/>
  <c r="AH928" i="1"/>
  <c r="AI928" i="1"/>
  <c r="AJ928" i="1"/>
  <c r="AH929" i="1"/>
  <c r="AI929" i="1"/>
  <c r="AJ929" i="1"/>
  <c r="AH930" i="1"/>
  <c r="AI930" i="1"/>
  <c r="AJ930" i="1"/>
  <c r="AH931" i="1"/>
  <c r="AI931" i="1"/>
  <c r="AJ931" i="1"/>
  <c r="AH932" i="1"/>
  <c r="AI932" i="1"/>
  <c r="AJ932" i="1"/>
  <c r="AH933" i="1"/>
  <c r="AI933" i="1"/>
  <c r="AJ933" i="1"/>
  <c r="AH934" i="1"/>
  <c r="AI934" i="1"/>
  <c r="AJ934" i="1"/>
  <c r="AH935" i="1"/>
  <c r="AI935" i="1"/>
  <c r="AJ935" i="1"/>
  <c r="AH936" i="1"/>
  <c r="AI936" i="1"/>
  <c r="AJ936" i="1"/>
  <c r="AH937" i="1"/>
  <c r="AI937" i="1"/>
  <c r="AJ937" i="1"/>
  <c r="AH938" i="1"/>
  <c r="AI938" i="1"/>
  <c r="AJ938" i="1"/>
  <c r="AH939" i="1"/>
  <c r="AI939" i="1"/>
  <c r="AJ939" i="1"/>
  <c r="AH940" i="1"/>
  <c r="AI940" i="1"/>
  <c r="AJ940" i="1"/>
  <c r="AH941" i="1"/>
  <c r="AI941" i="1"/>
  <c r="AJ941" i="1"/>
  <c r="AH942" i="1"/>
  <c r="AI942" i="1"/>
  <c r="AJ942" i="1"/>
  <c r="AH943" i="1"/>
  <c r="AI943" i="1"/>
  <c r="AJ943" i="1"/>
  <c r="AH944" i="1"/>
  <c r="AI944" i="1"/>
  <c r="AJ944" i="1"/>
  <c r="AH945" i="1"/>
  <c r="AI945" i="1"/>
  <c r="AJ945" i="1"/>
  <c r="AH946" i="1"/>
  <c r="AI946" i="1"/>
  <c r="AJ946" i="1"/>
  <c r="AH947" i="1"/>
  <c r="AI947" i="1"/>
  <c r="AJ947" i="1"/>
  <c r="AH948" i="1"/>
  <c r="AI948" i="1"/>
  <c r="AJ948" i="1"/>
  <c r="AH949" i="1"/>
  <c r="AI949" i="1"/>
  <c r="AJ949" i="1"/>
  <c r="AH950" i="1"/>
  <c r="AI950" i="1"/>
  <c r="AJ950" i="1"/>
  <c r="AH951" i="1"/>
  <c r="AI951" i="1"/>
  <c r="AJ951" i="1"/>
  <c r="AH952" i="1"/>
  <c r="AI952" i="1"/>
  <c r="AJ952" i="1"/>
  <c r="AH953" i="1"/>
  <c r="AI953" i="1"/>
  <c r="AJ953" i="1"/>
  <c r="AH954" i="1"/>
  <c r="AI954" i="1"/>
  <c r="AJ954" i="1"/>
  <c r="AH955" i="1"/>
  <c r="AI955" i="1"/>
  <c r="AJ955" i="1"/>
  <c r="AH956" i="1"/>
  <c r="AI956" i="1"/>
  <c r="AJ956" i="1"/>
  <c r="AH957" i="1"/>
  <c r="AI957" i="1"/>
  <c r="AJ957" i="1"/>
  <c r="AH958" i="1"/>
  <c r="AI958" i="1"/>
  <c r="AJ958" i="1"/>
  <c r="AH959" i="1"/>
  <c r="AI959" i="1"/>
  <c r="AJ959" i="1"/>
  <c r="AH960" i="1"/>
  <c r="AI960" i="1"/>
  <c r="AJ960" i="1"/>
  <c r="AH961" i="1"/>
  <c r="AI961" i="1"/>
  <c r="AJ961" i="1"/>
  <c r="AH962" i="1"/>
  <c r="AI962" i="1"/>
  <c r="AJ962" i="1"/>
  <c r="AH963" i="1"/>
  <c r="AI963" i="1"/>
  <c r="AJ963" i="1"/>
  <c r="AH964" i="1"/>
  <c r="AI964" i="1"/>
  <c r="AJ964" i="1"/>
  <c r="AH965" i="1"/>
  <c r="AI965" i="1"/>
  <c r="AJ965" i="1"/>
  <c r="AH966" i="1"/>
  <c r="AI966" i="1"/>
  <c r="AJ966" i="1"/>
  <c r="AH967" i="1"/>
  <c r="AI967" i="1"/>
  <c r="AJ967" i="1"/>
  <c r="AH968" i="1"/>
  <c r="AI968" i="1"/>
  <c r="AJ968" i="1"/>
  <c r="AH969" i="1"/>
  <c r="AI969" i="1"/>
  <c r="AJ969" i="1"/>
  <c r="AH970" i="1"/>
  <c r="AI970" i="1"/>
  <c r="AJ970" i="1"/>
  <c r="AH971" i="1"/>
  <c r="AI971" i="1"/>
  <c r="AJ971" i="1"/>
  <c r="AH972" i="1"/>
  <c r="AI972" i="1"/>
  <c r="AJ972" i="1"/>
  <c r="AH973" i="1"/>
  <c r="AI973" i="1"/>
  <c r="AJ973" i="1"/>
  <c r="AH974" i="1"/>
  <c r="AI974" i="1"/>
  <c r="AJ974" i="1"/>
  <c r="AH975" i="1"/>
  <c r="AI975" i="1"/>
  <c r="AJ975" i="1"/>
  <c r="AH976" i="1"/>
  <c r="AI976" i="1"/>
  <c r="AJ976" i="1"/>
  <c r="AH977" i="1"/>
  <c r="AI977" i="1"/>
  <c r="AJ977" i="1"/>
  <c r="AH978" i="1"/>
  <c r="AI978" i="1"/>
  <c r="AJ978" i="1"/>
  <c r="AH979" i="1"/>
  <c r="AI979" i="1"/>
  <c r="AJ979" i="1"/>
  <c r="AH980" i="1"/>
  <c r="AI980" i="1"/>
  <c r="AJ980" i="1"/>
  <c r="AH981" i="1"/>
  <c r="AI981" i="1"/>
  <c r="AJ981" i="1"/>
  <c r="AH982" i="1"/>
  <c r="AI982" i="1"/>
  <c r="AJ982" i="1"/>
  <c r="AH983" i="1"/>
  <c r="AI983" i="1"/>
  <c r="AJ983" i="1"/>
  <c r="AH984" i="1"/>
  <c r="AI984" i="1"/>
  <c r="AJ984" i="1"/>
  <c r="AH985" i="1"/>
  <c r="AI985" i="1"/>
  <c r="AJ985" i="1"/>
  <c r="AH986" i="1"/>
  <c r="AI986" i="1"/>
  <c r="AJ986" i="1"/>
  <c r="AH987" i="1"/>
  <c r="AI987" i="1"/>
  <c r="AJ987" i="1"/>
  <c r="AH988" i="1"/>
  <c r="AI988" i="1"/>
  <c r="AJ988" i="1"/>
  <c r="AH989" i="1"/>
  <c r="AI989" i="1"/>
  <c r="AJ989" i="1"/>
  <c r="AH990" i="1"/>
  <c r="AI990" i="1"/>
  <c r="AJ990" i="1"/>
  <c r="AH991" i="1"/>
  <c r="AI991" i="1"/>
  <c r="AJ991" i="1"/>
  <c r="AH992" i="1"/>
  <c r="AI992" i="1"/>
  <c r="AJ992" i="1"/>
  <c r="AH993" i="1"/>
  <c r="AI993" i="1"/>
  <c r="AJ993" i="1"/>
  <c r="AH994" i="1"/>
  <c r="AI994" i="1"/>
  <c r="AJ994" i="1"/>
  <c r="AH995" i="1"/>
  <c r="AI995" i="1"/>
  <c r="AJ995" i="1"/>
  <c r="AH996" i="1"/>
  <c r="AI996" i="1"/>
  <c r="AJ996" i="1"/>
  <c r="AH997" i="1"/>
  <c r="AI997" i="1"/>
  <c r="AJ997" i="1"/>
  <c r="AH998" i="1"/>
  <c r="AI998" i="1"/>
  <c r="AJ998" i="1"/>
  <c r="AH999" i="1"/>
  <c r="AI999" i="1"/>
  <c r="AJ999" i="1"/>
  <c r="AH1000" i="1"/>
  <c r="AI1000" i="1"/>
  <c r="AJ1000" i="1"/>
  <c r="AH1001" i="1"/>
  <c r="AI1001" i="1"/>
  <c r="AJ1001" i="1"/>
  <c r="AH1002" i="1"/>
  <c r="AI1002" i="1"/>
  <c r="AJ1002" i="1"/>
  <c r="AH1003" i="1"/>
  <c r="AI1003" i="1"/>
  <c r="AJ1003" i="1"/>
  <c r="AH1004" i="1"/>
  <c r="AI1004" i="1"/>
  <c r="AJ1004" i="1"/>
  <c r="AH1005" i="1"/>
  <c r="AI1005" i="1"/>
  <c r="AJ1005" i="1"/>
  <c r="AH1006" i="1"/>
  <c r="AI1006" i="1"/>
  <c r="AJ1006" i="1"/>
  <c r="AH1007" i="1"/>
  <c r="AI1007" i="1"/>
  <c r="AJ1007" i="1"/>
  <c r="AH1008" i="1"/>
  <c r="AI1008" i="1"/>
  <c r="AJ1008" i="1"/>
  <c r="AH1009" i="1"/>
  <c r="AI1009" i="1"/>
  <c r="AJ1009" i="1"/>
  <c r="AH1010" i="1"/>
  <c r="AI1010" i="1"/>
  <c r="AJ1010" i="1"/>
  <c r="AH1011" i="1"/>
  <c r="AI1011" i="1"/>
  <c r="AJ1011" i="1"/>
  <c r="AH1012" i="1"/>
  <c r="AI1012" i="1"/>
  <c r="AJ1012" i="1"/>
  <c r="AH1013" i="1"/>
  <c r="AI1013" i="1"/>
  <c r="AJ1013" i="1"/>
  <c r="AH1014" i="1"/>
  <c r="AI1014" i="1"/>
  <c r="AJ1014" i="1"/>
  <c r="AH1015" i="1"/>
  <c r="AI1015" i="1"/>
  <c r="AJ1015" i="1"/>
  <c r="AH1016" i="1"/>
  <c r="AI1016" i="1"/>
  <c r="AJ1016" i="1"/>
  <c r="AH1017" i="1"/>
  <c r="AI1017" i="1"/>
  <c r="AJ1017" i="1"/>
  <c r="AH1018" i="1"/>
  <c r="AI1018" i="1"/>
  <c r="AJ1018" i="1"/>
  <c r="AH1019" i="1"/>
  <c r="AI1019" i="1"/>
  <c r="AJ1019" i="1"/>
  <c r="AH1020" i="1"/>
  <c r="AI1020" i="1"/>
  <c r="AJ1020" i="1"/>
  <c r="AH1021" i="1"/>
  <c r="AI1021" i="1"/>
  <c r="AJ1021" i="1"/>
  <c r="AH1022" i="1"/>
  <c r="AI1022" i="1"/>
  <c r="AJ1022" i="1"/>
  <c r="AH1023" i="1"/>
  <c r="AI1023" i="1"/>
  <c r="AJ1023" i="1"/>
  <c r="AH1024" i="1"/>
  <c r="AI1024" i="1"/>
  <c r="AJ1024" i="1"/>
  <c r="AH1025" i="1"/>
  <c r="AI1025" i="1"/>
  <c r="AJ1025" i="1"/>
  <c r="AH1026" i="1"/>
  <c r="AI1026" i="1"/>
  <c r="AJ1026" i="1"/>
  <c r="AH1027" i="1"/>
  <c r="AI1027" i="1"/>
  <c r="AJ1027" i="1"/>
  <c r="AH1028" i="1"/>
  <c r="AI1028" i="1"/>
  <c r="AJ1028" i="1"/>
  <c r="AH1029" i="1"/>
  <c r="AI1029" i="1"/>
  <c r="AJ1029" i="1"/>
  <c r="AH1030" i="1"/>
  <c r="AI1030" i="1"/>
  <c r="AJ1030" i="1"/>
  <c r="AH1031" i="1"/>
  <c r="AI1031" i="1"/>
  <c r="AJ1031" i="1"/>
  <c r="AH1032" i="1"/>
  <c r="AI1032" i="1"/>
  <c r="AJ1032" i="1"/>
  <c r="AH1033" i="1"/>
  <c r="AI1033" i="1"/>
  <c r="AJ1033" i="1"/>
  <c r="AH1034" i="1"/>
  <c r="AI1034" i="1"/>
  <c r="AJ1034" i="1"/>
  <c r="AH1035" i="1"/>
  <c r="AI1035" i="1"/>
  <c r="AJ1035" i="1"/>
  <c r="AH1036" i="1"/>
  <c r="AI1036" i="1"/>
  <c r="AJ1036" i="1"/>
  <c r="AH1037" i="1"/>
  <c r="AI1037" i="1"/>
  <c r="AJ1037" i="1"/>
  <c r="AH1038" i="1"/>
  <c r="AI1038" i="1"/>
  <c r="AJ1038" i="1"/>
  <c r="AH1039" i="1"/>
  <c r="AI1039" i="1"/>
  <c r="AJ1039" i="1"/>
  <c r="AH1040" i="1"/>
  <c r="AI1040" i="1"/>
  <c r="AJ1040" i="1"/>
  <c r="AH1041" i="1"/>
  <c r="AI1041" i="1"/>
  <c r="AJ1041" i="1"/>
  <c r="AH1042" i="1"/>
  <c r="AI1042" i="1"/>
  <c r="AJ1042" i="1"/>
  <c r="AH1043" i="1"/>
  <c r="AI1043" i="1"/>
  <c r="AJ1043" i="1"/>
  <c r="AH1044" i="1"/>
  <c r="AI1044" i="1"/>
  <c r="AJ1044" i="1"/>
  <c r="AH1045" i="1"/>
  <c r="AI1045" i="1"/>
  <c r="AJ1045" i="1"/>
  <c r="AH1046" i="1"/>
  <c r="AI1046" i="1"/>
  <c r="AJ1046" i="1"/>
  <c r="AH1047" i="1"/>
  <c r="AI1047" i="1"/>
  <c r="AJ1047" i="1"/>
  <c r="AH1048" i="1"/>
  <c r="AI1048" i="1"/>
  <c r="AJ1048" i="1"/>
  <c r="AH1049" i="1"/>
  <c r="AI1049" i="1"/>
  <c r="AJ1049" i="1"/>
  <c r="AH1050" i="1"/>
  <c r="AI1050" i="1"/>
  <c r="AJ1050" i="1"/>
  <c r="AH1051" i="1"/>
  <c r="AI1051" i="1"/>
  <c r="AJ1051" i="1"/>
  <c r="AH1052" i="1"/>
  <c r="AI1052" i="1"/>
  <c r="AJ1052" i="1"/>
  <c r="AH1053" i="1"/>
  <c r="AI1053" i="1"/>
  <c r="AJ1053" i="1"/>
  <c r="AH1054" i="1"/>
  <c r="AI1054" i="1"/>
  <c r="AJ1054" i="1"/>
  <c r="AH1055" i="1"/>
  <c r="AI1055" i="1"/>
  <c r="AJ1055" i="1"/>
  <c r="AH1056" i="1"/>
  <c r="AI1056" i="1"/>
  <c r="AJ1056" i="1"/>
  <c r="AH1057" i="1"/>
  <c r="AI1057" i="1"/>
  <c r="AJ1057" i="1"/>
  <c r="AH1058" i="1"/>
  <c r="AI1058" i="1"/>
  <c r="AJ1058" i="1"/>
  <c r="AH1059" i="1"/>
  <c r="AI1059" i="1"/>
  <c r="AJ1059" i="1"/>
  <c r="AH1060" i="1"/>
  <c r="AI1060" i="1"/>
  <c r="AJ1060" i="1"/>
  <c r="AH1061" i="1"/>
  <c r="AI1061" i="1"/>
  <c r="AJ1061" i="1"/>
  <c r="AH1062" i="1"/>
  <c r="AI1062" i="1"/>
  <c r="AJ1062" i="1"/>
  <c r="AH1063" i="1"/>
  <c r="AI1063" i="1"/>
  <c r="AJ1063" i="1"/>
  <c r="AH1064" i="1"/>
  <c r="AI1064" i="1"/>
  <c r="AJ1064" i="1"/>
  <c r="AH1065" i="1"/>
  <c r="AI1065" i="1"/>
  <c r="AJ1065" i="1"/>
  <c r="AH1066" i="1"/>
  <c r="AI1066" i="1"/>
  <c r="AJ1066" i="1"/>
  <c r="AH1067" i="1"/>
  <c r="AI1067" i="1"/>
  <c r="AJ1067" i="1"/>
  <c r="AH1068" i="1"/>
  <c r="AI1068" i="1"/>
  <c r="AJ1068" i="1"/>
  <c r="AH1069" i="1"/>
  <c r="AI1069" i="1"/>
  <c r="AJ1069" i="1"/>
  <c r="AH1070" i="1"/>
  <c r="AI1070" i="1"/>
  <c r="AJ1070" i="1"/>
  <c r="AH1071" i="1"/>
  <c r="AI1071" i="1"/>
  <c r="AJ1071" i="1"/>
  <c r="AH1072" i="1"/>
  <c r="AI1072" i="1"/>
  <c r="AJ1072" i="1"/>
  <c r="AH1073" i="1"/>
  <c r="AI1073" i="1"/>
  <c r="AJ1073" i="1"/>
  <c r="AH1074" i="1"/>
  <c r="AI1074" i="1"/>
  <c r="AJ1074" i="1"/>
  <c r="AH1075" i="1"/>
  <c r="AI1075" i="1"/>
  <c r="AJ1075" i="1"/>
  <c r="AH1076" i="1"/>
  <c r="AI1076" i="1"/>
  <c r="AJ1076" i="1"/>
  <c r="AH1077" i="1"/>
  <c r="AI1077" i="1"/>
  <c r="AJ1077" i="1"/>
  <c r="AH1078" i="1"/>
  <c r="AI1078" i="1"/>
  <c r="AJ1078" i="1"/>
  <c r="AH1079" i="1"/>
  <c r="AI1079" i="1"/>
  <c r="AJ1079" i="1"/>
  <c r="AH1080" i="1"/>
  <c r="AI1080" i="1"/>
  <c r="AJ1080" i="1"/>
  <c r="AH1081" i="1"/>
  <c r="AI1081" i="1"/>
  <c r="AJ1081" i="1"/>
  <c r="AH1082" i="1"/>
  <c r="AI1082" i="1"/>
  <c r="AJ1082" i="1"/>
  <c r="AH1083" i="1"/>
  <c r="AI1083" i="1"/>
  <c r="AJ1083" i="1"/>
  <c r="AH1084" i="1"/>
  <c r="AI1084" i="1"/>
  <c r="AJ1084" i="1"/>
  <c r="AH1085" i="1"/>
  <c r="AI1085" i="1"/>
  <c r="AJ1085" i="1"/>
  <c r="AH1086" i="1"/>
  <c r="AI1086" i="1"/>
  <c r="AJ1086" i="1"/>
  <c r="AH1087" i="1"/>
  <c r="AI1087" i="1"/>
  <c r="AJ1087" i="1"/>
  <c r="AH1088" i="1"/>
  <c r="AI1088" i="1"/>
  <c r="AJ1088" i="1"/>
  <c r="AH1089" i="1"/>
  <c r="AI1089" i="1"/>
  <c r="AJ1089" i="1"/>
  <c r="AH1090" i="1"/>
  <c r="AI1090" i="1"/>
  <c r="AJ1090" i="1"/>
  <c r="AH1091" i="1"/>
  <c r="AI1091" i="1"/>
  <c r="AJ1091" i="1"/>
  <c r="AH1092" i="1"/>
  <c r="AI1092" i="1"/>
  <c r="AJ1092" i="1"/>
  <c r="AH1093" i="1"/>
  <c r="AI1093" i="1"/>
  <c r="AJ1093" i="1"/>
  <c r="AH1094" i="1"/>
  <c r="AI1094" i="1"/>
  <c r="AJ1094" i="1"/>
  <c r="AH1095" i="1"/>
  <c r="AI1095" i="1"/>
  <c r="AJ1095" i="1"/>
  <c r="AH1096" i="1"/>
  <c r="AI1096" i="1"/>
  <c r="AJ1096" i="1"/>
  <c r="AH1097" i="1"/>
  <c r="AI1097" i="1"/>
  <c r="AJ1097" i="1"/>
  <c r="AH1098" i="1"/>
  <c r="AI1098" i="1"/>
  <c r="AJ1098" i="1"/>
  <c r="AH1099" i="1"/>
  <c r="AI1099" i="1"/>
  <c r="AJ1099" i="1"/>
  <c r="AH1100" i="1"/>
  <c r="AI1100" i="1"/>
  <c r="AJ1100" i="1"/>
  <c r="AH1101" i="1"/>
  <c r="AI1101" i="1"/>
  <c r="AJ1101" i="1"/>
  <c r="AH1102" i="1"/>
  <c r="AI1102" i="1"/>
  <c r="AJ1102" i="1"/>
  <c r="AH1103" i="1"/>
  <c r="AI1103" i="1"/>
  <c r="AJ1103" i="1"/>
  <c r="AH1104" i="1"/>
  <c r="AI1104" i="1"/>
  <c r="AJ1104" i="1"/>
  <c r="AH1105" i="1"/>
  <c r="AI1105" i="1"/>
  <c r="AJ1105" i="1"/>
  <c r="AH1106" i="1"/>
  <c r="AI1106" i="1"/>
  <c r="AJ1106" i="1"/>
  <c r="AH1107" i="1"/>
  <c r="AI1107" i="1"/>
  <c r="AJ1107" i="1"/>
  <c r="AH1108" i="1"/>
  <c r="AI1108" i="1"/>
  <c r="AJ1108" i="1"/>
  <c r="AH1109" i="1"/>
  <c r="AI1109" i="1"/>
  <c r="AJ1109" i="1"/>
  <c r="AH1110" i="1"/>
  <c r="AI1110" i="1"/>
  <c r="AJ1110" i="1"/>
  <c r="AH1111" i="1"/>
  <c r="AI1111" i="1"/>
  <c r="AJ1111" i="1"/>
  <c r="AH1112" i="1"/>
  <c r="AI1112" i="1"/>
  <c r="AJ1112" i="1"/>
  <c r="AH1113" i="1"/>
  <c r="AI1113" i="1"/>
  <c r="AJ1113" i="1"/>
  <c r="AH1114" i="1"/>
  <c r="AI1114" i="1"/>
  <c r="AJ1114" i="1"/>
  <c r="AH1115" i="1"/>
  <c r="AI1115" i="1"/>
  <c r="AJ1115" i="1"/>
  <c r="AH1116" i="1"/>
  <c r="AI1116" i="1"/>
  <c r="AJ1116" i="1"/>
  <c r="AH1117" i="1"/>
  <c r="AI1117" i="1"/>
  <c r="AJ1117" i="1"/>
  <c r="AH1118" i="1"/>
  <c r="AI1118" i="1"/>
  <c r="AJ1118" i="1"/>
  <c r="AH1119" i="1"/>
  <c r="AI1119" i="1"/>
  <c r="AJ1119" i="1"/>
  <c r="AH1120" i="1"/>
  <c r="AI1120" i="1"/>
  <c r="AJ1120" i="1"/>
  <c r="AH1121" i="1"/>
  <c r="AI1121" i="1"/>
  <c r="AJ1121" i="1"/>
  <c r="AH1122" i="1"/>
  <c r="AI1122" i="1"/>
  <c r="AJ1122" i="1"/>
  <c r="AH1123" i="1"/>
  <c r="AI1123" i="1"/>
  <c r="AJ1123" i="1"/>
  <c r="AH1124" i="1"/>
  <c r="AI1124" i="1"/>
  <c r="AJ1124" i="1"/>
  <c r="AH1125" i="1"/>
  <c r="AI1125" i="1"/>
  <c r="AJ1125" i="1"/>
  <c r="AH1126" i="1"/>
  <c r="AI1126" i="1"/>
  <c r="AJ1126" i="1"/>
  <c r="AH1127" i="1"/>
  <c r="AI1127" i="1"/>
  <c r="AJ1127" i="1"/>
  <c r="AH1128" i="1"/>
  <c r="AI1128" i="1"/>
  <c r="AJ1128" i="1"/>
  <c r="AH1129" i="1"/>
  <c r="AI1129" i="1"/>
  <c r="AJ1129" i="1"/>
  <c r="AH1130" i="1"/>
  <c r="AI1130" i="1"/>
  <c r="AJ1130" i="1"/>
  <c r="AH1131" i="1"/>
  <c r="AI1131" i="1"/>
  <c r="AJ1131" i="1"/>
  <c r="AH1132" i="1"/>
  <c r="AI1132" i="1"/>
  <c r="AJ1132" i="1"/>
  <c r="AH1133" i="1"/>
  <c r="AI1133" i="1"/>
  <c r="AJ1133" i="1"/>
  <c r="AH1134" i="1"/>
  <c r="AI1134" i="1"/>
  <c r="AJ1134" i="1"/>
  <c r="AH1135" i="1"/>
  <c r="AI1135" i="1"/>
  <c r="AJ1135" i="1"/>
  <c r="AH1136" i="1"/>
  <c r="AI1136" i="1"/>
  <c r="AJ1136" i="1"/>
  <c r="AH1137" i="1"/>
  <c r="AI1137" i="1"/>
  <c r="AJ1137" i="1"/>
  <c r="AH1138" i="1"/>
  <c r="AI1138" i="1"/>
  <c r="AJ1138" i="1"/>
  <c r="AH1139" i="1"/>
  <c r="AI1139" i="1"/>
  <c r="AJ1139" i="1"/>
  <c r="AH1140" i="1"/>
  <c r="AI1140" i="1"/>
  <c r="AJ1140" i="1"/>
  <c r="AH1141" i="1"/>
  <c r="AI1141" i="1"/>
  <c r="AJ1141" i="1"/>
  <c r="AH1142" i="1"/>
  <c r="AI1142" i="1"/>
  <c r="AJ1142" i="1"/>
  <c r="AH1143" i="1"/>
  <c r="AI1143" i="1"/>
  <c r="AJ1143" i="1"/>
  <c r="AH1144" i="1"/>
  <c r="AI1144" i="1"/>
  <c r="AJ1144" i="1"/>
  <c r="AH1145" i="1"/>
  <c r="AI1145" i="1"/>
  <c r="AJ1145" i="1"/>
  <c r="AH1146" i="1"/>
  <c r="AI1146" i="1"/>
  <c r="AJ1146" i="1"/>
  <c r="AH1147" i="1"/>
  <c r="AI1147" i="1"/>
  <c r="AJ1147" i="1"/>
  <c r="AH1148" i="1"/>
  <c r="AI1148" i="1"/>
  <c r="AJ1148" i="1"/>
  <c r="AH1149" i="1"/>
  <c r="AI1149" i="1"/>
  <c r="AJ1149" i="1"/>
  <c r="AH1150" i="1"/>
  <c r="AI1150" i="1"/>
  <c r="AJ1150" i="1"/>
  <c r="AH1151" i="1"/>
  <c r="AI1151" i="1"/>
  <c r="AJ1151" i="1"/>
  <c r="AH1152" i="1"/>
  <c r="AI1152" i="1"/>
  <c r="AJ1152" i="1"/>
  <c r="AH1153" i="1"/>
  <c r="AI1153" i="1"/>
  <c r="AJ1153" i="1"/>
  <c r="AH1154" i="1"/>
  <c r="AI1154" i="1"/>
  <c r="AJ1154" i="1"/>
  <c r="AH1155" i="1"/>
  <c r="AI1155" i="1"/>
  <c r="AJ1155" i="1"/>
  <c r="AH1156" i="1"/>
  <c r="AI1156" i="1"/>
  <c r="AJ1156" i="1"/>
  <c r="AH1157" i="1"/>
  <c r="AI1157" i="1"/>
  <c r="AJ1157" i="1"/>
  <c r="AH1158" i="1"/>
  <c r="AI1158" i="1"/>
  <c r="AJ1158" i="1"/>
  <c r="AH1159" i="1"/>
  <c r="AI1159" i="1"/>
  <c r="AJ1159" i="1"/>
  <c r="AH1160" i="1"/>
  <c r="AI1160" i="1"/>
  <c r="AJ1160" i="1"/>
  <c r="AH1161" i="1"/>
  <c r="AI1161" i="1"/>
  <c r="AJ1161" i="1"/>
  <c r="AH1162" i="1"/>
  <c r="AI1162" i="1"/>
  <c r="AJ1162" i="1"/>
  <c r="AH1163" i="1"/>
  <c r="AI1163" i="1"/>
  <c r="AJ1163" i="1"/>
  <c r="AH1164" i="1"/>
  <c r="AI1164" i="1"/>
  <c r="AJ1164" i="1"/>
  <c r="AH1165" i="1"/>
  <c r="AI1165" i="1"/>
  <c r="AJ1165" i="1"/>
  <c r="AH1166" i="1"/>
  <c r="AI1166" i="1"/>
  <c r="AJ1166" i="1"/>
  <c r="AH1167" i="1"/>
  <c r="AI1167" i="1"/>
  <c r="AJ1167" i="1"/>
  <c r="AH1168" i="1"/>
  <c r="AI1168" i="1"/>
  <c r="AJ1168" i="1"/>
  <c r="AH1169" i="1"/>
  <c r="AI1169" i="1"/>
  <c r="AJ1169" i="1"/>
  <c r="AH1170" i="1"/>
  <c r="AI1170" i="1"/>
  <c r="AJ1170" i="1"/>
  <c r="AH1171" i="1"/>
  <c r="AI1171" i="1"/>
  <c r="AJ1171" i="1"/>
  <c r="AH1172" i="1"/>
  <c r="AI1172" i="1"/>
  <c r="AJ1172" i="1"/>
  <c r="AH1173" i="1"/>
  <c r="AI1173" i="1"/>
  <c r="AJ1173" i="1"/>
  <c r="AH1174" i="1"/>
  <c r="AI1174" i="1"/>
  <c r="AJ1174" i="1"/>
  <c r="AH1175" i="1"/>
  <c r="AI1175" i="1"/>
  <c r="AJ1175" i="1"/>
  <c r="AH1176" i="1"/>
  <c r="AI1176" i="1"/>
  <c r="AJ1176" i="1"/>
  <c r="AH1177" i="1"/>
  <c r="AI1177" i="1"/>
  <c r="AJ1177" i="1"/>
  <c r="AH1178" i="1"/>
  <c r="AI1178" i="1"/>
  <c r="AJ1178" i="1"/>
  <c r="AH1179" i="1"/>
  <c r="AI1179" i="1"/>
  <c r="AJ1179" i="1"/>
  <c r="AH1180" i="1"/>
  <c r="AI1180" i="1"/>
  <c r="AJ1180" i="1"/>
  <c r="AH1181" i="1"/>
  <c r="AI1181" i="1"/>
  <c r="AJ1181" i="1"/>
  <c r="AH1182" i="1"/>
  <c r="AI1182" i="1"/>
  <c r="AJ1182" i="1"/>
  <c r="AH1183" i="1"/>
  <c r="AI1183" i="1"/>
  <c r="AJ1183" i="1"/>
  <c r="AH1184" i="1"/>
  <c r="AI1184" i="1"/>
  <c r="AJ1184" i="1"/>
  <c r="AH1185" i="1"/>
  <c r="AI1185" i="1"/>
  <c r="AJ1185" i="1"/>
  <c r="AH1186" i="1"/>
  <c r="AI1186" i="1"/>
  <c r="AJ1186" i="1"/>
  <c r="AH1187" i="1"/>
  <c r="AI1187" i="1"/>
  <c r="AJ1187" i="1"/>
  <c r="AH1188" i="1"/>
  <c r="AI1188" i="1"/>
  <c r="AJ1188" i="1"/>
  <c r="AH1189" i="1"/>
  <c r="AI1189" i="1"/>
  <c r="AJ1189" i="1"/>
  <c r="AH1190" i="1"/>
  <c r="AI1190" i="1"/>
  <c r="AJ1190" i="1"/>
  <c r="AH1191" i="1"/>
  <c r="AI1191" i="1"/>
  <c r="AJ1191" i="1"/>
  <c r="AH1192" i="1"/>
  <c r="AI1192" i="1"/>
  <c r="AJ1192" i="1"/>
  <c r="AH1193" i="1"/>
  <c r="AI1193" i="1"/>
  <c r="AJ1193" i="1"/>
  <c r="AH1194" i="1"/>
  <c r="AI1194" i="1"/>
  <c r="AJ1194" i="1"/>
  <c r="AH1195" i="1"/>
  <c r="AI1195" i="1"/>
  <c r="AJ1195" i="1"/>
  <c r="AH1196" i="1"/>
  <c r="AI1196" i="1"/>
  <c r="AJ1196" i="1"/>
  <c r="AH1197" i="1"/>
  <c r="AI1197" i="1"/>
  <c r="AJ1197" i="1"/>
  <c r="AH1198" i="1"/>
  <c r="AI1198" i="1"/>
  <c r="AJ1198" i="1"/>
  <c r="AH1199" i="1"/>
  <c r="AI1199" i="1"/>
  <c r="AJ1199" i="1"/>
  <c r="AH1200" i="1"/>
  <c r="AI1200" i="1"/>
  <c r="AJ1200" i="1"/>
  <c r="AH1201" i="1"/>
  <c r="AI1201" i="1"/>
  <c r="AJ1201" i="1"/>
  <c r="AH1202" i="1"/>
  <c r="AI1202" i="1"/>
  <c r="AJ1202" i="1"/>
  <c r="AH1203" i="1"/>
  <c r="AI1203" i="1"/>
  <c r="AJ1203" i="1"/>
  <c r="AH1204" i="1"/>
  <c r="AI1204" i="1"/>
  <c r="AJ1204" i="1"/>
  <c r="AH1205" i="1"/>
  <c r="AI1205" i="1"/>
  <c r="AJ1205" i="1"/>
  <c r="AH1206" i="1"/>
  <c r="AI1206" i="1"/>
  <c r="AJ1206" i="1"/>
  <c r="AH1207" i="1"/>
  <c r="AI1207" i="1"/>
  <c r="AJ1207" i="1"/>
  <c r="AH1208" i="1"/>
  <c r="AI1208" i="1"/>
  <c r="AJ1208" i="1"/>
  <c r="AH1209" i="1"/>
  <c r="AI1209" i="1"/>
  <c r="AJ1209" i="1"/>
  <c r="AH1210" i="1"/>
  <c r="AI1210" i="1"/>
  <c r="AJ1210" i="1"/>
  <c r="AH1211" i="1"/>
  <c r="AI1211" i="1"/>
  <c r="AJ1211" i="1"/>
  <c r="AH1212" i="1"/>
  <c r="AI1212" i="1"/>
  <c r="AJ1212" i="1"/>
  <c r="AH1213" i="1"/>
  <c r="AI1213" i="1"/>
  <c r="AJ1213" i="1"/>
  <c r="AH1214" i="1"/>
  <c r="AI1214" i="1"/>
  <c r="AJ1214" i="1"/>
  <c r="AH1215" i="1"/>
  <c r="AI1215" i="1"/>
  <c r="AJ1215" i="1"/>
  <c r="AH1216" i="1"/>
  <c r="AI1216" i="1"/>
  <c r="AJ1216" i="1"/>
  <c r="AH1217" i="1"/>
  <c r="AI1217" i="1"/>
  <c r="AJ1217" i="1"/>
  <c r="AH1218" i="1"/>
  <c r="AI1218" i="1"/>
  <c r="AJ1218" i="1"/>
  <c r="AH1219" i="1"/>
  <c r="AI1219" i="1"/>
  <c r="AJ1219" i="1"/>
  <c r="AH1220" i="1"/>
  <c r="AI1220" i="1"/>
  <c r="AJ1220" i="1"/>
  <c r="AH1221" i="1"/>
  <c r="AI1221" i="1"/>
  <c r="AJ1221" i="1"/>
  <c r="AH1222" i="1"/>
  <c r="AI1222" i="1"/>
  <c r="AJ1222" i="1"/>
  <c r="AH1223" i="1"/>
  <c r="AI1223" i="1"/>
  <c r="AJ1223" i="1"/>
  <c r="AH1224" i="1"/>
  <c r="AI1224" i="1"/>
  <c r="AJ1224" i="1"/>
  <c r="AH1225" i="1"/>
  <c r="AI1225" i="1"/>
  <c r="AJ1225" i="1"/>
  <c r="AH1226" i="1"/>
  <c r="AI1226" i="1"/>
  <c r="AJ1226" i="1"/>
  <c r="AH1227" i="1"/>
  <c r="AI1227" i="1"/>
  <c r="AJ1227" i="1"/>
  <c r="AH1228" i="1"/>
  <c r="AI1228" i="1"/>
  <c r="AJ1228" i="1"/>
  <c r="AH1229" i="1"/>
  <c r="AI1229" i="1"/>
  <c r="AJ1229" i="1"/>
  <c r="AH1230" i="1"/>
  <c r="AI1230" i="1"/>
  <c r="AJ1230" i="1"/>
  <c r="AH1231" i="1"/>
  <c r="AI1231" i="1"/>
  <c r="AJ1231" i="1"/>
  <c r="AH1232" i="1"/>
  <c r="AI1232" i="1"/>
  <c r="AJ1232" i="1"/>
  <c r="AH1233" i="1"/>
  <c r="AI1233" i="1"/>
  <c r="AJ1233" i="1"/>
  <c r="AH1234" i="1"/>
  <c r="AI1234" i="1"/>
  <c r="AJ1234" i="1"/>
  <c r="AH1235" i="1"/>
  <c r="AI1235" i="1"/>
  <c r="AJ1235" i="1"/>
  <c r="AH1236" i="1"/>
  <c r="AI1236" i="1"/>
  <c r="AJ1236" i="1"/>
  <c r="AH1237" i="1"/>
  <c r="AI1237" i="1"/>
  <c r="AJ1237" i="1"/>
  <c r="AH1238" i="1"/>
  <c r="AI1238" i="1"/>
  <c r="AJ1238" i="1"/>
  <c r="AH1239" i="1"/>
  <c r="AI1239" i="1"/>
  <c r="AJ1239" i="1"/>
  <c r="AH1240" i="1"/>
  <c r="AI1240" i="1"/>
  <c r="AJ1240" i="1"/>
  <c r="AH1241" i="1"/>
  <c r="AI1241" i="1"/>
  <c r="AJ1241" i="1"/>
  <c r="AH1242" i="1"/>
  <c r="AI1242" i="1"/>
  <c r="AJ1242" i="1"/>
  <c r="AH1243" i="1"/>
  <c r="AI1243" i="1"/>
  <c r="AJ1243" i="1"/>
  <c r="AH1244" i="1"/>
  <c r="AI1244" i="1"/>
  <c r="AJ1244" i="1"/>
  <c r="AH1245" i="1"/>
  <c r="AI1245" i="1"/>
  <c r="AJ1245" i="1"/>
  <c r="AH1246" i="1"/>
  <c r="AI1246" i="1"/>
  <c r="AJ1246" i="1"/>
  <c r="AH1247" i="1"/>
  <c r="AI1247" i="1"/>
  <c r="AJ1247" i="1"/>
  <c r="AH1248" i="1"/>
  <c r="AI1248" i="1"/>
  <c r="AJ1248" i="1"/>
  <c r="AH1249" i="1"/>
  <c r="AI1249" i="1"/>
  <c r="AJ1249" i="1"/>
  <c r="AH1250" i="1"/>
  <c r="AI1250" i="1"/>
  <c r="AJ1250" i="1"/>
  <c r="AH1251" i="1"/>
  <c r="AI1251" i="1"/>
  <c r="AJ1251" i="1"/>
  <c r="AH1252" i="1"/>
  <c r="AI1252" i="1"/>
  <c r="AJ1252" i="1"/>
  <c r="AH1253" i="1"/>
  <c r="AI1253" i="1"/>
  <c r="AJ1253" i="1"/>
  <c r="AH1254" i="1"/>
  <c r="AI1254" i="1"/>
  <c r="AJ1254" i="1"/>
  <c r="AH1255" i="1"/>
  <c r="AI1255" i="1"/>
  <c r="AJ1255" i="1"/>
  <c r="AH1256" i="1"/>
  <c r="AI1256" i="1"/>
  <c r="AJ1256" i="1"/>
  <c r="AH1257" i="1"/>
  <c r="AI1257" i="1"/>
  <c r="AJ1257" i="1"/>
  <c r="AH1258" i="1"/>
  <c r="AI1258" i="1"/>
  <c r="AJ1258" i="1"/>
  <c r="AH1259" i="1"/>
  <c r="AI1259" i="1"/>
  <c r="AJ1259" i="1"/>
  <c r="AH1260" i="1"/>
  <c r="AI1260" i="1"/>
  <c r="AJ1260" i="1"/>
  <c r="AH1261" i="1"/>
  <c r="AI1261" i="1"/>
  <c r="AJ1261" i="1"/>
  <c r="AH1262" i="1"/>
  <c r="AI1262" i="1"/>
  <c r="AJ1262" i="1"/>
  <c r="AH1263" i="1"/>
  <c r="AI1263" i="1"/>
  <c r="AJ1263" i="1"/>
  <c r="AH1264" i="1"/>
  <c r="AI1264" i="1"/>
  <c r="AJ1264" i="1"/>
  <c r="AH1265" i="1"/>
  <c r="AI1265" i="1"/>
  <c r="AJ1265" i="1"/>
  <c r="AH1266" i="1"/>
  <c r="AI1266" i="1"/>
  <c r="AJ1266" i="1"/>
  <c r="AH1267" i="1"/>
  <c r="AI1267" i="1"/>
  <c r="AJ1267" i="1"/>
  <c r="AH1268" i="1"/>
  <c r="AI1268" i="1"/>
  <c r="AJ1268" i="1"/>
  <c r="AH1269" i="1"/>
  <c r="AI1269" i="1"/>
  <c r="AJ1269" i="1"/>
  <c r="AH1270" i="1"/>
  <c r="AI1270" i="1"/>
  <c r="AJ1270" i="1"/>
  <c r="AH1271" i="1"/>
  <c r="AI1271" i="1"/>
  <c r="AJ1271" i="1"/>
  <c r="AH1272" i="1"/>
  <c r="AI1272" i="1"/>
  <c r="AJ1272" i="1"/>
  <c r="AH1273" i="1"/>
  <c r="AI1273" i="1"/>
  <c r="AJ1273" i="1"/>
  <c r="AH1274" i="1"/>
  <c r="AI1274" i="1"/>
  <c r="AJ1274" i="1"/>
  <c r="AH1275" i="1"/>
  <c r="AI1275" i="1"/>
  <c r="AJ1275" i="1"/>
  <c r="AH1276" i="1"/>
  <c r="AI1276" i="1"/>
  <c r="AJ1276" i="1"/>
  <c r="AH1277" i="1"/>
  <c r="AI1277" i="1"/>
  <c r="AJ1277" i="1"/>
  <c r="AH1278" i="1"/>
  <c r="AI1278" i="1"/>
  <c r="AJ1278" i="1"/>
  <c r="AH1279" i="1"/>
  <c r="AI1279" i="1"/>
  <c r="AJ1279" i="1"/>
  <c r="AH1280" i="1"/>
  <c r="AI1280" i="1"/>
  <c r="AJ1280" i="1"/>
  <c r="AH1281" i="1"/>
  <c r="AI1281" i="1"/>
  <c r="AJ1281" i="1"/>
  <c r="AH1282" i="1"/>
  <c r="AI1282" i="1"/>
  <c r="AJ1282" i="1"/>
  <c r="AH1283" i="1"/>
  <c r="AI1283" i="1"/>
  <c r="AJ1283" i="1"/>
  <c r="AH1284" i="1"/>
  <c r="AI1284" i="1"/>
  <c r="AJ1284" i="1"/>
  <c r="AH1285" i="1"/>
  <c r="AI1285" i="1"/>
  <c r="AJ1285" i="1"/>
  <c r="AH1286" i="1"/>
  <c r="AI1286" i="1"/>
  <c r="AJ1286" i="1"/>
  <c r="AH1287" i="1"/>
  <c r="AI1287" i="1"/>
  <c r="AJ1287" i="1"/>
  <c r="AH1288" i="1"/>
  <c r="AI1288" i="1"/>
  <c r="AJ1288" i="1"/>
  <c r="AH1289" i="1"/>
  <c r="AI1289" i="1"/>
  <c r="AJ1289" i="1"/>
  <c r="AH1290" i="1"/>
  <c r="AI1290" i="1"/>
  <c r="AJ1290" i="1"/>
  <c r="AH1291" i="1"/>
  <c r="AI1291" i="1"/>
  <c r="AJ1291" i="1"/>
  <c r="AH1292" i="1"/>
  <c r="AI1292" i="1"/>
  <c r="AJ1292" i="1"/>
  <c r="AH1293" i="1"/>
  <c r="AI1293" i="1"/>
  <c r="AJ1293" i="1"/>
  <c r="AH1294" i="1"/>
  <c r="AI1294" i="1"/>
  <c r="AJ1294" i="1"/>
  <c r="AH1295" i="1"/>
  <c r="AI1295" i="1"/>
  <c r="AJ1295" i="1"/>
  <c r="AH1296" i="1"/>
  <c r="AI1296" i="1"/>
  <c r="AJ1296" i="1"/>
  <c r="AH1297" i="1"/>
  <c r="AI1297" i="1"/>
  <c r="AJ1297" i="1"/>
  <c r="AH1298" i="1"/>
  <c r="AI1298" i="1"/>
  <c r="AJ1298" i="1"/>
  <c r="AH1299" i="1"/>
  <c r="AI1299" i="1"/>
  <c r="AJ1299" i="1"/>
  <c r="AH1300" i="1"/>
  <c r="AI1300" i="1"/>
  <c r="AJ1300" i="1"/>
  <c r="AH1301" i="1"/>
  <c r="AI1301" i="1"/>
  <c r="AJ1301" i="1"/>
  <c r="AH1302" i="1"/>
  <c r="AI1302" i="1"/>
  <c r="AJ1302" i="1"/>
  <c r="AH1303" i="1"/>
  <c r="AI1303" i="1"/>
  <c r="AJ1303" i="1"/>
  <c r="AH1304" i="1"/>
  <c r="AI1304" i="1"/>
  <c r="AJ1304" i="1"/>
  <c r="AH1305" i="1"/>
  <c r="AI1305" i="1"/>
  <c r="AJ1305" i="1"/>
  <c r="AH1306" i="1"/>
  <c r="AI1306" i="1"/>
  <c r="AJ1306" i="1"/>
  <c r="AH1307" i="1"/>
  <c r="AI1307" i="1"/>
  <c r="AJ1307" i="1"/>
  <c r="AH1308" i="1"/>
  <c r="AI1308" i="1"/>
  <c r="AJ1308" i="1"/>
  <c r="AH1309" i="1"/>
  <c r="AI1309" i="1"/>
  <c r="AJ1309" i="1"/>
  <c r="AH1310" i="1"/>
  <c r="AI1310" i="1"/>
  <c r="AJ1310" i="1"/>
  <c r="AH1311" i="1"/>
  <c r="AI1311" i="1"/>
  <c r="AJ1311" i="1"/>
  <c r="AH1312" i="1"/>
  <c r="AI1312" i="1"/>
  <c r="AJ1312" i="1"/>
  <c r="AH1313" i="1"/>
  <c r="AI1313" i="1"/>
  <c r="AJ1313" i="1"/>
  <c r="AH1314" i="1"/>
  <c r="AI1314" i="1"/>
  <c r="AJ1314" i="1"/>
  <c r="AH1315" i="1"/>
  <c r="AI1315" i="1"/>
  <c r="AJ1315" i="1"/>
  <c r="AH1316" i="1"/>
  <c r="AI1316" i="1"/>
  <c r="AJ1316" i="1"/>
  <c r="AH1317" i="1"/>
  <c r="AI1317" i="1"/>
  <c r="AJ1317" i="1"/>
  <c r="AH1318" i="1"/>
  <c r="AI1318" i="1"/>
  <c r="AJ1318" i="1"/>
  <c r="AH1319" i="1"/>
  <c r="AI1319" i="1"/>
  <c r="AJ1319" i="1"/>
  <c r="AH1320" i="1"/>
  <c r="AI1320" i="1"/>
  <c r="AJ1320" i="1"/>
  <c r="AH1321" i="1"/>
  <c r="AI1321" i="1"/>
  <c r="AJ1321" i="1"/>
  <c r="AH1322" i="1"/>
  <c r="AI1322" i="1"/>
  <c r="AJ1322" i="1"/>
  <c r="AH1323" i="1"/>
  <c r="AI1323" i="1"/>
  <c r="AJ1323" i="1"/>
  <c r="AH1324" i="1"/>
  <c r="AI1324" i="1"/>
  <c r="AJ1324" i="1"/>
  <c r="AH1325" i="1"/>
  <c r="AI1325" i="1"/>
  <c r="AJ1325" i="1"/>
  <c r="AH1326" i="1"/>
  <c r="AI1326" i="1"/>
  <c r="AJ1326" i="1"/>
  <c r="AH1327" i="1"/>
  <c r="AI1327" i="1"/>
  <c r="AJ1327" i="1"/>
  <c r="AH1328" i="1"/>
  <c r="AI1328" i="1"/>
  <c r="AJ1328" i="1"/>
  <c r="AH1329" i="1"/>
  <c r="AI1329" i="1"/>
  <c r="AJ1329" i="1"/>
  <c r="AH1330" i="1"/>
  <c r="AI1330" i="1"/>
  <c r="AJ1330" i="1"/>
  <c r="AH1331" i="1"/>
  <c r="AI1331" i="1"/>
  <c r="AJ1331" i="1"/>
  <c r="AH1332" i="1"/>
  <c r="AI1332" i="1"/>
  <c r="AJ1332" i="1"/>
  <c r="AH1333" i="1"/>
  <c r="AI1333" i="1"/>
  <c r="AJ1333" i="1"/>
  <c r="AH1334" i="1"/>
  <c r="AI1334" i="1"/>
  <c r="AJ1334" i="1"/>
  <c r="AH1335" i="1"/>
  <c r="AI1335" i="1"/>
  <c r="AJ1335" i="1"/>
  <c r="AH1336" i="1"/>
  <c r="AI1336" i="1"/>
  <c r="AJ1336" i="1"/>
  <c r="AH1337" i="1"/>
  <c r="AI1337" i="1"/>
  <c r="AJ1337" i="1"/>
  <c r="AH1338" i="1"/>
  <c r="AI1338" i="1"/>
  <c r="AJ1338" i="1"/>
  <c r="AH1339" i="1"/>
  <c r="AI1339" i="1"/>
  <c r="AJ1339" i="1"/>
  <c r="AH1340" i="1"/>
  <c r="AI1340" i="1"/>
  <c r="AJ1340" i="1"/>
  <c r="AH1341" i="1"/>
  <c r="AI1341" i="1"/>
  <c r="AJ1341" i="1"/>
  <c r="AH1342" i="1"/>
  <c r="AI1342" i="1"/>
  <c r="AJ1342" i="1"/>
  <c r="AH1343" i="1"/>
  <c r="AI1343" i="1"/>
  <c r="AJ1343" i="1"/>
  <c r="AH1344" i="1"/>
  <c r="AI1344" i="1"/>
  <c r="AJ1344" i="1"/>
  <c r="AH1345" i="1"/>
  <c r="AI1345" i="1"/>
  <c r="AJ1345" i="1"/>
  <c r="AH1346" i="1"/>
  <c r="AI1346" i="1"/>
  <c r="AJ1346" i="1"/>
  <c r="AH1347" i="1"/>
  <c r="AI1347" i="1"/>
  <c r="AJ1347" i="1"/>
  <c r="AH1348" i="1"/>
  <c r="AI1348" i="1"/>
  <c r="AJ1348" i="1"/>
  <c r="AH1349" i="1"/>
  <c r="AI1349" i="1"/>
  <c r="AJ1349" i="1"/>
  <c r="AH1350" i="1"/>
  <c r="AI1350" i="1"/>
  <c r="AJ1350" i="1"/>
  <c r="AH1351" i="1"/>
  <c r="AI1351" i="1"/>
  <c r="AJ1351" i="1"/>
  <c r="AH1352" i="1"/>
  <c r="AI1352" i="1"/>
  <c r="AJ1352" i="1"/>
  <c r="AH1353" i="1"/>
  <c r="AI1353" i="1"/>
  <c r="AJ1353" i="1"/>
  <c r="AH1354" i="1"/>
  <c r="AI1354" i="1"/>
  <c r="AJ1354" i="1"/>
  <c r="AH1355" i="1"/>
  <c r="AI1355" i="1"/>
  <c r="AJ1355" i="1"/>
  <c r="AH1356" i="1"/>
  <c r="AI1356" i="1"/>
  <c r="AJ1356" i="1"/>
  <c r="AH1357" i="1"/>
  <c r="AI1357" i="1"/>
  <c r="AJ1357" i="1"/>
  <c r="AH1358" i="1"/>
  <c r="AI1358" i="1"/>
  <c r="AJ1358" i="1"/>
  <c r="AH1359" i="1"/>
  <c r="AI1359" i="1"/>
  <c r="AJ1359" i="1"/>
  <c r="AH1360" i="1"/>
  <c r="AI1360" i="1"/>
  <c r="AJ1360" i="1"/>
  <c r="AH1361" i="1"/>
  <c r="AI1361" i="1"/>
  <c r="AJ1361" i="1"/>
  <c r="AH1362" i="1"/>
  <c r="AI1362" i="1"/>
  <c r="AJ1362" i="1"/>
  <c r="AH1363" i="1"/>
  <c r="AI1363" i="1"/>
  <c r="AJ1363" i="1"/>
  <c r="AH1364" i="1"/>
  <c r="AI1364" i="1"/>
  <c r="AJ1364" i="1"/>
  <c r="AH1365" i="1"/>
  <c r="AI1365" i="1"/>
  <c r="AJ1365" i="1"/>
  <c r="AH1366" i="1"/>
  <c r="AI1366" i="1"/>
  <c r="AJ1366" i="1"/>
  <c r="AH1367" i="1"/>
  <c r="AI1367" i="1"/>
  <c r="AJ1367" i="1"/>
  <c r="AH1368" i="1"/>
  <c r="AI1368" i="1"/>
  <c r="AJ1368" i="1"/>
  <c r="AH1369" i="1"/>
  <c r="AI1369" i="1"/>
  <c r="AJ1369" i="1"/>
  <c r="AH1370" i="1"/>
  <c r="AI1370" i="1"/>
  <c r="AJ1370" i="1"/>
  <c r="AH1371" i="1"/>
  <c r="AI1371" i="1"/>
  <c r="AJ1371" i="1"/>
  <c r="AH1372" i="1"/>
  <c r="AI1372" i="1"/>
  <c r="AJ1372" i="1"/>
  <c r="AH1373" i="1"/>
  <c r="AI1373" i="1"/>
  <c r="AJ1373" i="1"/>
  <c r="AH1374" i="1"/>
  <c r="AI1374" i="1"/>
  <c r="AJ1374" i="1"/>
  <c r="AH1375" i="1"/>
  <c r="AI1375" i="1"/>
  <c r="AJ1375" i="1"/>
  <c r="AH1376" i="1"/>
  <c r="AI1376" i="1"/>
  <c r="AJ1376" i="1"/>
  <c r="AH1377" i="1"/>
  <c r="AI1377" i="1"/>
  <c r="AJ1377" i="1"/>
  <c r="AH1378" i="1"/>
  <c r="AI1378" i="1"/>
  <c r="AJ1378" i="1"/>
  <c r="AH1379" i="1"/>
  <c r="AI1379" i="1"/>
  <c r="AJ1379" i="1"/>
  <c r="AH1380" i="1"/>
  <c r="AI1380" i="1"/>
  <c r="AJ1380" i="1"/>
  <c r="AH1381" i="1"/>
  <c r="AI1381" i="1"/>
  <c r="AJ1381" i="1"/>
  <c r="AH1382" i="1"/>
  <c r="AI1382" i="1"/>
  <c r="AJ1382" i="1"/>
  <c r="AH1383" i="1"/>
  <c r="AI1383" i="1"/>
  <c r="AJ1383" i="1"/>
  <c r="AH1384" i="1"/>
  <c r="AI1384" i="1"/>
  <c r="AJ1384" i="1"/>
  <c r="AH1385" i="1"/>
  <c r="AI1385" i="1"/>
  <c r="AJ1385" i="1"/>
  <c r="AH1386" i="1"/>
  <c r="AI1386" i="1"/>
  <c r="AJ1386" i="1"/>
  <c r="AH1387" i="1"/>
  <c r="AI1387" i="1"/>
  <c r="AJ1387" i="1"/>
  <c r="AH1388" i="1"/>
  <c r="AI1388" i="1"/>
  <c r="AJ1388" i="1"/>
  <c r="AH1389" i="1"/>
  <c r="AI1389" i="1"/>
  <c r="AJ1389" i="1"/>
  <c r="AH1390" i="1"/>
  <c r="AI1390" i="1"/>
  <c r="AJ1390" i="1"/>
  <c r="AH1391" i="1"/>
  <c r="AI1391" i="1"/>
  <c r="AJ1391" i="1"/>
  <c r="AH1392" i="1"/>
  <c r="AI1392" i="1"/>
  <c r="AJ1392" i="1"/>
  <c r="AH1393" i="1"/>
  <c r="AI1393" i="1"/>
  <c r="AJ1393" i="1"/>
  <c r="AH1394" i="1"/>
  <c r="AI1394" i="1"/>
  <c r="AJ1394" i="1"/>
  <c r="AH1395" i="1"/>
  <c r="AI1395" i="1"/>
  <c r="AJ1395" i="1"/>
  <c r="AH1396" i="1"/>
  <c r="AI1396" i="1"/>
  <c r="AJ1396" i="1"/>
  <c r="AH1397" i="1"/>
  <c r="AI1397" i="1"/>
  <c r="AJ1397" i="1"/>
  <c r="AH1398" i="1"/>
  <c r="AI1398" i="1"/>
  <c r="AJ1398" i="1"/>
  <c r="AH1399" i="1"/>
  <c r="AI1399" i="1"/>
  <c r="AJ1399" i="1"/>
  <c r="AH1400" i="1"/>
  <c r="AI1400" i="1"/>
  <c r="AJ1400" i="1"/>
  <c r="AH1401" i="1"/>
  <c r="AI1401" i="1"/>
  <c r="AJ1401" i="1"/>
  <c r="AH1402" i="1"/>
  <c r="AI1402" i="1"/>
  <c r="AJ1402" i="1"/>
  <c r="AH1403" i="1"/>
  <c r="AI1403" i="1"/>
  <c r="AJ1403" i="1"/>
  <c r="AH1404" i="1"/>
  <c r="AI1404" i="1"/>
  <c r="AJ1404" i="1"/>
  <c r="AH1405" i="1"/>
  <c r="AI1405" i="1"/>
  <c r="AJ1405" i="1"/>
  <c r="AH1406" i="1"/>
  <c r="AI1406" i="1"/>
  <c r="AJ1406" i="1"/>
  <c r="AH1407" i="1"/>
  <c r="AI1407" i="1"/>
  <c r="AJ1407" i="1"/>
  <c r="AH1408" i="1"/>
  <c r="AI1408" i="1"/>
  <c r="AJ1408" i="1"/>
  <c r="AH1409" i="1"/>
  <c r="AI1409" i="1"/>
  <c r="AJ1409" i="1"/>
  <c r="AH1410" i="1"/>
  <c r="AI1410" i="1"/>
  <c r="AJ1410" i="1"/>
  <c r="AH1411" i="1"/>
  <c r="AI1411" i="1"/>
  <c r="AJ1411" i="1"/>
  <c r="AH1412" i="1"/>
  <c r="AI1412" i="1"/>
  <c r="AJ1412" i="1"/>
  <c r="AH1413" i="1"/>
  <c r="AI1413" i="1"/>
  <c r="AJ1413" i="1"/>
  <c r="AH1414" i="1"/>
  <c r="AI1414" i="1"/>
  <c r="AJ1414" i="1"/>
  <c r="AH1415" i="1"/>
  <c r="AI1415" i="1"/>
  <c r="AJ1415" i="1"/>
  <c r="AH1416" i="1"/>
  <c r="AI1416" i="1"/>
  <c r="AJ1416" i="1"/>
  <c r="AH1417" i="1"/>
  <c r="AI1417" i="1"/>
  <c r="AJ1417" i="1"/>
  <c r="AH1418" i="1"/>
  <c r="AI1418" i="1"/>
  <c r="AJ1418" i="1"/>
  <c r="AH1419" i="1"/>
  <c r="AI1419" i="1"/>
  <c r="AJ1419" i="1"/>
  <c r="AH1420" i="1"/>
  <c r="AI1420" i="1"/>
  <c r="AJ1420" i="1"/>
  <c r="AH1421" i="1"/>
  <c r="AI1421" i="1"/>
  <c r="AJ1421" i="1"/>
  <c r="AH1422" i="1"/>
  <c r="AI1422" i="1"/>
  <c r="AJ1422" i="1"/>
  <c r="AH1423" i="1"/>
  <c r="AI1423" i="1"/>
  <c r="AJ1423" i="1"/>
  <c r="AH1424" i="1"/>
  <c r="AI1424" i="1"/>
  <c r="AJ1424" i="1"/>
  <c r="AH1425" i="1"/>
  <c r="AI1425" i="1"/>
  <c r="AJ1425" i="1"/>
  <c r="AH1426" i="1"/>
  <c r="AI1426" i="1"/>
  <c r="AJ1426" i="1"/>
  <c r="AH1427" i="1"/>
  <c r="AI1427" i="1"/>
  <c r="AJ1427" i="1"/>
  <c r="AH1428" i="1"/>
  <c r="AI1428" i="1"/>
  <c r="AJ1428" i="1"/>
  <c r="AH1429" i="1"/>
  <c r="AI1429" i="1"/>
  <c r="AJ1429" i="1"/>
  <c r="AH1430" i="1"/>
  <c r="AI1430" i="1"/>
  <c r="AJ1430" i="1"/>
  <c r="AH1431" i="1"/>
  <c r="AI1431" i="1"/>
  <c r="AJ1431" i="1"/>
  <c r="AH1432" i="1"/>
  <c r="AI1432" i="1"/>
  <c r="AJ1432" i="1"/>
  <c r="AH1433" i="1"/>
  <c r="AI1433" i="1"/>
  <c r="AJ1433" i="1"/>
  <c r="AH1434" i="1"/>
  <c r="AI1434" i="1"/>
  <c r="AJ1434" i="1"/>
  <c r="AH1435" i="1"/>
  <c r="AI1435" i="1"/>
  <c r="AJ1435" i="1"/>
  <c r="AH1436" i="1"/>
  <c r="AI1436" i="1"/>
  <c r="AJ1436" i="1"/>
  <c r="AH1437" i="1"/>
  <c r="AI1437" i="1"/>
  <c r="AJ1437" i="1"/>
  <c r="AH1438" i="1"/>
  <c r="AI1438" i="1"/>
  <c r="AJ1438" i="1"/>
  <c r="AH1439" i="1"/>
  <c r="AI1439" i="1"/>
  <c r="AJ1439" i="1"/>
  <c r="AH1440" i="1"/>
  <c r="AI1440" i="1"/>
  <c r="AJ1440" i="1"/>
  <c r="AH1441" i="1"/>
  <c r="AI1441" i="1"/>
  <c r="AJ1441" i="1"/>
  <c r="AH1442" i="1"/>
  <c r="AI1442" i="1"/>
  <c r="AJ1442" i="1"/>
  <c r="AH1443" i="1"/>
  <c r="AI1443" i="1"/>
  <c r="AJ1443" i="1"/>
  <c r="AH1444" i="1"/>
  <c r="AI1444" i="1"/>
  <c r="AJ1444" i="1"/>
  <c r="AH1445" i="1"/>
  <c r="AI1445" i="1"/>
  <c r="AJ1445" i="1"/>
  <c r="AH1446" i="1"/>
  <c r="AI1446" i="1"/>
  <c r="AJ1446" i="1"/>
  <c r="AH1447" i="1"/>
  <c r="AI1447" i="1"/>
  <c r="AJ1447" i="1"/>
  <c r="AH1448" i="1"/>
  <c r="AI1448" i="1"/>
  <c r="AJ1448" i="1"/>
  <c r="AH1449" i="1"/>
  <c r="AI1449" i="1"/>
  <c r="AJ1449" i="1"/>
  <c r="AH1450" i="1"/>
  <c r="AI1450" i="1"/>
  <c r="AJ1450" i="1"/>
  <c r="AH1451" i="1"/>
  <c r="AI1451" i="1"/>
  <c r="AJ1451" i="1"/>
  <c r="AH1452" i="1"/>
  <c r="AI1452" i="1"/>
  <c r="AJ1452" i="1"/>
  <c r="AH1453" i="1"/>
  <c r="AI1453" i="1"/>
  <c r="AJ1453" i="1"/>
  <c r="AH1454" i="1"/>
  <c r="AI1454" i="1"/>
  <c r="AJ1454" i="1"/>
  <c r="AH1455" i="1"/>
  <c r="AI1455" i="1"/>
  <c r="AJ1455" i="1"/>
  <c r="AH1456" i="1"/>
  <c r="AI1456" i="1"/>
  <c r="AJ1456" i="1"/>
  <c r="AH1457" i="1"/>
  <c r="AI1457" i="1"/>
  <c r="AJ1457" i="1"/>
  <c r="AH1458" i="1"/>
  <c r="AI1458" i="1"/>
  <c r="AJ1458" i="1"/>
  <c r="AH1459" i="1"/>
  <c r="AI1459" i="1"/>
  <c r="AJ1459" i="1"/>
  <c r="AH1460" i="1"/>
  <c r="AI1460" i="1"/>
  <c r="AJ1460" i="1"/>
  <c r="AH1461" i="1"/>
  <c r="AI1461" i="1"/>
  <c r="AJ1461" i="1"/>
  <c r="AH1462" i="1"/>
  <c r="AI1462" i="1"/>
  <c r="AJ1462" i="1"/>
  <c r="AH1463" i="1"/>
  <c r="AI1463" i="1"/>
  <c r="AJ1463" i="1"/>
  <c r="AH1464" i="1"/>
  <c r="AI1464" i="1"/>
  <c r="AJ1464" i="1"/>
  <c r="AH1465" i="1"/>
  <c r="AI1465" i="1"/>
  <c r="AJ1465" i="1"/>
  <c r="AH1466" i="1"/>
  <c r="AI1466" i="1"/>
  <c r="AJ1466" i="1"/>
  <c r="AH1467" i="1"/>
  <c r="AI1467" i="1"/>
  <c r="AJ1467" i="1"/>
  <c r="AH1468" i="1"/>
  <c r="AI1468" i="1"/>
  <c r="AJ1468" i="1"/>
  <c r="AH1469" i="1"/>
  <c r="AI1469" i="1"/>
  <c r="AJ1469" i="1"/>
  <c r="AH1470" i="1"/>
  <c r="AI1470" i="1"/>
  <c r="AJ1470" i="1"/>
  <c r="AH1471" i="1"/>
  <c r="AI1471" i="1"/>
  <c r="AJ1471" i="1"/>
  <c r="AH1472" i="1"/>
  <c r="AI1472" i="1"/>
  <c r="AJ1472" i="1"/>
  <c r="AH1473" i="1"/>
  <c r="AI1473" i="1"/>
  <c r="AJ1473" i="1"/>
  <c r="AH1474" i="1"/>
  <c r="AI1474" i="1"/>
  <c r="AJ1474" i="1"/>
  <c r="AH1475" i="1"/>
  <c r="AI1475" i="1"/>
  <c r="AJ1475" i="1"/>
  <c r="AH1476" i="1"/>
  <c r="AI1476" i="1"/>
  <c r="AJ1476" i="1"/>
  <c r="AH1477" i="1"/>
  <c r="AI1477" i="1"/>
  <c r="AJ1477" i="1"/>
  <c r="AH1478" i="1"/>
  <c r="AI1478" i="1"/>
  <c r="AJ1478" i="1"/>
  <c r="AH1479" i="1"/>
  <c r="AI1479" i="1"/>
  <c r="AJ1479" i="1"/>
  <c r="AH1480" i="1"/>
  <c r="AI1480" i="1"/>
  <c r="AJ1480" i="1"/>
  <c r="AH1481" i="1"/>
  <c r="AI1481" i="1"/>
  <c r="AJ1481" i="1"/>
  <c r="AH1482" i="1"/>
  <c r="AI1482" i="1"/>
  <c r="AJ1482" i="1"/>
  <c r="AH1483" i="1"/>
  <c r="AI1483" i="1"/>
  <c r="AJ1483" i="1"/>
  <c r="AH1484" i="1"/>
  <c r="AI1484" i="1"/>
  <c r="AJ1484" i="1"/>
  <c r="AH1485" i="1"/>
  <c r="AI1485" i="1"/>
  <c r="AJ1485" i="1"/>
  <c r="AH1486" i="1"/>
  <c r="AI1486" i="1"/>
  <c r="AJ1486" i="1"/>
  <c r="AH1487" i="1"/>
  <c r="AI1487" i="1"/>
  <c r="AJ1487" i="1"/>
  <c r="AH1488" i="1"/>
  <c r="AI1488" i="1"/>
  <c r="AJ1488" i="1"/>
  <c r="AH1489" i="1"/>
  <c r="AI1489" i="1"/>
  <c r="AJ1489" i="1"/>
  <c r="AH1490" i="1"/>
  <c r="AI1490" i="1"/>
  <c r="AJ1490" i="1"/>
  <c r="AH1491" i="1"/>
  <c r="AI1491" i="1"/>
  <c r="AJ1491" i="1"/>
  <c r="AH1492" i="1"/>
  <c r="AI1492" i="1"/>
  <c r="AJ1492" i="1"/>
  <c r="AH1493" i="1"/>
  <c r="AI1493" i="1"/>
  <c r="AJ1493" i="1"/>
  <c r="AH1494" i="1"/>
  <c r="AI1494" i="1"/>
  <c r="AJ1494" i="1"/>
  <c r="AH1495" i="1"/>
  <c r="AI1495" i="1"/>
  <c r="AJ1495" i="1"/>
  <c r="AH1496" i="1"/>
  <c r="AI1496" i="1"/>
  <c r="AJ1496" i="1"/>
  <c r="AH1497" i="1"/>
  <c r="AI1497" i="1"/>
  <c r="AJ1497" i="1"/>
  <c r="AH1498" i="1"/>
  <c r="AI1498" i="1"/>
  <c r="AJ1498" i="1"/>
  <c r="AH1499" i="1"/>
  <c r="AI1499" i="1"/>
  <c r="AJ1499" i="1"/>
  <c r="AH1500" i="1"/>
  <c r="AI1500" i="1"/>
  <c r="AJ1500" i="1"/>
  <c r="AH1501" i="1"/>
  <c r="AI1501" i="1"/>
  <c r="AJ1501" i="1"/>
  <c r="AH1502" i="1"/>
  <c r="AI1502" i="1"/>
  <c r="AJ1502" i="1"/>
  <c r="AH1503" i="1"/>
  <c r="AI1503" i="1"/>
  <c r="AJ1503" i="1"/>
  <c r="AH1504" i="1"/>
  <c r="AI1504" i="1"/>
  <c r="AJ1504" i="1"/>
  <c r="AH1505" i="1"/>
  <c r="AI1505" i="1"/>
  <c r="AJ1505" i="1"/>
  <c r="AH1506" i="1"/>
  <c r="AI1506" i="1"/>
  <c r="AJ1506" i="1"/>
  <c r="AH1507" i="1"/>
  <c r="AI1507" i="1"/>
  <c r="AJ1507" i="1"/>
  <c r="AH1508" i="1"/>
  <c r="AI1508" i="1"/>
  <c r="AJ1508" i="1"/>
  <c r="AH1509" i="1"/>
  <c r="AI1509" i="1"/>
  <c r="AJ1509" i="1"/>
  <c r="AH1510" i="1"/>
  <c r="AI1510" i="1"/>
  <c r="AJ1510" i="1"/>
  <c r="AH1511" i="1"/>
  <c r="AI1511" i="1"/>
  <c r="AJ1511" i="1"/>
  <c r="AH1512" i="1"/>
  <c r="AI1512" i="1"/>
  <c r="AJ1512" i="1"/>
  <c r="AH1513" i="1"/>
  <c r="AI1513" i="1"/>
  <c r="AJ1513" i="1"/>
  <c r="AH1514" i="1"/>
  <c r="AI1514" i="1"/>
  <c r="AJ1514" i="1"/>
  <c r="AH1515" i="1"/>
  <c r="AI1515" i="1"/>
  <c r="AJ1515" i="1"/>
  <c r="AH1516" i="1"/>
  <c r="AI1516" i="1"/>
  <c r="AJ1516" i="1"/>
  <c r="AH1517" i="1"/>
  <c r="AI1517" i="1"/>
  <c r="AJ1517" i="1"/>
  <c r="AH1518" i="1"/>
  <c r="AI1518" i="1"/>
  <c r="AJ1518" i="1"/>
  <c r="AH1519" i="1"/>
  <c r="AI1519" i="1"/>
  <c r="AJ1519" i="1"/>
  <c r="AH1520" i="1"/>
  <c r="AI1520" i="1"/>
  <c r="AJ1520" i="1"/>
  <c r="AH1521" i="1"/>
  <c r="AI1521" i="1"/>
  <c r="AJ1521" i="1"/>
  <c r="AH1522" i="1"/>
  <c r="AI1522" i="1"/>
  <c r="AJ1522" i="1"/>
  <c r="AH1523" i="1"/>
  <c r="AI1523" i="1"/>
  <c r="AJ1523" i="1"/>
  <c r="AH1524" i="1"/>
  <c r="AI1524" i="1"/>
  <c r="AJ1524" i="1"/>
  <c r="AH1525" i="1"/>
  <c r="AI1525" i="1"/>
  <c r="AJ1525" i="1"/>
  <c r="AH1526" i="1"/>
  <c r="AI1526" i="1"/>
  <c r="AJ1526" i="1"/>
  <c r="AH1527" i="1"/>
  <c r="AI1527" i="1"/>
  <c r="AJ1527" i="1"/>
  <c r="AH1528" i="1"/>
  <c r="AI1528" i="1"/>
  <c r="AJ1528" i="1"/>
  <c r="AH1529" i="1"/>
  <c r="AI1529" i="1"/>
  <c r="AJ1529" i="1"/>
  <c r="AH1530" i="1"/>
  <c r="AI1530" i="1"/>
  <c r="AJ1530" i="1"/>
  <c r="AH1531" i="1"/>
  <c r="AI1531" i="1"/>
  <c r="AJ1531" i="1"/>
  <c r="AH1532" i="1"/>
  <c r="AI1532" i="1"/>
  <c r="AJ1532" i="1"/>
  <c r="AH1533" i="1"/>
  <c r="AI1533" i="1"/>
  <c r="AJ1533" i="1"/>
  <c r="AH1534" i="1"/>
  <c r="AI1534" i="1"/>
  <c r="AJ1534" i="1"/>
  <c r="AH1535" i="1"/>
  <c r="AI1535" i="1"/>
  <c r="AJ1535" i="1"/>
  <c r="AH1536" i="1"/>
  <c r="AI1536" i="1"/>
  <c r="AJ1536" i="1"/>
  <c r="AH1537" i="1"/>
  <c r="AI1537" i="1"/>
  <c r="AJ1537" i="1"/>
  <c r="AH1538" i="1"/>
  <c r="AI1538" i="1"/>
  <c r="AJ1538" i="1"/>
  <c r="AH1539" i="1"/>
  <c r="AI1539" i="1"/>
  <c r="AJ1539" i="1"/>
  <c r="AH1540" i="1"/>
  <c r="AI1540" i="1"/>
  <c r="AJ1540" i="1"/>
  <c r="AH1541" i="1"/>
  <c r="AI1541" i="1"/>
  <c r="AJ1541" i="1"/>
  <c r="AH1542" i="1"/>
  <c r="AI1542" i="1"/>
  <c r="AJ1542" i="1"/>
  <c r="AH1543" i="1"/>
  <c r="AI1543" i="1"/>
  <c r="AJ1543" i="1"/>
  <c r="AH1544" i="1"/>
  <c r="AI1544" i="1"/>
  <c r="AJ1544" i="1"/>
  <c r="AH1545" i="1"/>
  <c r="AI1545" i="1"/>
  <c r="AJ1545" i="1"/>
  <c r="AH1546" i="1"/>
  <c r="AI1546" i="1"/>
  <c r="AJ1546" i="1"/>
  <c r="AH1547" i="1"/>
  <c r="AI1547" i="1"/>
  <c r="AJ1547" i="1"/>
  <c r="AH1548" i="1"/>
  <c r="AI1548" i="1"/>
  <c r="AJ1548" i="1"/>
  <c r="AH1549" i="1"/>
  <c r="AI1549" i="1"/>
  <c r="AJ1549" i="1"/>
  <c r="AH1550" i="1"/>
  <c r="AI1550" i="1"/>
  <c r="AJ1550" i="1"/>
  <c r="AH1551" i="1"/>
  <c r="AI1551" i="1"/>
  <c r="AJ1551" i="1"/>
  <c r="AH1552" i="1"/>
  <c r="AI1552" i="1"/>
  <c r="AJ1552" i="1"/>
  <c r="AH1553" i="1"/>
  <c r="AI1553" i="1"/>
  <c r="AJ1553" i="1"/>
  <c r="AH1554" i="1"/>
  <c r="AI1554" i="1"/>
  <c r="AJ1554" i="1"/>
  <c r="AH1555" i="1"/>
  <c r="AI1555" i="1"/>
  <c r="AJ1555" i="1"/>
  <c r="AH1556" i="1"/>
  <c r="AI1556" i="1"/>
  <c r="AJ1556" i="1"/>
  <c r="AH1557" i="1"/>
  <c r="AI1557" i="1"/>
  <c r="AJ1557" i="1"/>
  <c r="AH1558" i="1"/>
  <c r="AI1558" i="1"/>
  <c r="AJ1558" i="1"/>
  <c r="AH1559" i="1"/>
  <c r="AI1559" i="1"/>
  <c r="AJ1559" i="1"/>
  <c r="AH1560" i="1"/>
  <c r="AI1560" i="1"/>
  <c r="AJ1560" i="1"/>
  <c r="AH1561" i="1"/>
  <c r="AI1561" i="1"/>
  <c r="AJ1561" i="1"/>
  <c r="AH1562" i="1"/>
  <c r="AI1562" i="1"/>
  <c r="AJ1562" i="1"/>
  <c r="AH1563" i="1"/>
  <c r="AI1563" i="1"/>
  <c r="AJ1563" i="1"/>
  <c r="AH1564" i="1"/>
  <c r="AI1564" i="1"/>
  <c r="AJ1564" i="1"/>
  <c r="AH1565" i="1"/>
  <c r="AI1565" i="1"/>
  <c r="AJ1565" i="1"/>
  <c r="AH1566" i="1"/>
  <c r="AI1566" i="1"/>
  <c r="AJ1566" i="1"/>
  <c r="AH1567" i="1"/>
  <c r="AI1567" i="1"/>
  <c r="AJ1567" i="1"/>
  <c r="AH1568" i="1"/>
  <c r="AI1568" i="1"/>
  <c r="AJ1568" i="1"/>
  <c r="AH1569" i="1"/>
  <c r="AI1569" i="1"/>
  <c r="AJ1569" i="1"/>
  <c r="AH1570" i="1"/>
  <c r="AI1570" i="1"/>
  <c r="AJ1570" i="1"/>
  <c r="AH1571" i="1"/>
  <c r="AI1571" i="1"/>
  <c r="AJ1571" i="1"/>
  <c r="AH1572" i="1"/>
  <c r="AI1572" i="1"/>
  <c r="AJ1572" i="1"/>
  <c r="AH1573" i="1"/>
  <c r="AI1573" i="1"/>
  <c r="AJ1573" i="1"/>
  <c r="AH1574" i="1"/>
  <c r="AI1574" i="1"/>
  <c r="AJ1574" i="1"/>
  <c r="AH1575" i="1"/>
  <c r="AI1575" i="1"/>
  <c r="AJ1575" i="1"/>
  <c r="AH1576" i="1"/>
  <c r="AI1576" i="1"/>
  <c r="AJ1576" i="1"/>
  <c r="AH1577" i="1"/>
  <c r="AI1577" i="1"/>
  <c r="AJ1577" i="1"/>
  <c r="AH1578" i="1"/>
  <c r="AI1578" i="1"/>
  <c r="AJ1578" i="1"/>
  <c r="AH1579" i="1"/>
  <c r="AI1579" i="1"/>
  <c r="AJ1579" i="1"/>
  <c r="AH1580" i="1"/>
  <c r="AI1580" i="1"/>
  <c r="AJ1580" i="1"/>
  <c r="AH1581" i="1"/>
  <c r="AI1581" i="1"/>
  <c r="AJ1581" i="1"/>
  <c r="AH1582" i="1"/>
  <c r="AI1582" i="1"/>
  <c r="AJ1582" i="1"/>
  <c r="AH1583" i="1"/>
  <c r="AI1583" i="1"/>
  <c r="AJ1583" i="1"/>
  <c r="AH1584" i="1"/>
  <c r="AI1584" i="1"/>
  <c r="AJ1584" i="1"/>
  <c r="AH1585" i="1"/>
  <c r="AI1585" i="1"/>
  <c r="AJ1585" i="1"/>
  <c r="AH1586" i="1"/>
  <c r="AI1586" i="1"/>
  <c r="AJ1586" i="1"/>
  <c r="AH1587" i="1"/>
  <c r="AI1587" i="1"/>
  <c r="AJ1587" i="1"/>
  <c r="AH1588" i="1"/>
  <c r="AI1588" i="1"/>
  <c r="AJ1588" i="1"/>
  <c r="AH1589" i="1"/>
  <c r="AI1589" i="1"/>
  <c r="AJ1589" i="1"/>
  <c r="AH1590" i="1"/>
  <c r="AI1590" i="1"/>
  <c r="AJ1590" i="1"/>
  <c r="AH1591" i="1"/>
  <c r="AI1591" i="1"/>
  <c r="AJ1591" i="1"/>
  <c r="AH1592" i="1"/>
  <c r="AI1592" i="1"/>
  <c r="AJ1592" i="1"/>
  <c r="AH1593" i="1"/>
  <c r="AI1593" i="1"/>
  <c r="AJ1593" i="1"/>
  <c r="AH1594" i="1"/>
  <c r="AI1594" i="1"/>
  <c r="AJ1594" i="1"/>
  <c r="AH1595" i="1"/>
  <c r="AI1595" i="1"/>
  <c r="AJ1595" i="1"/>
  <c r="AH1596" i="1"/>
  <c r="AI1596" i="1"/>
  <c r="AJ1596" i="1"/>
  <c r="AH1597" i="1"/>
  <c r="AI1597" i="1"/>
  <c r="AJ1597" i="1"/>
  <c r="AH1598" i="1"/>
  <c r="AI1598" i="1"/>
  <c r="AJ1598" i="1"/>
  <c r="AH1599" i="1"/>
  <c r="AI1599" i="1"/>
  <c r="AJ1599" i="1"/>
  <c r="AH1600" i="1"/>
  <c r="AI1600" i="1"/>
  <c r="AJ1600" i="1"/>
  <c r="AH1601" i="1"/>
  <c r="AI1601" i="1"/>
  <c r="AJ1601" i="1"/>
  <c r="AH1602" i="1"/>
  <c r="AI1602" i="1"/>
  <c r="AJ1602" i="1"/>
  <c r="AH1603" i="1"/>
  <c r="AI1603" i="1"/>
  <c r="AJ1603" i="1"/>
  <c r="AH1604" i="1"/>
  <c r="AI1604" i="1"/>
  <c r="AJ1604" i="1"/>
  <c r="AH1605" i="1"/>
  <c r="AI1605" i="1"/>
  <c r="AJ1605" i="1"/>
  <c r="AH1606" i="1"/>
  <c r="AI1606" i="1"/>
  <c r="AJ1606" i="1"/>
  <c r="AH1607" i="1"/>
  <c r="AI1607" i="1"/>
  <c r="AJ1607" i="1"/>
  <c r="AH1608" i="1"/>
  <c r="AI1608" i="1"/>
  <c r="AJ1608" i="1"/>
  <c r="AH1609" i="1"/>
  <c r="AI1609" i="1"/>
  <c r="AJ1609" i="1"/>
  <c r="AH1610" i="1"/>
  <c r="AI1610" i="1"/>
  <c r="AJ1610" i="1"/>
  <c r="AH1611" i="1"/>
  <c r="AI1611" i="1"/>
  <c r="AJ1611" i="1"/>
  <c r="AH1612" i="1"/>
  <c r="AI1612" i="1"/>
  <c r="AJ1612" i="1"/>
  <c r="AH1613" i="1"/>
  <c r="AI1613" i="1"/>
  <c r="AJ1613" i="1"/>
  <c r="AH1614" i="1"/>
  <c r="AI1614" i="1"/>
  <c r="AJ1614" i="1"/>
  <c r="AH1615" i="1"/>
  <c r="AI1615" i="1"/>
  <c r="AJ1615" i="1"/>
  <c r="AH1616" i="1"/>
  <c r="AI1616" i="1"/>
  <c r="AJ1616" i="1"/>
  <c r="AH1617" i="1"/>
  <c r="AI1617" i="1"/>
  <c r="AJ1617" i="1"/>
  <c r="AH1618" i="1"/>
  <c r="AI1618" i="1"/>
  <c r="AJ1618" i="1"/>
  <c r="AH1619" i="1"/>
  <c r="AI1619" i="1"/>
  <c r="AJ1619" i="1"/>
  <c r="AH1620" i="1"/>
  <c r="AI1620" i="1"/>
  <c r="AJ1620" i="1"/>
  <c r="AH1621" i="1"/>
  <c r="AI1621" i="1"/>
  <c r="AJ1621" i="1"/>
  <c r="AH1622" i="1"/>
  <c r="AI1622" i="1"/>
  <c r="AJ1622" i="1"/>
  <c r="AH1623" i="1"/>
  <c r="AI1623" i="1"/>
  <c r="AJ1623" i="1"/>
  <c r="AH1624" i="1"/>
  <c r="AI1624" i="1"/>
  <c r="AJ1624" i="1"/>
  <c r="AH1625" i="1"/>
  <c r="AI1625" i="1"/>
  <c r="AJ1625" i="1"/>
  <c r="AH1626" i="1"/>
  <c r="AI1626" i="1"/>
  <c r="AJ1626" i="1"/>
  <c r="AH1627" i="1"/>
  <c r="AI1627" i="1"/>
  <c r="AJ1627" i="1"/>
  <c r="AH1628" i="1"/>
  <c r="AI1628" i="1"/>
  <c r="AJ1628" i="1"/>
  <c r="AH1629" i="1"/>
  <c r="AI1629" i="1"/>
  <c r="AJ1629" i="1"/>
  <c r="AH1630" i="1"/>
  <c r="AI1630" i="1"/>
  <c r="AJ1630" i="1"/>
  <c r="AH1631" i="1"/>
  <c r="AI1631" i="1"/>
  <c r="AJ1631" i="1"/>
  <c r="AH1632" i="1"/>
  <c r="AI1632" i="1"/>
  <c r="AJ1632" i="1"/>
  <c r="AH1633" i="1"/>
  <c r="AI1633" i="1"/>
  <c r="AJ1633" i="1"/>
  <c r="AH1634" i="1"/>
  <c r="AI1634" i="1"/>
  <c r="AJ1634" i="1"/>
  <c r="AH1635" i="1"/>
  <c r="AI1635" i="1"/>
  <c r="AJ1635" i="1"/>
  <c r="AH1636" i="1"/>
  <c r="AI1636" i="1"/>
  <c r="AJ1636" i="1"/>
  <c r="AH1637" i="1"/>
  <c r="AI1637" i="1"/>
  <c r="AJ1637" i="1"/>
  <c r="AH1638" i="1"/>
  <c r="AI1638" i="1"/>
  <c r="AJ1638" i="1"/>
  <c r="AH1639" i="1"/>
  <c r="AI1639" i="1"/>
  <c r="AJ1639" i="1"/>
  <c r="AH1640" i="1"/>
  <c r="AI1640" i="1"/>
  <c r="AJ1640" i="1"/>
  <c r="AH1641" i="1"/>
  <c r="AI1641" i="1"/>
  <c r="AJ1641" i="1"/>
  <c r="AH1642" i="1"/>
  <c r="AI1642" i="1"/>
  <c r="AJ1642" i="1"/>
  <c r="AH1643" i="1"/>
  <c r="AI1643" i="1"/>
  <c r="AJ1643" i="1"/>
  <c r="AH1644" i="1"/>
  <c r="AI1644" i="1"/>
  <c r="AJ1644" i="1"/>
  <c r="AH1645" i="1"/>
  <c r="AI1645" i="1"/>
  <c r="AJ1645" i="1"/>
  <c r="AH1646" i="1"/>
  <c r="AI1646" i="1"/>
  <c r="AJ1646" i="1"/>
  <c r="AH1647" i="1"/>
  <c r="AI1647" i="1"/>
  <c r="AJ1647" i="1"/>
  <c r="AH1648" i="1"/>
  <c r="AI1648" i="1"/>
  <c r="AJ1648" i="1"/>
  <c r="AH1649" i="1"/>
  <c r="AI1649" i="1"/>
  <c r="AJ1649" i="1"/>
  <c r="AH1650" i="1"/>
  <c r="AI1650" i="1"/>
  <c r="AJ1650" i="1"/>
  <c r="AH1651" i="1"/>
  <c r="AI1651" i="1"/>
  <c r="AJ1651" i="1"/>
  <c r="AH1652" i="1"/>
  <c r="AI1652" i="1"/>
  <c r="AJ1652" i="1"/>
  <c r="AH1653" i="1"/>
  <c r="AI1653" i="1"/>
  <c r="AJ1653" i="1"/>
  <c r="AH1654" i="1"/>
  <c r="AI1654" i="1"/>
  <c r="AJ1654" i="1"/>
  <c r="AH1655" i="1"/>
  <c r="AI1655" i="1"/>
  <c r="AJ1655" i="1"/>
  <c r="AH1656" i="1"/>
  <c r="AI1656" i="1"/>
  <c r="AJ1656" i="1"/>
  <c r="AH1657" i="1"/>
  <c r="AI1657" i="1"/>
  <c r="AJ1657" i="1"/>
  <c r="AH1658" i="1"/>
  <c r="AI1658" i="1"/>
  <c r="AJ1658" i="1"/>
  <c r="AH1659" i="1"/>
  <c r="AI1659" i="1"/>
  <c r="AJ1659" i="1"/>
  <c r="AH1660" i="1"/>
  <c r="AI1660" i="1"/>
  <c r="AJ1660" i="1"/>
  <c r="AH1661" i="1"/>
  <c r="AI1661" i="1"/>
  <c r="AJ1661" i="1"/>
  <c r="AH1662" i="1"/>
  <c r="AI1662" i="1"/>
  <c r="AJ1662" i="1"/>
  <c r="AH1663" i="1"/>
  <c r="AI1663" i="1"/>
  <c r="AJ1663" i="1"/>
  <c r="AH1664" i="1"/>
  <c r="AI1664" i="1"/>
  <c r="AJ1664" i="1"/>
  <c r="AH1665" i="1"/>
  <c r="AI1665" i="1"/>
  <c r="AJ1665" i="1"/>
  <c r="AH1666" i="1"/>
  <c r="AI1666" i="1"/>
  <c r="AJ1666" i="1"/>
  <c r="AH1667" i="1"/>
  <c r="AI1667" i="1"/>
  <c r="AJ1667" i="1"/>
  <c r="AH1668" i="1"/>
  <c r="AI1668" i="1"/>
  <c r="AJ1668" i="1"/>
  <c r="AH1669" i="1"/>
  <c r="AI1669" i="1"/>
  <c r="AJ1669" i="1"/>
  <c r="AH1670" i="1"/>
  <c r="AI1670" i="1"/>
  <c r="AJ1670" i="1"/>
  <c r="AH1671" i="1"/>
  <c r="AI1671" i="1"/>
  <c r="AJ1671" i="1"/>
  <c r="AH1672" i="1"/>
  <c r="AI1672" i="1"/>
  <c r="AJ1672" i="1"/>
  <c r="AH1673" i="1"/>
  <c r="AI1673" i="1"/>
  <c r="AJ1673" i="1"/>
  <c r="AH1674" i="1"/>
  <c r="AI1674" i="1"/>
  <c r="AJ1674" i="1"/>
  <c r="AH1675" i="1"/>
  <c r="AI1675" i="1"/>
  <c r="AJ1675" i="1"/>
  <c r="AH1676" i="1"/>
  <c r="AI1676" i="1"/>
  <c r="AJ1676" i="1"/>
  <c r="AH1677" i="1"/>
  <c r="AI1677" i="1"/>
  <c r="AJ1677" i="1"/>
  <c r="AH1678" i="1"/>
  <c r="AI1678" i="1"/>
  <c r="AJ1678" i="1"/>
  <c r="AH1679" i="1"/>
  <c r="AI1679" i="1"/>
  <c r="AJ1679" i="1"/>
  <c r="AH1680" i="1"/>
  <c r="AI1680" i="1"/>
  <c r="AJ1680" i="1"/>
  <c r="AH1681" i="1"/>
  <c r="AI1681" i="1"/>
  <c r="AJ1681" i="1"/>
  <c r="AH1682" i="1"/>
  <c r="AI1682" i="1"/>
  <c r="AJ1682" i="1"/>
  <c r="AH1683" i="1"/>
  <c r="AI1683" i="1"/>
  <c r="AJ1683" i="1"/>
  <c r="AH1684" i="1"/>
  <c r="AI1684" i="1"/>
  <c r="AJ1684" i="1"/>
  <c r="AH1685" i="1"/>
  <c r="AI1685" i="1"/>
  <c r="AJ1685" i="1"/>
  <c r="AH1686" i="1"/>
  <c r="AI1686" i="1"/>
  <c r="AJ1686" i="1"/>
  <c r="AH1687" i="1"/>
  <c r="AI1687" i="1"/>
  <c r="AJ1687" i="1"/>
  <c r="AH1688" i="1"/>
  <c r="AI1688" i="1"/>
  <c r="AJ1688" i="1"/>
  <c r="AH1689" i="1"/>
  <c r="AI1689" i="1"/>
  <c r="AJ1689" i="1"/>
  <c r="AH1690" i="1"/>
  <c r="AI1690" i="1"/>
  <c r="AJ1690" i="1"/>
  <c r="AH1691" i="1"/>
  <c r="AI1691" i="1"/>
  <c r="AJ1691" i="1"/>
  <c r="AH1692" i="1"/>
  <c r="AI1692" i="1"/>
  <c r="AJ1692" i="1"/>
  <c r="AH1693" i="1"/>
  <c r="AI1693" i="1"/>
  <c r="AJ1693" i="1"/>
  <c r="AH1694" i="1"/>
  <c r="AI1694" i="1"/>
  <c r="AJ1694" i="1"/>
  <c r="AH1695" i="1"/>
  <c r="AI1695" i="1"/>
  <c r="AJ1695" i="1"/>
  <c r="AH1696" i="1"/>
  <c r="AI1696" i="1"/>
  <c r="AJ1696" i="1"/>
  <c r="AH1697" i="1"/>
  <c r="AI1697" i="1"/>
  <c r="AJ1697" i="1"/>
  <c r="AH1698" i="1"/>
  <c r="AI1698" i="1"/>
  <c r="AJ1698" i="1"/>
  <c r="AH1699" i="1"/>
  <c r="AI1699" i="1"/>
  <c r="AJ1699" i="1"/>
  <c r="AH1700" i="1"/>
  <c r="AI1700" i="1"/>
  <c r="AJ1700" i="1"/>
  <c r="AH1701" i="1"/>
  <c r="AI1701" i="1"/>
  <c r="AJ1701" i="1"/>
  <c r="AH1702" i="1"/>
  <c r="AI1702" i="1"/>
  <c r="AJ1702" i="1"/>
  <c r="AH1703" i="1"/>
  <c r="AI1703" i="1"/>
  <c r="AJ1703" i="1"/>
  <c r="AH1704" i="1"/>
  <c r="AI1704" i="1"/>
  <c r="AJ1704" i="1"/>
  <c r="AH1705" i="1"/>
  <c r="AI1705" i="1"/>
  <c r="AJ1705" i="1"/>
  <c r="AH1706" i="1"/>
  <c r="AI1706" i="1"/>
  <c r="AJ1706" i="1"/>
  <c r="AH1707" i="1"/>
  <c r="AI1707" i="1"/>
  <c r="AJ1707" i="1"/>
  <c r="AH1708" i="1"/>
  <c r="AI1708" i="1"/>
  <c r="AJ1708" i="1"/>
  <c r="AH1709" i="1"/>
  <c r="AI1709" i="1"/>
  <c r="AJ1709" i="1"/>
  <c r="AH1710" i="1"/>
  <c r="AI1710" i="1"/>
  <c r="AJ1710" i="1"/>
  <c r="AH1711" i="1"/>
  <c r="AI1711" i="1"/>
  <c r="AJ1711" i="1"/>
  <c r="AH1712" i="1"/>
  <c r="AI1712" i="1"/>
  <c r="AJ1712" i="1"/>
  <c r="AH1713" i="1"/>
  <c r="AI1713" i="1"/>
  <c r="AJ1713" i="1"/>
  <c r="AH1714" i="1"/>
  <c r="AI1714" i="1"/>
  <c r="AJ1714" i="1"/>
  <c r="AH1715" i="1"/>
  <c r="AI1715" i="1"/>
  <c r="AJ1715" i="1"/>
  <c r="AH1716" i="1"/>
  <c r="AI1716" i="1"/>
  <c r="AJ1716" i="1"/>
  <c r="AH1717" i="1"/>
  <c r="AI1717" i="1"/>
  <c r="AJ1717" i="1"/>
  <c r="AH1718" i="1"/>
  <c r="AI1718" i="1"/>
  <c r="AJ1718" i="1"/>
  <c r="AH1719" i="1"/>
  <c r="AI1719" i="1"/>
  <c r="AJ1719" i="1"/>
  <c r="AH1720" i="1"/>
  <c r="AI1720" i="1"/>
  <c r="AJ1720" i="1"/>
  <c r="AH1721" i="1"/>
  <c r="AI1721" i="1"/>
  <c r="AJ1721" i="1"/>
  <c r="AH1722" i="1"/>
  <c r="AI1722" i="1"/>
  <c r="AJ1722" i="1"/>
  <c r="AH1723" i="1"/>
  <c r="AI1723" i="1"/>
  <c r="AJ1723" i="1"/>
  <c r="AH1724" i="1"/>
  <c r="AI1724" i="1"/>
  <c r="AJ1724" i="1"/>
  <c r="AH1725" i="1"/>
  <c r="AI1725" i="1"/>
  <c r="AJ1725" i="1"/>
  <c r="AH1726" i="1"/>
  <c r="AI1726" i="1"/>
  <c r="AJ1726" i="1"/>
  <c r="AH1727" i="1"/>
  <c r="AI1727" i="1"/>
  <c r="AJ1727" i="1"/>
  <c r="AH1728" i="1"/>
  <c r="AI1728" i="1"/>
  <c r="AJ1728" i="1"/>
  <c r="AH1729" i="1"/>
  <c r="AI1729" i="1"/>
  <c r="AJ1729" i="1"/>
  <c r="AH1730" i="1"/>
  <c r="AI1730" i="1"/>
  <c r="AJ1730" i="1"/>
  <c r="AH1731" i="1"/>
  <c r="AI1731" i="1"/>
  <c r="AJ1731" i="1"/>
  <c r="AH1732" i="1"/>
  <c r="AI1732" i="1"/>
  <c r="AJ1732" i="1"/>
  <c r="AH1733" i="1"/>
  <c r="AI1733" i="1"/>
  <c r="AJ1733" i="1"/>
  <c r="AH1734" i="1"/>
  <c r="AI1734" i="1"/>
  <c r="AJ1734" i="1"/>
  <c r="AH1735" i="1"/>
  <c r="AI1735" i="1"/>
  <c r="AJ1735" i="1"/>
  <c r="AH1736" i="1"/>
  <c r="AI1736" i="1"/>
  <c r="AJ1736" i="1"/>
  <c r="AH1737" i="1"/>
  <c r="AI1737" i="1"/>
  <c r="AJ1737" i="1"/>
  <c r="AH1738" i="1"/>
  <c r="AI1738" i="1"/>
  <c r="AJ1738" i="1"/>
  <c r="AH1739" i="1"/>
  <c r="AI1739" i="1"/>
  <c r="AJ1739" i="1"/>
  <c r="AH1740" i="1"/>
  <c r="AI1740" i="1"/>
  <c r="AJ1740" i="1"/>
  <c r="AH1741" i="1"/>
  <c r="AI1741" i="1"/>
  <c r="AJ1741" i="1"/>
  <c r="AH1742" i="1"/>
  <c r="AI1742" i="1"/>
  <c r="AJ1742" i="1"/>
  <c r="AH1743" i="1"/>
  <c r="AI1743" i="1"/>
  <c r="AJ1743" i="1"/>
  <c r="AH1744" i="1"/>
  <c r="AI1744" i="1"/>
  <c r="AJ1744" i="1"/>
  <c r="AH1745" i="1"/>
  <c r="AI1745" i="1"/>
  <c r="AJ1745" i="1"/>
  <c r="AH1746" i="1"/>
  <c r="AI1746" i="1"/>
  <c r="AJ1746" i="1"/>
  <c r="AH1747" i="1"/>
  <c r="AI1747" i="1"/>
  <c r="AJ1747" i="1"/>
  <c r="AH1748" i="1"/>
  <c r="AI1748" i="1"/>
  <c r="AJ1748" i="1"/>
  <c r="AH1749" i="1"/>
  <c r="AI1749" i="1"/>
  <c r="AJ1749" i="1"/>
  <c r="AH1750" i="1"/>
  <c r="AI1750" i="1"/>
  <c r="AJ1750" i="1"/>
  <c r="AH1751" i="1"/>
  <c r="AI1751" i="1"/>
  <c r="AJ1751" i="1"/>
  <c r="AH1752" i="1"/>
  <c r="AI1752" i="1"/>
  <c r="AJ1752" i="1"/>
  <c r="AH1753" i="1"/>
  <c r="AI1753" i="1"/>
  <c r="AJ1753" i="1"/>
  <c r="AH1754" i="1"/>
  <c r="AI1754" i="1"/>
  <c r="AJ1754" i="1"/>
  <c r="AH1755" i="1"/>
  <c r="AI1755" i="1"/>
  <c r="AJ1755" i="1"/>
  <c r="AH1756" i="1"/>
  <c r="AI1756" i="1"/>
  <c r="AJ1756" i="1"/>
  <c r="AH1757" i="1"/>
  <c r="AI1757" i="1"/>
  <c r="AJ1757" i="1"/>
  <c r="AH1758" i="1"/>
  <c r="AI1758" i="1"/>
  <c r="AJ1758" i="1"/>
  <c r="AH1759" i="1"/>
  <c r="AI1759" i="1"/>
  <c r="AJ1759" i="1"/>
  <c r="AH1760" i="1"/>
  <c r="AI1760" i="1"/>
  <c r="AJ1760" i="1"/>
  <c r="AH1761" i="1"/>
  <c r="AI1761" i="1"/>
  <c r="AJ1761" i="1"/>
  <c r="AH1762" i="1"/>
  <c r="AI1762" i="1"/>
  <c r="AJ1762" i="1"/>
  <c r="AH1763" i="1"/>
  <c r="AI1763" i="1"/>
  <c r="AJ1763" i="1"/>
  <c r="AH1764" i="1"/>
  <c r="AI1764" i="1"/>
  <c r="AJ1764" i="1"/>
  <c r="AH1765" i="1"/>
  <c r="AI1765" i="1"/>
  <c r="AJ1765" i="1"/>
  <c r="AH1766" i="1"/>
  <c r="AI1766" i="1"/>
  <c r="AJ1766" i="1"/>
  <c r="AH1767" i="1"/>
  <c r="AI1767" i="1"/>
  <c r="AJ1767" i="1"/>
  <c r="AH1768" i="1"/>
  <c r="AI1768" i="1"/>
  <c r="AJ1768" i="1"/>
  <c r="AH1769" i="1"/>
  <c r="AI1769" i="1"/>
  <c r="AJ1769" i="1"/>
  <c r="AH1770" i="1"/>
  <c r="AI1770" i="1"/>
  <c r="AJ1770" i="1"/>
  <c r="AH1771" i="1"/>
  <c r="AI1771" i="1"/>
  <c r="AJ1771" i="1"/>
  <c r="AH1772" i="1"/>
  <c r="AI1772" i="1"/>
  <c r="AJ1772" i="1"/>
  <c r="AH1773" i="1"/>
  <c r="AI1773" i="1"/>
  <c r="AJ1773" i="1"/>
  <c r="AH1774" i="1"/>
  <c r="AI1774" i="1"/>
  <c r="AJ1774" i="1"/>
  <c r="AH1775" i="1"/>
  <c r="AI1775" i="1"/>
  <c r="AJ1775" i="1"/>
  <c r="AH1776" i="1"/>
  <c r="AI1776" i="1"/>
  <c r="AJ1776" i="1"/>
  <c r="AH1777" i="1"/>
  <c r="AI1777" i="1"/>
  <c r="AJ1777" i="1"/>
  <c r="AH1778" i="1"/>
  <c r="AI1778" i="1"/>
  <c r="AJ1778" i="1"/>
  <c r="AH1779" i="1"/>
  <c r="AI1779" i="1"/>
  <c r="AJ1779" i="1"/>
  <c r="AH1780" i="1"/>
  <c r="AI1780" i="1"/>
  <c r="AJ1780" i="1"/>
  <c r="AH1781" i="1"/>
  <c r="AI1781" i="1"/>
  <c r="AJ1781" i="1"/>
  <c r="AH1782" i="1"/>
  <c r="AI1782" i="1"/>
  <c r="AJ1782" i="1"/>
  <c r="AH1783" i="1"/>
  <c r="AI1783" i="1"/>
  <c r="AJ1783" i="1"/>
  <c r="AH1784" i="1"/>
  <c r="AI1784" i="1"/>
  <c r="AJ1784" i="1"/>
  <c r="AH1785" i="1"/>
  <c r="AI1785" i="1"/>
  <c r="AJ1785" i="1"/>
  <c r="AH1786" i="1"/>
  <c r="AI1786" i="1"/>
  <c r="AJ1786" i="1"/>
  <c r="AH1787" i="1"/>
  <c r="AI1787" i="1"/>
  <c r="AJ1787" i="1"/>
  <c r="AH1788" i="1"/>
  <c r="AI1788" i="1"/>
  <c r="AJ1788" i="1"/>
  <c r="AH1789" i="1"/>
  <c r="AI1789" i="1"/>
  <c r="AJ1789" i="1"/>
  <c r="AH1790" i="1"/>
  <c r="AI1790" i="1"/>
  <c r="AJ1790" i="1"/>
  <c r="AH1791" i="1"/>
  <c r="AI1791" i="1"/>
  <c r="AJ1791" i="1"/>
  <c r="AH1792" i="1"/>
  <c r="AI1792" i="1"/>
  <c r="AJ1792" i="1"/>
  <c r="AH1793" i="1"/>
  <c r="AI1793" i="1"/>
  <c r="AJ1793" i="1"/>
  <c r="AH1794" i="1"/>
  <c r="AI1794" i="1"/>
  <c r="AJ1794" i="1"/>
  <c r="AH1795" i="1"/>
  <c r="AI1795" i="1"/>
  <c r="AJ1795" i="1"/>
  <c r="AH1796" i="1"/>
  <c r="AI1796" i="1"/>
  <c r="AJ1796" i="1"/>
  <c r="AH1797" i="1"/>
  <c r="AI1797" i="1"/>
  <c r="AJ1797" i="1"/>
  <c r="AH1798" i="1"/>
  <c r="AI1798" i="1"/>
  <c r="AJ1798" i="1"/>
  <c r="AH1799" i="1"/>
  <c r="AI1799" i="1"/>
  <c r="AJ1799" i="1"/>
  <c r="AH1800" i="1"/>
  <c r="AI1800" i="1"/>
  <c r="AJ1800" i="1"/>
  <c r="AH1801" i="1"/>
  <c r="AI1801" i="1"/>
  <c r="AJ1801" i="1"/>
  <c r="AH1802" i="1"/>
  <c r="AI1802" i="1"/>
  <c r="AJ1802" i="1"/>
  <c r="AH1803" i="1"/>
  <c r="AI1803" i="1"/>
  <c r="AJ1803" i="1"/>
  <c r="AH1804" i="1"/>
  <c r="AI1804" i="1"/>
  <c r="AJ1804" i="1"/>
  <c r="AH1805" i="1"/>
  <c r="AI1805" i="1"/>
  <c r="AJ1805" i="1"/>
  <c r="AH1806" i="1"/>
  <c r="AI1806" i="1"/>
  <c r="AJ1806" i="1"/>
  <c r="AH1807" i="1"/>
  <c r="AI1807" i="1"/>
  <c r="AJ1807" i="1"/>
  <c r="AH1808" i="1"/>
  <c r="AI1808" i="1"/>
  <c r="AJ1808" i="1"/>
  <c r="AH1809" i="1"/>
  <c r="AI1809" i="1"/>
  <c r="AJ1809" i="1"/>
  <c r="AH1810" i="1"/>
  <c r="AI1810" i="1"/>
  <c r="AJ1810" i="1"/>
  <c r="AH1811" i="1"/>
  <c r="AI1811" i="1"/>
  <c r="AJ1811" i="1"/>
  <c r="AH1812" i="1"/>
  <c r="AI1812" i="1"/>
  <c r="AJ1812" i="1"/>
  <c r="AH1813" i="1"/>
  <c r="AI1813" i="1"/>
  <c r="AJ1813" i="1"/>
  <c r="AH1814" i="1"/>
  <c r="AI1814" i="1"/>
  <c r="AJ1814" i="1"/>
  <c r="AH1815" i="1"/>
  <c r="AI1815" i="1"/>
  <c r="AJ1815" i="1"/>
  <c r="AH1816" i="1"/>
  <c r="AI1816" i="1"/>
  <c r="AJ1816" i="1"/>
  <c r="AH1817" i="1"/>
  <c r="AI1817" i="1"/>
  <c r="AJ1817" i="1"/>
  <c r="AH1818" i="1"/>
  <c r="AI1818" i="1"/>
  <c r="AJ1818" i="1"/>
  <c r="AH1819" i="1"/>
  <c r="AI1819" i="1"/>
  <c r="AJ1819" i="1"/>
  <c r="AH1820" i="1"/>
  <c r="AI1820" i="1"/>
  <c r="AJ1820" i="1"/>
  <c r="AH1821" i="1"/>
  <c r="AI1821" i="1"/>
  <c r="AJ1821" i="1"/>
  <c r="AH1822" i="1"/>
  <c r="AI1822" i="1"/>
  <c r="AJ1822" i="1"/>
  <c r="AH1823" i="1"/>
  <c r="AI1823" i="1"/>
  <c r="AJ1823" i="1"/>
  <c r="AH1824" i="1"/>
  <c r="AI1824" i="1"/>
  <c r="AJ1824" i="1"/>
  <c r="AH1825" i="1"/>
  <c r="AI1825" i="1"/>
  <c r="AJ1825" i="1"/>
  <c r="AH1826" i="1"/>
  <c r="AI1826" i="1"/>
  <c r="AJ1826" i="1"/>
  <c r="AH1827" i="1"/>
  <c r="AI1827" i="1"/>
  <c r="AJ1827" i="1"/>
  <c r="AH1828" i="1"/>
  <c r="AI1828" i="1"/>
  <c r="AJ1828" i="1"/>
  <c r="AH1829" i="1"/>
  <c r="AI1829" i="1"/>
  <c r="AJ1829" i="1"/>
  <c r="AH1830" i="1"/>
  <c r="AI1830" i="1"/>
  <c r="AJ1830" i="1"/>
  <c r="AH1831" i="1"/>
  <c r="AI1831" i="1"/>
  <c r="AJ1831" i="1"/>
  <c r="AH1832" i="1"/>
  <c r="AI1832" i="1"/>
  <c r="AJ1832" i="1"/>
  <c r="AH1833" i="1"/>
  <c r="AI1833" i="1"/>
  <c r="AJ1833" i="1"/>
  <c r="AH1834" i="1"/>
  <c r="AI1834" i="1"/>
  <c r="AJ1834" i="1"/>
  <c r="AH1835" i="1"/>
  <c r="AI1835" i="1"/>
  <c r="AJ1835" i="1"/>
  <c r="AH1836" i="1"/>
  <c r="AI1836" i="1"/>
  <c r="AJ1836" i="1"/>
  <c r="AH1837" i="1"/>
  <c r="AI1837" i="1"/>
  <c r="AJ1837" i="1"/>
  <c r="AH1838" i="1"/>
  <c r="AI1838" i="1"/>
  <c r="AJ1838" i="1"/>
  <c r="AH1839" i="1"/>
  <c r="AI1839" i="1"/>
  <c r="AJ1839" i="1"/>
  <c r="AH1840" i="1"/>
  <c r="AI1840" i="1"/>
  <c r="AJ1840" i="1"/>
  <c r="AH1841" i="1"/>
  <c r="AI1841" i="1"/>
  <c r="AJ1841" i="1"/>
  <c r="AH1842" i="1"/>
  <c r="AI1842" i="1"/>
  <c r="AJ1842" i="1"/>
  <c r="AH1843" i="1"/>
  <c r="AI1843" i="1"/>
  <c r="AJ1843" i="1"/>
  <c r="AH1844" i="1"/>
  <c r="AI1844" i="1"/>
  <c r="AJ1844" i="1"/>
  <c r="AH1845" i="1"/>
  <c r="AI1845" i="1"/>
  <c r="AJ1845" i="1"/>
  <c r="AH1846" i="1"/>
  <c r="AI1846" i="1"/>
  <c r="AJ1846" i="1"/>
  <c r="AH1847" i="1"/>
  <c r="AI1847" i="1"/>
  <c r="AJ1847" i="1"/>
  <c r="AH1848" i="1"/>
  <c r="AI1848" i="1"/>
  <c r="AJ1848" i="1"/>
  <c r="AH1849" i="1"/>
  <c r="AI1849" i="1"/>
  <c r="AJ1849" i="1"/>
  <c r="AH1850" i="1"/>
  <c r="AI1850" i="1"/>
  <c r="AJ1850" i="1"/>
  <c r="AH1851" i="1"/>
  <c r="AI1851" i="1"/>
  <c r="AJ1851" i="1"/>
  <c r="AH1852" i="1"/>
  <c r="AI1852" i="1"/>
  <c r="AJ1852" i="1"/>
  <c r="AH1853" i="1"/>
  <c r="AI1853" i="1"/>
  <c r="AJ1853" i="1"/>
  <c r="AH1854" i="1"/>
  <c r="AI1854" i="1"/>
  <c r="AJ1854" i="1"/>
  <c r="AH1855" i="1"/>
  <c r="AI1855" i="1"/>
  <c r="AJ1855" i="1"/>
  <c r="AH1856" i="1"/>
  <c r="AI1856" i="1"/>
  <c r="AJ1856" i="1"/>
  <c r="AH1857" i="1"/>
  <c r="AI1857" i="1"/>
  <c r="AJ1857" i="1"/>
  <c r="AH1858" i="1"/>
  <c r="AI1858" i="1"/>
  <c r="AJ1858" i="1"/>
  <c r="AH1859" i="1"/>
  <c r="AI1859" i="1"/>
  <c r="AJ1859" i="1"/>
  <c r="AH1860" i="1"/>
  <c r="AI1860" i="1"/>
  <c r="AJ1860" i="1"/>
  <c r="AH1861" i="1"/>
  <c r="AI1861" i="1"/>
  <c r="AJ1861" i="1"/>
  <c r="AH1862" i="1"/>
  <c r="AI1862" i="1"/>
  <c r="AJ1862" i="1"/>
  <c r="AH1863" i="1"/>
  <c r="AI1863" i="1"/>
  <c r="AJ1863" i="1"/>
  <c r="AH1864" i="1"/>
  <c r="AI1864" i="1"/>
  <c r="AJ1864" i="1"/>
  <c r="AH1865" i="1"/>
  <c r="AI1865" i="1"/>
  <c r="AJ1865" i="1"/>
  <c r="AH1866" i="1"/>
  <c r="AI1866" i="1"/>
  <c r="AJ1866" i="1"/>
  <c r="AH1867" i="1"/>
  <c r="AI1867" i="1"/>
  <c r="AJ1867" i="1"/>
  <c r="AH1868" i="1"/>
  <c r="AI1868" i="1"/>
  <c r="AJ1868" i="1"/>
  <c r="AH1869" i="1"/>
  <c r="AI1869" i="1"/>
  <c r="AJ1869" i="1"/>
  <c r="AH1870" i="1"/>
  <c r="AI1870" i="1"/>
  <c r="AJ1870" i="1"/>
  <c r="AH1871" i="1"/>
  <c r="AI1871" i="1"/>
  <c r="AJ1871" i="1"/>
  <c r="AH1872" i="1"/>
  <c r="AI1872" i="1"/>
  <c r="AJ1872" i="1"/>
  <c r="AH1873" i="1"/>
  <c r="AI1873" i="1"/>
  <c r="AJ1873" i="1"/>
  <c r="AH1874" i="1"/>
  <c r="AI1874" i="1"/>
  <c r="AJ1874" i="1"/>
  <c r="AH1875" i="1"/>
  <c r="AI1875" i="1"/>
  <c r="AJ1875" i="1"/>
  <c r="AH1876" i="1"/>
  <c r="AI1876" i="1"/>
  <c r="AJ1876" i="1"/>
  <c r="AH1877" i="1"/>
  <c r="AI1877" i="1"/>
  <c r="AJ1877" i="1"/>
  <c r="AH1878" i="1"/>
  <c r="AI1878" i="1"/>
  <c r="AJ1878" i="1"/>
  <c r="AH1879" i="1"/>
  <c r="AI1879" i="1"/>
  <c r="AJ1879" i="1"/>
  <c r="AH1880" i="1"/>
  <c r="AI1880" i="1"/>
  <c r="AJ1880" i="1"/>
  <c r="AH1881" i="1"/>
  <c r="AI1881" i="1"/>
  <c r="AJ1881" i="1"/>
  <c r="AH1882" i="1"/>
  <c r="AI1882" i="1"/>
  <c r="AJ1882" i="1"/>
  <c r="AH1883" i="1"/>
  <c r="AI1883" i="1"/>
  <c r="AJ1883" i="1"/>
  <c r="AH1884" i="1"/>
  <c r="AI1884" i="1"/>
  <c r="AJ1884" i="1"/>
  <c r="AH1885" i="1"/>
  <c r="AI1885" i="1"/>
  <c r="AJ1885" i="1"/>
  <c r="AH1886" i="1"/>
  <c r="AI1886" i="1"/>
  <c r="AJ1886" i="1"/>
  <c r="AH1887" i="1"/>
  <c r="AI1887" i="1"/>
  <c r="AJ1887" i="1"/>
  <c r="AH1888" i="1"/>
  <c r="AI1888" i="1"/>
  <c r="AJ1888" i="1"/>
  <c r="AH1889" i="1"/>
  <c r="AI1889" i="1"/>
  <c r="AJ1889" i="1"/>
  <c r="AH1890" i="1"/>
  <c r="AI1890" i="1"/>
  <c r="AJ1890" i="1"/>
  <c r="AH1891" i="1"/>
  <c r="AI1891" i="1"/>
  <c r="AJ1891" i="1"/>
  <c r="AH1892" i="1"/>
  <c r="AI1892" i="1"/>
  <c r="AJ1892" i="1"/>
  <c r="AH1893" i="1"/>
  <c r="AI1893" i="1"/>
  <c r="AJ1893" i="1"/>
  <c r="AH1894" i="1"/>
  <c r="AI1894" i="1"/>
  <c r="AJ1894" i="1"/>
  <c r="AH1895" i="1"/>
  <c r="AI1895" i="1"/>
  <c r="AJ1895" i="1"/>
  <c r="AH1896" i="1"/>
  <c r="AI1896" i="1"/>
  <c r="AJ1896" i="1"/>
  <c r="AH1897" i="1"/>
  <c r="AI1897" i="1"/>
  <c r="AJ1897" i="1"/>
  <c r="AH1898" i="1"/>
  <c r="AI1898" i="1"/>
  <c r="AJ1898" i="1"/>
  <c r="AH1899" i="1"/>
  <c r="AI1899" i="1"/>
  <c r="AJ1899" i="1"/>
  <c r="AH1900" i="1"/>
  <c r="AI1900" i="1"/>
  <c r="AJ1900" i="1"/>
  <c r="AH1901" i="1"/>
  <c r="AI1901" i="1"/>
  <c r="AJ1901" i="1"/>
  <c r="AH1902" i="1"/>
  <c r="AI1902" i="1"/>
  <c r="AJ1902" i="1"/>
  <c r="AH1903" i="1"/>
  <c r="AI1903" i="1"/>
  <c r="AJ1903" i="1"/>
  <c r="AH1904" i="1"/>
  <c r="AI1904" i="1"/>
  <c r="AJ1904" i="1"/>
  <c r="AH1905" i="1"/>
  <c r="AI1905" i="1"/>
  <c r="AJ1905" i="1"/>
  <c r="AH1906" i="1"/>
  <c r="AI1906" i="1"/>
  <c r="AJ1906" i="1"/>
  <c r="AH1907" i="1"/>
  <c r="AI1907" i="1"/>
  <c r="AJ1907" i="1"/>
  <c r="AH1908" i="1"/>
  <c r="AI1908" i="1"/>
  <c r="AJ1908" i="1"/>
  <c r="AH1909" i="1"/>
  <c r="AI1909" i="1"/>
  <c r="AJ1909" i="1"/>
  <c r="AH1910" i="1"/>
  <c r="AI1910" i="1"/>
  <c r="AJ1910" i="1"/>
  <c r="AH1911" i="1"/>
  <c r="AI1911" i="1"/>
  <c r="AJ1911" i="1"/>
  <c r="AH1912" i="1"/>
  <c r="AI1912" i="1"/>
  <c r="AJ1912" i="1"/>
  <c r="AH1913" i="1"/>
  <c r="AI1913" i="1"/>
  <c r="AJ1913" i="1"/>
  <c r="AH1914" i="1"/>
  <c r="AI1914" i="1"/>
  <c r="AJ1914" i="1"/>
  <c r="AH1915" i="1"/>
  <c r="AI1915" i="1"/>
  <c r="AJ1915" i="1"/>
  <c r="AH1916" i="1"/>
  <c r="AI1916" i="1"/>
  <c r="AJ1916" i="1"/>
  <c r="AH1917" i="1"/>
  <c r="AI1917" i="1"/>
  <c r="AJ1917" i="1"/>
  <c r="AH1918" i="1"/>
  <c r="AI1918" i="1"/>
  <c r="AJ1918" i="1"/>
  <c r="AH1919" i="1"/>
  <c r="AI1919" i="1"/>
  <c r="AJ1919" i="1"/>
  <c r="AH1920" i="1"/>
  <c r="AI1920" i="1"/>
  <c r="AJ1920" i="1"/>
  <c r="AH1921" i="1"/>
  <c r="AI1921" i="1"/>
  <c r="AJ1921" i="1"/>
  <c r="AH1922" i="1"/>
  <c r="AI1922" i="1"/>
  <c r="AJ1922" i="1"/>
  <c r="AH1923" i="1"/>
  <c r="AI1923" i="1"/>
  <c r="AJ1923" i="1"/>
  <c r="AH1924" i="1"/>
  <c r="AI1924" i="1"/>
  <c r="AJ1924" i="1"/>
  <c r="AH1925" i="1"/>
  <c r="AI1925" i="1"/>
  <c r="AJ1925" i="1"/>
  <c r="AH1926" i="1"/>
  <c r="AI1926" i="1"/>
  <c r="AJ1926" i="1"/>
  <c r="AH1927" i="1"/>
  <c r="AI1927" i="1"/>
  <c r="AJ1927" i="1"/>
  <c r="AH1928" i="1"/>
  <c r="AI1928" i="1"/>
  <c r="AJ1928" i="1"/>
  <c r="AH1929" i="1"/>
  <c r="AI1929" i="1"/>
  <c r="AJ1929" i="1"/>
  <c r="AH1930" i="1"/>
  <c r="AI1930" i="1"/>
  <c r="AJ1930" i="1"/>
  <c r="AH1931" i="1"/>
  <c r="AI1931" i="1"/>
  <c r="AJ1931" i="1"/>
  <c r="AH1932" i="1"/>
  <c r="AI1932" i="1"/>
  <c r="AJ1932" i="1"/>
  <c r="AH1933" i="1"/>
  <c r="AI1933" i="1"/>
  <c r="AJ1933" i="1"/>
  <c r="AH1934" i="1"/>
  <c r="AI1934" i="1"/>
  <c r="AJ1934" i="1"/>
  <c r="AH1935" i="1"/>
  <c r="AI1935" i="1"/>
  <c r="AJ1935" i="1"/>
  <c r="AH1936" i="1"/>
  <c r="AI1936" i="1"/>
  <c r="AJ1936" i="1"/>
  <c r="AH1937" i="1"/>
  <c r="AI1937" i="1"/>
  <c r="AJ1937" i="1"/>
  <c r="AH1938" i="1"/>
  <c r="AI1938" i="1"/>
  <c r="AJ1938" i="1"/>
  <c r="AH1939" i="1"/>
  <c r="AI1939" i="1"/>
  <c r="AJ1939" i="1"/>
  <c r="AH1940" i="1"/>
  <c r="AI1940" i="1"/>
  <c r="AJ1940" i="1"/>
  <c r="AH1941" i="1"/>
  <c r="AI1941" i="1"/>
  <c r="AJ1941" i="1"/>
  <c r="AH1942" i="1"/>
  <c r="AI1942" i="1"/>
  <c r="AJ1942" i="1"/>
  <c r="AH1943" i="1"/>
  <c r="AI1943" i="1"/>
  <c r="AJ1943" i="1"/>
  <c r="AH1944" i="1"/>
  <c r="AI1944" i="1"/>
  <c r="AJ1944" i="1"/>
  <c r="AH1945" i="1"/>
  <c r="AI1945" i="1"/>
  <c r="AJ1945" i="1"/>
  <c r="AH1946" i="1"/>
  <c r="AI1946" i="1"/>
  <c r="AJ1946" i="1"/>
  <c r="AH1947" i="1"/>
  <c r="AI1947" i="1"/>
  <c r="AJ1947" i="1"/>
  <c r="AH1948" i="1"/>
  <c r="AI1948" i="1"/>
  <c r="AJ1948" i="1"/>
  <c r="AH1949" i="1"/>
  <c r="AI1949" i="1"/>
  <c r="AJ1949" i="1"/>
  <c r="AH1950" i="1"/>
  <c r="AI1950" i="1"/>
  <c r="AJ1950" i="1"/>
  <c r="AH1951" i="1"/>
  <c r="AI1951" i="1"/>
  <c r="AJ1951" i="1"/>
  <c r="AH1952" i="1"/>
  <c r="AI1952" i="1"/>
  <c r="AJ1952" i="1"/>
  <c r="AH1953" i="1"/>
  <c r="AI1953" i="1"/>
  <c r="AJ1953" i="1"/>
  <c r="AH1954" i="1"/>
  <c r="AI1954" i="1"/>
  <c r="AJ1954" i="1"/>
  <c r="AH1955" i="1"/>
  <c r="AI1955" i="1"/>
  <c r="AJ1955" i="1"/>
  <c r="AH1956" i="1"/>
  <c r="AI1956" i="1"/>
  <c r="AJ1956" i="1"/>
  <c r="AH1957" i="1"/>
  <c r="AI1957" i="1"/>
  <c r="AJ1957" i="1"/>
  <c r="AH1958" i="1"/>
  <c r="AI1958" i="1"/>
  <c r="AJ1958" i="1"/>
  <c r="AH1959" i="1"/>
  <c r="AI1959" i="1"/>
  <c r="AJ1959" i="1"/>
  <c r="AH1960" i="1"/>
  <c r="AI1960" i="1"/>
  <c r="AJ1960" i="1"/>
  <c r="AH1961" i="1"/>
  <c r="AI1961" i="1"/>
  <c r="AJ1961" i="1"/>
  <c r="AH1962" i="1"/>
  <c r="AI1962" i="1"/>
  <c r="AJ1962" i="1"/>
  <c r="AH1963" i="1"/>
  <c r="AI1963" i="1"/>
  <c r="AJ1963" i="1"/>
  <c r="AH1964" i="1"/>
  <c r="AI1964" i="1"/>
  <c r="AJ1964" i="1"/>
  <c r="AH1965" i="1"/>
  <c r="AI1965" i="1"/>
  <c r="AJ1965" i="1"/>
  <c r="AH1966" i="1"/>
  <c r="AI1966" i="1"/>
  <c r="AJ1966" i="1"/>
  <c r="AH1967" i="1"/>
  <c r="AI1967" i="1"/>
  <c r="AJ1967" i="1"/>
  <c r="AH1968" i="1"/>
  <c r="AI1968" i="1"/>
  <c r="AJ1968" i="1"/>
  <c r="AH1969" i="1"/>
  <c r="AI1969" i="1"/>
  <c r="AJ1969" i="1"/>
  <c r="AH1970" i="1"/>
  <c r="AI1970" i="1"/>
  <c r="AJ1970" i="1"/>
  <c r="AH1971" i="1"/>
  <c r="AI1971" i="1"/>
  <c r="AJ1971" i="1"/>
  <c r="AH1972" i="1"/>
  <c r="AI1972" i="1"/>
  <c r="AJ1972" i="1"/>
  <c r="AH1973" i="1"/>
  <c r="AI1973" i="1"/>
  <c r="AJ1973" i="1"/>
  <c r="AH1974" i="1"/>
  <c r="AI1974" i="1"/>
  <c r="AJ1974" i="1"/>
  <c r="AH1975" i="1"/>
  <c r="AI1975" i="1"/>
  <c r="AJ1975" i="1"/>
  <c r="AH1976" i="1"/>
  <c r="AI1976" i="1"/>
  <c r="AJ1976" i="1"/>
  <c r="AH1977" i="1"/>
  <c r="AI1977" i="1"/>
  <c r="AJ1977" i="1"/>
  <c r="AH1978" i="1"/>
  <c r="AI1978" i="1"/>
  <c r="AJ1978" i="1"/>
  <c r="AH1979" i="1"/>
  <c r="AI1979" i="1"/>
  <c r="AJ1979" i="1"/>
  <c r="AH1980" i="1"/>
  <c r="AI1980" i="1"/>
  <c r="AJ1980" i="1"/>
  <c r="AH1981" i="1"/>
  <c r="AI1981" i="1"/>
  <c r="AJ1981" i="1"/>
  <c r="AH1982" i="1"/>
  <c r="AI1982" i="1"/>
  <c r="AJ1982" i="1"/>
  <c r="AH1983" i="1"/>
  <c r="AI1983" i="1"/>
  <c r="AJ1983" i="1"/>
  <c r="AH1984" i="1"/>
  <c r="AI1984" i="1"/>
  <c r="AJ1984" i="1"/>
  <c r="AH1985" i="1"/>
  <c r="AI1985" i="1"/>
  <c r="AJ1985" i="1"/>
  <c r="AH1986" i="1"/>
  <c r="AI1986" i="1"/>
  <c r="AJ1986" i="1"/>
  <c r="AH1987" i="1"/>
  <c r="AI1987" i="1"/>
  <c r="AJ1987" i="1"/>
  <c r="AH1988" i="1"/>
  <c r="AI1988" i="1"/>
  <c r="AJ1988" i="1"/>
  <c r="AH1989" i="1"/>
  <c r="AI1989" i="1"/>
  <c r="AJ1989" i="1"/>
  <c r="AH1990" i="1"/>
  <c r="AI1990" i="1"/>
  <c r="AJ1990" i="1"/>
  <c r="AH1991" i="1"/>
  <c r="AI1991" i="1"/>
  <c r="AJ1991" i="1"/>
  <c r="AH1992" i="1"/>
  <c r="AI1992" i="1"/>
  <c r="AJ1992" i="1"/>
  <c r="AH1993" i="1"/>
  <c r="AI1993" i="1"/>
  <c r="AJ1993" i="1"/>
  <c r="AH1994" i="1"/>
  <c r="AI1994" i="1"/>
  <c r="AJ1994" i="1"/>
  <c r="AH1995" i="1"/>
  <c r="AI1995" i="1"/>
  <c r="AJ1995" i="1"/>
  <c r="AH1996" i="1"/>
  <c r="AI1996" i="1"/>
  <c r="AJ1996" i="1"/>
  <c r="AH1997" i="1"/>
  <c r="AI1997" i="1"/>
  <c r="AJ1997" i="1"/>
  <c r="AH1998" i="1"/>
  <c r="AI1998" i="1"/>
  <c r="AJ1998" i="1"/>
  <c r="AH1999" i="1"/>
  <c r="AI1999" i="1"/>
  <c r="AJ1999" i="1"/>
  <c r="AH2000" i="1"/>
  <c r="AI2000" i="1"/>
  <c r="AJ2000" i="1"/>
  <c r="AH2001" i="1"/>
  <c r="AI2001" i="1"/>
  <c r="AJ2001" i="1"/>
  <c r="AH2002" i="1"/>
  <c r="AI2002" i="1"/>
  <c r="AJ2002" i="1"/>
  <c r="AH2003" i="1"/>
  <c r="AI2003" i="1"/>
  <c r="AJ2003" i="1"/>
  <c r="AH2004" i="1"/>
  <c r="AI2004" i="1"/>
  <c r="AJ2004" i="1"/>
  <c r="AH2005" i="1"/>
  <c r="AI2005" i="1"/>
  <c r="AJ2005" i="1"/>
  <c r="AH2006" i="1"/>
  <c r="AI2006" i="1"/>
  <c r="AJ2006" i="1"/>
  <c r="AH2007" i="1"/>
  <c r="AI2007" i="1"/>
  <c r="AJ2007" i="1"/>
  <c r="AH2008" i="1"/>
  <c r="AI2008" i="1"/>
  <c r="AJ2008" i="1"/>
  <c r="AH2009" i="1"/>
  <c r="AI2009" i="1"/>
  <c r="AJ2009" i="1"/>
  <c r="AH2010" i="1"/>
  <c r="AI2010" i="1"/>
  <c r="AJ2010" i="1"/>
  <c r="AH2011" i="1"/>
  <c r="AI2011" i="1"/>
  <c r="AJ2011" i="1"/>
  <c r="AH2012" i="1"/>
  <c r="AI2012" i="1"/>
  <c r="AJ2012" i="1"/>
  <c r="AH2013" i="1"/>
  <c r="AI2013" i="1"/>
  <c r="AJ2013" i="1"/>
  <c r="AH2014" i="1"/>
  <c r="AI2014" i="1"/>
  <c r="AJ2014" i="1"/>
  <c r="AH2015" i="1"/>
  <c r="AI2015" i="1"/>
  <c r="AJ2015" i="1"/>
  <c r="AH2016" i="1"/>
  <c r="AI2016" i="1"/>
  <c r="AJ2016" i="1"/>
  <c r="AH2017" i="1"/>
  <c r="AI2017" i="1"/>
  <c r="AJ2017" i="1"/>
  <c r="AH2018" i="1"/>
  <c r="AI2018" i="1"/>
  <c r="AJ2018" i="1"/>
  <c r="AH2019" i="1"/>
  <c r="AI2019" i="1"/>
  <c r="AJ2019" i="1"/>
  <c r="AH2020" i="1"/>
  <c r="AI2020" i="1"/>
  <c r="AJ2020" i="1"/>
  <c r="AH2021" i="1"/>
  <c r="AI2021" i="1"/>
  <c r="AJ2021" i="1"/>
  <c r="AH2022" i="1"/>
  <c r="AI2022" i="1"/>
  <c r="AJ2022" i="1"/>
  <c r="AH2023" i="1"/>
  <c r="AI2023" i="1"/>
  <c r="AJ2023" i="1"/>
  <c r="AH2024" i="1"/>
  <c r="AI2024" i="1"/>
  <c r="AJ2024" i="1"/>
  <c r="AH2025" i="1"/>
  <c r="AI2025" i="1"/>
  <c r="AJ2025" i="1"/>
  <c r="AH2026" i="1"/>
  <c r="AI2026" i="1"/>
  <c r="AJ2026" i="1"/>
  <c r="AH2027" i="1"/>
  <c r="AI2027" i="1"/>
  <c r="AJ2027" i="1"/>
  <c r="AH2028" i="1"/>
  <c r="AI2028" i="1"/>
  <c r="AJ2028" i="1"/>
  <c r="AH2029" i="1"/>
  <c r="AI2029" i="1"/>
  <c r="AJ2029" i="1"/>
  <c r="AH2030" i="1"/>
  <c r="AI2030" i="1"/>
  <c r="AJ2030" i="1"/>
  <c r="AH2031" i="1"/>
  <c r="AI2031" i="1"/>
  <c r="AJ2031" i="1"/>
  <c r="AH2032" i="1"/>
  <c r="AI2032" i="1"/>
  <c r="AJ2032" i="1"/>
  <c r="AH2033" i="1"/>
  <c r="AI2033" i="1"/>
  <c r="AJ2033" i="1"/>
  <c r="AH2034" i="1"/>
  <c r="AI2034" i="1"/>
  <c r="AJ2034" i="1"/>
  <c r="AH2035" i="1"/>
  <c r="AI2035" i="1"/>
  <c r="AJ2035" i="1"/>
  <c r="AH2036" i="1"/>
  <c r="AI2036" i="1"/>
  <c r="AJ2036" i="1"/>
  <c r="AH2037" i="1"/>
  <c r="AI2037" i="1"/>
  <c r="AJ2037" i="1"/>
  <c r="AH2038" i="1"/>
  <c r="AI2038" i="1"/>
  <c r="AJ2038" i="1"/>
  <c r="AH2039" i="1"/>
  <c r="AI2039" i="1"/>
  <c r="AJ2039" i="1"/>
  <c r="AH2040" i="1"/>
  <c r="AI2040" i="1"/>
  <c r="AJ2040" i="1"/>
  <c r="AH2041" i="1"/>
  <c r="AI2041" i="1"/>
  <c r="AJ2041" i="1"/>
  <c r="AH2042" i="1"/>
  <c r="AI2042" i="1"/>
  <c r="AJ2042" i="1"/>
  <c r="AH2043" i="1"/>
  <c r="AI2043" i="1"/>
  <c r="AJ2043" i="1"/>
  <c r="AH2044" i="1"/>
  <c r="AI2044" i="1"/>
  <c r="AJ2044" i="1"/>
  <c r="AH2045" i="1"/>
  <c r="AI2045" i="1"/>
  <c r="AJ2045" i="1"/>
  <c r="AH2046" i="1"/>
  <c r="AI2046" i="1"/>
  <c r="AJ2046" i="1"/>
  <c r="AH2047" i="1"/>
  <c r="AI2047" i="1"/>
  <c r="AJ2047" i="1"/>
  <c r="AH2048" i="1"/>
  <c r="AI2048" i="1"/>
  <c r="AJ2048" i="1"/>
  <c r="AH2049" i="1"/>
  <c r="AI2049" i="1"/>
  <c r="AJ2049" i="1"/>
  <c r="AH2050" i="1"/>
  <c r="AI2050" i="1"/>
  <c r="AJ2050" i="1"/>
  <c r="AH2051" i="1"/>
  <c r="AI2051" i="1"/>
  <c r="AJ2051" i="1"/>
  <c r="AH2052" i="1"/>
  <c r="AI2052" i="1"/>
  <c r="AJ2052" i="1"/>
  <c r="AH2053" i="1"/>
  <c r="AI2053" i="1"/>
  <c r="AJ2053" i="1"/>
  <c r="AH2054" i="1"/>
  <c r="AI2054" i="1"/>
  <c r="AJ2054" i="1"/>
  <c r="AH2055" i="1"/>
  <c r="AI2055" i="1"/>
  <c r="AJ2055" i="1"/>
  <c r="AH2056" i="1"/>
  <c r="AI2056" i="1"/>
  <c r="AJ2056" i="1"/>
  <c r="AH2057" i="1"/>
  <c r="AI2057" i="1"/>
  <c r="AJ2057" i="1"/>
  <c r="AH2058" i="1"/>
  <c r="AI2058" i="1"/>
  <c r="AJ2058" i="1"/>
  <c r="AH2059" i="1"/>
  <c r="AI2059" i="1"/>
  <c r="AJ2059" i="1"/>
  <c r="AH2060" i="1"/>
  <c r="AI2060" i="1"/>
  <c r="AJ2060" i="1"/>
  <c r="AH2061" i="1"/>
  <c r="AI2061" i="1"/>
  <c r="AJ2061" i="1"/>
  <c r="AH2062" i="1"/>
  <c r="AI2062" i="1"/>
  <c r="AJ2062" i="1"/>
  <c r="AH2063" i="1"/>
  <c r="AI2063" i="1"/>
  <c r="AJ2063" i="1"/>
  <c r="AH2064" i="1"/>
  <c r="AI2064" i="1"/>
  <c r="AJ2064" i="1"/>
  <c r="AH2065" i="1"/>
  <c r="AI2065" i="1"/>
  <c r="AJ2065" i="1"/>
  <c r="AH2066" i="1"/>
  <c r="AI2066" i="1"/>
  <c r="AJ2066" i="1"/>
  <c r="AH2067" i="1"/>
  <c r="AI2067" i="1"/>
  <c r="AJ2067" i="1"/>
  <c r="AH2068" i="1"/>
  <c r="AI2068" i="1"/>
  <c r="AJ2068" i="1"/>
  <c r="AH2069" i="1"/>
  <c r="AI2069" i="1"/>
  <c r="AJ2069" i="1"/>
  <c r="AH2070" i="1"/>
  <c r="AI2070" i="1"/>
  <c r="AJ2070" i="1"/>
  <c r="AH2071" i="1"/>
  <c r="AI2071" i="1"/>
  <c r="AJ2071" i="1"/>
  <c r="AH2072" i="1"/>
  <c r="AI2072" i="1"/>
  <c r="AJ2072" i="1"/>
  <c r="AH2073" i="1"/>
  <c r="AI2073" i="1"/>
  <c r="AJ2073" i="1"/>
  <c r="AH2074" i="1"/>
  <c r="AI2074" i="1"/>
  <c r="AJ2074" i="1"/>
  <c r="AH2075" i="1"/>
  <c r="AI2075" i="1"/>
  <c r="AJ2075" i="1"/>
  <c r="AH2076" i="1"/>
  <c r="AI2076" i="1"/>
  <c r="AJ2076" i="1"/>
  <c r="AH2077" i="1"/>
  <c r="AI2077" i="1"/>
  <c r="AJ2077" i="1"/>
  <c r="AH2078" i="1"/>
  <c r="AI2078" i="1"/>
  <c r="AJ2078" i="1"/>
  <c r="AH2079" i="1"/>
  <c r="AI2079" i="1"/>
  <c r="AJ2079" i="1"/>
  <c r="AH2080" i="1"/>
  <c r="AI2080" i="1"/>
  <c r="AJ2080" i="1"/>
  <c r="AH2081" i="1"/>
  <c r="AI2081" i="1"/>
  <c r="AJ2081" i="1"/>
  <c r="AH2082" i="1"/>
  <c r="AI2082" i="1"/>
  <c r="AJ2082" i="1"/>
  <c r="AH2083" i="1"/>
  <c r="AI2083" i="1"/>
  <c r="AJ2083" i="1"/>
  <c r="AH2084" i="1"/>
  <c r="AI2084" i="1"/>
  <c r="AJ2084" i="1"/>
  <c r="AH2085" i="1"/>
  <c r="AI2085" i="1"/>
  <c r="AJ2085" i="1"/>
  <c r="AH2086" i="1"/>
  <c r="AI2086" i="1"/>
  <c r="AJ2086" i="1"/>
  <c r="AH2087" i="1"/>
  <c r="AI2087" i="1"/>
  <c r="AJ2087" i="1"/>
  <c r="AH2088" i="1"/>
  <c r="AI2088" i="1"/>
  <c r="AJ2088" i="1"/>
  <c r="AH2089" i="1"/>
  <c r="AI2089" i="1"/>
  <c r="AJ2089" i="1"/>
  <c r="AH2090" i="1"/>
  <c r="AI2090" i="1"/>
  <c r="AJ2090" i="1"/>
  <c r="AH2091" i="1"/>
  <c r="AI2091" i="1"/>
  <c r="AJ2091" i="1"/>
  <c r="AH2092" i="1"/>
  <c r="AI2092" i="1"/>
  <c r="AJ2092" i="1"/>
  <c r="AH2093" i="1"/>
  <c r="AI2093" i="1"/>
  <c r="AJ2093" i="1"/>
  <c r="AH2094" i="1"/>
  <c r="AI2094" i="1"/>
  <c r="AJ2094" i="1"/>
  <c r="AH2095" i="1"/>
  <c r="AI2095" i="1"/>
  <c r="AJ2095" i="1"/>
  <c r="AH2096" i="1"/>
  <c r="AI2096" i="1"/>
  <c r="AJ2096" i="1"/>
  <c r="AH2097" i="1"/>
  <c r="AI2097" i="1"/>
  <c r="AJ2097" i="1"/>
  <c r="AH2098" i="1"/>
  <c r="AI2098" i="1"/>
  <c r="AJ2098" i="1"/>
  <c r="AH2099" i="1"/>
  <c r="AI2099" i="1"/>
  <c r="AJ2099" i="1"/>
  <c r="AH2100" i="1"/>
  <c r="AI2100" i="1"/>
  <c r="AJ2100" i="1"/>
  <c r="AH2101" i="1"/>
  <c r="AI2101" i="1"/>
  <c r="AJ2101" i="1"/>
  <c r="AH2102" i="1"/>
  <c r="AI2102" i="1"/>
  <c r="AJ2102" i="1"/>
  <c r="AH2103" i="1"/>
  <c r="AI2103" i="1"/>
  <c r="AJ2103" i="1"/>
  <c r="AH2104" i="1"/>
  <c r="AI2104" i="1"/>
  <c r="AJ2104" i="1"/>
  <c r="AH2105" i="1"/>
  <c r="AI2105" i="1"/>
  <c r="AJ2105" i="1"/>
  <c r="AH2106" i="1"/>
  <c r="AI2106" i="1"/>
  <c r="AJ2106" i="1"/>
  <c r="AH2107" i="1"/>
  <c r="AI2107" i="1"/>
  <c r="AJ2107" i="1"/>
  <c r="AH2108" i="1"/>
  <c r="AI2108" i="1"/>
  <c r="AJ2108" i="1"/>
  <c r="AH2109" i="1"/>
  <c r="AI2109" i="1"/>
  <c r="AJ2109" i="1"/>
  <c r="AH2110" i="1"/>
  <c r="AI2110" i="1"/>
  <c r="AJ2110" i="1"/>
  <c r="AH2111" i="1"/>
  <c r="AI2111" i="1"/>
  <c r="AJ2111" i="1"/>
  <c r="AH2112" i="1"/>
  <c r="AI2112" i="1"/>
  <c r="AJ2112" i="1"/>
  <c r="AH2113" i="1"/>
  <c r="AI2113" i="1"/>
  <c r="AJ2113" i="1"/>
  <c r="AH2114" i="1"/>
  <c r="AI2114" i="1"/>
  <c r="AJ2114" i="1"/>
  <c r="AH2115" i="1"/>
  <c r="AI2115" i="1"/>
  <c r="AJ2115" i="1"/>
  <c r="AH2116" i="1"/>
  <c r="AI2116" i="1"/>
  <c r="AJ2116" i="1"/>
  <c r="AH2117" i="1"/>
  <c r="AI2117" i="1"/>
  <c r="AJ2117" i="1"/>
  <c r="AH2118" i="1"/>
  <c r="AI2118" i="1"/>
  <c r="AJ2118" i="1"/>
  <c r="AH2119" i="1"/>
  <c r="AI2119" i="1"/>
  <c r="AJ2119" i="1"/>
  <c r="AH2120" i="1"/>
  <c r="AI2120" i="1"/>
  <c r="AJ2120" i="1"/>
  <c r="AH2121" i="1"/>
  <c r="AI2121" i="1"/>
  <c r="AJ2121" i="1"/>
  <c r="AH2122" i="1"/>
  <c r="AI2122" i="1"/>
  <c r="AJ2122" i="1"/>
  <c r="AH2123" i="1"/>
  <c r="AI2123" i="1"/>
  <c r="AJ2123" i="1"/>
  <c r="AH2124" i="1"/>
  <c r="AI2124" i="1"/>
  <c r="AJ2124" i="1"/>
  <c r="AH2125" i="1"/>
  <c r="AI2125" i="1"/>
  <c r="AJ2125" i="1"/>
  <c r="AH2126" i="1"/>
  <c r="AI2126" i="1"/>
  <c r="AJ2126" i="1"/>
  <c r="AH2127" i="1"/>
  <c r="AI2127" i="1"/>
  <c r="AJ2127" i="1"/>
  <c r="AH2128" i="1"/>
  <c r="AI2128" i="1"/>
  <c r="AJ2128" i="1"/>
  <c r="AH2129" i="1"/>
  <c r="AI2129" i="1"/>
  <c r="AJ2129" i="1"/>
  <c r="AH2130" i="1"/>
  <c r="AI2130" i="1"/>
  <c r="AJ2130" i="1"/>
  <c r="AH2131" i="1"/>
  <c r="AI2131" i="1"/>
  <c r="AJ2131" i="1"/>
  <c r="AH2132" i="1"/>
  <c r="AI2132" i="1"/>
  <c r="AJ2132" i="1"/>
  <c r="AH2133" i="1"/>
  <c r="AI2133" i="1"/>
  <c r="AJ2133" i="1"/>
  <c r="AH2134" i="1"/>
  <c r="AI2134" i="1"/>
  <c r="AJ2134" i="1"/>
  <c r="AH2135" i="1"/>
  <c r="AI2135" i="1"/>
  <c r="AJ2135" i="1"/>
  <c r="AH2136" i="1"/>
  <c r="AI2136" i="1"/>
  <c r="AJ2136" i="1"/>
  <c r="AH2137" i="1"/>
  <c r="AI2137" i="1"/>
  <c r="AJ2137" i="1"/>
  <c r="AH2138" i="1"/>
  <c r="AI2138" i="1"/>
  <c r="AJ2138" i="1"/>
  <c r="AH2139" i="1"/>
  <c r="AI2139" i="1"/>
  <c r="AJ2139" i="1"/>
  <c r="AH2140" i="1"/>
  <c r="AI2140" i="1"/>
  <c r="AJ2140" i="1"/>
  <c r="AH2141" i="1"/>
  <c r="AI2141" i="1"/>
  <c r="AJ2141" i="1"/>
  <c r="AH2142" i="1"/>
  <c r="AI2142" i="1"/>
  <c r="AJ2142" i="1"/>
  <c r="AH2143" i="1"/>
  <c r="AI2143" i="1"/>
  <c r="AJ2143" i="1"/>
  <c r="AH2144" i="1"/>
  <c r="AI2144" i="1"/>
  <c r="AJ2144" i="1"/>
  <c r="AH2145" i="1"/>
  <c r="AI2145" i="1"/>
  <c r="AJ2145" i="1"/>
  <c r="AH2146" i="1"/>
  <c r="AI2146" i="1"/>
  <c r="AJ2146" i="1"/>
  <c r="AH2147" i="1"/>
  <c r="AI2147" i="1"/>
  <c r="AJ2147" i="1"/>
  <c r="AH2148" i="1"/>
  <c r="AI2148" i="1"/>
  <c r="AJ2148" i="1"/>
  <c r="AH2149" i="1"/>
  <c r="AI2149" i="1"/>
  <c r="AJ2149" i="1"/>
  <c r="AH2150" i="1"/>
  <c r="AI2150" i="1"/>
  <c r="AJ2150" i="1"/>
  <c r="AH2151" i="1"/>
  <c r="AI2151" i="1"/>
  <c r="AJ2151" i="1"/>
  <c r="AH2152" i="1"/>
  <c r="AI2152" i="1"/>
  <c r="AJ2152" i="1"/>
  <c r="AH2153" i="1"/>
  <c r="AI2153" i="1"/>
  <c r="AJ2153" i="1"/>
  <c r="AH2154" i="1"/>
  <c r="AI2154" i="1"/>
  <c r="AJ2154" i="1"/>
  <c r="AH2155" i="1"/>
  <c r="AI2155" i="1"/>
  <c r="AJ2155" i="1"/>
  <c r="AH2156" i="1"/>
  <c r="AI2156" i="1"/>
  <c r="AJ2156" i="1"/>
  <c r="AH2157" i="1"/>
  <c r="AI2157" i="1"/>
  <c r="AJ2157" i="1"/>
  <c r="AH2158" i="1"/>
  <c r="AI2158" i="1"/>
  <c r="AJ2158" i="1"/>
  <c r="AH2159" i="1"/>
  <c r="AI2159" i="1"/>
  <c r="AJ2159" i="1"/>
  <c r="AH2160" i="1"/>
  <c r="AI2160" i="1"/>
  <c r="AJ2160" i="1"/>
  <c r="AH2161" i="1"/>
  <c r="AI2161" i="1"/>
  <c r="AJ2161" i="1"/>
  <c r="AH2162" i="1"/>
  <c r="AI2162" i="1"/>
  <c r="AJ2162" i="1"/>
  <c r="AH2163" i="1"/>
  <c r="AI2163" i="1"/>
  <c r="AJ2163" i="1"/>
  <c r="AH2164" i="1"/>
  <c r="AI2164" i="1"/>
  <c r="AJ2164" i="1"/>
  <c r="AH2165" i="1"/>
  <c r="AI2165" i="1"/>
  <c r="AJ2165" i="1"/>
  <c r="AH2166" i="1"/>
  <c r="AI2166" i="1"/>
  <c r="AJ2166" i="1"/>
  <c r="AH2167" i="1"/>
  <c r="AI2167" i="1"/>
  <c r="AJ2167" i="1"/>
  <c r="AH2168" i="1"/>
  <c r="AI2168" i="1"/>
  <c r="AJ2168" i="1"/>
  <c r="AH2169" i="1"/>
  <c r="AI2169" i="1"/>
  <c r="AJ2169" i="1"/>
  <c r="AH2170" i="1"/>
  <c r="AI2170" i="1"/>
  <c r="AJ2170" i="1"/>
  <c r="AH2171" i="1"/>
  <c r="AI2171" i="1"/>
  <c r="AJ2171" i="1"/>
  <c r="AH2172" i="1"/>
  <c r="AI2172" i="1"/>
  <c r="AJ2172" i="1"/>
  <c r="AH2173" i="1"/>
  <c r="AI2173" i="1"/>
  <c r="AJ2173" i="1"/>
  <c r="AH2174" i="1"/>
  <c r="AI2174" i="1"/>
  <c r="AJ2174" i="1"/>
  <c r="AH2175" i="1"/>
  <c r="AI2175" i="1"/>
  <c r="AJ2175" i="1"/>
  <c r="AH2176" i="1"/>
  <c r="AI2176" i="1"/>
  <c r="AJ2176" i="1"/>
  <c r="AH2177" i="1"/>
  <c r="AI2177" i="1"/>
  <c r="AJ2177" i="1"/>
  <c r="AH2178" i="1"/>
  <c r="AI2178" i="1"/>
  <c r="AJ2178" i="1"/>
  <c r="AH2179" i="1"/>
  <c r="AI2179" i="1"/>
  <c r="AJ2179" i="1"/>
  <c r="AH2180" i="1"/>
  <c r="AI2180" i="1"/>
  <c r="AJ2180" i="1"/>
  <c r="AH2181" i="1"/>
  <c r="AI2181" i="1"/>
  <c r="AJ2181" i="1"/>
  <c r="AH2182" i="1"/>
  <c r="AI2182" i="1"/>
  <c r="AJ2182" i="1"/>
  <c r="AH2183" i="1"/>
  <c r="AI2183" i="1"/>
  <c r="AJ2183" i="1"/>
  <c r="AH2184" i="1"/>
  <c r="AI2184" i="1"/>
  <c r="AJ2184" i="1"/>
  <c r="AH2185" i="1"/>
  <c r="AI2185" i="1"/>
  <c r="AJ2185" i="1"/>
  <c r="AH2186" i="1"/>
  <c r="AI2186" i="1"/>
  <c r="AJ2186" i="1"/>
  <c r="AH2187" i="1"/>
  <c r="AI2187" i="1"/>
  <c r="AJ2187" i="1"/>
  <c r="AH2188" i="1"/>
  <c r="AI2188" i="1"/>
  <c r="AJ2188" i="1"/>
  <c r="AH2189" i="1"/>
  <c r="AI2189" i="1"/>
  <c r="AJ2189" i="1"/>
  <c r="AH2190" i="1"/>
  <c r="AI2190" i="1"/>
  <c r="AJ2190" i="1"/>
  <c r="AH2191" i="1"/>
  <c r="AI2191" i="1"/>
  <c r="AJ2191" i="1"/>
  <c r="AH2192" i="1"/>
  <c r="AI2192" i="1"/>
  <c r="AJ2192" i="1"/>
  <c r="AH2193" i="1"/>
  <c r="AI2193" i="1"/>
  <c r="AJ2193" i="1"/>
  <c r="AH2194" i="1"/>
  <c r="AI2194" i="1"/>
  <c r="AJ2194" i="1"/>
  <c r="AH2195" i="1"/>
  <c r="AI2195" i="1"/>
  <c r="AJ2195" i="1"/>
  <c r="AH2196" i="1"/>
  <c r="AI2196" i="1"/>
  <c r="AJ2196" i="1"/>
  <c r="AH2197" i="1"/>
  <c r="AI2197" i="1"/>
  <c r="AJ2197" i="1"/>
  <c r="AH2198" i="1"/>
  <c r="AI2198" i="1"/>
  <c r="AJ2198" i="1"/>
  <c r="AH2199" i="1"/>
  <c r="AI2199" i="1"/>
  <c r="AJ2199" i="1"/>
  <c r="AH2200" i="1"/>
  <c r="AI2200" i="1"/>
  <c r="AJ2200" i="1"/>
  <c r="AH2201" i="1"/>
  <c r="AI2201" i="1"/>
  <c r="AJ2201" i="1"/>
  <c r="AH2202" i="1"/>
  <c r="AI2202" i="1"/>
  <c r="AJ2202" i="1"/>
  <c r="AH2203" i="1"/>
  <c r="AI2203" i="1"/>
  <c r="AJ2203" i="1"/>
  <c r="AH2204" i="1"/>
  <c r="AI2204" i="1"/>
  <c r="AJ2204" i="1"/>
  <c r="AH2205" i="1"/>
  <c r="AI2205" i="1"/>
  <c r="AJ2205" i="1"/>
  <c r="AH2206" i="1"/>
  <c r="AI2206" i="1"/>
  <c r="AJ2206" i="1"/>
  <c r="AH2207" i="1"/>
  <c r="AI2207" i="1"/>
  <c r="AJ2207" i="1"/>
  <c r="AH2208" i="1"/>
  <c r="AI2208" i="1"/>
  <c r="AJ2208" i="1"/>
  <c r="AH2209" i="1"/>
  <c r="AI2209" i="1"/>
  <c r="AJ2209" i="1"/>
  <c r="AH2210" i="1"/>
  <c r="AI2210" i="1"/>
  <c r="AJ2210" i="1"/>
  <c r="AH2211" i="1"/>
  <c r="AI2211" i="1"/>
  <c r="AJ2211" i="1"/>
  <c r="AH2212" i="1"/>
  <c r="AI2212" i="1"/>
  <c r="AJ2212" i="1"/>
  <c r="AH2213" i="1"/>
  <c r="AI2213" i="1"/>
  <c r="AJ2213" i="1"/>
  <c r="AH2214" i="1"/>
  <c r="AI2214" i="1"/>
  <c r="AJ2214" i="1"/>
  <c r="AH2215" i="1"/>
  <c r="AI2215" i="1"/>
  <c r="AJ2215" i="1"/>
  <c r="AH2216" i="1"/>
  <c r="AI2216" i="1"/>
  <c r="AJ2216" i="1"/>
  <c r="AH2217" i="1"/>
  <c r="AI2217" i="1"/>
  <c r="AJ2217" i="1"/>
  <c r="AH2218" i="1"/>
  <c r="AI2218" i="1"/>
  <c r="AJ2218" i="1"/>
  <c r="AH2219" i="1"/>
  <c r="AI2219" i="1"/>
  <c r="AJ2219" i="1"/>
  <c r="AH2220" i="1"/>
  <c r="AI2220" i="1"/>
  <c r="AJ2220" i="1"/>
  <c r="AH2221" i="1"/>
  <c r="AI2221" i="1"/>
  <c r="AJ2221" i="1"/>
  <c r="AH2222" i="1"/>
  <c r="AI2222" i="1"/>
  <c r="AJ2222" i="1"/>
  <c r="AH2223" i="1"/>
  <c r="AI2223" i="1"/>
  <c r="AJ2223" i="1"/>
  <c r="AH2224" i="1"/>
  <c r="AI2224" i="1"/>
  <c r="AJ2224" i="1"/>
  <c r="AH2225" i="1"/>
  <c r="AI2225" i="1"/>
  <c r="AJ2225" i="1"/>
  <c r="AH2226" i="1"/>
  <c r="AI2226" i="1"/>
  <c r="AJ2226" i="1"/>
  <c r="AH2227" i="1"/>
  <c r="AI2227" i="1"/>
  <c r="AJ2227" i="1"/>
  <c r="AH2228" i="1"/>
  <c r="AI2228" i="1"/>
  <c r="AJ2228" i="1"/>
  <c r="AH2229" i="1"/>
  <c r="AI2229" i="1"/>
  <c r="AJ2229" i="1"/>
  <c r="AH2230" i="1"/>
  <c r="AI2230" i="1"/>
  <c r="AJ2230" i="1"/>
  <c r="AH2231" i="1"/>
  <c r="AI2231" i="1"/>
  <c r="AJ2231" i="1"/>
  <c r="AH2232" i="1"/>
  <c r="AI2232" i="1"/>
  <c r="AJ2232" i="1"/>
  <c r="AH2233" i="1"/>
  <c r="AI2233" i="1"/>
  <c r="AJ2233" i="1"/>
  <c r="AH2234" i="1"/>
  <c r="AI2234" i="1"/>
  <c r="AJ2234" i="1"/>
  <c r="AH2235" i="1"/>
  <c r="AI2235" i="1"/>
  <c r="AJ2235" i="1"/>
  <c r="AH2236" i="1"/>
  <c r="AI2236" i="1"/>
  <c r="AJ2236" i="1"/>
  <c r="AH2237" i="1"/>
  <c r="AI2237" i="1"/>
  <c r="AJ2237" i="1"/>
  <c r="AH2238" i="1"/>
  <c r="AI2238" i="1"/>
  <c r="AJ2238" i="1"/>
  <c r="AH2239" i="1"/>
  <c r="AI2239" i="1"/>
  <c r="AJ2239" i="1"/>
  <c r="AH2240" i="1"/>
  <c r="AI2240" i="1"/>
  <c r="AJ2240" i="1"/>
  <c r="AH2241" i="1"/>
  <c r="AI2241" i="1"/>
  <c r="AJ2241" i="1"/>
  <c r="AH2242" i="1"/>
  <c r="AI2242" i="1"/>
  <c r="AJ2242" i="1"/>
  <c r="AH2243" i="1"/>
  <c r="AI2243" i="1"/>
  <c r="AJ2243" i="1"/>
  <c r="AH2244" i="1"/>
  <c r="AI2244" i="1"/>
  <c r="AJ2244" i="1"/>
  <c r="AH2245" i="1"/>
  <c r="AI2245" i="1"/>
  <c r="AJ2245" i="1"/>
  <c r="AH2246" i="1"/>
  <c r="AI2246" i="1"/>
  <c r="AJ2246" i="1"/>
  <c r="AH2247" i="1"/>
  <c r="AI2247" i="1"/>
  <c r="AJ2247" i="1"/>
  <c r="AH2248" i="1"/>
  <c r="AI2248" i="1"/>
  <c r="AJ2248" i="1"/>
  <c r="AH2249" i="1"/>
  <c r="AI2249" i="1"/>
  <c r="AJ2249" i="1"/>
  <c r="AH2250" i="1"/>
  <c r="AI2250" i="1"/>
  <c r="AJ2250" i="1"/>
  <c r="AH2251" i="1"/>
  <c r="AI2251" i="1"/>
  <c r="AJ2251" i="1"/>
  <c r="AH2252" i="1"/>
  <c r="AI2252" i="1"/>
  <c r="AJ2252" i="1"/>
  <c r="AH2253" i="1"/>
  <c r="AI2253" i="1"/>
  <c r="AJ2253" i="1"/>
  <c r="AH2254" i="1"/>
  <c r="AI2254" i="1"/>
  <c r="AJ2254" i="1"/>
  <c r="AH2255" i="1"/>
  <c r="AI2255" i="1"/>
  <c r="AJ2255" i="1"/>
  <c r="AH2256" i="1"/>
  <c r="AI2256" i="1"/>
  <c r="AJ2256" i="1"/>
  <c r="AH2257" i="1"/>
  <c r="AI2257" i="1"/>
  <c r="AJ2257" i="1"/>
  <c r="AH2258" i="1"/>
  <c r="AI2258" i="1"/>
  <c r="AJ2258" i="1"/>
  <c r="AH2259" i="1"/>
  <c r="AI2259" i="1"/>
  <c r="AJ2259" i="1"/>
  <c r="AH2260" i="1"/>
  <c r="AI2260" i="1"/>
  <c r="AJ2260" i="1"/>
  <c r="AH2261" i="1"/>
  <c r="AI2261" i="1"/>
  <c r="AJ2261" i="1"/>
  <c r="AH2262" i="1"/>
  <c r="AI2262" i="1"/>
  <c r="AJ2262" i="1"/>
  <c r="AH2263" i="1"/>
  <c r="AI2263" i="1"/>
  <c r="AJ2263" i="1"/>
  <c r="AH2264" i="1"/>
  <c r="AI2264" i="1"/>
  <c r="AJ2264" i="1"/>
  <c r="AH2265" i="1"/>
  <c r="AI2265" i="1"/>
  <c r="AJ2265" i="1"/>
  <c r="AH2266" i="1"/>
  <c r="AI2266" i="1"/>
  <c r="AJ2266" i="1"/>
  <c r="AH2267" i="1"/>
  <c r="AI2267" i="1"/>
  <c r="AJ2267" i="1"/>
  <c r="AH2268" i="1"/>
  <c r="AI2268" i="1"/>
  <c r="AJ2268" i="1"/>
  <c r="AH2269" i="1"/>
  <c r="AI2269" i="1"/>
  <c r="AJ2269" i="1"/>
  <c r="AH2270" i="1"/>
  <c r="AI2270" i="1"/>
  <c r="AJ2270" i="1"/>
  <c r="AH2271" i="1"/>
  <c r="AI2271" i="1"/>
  <c r="AJ2271" i="1"/>
  <c r="AH2272" i="1"/>
  <c r="AI2272" i="1"/>
  <c r="AJ2272" i="1"/>
  <c r="AH2273" i="1"/>
  <c r="AI2273" i="1"/>
  <c r="AJ2273" i="1"/>
  <c r="AH2274" i="1"/>
  <c r="AI2274" i="1"/>
  <c r="AJ2274" i="1"/>
  <c r="AH2275" i="1"/>
  <c r="AI2275" i="1"/>
  <c r="AJ2275" i="1"/>
  <c r="AH2276" i="1"/>
  <c r="AI2276" i="1"/>
  <c r="AJ2276" i="1"/>
  <c r="AH2277" i="1"/>
  <c r="AI2277" i="1"/>
  <c r="AJ2277" i="1"/>
  <c r="AH2278" i="1"/>
  <c r="AI2278" i="1"/>
  <c r="AJ2278" i="1"/>
  <c r="AH2279" i="1"/>
  <c r="AI2279" i="1"/>
  <c r="AJ2279" i="1"/>
  <c r="AH2280" i="1"/>
  <c r="AI2280" i="1"/>
  <c r="AJ2280" i="1"/>
  <c r="AH2281" i="1"/>
  <c r="AI2281" i="1"/>
  <c r="AJ2281" i="1"/>
  <c r="AH2282" i="1"/>
  <c r="AI2282" i="1"/>
  <c r="AJ2282" i="1"/>
  <c r="AH2283" i="1"/>
  <c r="AI2283" i="1"/>
  <c r="AJ2283" i="1"/>
  <c r="AH2284" i="1"/>
  <c r="AI2284" i="1"/>
  <c r="AJ2284" i="1"/>
  <c r="AH2285" i="1"/>
  <c r="AI2285" i="1"/>
  <c r="AJ2285" i="1"/>
  <c r="AH2286" i="1"/>
  <c r="AI2286" i="1"/>
  <c r="AJ2286" i="1"/>
  <c r="AH2287" i="1"/>
  <c r="AI2287" i="1"/>
  <c r="AJ2287" i="1"/>
  <c r="AH2288" i="1"/>
  <c r="AI2288" i="1"/>
  <c r="AJ2288" i="1"/>
  <c r="AH2289" i="1"/>
  <c r="AI2289" i="1"/>
  <c r="AJ2289" i="1"/>
  <c r="AH2290" i="1"/>
  <c r="AI2290" i="1"/>
  <c r="AJ2290" i="1"/>
  <c r="AH2291" i="1"/>
  <c r="AI2291" i="1"/>
  <c r="AJ2291" i="1"/>
  <c r="AH2292" i="1"/>
  <c r="AI2292" i="1"/>
  <c r="AJ2292" i="1"/>
  <c r="AH2293" i="1"/>
  <c r="AI2293" i="1"/>
  <c r="AJ2293" i="1"/>
  <c r="AH2294" i="1"/>
  <c r="AI2294" i="1"/>
  <c r="AJ2294" i="1"/>
  <c r="AH2295" i="1"/>
  <c r="AI2295" i="1"/>
  <c r="AJ2295" i="1"/>
  <c r="AH2296" i="1"/>
  <c r="AI2296" i="1"/>
  <c r="AJ2296" i="1"/>
  <c r="AH2297" i="1"/>
  <c r="AI2297" i="1"/>
  <c r="AJ2297" i="1"/>
  <c r="AH2298" i="1"/>
  <c r="AI2298" i="1"/>
  <c r="AJ2298" i="1"/>
  <c r="AH2299" i="1"/>
  <c r="AI2299" i="1"/>
  <c r="AJ2299" i="1"/>
  <c r="AH2300" i="1"/>
  <c r="AI2300" i="1"/>
  <c r="AJ2300" i="1"/>
  <c r="AH2301" i="1"/>
  <c r="AI2301" i="1"/>
  <c r="AJ2301" i="1"/>
  <c r="AH2302" i="1"/>
  <c r="AI2302" i="1"/>
  <c r="AJ2302" i="1"/>
  <c r="AH2303" i="1"/>
  <c r="AI2303" i="1"/>
  <c r="AJ2303" i="1"/>
  <c r="AH2304" i="1"/>
  <c r="AI2304" i="1"/>
  <c r="AJ2304" i="1"/>
  <c r="AH2305" i="1"/>
  <c r="AI2305" i="1"/>
  <c r="AJ2305" i="1"/>
  <c r="AH2306" i="1"/>
  <c r="AI2306" i="1"/>
  <c r="AJ2306" i="1"/>
  <c r="AH2307" i="1"/>
  <c r="AI2307" i="1"/>
  <c r="AJ2307" i="1"/>
  <c r="AH2308" i="1"/>
  <c r="AI2308" i="1"/>
  <c r="AJ2308" i="1"/>
  <c r="AH2309" i="1"/>
  <c r="AI2309" i="1"/>
  <c r="AJ2309" i="1"/>
  <c r="AH2310" i="1"/>
  <c r="AI2310" i="1"/>
  <c r="AJ2310" i="1"/>
  <c r="AH2311" i="1"/>
  <c r="AI2311" i="1"/>
  <c r="AJ2311" i="1"/>
  <c r="AH2312" i="1"/>
  <c r="AI2312" i="1"/>
  <c r="AJ2312" i="1"/>
  <c r="AH2313" i="1"/>
  <c r="AI2313" i="1"/>
  <c r="AJ2313" i="1"/>
  <c r="AH2314" i="1"/>
  <c r="AI2314" i="1"/>
  <c r="AJ2314" i="1"/>
  <c r="AH2315" i="1"/>
  <c r="AI2315" i="1"/>
  <c r="AJ2315" i="1"/>
  <c r="AH2316" i="1"/>
  <c r="AI2316" i="1"/>
  <c r="AJ2316" i="1"/>
  <c r="AH2317" i="1"/>
  <c r="AI2317" i="1"/>
  <c r="AJ2317" i="1"/>
  <c r="AH2318" i="1"/>
  <c r="AI2318" i="1"/>
  <c r="AJ2318" i="1"/>
  <c r="AH2319" i="1"/>
  <c r="AI2319" i="1"/>
  <c r="AJ2319" i="1"/>
  <c r="AH2320" i="1"/>
  <c r="AI2320" i="1"/>
  <c r="AJ2320" i="1"/>
  <c r="AH2321" i="1"/>
  <c r="AI2321" i="1"/>
  <c r="AJ2321" i="1"/>
  <c r="AH2322" i="1"/>
  <c r="AI2322" i="1"/>
  <c r="AJ2322" i="1"/>
  <c r="AH2323" i="1"/>
  <c r="AI2323" i="1"/>
  <c r="AJ2323" i="1"/>
  <c r="AH2324" i="1"/>
  <c r="AI2324" i="1"/>
  <c r="AJ2324" i="1"/>
  <c r="AH2325" i="1"/>
  <c r="AI2325" i="1"/>
  <c r="AJ2325" i="1"/>
  <c r="AH2326" i="1"/>
  <c r="AI2326" i="1"/>
  <c r="AJ2326" i="1"/>
  <c r="AH2327" i="1"/>
  <c r="AI2327" i="1"/>
  <c r="AJ2327" i="1"/>
  <c r="AH2328" i="1"/>
  <c r="AI2328" i="1"/>
  <c r="AJ2328" i="1"/>
  <c r="AH2329" i="1"/>
  <c r="AI2329" i="1"/>
  <c r="AJ2329" i="1"/>
  <c r="AH2330" i="1"/>
  <c r="AI2330" i="1"/>
  <c r="AJ2330" i="1"/>
  <c r="AH2331" i="1"/>
  <c r="AI2331" i="1"/>
  <c r="AJ2331" i="1"/>
  <c r="AH2332" i="1"/>
  <c r="AI2332" i="1"/>
  <c r="AJ2332" i="1"/>
  <c r="AH2333" i="1"/>
  <c r="AI2333" i="1"/>
  <c r="AJ2333" i="1"/>
  <c r="AH2334" i="1"/>
  <c r="AI2334" i="1"/>
  <c r="AJ2334" i="1"/>
  <c r="AH2335" i="1"/>
  <c r="AI2335" i="1"/>
  <c r="AJ2335" i="1"/>
  <c r="AH2336" i="1"/>
  <c r="AI2336" i="1"/>
  <c r="AJ2336" i="1"/>
  <c r="AH2337" i="1"/>
  <c r="AI2337" i="1"/>
  <c r="AJ2337" i="1"/>
  <c r="AH2338" i="1"/>
  <c r="AI2338" i="1"/>
  <c r="AJ2338" i="1"/>
  <c r="AH2339" i="1"/>
  <c r="AI2339" i="1"/>
  <c r="AJ2339" i="1"/>
  <c r="AH2340" i="1"/>
  <c r="AI2340" i="1"/>
  <c r="AJ2340" i="1"/>
  <c r="AH2341" i="1"/>
  <c r="AI2341" i="1"/>
  <c r="AJ2341" i="1"/>
  <c r="AH2342" i="1"/>
  <c r="AI2342" i="1"/>
  <c r="AJ2342" i="1"/>
  <c r="AH2343" i="1"/>
  <c r="AI2343" i="1"/>
  <c r="AJ2343" i="1"/>
  <c r="AH2344" i="1"/>
  <c r="AI2344" i="1"/>
  <c r="AJ2344" i="1"/>
  <c r="AH2345" i="1"/>
  <c r="AI2345" i="1"/>
  <c r="AJ2345" i="1"/>
  <c r="AH2346" i="1"/>
  <c r="AI2346" i="1"/>
  <c r="AJ2346" i="1"/>
  <c r="AH2347" i="1"/>
  <c r="AI2347" i="1"/>
  <c r="AJ2347" i="1"/>
  <c r="AH2348" i="1"/>
  <c r="AI2348" i="1"/>
  <c r="AJ2348" i="1"/>
  <c r="AH2349" i="1"/>
  <c r="AI2349" i="1"/>
  <c r="AJ2349" i="1"/>
  <c r="AH2350" i="1"/>
  <c r="AI2350" i="1"/>
  <c r="AJ2350" i="1"/>
  <c r="AH2351" i="1"/>
  <c r="AI2351" i="1"/>
  <c r="AJ2351" i="1"/>
  <c r="AH2352" i="1"/>
  <c r="AI2352" i="1"/>
  <c r="AJ2352" i="1"/>
  <c r="AH2353" i="1"/>
  <c r="AI2353" i="1"/>
  <c r="AJ2353" i="1"/>
  <c r="AH2354" i="1"/>
  <c r="AI2354" i="1"/>
  <c r="AJ2354" i="1"/>
  <c r="AH2355" i="1"/>
  <c r="AI2355" i="1"/>
  <c r="AJ2355" i="1"/>
  <c r="AH2356" i="1"/>
  <c r="AI2356" i="1"/>
  <c r="AJ2356" i="1"/>
  <c r="AH2357" i="1"/>
  <c r="AI2357" i="1"/>
  <c r="AJ2357" i="1"/>
  <c r="AH2358" i="1"/>
  <c r="AI2358" i="1"/>
  <c r="AJ2358" i="1"/>
  <c r="AH2359" i="1"/>
  <c r="AI2359" i="1"/>
  <c r="AJ2359" i="1"/>
  <c r="AH2360" i="1"/>
  <c r="AI2360" i="1"/>
  <c r="AJ2360" i="1"/>
  <c r="AH2361" i="1"/>
  <c r="AI2361" i="1"/>
  <c r="AJ2361" i="1"/>
  <c r="AH2362" i="1"/>
  <c r="AI2362" i="1"/>
  <c r="AJ2362" i="1"/>
  <c r="AH2363" i="1"/>
  <c r="AI2363" i="1"/>
  <c r="AJ2363" i="1"/>
  <c r="AH2364" i="1"/>
  <c r="AI2364" i="1"/>
  <c r="AJ2364" i="1"/>
  <c r="AH2365" i="1"/>
  <c r="AI2365" i="1"/>
  <c r="AJ2365" i="1"/>
  <c r="AH2366" i="1"/>
  <c r="AI2366" i="1"/>
  <c r="AJ2366" i="1"/>
  <c r="AH2367" i="1"/>
  <c r="AI2367" i="1"/>
  <c r="AJ2367" i="1"/>
  <c r="AH2368" i="1"/>
  <c r="AI2368" i="1"/>
  <c r="AJ2368" i="1"/>
  <c r="AH2369" i="1"/>
  <c r="AI2369" i="1"/>
  <c r="AJ2369" i="1"/>
  <c r="AH2370" i="1"/>
  <c r="AI2370" i="1"/>
  <c r="AJ2370" i="1"/>
  <c r="AH2371" i="1"/>
  <c r="AI2371" i="1"/>
  <c r="AJ2371" i="1"/>
  <c r="AH2372" i="1"/>
  <c r="AI2372" i="1"/>
  <c r="AJ2372" i="1"/>
  <c r="AH2373" i="1"/>
  <c r="AI2373" i="1"/>
  <c r="AJ2373" i="1"/>
  <c r="AH2374" i="1"/>
  <c r="AI2374" i="1"/>
  <c r="AJ2374" i="1"/>
  <c r="AH2375" i="1"/>
  <c r="AI2375" i="1"/>
  <c r="AJ2375" i="1"/>
  <c r="AH2376" i="1"/>
  <c r="AI2376" i="1"/>
  <c r="AJ2376" i="1"/>
  <c r="AH2377" i="1"/>
  <c r="AI2377" i="1"/>
  <c r="AJ2377" i="1"/>
  <c r="AH2378" i="1"/>
  <c r="AI2378" i="1"/>
  <c r="AJ2378" i="1"/>
  <c r="AH2379" i="1"/>
  <c r="AI2379" i="1"/>
  <c r="AJ2379" i="1"/>
  <c r="AH2380" i="1"/>
  <c r="AI2380" i="1"/>
  <c r="AJ2380" i="1"/>
  <c r="AH2381" i="1"/>
  <c r="AI2381" i="1"/>
  <c r="AJ2381" i="1"/>
  <c r="AH2382" i="1"/>
  <c r="AI2382" i="1"/>
  <c r="AJ2382" i="1"/>
  <c r="AH2383" i="1"/>
  <c r="AI2383" i="1"/>
  <c r="AJ2383" i="1"/>
  <c r="AH2384" i="1"/>
  <c r="AI2384" i="1"/>
  <c r="AJ2384" i="1"/>
  <c r="AH2385" i="1"/>
  <c r="AI2385" i="1"/>
  <c r="AJ2385" i="1"/>
  <c r="AH2386" i="1"/>
  <c r="AI2386" i="1"/>
  <c r="AJ2386" i="1"/>
  <c r="AH2387" i="1"/>
  <c r="AI2387" i="1"/>
  <c r="AJ2387" i="1"/>
  <c r="AH2388" i="1"/>
  <c r="AI2388" i="1"/>
  <c r="AJ2388" i="1"/>
  <c r="AH2389" i="1"/>
  <c r="AI2389" i="1"/>
  <c r="AJ2389" i="1"/>
  <c r="AH2390" i="1"/>
  <c r="AI2390" i="1"/>
  <c r="AJ2390" i="1"/>
  <c r="AH2391" i="1"/>
  <c r="AI2391" i="1"/>
  <c r="AJ2391" i="1"/>
  <c r="AH2392" i="1"/>
  <c r="AI2392" i="1"/>
  <c r="AJ2392" i="1"/>
  <c r="AH2393" i="1"/>
  <c r="AI2393" i="1"/>
  <c r="AJ2393" i="1"/>
  <c r="AH2394" i="1"/>
  <c r="AI2394" i="1"/>
  <c r="AJ2394" i="1"/>
  <c r="AH2395" i="1"/>
  <c r="AI2395" i="1"/>
  <c r="AJ2395" i="1"/>
  <c r="AH2396" i="1"/>
  <c r="AI2396" i="1"/>
  <c r="AJ2396" i="1"/>
  <c r="AH2397" i="1"/>
  <c r="AI2397" i="1"/>
  <c r="AJ2397" i="1"/>
  <c r="AH2398" i="1"/>
  <c r="AI2398" i="1"/>
  <c r="AJ2398" i="1"/>
  <c r="AH2399" i="1"/>
  <c r="AI2399" i="1"/>
  <c r="AJ2399" i="1"/>
  <c r="AH2400" i="1"/>
  <c r="AI2400" i="1"/>
  <c r="AJ2400" i="1"/>
  <c r="AH2401" i="1"/>
  <c r="AI2401" i="1"/>
  <c r="AJ2401" i="1"/>
  <c r="AH2402" i="1"/>
  <c r="AI2402" i="1"/>
  <c r="AJ2402" i="1"/>
  <c r="AH2403" i="1"/>
  <c r="AI2403" i="1"/>
  <c r="AJ2403" i="1"/>
  <c r="AH2404" i="1"/>
  <c r="AI2404" i="1"/>
  <c r="AJ2404" i="1"/>
  <c r="AH2405" i="1"/>
  <c r="AI2405" i="1"/>
  <c r="AJ2405" i="1"/>
  <c r="AH2406" i="1"/>
  <c r="AI2406" i="1"/>
  <c r="AJ2406" i="1"/>
  <c r="AH2407" i="1"/>
  <c r="AI2407" i="1"/>
  <c r="AJ2407" i="1"/>
  <c r="AH2408" i="1"/>
  <c r="AI2408" i="1"/>
  <c r="AJ2408" i="1"/>
  <c r="AH2409" i="1"/>
  <c r="AI2409" i="1"/>
  <c r="AJ2409" i="1"/>
  <c r="AH2410" i="1"/>
  <c r="AI2410" i="1"/>
  <c r="AJ2410" i="1"/>
  <c r="AH2411" i="1"/>
  <c r="AI2411" i="1"/>
  <c r="AJ2411" i="1"/>
  <c r="AH2412" i="1"/>
  <c r="AI2412" i="1"/>
  <c r="AJ2412" i="1"/>
  <c r="AH2413" i="1"/>
  <c r="AI2413" i="1"/>
  <c r="AJ2413" i="1"/>
  <c r="AH2414" i="1"/>
  <c r="AI2414" i="1"/>
  <c r="AJ2414" i="1"/>
  <c r="AH2415" i="1"/>
  <c r="AI2415" i="1"/>
  <c r="AJ2415" i="1"/>
  <c r="AH2416" i="1"/>
  <c r="AI2416" i="1"/>
  <c r="AJ2416" i="1"/>
  <c r="AH2417" i="1"/>
  <c r="AI2417" i="1"/>
  <c r="AJ2417" i="1"/>
  <c r="AH2418" i="1"/>
  <c r="AI2418" i="1"/>
  <c r="AJ2418" i="1"/>
  <c r="AH2419" i="1"/>
  <c r="AI2419" i="1"/>
  <c r="AJ2419" i="1"/>
  <c r="AH2420" i="1"/>
  <c r="AI2420" i="1"/>
  <c r="AJ2420" i="1"/>
  <c r="AH2421" i="1"/>
  <c r="AI2421" i="1"/>
  <c r="AJ2421" i="1"/>
  <c r="AH2422" i="1"/>
  <c r="AI2422" i="1"/>
  <c r="AJ2422" i="1"/>
  <c r="AH2423" i="1"/>
  <c r="AI2423" i="1"/>
  <c r="AJ2423" i="1"/>
  <c r="AH2424" i="1"/>
  <c r="AI2424" i="1"/>
  <c r="AJ2424" i="1"/>
  <c r="AH2425" i="1"/>
  <c r="AI2425" i="1"/>
  <c r="AJ2425" i="1"/>
  <c r="AH2426" i="1"/>
  <c r="AI2426" i="1"/>
  <c r="AJ2426" i="1"/>
  <c r="AH2427" i="1"/>
  <c r="AI2427" i="1"/>
  <c r="AJ2427" i="1"/>
  <c r="AH2428" i="1"/>
  <c r="AI2428" i="1"/>
  <c r="AJ2428" i="1"/>
  <c r="AH2429" i="1"/>
  <c r="AI2429" i="1"/>
  <c r="AJ2429" i="1"/>
  <c r="AH2430" i="1"/>
  <c r="AI2430" i="1"/>
  <c r="AJ2430" i="1"/>
  <c r="AH2431" i="1"/>
  <c r="AI2431" i="1"/>
  <c r="AJ2431" i="1"/>
  <c r="AH2432" i="1"/>
  <c r="AI2432" i="1"/>
  <c r="AJ2432" i="1"/>
  <c r="AH2433" i="1"/>
  <c r="AI2433" i="1"/>
  <c r="AJ2433" i="1"/>
  <c r="AH2434" i="1"/>
  <c r="AI2434" i="1"/>
  <c r="AJ2434" i="1"/>
  <c r="AH2435" i="1"/>
  <c r="AI2435" i="1"/>
  <c r="AJ2435" i="1"/>
  <c r="AH2436" i="1"/>
  <c r="AI2436" i="1"/>
  <c r="AJ2436" i="1"/>
  <c r="AH2437" i="1"/>
  <c r="AI2437" i="1"/>
  <c r="AJ2437" i="1"/>
  <c r="AH2438" i="1"/>
  <c r="AI2438" i="1"/>
  <c r="AJ2438" i="1"/>
  <c r="AH2439" i="1"/>
  <c r="AI2439" i="1"/>
  <c r="AJ2439" i="1"/>
  <c r="AH2440" i="1"/>
  <c r="AI2440" i="1"/>
  <c r="AJ2440" i="1"/>
  <c r="AH2441" i="1"/>
  <c r="AI2441" i="1"/>
  <c r="AJ2441" i="1"/>
  <c r="AH2442" i="1"/>
  <c r="AI2442" i="1"/>
  <c r="AJ2442" i="1"/>
  <c r="AH2443" i="1"/>
  <c r="AI2443" i="1"/>
  <c r="AJ2443" i="1"/>
  <c r="AH2444" i="1"/>
  <c r="AI2444" i="1"/>
  <c r="AJ2444" i="1"/>
  <c r="AH2445" i="1"/>
  <c r="AI2445" i="1"/>
  <c r="AJ2445" i="1"/>
  <c r="AH2446" i="1"/>
  <c r="AI2446" i="1"/>
  <c r="AJ2446" i="1"/>
  <c r="AH2447" i="1"/>
  <c r="AI2447" i="1"/>
  <c r="AJ2447" i="1"/>
  <c r="AH2448" i="1"/>
  <c r="AI2448" i="1"/>
  <c r="AJ2448" i="1"/>
  <c r="AH2449" i="1"/>
  <c r="AI2449" i="1"/>
  <c r="AJ2449" i="1"/>
  <c r="AH2450" i="1"/>
  <c r="AI2450" i="1"/>
  <c r="AJ2450" i="1"/>
  <c r="AH2451" i="1"/>
  <c r="AI2451" i="1"/>
  <c r="AJ2451" i="1"/>
  <c r="AH2452" i="1"/>
  <c r="AI2452" i="1"/>
  <c r="AJ2452" i="1"/>
  <c r="AH2453" i="1"/>
  <c r="AI2453" i="1"/>
  <c r="AJ2453" i="1"/>
  <c r="AH2454" i="1"/>
  <c r="AI2454" i="1"/>
  <c r="AJ2454" i="1"/>
  <c r="AH2455" i="1"/>
  <c r="AI2455" i="1"/>
  <c r="AJ2455" i="1"/>
  <c r="AH2456" i="1"/>
  <c r="AI2456" i="1"/>
  <c r="AJ2456" i="1"/>
  <c r="AH2457" i="1"/>
  <c r="AI2457" i="1"/>
  <c r="AJ2457" i="1"/>
  <c r="AH2458" i="1"/>
  <c r="AI2458" i="1"/>
  <c r="AJ2458" i="1"/>
  <c r="AH2459" i="1"/>
  <c r="AI2459" i="1"/>
  <c r="AJ2459" i="1"/>
  <c r="AH2460" i="1"/>
  <c r="AI2460" i="1"/>
  <c r="AJ2460" i="1"/>
  <c r="AH2461" i="1"/>
  <c r="AI2461" i="1"/>
  <c r="AJ2461" i="1"/>
  <c r="AH2462" i="1"/>
  <c r="AI2462" i="1"/>
  <c r="AJ2462" i="1"/>
  <c r="AH2463" i="1"/>
  <c r="AI2463" i="1"/>
  <c r="AJ2463" i="1"/>
  <c r="AH2464" i="1"/>
  <c r="AI2464" i="1"/>
  <c r="AJ2464" i="1"/>
  <c r="AH2465" i="1"/>
  <c r="AI2465" i="1"/>
  <c r="AJ2465" i="1"/>
  <c r="AH2466" i="1"/>
  <c r="AI2466" i="1"/>
  <c r="AJ2466" i="1"/>
  <c r="AH2467" i="1"/>
  <c r="AI2467" i="1"/>
  <c r="AJ2467" i="1"/>
  <c r="AH2468" i="1"/>
  <c r="AI2468" i="1"/>
  <c r="AJ2468" i="1"/>
  <c r="AH2469" i="1"/>
  <c r="AI2469" i="1"/>
  <c r="AJ2469" i="1"/>
  <c r="AH2470" i="1"/>
  <c r="AI2470" i="1"/>
  <c r="AJ2470" i="1"/>
  <c r="AH2471" i="1"/>
  <c r="AI2471" i="1"/>
  <c r="AJ2471" i="1"/>
  <c r="AH2472" i="1"/>
  <c r="AI2472" i="1"/>
  <c r="AJ2472" i="1"/>
  <c r="AH2473" i="1"/>
  <c r="AI2473" i="1"/>
  <c r="AJ2473" i="1"/>
  <c r="AH2474" i="1"/>
  <c r="AI2474" i="1"/>
  <c r="AJ2474" i="1"/>
  <c r="AH2475" i="1"/>
  <c r="AI2475" i="1"/>
  <c r="AJ2475" i="1"/>
  <c r="AH2476" i="1"/>
  <c r="AI2476" i="1"/>
  <c r="AJ2476" i="1"/>
  <c r="AH2477" i="1"/>
  <c r="AI2477" i="1"/>
  <c r="AJ2477" i="1"/>
  <c r="AH2478" i="1"/>
  <c r="AI2478" i="1"/>
  <c r="AJ2478" i="1"/>
  <c r="AH2479" i="1"/>
  <c r="AI2479" i="1"/>
  <c r="AJ2479" i="1"/>
  <c r="AH2480" i="1"/>
  <c r="AI2480" i="1"/>
  <c r="AJ2480" i="1"/>
  <c r="AH2481" i="1"/>
  <c r="AI2481" i="1"/>
  <c r="AJ2481" i="1"/>
  <c r="AH2482" i="1"/>
  <c r="AI2482" i="1"/>
  <c r="AJ2482" i="1"/>
  <c r="AH2483" i="1"/>
  <c r="AI2483" i="1"/>
  <c r="AJ2483" i="1"/>
  <c r="AH2484" i="1"/>
  <c r="AI2484" i="1"/>
  <c r="AJ2484" i="1"/>
  <c r="AH2485" i="1"/>
  <c r="AI2485" i="1"/>
  <c r="AJ2485" i="1"/>
  <c r="AH2486" i="1"/>
  <c r="AI2486" i="1"/>
  <c r="AJ2486" i="1"/>
  <c r="AH2487" i="1"/>
  <c r="AI2487" i="1"/>
  <c r="AJ2487" i="1"/>
  <c r="AH2488" i="1"/>
  <c r="AI2488" i="1"/>
  <c r="AJ2488" i="1"/>
  <c r="AH2489" i="1"/>
  <c r="AI2489" i="1"/>
  <c r="AJ2489" i="1"/>
  <c r="AH2490" i="1"/>
  <c r="AI2490" i="1"/>
  <c r="AJ2490" i="1"/>
  <c r="AH2491" i="1"/>
  <c r="AI2491" i="1"/>
  <c r="AJ2491" i="1"/>
  <c r="AH2492" i="1"/>
  <c r="AI2492" i="1"/>
  <c r="AJ2492" i="1"/>
  <c r="AH2493" i="1"/>
  <c r="AI2493" i="1"/>
  <c r="AJ2493" i="1"/>
  <c r="AH2494" i="1"/>
  <c r="AI2494" i="1"/>
  <c r="AJ2494" i="1"/>
  <c r="AH2495" i="1"/>
  <c r="AI2495" i="1"/>
  <c r="AJ2495" i="1"/>
  <c r="AH2496" i="1"/>
  <c r="AI2496" i="1"/>
  <c r="AJ2496" i="1"/>
  <c r="AH2497" i="1"/>
  <c r="AI2497" i="1"/>
  <c r="AJ2497" i="1"/>
  <c r="AH2498" i="1"/>
  <c r="AI2498" i="1"/>
  <c r="AJ2498" i="1"/>
  <c r="AH2499" i="1"/>
  <c r="AI2499" i="1"/>
  <c r="AJ2499" i="1"/>
  <c r="AH2500" i="1"/>
  <c r="AI2500" i="1"/>
  <c r="AJ2500" i="1"/>
  <c r="AH2501" i="1"/>
  <c r="AI2501" i="1"/>
  <c r="AJ2501" i="1"/>
  <c r="AH2502" i="1"/>
  <c r="AI2502" i="1"/>
  <c r="AJ2502" i="1"/>
  <c r="AH2503" i="1"/>
  <c r="AI2503" i="1"/>
  <c r="AJ2503" i="1"/>
  <c r="AH2504" i="1"/>
  <c r="AI2504" i="1"/>
  <c r="AJ2504" i="1"/>
  <c r="AH2505" i="1"/>
  <c r="AI2505" i="1"/>
  <c r="AJ2505" i="1"/>
  <c r="AH2506" i="1"/>
  <c r="AI2506" i="1"/>
  <c r="AJ2506" i="1"/>
  <c r="AH2507" i="1"/>
  <c r="AI2507" i="1"/>
  <c r="AJ2507" i="1"/>
  <c r="AH2508" i="1"/>
  <c r="AI2508" i="1"/>
  <c r="AJ2508" i="1"/>
  <c r="AH2509" i="1"/>
  <c r="AI2509" i="1"/>
  <c r="AJ2509" i="1"/>
  <c r="AH2510" i="1"/>
  <c r="AI2510" i="1"/>
  <c r="AJ2510" i="1"/>
  <c r="AH2511" i="1"/>
  <c r="AI2511" i="1"/>
  <c r="AJ2511" i="1"/>
  <c r="AH2512" i="1"/>
  <c r="AI2512" i="1"/>
  <c r="AJ2512" i="1"/>
  <c r="AH2513" i="1"/>
  <c r="AI2513" i="1"/>
  <c r="AJ2513" i="1"/>
  <c r="AH2514" i="1"/>
  <c r="AI2514" i="1"/>
  <c r="AJ2514" i="1"/>
  <c r="AH2515" i="1"/>
  <c r="AI2515" i="1"/>
  <c r="AJ2515" i="1"/>
  <c r="AH2516" i="1"/>
  <c r="AI2516" i="1"/>
  <c r="AJ2516" i="1"/>
  <c r="AH2517" i="1"/>
  <c r="AI2517" i="1"/>
  <c r="AJ2517" i="1"/>
  <c r="AH2518" i="1"/>
  <c r="AI2518" i="1"/>
  <c r="AJ2518" i="1"/>
  <c r="AH2519" i="1"/>
  <c r="AI2519" i="1"/>
  <c r="AJ2519" i="1"/>
  <c r="AH2520" i="1"/>
  <c r="AI2520" i="1"/>
  <c r="AJ2520" i="1"/>
  <c r="AH2521" i="1"/>
  <c r="AI2521" i="1"/>
  <c r="AJ2521" i="1"/>
  <c r="AH2522" i="1"/>
  <c r="AI2522" i="1"/>
  <c r="AJ2522" i="1"/>
  <c r="AH2523" i="1"/>
  <c r="AI2523" i="1"/>
  <c r="AJ2523" i="1"/>
  <c r="AH2524" i="1"/>
  <c r="AI2524" i="1"/>
  <c r="AJ2524" i="1"/>
  <c r="AH2525" i="1"/>
  <c r="AI2525" i="1"/>
  <c r="AJ2525" i="1"/>
  <c r="AH2526" i="1"/>
  <c r="AI2526" i="1"/>
  <c r="AJ2526" i="1"/>
  <c r="AH2527" i="1"/>
  <c r="AI2527" i="1"/>
  <c r="AJ2527" i="1"/>
  <c r="AH2528" i="1"/>
  <c r="AI2528" i="1"/>
  <c r="AJ2528" i="1"/>
  <c r="AH2529" i="1"/>
  <c r="AI2529" i="1"/>
  <c r="AJ2529" i="1"/>
  <c r="AH2530" i="1"/>
  <c r="AI2530" i="1"/>
  <c r="AJ2530" i="1"/>
  <c r="AH2531" i="1"/>
  <c r="AI2531" i="1"/>
  <c r="AJ2531" i="1"/>
  <c r="AH2532" i="1"/>
  <c r="AI2532" i="1"/>
  <c r="AJ2532" i="1"/>
  <c r="AH2533" i="1"/>
  <c r="AI2533" i="1"/>
  <c r="AJ2533" i="1"/>
  <c r="AH2534" i="1"/>
  <c r="AI2534" i="1"/>
  <c r="AJ2534" i="1"/>
  <c r="AH2535" i="1"/>
  <c r="AI2535" i="1"/>
  <c r="AJ2535" i="1"/>
  <c r="AH2536" i="1"/>
  <c r="AI2536" i="1"/>
  <c r="AJ2536" i="1"/>
  <c r="AH2537" i="1"/>
  <c r="AI2537" i="1"/>
  <c r="AJ2537" i="1"/>
  <c r="AH2538" i="1"/>
  <c r="AI2538" i="1"/>
  <c r="AJ2538" i="1"/>
  <c r="AH2539" i="1"/>
  <c r="AI2539" i="1"/>
  <c r="AJ2539" i="1"/>
  <c r="AH2540" i="1"/>
  <c r="AI2540" i="1"/>
  <c r="AJ2540" i="1"/>
  <c r="AH2541" i="1"/>
  <c r="AI2541" i="1"/>
  <c r="AJ2541" i="1"/>
  <c r="AH2542" i="1"/>
  <c r="AI2542" i="1"/>
  <c r="AJ2542" i="1"/>
  <c r="AH2543" i="1"/>
  <c r="AI2543" i="1"/>
  <c r="AJ2543" i="1"/>
  <c r="AH2544" i="1"/>
  <c r="AI2544" i="1"/>
  <c r="AJ2544" i="1"/>
  <c r="AH2545" i="1"/>
  <c r="AI2545" i="1"/>
  <c r="AJ2545" i="1"/>
  <c r="AH2546" i="1"/>
  <c r="AI2546" i="1"/>
  <c r="AJ2546" i="1"/>
  <c r="AH2547" i="1"/>
  <c r="AI2547" i="1"/>
  <c r="AJ2547" i="1"/>
  <c r="AH2548" i="1"/>
  <c r="AI2548" i="1"/>
  <c r="AJ2548" i="1"/>
  <c r="AH2549" i="1"/>
  <c r="AI2549" i="1"/>
  <c r="AJ2549" i="1"/>
  <c r="AH2550" i="1"/>
  <c r="AI2550" i="1"/>
  <c r="AJ2550" i="1"/>
  <c r="AH2551" i="1"/>
  <c r="AI2551" i="1"/>
  <c r="AJ2551" i="1"/>
  <c r="AH2552" i="1"/>
  <c r="AI2552" i="1"/>
  <c r="AJ2552" i="1"/>
  <c r="AH2553" i="1"/>
  <c r="AI2553" i="1"/>
  <c r="AJ2553" i="1"/>
  <c r="AH2554" i="1"/>
  <c r="AI2554" i="1"/>
  <c r="AJ2554" i="1"/>
  <c r="AH2555" i="1"/>
  <c r="AI2555" i="1"/>
  <c r="AJ2555" i="1"/>
  <c r="AH2556" i="1"/>
  <c r="AI2556" i="1"/>
  <c r="AJ2556" i="1"/>
  <c r="AH2557" i="1"/>
  <c r="AI2557" i="1"/>
  <c r="AJ2557" i="1"/>
  <c r="AH2558" i="1"/>
  <c r="AI2558" i="1"/>
  <c r="AJ2558" i="1"/>
  <c r="AH2559" i="1"/>
  <c r="AI2559" i="1"/>
  <c r="AJ2559" i="1"/>
  <c r="AH2560" i="1"/>
  <c r="AI2560" i="1"/>
  <c r="AJ2560" i="1"/>
  <c r="AH2561" i="1"/>
  <c r="AI2561" i="1"/>
  <c r="AJ2561" i="1"/>
  <c r="AH2562" i="1"/>
  <c r="AI2562" i="1"/>
  <c r="AJ2562" i="1"/>
  <c r="AH2563" i="1"/>
  <c r="AI2563" i="1"/>
  <c r="AJ2563" i="1"/>
  <c r="AH2564" i="1"/>
  <c r="AI2564" i="1"/>
  <c r="AJ2564" i="1"/>
  <c r="AH2565" i="1"/>
  <c r="AI2565" i="1"/>
  <c r="AJ2565" i="1"/>
  <c r="AH2566" i="1"/>
  <c r="AI2566" i="1"/>
  <c r="AJ2566" i="1"/>
  <c r="AH2567" i="1"/>
  <c r="AI2567" i="1"/>
  <c r="AJ2567" i="1"/>
  <c r="AH2568" i="1"/>
  <c r="AI2568" i="1"/>
  <c r="AJ2568" i="1"/>
  <c r="AH2569" i="1"/>
  <c r="AI2569" i="1"/>
  <c r="AJ2569" i="1"/>
  <c r="AH2570" i="1"/>
  <c r="AI2570" i="1"/>
  <c r="AJ2570" i="1"/>
  <c r="AH2571" i="1"/>
  <c r="AI2571" i="1"/>
  <c r="AJ2571" i="1"/>
  <c r="AH2572" i="1"/>
  <c r="AI2572" i="1"/>
  <c r="AJ2572" i="1"/>
  <c r="AH2573" i="1"/>
  <c r="AI2573" i="1"/>
  <c r="AJ2573" i="1"/>
  <c r="AH2574" i="1"/>
  <c r="AI2574" i="1"/>
  <c r="AJ2574" i="1"/>
  <c r="AH2575" i="1"/>
  <c r="AI2575" i="1"/>
  <c r="AJ2575" i="1"/>
  <c r="AH2576" i="1"/>
  <c r="AI2576" i="1"/>
  <c r="AJ2576" i="1"/>
  <c r="AH2577" i="1"/>
  <c r="AI2577" i="1"/>
  <c r="AJ2577" i="1"/>
  <c r="AH2578" i="1"/>
  <c r="AI2578" i="1"/>
  <c r="AJ2578" i="1"/>
  <c r="AH2579" i="1"/>
  <c r="AI2579" i="1"/>
  <c r="AJ2579" i="1"/>
  <c r="AH2580" i="1"/>
  <c r="AI2580" i="1"/>
  <c r="AJ2580" i="1"/>
  <c r="AH2581" i="1"/>
  <c r="AI2581" i="1"/>
  <c r="AJ2581" i="1"/>
  <c r="AH2582" i="1"/>
  <c r="AI2582" i="1"/>
  <c r="AJ2582" i="1"/>
  <c r="AH2583" i="1"/>
  <c r="AI2583" i="1"/>
  <c r="AJ2583" i="1"/>
  <c r="AH2584" i="1"/>
  <c r="AI2584" i="1"/>
  <c r="AJ2584" i="1"/>
  <c r="AH2585" i="1"/>
  <c r="AI2585" i="1"/>
  <c r="AJ2585" i="1"/>
  <c r="AH2586" i="1"/>
  <c r="AI2586" i="1"/>
  <c r="AJ2586" i="1"/>
  <c r="AH2587" i="1"/>
  <c r="AI2587" i="1"/>
  <c r="AJ2587" i="1"/>
  <c r="AH2588" i="1"/>
  <c r="AI2588" i="1"/>
  <c r="AJ2588" i="1"/>
  <c r="AH2589" i="1"/>
  <c r="AI2589" i="1"/>
  <c r="AJ2589" i="1"/>
  <c r="AH2590" i="1"/>
  <c r="AI2590" i="1"/>
  <c r="AJ2590" i="1"/>
  <c r="AH2591" i="1"/>
  <c r="AI2591" i="1"/>
  <c r="AJ2591" i="1"/>
  <c r="AH2592" i="1"/>
  <c r="AI2592" i="1"/>
  <c r="AJ2592" i="1"/>
  <c r="AH2593" i="1"/>
  <c r="AI2593" i="1"/>
  <c r="AJ2593" i="1"/>
  <c r="AH2594" i="1"/>
  <c r="AI2594" i="1"/>
  <c r="AJ2594" i="1"/>
  <c r="AH2595" i="1"/>
  <c r="AI2595" i="1"/>
  <c r="AJ2595" i="1"/>
  <c r="AH2596" i="1"/>
  <c r="AI2596" i="1"/>
  <c r="AJ2596" i="1"/>
  <c r="AH2597" i="1"/>
  <c r="AI2597" i="1"/>
  <c r="AJ2597" i="1"/>
  <c r="AH2598" i="1"/>
  <c r="AI2598" i="1"/>
  <c r="AJ2598" i="1"/>
  <c r="AH2599" i="1"/>
  <c r="AI2599" i="1"/>
  <c r="AJ2599" i="1"/>
  <c r="AH2600" i="1"/>
  <c r="AI2600" i="1"/>
  <c r="AJ2600" i="1"/>
  <c r="AH2601" i="1"/>
  <c r="AI2601" i="1"/>
  <c r="AJ2601" i="1"/>
  <c r="AH2602" i="1"/>
  <c r="AI2602" i="1"/>
  <c r="AJ2602" i="1"/>
  <c r="AH2603" i="1"/>
  <c r="AI2603" i="1"/>
  <c r="AJ2603" i="1"/>
  <c r="AH2604" i="1"/>
  <c r="AI2604" i="1"/>
  <c r="AJ2604" i="1"/>
  <c r="AH2605" i="1"/>
  <c r="AI2605" i="1"/>
  <c r="AJ2605" i="1"/>
  <c r="AH2606" i="1"/>
  <c r="AI2606" i="1"/>
  <c r="AJ2606" i="1"/>
  <c r="AH2607" i="1"/>
  <c r="AI2607" i="1"/>
  <c r="AJ2607" i="1"/>
  <c r="AH2608" i="1"/>
  <c r="AI2608" i="1"/>
  <c r="AJ2608" i="1"/>
  <c r="AH2609" i="1"/>
  <c r="AI2609" i="1"/>
  <c r="AJ2609" i="1"/>
  <c r="AH2610" i="1"/>
  <c r="AI2610" i="1"/>
  <c r="AJ2610" i="1"/>
  <c r="AH2611" i="1"/>
  <c r="AI2611" i="1"/>
  <c r="AJ2611" i="1"/>
  <c r="AH2612" i="1"/>
  <c r="AI2612" i="1"/>
  <c r="AJ2612" i="1"/>
  <c r="AH2613" i="1"/>
  <c r="AI2613" i="1"/>
  <c r="AJ2613" i="1"/>
  <c r="AH2614" i="1"/>
  <c r="AI2614" i="1"/>
  <c r="AJ2614" i="1"/>
  <c r="AH2615" i="1"/>
  <c r="AI2615" i="1"/>
  <c r="AJ2615" i="1"/>
  <c r="AH2616" i="1"/>
  <c r="AI2616" i="1"/>
  <c r="AJ2616" i="1"/>
  <c r="AH2617" i="1"/>
  <c r="AI2617" i="1"/>
  <c r="AJ2617" i="1"/>
  <c r="AH2618" i="1"/>
  <c r="AI2618" i="1"/>
  <c r="AJ2618" i="1"/>
  <c r="AH2619" i="1"/>
  <c r="AI2619" i="1"/>
  <c r="AJ2619" i="1"/>
  <c r="AH2620" i="1"/>
  <c r="AI2620" i="1"/>
  <c r="AJ2620" i="1"/>
  <c r="AH2621" i="1"/>
  <c r="AI2621" i="1"/>
  <c r="AJ2621" i="1"/>
  <c r="AH2622" i="1"/>
  <c r="AI2622" i="1"/>
  <c r="AJ2622" i="1"/>
  <c r="AH2623" i="1"/>
  <c r="AI2623" i="1"/>
  <c r="AJ2623" i="1"/>
  <c r="AH2624" i="1"/>
  <c r="AI2624" i="1"/>
  <c r="AJ2624" i="1"/>
  <c r="AH2625" i="1"/>
  <c r="AI2625" i="1"/>
  <c r="AJ2625" i="1"/>
  <c r="AH2626" i="1"/>
  <c r="AI2626" i="1"/>
  <c r="AJ2626" i="1"/>
  <c r="AH2627" i="1"/>
  <c r="AI2627" i="1"/>
  <c r="AJ2627" i="1"/>
  <c r="AH2628" i="1"/>
  <c r="AI2628" i="1"/>
  <c r="AJ2628" i="1"/>
  <c r="AH2629" i="1"/>
  <c r="AI2629" i="1"/>
  <c r="AJ2629" i="1"/>
  <c r="AH2630" i="1"/>
  <c r="AI2630" i="1"/>
  <c r="AJ2630" i="1"/>
  <c r="AH2631" i="1"/>
  <c r="AI2631" i="1"/>
  <c r="AJ2631" i="1"/>
  <c r="AH2632" i="1"/>
  <c r="AI2632" i="1"/>
  <c r="AJ2632" i="1"/>
  <c r="AH2633" i="1"/>
  <c r="AI2633" i="1"/>
  <c r="AJ2633" i="1"/>
  <c r="AH2634" i="1"/>
  <c r="AI2634" i="1"/>
  <c r="AJ2634" i="1"/>
  <c r="AH2635" i="1"/>
  <c r="AI2635" i="1"/>
  <c r="AJ2635" i="1"/>
  <c r="AH2636" i="1"/>
  <c r="AI2636" i="1"/>
  <c r="AJ2636" i="1"/>
  <c r="AH2637" i="1"/>
  <c r="AI2637" i="1"/>
  <c r="AJ2637" i="1"/>
  <c r="AH2638" i="1"/>
  <c r="AI2638" i="1"/>
  <c r="AJ2638" i="1"/>
  <c r="AH2639" i="1"/>
  <c r="AI2639" i="1"/>
  <c r="AJ2639" i="1"/>
  <c r="AH2640" i="1"/>
  <c r="AI2640" i="1"/>
  <c r="AJ2640" i="1"/>
  <c r="AH2641" i="1"/>
  <c r="AI2641" i="1"/>
  <c r="AJ2641" i="1"/>
  <c r="AH2642" i="1"/>
  <c r="AI2642" i="1"/>
  <c r="AJ2642" i="1"/>
  <c r="AH2643" i="1"/>
  <c r="AI2643" i="1"/>
  <c r="AJ2643" i="1"/>
  <c r="AH2644" i="1"/>
  <c r="AI2644" i="1"/>
  <c r="AJ2644" i="1"/>
  <c r="AH2645" i="1"/>
  <c r="AI2645" i="1"/>
  <c r="AJ2645" i="1"/>
  <c r="AH2646" i="1"/>
  <c r="AI2646" i="1"/>
  <c r="AJ2646" i="1"/>
  <c r="AH2647" i="1"/>
  <c r="AI2647" i="1"/>
  <c r="AJ2647" i="1"/>
  <c r="AH2648" i="1"/>
  <c r="AI2648" i="1"/>
  <c r="AJ2648" i="1"/>
  <c r="AH2649" i="1"/>
  <c r="AI2649" i="1"/>
  <c r="AJ2649" i="1"/>
  <c r="AH2650" i="1"/>
  <c r="AI2650" i="1"/>
  <c r="AJ2650" i="1"/>
  <c r="AH2651" i="1"/>
  <c r="AI2651" i="1"/>
  <c r="AJ2651" i="1"/>
  <c r="AH2652" i="1"/>
  <c r="AI2652" i="1"/>
  <c r="AJ2652" i="1"/>
  <c r="AH2653" i="1"/>
  <c r="AI2653" i="1"/>
  <c r="AJ2653" i="1"/>
  <c r="AH2654" i="1"/>
  <c r="AI2654" i="1"/>
  <c r="AJ2654" i="1"/>
  <c r="AH2655" i="1"/>
  <c r="AI2655" i="1"/>
  <c r="AJ2655" i="1"/>
  <c r="AH2656" i="1"/>
  <c r="AI2656" i="1"/>
  <c r="AJ2656" i="1"/>
  <c r="AH2657" i="1"/>
  <c r="AI2657" i="1"/>
  <c r="AJ2657" i="1"/>
  <c r="AH2658" i="1"/>
  <c r="AI2658" i="1"/>
  <c r="AJ2658" i="1"/>
  <c r="AH2659" i="1"/>
  <c r="AI2659" i="1"/>
  <c r="AJ2659" i="1"/>
  <c r="AH2660" i="1"/>
  <c r="AI2660" i="1"/>
  <c r="AJ2660" i="1"/>
  <c r="AH2661" i="1"/>
  <c r="AI2661" i="1"/>
  <c r="AJ2661" i="1"/>
  <c r="AH2662" i="1"/>
  <c r="AI2662" i="1"/>
  <c r="AJ2662" i="1"/>
  <c r="AH2663" i="1"/>
  <c r="AI2663" i="1"/>
  <c r="AJ2663" i="1"/>
  <c r="AH2664" i="1"/>
  <c r="AI2664" i="1"/>
  <c r="AJ2664" i="1"/>
  <c r="AH2665" i="1"/>
  <c r="AI2665" i="1"/>
  <c r="AJ2665" i="1"/>
  <c r="AH2666" i="1"/>
  <c r="AI2666" i="1"/>
  <c r="AJ2666" i="1"/>
  <c r="AH2667" i="1"/>
  <c r="AI2667" i="1"/>
  <c r="AJ2667" i="1"/>
  <c r="AH2668" i="1"/>
  <c r="AI2668" i="1"/>
  <c r="AJ2668" i="1"/>
  <c r="AH2669" i="1"/>
  <c r="AI2669" i="1"/>
  <c r="AJ2669" i="1"/>
  <c r="AH2670" i="1"/>
  <c r="AI2670" i="1"/>
  <c r="AJ2670" i="1"/>
  <c r="AH2671" i="1"/>
  <c r="AI2671" i="1"/>
  <c r="AJ2671" i="1"/>
  <c r="AH2672" i="1"/>
  <c r="AI2672" i="1"/>
  <c r="AJ2672" i="1"/>
  <c r="AH2673" i="1"/>
  <c r="AI2673" i="1"/>
  <c r="AJ2673" i="1"/>
  <c r="AH2674" i="1"/>
  <c r="AI2674" i="1"/>
  <c r="AJ2674" i="1"/>
  <c r="AH2675" i="1"/>
  <c r="AI2675" i="1"/>
  <c r="AJ2675" i="1"/>
  <c r="AH2676" i="1"/>
  <c r="AI2676" i="1"/>
  <c r="AJ2676" i="1"/>
  <c r="AH2677" i="1"/>
  <c r="AI2677" i="1"/>
  <c r="AJ2677" i="1"/>
  <c r="AH2678" i="1"/>
  <c r="AI2678" i="1"/>
  <c r="AJ2678" i="1"/>
  <c r="AH2679" i="1"/>
  <c r="AI2679" i="1"/>
  <c r="AJ2679" i="1"/>
  <c r="AH2680" i="1"/>
  <c r="AI2680" i="1"/>
  <c r="AJ2680" i="1"/>
  <c r="AH2681" i="1"/>
  <c r="AI2681" i="1"/>
  <c r="AJ2681" i="1"/>
  <c r="AH2682" i="1"/>
  <c r="AI2682" i="1"/>
  <c r="AJ2682" i="1"/>
  <c r="AH2683" i="1"/>
  <c r="AI2683" i="1"/>
  <c r="AJ2683" i="1"/>
  <c r="AH2684" i="1"/>
  <c r="AI2684" i="1"/>
  <c r="AJ2684" i="1"/>
  <c r="AH2685" i="1"/>
  <c r="AI2685" i="1"/>
  <c r="AJ2685" i="1"/>
  <c r="AH2686" i="1"/>
  <c r="AI2686" i="1"/>
  <c r="AJ2686" i="1"/>
  <c r="AH2687" i="1"/>
  <c r="AI2687" i="1"/>
  <c r="AJ2687" i="1"/>
  <c r="AH2688" i="1"/>
  <c r="AI2688" i="1"/>
  <c r="AJ2688" i="1"/>
  <c r="AH2689" i="1"/>
  <c r="AI2689" i="1"/>
  <c r="AJ2689" i="1"/>
  <c r="AH2690" i="1"/>
  <c r="AI2690" i="1"/>
  <c r="AJ2690" i="1"/>
  <c r="AH2691" i="1"/>
  <c r="AI2691" i="1"/>
  <c r="AJ2691" i="1"/>
  <c r="AH2692" i="1"/>
  <c r="AI2692" i="1"/>
  <c r="AJ2692" i="1"/>
  <c r="AH2693" i="1"/>
  <c r="AI2693" i="1"/>
  <c r="AJ2693" i="1"/>
  <c r="AH2694" i="1"/>
  <c r="AI2694" i="1"/>
  <c r="AJ2694" i="1"/>
  <c r="AH2695" i="1"/>
  <c r="AI2695" i="1"/>
  <c r="AJ2695" i="1"/>
  <c r="AH2696" i="1"/>
  <c r="AI2696" i="1"/>
  <c r="AJ2696" i="1"/>
  <c r="AH2697" i="1"/>
  <c r="AI2697" i="1"/>
  <c r="AJ2697" i="1"/>
  <c r="AH2698" i="1"/>
  <c r="AI2698" i="1"/>
  <c r="AJ2698" i="1"/>
  <c r="AH2699" i="1"/>
  <c r="AI2699" i="1"/>
  <c r="AJ2699" i="1"/>
  <c r="AH2700" i="1"/>
  <c r="AI2700" i="1"/>
  <c r="AJ2700" i="1"/>
  <c r="AH2701" i="1"/>
  <c r="AI2701" i="1"/>
  <c r="AJ2701" i="1"/>
  <c r="AH2702" i="1"/>
  <c r="AI2702" i="1"/>
  <c r="AJ2702" i="1"/>
  <c r="AH2703" i="1"/>
  <c r="AI2703" i="1"/>
  <c r="AJ2703" i="1"/>
  <c r="AH2704" i="1"/>
  <c r="AI2704" i="1"/>
  <c r="AJ2704" i="1"/>
  <c r="AH2705" i="1"/>
  <c r="AI2705" i="1"/>
  <c r="AJ2705" i="1"/>
  <c r="AH2706" i="1"/>
  <c r="AI2706" i="1"/>
  <c r="AJ2706" i="1"/>
  <c r="AH2707" i="1"/>
  <c r="AI2707" i="1"/>
  <c r="AJ2707" i="1"/>
  <c r="AH2708" i="1"/>
  <c r="AI2708" i="1"/>
  <c r="AJ2708" i="1"/>
  <c r="AH2709" i="1"/>
  <c r="AI2709" i="1"/>
  <c r="AJ2709" i="1"/>
  <c r="AH2710" i="1"/>
  <c r="AI2710" i="1"/>
  <c r="AJ2710" i="1"/>
  <c r="AH2711" i="1"/>
  <c r="AI2711" i="1"/>
  <c r="AJ2711" i="1"/>
  <c r="AH2712" i="1"/>
  <c r="AI2712" i="1"/>
  <c r="AJ2712" i="1"/>
  <c r="AH2713" i="1"/>
  <c r="AI2713" i="1"/>
  <c r="AJ2713" i="1"/>
  <c r="AH2714" i="1"/>
  <c r="AI2714" i="1"/>
  <c r="AJ2714" i="1"/>
  <c r="AH2715" i="1"/>
  <c r="AI2715" i="1"/>
  <c r="AJ2715" i="1"/>
  <c r="AH2716" i="1"/>
  <c r="AI2716" i="1"/>
  <c r="AJ2716" i="1"/>
  <c r="AH2717" i="1"/>
  <c r="AI2717" i="1"/>
  <c r="AJ2717" i="1"/>
  <c r="AH2718" i="1"/>
  <c r="AI2718" i="1"/>
  <c r="AJ2718" i="1"/>
  <c r="AH2719" i="1"/>
  <c r="AI2719" i="1"/>
  <c r="AJ2719" i="1"/>
  <c r="AH2720" i="1"/>
  <c r="AI2720" i="1"/>
  <c r="AJ2720" i="1"/>
  <c r="AH2721" i="1"/>
  <c r="AI2721" i="1"/>
  <c r="AJ2721" i="1"/>
  <c r="AH2722" i="1"/>
  <c r="AI2722" i="1"/>
  <c r="AJ2722" i="1"/>
  <c r="AH2723" i="1"/>
  <c r="AI2723" i="1"/>
  <c r="AJ2723" i="1"/>
  <c r="AH2724" i="1"/>
  <c r="AI2724" i="1"/>
  <c r="AJ2724" i="1"/>
  <c r="AH2725" i="1"/>
  <c r="AI2725" i="1"/>
  <c r="AJ2725" i="1"/>
  <c r="AH2726" i="1"/>
  <c r="AI2726" i="1"/>
  <c r="AJ2726" i="1"/>
  <c r="AH2727" i="1"/>
  <c r="AI2727" i="1"/>
  <c r="AJ2727" i="1"/>
  <c r="AH2728" i="1"/>
  <c r="AI2728" i="1"/>
  <c r="AJ2728" i="1"/>
  <c r="AH2729" i="1"/>
  <c r="AI2729" i="1"/>
  <c r="AJ2729" i="1"/>
  <c r="AH2730" i="1"/>
  <c r="AI2730" i="1"/>
  <c r="AJ2730" i="1"/>
  <c r="AH2731" i="1"/>
  <c r="AI2731" i="1"/>
  <c r="AJ2731" i="1"/>
  <c r="AH2732" i="1"/>
  <c r="AI2732" i="1"/>
  <c r="AJ2732" i="1"/>
  <c r="AH2733" i="1"/>
  <c r="AI2733" i="1"/>
  <c r="AJ2733" i="1"/>
  <c r="AH2734" i="1"/>
  <c r="AI2734" i="1"/>
  <c r="AJ2734" i="1"/>
  <c r="AH2735" i="1"/>
  <c r="AI2735" i="1"/>
  <c r="AJ2735" i="1"/>
  <c r="AH2736" i="1"/>
  <c r="AI2736" i="1"/>
  <c r="AJ2736" i="1"/>
  <c r="AH2737" i="1"/>
  <c r="AI2737" i="1"/>
  <c r="AJ2737" i="1"/>
  <c r="AH2738" i="1"/>
  <c r="AI2738" i="1"/>
  <c r="AJ2738" i="1"/>
  <c r="AH2739" i="1"/>
  <c r="AI2739" i="1"/>
  <c r="AJ2739" i="1"/>
  <c r="AH2740" i="1"/>
  <c r="AI2740" i="1"/>
  <c r="AJ2740" i="1"/>
  <c r="AH2741" i="1"/>
  <c r="AI2741" i="1"/>
  <c r="AJ2741" i="1"/>
  <c r="AH2742" i="1"/>
  <c r="AI2742" i="1"/>
  <c r="AJ2742" i="1"/>
  <c r="AH2743" i="1"/>
  <c r="AI2743" i="1"/>
  <c r="AJ2743" i="1"/>
  <c r="AH2744" i="1"/>
  <c r="AI2744" i="1"/>
  <c r="AJ2744" i="1"/>
  <c r="AH2745" i="1"/>
  <c r="AI2745" i="1"/>
  <c r="AJ2745" i="1"/>
  <c r="AH2746" i="1"/>
  <c r="AI2746" i="1"/>
  <c r="AJ2746" i="1"/>
  <c r="AH2747" i="1"/>
  <c r="AI2747" i="1"/>
  <c r="AJ2747" i="1"/>
  <c r="AH2748" i="1"/>
  <c r="AI2748" i="1"/>
  <c r="AJ2748" i="1"/>
  <c r="AH2749" i="1"/>
  <c r="AI2749" i="1"/>
  <c r="AJ2749" i="1"/>
  <c r="AH2750" i="1"/>
  <c r="AI2750" i="1"/>
  <c r="AJ2750" i="1"/>
  <c r="AH2751" i="1"/>
  <c r="AI2751" i="1"/>
  <c r="AJ2751" i="1"/>
  <c r="AH2752" i="1"/>
  <c r="AI2752" i="1"/>
  <c r="AJ2752" i="1"/>
  <c r="AH2753" i="1"/>
  <c r="AI2753" i="1"/>
  <c r="AJ2753" i="1"/>
  <c r="AH2754" i="1"/>
  <c r="AI2754" i="1"/>
  <c r="AJ2754" i="1"/>
  <c r="AH2755" i="1"/>
  <c r="AI2755" i="1"/>
  <c r="AJ2755" i="1"/>
  <c r="AH2756" i="1"/>
  <c r="AI2756" i="1"/>
  <c r="AJ2756" i="1"/>
  <c r="AH2757" i="1"/>
  <c r="AI2757" i="1"/>
  <c r="AJ2757" i="1"/>
  <c r="AH2758" i="1"/>
  <c r="AI2758" i="1"/>
  <c r="AJ2758" i="1"/>
  <c r="AH2759" i="1"/>
  <c r="AI2759" i="1"/>
  <c r="AJ2759" i="1"/>
  <c r="AH2760" i="1"/>
  <c r="AI2760" i="1"/>
  <c r="AJ2760" i="1"/>
  <c r="AH2761" i="1"/>
  <c r="AI2761" i="1"/>
  <c r="AJ2761" i="1"/>
  <c r="AH2762" i="1"/>
  <c r="AI2762" i="1"/>
  <c r="AJ2762" i="1"/>
  <c r="AH2763" i="1"/>
  <c r="AI2763" i="1"/>
  <c r="AJ2763" i="1"/>
  <c r="AH2764" i="1"/>
  <c r="AI2764" i="1"/>
  <c r="AJ2764" i="1"/>
  <c r="AH2765" i="1"/>
  <c r="AI2765" i="1"/>
  <c r="AJ2765" i="1"/>
  <c r="AH2766" i="1"/>
  <c r="AI2766" i="1"/>
  <c r="AJ2766" i="1"/>
  <c r="AH2767" i="1"/>
  <c r="AI2767" i="1"/>
  <c r="AJ2767" i="1"/>
  <c r="AH2768" i="1"/>
  <c r="AI2768" i="1"/>
  <c r="AJ2768" i="1"/>
  <c r="AH2769" i="1"/>
  <c r="AI2769" i="1"/>
  <c r="AJ2769" i="1"/>
  <c r="AH2770" i="1"/>
  <c r="AI2770" i="1"/>
  <c r="AJ2770" i="1"/>
  <c r="AH2771" i="1"/>
  <c r="AI2771" i="1"/>
  <c r="AJ2771" i="1"/>
  <c r="AH2772" i="1"/>
  <c r="AI2772" i="1"/>
  <c r="AJ2772" i="1"/>
  <c r="AH2773" i="1"/>
  <c r="AI2773" i="1"/>
  <c r="AJ2773" i="1"/>
  <c r="AH2774" i="1"/>
  <c r="AI2774" i="1"/>
  <c r="AJ2774" i="1"/>
  <c r="AH2775" i="1"/>
  <c r="AI2775" i="1"/>
  <c r="AJ2775" i="1"/>
  <c r="AH2776" i="1"/>
  <c r="AI2776" i="1"/>
  <c r="AJ2776" i="1"/>
  <c r="AH2777" i="1"/>
  <c r="AI2777" i="1"/>
  <c r="AJ2777" i="1"/>
  <c r="AH2778" i="1"/>
  <c r="AI2778" i="1"/>
  <c r="AJ2778" i="1"/>
  <c r="AH2779" i="1"/>
  <c r="AI2779" i="1"/>
  <c r="AJ2779" i="1"/>
  <c r="AH2780" i="1"/>
  <c r="AI2780" i="1"/>
  <c r="AJ2780" i="1"/>
  <c r="AH2781" i="1"/>
  <c r="AI2781" i="1"/>
  <c r="AJ2781" i="1"/>
  <c r="AH2782" i="1"/>
  <c r="AI2782" i="1"/>
  <c r="AJ2782" i="1"/>
  <c r="AH2783" i="1"/>
  <c r="AI2783" i="1"/>
  <c r="AJ2783" i="1"/>
  <c r="AH2784" i="1"/>
  <c r="AI2784" i="1"/>
  <c r="AJ2784" i="1"/>
  <c r="AH2785" i="1"/>
  <c r="AI2785" i="1"/>
  <c r="AJ2785" i="1"/>
  <c r="AH2786" i="1"/>
  <c r="AI2786" i="1"/>
  <c r="AJ2786" i="1"/>
  <c r="AH2787" i="1"/>
  <c r="AI2787" i="1"/>
  <c r="AJ2787" i="1"/>
  <c r="AH2788" i="1"/>
  <c r="AI2788" i="1"/>
  <c r="AJ2788" i="1"/>
  <c r="AH2789" i="1"/>
  <c r="AI2789" i="1"/>
  <c r="AJ2789" i="1"/>
  <c r="AH2790" i="1"/>
  <c r="AI2790" i="1"/>
  <c r="AJ2790" i="1"/>
  <c r="AH2791" i="1"/>
  <c r="AI2791" i="1"/>
  <c r="AJ2791" i="1"/>
  <c r="AH2792" i="1"/>
  <c r="AI2792" i="1"/>
  <c r="AJ2792" i="1"/>
  <c r="AH2793" i="1"/>
  <c r="AI2793" i="1"/>
  <c r="AJ2793" i="1"/>
  <c r="AH2794" i="1"/>
  <c r="AI2794" i="1"/>
  <c r="AJ2794" i="1"/>
  <c r="AH2795" i="1"/>
  <c r="AI2795" i="1"/>
  <c r="AJ2795" i="1"/>
  <c r="AH2796" i="1"/>
  <c r="AI2796" i="1"/>
  <c r="AJ2796" i="1"/>
  <c r="AH2797" i="1"/>
  <c r="AI2797" i="1"/>
  <c r="AJ2797" i="1"/>
  <c r="AH2798" i="1"/>
  <c r="AI2798" i="1"/>
  <c r="AJ2798" i="1"/>
  <c r="AH2799" i="1"/>
  <c r="AI2799" i="1"/>
  <c r="AJ2799" i="1"/>
  <c r="AH2800" i="1"/>
  <c r="AI2800" i="1"/>
  <c r="AJ2800" i="1"/>
  <c r="AH2801" i="1"/>
  <c r="AI2801" i="1"/>
  <c r="AJ2801" i="1"/>
  <c r="AH2802" i="1"/>
  <c r="AI2802" i="1"/>
  <c r="AJ2802" i="1"/>
  <c r="AH2803" i="1"/>
  <c r="AI2803" i="1"/>
  <c r="AJ2803" i="1"/>
  <c r="AH2804" i="1"/>
  <c r="AI2804" i="1"/>
  <c r="AJ2804" i="1"/>
  <c r="AH2805" i="1"/>
  <c r="AI2805" i="1"/>
  <c r="AJ2805" i="1"/>
  <c r="AH2806" i="1"/>
  <c r="AI2806" i="1"/>
  <c r="AJ2806" i="1"/>
  <c r="AH2807" i="1"/>
  <c r="AI2807" i="1"/>
  <c r="AJ2807" i="1"/>
  <c r="AH2808" i="1"/>
  <c r="AI2808" i="1"/>
  <c r="AJ2808" i="1"/>
  <c r="AH2809" i="1"/>
  <c r="AI2809" i="1"/>
  <c r="AJ2809" i="1"/>
  <c r="AH2810" i="1"/>
  <c r="AI2810" i="1"/>
  <c r="AJ2810" i="1"/>
  <c r="AH2811" i="1"/>
  <c r="AI2811" i="1"/>
  <c r="AJ2811" i="1"/>
  <c r="AH2812" i="1"/>
  <c r="AI2812" i="1"/>
  <c r="AJ2812" i="1"/>
  <c r="AH2813" i="1"/>
  <c r="AI2813" i="1"/>
  <c r="AJ2813" i="1"/>
  <c r="AH2814" i="1"/>
  <c r="AI2814" i="1"/>
  <c r="AJ2814" i="1"/>
  <c r="AH2815" i="1"/>
  <c r="AI2815" i="1"/>
  <c r="AJ2815" i="1"/>
  <c r="AH2816" i="1"/>
  <c r="AI2816" i="1"/>
  <c r="AJ2816" i="1"/>
  <c r="AH2817" i="1"/>
  <c r="AI2817" i="1"/>
  <c r="AJ2817" i="1"/>
  <c r="AH2818" i="1"/>
  <c r="AI2818" i="1"/>
  <c r="AJ2818" i="1"/>
  <c r="AH2819" i="1"/>
  <c r="AI2819" i="1"/>
  <c r="AJ2819" i="1"/>
  <c r="AH2820" i="1"/>
  <c r="AI2820" i="1"/>
  <c r="AJ2820" i="1"/>
  <c r="AH2821" i="1"/>
  <c r="AI2821" i="1"/>
  <c r="AJ2821" i="1"/>
  <c r="AH2822" i="1"/>
  <c r="AI2822" i="1"/>
  <c r="AJ2822" i="1"/>
  <c r="AH2823" i="1"/>
  <c r="AI2823" i="1"/>
  <c r="AJ2823" i="1"/>
  <c r="AH2824" i="1"/>
  <c r="AI2824" i="1"/>
  <c r="AJ2824" i="1"/>
  <c r="AH2825" i="1"/>
  <c r="AI2825" i="1"/>
  <c r="AJ2825" i="1"/>
  <c r="AH2826" i="1"/>
  <c r="AI2826" i="1"/>
  <c r="AJ2826" i="1"/>
  <c r="AH2827" i="1"/>
  <c r="AI2827" i="1"/>
  <c r="AJ2827" i="1"/>
  <c r="AH2828" i="1"/>
  <c r="AI2828" i="1"/>
  <c r="AJ2828" i="1"/>
  <c r="AH2829" i="1"/>
  <c r="AI2829" i="1"/>
  <c r="AJ2829" i="1"/>
  <c r="AH2830" i="1"/>
  <c r="AI2830" i="1"/>
  <c r="AJ2830" i="1"/>
  <c r="AH2831" i="1"/>
  <c r="AI2831" i="1"/>
  <c r="AJ2831" i="1"/>
  <c r="AH2832" i="1"/>
  <c r="AI2832" i="1"/>
  <c r="AJ2832" i="1"/>
  <c r="AH2833" i="1"/>
  <c r="AI2833" i="1"/>
  <c r="AJ2833" i="1"/>
  <c r="AH2834" i="1"/>
  <c r="AI2834" i="1"/>
  <c r="AJ2834" i="1"/>
  <c r="AH2835" i="1"/>
  <c r="AI2835" i="1"/>
  <c r="AJ2835" i="1"/>
  <c r="AH2836" i="1"/>
  <c r="AI2836" i="1"/>
  <c r="AJ2836" i="1"/>
  <c r="AH2837" i="1"/>
  <c r="AI2837" i="1"/>
  <c r="AJ2837" i="1"/>
  <c r="AH2838" i="1"/>
  <c r="AI2838" i="1"/>
  <c r="AJ2838" i="1"/>
  <c r="AH2839" i="1"/>
  <c r="AI2839" i="1"/>
  <c r="AJ2839" i="1"/>
  <c r="AH2840" i="1"/>
  <c r="AI2840" i="1"/>
  <c r="AJ2840" i="1"/>
  <c r="AH2841" i="1"/>
  <c r="AI2841" i="1"/>
  <c r="AJ2841" i="1"/>
  <c r="AH2842" i="1"/>
  <c r="AI2842" i="1"/>
  <c r="AJ2842" i="1"/>
  <c r="AH2843" i="1"/>
  <c r="AI2843" i="1"/>
  <c r="AJ2843" i="1"/>
  <c r="AH2844" i="1"/>
  <c r="AI2844" i="1"/>
  <c r="AJ2844" i="1"/>
  <c r="AH2845" i="1"/>
  <c r="AI2845" i="1"/>
  <c r="AJ2845" i="1"/>
  <c r="AH2846" i="1"/>
  <c r="AI2846" i="1"/>
  <c r="AJ2846" i="1"/>
  <c r="AH2847" i="1"/>
  <c r="AI2847" i="1"/>
  <c r="AJ2847" i="1"/>
  <c r="AH2848" i="1"/>
  <c r="AI2848" i="1"/>
  <c r="AJ2848" i="1"/>
  <c r="AH2849" i="1"/>
  <c r="AI2849" i="1"/>
  <c r="AJ2849" i="1"/>
  <c r="AH2850" i="1"/>
  <c r="AI2850" i="1"/>
  <c r="AJ2850" i="1"/>
  <c r="AH2851" i="1"/>
  <c r="AI2851" i="1"/>
  <c r="AJ2851" i="1"/>
  <c r="AH2852" i="1"/>
  <c r="AI2852" i="1"/>
  <c r="AJ2852" i="1"/>
  <c r="AH2853" i="1"/>
  <c r="AI2853" i="1"/>
  <c r="AJ2853" i="1"/>
  <c r="AH2854" i="1"/>
  <c r="AI2854" i="1"/>
  <c r="AJ2854" i="1"/>
  <c r="AH2855" i="1"/>
  <c r="AI2855" i="1"/>
  <c r="AJ2855" i="1"/>
  <c r="AH2856" i="1"/>
  <c r="AI2856" i="1"/>
  <c r="AJ2856" i="1"/>
  <c r="AH2857" i="1"/>
  <c r="AI2857" i="1"/>
  <c r="AJ2857" i="1"/>
  <c r="AH2858" i="1"/>
  <c r="AI2858" i="1"/>
  <c r="AJ2858" i="1"/>
  <c r="AH2859" i="1"/>
  <c r="AI2859" i="1"/>
  <c r="AJ2859" i="1"/>
  <c r="AH2860" i="1"/>
  <c r="AI2860" i="1"/>
  <c r="AJ2860" i="1"/>
  <c r="AH2861" i="1"/>
  <c r="AI2861" i="1"/>
  <c r="AJ2861" i="1"/>
  <c r="AH2862" i="1"/>
  <c r="AI2862" i="1"/>
  <c r="AJ2862" i="1"/>
  <c r="AH2863" i="1"/>
  <c r="AI2863" i="1"/>
  <c r="AJ2863" i="1"/>
  <c r="AH2864" i="1"/>
  <c r="AI2864" i="1"/>
  <c r="AJ2864" i="1"/>
  <c r="AH2865" i="1"/>
  <c r="AI2865" i="1"/>
  <c r="AJ2865" i="1"/>
  <c r="AH2866" i="1"/>
  <c r="AI2866" i="1"/>
  <c r="AJ2866" i="1"/>
  <c r="AH2867" i="1"/>
  <c r="AI2867" i="1"/>
  <c r="AJ2867" i="1"/>
  <c r="AH2868" i="1"/>
  <c r="AI2868" i="1"/>
  <c r="AJ2868" i="1"/>
  <c r="AH2869" i="1"/>
  <c r="AI2869" i="1"/>
  <c r="AJ2869" i="1"/>
  <c r="AH2870" i="1"/>
  <c r="AI2870" i="1"/>
  <c r="AJ2870" i="1"/>
  <c r="AH2871" i="1"/>
  <c r="AI2871" i="1"/>
  <c r="AJ2871" i="1"/>
  <c r="AH2872" i="1"/>
  <c r="AI2872" i="1"/>
  <c r="AJ2872" i="1"/>
  <c r="AH2873" i="1"/>
  <c r="AI2873" i="1"/>
  <c r="AJ2873" i="1"/>
  <c r="AH2874" i="1"/>
  <c r="AI2874" i="1"/>
  <c r="AJ2874" i="1"/>
  <c r="AH2875" i="1"/>
  <c r="AI2875" i="1"/>
  <c r="AJ2875" i="1"/>
  <c r="AH2876" i="1"/>
  <c r="AI2876" i="1"/>
  <c r="AJ2876" i="1"/>
  <c r="AH2877" i="1"/>
  <c r="AI2877" i="1"/>
  <c r="AJ2877" i="1"/>
  <c r="AH2878" i="1"/>
  <c r="AI2878" i="1"/>
  <c r="AJ2878" i="1"/>
  <c r="AH2879" i="1"/>
  <c r="AI2879" i="1"/>
  <c r="AJ2879" i="1"/>
  <c r="AH2880" i="1"/>
  <c r="AI2880" i="1"/>
  <c r="AJ2880" i="1"/>
  <c r="AH2881" i="1"/>
  <c r="AI2881" i="1"/>
  <c r="AJ2881" i="1"/>
  <c r="AH2882" i="1"/>
  <c r="AI2882" i="1"/>
  <c r="AJ2882" i="1"/>
  <c r="AH2883" i="1"/>
  <c r="AI2883" i="1"/>
  <c r="AJ2883" i="1"/>
  <c r="AH2884" i="1"/>
  <c r="AI2884" i="1"/>
  <c r="AJ2884" i="1"/>
  <c r="AH2885" i="1"/>
  <c r="AI2885" i="1"/>
  <c r="AJ2885" i="1"/>
  <c r="AH2886" i="1"/>
  <c r="AI2886" i="1"/>
  <c r="AJ2886" i="1"/>
  <c r="AH2887" i="1"/>
  <c r="AI2887" i="1"/>
  <c r="AJ2887" i="1"/>
  <c r="AH2888" i="1"/>
  <c r="AI2888" i="1"/>
  <c r="AJ2888" i="1"/>
  <c r="AH2889" i="1"/>
  <c r="AI2889" i="1"/>
  <c r="AJ2889" i="1"/>
  <c r="AH2890" i="1"/>
  <c r="AI2890" i="1"/>
  <c r="AJ2890" i="1"/>
  <c r="AH2891" i="1"/>
  <c r="AI2891" i="1"/>
  <c r="AJ2891" i="1"/>
  <c r="AH2892" i="1"/>
  <c r="AI2892" i="1"/>
  <c r="AJ2892" i="1"/>
  <c r="AH2893" i="1"/>
  <c r="AI2893" i="1"/>
  <c r="AJ2893" i="1"/>
  <c r="AH2894" i="1"/>
  <c r="AI2894" i="1"/>
  <c r="AJ2894" i="1"/>
  <c r="AH2895" i="1"/>
  <c r="AI2895" i="1"/>
  <c r="AJ2895" i="1"/>
  <c r="AH2896" i="1"/>
  <c r="AI2896" i="1"/>
  <c r="AJ2896" i="1"/>
  <c r="AH2897" i="1"/>
  <c r="AI2897" i="1"/>
  <c r="AJ2897" i="1"/>
  <c r="AH2898" i="1"/>
  <c r="AI2898" i="1"/>
  <c r="AJ2898" i="1"/>
  <c r="AH2899" i="1"/>
  <c r="AI2899" i="1"/>
  <c r="AJ2899" i="1"/>
  <c r="AH2900" i="1"/>
  <c r="AI2900" i="1"/>
  <c r="AJ2900" i="1"/>
  <c r="AH2901" i="1"/>
  <c r="AI2901" i="1"/>
  <c r="AJ2901" i="1"/>
  <c r="AH2902" i="1"/>
  <c r="AI2902" i="1"/>
  <c r="AJ2902" i="1"/>
  <c r="AH2903" i="1"/>
  <c r="AI2903" i="1"/>
  <c r="AJ2903" i="1"/>
  <c r="AH2904" i="1"/>
  <c r="AI2904" i="1"/>
  <c r="AJ2904" i="1"/>
  <c r="AH2905" i="1"/>
  <c r="AI2905" i="1"/>
  <c r="AJ2905" i="1"/>
  <c r="AH2906" i="1"/>
  <c r="AI2906" i="1"/>
  <c r="AJ2906" i="1"/>
  <c r="AH2907" i="1"/>
  <c r="AI2907" i="1"/>
  <c r="AJ2907" i="1"/>
  <c r="AH2908" i="1"/>
  <c r="AI2908" i="1"/>
  <c r="AJ2908" i="1"/>
  <c r="AH2909" i="1"/>
  <c r="AI2909" i="1"/>
  <c r="AJ2909" i="1"/>
  <c r="AH2910" i="1"/>
  <c r="AI2910" i="1"/>
  <c r="AJ2910" i="1"/>
  <c r="AH2911" i="1"/>
  <c r="AI2911" i="1"/>
  <c r="AJ2911" i="1"/>
  <c r="AH2912" i="1"/>
  <c r="AI2912" i="1"/>
  <c r="AJ2912" i="1"/>
  <c r="AH2913" i="1"/>
  <c r="AI2913" i="1"/>
  <c r="AJ2913" i="1"/>
  <c r="AH2914" i="1"/>
  <c r="AI2914" i="1"/>
  <c r="AJ2914" i="1"/>
  <c r="AH2915" i="1"/>
  <c r="AI2915" i="1"/>
  <c r="AJ2915" i="1"/>
  <c r="AH2916" i="1"/>
  <c r="AI2916" i="1"/>
  <c r="AJ2916" i="1"/>
  <c r="AH2917" i="1"/>
  <c r="AI2917" i="1"/>
  <c r="AJ2917" i="1"/>
  <c r="AH2918" i="1"/>
  <c r="AI2918" i="1"/>
  <c r="AJ2918" i="1"/>
  <c r="AH2919" i="1"/>
  <c r="AI2919" i="1"/>
  <c r="AJ2919" i="1"/>
  <c r="AH2920" i="1"/>
  <c r="AI2920" i="1"/>
  <c r="AJ2920" i="1"/>
  <c r="AH2921" i="1"/>
  <c r="AI2921" i="1"/>
  <c r="AJ2921" i="1"/>
  <c r="AH2922" i="1"/>
  <c r="AI2922" i="1"/>
  <c r="AJ2922" i="1"/>
  <c r="AH2923" i="1"/>
  <c r="AI2923" i="1"/>
  <c r="AJ2923" i="1"/>
  <c r="AH2924" i="1"/>
  <c r="AI2924" i="1"/>
  <c r="AJ2924" i="1"/>
  <c r="AH2925" i="1"/>
  <c r="AI2925" i="1"/>
  <c r="AJ2925" i="1"/>
  <c r="AH2926" i="1"/>
  <c r="AI2926" i="1"/>
  <c r="AJ2926" i="1"/>
  <c r="AH2927" i="1"/>
  <c r="AI2927" i="1"/>
  <c r="AJ2927" i="1"/>
  <c r="AH2928" i="1"/>
  <c r="AI2928" i="1"/>
  <c r="AJ2928" i="1"/>
  <c r="AH2929" i="1"/>
  <c r="AI2929" i="1"/>
  <c r="AJ2929" i="1"/>
  <c r="AH2930" i="1"/>
  <c r="AI2930" i="1"/>
  <c r="AJ2930" i="1"/>
  <c r="AH2931" i="1"/>
  <c r="AI2931" i="1"/>
  <c r="AJ2931" i="1"/>
  <c r="AH2932" i="1"/>
  <c r="AI2932" i="1"/>
  <c r="AJ2932" i="1"/>
  <c r="AH2933" i="1"/>
  <c r="AI2933" i="1"/>
  <c r="AJ2933" i="1"/>
  <c r="AH2934" i="1"/>
  <c r="AI2934" i="1"/>
  <c r="AJ2934" i="1"/>
  <c r="AH2935" i="1"/>
  <c r="AI2935" i="1"/>
  <c r="AJ2935" i="1"/>
  <c r="AH2936" i="1"/>
  <c r="AI2936" i="1"/>
  <c r="AJ2936" i="1"/>
  <c r="AH2937" i="1"/>
  <c r="AI2937" i="1"/>
  <c r="AJ2937" i="1"/>
  <c r="AH2938" i="1"/>
  <c r="AI2938" i="1"/>
  <c r="AJ2938" i="1"/>
  <c r="AH2939" i="1"/>
  <c r="AI2939" i="1"/>
  <c r="AJ2939" i="1"/>
  <c r="AH2940" i="1"/>
  <c r="AI2940" i="1"/>
  <c r="AJ2940" i="1"/>
  <c r="AH2941" i="1"/>
  <c r="AI2941" i="1"/>
  <c r="AJ2941" i="1"/>
  <c r="AH2942" i="1"/>
  <c r="AI2942" i="1"/>
  <c r="AJ2942" i="1"/>
  <c r="AH2943" i="1"/>
  <c r="AI2943" i="1"/>
  <c r="AJ2943" i="1"/>
  <c r="AH2944" i="1"/>
  <c r="AI2944" i="1"/>
  <c r="AJ2944" i="1"/>
  <c r="AH2945" i="1"/>
  <c r="AI2945" i="1"/>
  <c r="AJ2945" i="1"/>
  <c r="AH2946" i="1"/>
  <c r="AI2946" i="1"/>
  <c r="AJ2946" i="1"/>
  <c r="AH2947" i="1"/>
  <c r="AI2947" i="1"/>
  <c r="AJ2947" i="1"/>
  <c r="AH2948" i="1"/>
  <c r="AI2948" i="1"/>
  <c r="AJ2948" i="1"/>
  <c r="AH2949" i="1"/>
  <c r="AI2949" i="1"/>
  <c r="AJ2949" i="1"/>
  <c r="AH2950" i="1"/>
  <c r="AI2950" i="1"/>
  <c r="AJ2950" i="1"/>
  <c r="AH2951" i="1"/>
  <c r="AI2951" i="1"/>
  <c r="AJ2951" i="1"/>
  <c r="AH2952" i="1"/>
  <c r="AI2952" i="1"/>
  <c r="AJ2952" i="1"/>
  <c r="AH2953" i="1"/>
  <c r="AI2953" i="1"/>
  <c r="AJ2953" i="1"/>
  <c r="AH2954" i="1"/>
  <c r="AI2954" i="1"/>
  <c r="AJ2954" i="1"/>
  <c r="AH2955" i="1"/>
  <c r="AI2955" i="1"/>
  <c r="AJ2955" i="1"/>
  <c r="AH2956" i="1"/>
  <c r="AI2956" i="1"/>
  <c r="AJ2956" i="1"/>
  <c r="AH2957" i="1"/>
  <c r="AI2957" i="1"/>
  <c r="AJ2957" i="1"/>
  <c r="AH2958" i="1"/>
  <c r="AI2958" i="1"/>
  <c r="AJ2958" i="1"/>
  <c r="AH2959" i="1"/>
  <c r="AI2959" i="1"/>
  <c r="AJ2959" i="1"/>
  <c r="AH2960" i="1"/>
  <c r="AI2960" i="1"/>
  <c r="AJ2960" i="1"/>
  <c r="AH2961" i="1"/>
  <c r="AI2961" i="1"/>
  <c r="AJ2961" i="1"/>
  <c r="AH2962" i="1"/>
  <c r="AI2962" i="1"/>
  <c r="AJ2962" i="1"/>
  <c r="AH2963" i="1"/>
  <c r="AI2963" i="1"/>
  <c r="AJ2963" i="1"/>
  <c r="AH2964" i="1"/>
  <c r="AI2964" i="1"/>
  <c r="AJ2964" i="1"/>
  <c r="AH2965" i="1"/>
  <c r="AI2965" i="1"/>
  <c r="AJ2965" i="1"/>
  <c r="AH2966" i="1"/>
  <c r="AI2966" i="1"/>
  <c r="AJ2966" i="1"/>
  <c r="AH2967" i="1"/>
  <c r="AI2967" i="1"/>
  <c r="AJ2967" i="1"/>
  <c r="AH2968" i="1"/>
  <c r="AI2968" i="1"/>
  <c r="AJ2968" i="1"/>
  <c r="AH2969" i="1"/>
  <c r="AI2969" i="1"/>
  <c r="AJ2969" i="1"/>
  <c r="AH2970" i="1"/>
  <c r="AI2970" i="1"/>
  <c r="AJ2970" i="1"/>
  <c r="AH2971" i="1"/>
  <c r="AI2971" i="1"/>
  <c r="AJ2971" i="1"/>
  <c r="AH2972" i="1"/>
  <c r="AI2972" i="1"/>
  <c r="AJ2972" i="1"/>
  <c r="AH2973" i="1"/>
  <c r="AI2973" i="1"/>
  <c r="AJ2973" i="1"/>
  <c r="AH2974" i="1"/>
  <c r="AI2974" i="1"/>
  <c r="AJ2974" i="1"/>
  <c r="AH2975" i="1"/>
  <c r="AI2975" i="1"/>
  <c r="AJ2975" i="1"/>
  <c r="AH2976" i="1"/>
  <c r="AI2976" i="1"/>
  <c r="AJ2976" i="1"/>
  <c r="AH2977" i="1"/>
  <c r="AI2977" i="1"/>
  <c r="AJ2977" i="1"/>
  <c r="AH2978" i="1"/>
  <c r="AI2978" i="1"/>
  <c r="AJ2978" i="1"/>
  <c r="AH2979" i="1"/>
  <c r="AI2979" i="1"/>
  <c r="AJ2979" i="1"/>
  <c r="AH2980" i="1"/>
  <c r="AI2980" i="1"/>
  <c r="AJ2980" i="1"/>
  <c r="AH2981" i="1"/>
  <c r="AI2981" i="1"/>
  <c r="AJ2981" i="1"/>
  <c r="AH2982" i="1"/>
  <c r="AI2982" i="1"/>
  <c r="AJ2982" i="1"/>
  <c r="AH2983" i="1"/>
  <c r="AI2983" i="1"/>
  <c r="AJ2983" i="1"/>
  <c r="AH2984" i="1"/>
  <c r="AI2984" i="1"/>
  <c r="AJ2984" i="1"/>
  <c r="AH2985" i="1"/>
  <c r="AI2985" i="1"/>
  <c r="AJ2985" i="1"/>
  <c r="AH2986" i="1"/>
  <c r="AI2986" i="1"/>
  <c r="AJ2986" i="1"/>
  <c r="AH2987" i="1"/>
  <c r="AI2987" i="1"/>
  <c r="AJ2987" i="1"/>
  <c r="AH2988" i="1"/>
  <c r="AI2988" i="1"/>
  <c r="AJ2988" i="1"/>
  <c r="AH2989" i="1"/>
  <c r="AI2989" i="1"/>
  <c r="AJ2989" i="1"/>
  <c r="AH2990" i="1"/>
  <c r="AI2990" i="1"/>
  <c r="AJ2990" i="1"/>
  <c r="AH2991" i="1"/>
  <c r="AI2991" i="1"/>
  <c r="AJ2991" i="1"/>
  <c r="AH2992" i="1"/>
  <c r="AI2992" i="1"/>
  <c r="AJ2992" i="1"/>
  <c r="AH2993" i="1"/>
  <c r="AI2993" i="1"/>
  <c r="AJ2993" i="1"/>
  <c r="AH2994" i="1"/>
  <c r="AI2994" i="1"/>
  <c r="AJ2994" i="1"/>
  <c r="AH2995" i="1"/>
  <c r="AI2995" i="1"/>
  <c r="AJ2995" i="1"/>
  <c r="AH2996" i="1"/>
  <c r="AI2996" i="1"/>
  <c r="AJ2996" i="1"/>
  <c r="AH2997" i="1"/>
  <c r="AI2997" i="1"/>
  <c r="AJ2997" i="1"/>
  <c r="AH2998" i="1"/>
  <c r="AI2998" i="1"/>
  <c r="AJ2998" i="1"/>
  <c r="AH2999" i="1"/>
  <c r="AI2999" i="1"/>
  <c r="AJ2999" i="1"/>
  <c r="AH3000" i="1"/>
  <c r="AI3000" i="1"/>
  <c r="AJ3000" i="1"/>
  <c r="AH3001" i="1"/>
  <c r="AI3001" i="1"/>
  <c r="AJ3001" i="1"/>
  <c r="AH3002" i="1"/>
  <c r="AI3002" i="1"/>
  <c r="AJ3002" i="1"/>
  <c r="AH3003" i="1"/>
  <c r="AI3003" i="1"/>
  <c r="AJ3003" i="1"/>
  <c r="AH3004" i="1"/>
  <c r="AI3004" i="1"/>
  <c r="AJ3004" i="1"/>
  <c r="AH3005" i="1"/>
  <c r="AI3005" i="1"/>
  <c r="AJ3005" i="1"/>
  <c r="AH3006" i="1"/>
  <c r="AI3006" i="1"/>
  <c r="AJ3006" i="1"/>
  <c r="AH3007" i="1"/>
  <c r="AI3007" i="1"/>
  <c r="AJ3007" i="1"/>
  <c r="AH3008" i="1"/>
  <c r="AI3008" i="1"/>
  <c r="AJ3008" i="1"/>
  <c r="AH3009" i="1"/>
  <c r="AI3009" i="1"/>
  <c r="AJ3009" i="1"/>
  <c r="AH3010" i="1"/>
  <c r="AI3010" i="1"/>
  <c r="AJ3010" i="1"/>
  <c r="AH3011" i="1"/>
  <c r="AI3011" i="1"/>
  <c r="AJ3011" i="1"/>
  <c r="AH3012" i="1"/>
  <c r="AI3012" i="1"/>
  <c r="AJ3012" i="1"/>
  <c r="AH3013" i="1"/>
  <c r="AI3013" i="1"/>
  <c r="AJ3013" i="1"/>
  <c r="AH3014" i="1"/>
  <c r="AI3014" i="1"/>
  <c r="AJ3014" i="1"/>
  <c r="AH3015" i="1"/>
  <c r="AI3015" i="1"/>
  <c r="AJ3015" i="1"/>
  <c r="AH3016" i="1"/>
  <c r="AI3016" i="1"/>
  <c r="AJ3016" i="1"/>
  <c r="AH3017" i="1"/>
  <c r="AI3017" i="1"/>
  <c r="AJ3017" i="1"/>
  <c r="AH3018" i="1"/>
  <c r="AI3018" i="1"/>
  <c r="AJ3018" i="1"/>
  <c r="AH3019" i="1"/>
  <c r="AI3019" i="1"/>
  <c r="AJ3019" i="1"/>
  <c r="AH3020" i="1"/>
  <c r="AI3020" i="1"/>
  <c r="AJ3020" i="1"/>
  <c r="AH3021" i="1"/>
  <c r="AI3021" i="1"/>
  <c r="AJ3021" i="1"/>
  <c r="AH3022" i="1"/>
  <c r="AI3022" i="1"/>
  <c r="AJ3022" i="1"/>
  <c r="AH3023" i="1"/>
  <c r="AI3023" i="1"/>
  <c r="AJ3023" i="1"/>
  <c r="AH3024" i="1"/>
  <c r="AI3024" i="1"/>
  <c r="AJ3024" i="1"/>
  <c r="AH3025" i="1"/>
  <c r="AI3025" i="1"/>
  <c r="AJ3025" i="1"/>
  <c r="AH3026" i="1"/>
  <c r="AI3026" i="1"/>
  <c r="AJ3026" i="1"/>
  <c r="AH3027" i="1"/>
  <c r="AI3027" i="1"/>
  <c r="AJ3027" i="1"/>
  <c r="AH3028" i="1"/>
  <c r="AI3028" i="1"/>
  <c r="AJ3028" i="1"/>
  <c r="AH3029" i="1"/>
  <c r="AI3029" i="1"/>
  <c r="AJ3029" i="1"/>
  <c r="AH3030" i="1"/>
  <c r="AI3030" i="1"/>
  <c r="AJ3030" i="1"/>
  <c r="AH3031" i="1"/>
  <c r="AI3031" i="1"/>
  <c r="AJ3031" i="1"/>
  <c r="AH3032" i="1"/>
  <c r="AI3032" i="1"/>
  <c r="AJ3032" i="1"/>
  <c r="AH3033" i="1"/>
  <c r="AI3033" i="1"/>
  <c r="AJ3033" i="1"/>
  <c r="AH3034" i="1"/>
  <c r="AI3034" i="1"/>
  <c r="AJ3034" i="1"/>
  <c r="AH3035" i="1"/>
  <c r="AI3035" i="1"/>
  <c r="AJ3035" i="1"/>
  <c r="AH3036" i="1"/>
  <c r="AI3036" i="1"/>
  <c r="AJ3036" i="1"/>
  <c r="AH3037" i="1"/>
  <c r="AI3037" i="1"/>
  <c r="AJ3037" i="1"/>
  <c r="AH3038" i="1"/>
  <c r="AI3038" i="1"/>
  <c r="AJ3038" i="1"/>
  <c r="AH3039" i="1"/>
  <c r="AI3039" i="1"/>
  <c r="AJ3039" i="1"/>
  <c r="AH3040" i="1"/>
  <c r="AI3040" i="1"/>
  <c r="AJ3040" i="1"/>
  <c r="AH3041" i="1"/>
  <c r="AI3041" i="1"/>
  <c r="AJ3041" i="1"/>
  <c r="AH3042" i="1"/>
  <c r="AI3042" i="1"/>
  <c r="AJ3042" i="1"/>
  <c r="AH3043" i="1"/>
  <c r="AI3043" i="1"/>
  <c r="AJ3043" i="1"/>
  <c r="AH3044" i="1"/>
  <c r="AI3044" i="1"/>
  <c r="AJ3044" i="1"/>
  <c r="AH3045" i="1"/>
  <c r="AI3045" i="1"/>
  <c r="AJ3045" i="1"/>
  <c r="AH3046" i="1"/>
  <c r="AI3046" i="1"/>
  <c r="AJ3046" i="1"/>
  <c r="AH3047" i="1"/>
  <c r="AI3047" i="1"/>
  <c r="AJ3047" i="1"/>
  <c r="AH3048" i="1"/>
  <c r="AI3048" i="1"/>
  <c r="AJ3048" i="1"/>
  <c r="AH3049" i="1"/>
  <c r="AI3049" i="1"/>
  <c r="AJ3049" i="1"/>
  <c r="AH3050" i="1"/>
  <c r="AI3050" i="1"/>
  <c r="AJ3050" i="1"/>
  <c r="AH3051" i="1"/>
  <c r="AI3051" i="1"/>
  <c r="AJ3051" i="1"/>
  <c r="AH3052" i="1"/>
  <c r="AI3052" i="1"/>
  <c r="AJ3052" i="1"/>
  <c r="AH3053" i="1"/>
  <c r="AI3053" i="1"/>
  <c r="AJ3053" i="1"/>
  <c r="AH3054" i="1"/>
  <c r="AI3054" i="1"/>
  <c r="AJ3054" i="1"/>
  <c r="AH3055" i="1"/>
  <c r="AI3055" i="1"/>
  <c r="AJ3055" i="1"/>
  <c r="AH3056" i="1"/>
  <c r="AI3056" i="1"/>
  <c r="AJ3056" i="1"/>
  <c r="AH3057" i="1"/>
  <c r="AI3057" i="1"/>
  <c r="AJ3057" i="1"/>
  <c r="AH3058" i="1"/>
  <c r="AI3058" i="1"/>
  <c r="AJ3058" i="1"/>
  <c r="AH3059" i="1"/>
  <c r="AI3059" i="1"/>
  <c r="AJ3059" i="1"/>
  <c r="AH3060" i="1"/>
  <c r="AI3060" i="1"/>
  <c r="AJ3060" i="1"/>
  <c r="AH3061" i="1"/>
  <c r="AI3061" i="1"/>
  <c r="AJ3061" i="1"/>
  <c r="AH3062" i="1"/>
  <c r="AI3062" i="1"/>
  <c r="AJ3062" i="1"/>
  <c r="AH3063" i="1"/>
  <c r="AI3063" i="1"/>
  <c r="AJ3063" i="1"/>
  <c r="AH3064" i="1"/>
  <c r="AI3064" i="1"/>
  <c r="AJ3064" i="1"/>
  <c r="AH3065" i="1"/>
  <c r="AI3065" i="1"/>
  <c r="AJ3065" i="1"/>
  <c r="AH3066" i="1"/>
  <c r="AI3066" i="1"/>
  <c r="AJ3066" i="1"/>
  <c r="AH3067" i="1"/>
  <c r="AI3067" i="1"/>
  <c r="AJ3067" i="1"/>
  <c r="AH3068" i="1"/>
  <c r="AI3068" i="1"/>
  <c r="AJ3068" i="1"/>
  <c r="AH3069" i="1"/>
  <c r="AI3069" i="1"/>
  <c r="AJ3069" i="1"/>
  <c r="AH3070" i="1"/>
  <c r="AI3070" i="1"/>
  <c r="AJ3070" i="1"/>
  <c r="AH3071" i="1"/>
  <c r="AI3071" i="1"/>
  <c r="AJ3071" i="1"/>
  <c r="AH3072" i="1"/>
  <c r="AI3072" i="1"/>
  <c r="AJ3072" i="1"/>
  <c r="AH3073" i="1"/>
  <c r="AI3073" i="1"/>
  <c r="AJ3073" i="1"/>
  <c r="AH3074" i="1"/>
  <c r="AI3074" i="1"/>
  <c r="AJ3074" i="1"/>
  <c r="AH3075" i="1"/>
  <c r="AI3075" i="1"/>
  <c r="AJ3075" i="1"/>
  <c r="AH3076" i="1"/>
  <c r="AI3076" i="1"/>
  <c r="AJ3076" i="1"/>
  <c r="AH3077" i="1"/>
  <c r="AI3077" i="1"/>
  <c r="AJ3077" i="1"/>
  <c r="AH3078" i="1"/>
  <c r="AI3078" i="1"/>
  <c r="AJ3078" i="1"/>
  <c r="AH3079" i="1"/>
  <c r="AI3079" i="1"/>
  <c r="AJ3079" i="1"/>
  <c r="AH3080" i="1"/>
  <c r="AI3080" i="1"/>
  <c r="AJ3080" i="1"/>
  <c r="AH3081" i="1"/>
  <c r="AI3081" i="1"/>
  <c r="AJ3081" i="1"/>
  <c r="AH3082" i="1"/>
  <c r="AI3082" i="1"/>
  <c r="AJ3082" i="1"/>
  <c r="AH3083" i="1"/>
  <c r="AI3083" i="1"/>
  <c r="AJ3083" i="1"/>
  <c r="AH3084" i="1"/>
  <c r="AI3084" i="1"/>
  <c r="AJ3084" i="1"/>
  <c r="AH3085" i="1"/>
  <c r="AI3085" i="1"/>
  <c r="AJ3085" i="1"/>
  <c r="AH3086" i="1"/>
  <c r="AI3086" i="1"/>
  <c r="AJ3086" i="1"/>
  <c r="AH3087" i="1"/>
  <c r="AI3087" i="1"/>
  <c r="AJ3087" i="1"/>
  <c r="AH3088" i="1"/>
  <c r="AI3088" i="1"/>
  <c r="AJ3088" i="1"/>
  <c r="AH3089" i="1"/>
  <c r="AI3089" i="1"/>
  <c r="AJ3089" i="1"/>
  <c r="AH3090" i="1"/>
  <c r="AI3090" i="1"/>
  <c r="AJ3090" i="1"/>
  <c r="AH3091" i="1"/>
  <c r="AI3091" i="1"/>
  <c r="AJ3091" i="1"/>
  <c r="AH3092" i="1"/>
  <c r="AI3092" i="1"/>
  <c r="AJ3092" i="1"/>
  <c r="AH3093" i="1"/>
  <c r="AI3093" i="1"/>
  <c r="AJ3093" i="1"/>
  <c r="AH3094" i="1"/>
  <c r="AI3094" i="1"/>
  <c r="AJ3094" i="1"/>
  <c r="AH3095" i="1"/>
  <c r="AI3095" i="1"/>
  <c r="AJ3095" i="1"/>
  <c r="AH3096" i="1"/>
  <c r="AI3096" i="1"/>
  <c r="AJ3096" i="1"/>
  <c r="AH3097" i="1"/>
  <c r="AI3097" i="1"/>
  <c r="AJ3097" i="1"/>
  <c r="AH3098" i="1"/>
  <c r="AI3098" i="1"/>
  <c r="AJ3098" i="1"/>
  <c r="AH3099" i="1"/>
  <c r="AI3099" i="1"/>
  <c r="AJ3099" i="1"/>
  <c r="AH3100" i="1"/>
  <c r="AI3100" i="1"/>
  <c r="AJ3100" i="1"/>
  <c r="AH3101" i="1"/>
  <c r="AI3101" i="1"/>
  <c r="AJ3101" i="1"/>
  <c r="AH3102" i="1"/>
  <c r="AI3102" i="1"/>
  <c r="AJ3102" i="1"/>
  <c r="AH3103" i="1"/>
  <c r="AI3103" i="1"/>
  <c r="AJ3103" i="1"/>
  <c r="AH3104" i="1"/>
  <c r="AI3104" i="1"/>
  <c r="AJ3104" i="1"/>
  <c r="AH3105" i="1"/>
  <c r="AI3105" i="1"/>
  <c r="AJ3105" i="1"/>
  <c r="AH3106" i="1"/>
  <c r="AI3106" i="1"/>
  <c r="AJ3106" i="1"/>
  <c r="AH3107" i="1"/>
  <c r="AI3107" i="1"/>
  <c r="AJ3107" i="1"/>
  <c r="AH3108" i="1"/>
  <c r="AI3108" i="1"/>
  <c r="AJ3108" i="1"/>
  <c r="AH3109" i="1"/>
  <c r="AI3109" i="1"/>
  <c r="AJ3109" i="1"/>
  <c r="AH3110" i="1"/>
  <c r="AI3110" i="1"/>
  <c r="AJ3110" i="1"/>
  <c r="AH3111" i="1"/>
  <c r="AI3111" i="1"/>
  <c r="AJ3111" i="1"/>
  <c r="AH3112" i="1"/>
  <c r="AI3112" i="1"/>
  <c r="AJ3112" i="1"/>
  <c r="AH3113" i="1"/>
  <c r="AI3113" i="1"/>
  <c r="AJ3113" i="1"/>
  <c r="AH3114" i="1"/>
  <c r="AI3114" i="1"/>
  <c r="AJ3114" i="1"/>
  <c r="AH3115" i="1"/>
  <c r="AI3115" i="1"/>
  <c r="AJ3115" i="1"/>
  <c r="AH3116" i="1"/>
  <c r="AI3116" i="1"/>
  <c r="AJ3116" i="1"/>
  <c r="AH3117" i="1"/>
  <c r="AI3117" i="1"/>
  <c r="AJ3117" i="1"/>
  <c r="AH3118" i="1"/>
  <c r="AI3118" i="1"/>
  <c r="AJ3118" i="1"/>
  <c r="AH3119" i="1"/>
  <c r="AI3119" i="1"/>
  <c r="AJ3119" i="1"/>
  <c r="AH3120" i="1"/>
  <c r="AI3120" i="1"/>
  <c r="AJ3120" i="1"/>
  <c r="AH3121" i="1"/>
  <c r="AI3121" i="1"/>
  <c r="AJ3121" i="1"/>
  <c r="AH3122" i="1"/>
  <c r="AI3122" i="1"/>
  <c r="AJ3122" i="1"/>
  <c r="AH3123" i="1"/>
  <c r="AI3123" i="1"/>
  <c r="AJ3123" i="1"/>
  <c r="AH3124" i="1"/>
  <c r="AI3124" i="1"/>
  <c r="AJ3124" i="1"/>
  <c r="AH3125" i="1"/>
  <c r="AI3125" i="1"/>
  <c r="AJ3125" i="1"/>
  <c r="AH3126" i="1"/>
  <c r="AI3126" i="1"/>
  <c r="AJ3126" i="1"/>
  <c r="AH3127" i="1"/>
  <c r="AI3127" i="1"/>
  <c r="AJ3127" i="1"/>
  <c r="AH3128" i="1"/>
  <c r="AI3128" i="1"/>
  <c r="AJ3128" i="1"/>
  <c r="AH3129" i="1"/>
  <c r="AI3129" i="1"/>
  <c r="AJ3129" i="1"/>
  <c r="AH3130" i="1"/>
  <c r="AI3130" i="1"/>
  <c r="AJ3130" i="1"/>
  <c r="AH3131" i="1"/>
  <c r="AI3131" i="1"/>
  <c r="AJ3131" i="1"/>
  <c r="AH3132" i="1"/>
  <c r="AI3132" i="1"/>
  <c r="AJ3132" i="1"/>
  <c r="AH3133" i="1"/>
  <c r="AI3133" i="1"/>
  <c r="AJ3133" i="1"/>
  <c r="AH3134" i="1"/>
  <c r="AI3134" i="1"/>
  <c r="AJ3134" i="1"/>
  <c r="AH3135" i="1"/>
  <c r="AI3135" i="1"/>
  <c r="AJ3135" i="1"/>
  <c r="AH3136" i="1"/>
  <c r="AI3136" i="1"/>
  <c r="AJ3136" i="1"/>
  <c r="AH3137" i="1"/>
  <c r="AI3137" i="1"/>
  <c r="AJ3137" i="1"/>
  <c r="AH3138" i="1"/>
  <c r="AI3138" i="1"/>
  <c r="AJ3138" i="1"/>
  <c r="AH3139" i="1"/>
  <c r="AI3139" i="1"/>
  <c r="AJ3139" i="1"/>
  <c r="AH3140" i="1"/>
  <c r="AI3140" i="1"/>
  <c r="AJ3140" i="1"/>
  <c r="AH3141" i="1"/>
  <c r="AI3141" i="1"/>
  <c r="AJ3141" i="1"/>
  <c r="AH3142" i="1"/>
  <c r="AI3142" i="1"/>
  <c r="AJ3142" i="1"/>
  <c r="AH3143" i="1"/>
  <c r="AI3143" i="1"/>
  <c r="AJ3143" i="1"/>
  <c r="AH3144" i="1"/>
  <c r="AI3144" i="1"/>
  <c r="AJ3144" i="1"/>
  <c r="AH3145" i="1"/>
  <c r="AI3145" i="1"/>
  <c r="AJ3145" i="1"/>
  <c r="AH3146" i="1"/>
  <c r="AI3146" i="1"/>
  <c r="AJ3146" i="1"/>
  <c r="AH3147" i="1"/>
  <c r="AI3147" i="1"/>
  <c r="AJ3147" i="1"/>
  <c r="AH3148" i="1"/>
  <c r="AI3148" i="1"/>
  <c r="AJ3148" i="1"/>
  <c r="AH3149" i="1"/>
  <c r="AI3149" i="1"/>
  <c r="AJ3149" i="1"/>
  <c r="AH3150" i="1"/>
  <c r="AI3150" i="1"/>
  <c r="AJ3150" i="1"/>
  <c r="AH3151" i="1"/>
  <c r="AI3151" i="1"/>
  <c r="AJ3151" i="1"/>
  <c r="AH3152" i="1"/>
  <c r="AI3152" i="1"/>
  <c r="AJ3152" i="1"/>
  <c r="AH3153" i="1"/>
  <c r="AI3153" i="1"/>
  <c r="AJ3153" i="1"/>
  <c r="AH3154" i="1"/>
  <c r="AI3154" i="1"/>
  <c r="AJ3154" i="1"/>
  <c r="AH3155" i="1"/>
  <c r="AI3155" i="1"/>
  <c r="AJ3155" i="1"/>
  <c r="AH3156" i="1"/>
  <c r="AI3156" i="1"/>
  <c r="AJ3156" i="1"/>
  <c r="AH3157" i="1"/>
  <c r="AI3157" i="1"/>
  <c r="AJ3157" i="1"/>
  <c r="AH3158" i="1"/>
  <c r="AI3158" i="1"/>
  <c r="AJ3158" i="1"/>
  <c r="AH3159" i="1"/>
  <c r="AI3159" i="1"/>
  <c r="AJ3159" i="1"/>
  <c r="AH3160" i="1"/>
  <c r="AI3160" i="1"/>
  <c r="AJ3160" i="1"/>
  <c r="AH3161" i="1"/>
  <c r="AI3161" i="1"/>
  <c r="AJ3161" i="1"/>
  <c r="AH3162" i="1"/>
  <c r="AI3162" i="1"/>
  <c r="AJ3162" i="1"/>
  <c r="AH3163" i="1"/>
  <c r="AI3163" i="1"/>
  <c r="AJ3163" i="1"/>
  <c r="AH3164" i="1"/>
  <c r="AI3164" i="1"/>
  <c r="AJ3164" i="1"/>
  <c r="AH3165" i="1"/>
  <c r="AI3165" i="1"/>
  <c r="AJ3165" i="1"/>
  <c r="AH3166" i="1"/>
  <c r="AI3166" i="1"/>
  <c r="AJ3166" i="1"/>
  <c r="AH3167" i="1"/>
  <c r="AI3167" i="1"/>
  <c r="AJ3167" i="1"/>
  <c r="AH3168" i="1"/>
  <c r="AI3168" i="1"/>
  <c r="AJ3168" i="1"/>
  <c r="AH3169" i="1"/>
  <c r="AI3169" i="1"/>
  <c r="AJ3169" i="1"/>
  <c r="AH3170" i="1"/>
  <c r="AI3170" i="1"/>
  <c r="AJ3170" i="1"/>
  <c r="AH3171" i="1"/>
  <c r="AI3171" i="1"/>
  <c r="AJ3171" i="1"/>
  <c r="AH3172" i="1"/>
  <c r="AI3172" i="1"/>
  <c r="AJ3172" i="1"/>
  <c r="AH3173" i="1"/>
  <c r="AI3173" i="1"/>
  <c r="AJ3173" i="1"/>
  <c r="AH3174" i="1"/>
  <c r="AI3174" i="1"/>
  <c r="AJ3174" i="1"/>
  <c r="AH3175" i="1"/>
  <c r="AI3175" i="1"/>
  <c r="AJ3175" i="1"/>
  <c r="AH3176" i="1"/>
  <c r="AI3176" i="1"/>
  <c r="AJ3176" i="1"/>
  <c r="AH3177" i="1"/>
  <c r="AI3177" i="1"/>
  <c r="AJ3177" i="1"/>
  <c r="AH3178" i="1"/>
  <c r="AI3178" i="1"/>
  <c r="AJ3178" i="1"/>
  <c r="AH3179" i="1"/>
  <c r="AI3179" i="1"/>
  <c r="AJ3179" i="1"/>
  <c r="AH3180" i="1"/>
  <c r="AI3180" i="1"/>
  <c r="AJ3180" i="1"/>
  <c r="AH3181" i="1"/>
  <c r="AI3181" i="1"/>
  <c r="AJ3181" i="1"/>
  <c r="AH3182" i="1"/>
  <c r="AI3182" i="1"/>
  <c r="AJ3182" i="1"/>
  <c r="AH3183" i="1"/>
  <c r="AI3183" i="1"/>
  <c r="AJ3183" i="1"/>
  <c r="AH3184" i="1"/>
  <c r="AI3184" i="1"/>
  <c r="AJ3184" i="1"/>
  <c r="AH3185" i="1"/>
  <c r="AI3185" i="1"/>
  <c r="AJ3185" i="1"/>
  <c r="AH3186" i="1"/>
  <c r="AI3186" i="1"/>
  <c r="AJ3186" i="1"/>
  <c r="AH3187" i="1"/>
  <c r="AI3187" i="1"/>
  <c r="AJ3187" i="1"/>
  <c r="AH3188" i="1"/>
  <c r="AI3188" i="1"/>
  <c r="AJ3188" i="1"/>
  <c r="AH3189" i="1"/>
  <c r="AI3189" i="1"/>
  <c r="AJ3189" i="1"/>
  <c r="AH3190" i="1"/>
  <c r="AI3190" i="1"/>
  <c r="AJ3190" i="1"/>
  <c r="AH3191" i="1"/>
  <c r="AI3191" i="1"/>
  <c r="AJ3191" i="1"/>
  <c r="AH3192" i="1"/>
  <c r="AI3192" i="1"/>
  <c r="AJ3192" i="1"/>
  <c r="AH3193" i="1"/>
  <c r="AI3193" i="1"/>
  <c r="AJ3193" i="1"/>
  <c r="AH3194" i="1"/>
  <c r="AI3194" i="1"/>
  <c r="AJ3194" i="1"/>
  <c r="AH3195" i="1"/>
  <c r="AI3195" i="1"/>
  <c r="AJ3195" i="1"/>
  <c r="AH3196" i="1"/>
  <c r="AI3196" i="1"/>
  <c r="AJ3196" i="1"/>
  <c r="AH3197" i="1"/>
  <c r="AI3197" i="1"/>
  <c r="AJ3197" i="1"/>
  <c r="AH3198" i="1"/>
  <c r="AI3198" i="1"/>
  <c r="AJ3198" i="1"/>
  <c r="AH3199" i="1"/>
  <c r="AI3199" i="1"/>
  <c r="AJ3199" i="1"/>
  <c r="AH3200" i="1"/>
  <c r="AI3200" i="1"/>
  <c r="AJ3200" i="1"/>
  <c r="AH3201" i="1"/>
  <c r="AI3201" i="1"/>
  <c r="AJ3201" i="1"/>
  <c r="AH3202" i="1"/>
  <c r="AI3202" i="1"/>
  <c r="AJ3202" i="1"/>
  <c r="AH3203" i="1"/>
  <c r="AI3203" i="1"/>
  <c r="AJ3203" i="1"/>
  <c r="AH3204" i="1"/>
  <c r="AI3204" i="1"/>
  <c r="AJ3204" i="1"/>
  <c r="AH3205" i="1"/>
  <c r="AI3205" i="1"/>
  <c r="AJ3205" i="1"/>
  <c r="AH3206" i="1"/>
  <c r="AI3206" i="1"/>
  <c r="AJ3206" i="1"/>
  <c r="AH3207" i="1"/>
  <c r="AI3207" i="1"/>
  <c r="AJ3207" i="1"/>
  <c r="AH3208" i="1"/>
  <c r="AI3208" i="1"/>
  <c r="AJ3208" i="1"/>
  <c r="AH3209" i="1"/>
  <c r="AI3209" i="1"/>
  <c r="AJ3209" i="1"/>
  <c r="AH3210" i="1"/>
  <c r="AI3210" i="1"/>
  <c r="AJ3210" i="1"/>
  <c r="AH3211" i="1"/>
  <c r="AI3211" i="1"/>
  <c r="AJ3211" i="1"/>
  <c r="AH3212" i="1"/>
  <c r="AI3212" i="1"/>
  <c r="AJ3212" i="1"/>
  <c r="AH3213" i="1"/>
  <c r="AI3213" i="1"/>
  <c r="AJ3213" i="1"/>
  <c r="AH3214" i="1"/>
  <c r="AI3214" i="1"/>
  <c r="AJ3214" i="1"/>
  <c r="AH3215" i="1"/>
  <c r="AI3215" i="1"/>
  <c r="AJ3215" i="1"/>
  <c r="AH3216" i="1"/>
  <c r="AI3216" i="1"/>
  <c r="AJ3216" i="1"/>
  <c r="AH3217" i="1"/>
  <c r="AI3217" i="1"/>
  <c r="AJ3217" i="1"/>
  <c r="AH3218" i="1"/>
  <c r="AI3218" i="1"/>
  <c r="AJ3218" i="1"/>
  <c r="AH3219" i="1"/>
  <c r="AI3219" i="1"/>
  <c r="AJ3219" i="1"/>
  <c r="AH3220" i="1"/>
  <c r="AI3220" i="1"/>
  <c r="AJ3220" i="1"/>
  <c r="AH3221" i="1"/>
  <c r="AI3221" i="1"/>
  <c r="AJ3221" i="1"/>
  <c r="AH3222" i="1"/>
  <c r="AI3222" i="1"/>
  <c r="AJ3222" i="1"/>
  <c r="AH3223" i="1"/>
  <c r="AI3223" i="1"/>
  <c r="AJ3223" i="1"/>
  <c r="AH3224" i="1"/>
  <c r="AI3224" i="1"/>
  <c r="AJ3224" i="1"/>
  <c r="AH3225" i="1"/>
  <c r="AI3225" i="1"/>
  <c r="AJ3225" i="1"/>
  <c r="AH3226" i="1"/>
  <c r="AI3226" i="1"/>
  <c r="AJ3226" i="1"/>
  <c r="AH3227" i="1"/>
  <c r="AI3227" i="1"/>
  <c r="AJ3227" i="1"/>
  <c r="AH3228" i="1"/>
  <c r="AI3228" i="1"/>
  <c r="AJ3228" i="1"/>
  <c r="AH3229" i="1"/>
  <c r="AI3229" i="1"/>
  <c r="AJ3229" i="1"/>
  <c r="AH3230" i="1"/>
  <c r="AI3230" i="1"/>
  <c r="AJ3230" i="1"/>
  <c r="AH3231" i="1"/>
  <c r="AI3231" i="1"/>
  <c r="AJ3231" i="1"/>
  <c r="AH3232" i="1"/>
  <c r="AI3232" i="1"/>
  <c r="AJ3232" i="1"/>
  <c r="AH3233" i="1"/>
  <c r="AI3233" i="1"/>
  <c r="AJ3233" i="1"/>
  <c r="AH3234" i="1"/>
  <c r="AI3234" i="1"/>
  <c r="AJ3234" i="1"/>
  <c r="AH3235" i="1"/>
  <c r="AI3235" i="1"/>
  <c r="AJ3235" i="1"/>
  <c r="AH3236" i="1"/>
  <c r="AI3236" i="1"/>
  <c r="AJ3236" i="1"/>
  <c r="AH3237" i="1"/>
  <c r="AI3237" i="1"/>
  <c r="AJ3237" i="1"/>
  <c r="AH3238" i="1"/>
  <c r="AI3238" i="1"/>
  <c r="AJ3238" i="1"/>
  <c r="AH3239" i="1"/>
  <c r="AI3239" i="1"/>
  <c r="AJ3239" i="1"/>
  <c r="AH3240" i="1"/>
  <c r="AI3240" i="1"/>
  <c r="AJ3240" i="1"/>
  <c r="AH3241" i="1"/>
  <c r="AI3241" i="1"/>
  <c r="AJ3241" i="1"/>
  <c r="AH3242" i="1"/>
  <c r="AI3242" i="1"/>
  <c r="AJ3242" i="1"/>
  <c r="AH3243" i="1"/>
  <c r="AI3243" i="1"/>
  <c r="AJ3243" i="1"/>
  <c r="AH3244" i="1"/>
  <c r="AI3244" i="1"/>
  <c r="AJ3244" i="1"/>
  <c r="AH3245" i="1"/>
  <c r="AI3245" i="1"/>
  <c r="AJ3245" i="1"/>
  <c r="AH3246" i="1"/>
  <c r="AI3246" i="1"/>
  <c r="AJ3246" i="1"/>
  <c r="AH3247" i="1"/>
  <c r="AI3247" i="1"/>
  <c r="AJ3247" i="1"/>
  <c r="AH3248" i="1"/>
  <c r="AI3248" i="1"/>
  <c r="AJ3248" i="1"/>
  <c r="AH3249" i="1"/>
  <c r="AI3249" i="1"/>
  <c r="AJ3249" i="1"/>
  <c r="AH3250" i="1"/>
  <c r="AI3250" i="1"/>
  <c r="AJ3250" i="1"/>
  <c r="AH3251" i="1"/>
  <c r="AI3251" i="1"/>
  <c r="AJ3251" i="1"/>
  <c r="AH3252" i="1"/>
  <c r="AI3252" i="1"/>
  <c r="AJ3252" i="1"/>
  <c r="AH3253" i="1"/>
  <c r="AI3253" i="1"/>
  <c r="AJ3253" i="1"/>
  <c r="AH3254" i="1"/>
  <c r="AI3254" i="1"/>
  <c r="AJ3254" i="1"/>
  <c r="AH3255" i="1"/>
  <c r="AI3255" i="1"/>
  <c r="AJ3255" i="1"/>
  <c r="AH3256" i="1"/>
  <c r="AI3256" i="1"/>
  <c r="AJ3256" i="1"/>
  <c r="AH3257" i="1"/>
  <c r="AI3257" i="1"/>
  <c r="AJ3257" i="1"/>
  <c r="AH3258" i="1"/>
  <c r="AI3258" i="1"/>
  <c r="AJ3258" i="1"/>
  <c r="AH3259" i="1"/>
  <c r="AI3259" i="1"/>
  <c r="AJ3259" i="1"/>
  <c r="AH3260" i="1"/>
  <c r="AI3260" i="1"/>
  <c r="AJ3260" i="1"/>
  <c r="AH3261" i="1"/>
  <c r="AI3261" i="1"/>
  <c r="AJ3261" i="1"/>
  <c r="AH3262" i="1"/>
  <c r="AI3262" i="1"/>
  <c r="AJ3262" i="1"/>
  <c r="AH3263" i="1"/>
  <c r="AI3263" i="1"/>
  <c r="AJ3263" i="1"/>
  <c r="AH3264" i="1"/>
  <c r="AI3264" i="1"/>
  <c r="AJ3264" i="1"/>
  <c r="AH3265" i="1"/>
  <c r="AI3265" i="1"/>
  <c r="AJ3265" i="1"/>
  <c r="AH3266" i="1"/>
  <c r="AI3266" i="1"/>
  <c r="AJ3266" i="1"/>
  <c r="AH3267" i="1"/>
  <c r="AI3267" i="1"/>
  <c r="AJ3267" i="1"/>
  <c r="AH3268" i="1"/>
  <c r="AI3268" i="1"/>
  <c r="AJ3268" i="1"/>
  <c r="AH3269" i="1"/>
  <c r="AI3269" i="1"/>
  <c r="AJ3269" i="1"/>
  <c r="AH3270" i="1"/>
  <c r="AI3270" i="1"/>
  <c r="AJ3270" i="1"/>
  <c r="AH3271" i="1"/>
  <c r="AI3271" i="1"/>
  <c r="AJ3271" i="1"/>
  <c r="AH3272" i="1"/>
  <c r="AI3272" i="1"/>
  <c r="AJ3272" i="1"/>
  <c r="AH3273" i="1"/>
  <c r="AI3273" i="1"/>
  <c r="AJ3273" i="1"/>
  <c r="AH3274" i="1"/>
  <c r="AI3274" i="1"/>
  <c r="AJ3274" i="1"/>
  <c r="AH3275" i="1"/>
  <c r="AI3275" i="1"/>
  <c r="AJ3275" i="1"/>
  <c r="AH3276" i="1"/>
  <c r="AI3276" i="1"/>
  <c r="AJ3276" i="1"/>
  <c r="AH3277" i="1"/>
  <c r="AI3277" i="1"/>
  <c r="AJ3277" i="1"/>
  <c r="AH3278" i="1"/>
  <c r="AI3278" i="1"/>
  <c r="AJ3278" i="1"/>
  <c r="AH3279" i="1"/>
  <c r="AI3279" i="1"/>
  <c r="AJ3279" i="1"/>
  <c r="AH3280" i="1"/>
  <c r="AI3280" i="1"/>
  <c r="AJ3280" i="1"/>
  <c r="AH3281" i="1"/>
  <c r="AI3281" i="1"/>
  <c r="AJ3281" i="1"/>
  <c r="AH3282" i="1"/>
  <c r="AI3282" i="1"/>
  <c r="AJ3282" i="1"/>
  <c r="AH3283" i="1"/>
  <c r="AI3283" i="1"/>
  <c r="AJ3283" i="1"/>
  <c r="AH3284" i="1"/>
  <c r="AI3284" i="1"/>
  <c r="AJ3284" i="1"/>
  <c r="AH3285" i="1"/>
  <c r="AI3285" i="1"/>
  <c r="AJ3285" i="1"/>
  <c r="AH3286" i="1"/>
  <c r="AI3286" i="1"/>
  <c r="AJ3286" i="1"/>
  <c r="AH3287" i="1"/>
  <c r="AI3287" i="1"/>
  <c r="AJ3287" i="1"/>
  <c r="AH3288" i="1"/>
  <c r="AI3288" i="1"/>
  <c r="AJ3288" i="1"/>
  <c r="AH3289" i="1"/>
  <c r="AI3289" i="1"/>
  <c r="AJ3289" i="1"/>
  <c r="AH3290" i="1"/>
  <c r="AI3290" i="1"/>
  <c r="AJ3290" i="1"/>
  <c r="AH3291" i="1"/>
  <c r="AI3291" i="1"/>
  <c r="AJ3291" i="1"/>
  <c r="AH3292" i="1"/>
  <c r="AI3292" i="1"/>
  <c r="AJ3292" i="1"/>
  <c r="AH3293" i="1"/>
  <c r="AI3293" i="1"/>
  <c r="AJ3293" i="1"/>
  <c r="AH3294" i="1"/>
  <c r="AI3294" i="1"/>
  <c r="AJ3294" i="1"/>
  <c r="AH3295" i="1"/>
  <c r="AI3295" i="1"/>
  <c r="AJ3295" i="1"/>
  <c r="AH3296" i="1"/>
  <c r="AI3296" i="1"/>
  <c r="AJ3296" i="1"/>
  <c r="AH3297" i="1"/>
  <c r="AI3297" i="1"/>
  <c r="AJ3297" i="1"/>
  <c r="AH3298" i="1"/>
  <c r="AI3298" i="1"/>
  <c r="AJ3298" i="1"/>
  <c r="AH3299" i="1"/>
  <c r="AI3299" i="1"/>
  <c r="AJ3299" i="1"/>
  <c r="AH3300" i="1"/>
  <c r="AI3300" i="1"/>
  <c r="AJ3300" i="1"/>
  <c r="AH3301" i="1"/>
  <c r="AI3301" i="1"/>
  <c r="AJ3301" i="1"/>
  <c r="AH3302" i="1"/>
  <c r="AI3302" i="1"/>
  <c r="AJ3302" i="1"/>
  <c r="AH3303" i="1"/>
  <c r="AI3303" i="1"/>
  <c r="AJ3303" i="1"/>
  <c r="AH3304" i="1"/>
  <c r="AI3304" i="1"/>
  <c r="AJ3304" i="1"/>
  <c r="AH3305" i="1"/>
  <c r="AI3305" i="1"/>
  <c r="AJ3305" i="1"/>
  <c r="AH3306" i="1"/>
  <c r="AI3306" i="1"/>
  <c r="AJ3306" i="1"/>
  <c r="AH3307" i="1"/>
  <c r="AI3307" i="1"/>
  <c r="AJ3307" i="1"/>
  <c r="AH3308" i="1"/>
  <c r="AI3308" i="1"/>
  <c r="AJ3308" i="1"/>
  <c r="AH3309" i="1"/>
  <c r="AI3309" i="1"/>
  <c r="AJ3309" i="1"/>
  <c r="AH3310" i="1"/>
  <c r="AI3310" i="1"/>
  <c r="AJ3310" i="1"/>
  <c r="AH3311" i="1"/>
  <c r="AI3311" i="1"/>
  <c r="AJ3311" i="1"/>
  <c r="AH3312" i="1"/>
  <c r="AI3312" i="1"/>
  <c r="AJ3312" i="1"/>
  <c r="AH3313" i="1"/>
  <c r="AI3313" i="1"/>
  <c r="AJ3313" i="1"/>
  <c r="AH3314" i="1"/>
  <c r="AI3314" i="1"/>
  <c r="AJ3314" i="1"/>
  <c r="AH3315" i="1"/>
  <c r="AI3315" i="1"/>
  <c r="AJ3315" i="1"/>
  <c r="AH3316" i="1"/>
  <c r="AI3316" i="1"/>
  <c r="AJ3316" i="1"/>
  <c r="AH3317" i="1"/>
  <c r="AI3317" i="1"/>
  <c r="AJ3317" i="1"/>
  <c r="AH3318" i="1"/>
  <c r="AI3318" i="1"/>
  <c r="AJ3318" i="1"/>
  <c r="AH3319" i="1"/>
  <c r="AI3319" i="1"/>
  <c r="AJ3319" i="1"/>
  <c r="AH3320" i="1"/>
  <c r="AI3320" i="1"/>
  <c r="AJ3320" i="1"/>
  <c r="AH3321" i="1"/>
  <c r="AI3321" i="1"/>
  <c r="AJ3321" i="1"/>
  <c r="AH3322" i="1"/>
  <c r="AI3322" i="1"/>
  <c r="AJ3322" i="1"/>
  <c r="AH3323" i="1"/>
  <c r="AI3323" i="1"/>
  <c r="AJ3323" i="1"/>
  <c r="AH3324" i="1"/>
  <c r="AI3324" i="1"/>
  <c r="AJ3324" i="1"/>
  <c r="AH3325" i="1"/>
  <c r="AI3325" i="1"/>
  <c r="AJ3325" i="1"/>
  <c r="AH3326" i="1"/>
  <c r="AI3326" i="1"/>
  <c r="AJ3326" i="1"/>
  <c r="AH3327" i="1"/>
  <c r="AI3327" i="1"/>
  <c r="AJ3327" i="1"/>
  <c r="AH3328" i="1"/>
  <c r="AI3328" i="1"/>
  <c r="AJ3328" i="1"/>
  <c r="AH3329" i="1"/>
  <c r="AI3329" i="1"/>
  <c r="AJ3329" i="1"/>
  <c r="AH3330" i="1"/>
  <c r="AI3330" i="1"/>
  <c r="AJ3330" i="1"/>
  <c r="AH3331" i="1"/>
  <c r="AI3331" i="1"/>
  <c r="AJ3331" i="1"/>
  <c r="AH3332" i="1"/>
  <c r="AI3332" i="1"/>
  <c r="AJ3332" i="1"/>
  <c r="AH3333" i="1"/>
  <c r="AI3333" i="1"/>
  <c r="AJ3333" i="1"/>
  <c r="AH3334" i="1"/>
  <c r="AI3334" i="1"/>
  <c r="AJ3334" i="1"/>
  <c r="AH3335" i="1"/>
  <c r="AI3335" i="1"/>
  <c r="AJ3335" i="1"/>
  <c r="AH3336" i="1"/>
  <c r="AI3336" i="1"/>
  <c r="AJ3336" i="1"/>
  <c r="AH3337" i="1"/>
  <c r="AI3337" i="1"/>
  <c r="AJ3337" i="1"/>
  <c r="AH3338" i="1"/>
  <c r="AI3338" i="1"/>
  <c r="AJ3338" i="1"/>
  <c r="AH3339" i="1"/>
  <c r="AI3339" i="1"/>
  <c r="AJ3339" i="1"/>
  <c r="AH3340" i="1"/>
  <c r="AI3340" i="1"/>
  <c r="AJ3340" i="1"/>
  <c r="AH3341" i="1"/>
  <c r="AI3341" i="1"/>
  <c r="AJ3341" i="1"/>
  <c r="AH3342" i="1"/>
  <c r="AI3342" i="1"/>
  <c r="AJ3342" i="1"/>
  <c r="AH3343" i="1"/>
  <c r="AI3343" i="1"/>
  <c r="AJ3343" i="1"/>
  <c r="AH3344" i="1"/>
  <c r="AI3344" i="1"/>
  <c r="AJ3344" i="1"/>
  <c r="AH3345" i="1"/>
  <c r="AI3345" i="1"/>
  <c r="AJ3345" i="1"/>
  <c r="AH3346" i="1"/>
  <c r="AI3346" i="1"/>
  <c r="AJ3346" i="1"/>
  <c r="AH3347" i="1"/>
  <c r="AI3347" i="1"/>
  <c r="AJ3347" i="1"/>
  <c r="AH3348" i="1"/>
  <c r="AI3348" i="1"/>
  <c r="AJ3348" i="1"/>
  <c r="AH3349" i="1"/>
  <c r="AI3349" i="1"/>
  <c r="AJ3349" i="1"/>
  <c r="AH3350" i="1"/>
  <c r="AI3350" i="1"/>
  <c r="AJ3350" i="1"/>
  <c r="AH3351" i="1"/>
  <c r="AI3351" i="1"/>
  <c r="AJ3351" i="1"/>
  <c r="AH3352" i="1"/>
  <c r="AI3352" i="1"/>
  <c r="AJ3352" i="1"/>
  <c r="AH3353" i="1"/>
  <c r="AI3353" i="1"/>
  <c r="AJ3353" i="1"/>
  <c r="AH3354" i="1"/>
  <c r="AI3354" i="1"/>
  <c r="AJ3354" i="1"/>
  <c r="AH3355" i="1"/>
  <c r="AI3355" i="1"/>
  <c r="AJ3355" i="1"/>
  <c r="AH3356" i="1"/>
  <c r="AI3356" i="1"/>
  <c r="AJ3356" i="1"/>
  <c r="AH3357" i="1"/>
  <c r="AI3357" i="1"/>
  <c r="AJ3357" i="1"/>
  <c r="AH3358" i="1"/>
  <c r="AI3358" i="1"/>
  <c r="AJ3358" i="1"/>
  <c r="AH3359" i="1"/>
  <c r="AI3359" i="1"/>
  <c r="AJ3359" i="1"/>
  <c r="AH3360" i="1"/>
  <c r="AI3360" i="1"/>
  <c r="AJ3360" i="1"/>
  <c r="AH3361" i="1"/>
  <c r="AI3361" i="1"/>
  <c r="AJ3361" i="1"/>
  <c r="AH3362" i="1"/>
  <c r="AI3362" i="1"/>
  <c r="AJ3362" i="1"/>
  <c r="AH3363" i="1"/>
  <c r="AI3363" i="1"/>
  <c r="AJ3363" i="1"/>
  <c r="AH3364" i="1"/>
  <c r="AI3364" i="1"/>
  <c r="AJ3364" i="1"/>
  <c r="AH3365" i="1"/>
  <c r="AI3365" i="1"/>
  <c r="AJ3365" i="1"/>
  <c r="AH3366" i="1"/>
  <c r="AI3366" i="1"/>
  <c r="AJ3366" i="1"/>
  <c r="AH3367" i="1"/>
  <c r="AI3367" i="1"/>
  <c r="AJ3367" i="1"/>
  <c r="AH3368" i="1"/>
  <c r="AI3368" i="1"/>
  <c r="AJ3368" i="1"/>
  <c r="AH3369" i="1"/>
  <c r="AI3369" i="1"/>
  <c r="AJ3369" i="1"/>
  <c r="AH3370" i="1"/>
  <c r="AI3370" i="1"/>
  <c r="AJ3370" i="1"/>
  <c r="AH3371" i="1"/>
  <c r="AI3371" i="1"/>
  <c r="AJ3371" i="1"/>
  <c r="AH3372" i="1"/>
  <c r="AI3372" i="1"/>
  <c r="AJ3372" i="1"/>
  <c r="AH3373" i="1"/>
  <c r="AI3373" i="1"/>
  <c r="AJ3373" i="1"/>
  <c r="AH3374" i="1"/>
  <c r="AI3374" i="1"/>
  <c r="AJ3374" i="1"/>
  <c r="AH3375" i="1"/>
  <c r="AI3375" i="1"/>
  <c r="AJ3375" i="1"/>
  <c r="AH3376" i="1"/>
  <c r="AI3376" i="1"/>
  <c r="AJ3376" i="1"/>
  <c r="AH3377" i="1"/>
  <c r="AI3377" i="1"/>
  <c r="AJ3377" i="1"/>
  <c r="AH3378" i="1"/>
  <c r="AI3378" i="1"/>
  <c r="AJ3378" i="1"/>
  <c r="AH3379" i="1"/>
  <c r="AI3379" i="1"/>
  <c r="AJ3379" i="1"/>
  <c r="AH3380" i="1"/>
  <c r="AI3380" i="1"/>
  <c r="AJ3380" i="1"/>
  <c r="AH3381" i="1"/>
  <c r="AI3381" i="1"/>
  <c r="AJ3381" i="1"/>
  <c r="AH3382" i="1"/>
  <c r="AI3382" i="1"/>
  <c r="AJ3382" i="1"/>
  <c r="AH3383" i="1"/>
  <c r="AI3383" i="1"/>
  <c r="AJ3383" i="1"/>
  <c r="AH3384" i="1"/>
  <c r="AI3384" i="1"/>
  <c r="AJ3384" i="1"/>
  <c r="AH3385" i="1"/>
  <c r="AI3385" i="1"/>
  <c r="AJ3385" i="1"/>
  <c r="AH3386" i="1"/>
  <c r="AI3386" i="1"/>
  <c r="AJ3386" i="1"/>
  <c r="AH3387" i="1"/>
  <c r="AI3387" i="1"/>
  <c r="AJ3387" i="1"/>
  <c r="AH3388" i="1"/>
  <c r="AI3388" i="1"/>
  <c r="AJ3388" i="1"/>
  <c r="AH3389" i="1"/>
  <c r="AI3389" i="1"/>
  <c r="AJ3389" i="1"/>
  <c r="AH3390" i="1"/>
  <c r="AI3390" i="1"/>
  <c r="AJ3390" i="1"/>
  <c r="AH3391" i="1"/>
  <c r="AI3391" i="1"/>
  <c r="AJ3391" i="1"/>
  <c r="AH3392" i="1"/>
  <c r="AI3392" i="1"/>
  <c r="AJ3392" i="1"/>
  <c r="AH3393" i="1"/>
  <c r="AI3393" i="1"/>
  <c r="AJ3393" i="1"/>
  <c r="AH3394" i="1"/>
  <c r="AI3394" i="1"/>
  <c r="AJ3394" i="1"/>
  <c r="AH3395" i="1"/>
  <c r="AI3395" i="1"/>
  <c r="AJ3395" i="1"/>
  <c r="AH3396" i="1"/>
  <c r="AI3396" i="1"/>
  <c r="AJ3396" i="1"/>
  <c r="AH3397" i="1"/>
  <c r="AI3397" i="1"/>
  <c r="AJ3397" i="1"/>
  <c r="AH3398" i="1"/>
  <c r="AI3398" i="1"/>
  <c r="AJ3398" i="1"/>
  <c r="AH3399" i="1"/>
  <c r="AI3399" i="1"/>
  <c r="AJ3399" i="1"/>
  <c r="AH3400" i="1"/>
  <c r="AI3400" i="1"/>
  <c r="AJ3400" i="1"/>
  <c r="AH3401" i="1"/>
  <c r="AI3401" i="1"/>
  <c r="AJ3401" i="1"/>
  <c r="AH3402" i="1"/>
  <c r="AI3402" i="1"/>
  <c r="AJ3402" i="1"/>
  <c r="AH3403" i="1"/>
  <c r="AI3403" i="1"/>
  <c r="AJ3403" i="1"/>
  <c r="AH3404" i="1"/>
  <c r="AI3404" i="1"/>
  <c r="AJ3404" i="1"/>
  <c r="AH3405" i="1"/>
  <c r="AI3405" i="1"/>
  <c r="AJ3405" i="1"/>
  <c r="AH3406" i="1"/>
  <c r="AI3406" i="1"/>
  <c r="AJ3406" i="1"/>
  <c r="AH3407" i="1"/>
  <c r="AI3407" i="1"/>
  <c r="AJ3407" i="1"/>
  <c r="AH3408" i="1"/>
  <c r="AI3408" i="1"/>
  <c r="AJ3408" i="1"/>
  <c r="AH3409" i="1"/>
  <c r="AI3409" i="1"/>
  <c r="AJ3409" i="1"/>
  <c r="AH3410" i="1"/>
  <c r="AI3410" i="1"/>
  <c r="AJ3410" i="1"/>
  <c r="AH3411" i="1"/>
  <c r="AI3411" i="1"/>
  <c r="AJ3411" i="1"/>
  <c r="AH3412" i="1"/>
  <c r="AI3412" i="1"/>
  <c r="AJ3412" i="1"/>
  <c r="AH3413" i="1"/>
  <c r="AI3413" i="1"/>
  <c r="AJ3413" i="1"/>
  <c r="AH3414" i="1"/>
  <c r="AI3414" i="1"/>
  <c r="AJ3414" i="1"/>
  <c r="AH3415" i="1"/>
  <c r="AI3415" i="1"/>
  <c r="AJ3415" i="1"/>
  <c r="AH3416" i="1"/>
  <c r="AI3416" i="1"/>
  <c r="AJ3416" i="1"/>
  <c r="AH3417" i="1"/>
  <c r="AI3417" i="1"/>
  <c r="AJ3417" i="1"/>
  <c r="AH3418" i="1"/>
  <c r="AI3418" i="1"/>
  <c r="AJ3418" i="1"/>
  <c r="AH3419" i="1"/>
  <c r="AI3419" i="1"/>
  <c r="AJ3419" i="1"/>
  <c r="AH3420" i="1"/>
  <c r="AI3420" i="1"/>
  <c r="AJ3420" i="1"/>
  <c r="AH3421" i="1"/>
  <c r="AI3421" i="1"/>
  <c r="AJ3421" i="1"/>
  <c r="AH3422" i="1"/>
  <c r="AI3422" i="1"/>
  <c r="AJ3422" i="1"/>
  <c r="AH3423" i="1"/>
  <c r="AI3423" i="1"/>
  <c r="AJ3423" i="1"/>
  <c r="AH3424" i="1"/>
  <c r="AI3424" i="1"/>
  <c r="AJ3424" i="1"/>
  <c r="AH3425" i="1"/>
  <c r="AI3425" i="1"/>
  <c r="AJ3425" i="1"/>
  <c r="AH3426" i="1"/>
  <c r="AI3426" i="1"/>
  <c r="AJ3426" i="1"/>
  <c r="AH3427" i="1"/>
  <c r="AI3427" i="1"/>
  <c r="AJ3427" i="1"/>
  <c r="AH3428" i="1"/>
  <c r="AI3428" i="1"/>
  <c r="AJ3428" i="1"/>
  <c r="AH3429" i="1"/>
  <c r="AI3429" i="1"/>
  <c r="AJ3429" i="1"/>
  <c r="AH3430" i="1"/>
  <c r="AI3430" i="1"/>
  <c r="AJ3430" i="1"/>
  <c r="AH3431" i="1"/>
  <c r="AI3431" i="1"/>
  <c r="AJ3431" i="1"/>
  <c r="AH3432" i="1"/>
  <c r="AI3432" i="1"/>
  <c r="AJ3432" i="1"/>
  <c r="AH3433" i="1"/>
  <c r="AI3433" i="1"/>
  <c r="AJ3433" i="1"/>
  <c r="AH3434" i="1"/>
  <c r="AI3434" i="1"/>
  <c r="AJ3434" i="1"/>
  <c r="AH3435" i="1"/>
  <c r="AI3435" i="1"/>
  <c r="AJ3435" i="1"/>
  <c r="AH3436" i="1"/>
  <c r="AI3436" i="1"/>
  <c r="AJ3436" i="1"/>
  <c r="AH3437" i="1"/>
  <c r="AI3437" i="1"/>
  <c r="AJ3437" i="1"/>
  <c r="AH3438" i="1"/>
  <c r="AI3438" i="1"/>
  <c r="AJ3438" i="1"/>
  <c r="AH3439" i="1"/>
  <c r="AI3439" i="1"/>
  <c r="AJ3439" i="1"/>
  <c r="AH3440" i="1"/>
  <c r="AI3440" i="1"/>
  <c r="AJ3440" i="1"/>
  <c r="AH3441" i="1"/>
  <c r="AI3441" i="1"/>
  <c r="AJ3441" i="1"/>
  <c r="AH3442" i="1"/>
  <c r="AI3442" i="1"/>
  <c r="AJ3442" i="1"/>
  <c r="AH3443" i="1"/>
  <c r="AI3443" i="1"/>
  <c r="AJ3443" i="1"/>
  <c r="AH3444" i="1"/>
  <c r="AI3444" i="1"/>
  <c r="AJ3444" i="1"/>
  <c r="AH3445" i="1"/>
  <c r="AI3445" i="1"/>
  <c r="AJ3445" i="1"/>
  <c r="AH3446" i="1"/>
  <c r="AI3446" i="1"/>
  <c r="AJ3446" i="1"/>
  <c r="AH3447" i="1"/>
  <c r="AI3447" i="1"/>
  <c r="AJ3447" i="1"/>
  <c r="AH3448" i="1"/>
  <c r="AI3448" i="1"/>
  <c r="AJ3448" i="1"/>
  <c r="AH3449" i="1"/>
  <c r="AI3449" i="1"/>
  <c r="AJ3449" i="1"/>
  <c r="AH3450" i="1"/>
  <c r="AI3450" i="1"/>
  <c r="AJ3450" i="1"/>
  <c r="AH3451" i="1"/>
  <c r="AI3451" i="1"/>
  <c r="AJ3451" i="1"/>
  <c r="AH3452" i="1"/>
  <c r="AI3452" i="1"/>
  <c r="AJ3452" i="1"/>
  <c r="AH3453" i="1"/>
  <c r="AI3453" i="1"/>
  <c r="AJ3453" i="1"/>
  <c r="AH3454" i="1"/>
  <c r="AI3454" i="1"/>
  <c r="AJ3454" i="1"/>
  <c r="AH3455" i="1"/>
  <c r="AI3455" i="1"/>
  <c r="AJ3455" i="1"/>
  <c r="AH3456" i="1"/>
  <c r="AI3456" i="1"/>
  <c r="AJ3456" i="1"/>
  <c r="AH3457" i="1"/>
  <c r="AI3457" i="1"/>
  <c r="AJ3457" i="1"/>
  <c r="AH3458" i="1"/>
  <c r="AI3458" i="1"/>
  <c r="AJ3458" i="1"/>
  <c r="AH3459" i="1"/>
  <c r="AI3459" i="1"/>
  <c r="AJ3459" i="1"/>
  <c r="AH3460" i="1"/>
  <c r="AI3460" i="1"/>
  <c r="AJ3460" i="1"/>
  <c r="AH3461" i="1"/>
  <c r="AI3461" i="1"/>
  <c r="AJ3461" i="1"/>
  <c r="AH3462" i="1"/>
  <c r="AI3462" i="1"/>
  <c r="AJ3462" i="1"/>
  <c r="AH3463" i="1"/>
  <c r="AI3463" i="1"/>
  <c r="AJ3463" i="1"/>
  <c r="AH3464" i="1"/>
  <c r="AI3464" i="1"/>
  <c r="AJ3464" i="1"/>
  <c r="AH3465" i="1"/>
  <c r="AI3465" i="1"/>
  <c r="AJ3465" i="1"/>
  <c r="AH3466" i="1"/>
  <c r="AI3466" i="1"/>
  <c r="AJ3466" i="1"/>
  <c r="AH3467" i="1"/>
  <c r="AI3467" i="1"/>
  <c r="AJ3467" i="1"/>
  <c r="AH3468" i="1"/>
  <c r="AI3468" i="1"/>
  <c r="AJ3468" i="1"/>
  <c r="AH3469" i="1"/>
  <c r="AI3469" i="1"/>
  <c r="AJ3469" i="1"/>
  <c r="AH3470" i="1"/>
  <c r="AI3470" i="1"/>
  <c r="AJ3470" i="1"/>
  <c r="AH3471" i="1"/>
  <c r="AI3471" i="1"/>
  <c r="AJ3471" i="1"/>
  <c r="AH3472" i="1"/>
  <c r="AI3472" i="1"/>
  <c r="AJ3472" i="1"/>
  <c r="AH3473" i="1"/>
  <c r="AI3473" i="1"/>
  <c r="AJ3473" i="1"/>
  <c r="AH3474" i="1"/>
  <c r="AI3474" i="1"/>
  <c r="AJ3474" i="1"/>
  <c r="AH3475" i="1"/>
  <c r="AI3475" i="1"/>
  <c r="AJ3475" i="1"/>
  <c r="AH3476" i="1"/>
  <c r="AI3476" i="1"/>
  <c r="AJ3476" i="1"/>
  <c r="AH3477" i="1"/>
  <c r="AI3477" i="1"/>
  <c r="AJ3477" i="1"/>
  <c r="AH3478" i="1"/>
  <c r="AI3478" i="1"/>
  <c r="AJ3478" i="1"/>
  <c r="AH3479" i="1"/>
  <c r="AI3479" i="1"/>
  <c r="AJ3479" i="1"/>
  <c r="AH3480" i="1"/>
  <c r="AI3480" i="1"/>
  <c r="AJ3480" i="1"/>
  <c r="AH3481" i="1"/>
  <c r="AI3481" i="1"/>
  <c r="AJ3481" i="1"/>
  <c r="AH3482" i="1"/>
  <c r="AI3482" i="1"/>
  <c r="AJ3482" i="1"/>
  <c r="AH3483" i="1"/>
  <c r="AI3483" i="1"/>
  <c r="AJ3483" i="1"/>
  <c r="AH3484" i="1"/>
  <c r="AI3484" i="1"/>
  <c r="AJ3484" i="1"/>
  <c r="AH3485" i="1"/>
  <c r="AI3485" i="1"/>
  <c r="AJ3485" i="1"/>
  <c r="AH3486" i="1"/>
  <c r="AI3486" i="1"/>
  <c r="AJ3486" i="1"/>
  <c r="AH3487" i="1"/>
  <c r="AI3487" i="1"/>
  <c r="AJ3487" i="1"/>
  <c r="AH3488" i="1"/>
  <c r="AI3488" i="1"/>
  <c r="AJ3488" i="1"/>
  <c r="AH3489" i="1"/>
  <c r="AI3489" i="1"/>
  <c r="AJ3489" i="1"/>
  <c r="AH3490" i="1"/>
  <c r="AI3490" i="1"/>
  <c r="AJ3490" i="1"/>
  <c r="AH3491" i="1"/>
  <c r="AI3491" i="1"/>
  <c r="AJ3491" i="1"/>
  <c r="AH3492" i="1"/>
  <c r="AI3492" i="1"/>
  <c r="AJ3492" i="1"/>
  <c r="AH3493" i="1"/>
  <c r="AI3493" i="1"/>
  <c r="AJ3493" i="1"/>
  <c r="AH3494" i="1"/>
  <c r="AI3494" i="1"/>
  <c r="AJ3494" i="1"/>
  <c r="AH3495" i="1"/>
  <c r="AI3495" i="1"/>
  <c r="AJ3495" i="1"/>
  <c r="AH3496" i="1"/>
  <c r="AI3496" i="1"/>
  <c r="AJ3496" i="1"/>
  <c r="AH3497" i="1"/>
  <c r="AI3497" i="1"/>
  <c r="AJ3497" i="1"/>
  <c r="AH3498" i="1"/>
  <c r="AI3498" i="1"/>
  <c r="AJ3498" i="1"/>
  <c r="AH3499" i="1"/>
  <c r="AI3499" i="1"/>
  <c r="AJ3499" i="1"/>
  <c r="AH3500" i="1"/>
  <c r="AI3500" i="1"/>
  <c r="AJ3500" i="1"/>
  <c r="AH3501" i="1"/>
  <c r="AI3501" i="1"/>
  <c r="AJ3501" i="1"/>
  <c r="AH3502" i="1"/>
  <c r="AI3502" i="1"/>
  <c r="AJ3502" i="1"/>
  <c r="AH3503" i="1"/>
  <c r="AI3503" i="1"/>
  <c r="AJ3503" i="1"/>
  <c r="AH3504" i="1"/>
  <c r="AI3504" i="1"/>
  <c r="AJ3504" i="1"/>
  <c r="AH3505" i="1"/>
  <c r="AI3505" i="1"/>
  <c r="AJ3505" i="1"/>
  <c r="AH3506" i="1"/>
  <c r="AI3506" i="1"/>
  <c r="AJ3506" i="1"/>
  <c r="AH3507" i="1"/>
  <c r="AI3507" i="1"/>
  <c r="AJ3507" i="1"/>
  <c r="AH3508" i="1"/>
  <c r="AI3508" i="1"/>
  <c r="AJ3508" i="1"/>
  <c r="AH3509" i="1"/>
  <c r="AI3509" i="1"/>
  <c r="AJ3509" i="1"/>
  <c r="AH3510" i="1"/>
  <c r="AI3510" i="1"/>
  <c r="AJ3510" i="1"/>
  <c r="AH3511" i="1"/>
  <c r="AI3511" i="1"/>
  <c r="AJ3511" i="1"/>
  <c r="AH3512" i="1"/>
  <c r="AI3512" i="1"/>
  <c r="AJ3512" i="1"/>
  <c r="AH3513" i="1"/>
  <c r="AI3513" i="1"/>
  <c r="AJ3513" i="1"/>
  <c r="AH3514" i="1"/>
  <c r="AI3514" i="1"/>
  <c r="AJ3514" i="1"/>
  <c r="AH3515" i="1"/>
  <c r="AI3515" i="1"/>
  <c r="AJ3515" i="1"/>
  <c r="AH3516" i="1"/>
  <c r="AI3516" i="1"/>
  <c r="AJ3516" i="1"/>
  <c r="AH3517" i="1"/>
  <c r="AI3517" i="1"/>
  <c r="AJ3517" i="1"/>
  <c r="AH3518" i="1"/>
  <c r="AI3518" i="1"/>
  <c r="AJ3518" i="1"/>
  <c r="AH3519" i="1"/>
  <c r="AI3519" i="1"/>
  <c r="AJ3519" i="1"/>
  <c r="AH3520" i="1"/>
  <c r="AI3520" i="1"/>
  <c r="AJ3520" i="1"/>
  <c r="AH3521" i="1"/>
  <c r="AI3521" i="1"/>
  <c r="AJ3521" i="1"/>
  <c r="AH3522" i="1"/>
  <c r="AI3522" i="1"/>
  <c r="AJ3522" i="1"/>
  <c r="AH3523" i="1"/>
  <c r="AI3523" i="1"/>
  <c r="AJ3523" i="1"/>
  <c r="AH3524" i="1"/>
  <c r="AI3524" i="1"/>
  <c r="AJ3524" i="1"/>
  <c r="AH3525" i="1"/>
  <c r="AI3525" i="1"/>
  <c r="AJ3525" i="1"/>
  <c r="AH3526" i="1"/>
  <c r="AI3526" i="1"/>
  <c r="AJ3526" i="1"/>
  <c r="AH3527" i="1"/>
  <c r="AI3527" i="1"/>
  <c r="AJ3527" i="1"/>
  <c r="AH3528" i="1"/>
  <c r="AI3528" i="1"/>
  <c r="AJ3528" i="1"/>
  <c r="AH3529" i="1"/>
  <c r="AI3529" i="1"/>
  <c r="AJ3529" i="1"/>
  <c r="AH3530" i="1"/>
  <c r="AI3530" i="1"/>
  <c r="AJ3530" i="1"/>
  <c r="AH3531" i="1"/>
  <c r="AI3531" i="1"/>
  <c r="AJ3531" i="1"/>
  <c r="AH3532" i="1"/>
  <c r="AI3532" i="1"/>
  <c r="AJ3532" i="1"/>
  <c r="AH3533" i="1"/>
  <c r="AI3533" i="1"/>
  <c r="AJ3533" i="1"/>
  <c r="AH3534" i="1"/>
  <c r="AI3534" i="1"/>
  <c r="AJ3534" i="1"/>
  <c r="AH3535" i="1"/>
  <c r="AI3535" i="1"/>
  <c r="AJ3535" i="1"/>
  <c r="AH3536" i="1"/>
  <c r="AI3536" i="1"/>
  <c r="AJ3536" i="1"/>
  <c r="AH3537" i="1"/>
  <c r="AI3537" i="1"/>
  <c r="AJ3537" i="1"/>
  <c r="AH3538" i="1"/>
  <c r="AI3538" i="1"/>
  <c r="AJ3538" i="1"/>
  <c r="AH3539" i="1"/>
  <c r="AI3539" i="1"/>
  <c r="AJ3539" i="1"/>
  <c r="AH3540" i="1"/>
  <c r="AI3540" i="1"/>
  <c r="AJ3540" i="1"/>
  <c r="AH3541" i="1"/>
  <c r="AI3541" i="1"/>
  <c r="AJ3541" i="1"/>
  <c r="AH3542" i="1"/>
  <c r="AI3542" i="1"/>
  <c r="AJ3542" i="1"/>
  <c r="AH3543" i="1"/>
  <c r="AI3543" i="1"/>
  <c r="AJ3543" i="1"/>
  <c r="AH3544" i="1"/>
  <c r="AI3544" i="1"/>
  <c r="AJ3544" i="1"/>
  <c r="AH3545" i="1"/>
  <c r="AI3545" i="1"/>
  <c r="AJ3545" i="1"/>
  <c r="AH3546" i="1"/>
  <c r="AI3546" i="1"/>
  <c r="AJ3546" i="1"/>
  <c r="AH3547" i="1"/>
  <c r="AI3547" i="1"/>
  <c r="AJ3547" i="1"/>
  <c r="AH3548" i="1"/>
  <c r="AI3548" i="1"/>
  <c r="AJ3548" i="1"/>
  <c r="AH3549" i="1"/>
  <c r="AI3549" i="1"/>
  <c r="AJ3549" i="1"/>
  <c r="AH3550" i="1"/>
  <c r="AI3550" i="1"/>
  <c r="AJ3550" i="1"/>
  <c r="AH3551" i="1"/>
  <c r="AI3551" i="1"/>
  <c r="AJ3551" i="1"/>
  <c r="AH3552" i="1"/>
  <c r="AI3552" i="1"/>
  <c r="AJ3552" i="1"/>
  <c r="AH3553" i="1"/>
  <c r="AI3553" i="1"/>
  <c r="AJ3553" i="1"/>
  <c r="AH3554" i="1"/>
  <c r="AI3554" i="1"/>
  <c r="AJ3554" i="1"/>
  <c r="AH3555" i="1"/>
  <c r="AI3555" i="1"/>
  <c r="AJ3555" i="1"/>
  <c r="AH3556" i="1"/>
  <c r="AI3556" i="1"/>
  <c r="AJ3556" i="1"/>
  <c r="AH3557" i="1"/>
  <c r="AI3557" i="1"/>
  <c r="AJ3557" i="1"/>
  <c r="AH3558" i="1"/>
  <c r="AI3558" i="1"/>
  <c r="AJ3558" i="1"/>
  <c r="AH3559" i="1"/>
  <c r="AI3559" i="1"/>
  <c r="AJ3559" i="1"/>
  <c r="AH3560" i="1"/>
  <c r="AI3560" i="1"/>
  <c r="AJ3560" i="1"/>
  <c r="AH3561" i="1"/>
  <c r="AI3561" i="1"/>
  <c r="AJ3561" i="1"/>
  <c r="AH3562" i="1"/>
  <c r="AI3562" i="1"/>
  <c r="AJ3562" i="1"/>
  <c r="AH3563" i="1"/>
  <c r="AI3563" i="1"/>
  <c r="AJ3563" i="1"/>
  <c r="AH3564" i="1"/>
  <c r="AI3564" i="1"/>
  <c r="AJ3564" i="1"/>
  <c r="AH3565" i="1"/>
  <c r="AI3565" i="1"/>
  <c r="AJ3565" i="1"/>
  <c r="AH3566" i="1"/>
  <c r="AI3566" i="1"/>
  <c r="AJ3566" i="1"/>
  <c r="AH3567" i="1"/>
  <c r="AI3567" i="1"/>
  <c r="AJ3567" i="1"/>
  <c r="AH3568" i="1"/>
  <c r="AI3568" i="1"/>
  <c r="AJ3568" i="1"/>
  <c r="AH3569" i="1"/>
  <c r="AI3569" i="1"/>
  <c r="AJ3569" i="1"/>
  <c r="AH3570" i="1"/>
  <c r="AI3570" i="1"/>
  <c r="AJ3570" i="1"/>
  <c r="AH3571" i="1"/>
  <c r="AI3571" i="1"/>
  <c r="AJ3571" i="1"/>
  <c r="AH3572" i="1"/>
  <c r="AI3572" i="1"/>
  <c r="AJ3572" i="1"/>
  <c r="AH3573" i="1"/>
  <c r="AI3573" i="1"/>
  <c r="AJ3573" i="1"/>
  <c r="AH3574" i="1"/>
  <c r="AI3574" i="1"/>
  <c r="AJ3574" i="1"/>
  <c r="AH3575" i="1"/>
  <c r="AI3575" i="1"/>
  <c r="AJ3575" i="1"/>
  <c r="AH3576" i="1"/>
  <c r="AI3576" i="1"/>
  <c r="AJ3576" i="1"/>
  <c r="AH3577" i="1"/>
  <c r="AI3577" i="1"/>
  <c r="AJ3577" i="1"/>
  <c r="AH3578" i="1"/>
  <c r="AI3578" i="1"/>
  <c r="AJ3578" i="1"/>
  <c r="AH3579" i="1"/>
  <c r="AI3579" i="1"/>
  <c r="AJ3579" i="1"/>
  <c r="AH3580" i="1"/>
  <c r="AI3580" i="1"/>
  <c r="AJ3580" i="1"/>
  <c r="AH3581" i="1"/>
  <c r="AI3581" i="1"/>
  <c r="AJ3581" i="1"/>
  <c r="AH3582" i="1"/>
  <c r="AI3582" i="1"/>
  <c r="AJ3582" i="1"/>
  <c r="AH3583" i="1"/>
  <c r="AI3583" i="1"/>
  <c r="AJ3583" i="1"/>
  <c r="AH3584" i="1"/>
  <c r="AI3584" i="1"/>
  <c r="AJ3584" i="1"/>
  <c r="AH3585" i="1"/>
  <c r="AI3585" i="1"/>
  <c r="AJ3585" i="1"/>
  <c r="AH3586" i="1"/>
  <c r="AI3586" i="1"/>
  <c r="AJ3586" i="1"/>
  <c r="AH3587" i="1"/>
  <c r="AI3587" i="1"/>
  <c r="AJ3587" i="1"/>
  <c r="AH3588" i="1"/>
  <c r="AI3588" i="1"/>
  <c r="AJ3588" i="1"/>
  <c r="AH3589" i="1"/>
  <c r="AI3589" i="1"/>
  <c r="AJ3589" i="1"/>
  <c r="AH3590" i="1"/>
  <c r="AI3590" i="1"/>
  <c r="AJ3590" i="1"/>
  <c r="AH3591" i="1"/>
  <c r="AI3591" i="1"/>
  <c r="AJ3591" i="1"/>
  <c r="AH3592" i="1"/>
  <c r="AI3592" i="1"/>
  <c r="AJ3592" i="1"/>
  <c r="AH3593" i="1"/>
  <c r="AI3593" i="1"/>
  <c r="AJ3593" i="1"/>
  <c r="AH3594" i="1"/>
  <c r="AI3594" i="1"/>
  <c r="AJ3594" i="1"/>
  <c r="AH3595" i="1"/>
  <c r="AI3595" i="1"/>
  <c r="AJ3595" i="1"/>
  <c r="AH3596" i="1"/>
  <c r="AI3596" i="1"/>
  <c r="AJ3596" i="1"/>
  <c r="AH3597" i="1"/>
  <c r="AI3597" i="1"/>
  <c r="AJ3597" i="1"/>
  <c r="AH3598" i="1"/>
  <c r="AI3598" i="1"/>
  <c r="AJ3598" i="1"/>
  <c r="AH3599" i="1"/>
  <c r="AI3599" i="1"/>
  <c r="AJ3599" i="1"/>
  <c r="AH3600" i="1"/>
  <c r="AI3600" i="1"/>
  <c r="AJ3600" i="1"/>
  <c r="AH3601" i="1"/>
  <c r="AI3601" i="1"/>
  <c r="AJ3601" i="1"/>
  <c r="AH3602" i="1"/>
  <c r="AI3602" i="1"/>
  <c r="AJ3602" i="1"/>
  <c r="AH3603" i="1"/>
  <c r="AI3603" i="1"/>
  <c r="AJ3603" i="1"/>
  <c r="AH3604" i="1"/>
  <c r="AI3604" i="1"/>
  <c r="AJ3604" i="1"/>
  <c r="AH3605" i="1"/>
  <c r="AI3605" i="1"/>
  <c r="AJ3605" i="1"/>
  <c r="AH3606" i="1"/>
  <c r="AI3606" i="1"/>
  <c r="AJ3606" i="1"/>
  <c r="AH3607" i="1"/>
  <c r="AI3607" i="1"/>
  <c r="AJ3607" i="1"/>
  <c r="AH3608" i="1"/>
  <c r="AI3608" i="1"/>
  <c r="AJ3608" i="1"/>
  <c r="AH3609" i="1"/>
  <c r="AI3609" i="1"/>
  <c r="AJ3609" i="1"/>
  <c r="AH3610" i="1"/>
  <c r="AI3610" i="1"/>
  <c r="AJ3610" i="1"/>
  <c r="AH3611" i="1"/>
  <c r="AI3611" i="1"/>
  <c r="AJ3611" i="1"/>
  <c r="AH3612" i="1"/>
  <c r="AI3612" i="1"/>
  <c r="AJ3612" i="1"/>
  <c r="AH3613" i="1"/>
  <c r="AI3613" i="1"/>
  <c r="AJ3613" i="1"/>
  <c r="AH3614" i="1"/>
  <c r="AI3614" i="1"/>
  <c r="AJ3614" i="1"/>
  <c r="AH3615" i="1"/>
  <c r="AI3615" i="1"/>
  <c r="AJ3615" i="1"/>
  <c r="AH3616" i="1"/>
  <c r="AI3616" i="1"/>
  <c r="AJ3616" i="1"/>
  <c r="AH3617" i="1"/>
  <c r="AI3617" i="1"/>
  <c r="AJ3617" i="1"/>
  <c r="AH3618" i="1"/>
  <c r="AI3618" i="1"/>
  <c r="AJ3618" i="1"/>
  <c r="AH3619" i="1"/>
  <c r="AI3619" i="1"/>
  <c r="AJ3619" i="1"/>
  <c r="AH3620" i="1"/>
  <c r="AI3620" i="1"/>
  <c r="AJ3620" i="1"/>
  <c r="AH3621" i="1"/>
  <c r="AI3621" i="1"/>
  <c r="AJ3621" i="1"/>
  <c r="AH3622" i="1"/>
  <c r="AI3622" i="1"/>
  <c r="AJ3622" i="1"/>
  <c r="AH3623" i="1"/>
  <c r="AI3623" i="1"/>
  <c r="AJ3623" i="1"/>
  <c r="AH3624" i="1"/>
  <c r="AI3624" i="1"/>
  <c r="AJ3624" i="1"/>
  <c r="AH3625" i="1"/>
  <c r="AI3625" i="1"/>
  <c r="AJ3625" i="1"/>
  <c r="AH3626" i="1"/>
  <c r="AI3626" i="1"/>
  <c r="AJ3626" i="1"/>
  <c r="AH3627" i="1"/>
  <c r="AI3627" i="1"/>
  <c r="AJ3627" i="1"/>
  <c r="AH3628" i="1"/>
  <c r="AI3628" i="1"/>
  <c r="AJ3628" i="1"/>
  <c r="AH3629" i="1"/>
  <c r="AI3629" i="1"/>
  <c r="AJ3629" i="1"/>
  <c r="AH3630" i="1"/>
  <c r="AI3630" i="1"/>
  <c r="AJ3630" i="1"/>
  <c r="AH3631" i="1"/>
  <c r="AI3631" i="1"/>
  <c r="AJ3631" i="1"/>
  <c r="AH3632" i="1"/>
  <c r="AI3632" i="1"/>
  <c r="AJ3632" i="1"/>
  <c r="AH3633" i="1"/>
  <c r="AI3633" i="1"/>
  <c r="AJ3633" i="1"/>
  <c r="AH3634" i="1"/>
  <c r="AI3634" i="1"/>
  <c r="AJ3634" i="1"/>
  <c r="AH3635" i="1"/>
  <c r="AI3635" i="1"/>
  <c r="AJ3635" i="1"/>
  <c r="AH3636" i="1"/>
  <c r="AI3636" i="1"/>
  <c r="AJ3636" i="1"/>
  <c r="AH3637" i="1"/>
  <c r="AI3637" i="1"/>
  <c r="AJ3637" i="1"/>
  <c r="AH3638" i="1"/>
  <c r="AI3638" i="1"/>
  <c r="AJ3638" i="1"/>
  <c r="AH3639" i="1"/>
  <c r="AI3639" i="1"/>
  <c r="AJ3639" i="1"/>
  <c r="AH3640" i="1"/>
  <c r="AI3640" i="1"/>
  <c r="AJ3640" i="1"/>
  <c r="AH3641" i="1"/>
  <c r="AI3641" i="1"/>
  <c r="AJ3641" i="1"/>
  <c r="AH3642" i="1"/>
  <c r="AI3642" i="1"/>
  <c r="AJ3642" i="1"/>
  <c r="AH3643" i="1"/>
  <c r="AI3643" i="1"/>
  <c r="AJ3643" i="1"/>
  <c r="AH3644" i="1"/>
  <c r="AI3644" i="1"/>
  <c r="AJ3644" i="1"/>
  <c r="AH3645" i="1"/>
  <c r="AI3645" i="1"/>
  <c r="AJ3645" i="1"/>
  <c r="AH3646" i="1"/>
  <c r="AI3646" i="1"/>
  <c r="AJ3646" i="1"/>
  <c r="AH3647" i="1"/>
  <c r="AI3647" i="1"/>
  <c r="AJ3647" i="1"/>
  <c r="AH3648" i="1"/>
  <c r="AI3648" i="1"/>
  <c r="AJ3648" i="1"/>
  <c r="AH3649" i="1"/>
  <c r="AI3649" i="1"/>
  <c r="AJ3649" i="1"/>
  <c r="AH3650" i="1"/>
  <c r="AI3650" i="1"/>
  <c r="AJ3650" i="1"/>
  <c r="AH3651" i="1"/>
  <c r="AI3651" i="1"/>
  <c r="AJ3651" i="1"/>
  <c r="AH3652" i="1"/>
  <c r="AI3652" i="1"/>
  <c r="AJ3652" i="1"/>
  <c r="AH3653" i="1"/>
  <c r="AI3653" i="1"/>
  <c r="AJ3653" i="1"/>
  <c r="AH3654" i="1"/>
  <c r="AI3654" i="1"/>
  <c r="AJ3654" i="1"/>
  <c r="AH3655" i="1"/>
  <c r="AI3655" i="1"/>
  <c r="AJ3655" i="1"/>
  <c r="AH3656" i="1"/>
  <c r="AI3656" i="1"/>
  <c r="AJ3656" i="1"/>
  <c r="AH3657" i="1"/>
  <c r="AI3657" i="1"/>
  <c r="AJ3657" i="1"/>
  <c r="AH3658" i="1"/>
  <c r="AI3658" i="1"/>
  <c r="AJ3658" i="1"/>
  <c r="AH3659" i="1"/>
  <c r="AI3659" i="1"/>
  <c r="AJ3659" i="1"/>
  <c r="AH3660" i="1"/>
  <c r="AI3660" i="1"/>
  <c r="AJ3660" i="1"/>
  <c r="AH3661" i="1"/>
  <c r="AI3661" i="1"/>
  <c r="AJ3661" i="1"/>
  <c r="AH3662" i="1"/>
  <c r="AI3662" i="1"/>
  <c r="AJ3662" i="1"/>
  <c r="AH3663" i="1"/>
  <c r="AI3663" i="1"/>
  <c r="AJ3663" i="1"/>
  <c r="AH3664" i="1"/>
  <c r="AI3664" i="1"/>
  <c r="AJ3664" i="1"/>
  <c r="AH3665" i="1"/>
  <c r="AI3665" i="1"/>
  <c r="AJ3665" i="1"/>
  <c r="AH3666" i="1"/>
  <c r="AI3666" i="1"/>
  <c r="AJ3666" i="1"/>
  <c r="AH3667" i="1"/>
  <c r="AI3667" i="1"/>
  <c r="AJ3667" i="1"/>
  <c r="AH3668" i="1"/>
  <c r="AI3668" i="1"/>
  <c r="AJ3668" i="1"/>
  <c r="AH3669" i="1"/>
  <c r="AI3669" i="1"/>
  <c r="AJ3669" i="1"/>
  <c r="AH3670" i="1"/>
  <c r="AI3670" i="1"/>
  <c r="AJ3670" i="1"/>
  <c r="AH3671" i="1"/>
  <c r="AI3671" i="1"/>
  <c r="AJ3671" i="1"/>
  <c r="AH3672" i="1"/>
  <c r="AI3672" i="1"/>
  <c r="AJ3672" i="1"/>
  <c r="AH3673" i="1"/>
  <c r="AI3673" i="1"/>
  <c r="AJ3673" i="1"/>
  <c r="AH3674" i="1"/>
  <c r="AI3674" i="1"/>
  <c r="AJ3674" i="1"/>
  <c r="AH3675" i="1"/>
  <c r="AI3675" i="1"/>
  <c r="AJ3675" i="1"/>
  <c r="AH3676" i="1"/>
  <c r="AI3676" i="1"/>
  <c r="AJ3676" i="1"/>
  <c r="AH3677" i="1"/>
  <c r="AI3677" i="1"/>
  <c r="AJ3677" i="1"/>
  <c r="AH3678" i="1"/>
  <c r="AI3678" i="1"/>
  <c r="AJ3678" i="1"/>
  <c r="AH3679" i="1"/>
  <c r="AI3679" i="1"/>
  <c r="AJ3679" i="1"/>
  <c r="AH3680" i="1"/>
  <c r="AI3680" i="1"/>
  <c r="AJ3680" i="1"/>
  <c r="AH3681" i="1"/>
  <c r="AI3681" i="1"/>
  <c r="AJ3681" i="1"/>
  <c r="AH3682" i="1"/>
  <c r="AI3682" i="1"/>
  <c r="AJ3682" i="1"/>
  <c r="AH3683" i="1"/>
  <c r="AI3683" i="1"/>
  <c r="AJ3683" i="1"/>
  <c r="AH3684" i="1"/>
  <c r="AI3684" i="1"/>
  <c r="AJ3684" i="1"/>
  <c r="AH3685" i="1"/>
  <c r="AI3685" i="1"/>
  <c r="AJ3685" i="1"/>
  <c r="AH3686" i="1"/>
  <c r="AI3686" i="1"/>
  <c r="AJ3686" i="1"/>
  <c r="AH3687" i="1"/>
  <c r="AI3687" i="1"/>
  <c r="AJ3687" i="1"/>
  <c r="AH3688" i="1"/>
  <c r="AI3688" i="1"/>
  <c r="AJ3688" i="1"/>
  <c r="AH3689" i="1"/>
  <c r="AI3689" i="1"/>
  <c r="AJ3689" i="1"/>
  <c r="AH3690" i="1"/>
  <c r="AI3690" i="1"/>
  <c r="AJ3690" i="1"/>
  <c r="AH3691" i="1"/>
  <c r="AI3691" i="1"/>
  <c r="AJ3691" i="1"/>
  <c r="AH3692" i="1"/>
  <c r="AI3692" i="1"/>
  <c r="AJ3692" i="1"/>
  <c r="AH3693" i="1"/>
  <c r="AI3693" i="1"/>
  <c r="AJ3693" i="1"/>
  <c r="AH3694" i="1"/>
  <c r="AI3694" i="1"/>
  <c r="AJ3694" i="1"/>
  <c r="AH3695" i="1"/>
  <c r="AI3695" i="1"/>
  <c r="AJ3695" i="1"/>
  <c r="AH3696" i="1"/>
  <c r="AI3696" i="1"/>
  <c r="AJ3696" i="1"/>
  <c r="AH3697" i="1"/>
  <c r="AI3697" i="1"/>
  <c r="AJ3697" i="1"/>
  <c r="AH3698" i="1"/>
  <c r="AI3698" i="1"/>
  <c r="AJ3698" i="1"/>
  <c r="AH3699" i="1"/>
  <c r="AI3699" i="1"/>
  <c r="AJ3699" i="1"/>
  <c r="AH3700" i="1"/>
  <c r="AI3700" i="1"/>
  <c r="AJ3700" i="1"/>
  <c r="AH3701" i="1"/>
  <c r="AI3701" i="1"/>
  <c r="AJ3701" i="1"/>
  <c r="AH3702" i="1"/>
  <c r="AI3702" i="1"/>
  <c r="AJ3702" i="1"/>
  <c r="AH3703" i="1"/>
  <c r="AI3703" i="1"/>
  <c r="AJ3703" i="1"/>
  <c r="AH3704" i="1"/>
  <c r="AI3704" i="1"/>
  <c r="AJ3704" i="1"/>
  <c r="AH3705" i="1"/>
  <c r="AI3705" i="1"/>
  <c r="AJ3705" i="1"/>
  <c r="AH3706" i="1"/>
  <c r="AI3706" i="1"/>
  <c r="AJ3706" i="1"/>
  <c r="AH3707" i="1"/>
  <c r="AI3707" i="1"/>
  <c r="AJ3707" i="1"/>
  <c r="AH3708" i="1"/>
  <c r="AI3708" i="1"/>
  <c r="AJ3708" i="1"/>
  <c r="AH3709" i="1"/>
  <c r="AI3709" i="1"/>
  <c r="AJ3709" i="1"/>
  <c r="AH3710" i="1"/>
  <c r="AI3710" i="1"/>
  <c r="AJ3710" i="1"/>
  <c r="AH3711" i="1"/>
  <c r="AI3711" i="1"/>
  <c r="AJ3711" i="1"/>
  <c r="AH3712" i="1"/>
  <c r="AI3712" i="1"/>
  <c r="AJ3712" i="1"/>
  <c r="AH3713" i="1"/>
  <c r="AI3713" i="1"/>
  <c r="AJ3713" i="1"/>
  <c r="AH3714" i="1"/>
  <c r="AI3714" i="1"/>
  <c r="AJ3714" i="1"/>
  <c r="AH3715" i="1"/>
  <c r="AI3715" i="1"/>
  <c r="AJ3715" i="1"/>
  <c r="AH3716" i="1"/>
  <c r="AI3716" i="1"/>
  <c r="AJ3716" i="1"/>
  <c r="AH3717" i="1"/>
  <c r="AI3717" i="1"/>
  <c r="AJ3717" i="1"/>
  <c r="AH3718" i="1"/>
  <c r="AI3718" i="1"/>
  <c r="AJ3718" i="1"/>
  <c r="AH3719" i="1"/>
  <c r="AI3719" i="1"/>
  <c r="AJ3719" i="1"/>
  <c r="AH3720" i="1"/>
  <c r="AI3720" i="1"/>
  <c r="AJ3720" i="1"/>
  <c r="AH3721" i="1"/>
  <c r="AI3721" i="1"/>
  <c r="AJ3721" i="1"/>
  <c r="AH3722" i="1"/>
  <c r="AI3722" i="1"/>
  <c r="AJ3722" i="1"/>
  <c r="AH3723" i="1"/>
  <c r="AI3723" i="1"/>
  <c r="AJ3723" i="1"/>
  <c r="AH3724" i="1"/>
  <c r="AI3724" i="1"/>
  <c r="AJ3724" i="1"/>
  <c r="AH3725" i="1"/>
  <c r="AI3725" i="1"/>
  <c r="AJ3725" i="1"/>
  <c r="AH3726" i="1"/>
  <c r="AI3726" i="1"/>
  <c r="AJ3726" i="1"/>
  <c r="AH3727" i="1"/>
  <c r="AI3727" i="1"/>
  <c r="AJ3727" i="1"/>
  <c r="AH3728" i="1"/>
  <c r="AI3728" i="1"/>
  <c r="AJ3728" i="1"/>
  <c r="AH3729" i="1"/>
  <c r="AI3729" i="1"/>
  <c r="AJ3729" i="1"/>
  <c r="AH3730" i="1"/>
  <c r="AI3730" i="1"/>
  <c r="AJ3730" i="1"/>
  <c r="AH3731" i="1"/>
  <c r="AI3731" i="1"/>
  <c r="AJ3731" i="1"/>
  <c r="AH3732" i="1"/>
  <c r="AI3732" i="1"/>
  <c r="AJ3732" i="1"/>
  <c r="AH3733" i="1"/>
  <c r="AI3733" i="1"/>
  <c r="AJ3733" i="1"/>
  <c r="AH3734" i="1"/>
  <c r="AI3734" i="1"/>
  <c r="AJ3734" i="1"/>
  <c r="AH3735" i="1"/>
  <c r="AI3735" i="1"/>
  <c r="AJ3735" i="1"/>
  <c r="AH3736" i="1"/>
  <c r="AI3736" i="1"/>
  <c r="AJ3736" i="1"/>
  <c r="AH3737" i="1"/>
  <c r="AI3737" i="1"/>
  <c r="AJ3737" i="1"/>
  <c r="AH3738" i="1"/>
  <c r="AI3738" i="1"/>
  <c r="AJ3738" i="1"/>
  <c r="AH3739" i="1"/>
  <c r="AI3739" i="1"/>
  <c r="AJ3739" i="1"/>
  <c r="AH3740" i="1"/>
  <c r="AI3740" i="1"/>
  <c r="AJ3740" i="1"/>
  <c r="AH3741" i="1"/>
  <c r="AI3741" i="1"/>
  <c r="AJ3741" i="1"/>
  <c r="AH3742" i="1"/>
  <c r="AI3742" i="1"/>
  <c r="AJ3742" i="1"/>
  <c r="AH3743" i="1"/>
  <c r="AI3743" i="1"/>
  <c r="AJ3743" i="1"/>
  <c r="AH3744" i="1"/>
  <c r="AI3744" i="1"/>
  <c r="AJ3744" i="1"/>
  <c r="AH3745" i="1"/>
  <c r="AI3745" i="1"/>
  <c r="AJ3745" i="1"/>
  <c r="AH3746" i="1"/>
  <c r="AI3746" i="1"/>
  <c r="AJ3746" i="1"/>
  <c r="AH3747" i="1"/>
  <c r="AI3747" i="1"/>
  <c r="AJ3747" i="1"/>
  <c r="AH3748" i="1"/>
  <c r="AI3748" i="1"/>
  <c r="AJ3748" i="1"/>
  <c r="AH3749" i="1"/>
  <c r="AI3749" i="1"/>
  <c r="AJ3749" i="1"/>
  <c r="AH3750" i="1"/>
  <c r="AI3750" i="1"/>
  <c r="AJ3750" i="1"/>
  <c r="AH3751" i="1"/>
  <c r="AI3751" i="1"/>
  <c r="AJ3751" i="1"/>
  <c r="AH3752" i="1"/>
  <c r="AI3752" i="1"/>
  <c r="AJ3752" i="1"/>
  <c r="AH3753" i="1"/>
  <c r="AI3753" i="1"/>
  <c r="AJ3753" i="1"/>
  <c r="AH3754" i="1"/>
  <c r="AI3754" i="1"/>
  <c r="AJ3754" i="1"/>
  <c r="AH3755" i="1"/>
  <c r="AI3755" i="1"/>
  <c r="AJ3755" i="1"/>
  <c r="AH3756" i="1"/>
  <c r="AI3756" i="1"/>
  <c r="AJ3756" i="1"/>
  <c r="AH3757" i="1"/>
  <c r="AI3757" i="1"/>
  <c r="AJ3757" i="1"/>
  <c r="AH3758" i="1"/>
  <c r="AI3758" i="1"/>
  <c r="AJ3758" i="1"/>
  <c r="AH3759" i="1"/>
  <c r="AI3759" i="1"/>
  <c r="AJ3759" i="1"/>
  <c r="AH3760" i="1"/>
  <c r="AI3760" i="1"/>
  <c r="AJ3760" i="1"/>
  <c r="AH3761" i="1"/>
  <c r="AI3761" i="1"/>
  <c r="AJ3761" i="1"/>
  <c r="AH3762" i="1"/>
  <c r="AI3762" i="1"/>
  <c r="AJ3762" i="1"/>
  <c r="AH3763" i="1"/>
  <c r="AI3763" i="1"/>
  <c r="AJ3763" i="1"/>
  <c r="AH3764" i="1"/>
  <c r="AI3764" i="1"/>
  <c r="AJ3764" i="1"/>
  <c r="AH3765" i="1"/>
  <c r="AI3765" i="1"/>
  <c r="AJ3765" i="1"/>
  <c r="AH3766" i="1"/>
  <c r="AI3766" i="1"/>
  <c r="AJ3766" i="1"/>
  <c r="AH3767" i="1"/>
  <c r="AI3767" i="1"/>
  <c r="AJ3767" i="1"/>
  <c r="AH3768" i="1"/>
  <c r="AI3768" i="1"/>
  <c r="AJ3768" i="1"/>
  <c r="AH3769" i="1"/>
  <c r="AI3769" i="1"/>
  <c r="AJ3769" i="1"/>
  <c r="AH3770" i="1"/>
  <c r="AI3770" i="1"/>
  <c r="AJ3770" i="1"/>
  <c r="AH3771" i="1"/>
  <c r="AI3771" i="1"/>
  <c r="AJ3771" i="1"/>
  <c r="AH3772" i="1"/>
  <c r="AI3772" i="1"/>
  <c r="AJ3772" i="1"/>
  <c r="AH3773" i="1"/>
  <c r="AI3773" i="1"/>
  <c r="AJ3773" i="1"/>
  <c r="AH3774" i="1"/>
  <c r="AI3774" i="1"/>
  <c r="AJ3774" i="1"/>
  <c r="AH3775" i="1"/>
  <c r="AI3775" i="1"/>
  <c r="AJ3775" i="1"/>
  <c r="AH3776" i="1"/>
  <c r="AI3776" i="1"/>
  <c r="AJ3776" i="1"/>
  <c r="AH3777" i="1"/>
  <c r="AI3777" i="1"/>
  <c r="AJ3777" i="1"/>
  <c r="AH3778" i="1"/>
  <c r="AI3778" i="1"/>
  <c r="AJ3778" i="1"/>
  <c r="AH3779" i="1"/>
  <c r="AI3779" i="1"/>
  <c r="AJ3779" i="1"/>
  <c r="AH3780" i="1"/>
  <c r="AI3780" i="1"/>
  <c r="AJ3780" i="1"/>
  <c r="AH3781" i="1"/>
  <c r="AI3781" i="1"/>
  <c r="AJ3781" i="1"/>
  <c r="AH3782" i="1"/>
  <c r="AI3782" i="1"/>
  <c r="AJ3782" i="1"/>
  <c r="AH3783" i="1"/>
  <c r="AI3783" i="1"/>
  <c r="AJ3783" i="1"/>
  <c r="AH3784" i="1"/>
  <c r="AI3784" i="1"/>
  <c r="AJ3784" i="1"/>
  <c r="AH3785" i="1"/>
  <c r="AI3785" i="1"/>
  <c r="AJ3785" i="1"/>
  <c r="AH3786" i="1"/>
  <c r="AI3786" i="1"/>
  <c r="AJ3786" i="1"/>
  <c r="AH3787" i="1"/>
  <c r="AI3787" i="1"/>
  <c r="AJ3787" i="1"/>
  <c r="AH3788" i="1"/>
  <c r="AI3788" i="1"/>
  <c r="AJ3788" i="1"/>
  <c r="AH3789" i="1"/>
  <c r="AI3789" i="1"/>
  <c r="AJ3789" i="1"/>
  <c r="AH3790" i="1"/>
  <c r="AI3790" i="1"/>
  <c r="AJ3790" i="1"/>
  <c r="AH3791" i="1"/>
  <c r="AI3791" i="1"/>
  <c r="AJ3791" i="1"/>
  <c r="AH3792" i="1"/>
  <c r="AI3792" i="1"/>
  <c r="AJ3792" i="1"/>
  <c r="AH3793" i="1"/>
  <c r="AI3793" i="1"/>
  <c r="AJ3793" i="1"/>
  <c r="AH3794" i="1"/>
  <c r="AI3794" i="1"/>
  <c r="AJ3794" i="1"/>
  <c r="AH3795" i="1"/>
  <c r="AI3795" i="1"/>
  <c r="AJ3795" i="1"/>
  <c r="AH3796" i="1"/>
  <c r="AI3796" i="1"/>
  <c r="AJ3796" i="1"/>
  <c r="AH3797" i="1"/>
  <c r="AI3797" i="1"/>
  <c r="AJ3797" i="1"/>
  <c r="AH3798" i="1"/>
  <c r="AI3798" i="1"/>
  <c r="AJ3798" i="1"/>
  <c r="AH3799" i="1"/>
  <c r="AI3799" i="1"/>
  <c r="AJ3799" i="1"/>
  <c r="AH3800" i="1"/>
  <c r="AI3800" i="1"/>
  <c r="AJ3800" i="1"/>
  <c r="AH3801" i="1"/>
  <c r="AI3801" i="1"/>
  <c r="AJ3801" i="1"/>
  <c r="AH3802" i="1"/>
  <c r="AI3802" i="1"/>
  <c r="AJ3802" i="1"/>
  <c r="AH3803" i="1"/>
  <c r="AI3803" i="1"/>
  <c r="AJ3803" i="1"/>
  <c r="AH3804" i="1"/>
  <c r="AI3804" i="1"/>
  <c r="AJ3804" i="1"/>
  <c r="AH3805" i="1"/>
  <c r="AI3805" i="1"/>
  <c r="AJ3805" i="1"/>
  <c r="AH3806" i="1"/>
  <c r="AI3806" i="1"/>
  <c r="AJ3806" i="1"/>
  <c r="AH3807" i="1"/>
  <c r="AI3807" i="1"/>
  <c r="AJ3807" i="1"/>
  <c r="AH3808" i="1"/>
  <c r="AI3808" i="1"/>
  <c r="AJ3808" i="1"/>
  <c r="AH3809" i="1"/>
  <c r="AI3809" i="1"/>
  <c r="AJ3809" i="1"/>
  <c r="AH3810" i="1"/>
  <c r="AI3810" i="1"/>
  <c r="AJ3810" i="1"/>
  <c r="AH3811" i="1"/>
  <c r="AI3811" i="1"/>
  <c r="AJ3811" i="1"/>
  <c r="AH3812" i="1"/>
  <c r="AI3812" i="1"/>
  <c r="AJ3812" i="1"/>
  <c r="AH3813" i="1"/>
  <c r="AI3813" i="1"/>
  <c r="AJ3813" i="1"/>
  <c r="AH3814" i="1"/>
  <c r="AI3814" i="1"/>
  <c r="AJ3814" i="1"/>
  <c r="AH3815" i="1"/>
  <c r="AI3815" i="1"/>
  <c r="AJ3815" i="1"/>
  <c r="AH3816" i="1"/>
  <c r="AI3816" i="1"/>
  <c r="AJ3816" i="1"/>
  <c r="AH3817" i="1"/>
  <c r="AI3817" i="1"/>
  <c r="AJ3817" i="1"/>
  <c r="AH3818" i="1"/>
  <c r="AI3818" i="1"/>
  <c r="AJ3818" i="1"/>
  <c r="AH3819" i="1"/>
  <c r="AI3819" i="1"/>
  <c r="AJ3819" i="1"/>
  <c r="AH3820" i="1"/>
  <c r="AI3820" i="1"/>
  <c r="AJ3820" i="1"/>
  <c r="AH3821" i="1"/>
  <c r="AI3821" i="1"/>
  <c r="AJ3821" i="1"/>
  <c r="AH3822" i="1"/>
  <c r="AI3822" i="1"/>
  <c r="AJ3822" i="1"/>
  <c r="AH3823" i="1"/>
  <c r="AI3823" i="1"/>
  <c r="AJ3823" i="1"/>
  <c r="AH3824" i="1"/>
  <c r="AI3824" i="1"/>
  <c r="AJ3824" i="1"/>
  <c r="AH3825" i="1"/>
  <c r="AI3825" i="1"/>
  <c r="AJ3825" i="1"/>
  <c r="AH3826" i="1"/>
  <c r="AI3826" i="1"/>
  <c r="AJ3826" i="1"/>
  <c r="AH3827" i="1"/>
  <c r="AI3827" i="1"/>
  <c r="AJ3827" i="1"/>
  <c r="AH3828" i="1"/>
  <c r="AI3828" i="1"/>
  <c r="AJ3828" i="1"/>
  <c r="AH3829" i="1"/>
  <c r="AI3829" i="1"/>
  <c r="AJ3829" i="1"/>
  <c r="AH3830" i="1"/>
  <c r="AI3830" i="1"/>
  <c r="AJ3830" i="1"/>
  <c r="AH3831" i="1"/>
  <c r="AI3831" i="1"/>
  <c r="AJ3831" i="1"/>
  <c r="AH3832" i="1"/>
  <c r="AI3832" i="1"/>
  <c r="AJ3832" i="1"/>
  <c r="AH3833" i="1"/>
  <c r="AI3833" i="1"/>
  <c r="AJ3833" i="1"/>
  <c r="AH3834" i="1"/>
  <c r="AI3834" i="1"/>
  <c r="AJ3834" i="1"/>
  <c r="AH3835" i="1"/>
  <c r="AI3835" i="1"/>
  <c r="AJ3835" i="1"/>
  <c r="AH3836" i="1"/>
  <c r="AI3836" i="1"/>
  <c r="AJ3836" i="1"/>
  <c r="AH3837" i="1"/>
  <c r="AI3837" i="1"/>
  <c r="AJ3837" i="1"/>
  <c r="AH3838" i="1"/>
  <c r="AI3838" i="1"/>
  <c r="AJ3838" i="1"/>
  <c r="AH3839" i="1"/>
  <c r="AI3839" i="1"/>
  <c r="AJ3839" i="1"/>
  <c r="AH3840" i="1"/>
  <c r="AI3840" i="1"/>
  <c r="AJ3840" i="1"/>
  <c r="AH3841" i="1"/>
  <c r="AI3841" i="1"/>
  <c r="AJ3841" i="1"/>
  <c r="AH3842" i="1"/>
  <c r="AI3842" i="1"/>
  <c r="AJ3842" i="1"/>
  <c r="AH3843" i="1"/>
  <c r="AI3843" i="1"/>
  <c r="AJ3843" i="1"/>
  <c r="AH3844" i="1"/>
  <c r="AI3844" i="1"/>
  <c r="AJ3844" i="1"/>
  <c r="AH3845" i="1"/>
  <c r="AI3845" i="1"/>
  <c r="AJ3845" i="1"/>
  <c r="AH3846" i="1"/>
  <c r="AI3846" i="1"/>
  <c r="AJ3846" i="1"/>
  <c r="AH3847" i="1"/>
  <c r="AI3847" i="1"/>
  <c r="AJ3847" i="1"/>
  <c r="AH3848" i="1"/>
  <c r="AI3848" i="1"/>
  <c r="AJ3848" i="1"/>
  <c r="AH3849" i="1"/>
  <c r="AI3849" i="1"/>
  <c r="AJ3849" i="1"/>
  <c r="AH3850" i="1"/>
  <c r="AI3850" i="1"/>
  <c r="AJ3850" i="1"/>
  <c r="AH3851" i="1"/>
  <c r="AI3851" i="1"/>
  <c r="AJ3851" i="1"/>
  <c r="AH3852" i="1"/>
  <c r="AI3852" i="1"/>
  <c r="AJ3852" i="1"/>
  <c r="AH3853" i="1"/>
  <c r="AI3853" i="1"/>
  <c r="AJ3853" i="1"/>
  <c r="AH3854" i="1"/>
  <c r="AI3854" i="1"/>
  <c r="AJ3854" i="1"/>
  <c r="AH3855" i="1"/>
  <c r="AI3855" i="1"/>
  <c r="AJ3855" i="1"/>
  <c r="AH3856" i="1"/>
  <c r="AI3856" i="1"/>
  <c r="AJ3856" i="1"/>
  <c r="AH3857" i="1"/>
  <c r="AI3857" i="1"/>
  <c r="AJ3857" i="1"/>
  <c r="AH3858" i="1"/>
  <c r="AI3858" i="1"/>
  <c r="AJ3858" i="1"/>
  <c r="AH3859" i="1"/>
  <c r="AI3859" i="1"/>
  <c r="AJ3859" i="1"/>
  <c r="AH3860" i="1"/>
  <c r="AI3860" i="1"/>
  <c r="AJ3860" i="1"/>
  <c r="AH3861" i="1"/>
  <c r="AI3861" i="1"/>
  <c r="AJ3861" i="1"/>
  <c r="AH3862" i="1"/>
  <c r="AI3862" i="1"/>
  <c r="AJ3862" i="1"/>
  <c r="AH3863" i="1"/>
  <c r="AI3863" i="1"/>
  <c r="AJ3863" i="1"/>
  <c r="AH3864" i="1"/>
  <c r="AI3864" i="1"/>
  <c r="AJ3864" i="1"/>
  <c r="AH3865" i="1"/>
  <c r="AI3865" i="1"/>
  <c r="AJ3865" i="1"/>
  <c r="AH3866" i="1"/>
  <c r="AI3866" i="1"/>
  <c r="AJ3866" i="1"/>
  <c r="AH3867" i="1"/>
  <c r="AI3867" i="1"/>
  <c r="AJ3867" i="1"/>
  <c r="AH3868" i="1"/>
  <c r="AI3868" i="1"/>
  <c r="AJ3868" i="1"/>
  <c r="AH3869" i="1"/>
  <c r="AI3869" i="1"/>
  <c r="AJ3869" i="1"/>
  <c r="AH3870" i="1"/>
  <c r="AI3870" i="1"/>
  <c r="AJ3870" i="1"/>
  <c r="AH3871" i="1"/>
  <c r="AI3871" i="1"/>
  <c r="AJ3871" i="1"/>
  <c r="AH3872" i="1"/>
  <c r="AI3872" i="1"/>
  <c r="AJ3872" i="1"/>
  <c r="AH3873" i="1"/>
  <c r="AI3873" i="1"/>
  <c r="AJ3873" i="1"/>
  <c r="AH3874" i="1"/>
  <c r="AI3874" i="1"/>
  <c r="AJ3874" i="1"/>
  <c r="AH3875" i="1"/>
  <c r="AI3875" i="1"/>
  <c r="AJ3875" i="1"/>
  <c r="AH3876" i="1"/>
  <c r="AI3876" i="1"/>
  <c r="AJ3876" i="1"/>
  <c r="AH3877" i="1"/>
  <c r="AI3877" i="1"/>
  <c r="AJ3877" i="1"/>
  <c r="AH3878" i="1"/>
  <c r="AI3878" i="1"/>
  <c r="AJ3878" i="1"/>
  <c r="AH3879" i="1"/>
  <c r="AI3879" i="1"/>
  <c r="AJ3879" i="1"/>
  <c r="AH3880" i="1"/>
  <c r="AI3880" i="1"/>
  <c r="AJ3880" i="1"/>
  <c r="AH3881" i="1"/>
  <c r="AI3881" i="1"/>
  <c r="AJ3881" i="1"/>
  <c r="AH3882" i="1"/>
  <c r="AI3882" i="1"/>
  <c r="AJ3882" i="1"/>
  <c r="AH3883" i="1"/>
  <c r="AI3883" i="1"/>
  <c r="AJ3883" i="1"/>
  <c r="AH3884" i="1"/>
  <c r="AI3884" i="1"/>
  <c r="AJ3884" i="1"/>
  <c r="AH3885" i="1"/>
  <c r="AI3885" i="1"/>
  <c r="AJ3885" i="1"/>
  <c r="AH3886" i="1"/>
  <c r="AI3886" i="1"/>
  <c r="AJ3886" i="1"/>
  <c r="AH3887" i="1"/>
  <c r="AI3887" i="1"/>
  <c r="AJ3887" i="1"/>
  <c r="AH3888" i="1"/>
  <c r="AI3888" i="1"/>
  <c r="AJ3888" i="1"/>
  <c r="AH3889" i="1"/>
  <c r="AI3889" i="1"/>
  <c r="AJ3889" i="1"/>
  <c r="AH3890" i="1"/>
  <c r="AI3890" i="1"/>
  <c r="AJ3890" i="1"/>
  <c r="AH3891" i="1"/>
  <c r="AI3891" i="1"/>
  <c r="AJ3891" i="1"/>
  <c r="AH3892" i="1"/>
  <c r="AI3892" i="1"/>
  <c r="AJ3892" i="1"/>
  <c r="AH3893" i="1"/>
  <c r="AI3893" i="1"/>
  <c r="AJ3893" i="1"/>
  <c r="AH3894" i="1"/>
  <c r="AI3894" i="1"/>
  <c r="AJ3894" i="1"/>
  <c r="AH3895" i="1"/>
  <c r="AI3895" i="1"/>
  <c r="AJ3895" i="1"/>
  <c r="AH3896" i="1"/>
  <c r="AI3896" i="1"/>
  <c r="AJ3896" i="1"/>
  <c r="AH3897" i="1"/>
  <c r="AI3897" i="1"/>
  <c r="AJ3897" i="1"/>
  <c r="AH3898" i="1"/>
  <c r="AI3898" i="1"/>
  <c r="AJ3898" i="1"/>
  <c r="AH3899" i="1"/>
  <c r="AI3899" i="1"/>
  <c r="AJ3899" i="1"/>
  <c r="AH3900" i="1"/>
  <c r="AI3900" i="1"/>
  <c r="AJ3900" i="1"/>
  <c r="AH3901" i="1"/>
  <c r="AI3901" i="1"/>
  <c r="AJ3901" i="1"/>
  <c r="AH3902" i="1"/>
  <c r="AI3902" i="1"/>
  <c r="AJ3902" i="1"/>
  <c r="AH3903" i="1"/>
  <c r="AI3903" i="1"/>
  <c r="AJ3903" i="1"/>
  <c r="AH3904" i="1"/>
  <c r="AI3904" i="1"/>
  <c r="AJ3904" i="1"/>
  <c r="AH3905" i="1"/>
  <c r="AI3905" i="1"/>
  <c r="AJ3905" i="1"/>
  <c r="AH3906" i="1"/>
  <c r="AI3906" i="1"/>
  <c r="AJ3906" i="1"/>
  <c r="AH3907" i="1"/>
  <c r="AI3907" i="1"/>
  <c r="AJ3907" i="1"/>
  <c r="AH3908" i="1"/>
  <c r="AI3908" i="1"/>
  <c r="AJ3908" i="1"/>
  <c r="AH3909" i="1"/>
  <c r="AI3909" i="1"/>
  <c r="AJ3909" i="1"/>
  <c r="AH3910" i="1"/>
  <c r="AI3910" i="1"/>
  <c r="AJ3910" i="1"/>
  <c r="AH3911" i="1"/>
  <c r="AI3911" i="1"/>
  <c r="AJ3911" i="1"/>
  <c r="AH3912" i="1"/>
  <c r="AI3912" i="1"/>
  <c r="AJ3912" i="1"/>
  <c r="AH3913" i="1"/>
  <c r="AI3913" i="1"/>
  <c r="AJ3913" i="1"/>
  <c r="AH3914" i="1"/>
  <c r="AI3914" i="1"/>
  <c r="AJ3914" i="1"/>
  <c r="AH3915" i="1"/>
  <c r="AI3915" i="1"/>
  <c r="AJ3915" i="1"/>
  <c r="AH3916" i="1"/>
  <c r="AI3916" i="1"/>
  <c r="AJ3916" i="1"/>
  <c r="AH3917" i="1"/>
  <c r="AI3917" i="1"/>
  <c r="AJ3917" i="1"/>
  <c r="AH3918" i="1"/>
  <c r="AI3918" i="1"/>
  <c r="AJ3918" i="1"/>
  <c r="AH3919" i="1"/>
  <c r="AI3919" i="1"/>
  <c r="AJ3919" i="1"/>
  <c r="AH3920" i="1"/>
  <c r="AI3920" i="1"/>
  <c r="AJ3920" i="1"/>
  <c r="AH3921" i="1"/>
  <c r="AI3921" i="1"/>
  <c r="AJ3921" i="1"/>
  <c r="AH3922" i="1"/>
  <c r="AI3922" i="1"/>
  <c r="AJ3922" i="1"/>
  <c r="AH3923" i="1"/>
  <c r="AI3923" i="1"/>
  <c r="AJ3923" i="1"/>
  <c r="AH3924" i="1"/>
  <c r="AI3924" i="1"/>
  <c r="AJ3924" i="1"/>
  <c r="AH3925" i="1"/>
  <c r="AI3925" i="1"/>
  <c r="AJ3925" i="1"/>
  <c r="AH3926" i="1"/>
  <c r="AI3926" i="1"/>
  <c r="AJ3926" i="1"/>
  <c r="AH3927" i="1"/>
  <c r="AI3927" i="1"/>
  <c r="AJ3927" i="1"/>
  <c r="AH3928" i="1"/>
  <c r="AI3928" i="1"/>
  <c r="AJ3928" i="1"/>
  <c r="AH3929" i="1"/>
  <c r="AI3929" i="1"/>
  <c r="AJ3929" i="1"/>
  <c r="AH3930" i="1"/>
  <c r="AI3930" i="1"/>
  <c r="AJ3930" i="1"/>
  <c r="AH3931" i="1"/>
  <c r="AI3931" i="1"/>
  <c r="AJ3931" i="1"/>
  <c r="AH3932" i="1"/>
  <c r="AI3932" i="1"/>
  <c r="AJ3932" i="1"/>
  <c r="AH3933" i="1"/>
  <c r="AI3933" i="1"/>
  <c r="AJ3933" i="1"/>
  <c r="AH3934" i="1"/>
  <c r="AI3934" i="1"/>
  <c r="AJ3934" i="1"/>
  <c r="AH3935" i="1"/>
  <c r="AI3935" i="1"/>
  <c r="AJ3935" i="1"/>
  <c r="AH3936" i="1"/>
  <c r="AI3936" i="1"/>
  <c r="AJ3936" i="1"/>
  <c r="AH3937" i="1"/>
  <c r="AI3937" i="1"/>
  <c r="AJ3937" i="1"/>
  <c r="AH3938" i="1"/>
  <c r="AI3938" i="1"/>
  <c r="AJ3938" i="1"/>
  <c r="AH3939" i="1"/>
  <c r="AI3939" i="1"/>
  <c r="AJ3939" i="1"/>
  <c r="AH3940" i="1"/>
  <c r="AI3940" i="1"/>
  <c r="AJ3940" i="1"/>
  <c r="AH3941" i="1"/>
  <c r="AI3941" i="1"/>
  <c r="AJ3941" i="1"/>
  <c r="AH3942" i="1"/>
  <c r="AI3942" i="1"/>
  <c r="AJ3942" i="1"/>
  <c r="AH3943" i="1"/>
  <c r="AI3943" i="1"/>
  <c r="AJ3943" i="1"/>
  <c r="AH3944" i="1"/>
  <c r="AI3944" i="1"/>
  <c r="AJ3944" i="1"/>
  <c r="AH3945" i="1"/>
  <c r="AI3945" i="1"/>
  <c r="AJ3945" i="1"/>
  <c r="AH3946" i="1"/>
  <c r="AI3946" i="1"/>
  <c r="AJ3946" i="1"/>
  <c r="AH3947" i="1"/>
  <c r="AI3947" i="1"/>
  <c r="AJ3947" i="1"/>
  <c r="AH3948" i="1"/>
  <c r="AI3948" i="1"/>
  <c r="AJ3948" i="1"/>
  <c r="AH3949" i="1"/>
  <c r="AI3949" i="1"/>
  <c r="AJ3949" i="1"/>
  <c r="AH3950" i="1"/>
  <c r="AI3950" i="1"/>
  <c r="AJ3950" i="1"/>
  <c r="AH3951" i="1"/>
  <c r="AI3951" i="1"/>
  <c r="AJ3951" i="1"/>
  <c r="AH3952" i="1"/>
  <c r="AI3952" i="1"/>
  <c r="AJ3952" i="1"/>
  <c r="AH3953" i="1"/>
  <c r="AI3953" i="1"/>
  <c r="AJ3953" i="1"/>
  <c r="AH3954" i="1"/>
  <c r="AI3954" i="1"/>
  <c r="AJ3954" i="1"/>
  <c r="AH3955" i="1"/>
  <c r="AI3955" i="1"/>
  <c r="AJ3955" i="1"/>
  <c r="AH3956" i="1"/>
  <c r="AI3956" i="1"/>
  <c r="AJ3956" i="1"/>
  <c r="AH3957" i="1"/>
  <c r="AI3957" i="1"/>
  <c r="AJ3957" i="1"/>
  <c r="AH3958" i="1"/>
  <c r="AI3958" i="1"/>
  <c r="AJ3958" i="1"/>
  <c r="AH3959" i="1"/>
  <c r="AI3959" i="1"/>
  <c r="AJ3959" i="1"/>
  <c r="AH3960" i="1"/>
  <c r="AI3960" i="1"/>
  <c r="AJ3960" i="1"/>
  <c r="AH3961" i="1"/>
  <c r="AI3961" i="1"/>
  <c r="AJ3961" i="1"/>
  <c r="AH3962" i="1"/>
  <c r="AI3962" i="1"/>
  <c r="AJ3962" i="1"/>
  <c r="AH3963" i="1"/>
  <c r="AI3963" i="1"/>
  <c r="AJ3963" i="1"/>
  <c r="AH3964" i="1"/>
  <c r="AI3964" i="1"/>
  <c r="AJ3964" i="1"/>
  <c r="AH3965" i="1"/>
  <c r="AI3965" i="1"/>
  <c r="AJ3965" i="1"/>
  <c r="AH3966" i="1"/>
  <c r="AI3966" i="1"/>
  <c r="AJ3966" i="1"/>
  <c r="AH3967" i="1"/>
  <c r="AI3967" i="1"/>
  <c r="AJ3967" i="1"/>
  <c r="AH3968" i="1"/>
  <c r="AI3968" i="1"/>
  <c r="AJ3968" i="1"/>
  <c r="AH3969" i="1"/>
  <c r="AI3969" i="1"/>
  <c r="AJ3969" i="1"/>
  <c r="AH3970" i="1"/>
  <c r="AI3970" i="1"/>
  <c r="AJ3970" i="1"/>
  <c r="AH3971" i="1"/>
  <c r="AI3971" i="1"/>
  <c r="AJ3971" i="1"/>
  <c r="AH3972" i="1"/>
  <c r="AI3972" i="1"/>
  <c r="AJ3972" i="1"/>
  <c r="AH3973" i="1"/>
  <c r="AI3973" i="1"/>
  <c r="AJ3973" i="1"/>
  <c r="AH3974" i="1"/>
  <c r="AI3974" i="1"/>
  <c r="AJ3974" i="1"/>
  <c r="AH3975" i="1"/>
  <c r="AI3975" i="1"/>
  <c r="AJ3975" i="1"/>
  <c r="AH3976" i="1"/>
  <c r="AI3976" i="1"/>
  <c r="AJ3976" i="1"/>
  <c r="AH3977" i="1"/>
  <c r="AI3977" i="1"/>
  <c r="AJ3977" i="1"/>
  <c r="AH3978" i="1"/>
  <c r="AI3978" i="1"/>
  <c r="AJ3978" i="1"/>
  <c r="AH3979" i="1"/>
  <c r="AI3979" i="1"/>
  <c r="AJ3979" i="1"/>
  <c r="AH3980" i="1"/>
  <c r="AI3980" i="1"/>
  <c r="AJ3980" i="1"/>
  <c r="AH3981" i="1"/>
  <c r="AI3981" i="1"/>
  <c r="AJ3981" i="1"/>
  <c r="AH3982" i="1"/>
  <c r="AI3982" i="1"/>
  <c r="AJ3982" i="1"/>
  <c r="AH3983" i="1"/>
  <c r="AI3983" i="1"/>
  <c r="AJ3983" i="1"/>
  <c r="AH3984" i="1"/>
  <c r="AI3984" i="1"/>
  <c r="AJ3984" i="1"/>
  <c r="AH3985" i="1"/>
  <c r="AI3985" i="1"/>
  <c r="AJ3985" i="1"/>
  <c r="AH3986" i="1"/>
  <c r="AI3986" i="1"/>
  <c r="AJ3986" i="1"/>
  <c r="AH3987" i="1"/>
  <c r="AI3987" i="1"/>
  <c r="AJ3987" i="1"/>
  <c r="AH3988" i="1"/>
  <c r="AI3988" i="1"/>
  <c r="AJ3988" i="1"/>
  <c r="AH3989" i="1"/>
  <c r="AI3989" i="1"/>
  <c r="AJ3989" i="1"/>
  <c r="AH3990" i="1"/>
  <c r="AI3990" i="1"/>
  <c r="AJ3990" i="1"/>
  <c r="AH3991" i="1"/>
  <c r="AI3991" i="1"/>
  <c r="AJ3991" i="1"/>
  <c r="AH3992" i="1"/>
  <c r="AI3992" i="1"/>
  <c r="AJ3992" i="1"/>
  <c r="AH3993" i="1"/>
  <c r="AI3993" i="1"/>
  <c r="AJ3993" i="1"/>
  <c r="AH3994" i="1"/>
  <c r="AI3994" i="1"/>
  <c r="AJ3994" i="1"/>
  <c r="AH3995" i="1"/>
  <c r="AI3995" i="1"/>
  <c r="AJ3995" i="1"/>
  <c r="AH3996" i="1"/>
  <c r="AI3996" i="1"/>
  <c r="AJ3996" i="1"/>
  <c r="AH3997" i="1"/>
  <c r="AI3997" i="1"/>
  <c r="AJ3997" i="1"/>
  <c r="AH3998" i="1"/>
  <c r="AI3998" i="1"/>
  <c r="AJ3998" i="1"/>
  <c r="AH3999" i="1"/>
  <c r="AI3999" i="1"/>
  <c r="AJ3999" i="1"/>
  <c r="AH4000" i="1"/>
  <c r="AI4000" i="1"/>
  <c r="AJ4000" i="1"/>
  <c r="AH4001" i="1"/>
  <c r="AI4001" i="1"/>
  <c r="AJ4001" i="1"/>
  <c r="AH4002" i="1"/>
  <c r="AI4002" i="1"/>
  <c r="AJ4002" i="1"/>
  <c r="AH4003" i="1"/>
  <c r="AI4003" i="1"/>
  <c r="AJ4003" i="1"/>
  <c r="AH4004" i="1"/>
  <c r="AI4004" i="1"/>
  <c r="AJ4004" i="1"/>
  <c r="AH4005" i="1"/>
  <c r="AI4005" i="1"/>
  <c r="AJ4005" i="1"/>
  <c r="AH4006" i="1"/>
  <c r="AI4006" i="1"/>
  <c r="AJ4006" i="1"/>
  <c r="AH4007" i="1"/>
  <c r="AI4007" i="1"/>
  <c r="AJ4007" i="1"/>
  <c r="AH4008" i="1"/>
  <c r="AI4008" i="1"/>
  <c r="AJ4008" i="1"/>
  <c r="AH4009" i="1"/>
  <c r="AI4009" i="1"/>
  <c r="AJ4009" i="1"/>
  <c r="AH4010" i="1"/>
  <c r="AI4010" i="1"/>
  <c r="AJ4010" i="1"/>
  <c r="AH4011" i="1"/>
  <c r="AI4011" i="1"/>
  <c r="AJ4011" i="1"/>
  <c r="AH4012" i="1"/>
  <c r="AI4012" i="1"/>
  <c r="AJ4012" i="1"/>
  <c r="AH4013" i="1"/>
  <c r="AI4013" i="1"/>
  <c r="AJ4013" i="1"/>
  <c r="AH4014" i="1"/>
  <c r="AI4014" i="1"/>
  <c r="AJ4014" i="1"/>
  <c r="AH4015" i="1"/>
  <c r="AI4015" i="1"/>
  <c r="AJ4015" i="1"/>
  <c r="AH4016" i="1"/>
  <c r="AI4016" i="1"/>
  <c r="AJ4016" i="1"/>
  <c r="AH4017" i="1"/>
  <c r="AI4017" i="1"/>
  <c r="AJ4017" i="1"/>
  <c r="AH4018" i="1"/>
  <c r="AI4018" i="1"/>
  <c r="AJ4018" i="1"/>
  <c r="AH4019" i="1"/>
  <c r="AI4019" i="1"/>
  <c r="AJ4019" i="1"/>
  <c r="AH4020" i="1"/>
  <c r="AI4020" i="1"/>
  <c r="AJ4020" i="1"/>
  <c r="AH4021" i="1"/>
  <c r="AI4021" i="1"/>
  <c r="AJ4021" i="1"/>
  <c r="AH4022" i="1"/>
  <c r="AI4022" i="1"/>
  <c r="AJ4022" i="1"/>
  <c r="AH4023" i="1"/>
  <c r="AI4023" i="1"/>
  <c r="AJ4023" i="1"/>
  <c r="AH4024" i="1"/>
  <c r="AI4024" i="1"/>
  <c r="AJ4024" i="1"/>
  <c r="AH4025" i="1"/>
  <c r="AI4025" i="1"/>
  <c r="AJ4025" i="1"/>
  <c r="AH4026" i="1"/>
  <c r="AI4026" i="1"/>
  <c r="AJ4026" i="1"/>
  <c r="AH4027" i="1"/>
  <c r="AI4027" i="1"/>
  <c r="AJ4027" i="1"/>
  <c r="AH4028" i="1"/>
  <c r="AI4028" i="1"/>
  <c r="AJ4028" i="1"/>
  <c r="AH4029" i="1"/>
  <c r="AI4029" i="1"/>
  <c r="AJ4029" i="1"/>
  <c r="AH4030" i="1"/>
  <c r="AI4030" i="1"/>
  <c r="AJ4030" i="1"/>
  <c r="AH4031" i="1"/>
  <c r="AI4031" i="1"/>
  <c r="AJ4031" i="1"/>
  <c r="AH4032" i="1"/>
  <c r="AI4032" i="1"/>
  <c r="AJ4032" i="1"/>
  <c r="AH4033" i="1"/>
  <c r="AI4033" i="1"/>
  <c r="AJ4033" i="1"/>
  <c r="AH4034" i="1"/>
  <c r="AI4034" i="1"/>
  <c r="AJ4034" i="1"/>
  <c r="AH4035" i="1"/>
  <c r="AI4035" i="1"/>
  <c r="AJ4035" i="1"/>
  <c r="AH4036" i="1"/>
  <c r="AI4036" i="1"/>
  <c r="AJ4036" i="1"/>
  <c r="AH4037" i="1"/>
  <c r="AI4037" i="1"/>
  <c r="AJ4037" i="1"/>
  <c r="AH4038" i="1"/>
  <c r="AI4038" i="1"/>
  <c r="AJ4038" i="1"/>
  <c r="AH4039" i="1"/>
  <c r="AI4039" i="1"/>
  <c r="AJ4039" i="1"/>
  <c r="AH4040" i="1"/>
  <c r="AI4040" i="1"/>
  <c r="AJ4040" i="1"/>
  <c r="AH4041" i="1"/>
  <c r="AI4041" i="1"/>
  <c r="AJ4041" i="1"/>
  <c r="AH4042" i="1"/>
  <c r="AI4042" i="1"/>
  <c r="AJ4042" i="1"/>
  <c r="AH4043" i="1"/>
  <c r="AI4043" i="1"/>
  <c r="AJ4043" i="1"/>
  <c r="AH4044" i="1"/>
  <c r="AI4044" i="1"/>
  <c r="AJ4044" i="1"/>
  <c r="AH4045" i="1"/>
  <c r="AI4045" i="1"/>
  <c r="AJ4045" i="1"/>
  <c r="AH4046" i="1"/>
  <c r="AI4046" i="1"/>
  <c r="AJ4046" i="1"/>
  <c r="AH4047" i="1"/>
  <c r="AI4047" i="1"/>
  <c r="AJ4047" i="1"/>
  <c r="AH4048" i="1"/>
  <c r="AI4048" i="1"/>
  <c r="AJ4048" i="1"/>
  <c r="AH4049" i="1"/>
  <c r="AI4049" i="1"/>
  <c r="AJ4049" i="1"/>
  <c r="AH4050" i="1"/>
  <c r="AI4050" i="1"/>
  <c r="AJ4050" i="1"/>
  <c r="AH4051" i="1"/>
  <c r="AI4051" i="1"/>
  <c r="AJ4051" i="1"/>
  <c r="AH4052" i="1"/>
  <c r="AI4052" i="1"/>
  <c r="AJ4052" i="1"/>
  <c r="AH4053" i="1"/>
  <c r="AI4053" i="1"/>
  <c r="AJ4053" i="1"/>
  <c r="AH4054" i="1"/>
  <c r="AI4054" i="1"/>
  <c r="AJ4054" i="1"/>
  <c r="AH4055" i="1"/>
  <c r="AI4055" i="1"/>
  <c r="AJ4055" i="1"/>
  <c r="AH4056" i="1"/>
  <c r="AI4056" i="1"/>
  <c r="AJ4056" i="1"/>
  <c r="AH4057" i="1"/>
  <c r="AI4057" i="1"/>
  <c r="AJ4057" i="1"/>
  <c r="AH4058" i="1"/>
  <c r="AI4058" i="1"/>
  <c r="AJ4058" i="1"/>
  <c r="AH4059" i="1"/>
  <c r="AI4059" i="1"/>
  <c r="AJ4059" i="1"/>
  <c r="AH4060" i="1"/>
  <c r="AI4060" i="1"/>
  <c r="AJ4060" i="1"/>
  <c r="AH4061" i="1"/>
  <c r="AI4061" i="1"/>
  <c r="AJ4061" i="1"/>
  <c r="AH4062" i="1"/>
  <c r="AI4062" i="1"/>
  <c r="AJ4062" i="1"/>
  <c r="AH4063" i="1"/>
  <c r="AI4063" i="1"/>
  <c r="AJ4063" i="1"/>
  <c r="AH4064" i="1"/>
  <c r="AI4064" i="1"/>
  <c r="AJ4064" i="1"/>
  <c r="AH4065" i="1"/>
  <c r="AI4065" i="1"/>
  <c r="AJ4065" i="1"/>
  <c r="AH4066" i="1"/>
  <c r="AI4066" i="1"/>
  <c r="AJ4066" i="1"/>
  <c r="AH4067" i="1"/>
  <c r="AI4067" i="1"/>
  <c r="AJ4067" i="1"/>
  <c r="AH4068" i="1"/>
  <c r="AI4068" i="1"/>
  <c r="AJ4068" i="1"/>
  <c r="AH4069" i="1"/>
  <c r="AI4069" i="1"/>
  <c r="AJ4069" i="1"/>
  <c r="AH4070" i="1"/>
  <c r="AI4070" i="1"/>
  <c r="AJ4070" i="1"/>
  <c r="AH4071" i="1"/>
  <c r="AI4071" i="1"/>
  <c r="AJ4071" i="1"/>
  <c r="AH4072" i="1"/>
  <c r="AI4072" i="1"/>
  <c r="AJ4072" i="1"/>
  <c r="AH4073" i="1"/>
  <c r="AI4073" i="1"/>
  <c r="AJ4073" i="1"/>
  <c r="AH4074" i="1"/>
  <c r="AI4074" i="1"/>
  <c r="AJ4074" i="1"/>
  <c r="AH4075" i="1"/>
  <c r="AI4075" i="1"/>
  <c r="AJ4075" i="1"/>
  <c r="AH4076" i="1"/>
  <c r="AI4076" i="1"/>
  <c r="AJ4076" i="1"/>
  <c r="AH4077" i="1"/>
  <c r="AI4077" i="1"/>
  <c r="AJ4077" i="1"/>
  <c r="AH4078" i="1"/>
  <c r="AI4078" i="1"/>
  <c r="AJ4078" i="1"/>
  <c r="AH4079" i="1"/>
  <c r="AI4079" i="1"/>
  <c r="AJ4079" i="1"/>
  <c r="AH4080" i="1"/>
  <c r="AI4080" i="1"/>
  <c r="AJ4080" i="1"/>
  <c r="AH4081" i="1"/>
  <c r="AI4081" i="1"/>
  <c r="AJ4081" i="1"/>
  <c r="AH4082" i="1"/>
  <c r="AI4082" i="1"/>
  <c r="AJ4082" i="1"/>
  <c r="AH4083" i="1"/>
  <c r="AI4083" i="1"/>
  <c r="AJ4083" i="1"/>
  <c r="AH4084" i="1"/>
  <c r="AI4084" i="1"/>
  <c r="AJ4084" i="1"/>
  <c r="AH4085" i="1"/>
  <c r="AI4085" i="1"/>
  <c r="AJ4085" i="1"/>
  <c r="AH4086" i="1"/>
  <c r="AI4086" i="1"/>
  <c r="AJ4086" i="1"/>
  <c r="AH4087" i="1"/>
  <c r="AI4087" i="1"/>
  <c r="AJ4087" i="1"/>
  <c r="AH4088" i="1"/>
  <c r="AI4088" i="1"/>
  <c r="AJ4088" i="1"/>
  <c r="AH4089" i="1"/>
  <c r="AI4089" i="1"/>
  <c r="AJ4089" i="1"/>
  <c r="AH4090" i="1"/>
  <c r="AI4090" i="1"/>
  <c r="AJ4090" i="1"/>
  <c r="AH4091" i="1"/>
  <c r="AI4091" i="1"/>
  <c r="AJ4091" i="1"/>
  <c r="AH4092" i="1"/>
  <c r="AI4092" i="1"/>
  <c r="AJ4092" i="1"/>
  <c r="AH4093" i="1"/>
  <c r="AI4093" i="1"/>
  <c r="AJ4093" i="1"/>
  <c r="AH4094" i="1"/>
  <c r="AI4094" i="1"/>
  <c r="AJ4094" i="1"/>
  <c r="AH4095" i="1"/>
  <c r="AI4095" i="1"/>
  <c r="AJ4095" i="1"/>
  <c r="AH4096" i="1"/>
  <c r="AI4096" i="1"/>
  <c r="AJ4096" i="1"/>
  <c r="AH4097" i="1"/>
  <c r="AI4097" i="1"/>
  <c r="AJ4097" i="1"/>
  <c r="AH4098" i="1"/>
  <c r="AI4098" i="1"/>
  <c r="AJ4098" i="1"/>
  <c r="AH4099" i="1"/>
  <c r="AI4099" i="1"/>
  <c r="AJ4099" i="1"/>
  <c r="AH4100" i="1"/>
  <c r="AI4100" i="1"/>
  <c r="AJ4100" i="1"/>
  <c r="AH4101" i="1"/>
  <c r="AI4101" i="1"/>
  <c r="AJ4101" i="1"/>
  <c r="AH4102" i="1"/>
  <c r="AI4102" i="1"/>
  <c r="AJ4102" i="1"/>
  <c r="AH4103" i="1"/>
  <c r="AI4103" i="1"/>
  <c r="AJ4103" i="1"/>
  <c r="AH4104" i="1"/>
  <c r="AI4104" i="1"/>
  <c r="AJ4104" i="1"/>
  <c r="AH4105" i="1"/>
  <c r="AI4105" i="1"/>
  <c r="AJ4105" i="1"/>
  <c r="AH4106" i="1"/>
  <c r="AI4106" i="1"/>
  <c r="AJ4106" i="1"/>
  <c r="AH4107" i="1"/>
  <c r="AI4107" i="1"/>
  <c r="AJ4107" i="1"/>
  <c r="AH4108" i="1"/>
  <c r="AI4108" i="1"/>
  <c r="AJ4108" i="1"/>
  <c r="AH4109" i="1"/>
  <c r="AI4109" i="1"/>
  <c r="AJ4109" i="1"/>
  <c r="AH4110" i="1"/>
  <c r="AI4110" i="1"/>
  <c r="AJ4110" i="1"/>
  <c r="AH4111" i="1"/>
  <c r="AI4111" i="1"/>
  <c r="AJ4111" i="1"/>
  <c r="AH4112" i="1"/>
  <c r="AI4112" i="1"/>
  <c r="AJ4112" i="1"/>
  <c r="AH4113" i="1"/>
  <c r="AI4113" i="1"/>
  <c r="AJ4113" i="1"/>
  <c r="AH4114" i="1"/>
  <c r="AI4114" i="1"/>
  <c r="AJ4114" i="1"/>
  <c r="AH4115" i="1"/>
  <c r="AI4115" i="1"/>
  <c r="AJ4115" i="1"/>
  <c r="AH4116" i="1"/>
  <c r="AI4116" i="1"/>
  <c r="AJ4116" i="1"/>
  <c r="AH4117" i="1"/>
  <c r="AI4117" i="1"/>
  <c r="AJ4117" i="1"/>
  <c r="AH4118" i="1"/>
  <c r="AI4118" i="1"/>
  <c r="AJ4118" i="1"/>
  <c r="AH4119" i="1"/>
  <c r="AI4119" i="1"/>
  <c r="AJ4119" i="1"/>
  <c r="AH4120" i="1"/>
  <c r="AI4120" i="1"/>
  <c r="AJ4120" i="1"/>
  <c r="AH4121" i="1"/>
  <c r="AI4121" i="1"/>
  <c r="AJ4121" i="1"/>
  <c r="AH4122" i="1"/>
  <c r="AI4122" i="1"/>
  <c r="AJ4122" i="1"/>
  <c r="AH4123" i="1"/>
  <c r="AI4123" i="1"/>
  <c r="AJ4123" i="1"/>
  <c r="AH4124" i="1"/>
  <c r="AI4124" i="1"/>
  <c r="AJ4124" i="1"/>
  <c r="AH4125" i="1"/>
  <c r="AI4125" i="1"/>
  <c r="AJ4125" i="1"/>
  <c r="AH4126" i="1"/>
  <c r="AI4126" i="1"/>
  <c r="AJ4126" i="1"/>
  <c r="AH4127" i="1"/>
  <c r="AI4127" i="1"/>
  <c r="AJ4127" i="1"/>
  <c r="AH4128" i="1"/>
  <c r="AI4128" i="1"/>
  <c r="AJ4128" i="1"/>
  <c r="AH4129" i="1"/>
  <c r="AI4129" i="1"/>
  <c r="AJ4129" i="1"/>
  <c r="AH4130" i="1"/>
  <c r="AI4130" i="1"/>
  <c r="AJ4130" i="1"/>
  <c r="AH4131" i="1"/>
  <c r="AI4131" i="1"/>
  <c r="AJ4131" i="1"/>
  <c r="AH4132" i="1"/>
  <c r="AI4132" i="1"/>
  <c r="AJ4132" i="1"/>
  <c r="AH4133" i="1"/>
  <c r="AI4133" i="1"/>
  <c r="AJ4133" i="1"/>
  <c r="AH4134" i="1"/>
  <c r="AI4134" i="1"/>
  <c r="AJ4134" i="1"/>
  <c r="AH4135" i="1"/>
  <c r="AI4135" i="1"/>
  <c r="AJ4135" i="1"/>
  <c r="AH4136" i="1"/>
  <c r="AI4136" i="1"/>
  <c r="AJ4136" i="1"/>
  <c r="AH4137" i="1"/>
  <c r="AI4137" i="1"/>
  <c r="AJ4137" i="1"/>
  <c r="AH4138" i="1"/>
  <c r="AI4138" i="1"/>
  <c r="AJ4138" i="1"/>
  <c r="AH4139" i="1"/>
  <c r="AI4139" i="1"/>
  <c r="AJ4139" i="1"/>
  <c r="AH4140" i="1"/>
  <c r="AI4140" i="1"/>
  <c r="AJ4140" i="1"/>
  <c r="AH4141" i="1"/>
  <c r="AI4141" i="1"/>
  <c r="AJ4141" i="1"/>
  <c r="AH4142" i="1"/>
  <c r="AI4142" i="1"/>
  <c r="AJ4142" i="1"/>
  <c r="AH4143" i="1"/>
  <c r="AI4143" i="1"/>
  <c r="AJ4143" i="1"/>
  <c r="AH4144" i="1"/>
  <c r="AI4144" i="1"/>
  <c r="AJ4144" i="1"/>
  <c r="AH4145" i="1"/>
  <c r="AI4145" i="1"/>
  <c r="AJ4145" i="1"/>
  <c r="AH4146" i="1"/>
  <c r="AI4146" i="1"/>
  <c r="AJ4146" i="1"/>
  <c r="AH4147" i="1"/>
  <c r="AI4147" i="1"/>
  <c r="AJ4147" i="1"/>
  <c r="AH4148" i="1"/>
  <c r="AI4148" i="1"/>
  <c r="AJ4148" i="1"/>
  <c r="AH4149" i="1"/>
  <c r="AI4149" i="1"/>
  <c r="AJ4149" i="1"/>
  <c r="AH4150" i="1"/>
  <c r="AI4150" i="1"/>
  <c r="AJ4150" i="1"/>
  <c r="AH4151" i="1"/>
  <c r="AI4151" i="1"/>
  <c r="AJ4151" i="1"/>
  <c r="AH4152" i="1"/>
  <c r="AI4152" i="1"/>
  <c r="AJ4152" i="1"/>
  <c r="AH4153" i="1"/>
  <c r="AI4153" i="1"/>
  <c r="AJ4153" i="1"/>
  <c r="AH4154" i="1"/>
  <c r="AI4154" i="1"/>
  <c r="AJ4154" i="1"/>
  <c r="AH4155" i="1"/>
  <c r="AI4155" i="1"/>
  <c r="AJ4155" i="1"/>
  <c r="AH4156" i="1"/>
  <c r="AI4156" i="1"/>
  <c r="AJ4156" i="1"/>
  <c r="AH4157" i="1"/>
  <c r="AI4157" i="1"/>
  <c r="AJ4157" i="1"/>
  <c r="AH4158" i="1"/>
  <c r="AI4158" i="1"/>
  <c r="AJ4158" i="1"/>
  <c r="AH4159" i="1"/>
  <c r="AI4159" i="1"/>
  <c r="AJ4159" i="1"/>
  <c r="AH4160" i="1"/>
  <c r="AI4160" i="1"/>
  <c r="AJ4160" i="1"/>
  <c r="AH4161" i="1"/>
  <c r="AI4161" i="1"/>
  <c r="AJ4161" i="1"/>
  <c r="AH4162" i="1"/>
  <c r="AI4162" i="1"/>
  <c r="AJ4162" i="1"/>
  <c r="AH4163" i="1"/>
  <c r="AI4163" i="1"/>
  <c r="AJ4163" i="1"/>
  <c r="AH4164" i="1"/>
  <c r="AI4164" i="1"/>
  <c r="AJ4164" i="1"/>
  <c r="AH4165" i="1"/>
  <c r="AI4165" i="1"/>
  <c r="AJ4165" i="1"/>
  <c r="AH4166" i="1"/>
  <c r="AI4166" i="1"/>
  <c r="AJ4166" i="1"/>
  <c r="AH4167" i="1"/>
  <c r="AI4167" i="1"/>
  <c r="AJ4167" i="1"/>
  <c r="AH4168" i="1"/>
  <c r="AI4168" i="1"/>
  <c r="AJ4168" i="1"/>
  <c r="AH4169" i="1"/>
  <c r="AI4169" i="1"/>
  <c r="AJ4169" i="1"/>
  <c r="AH4170" i="1"/>
  <c r="AI4170" i="1"/>
  <c r="AJ4170" i="1"/>
  <c r="AH4171" i="1"/>
  <c r="AI4171" i="1"/>
  <c r="AJ4171" i="1"/>
  <c r="AH4172" i="1"/>
  <c r="AI4172" i="1"/>
  <c r="AJ4172" i="1"/>
  <c r="AH4173" i="1"/>
  <c r="AI4173" i="1"/>
  <c r="AJ4173" i="1"/>
  <c r="AH4174" i="1"/>
  <c r="AI4174" i="1"/>
  <c r="AJ4174" i="1"/>
  <c r="AH4175" i="1"/>
  <c r="AI4175" i="1"/>
  <c r="AJ4175" i="1"/>
  <c r="AH4176" i="1"/>
  <c r="AI4176" i="1"/>
  <c r="AJ4176" i="1"/>
  <c r="AH4177" i="1"/>
  <c r="AI4177" i="1"/>
  <c r="AJ4177" i="1"/>
  <c r="AH4178" i="1"/>
  <c r="AI4178" i="1"/>
  <c r="AJ4178" i="1"/>
  <c r="AH4179" i="1"/>
  <c r="AI4179" i="1"/>
  <c r="AJ4179" i="1"/>
  <c r="AH4180" i="1"/>
  <c r="AI4180" i="1"/>
  <c r="AJ4180" i="1"/>
  <c r="AH4181" i="1"/>
  <c r="AI4181" i="1"/>
  <c r="AJ4181" i="1"/>
  <c r="AH4182" i="1"/>
  <c r="AI4182" i="1"/>
  <c r="AJ4182" i="1"/>
  <c r="AH4183" i="1"/>
  <c r="AI4183" i="1"/>
  <c r="AJ4183" i="1"/>
  <c r="AH4184" i="1"/>
  <c r="AI4184" i="1"/>
  <c r="AJ4184" i="1"/>
  <c r="AH4185" i="1"/>
  <c r="AI4185" i="1"/>
  <c r="AJ4185" i="1"/>
  <c r="AH4186" i="1"/>
  <c r="AI4186" i="1"/>
  <c r="AJ4186" i="1"/>
  <c r="AH4187" i="1"/>
  <c r="AI4187" i="1"/>
  <c r="AJ4187" i="1"/>
  <c r="AH4188" i="1"/>
  <c r="AI4188" i="1"/>
  <c r="AJ4188" i="1"/>
  <c r="AH4189" i="1"/>
  <c r="AI4189" i="1"/>
  <c r="AJ4189" i="1"/>
  <c r="AH4190" i="1"/>
  <c r="AI4190" i="1"/>
  <c r="AJ4190" i="1"/>
  <c r="AH4191" i="1"/>
  <c r="AI4191" i="1"/>
  <c r="AJ4191" i="1"/>
  <c r="AH4192" i="1"/>
  <c r="AI4192" i="1"/>
  <c r="AJ4192" i="1"/>
  <c r="AH4193" i="1"/>
  <c r="AI4193" i="1"/>
  <c r="AJ4193" i="1"/>
  <c r="AH4194" i="1"/>
  <c r="AI4194" i="1"/>
  <c r="AJ4194" i="1"/>
  <c r="AH4195" i="1"/>
  <c r="AI4195" i="1"/>
  <c r="AJ4195" i="1"/>
  <c r="AH4196" i="1"/>
  <c r="AI4196" i="1"/>
  <c r="AJ4196" i="1"/>
  <c r="AH4197" i="1"/>
  <c r="AI4197" i="1"/>
  <c r="AJ4197" i="1"/>
  <c r="AH4198" i="1"/>
  <c r="AI4198" i="1"/>
  <c r="AJ4198" i="1"/>
  <c r="AH4199" i="1"/>
  <c r="AI4199" i="1"/>
  <c r="AJ4199" i="1"/>
  <c r="AH4200" i="1"/>
  <c r="AI4200" i="1"/>
  <c r="AJ4200" i="1"/>
  <c r="AH4201" i="1"/>
  <c r="AI4201" i="1"/>
  <c r="AJ4201" i="1"/>
  <c r="AH4202" i="1"/>
  <c r="AI4202" i="1"/>
  <c r="AJ4202" i="1"/>
  <c r="AH4203" i="1"/>
  <c r="AI4203" i="1"/>
  <c r="AJ4203" i="1"/>
  <c r="AH4204" i="1"/>
  <c r="AI4204" i="1"/>
  <c r="AJ4204" i="1"/>
  <c r="AH4205" i="1"/>
  <c r="AI4205" i="1"/>
  <c r="AJ4205" i="1"/>
  <c r="AH4206" i="1"/>
  <c r="AI4206" i="1"/>
  <c r="AJ4206" i="1"/>
  <c r="AH4207" i="1"/>
  <c r="AI4207" i="1"/>
  <c r="AJ4207" i="1"/>
  <c r="AH4208" i="1"/>
  <c r="AI4208" i="1"/>
  <c r="AJ4208" i="1"/>
  <c r="AH4209" i="1"/>
  <c r="AI4209" i="1"/>
  <c r="AJ4209" i="1"/>
  <c r="AH4210" i="1"/>
  <c r="AI4210" i="1"/>
  <c r="AJ4210" i="1"/>
  <c r="AH4211" i="1"/>
  <c r="AI4211" i="1"/>
  <c r="AJ4211" i="1"/>
  <c r="AH4212" i="1"/>
  <c r="AI4212" i="1"/>
  <c r="AJ4212" i="1"/>
  <c r="AH4213" i="1"/>
  <c r="AI4213" i="1"/>
  <c r="AJ4213" i="1"/>
  <c r="AH4214" i="1"/>
  <c r="AI4214" i="1"/>
  <c r="AJ4214" i="1"/>
  <c r="AH4215" i="1"/>
  <c r="AI4215" i="1"/>
  <c r="AJ4215" i="1"/>
  <c r="AH4216" i="1"/>
  <c r="AI4216" i="1"/>
  <c r="AJ4216" i="1"/>
  <c r="AH4217" i="1"/>
  <c r="AI4217" i="1"/>
  <c r="AJ4217" i="1"/>
  <c r="AH4218" i="1"/>
  <c r="AI4218" i="1"/>
  <c r="AJ4218" i="1"/>
  <c r="AH4219" i="1"/>
  <c r="AI4219" i="1"/>
  <c r="AJ4219" i="1"/>
  <c r="AH4220" i="1"/>
  <c r="AI4220" i="1"/>
  <c r="AJ4220" i="1"/>
  <c r="AH4221" i="1"/>
  <c r="AI4221" i="1"/>
  <c r="AJ4221" i="1"/>
  <c r="AH4222" i="1"/>
  <c r="AI4222" i="1"/>
  <c r="AJ4222" i="1"/>
  <c r="AH4223" i="1"/>
  <c r="AI4223" i="1"/>
  <c r="AJ4223" i="1"/>
  <c r="AH4224" i="1"/>
  <c r="AI4224" i="1"/>
  <c r="AJ4224" i="1"/>
  <c r="AH4225" i="1"/>
  <c r="AI4225" i="1"/>
  <c r="AJ4225" i="1"/>
  <c r="AH4226" i="1"/>
  <c r="AI4226" i="1"/>
  <c r="AJ4226" i="1"/>
  <c r="AH4227" i="1"/>
  <c r="AI4227" i="1"/>
  <c r="AJ4227" i="1"/>
  <c r="AH4228" i="1"/>
  <c r="AI4228" i="1"/>
  <c r="AJ4228" i="1"/>
  <c r="AH4229" i="1"/>
  <c r="AI4229" i="1"/>
  <c r="AJ4229" i="1"/>
  <c r="AH4230" i="1"/>
  <c r="AI4230" i="1"/>
  <c r="AJ4230" i="1"/>
  <c r="AH4231" i="1"/>
  <c r="AI4231" i="1"/>
  <c r="AJ4231" i="1"/>
  <c r="AH4232" i="1"/>
  <c r="AI4232" i="1"/>
  <c r="AJ4232" i="1"/>
  <c r="AH4233" i="1"/>
  <c r="AI4233" i="1"/>
  <c r="AJ4233" i="1"/>
  <c r="AH4234" i="1"/>
  <c r="AI4234" i="1"/>
  <c r="AJ4234" i="1"/>
  <c r="AH4235" i="1"/>
  <c r="AI4235" i="1"/>
  <c r="AJ4235" i="1"/>
  <c r="AH4236" i="1"/>
  <c r="AI4236" i="1"/>
  <c r="AJ4236" i="1"/>
  <c r="AH4237" i="1"/>
  <c r="AI4237" i="1"/>
  <c r="AJ4237" i="1"/>
  <c r="AH4238" i="1"/>
  <c r="AI4238" i="1"/>
  <c r="AJ4238" i="1"/>
  <c r="AH4239" i="1"/>
  <c r="AI4239" i="1"/>
  <c r="AJ4239" i="1"/>
  <c r="AH4240" i="1"/>
  <c r="AI4240" i="1"/>
  <c r="AJ4240" i="1"/>
  <c r="AH4241" i="1"/>
  <c r="AI4241" i="1"/>
  <c r="AJ4241" i="1"/>
  <c r="AH4242" i="1"/>
  <c r="AI4242" i="1"/>
  <c r="AJ4242" i="1"/>
  <c r="AH4243" i="1"/>
  <c r="AI4243" i="1"/>
  <c r="AJ4243" i="1"/>
  <c r="AH4244" i="1"/>
  <c r="AI4244" i="1"/>
  <c r="AJ4244" i="1"/>
  <c r="AH4245" i="1"/>
  <c r="AI4245" i="1"/>
  <c r="AJ4245" i="1"/>
  <c r="AH4246" i="1"/>
  <c r="AI4246" i="1"/>
  <c r="AJ4246" i="1"/>
  <c r="AH4247" i="1"/>
  <c r="AI4247" i="1"/>
  <c r="AJ4247" i="1"/>
  <c r="AH4248" i="1"/>
  <c r="AI4248" i="1"/>
  <c r="AJ4248" i="1"/>
  <c r="AH4249" i="1"/>
  <c r="AI4249" i="1"/>
  <c r="AJ4249" i="1"/>
  <c r="AH4250" i="1"/>
  <c r="AI4250" i="1"/>
  <c r="AJ4250" i="1"/>
  <c r="AH4251" i="1"/>
  <c r="AI4251" i="1"/>
  <c r="AJ4251" i="1"/>
  <c r="AH4252" i="1"/>
  <c r="AI4252" i="1"/>
  <c r="AJ4252" i="1"/>
  <c r="AH4253" i="1"/>
  <c r="AI4253" i="1"/>
  <c r="AJ4253" i="1"/>
  <c r="AH4254" i="1"/>
  <c r="AI4254" i="1"/>
  <c r="AJ4254" i="1"/>
  <c r="AH4255" i="1"/>
  <c r="AI4255" i="1"/>
  <c r="AJ4255" i="1"/>
  <c r="AH4256" i="1"/>
  <c r="AI4256" i="1"/>
  <c r="AJ4256" i="1"/>
  <c r="AH4257" i="1"/>
  <c r="AI4257" i="1"/>
  <c r="AJ4257" i="1"/>
  <c r="AH4258" i="1"/>
  <c r="AI4258" i="1"/>
  <c r="AJ4258" i="1"/>
  <c r="AH4259" i="1"/>
  <c r="AI4259" i="1"/>
  <c r="AJ4259" i="1"/>
  <c r="AH4260" i="1"/>
  <c r="AI4260" i="1"/>
  <c r="AJ4260" i="1"/>
  <c r="AH4261" i="1"/>
  <c r="AI4261" i="1"/>
  <c r="AJ4261" i="1"/>
  <c r="AH4262" i="1"/>
  <c r="AI4262" i="1"/>
  <c r="AJ4262" i="1"/>
  <c r="AH4263" i="1"/>
  <c r="AI4263" i="1"/>
  <c r="AJ4263" i="1"/>
  <c r="AH4264" i="1"/>
  <c r="AI4264" i="1"/>
  <c r="AJ4264" i="1"/>
  <c r="AH4265" i="1"/>
  <c r="AI4265" i="1"/>
  <c r="AJ4265" i="1"/>
  <c r="AH4266" i="1"/>
  <c r="AI4266" i="1"/>
  <c r="AJ4266" i="1"/>
  <c r="AH4267" i="1"/>
  <c r="AI4267" i="1"/>
  <c r="AJ4267" i="1"/>
  <c r="AH4268" i="1"/>
  <c r="AI4268" i="1"/>
  <c r="AJ4268" i="1"/>
  <c r="AH4269" i="1"/>
  <c r="AI4269" i="1"/>
  <c r="AJ4269" i="1"/>
  <c r="AH4270" i="1"/>
  <c r="AI4270" i="1"/>
  <c r="AJ4270" i="1"/>
  <c r="AH4271" i="1"/>
  <c r="AI4271" i="1"/>
  <c r="AJ4271" i="1"/>
  <c r="AH4272" i="1"/>
  <c r="AI4272" i="1"/>
  <c r="AJ4272" i="1"/>
  <c r="AH4273" i="1"/>
  <c r="AI4273" i="1"/>
  <c r="AJ4273" i="1"/>
  <c r="AH4274" i="1"/>
  <c r="AI4274" i="1"/>
  <c r="AJ4274" i="1"/>
  <c r="AH4275" i="1"/>
  <c r="AI4275" i="1"/>
  <c r="AJ4275" i="1"/>
  <c r="AH4276" i="1"/>
  <c r="AI4276" i="1"/>
  <c r="AJ4276" i="1"/>
  <c r="AH4277" i="1"/>
  <c r="AI4277" i="1"/>
  <c r="AJ4277" i="1"/>
  <c r="AH4278" i="1"/>
  <c r="AI4278" i="1"/>
  <c r="AJ4278" i="1"/>
  <c r="AH4279" i="1"/>
  <c r="AI4279" i="1"/>
  <c r="AJ4279" i="1"/>
  <c r="AH4280" i="1"/>
  <c r="AI4280" i="1"/>
  <c r="AJ4280" i="1"/>
  <c r="AH4281" i="1"/>
  <c r="AI4281" i="1"/>
  <c r="AJ4281" i="1"/>
  <c r="AH4282" i="1"/>
  <c r="AI4282" i="1"/>
  <c r="AJ4282" i="1"/>
  <c r="AH4283" i="1"/>
  <c r="AI4283" i="1"/>
  <c r="AJ4283" i="1"/>
  <c r="AH4284" i="1"/>
  <c r="AI4284" i="1"/>
  <c r="AJ4284" i="1"/>
  <c r="AH4285" i="1"/>
  <c r="AI4285" i="1"/>
  <c r="AJ4285" i="1"/>
  <c r="AH4286" i="1"/>
  <c r="AI4286" i="1"/>
  <c r="AJ4286" i="1"/>
  <c r="AH4287" i="1"/>
  <c r="AI4287" i="1"/>
  <c r="AJ4287" i="1"/>
  <c r="AH4288" i="1"/>
  <c r="AI4288" i="1"/>
  <c r="AJ4288" i="1"/>
  <c r="AH4289" i="1"/>
  <c r="AI4289" i="1"/>
  <c r="AJ4289" i="1"/>
  <c r="AH4290" i="1"/>
  <c r="AI4290" i="1"/>
  <c r="AJ4290" i="1"/>
  <c r="AH4291" i="1"/>
  <c r="AI4291" i="1"/>
  <c r="AJ4291" i="1"/>
  <c r="AH4292" i="1"/>
  <c r="AI4292" i="1"/>
  <c r="AJ4292" i="1"/>
  <c r="AH4293" i="1"/>
  <c r="AI4293" i="1"/>
  <c r="AJ4293" i="1"/>
  <c r="AH4294" i="1"/>
  <c r="AI4294" i="1"/>
  <c r="AJ4294" i="1"/>
  <c r="AH4295" i="1"/>
  <c r="AI4295" i="1"/>
  <c r="AJ4295" i="1"/>
  <c r="AH4296" i="1"/>
  <c r="AI4296" i="1"/>
  <c r="AJ4296" i="1"/>
  <c r="AH4297" i="1"/>
  <c r="AI4297" i="1"/>
  <c r="AJ4297" i="1"/>
  <c r="AH4298" i="1"/>
  <c r="AI4298" i="1"/>
  <c r="AJ4298" i="1"/>
  <c r="AH4299" i="1"/>
  <c r="AI4299" i="1"/>
  <c r="AJ4299" i="1"/>
  <c r="AH4300" i="1"/>
  <c r="AI4300" i="1"/>
  <c r="AJ4300" i="1"/>
  <c r="AH4301" i="1"/>
  <c r="AI4301" i="1"/>
  <c r="AJ4301" i="1"/>
  <c r="AH4302" i="1"/>
  <c r="AI4302" i="1"/>
  <c r="AJ4302" i="1"/>
  <c r="AH4303" i="1"/>
  <c r="AI4303" i="1"/>
  <c r="AJ4303" i="1"/>
  <c r="AH4304" i="1"/>
  <c r="AI4304" i="1"/>
  <c r="AJ4304" i="1"/>
  <c r="AH4305" i="1"/>
  <c r="AI4305" i="1"/>
  <c r="AJ4305" i="1"/>
  <c r="AH4306" i="1"/>
  <c r="AI4306" i="1"/>
  <c r="AJ4306" i="1"/>
  <c r="AH4307" i="1"/>
  <c r="AI4307" i="1"/>
  <c r="AJ4307" i="1"/>
  <c r="AH4308" i="1"/>
  <c r="AI4308" i="1"/>
  <c r="AJ4308" i="1"/>
  <c r="AH4309" i="1"/>
  <c r="AI4309" i="1"/>
  <c r="AJ4309" i="1"/>
  <c r="AH4310" i="1"/>
  <c r="AI4310" i="1"/>
  <c r="AJ4310" i="1"/>
  <c r="AH4311" i="1"/>
  <c r="AI4311" i="1"/>
  <c r="AJ4311" i="1"/>
  <c r="AH4312" i="1"/>
  <c r="AI4312" i="1"/>
  <c r="AJ4312" i="1"/>
  <c r="AH4313" i="1"/>
  <c r="AI4313" i="1"/>
  <c r="AJ4313" i="1"/>
  <c r="AH4314" i="1"/>
  <c r="AI4314" i="1"/>
  <c r="AJ4314" i="1"/>
  <c r="AH4315" i="1"/>
  <c r="AI4315" i="1"/>
  <c r="AJ4315" i="1"/>
  <c r="AH4316" i="1"/>
  <c r="AI4316" i="1"/>
  <c r="AJ4316" i="1"/>
  <c r="AH4317" i="1"/>
  <c r="AI4317" i="1"/>
  <c r="AJ4317" i="1"/>
  <c r="AH4318" i="1"/>
  <c r="AI4318" i="1"/>
  <c r="AJ4318" i="1"/>
  <c r="AH4319" i="1"/>
  <c r="AI4319" i="1"/>
  <c r="AJ4319" i="1"/>
  <c r="AH4320" i="1"/>
  <c r="AI4320" i="1"/>
  <c r="AJ4320" i="1"/>
  <c r="AH4321" i="1"/>
  <c r="AI4321" i="1"/>
  <c r="AJ4321" i="1"/>
  <c r="AH4322" i="1"/>
  <c r="AI4322" i="1"/>
  <c r="AJ4322" i="1"/>
  <c r="AH4323" i="1"/>
  <c r="AI4323" i="1"/>
  <c r="AJ4323" i="1"/>
  <c r="AH4324" i="1"/>
  <c r="AI4324" i="1"/>
  <c r="AJ4324" i="1"/>
  <c r="AH4325" i="1"/>
  <c r="AI4325" i="1"/>
  <c r="AJ4325" i="1"/>
  <c r="AH4326" i="1"/>
  <c r="AI4326" i="1"/>
  <c r="AJ4326" i="1"/>
  <c r="AH4327" i="1"/>
  <c r="AI4327" i="1"/>
  <c r="AJ4327" i="1"/>
  <c r="AH4328" i="1"/>
  <c r="AI4328" i="1"/>
  <c r="AJ4328" i="1"/>
  <c r="AH4329" i="1"/>
  <c r="AI4329" i="1"/>
  <c r="AJ4329" i="1"/>
  <c r="AH4330" i="1"/>
  <c r="AI4330" i="1"/>
  <c r="AJ4330" i="1"/>
  <c r="AH4331" i="1"/>
  <c r="AI4331" i="1"/>
  <c r="AJ4331" i="1"/>
  <c r="AH4332" i="1"/>
  <c r="AI4332" i="1"/>
  <c r="AJ4332" i="1"/>
  <c r="AH4333" i="1"/>
  <c r="AI4333" i="1"/>
  <c r="AJ4333" i="1"/>
  <c r="AH4334" i="1"/>
  <c r="AI4334" i="1"/>
  <c r="AJ4334" i="1"/>
  <c r="AH4335" i="1"/>
  <c r="AI4335" i="1"/>
  <c r="AJ4335" i="1"/>
  <c r="AH4336" i="1"/>
  <c r="AI4336" i="1"/>
  <c r="AJ4336" i="1"/>
  <c r="AH4337" i="1"/>
  <c r="AI4337" i="1"/>
  <c r="AJ4337" i="1"/>
  <c r="AH4338" i="1"/>
  <c r="AI4338" i="1"/>
  <c r="AJ4338" i="1"/>
  <c r="AH4339" i="1"/>
  <c r="AI4339" i="1"/>
  <c r="AJ4339" i="1"/>
  <c r="AH4340" i="1"/>
  <c r="AI4340" i="1"/>
  <c r="AJ4340" i="1"/>
  <c r="AH4341" i="1"/>
  <c r="AI4341" i="1"/>
  <c r="AJ4341" i="1"/>
  <c r="AH4342" i="1"/>
  <c r="AI4342" i="1"/>
  <c r="AJ4342" i="1"/>
  <c r="AH4343" i="1"/>
  <c r="AI4343" i="1"/>
  <c r="AJ4343" i="1"/>
  <c r="AH4344" i="1"/>
  <c r="AI4344" i="1"/>
  <c r="AJ4344" i="1"/>
  <c r="AH4345" i="1"/>
  <c r="AI4345" i="1"/>
  <c r="AJ4345" i="1"/>
  <c r="AH4346" i="1"/>
  <c r="AI4346" i="1"/>
  <c r="AJ4346" i="1"/>
  <c r="AH4347" i="1"/>
  <c r="AI4347" i="1"/>
  <c r="AJ4347" i="1"/>
  <c r="AH4348" i="1"/>
  <c r="AI4348" i="1"/>
  <c r="AJ4348" i="1"/>
  <c r="AH4349" i="1"/>
  <c r="AI4349" i="1"/>
  <c r="AJ4349" i="1"/>
  <c r="AH4350" i="1"/>
  <c r="AI4350" i="1"/>
  <c r="AJ4350" i="1"/>
  <c r="AH4351" i="1"/>
  <c r="AI4351" i="1"/>
  <c r="AJ4351" i="1"/>
  <c r="AH4352" i="1"/>
  <c r="AI4352" i="1"/>
  <c r="AJ4352" i="1"/>
  <c r="AH4353" i="1"/>
  <c r="AI4353" i="1"/>
  <c r="AJ4353" i="1"/>
  <c r="AH4354" i="1"/>
  <c r="AI4354" i="1"/>
  <c r="AJ4354" i="1"/>
  <c r="AH4355" i="1"/>
  <c r="AI4355" i="1"/>
  <c r="AJ4355" i="1"/>
  <c r="AH4356" i="1"/>
  <c r="AI4356" i="1"/>
  <c r="AJ4356" i="1"/>
  <c r="AH4357" i="1"/>
  <c r="AI4357" i="1"/>
  <c r="AJ4357" i="1"/>
  <c r="AH4358" i="1"/>
  <c r="AI4358" i="1"/>
  <c r="AJ4358" i="1"/>
  <c r="AH4359" i="1"/>
  <c r="AI4359" i="1"/>
  <c r="AJ4359" i="1"/>
  <c r="AH4360" i="1"/>
  <c r="AI4360" i="1"/>
  <c r="AJ4360" i="1"/>
  <c r="AH4361" i="1"/>
  <c r="AI4361" i="1"/>
  <c r="AJ4361" i="1"/>
  <c r="AH4362" i="1"/>
  <c r="AI4362" i="1"/>
  <c r="AJ4362" i="1"/>
  <c r="AH4363" i="1"/>
  <c r="AI4363" i="1"/>
  <c r="AJ4363" i="1"/>
  <c r="AH4364" i="1"/>
  <c r="AI4364" i="1"/>
  <c r="AJ4364" i="1"/>
  <c r="AH4365" i="1"/>
  <c r="AI4365" i="1"/>
  <c r="AJ4365" i="1"/>
  <c r="AH4366" i="1"/>
  <c r="AI4366" i="1"/>
  <c r="AJ4366" i="1"/>
  <c r="AH4367" i="1"/>
  <c r="AI4367" i="1"/>
  <c r="AJ4367" i="1"/>
  <c r="AH4368" i="1"/>
  <c r="AI4368" i="1"/>
  <c r="AJ4368" i="1"/>
  <c r="AH4369" i="1"/>
  <c r="AI4369" i="1"/>
  <c r="AJ4369" i="1"/>
  <c r="AH4370" i="1"/>
  <c r="AI4370" i="1"/>
  <c r="AJ4370" i="1"/>
  <c r="AH4371" i="1"/>
  <c r="AI4371" i="1"/>
  <c r="AJ4371" i="1"/>
  <c r="AH4372" i="1"/>
  <c r="AI4372" i="1"/>
  <c r="AJ4372" i="1"/>
  <c r="AH4373" i="1"/>
  <c r="AI4373" i="1"/>
  <c r="AJ4373" i="1"/>
  <c r="AH4374" i="1"/>
  <c r="AI4374" i="1"/>
  <c r="AJ4374" i="1"/>
  <c r="AH4375" i="1"/>
  <c r="AI4375" i="1"/>
  <c r="AJ4375" i="1"/>
  <c r="AH4376" i="1"/>
  <c r="AI4376" i="1"/>
  <c r="AJ4376" i="1"/>
  <c r="AH4377" i="1"/>
  <c r="AI4377" i="1"/>
  <c r="AJ4377" i="1"/>
  <c r="AH4378" i="1"/>
  <c r="AI4378" i="1"/>
  <c r="AJ4378" i="1"/>
  <c r="AH4379" i="1"/>
  <c r="AI4379" i="1"/>
  <c r="AJ4379" i="1"/>
  <c r="AH4380" i="1"/>
  <c r="AI4380" i="1"/>
  <c r="AJ4380" i="1"/>
  <c r="AH4381" i="1"/>
  <c r="AI4381" i="1"/>
  <c r="AJ4381" i="1"/>
  <c r="AH4382" i="1"/>
  <c r="AI4382" i="1"/>
  <c r="AJ4382" i="1"/>
  <c r="AH4383" i="1"/>
  <c r="AI4383" i="1"/>
  <c r="AJ4383" i="1"/>
  <c r="AH4384" i="1"/>
  <c r="AI4384" i="1"/>
  <c r="AJ4384" i="1"/>
  <c r="AH4385" i="1"/>
  <c r="AI4385" i="1"/>
  <c r="AJ4385" i="1"/>
  <c r="AH4386" i="1"/>
  <c r="AI4386" i="1"/>
  <c r="AJ4386" i="1"/>
  <c r="AH4387" i="1"/>
  <c r="AI4387" i="1"/>
  <c r="AJ4387" i="1"/>
  <c r="AH4388" i="1"/>
  <c r="AI4388" i="1"/>
  <c r="AJ4388" i="1"/>
  <c r="AH4389" i="1"/>
  <c r="AI4389" i="1"/>
  <c r="AJ4389" i="1"/>
  <c r="AH4390" i="1"/>
  <c r="AI4390" i="1"/>
  <c r="AJ4390" i="1"/>
  <c r="AH4391" i="1"/>
  <c r="AI4391" i="1"/>
  <c r="AJ4391" i="1"/>
  <c r="AH4392" i="1"/>
  <c r="AI4392" i="1"/>
  <c r="AJ4392" i="1"/>
  <c r="AH4393" i="1"/>
  <c r="AI4393" i="1"/>
  <c r="AJ4393" i="1"/>
  <c r="AH4394" i="1"/>
  <c r="AI4394" i="1"/>
  <c r="AJ4394" i="1"/>
  <c r="AH4395" i="1"/>
  <c r="AI4395" i="1"/>
  <c r="AJ4395" i="1"/>
  <c r="AH4396" i="1"/>
  <c r="AI4396" i="1"/>
  <c r="AJ4396" i="1"/>
  <c r="AH4397" i="1"/>
  <c r="AI4397" i="1"/>
  <c r="AJ4397" i="1"/>
  <c r="AH4398" i="1"/>
  <c r="AI4398" i="1"/>
  <c r="AJ4398" i="1"/>
  <c r="AH4399" i="1"/>
  <c r="AI4399" i="1"/>
  <c r="AJ4399" i="1"/>
  <c r="AH4400" i="1"/>
  <c r="AI4400" i="1"/>
  <c r="AJ4400" i="1"/>
  <c r="AH4401" i="1"/>
  <c r="AI4401" i="1"/>
  <c r="AJ4401" i="1"/>
  <c r="AH4402" i="1"/>
  <c r="AI4402" i="1"/>
  <c r="AJ4402" i="1"/>
  <c r="AH4403" i="1"/>
  <c r="AI4403" i="1"/>
  <c r="AJ4403" i="1"/>
  <c r="AH4404" i="1"/>
  <c r="AI4404" i="1"/>
  <c r="AJ4404" i="1"/>
  <c r="AH4405" i="1"/>
  <c r="AI4405" i="1"/>
  <c r="AJ4405" i="1"/>
  <c r="AH4406" i="1"/>
  <c r="AI4406" i="1"/>
  <c r="AJ4406" i="1"/>
  <c r="AH4407" i="1"/>
  <c r="AI4407" i="1"/>
  <c r="AJ4407" i="1"/>
  <c r="AH4408" i="1"/>
  <c r="AI4408" i="1"/>
  <c r="AJ4408" i="1"/>
  <c r="AH4409" i="1"/>
  <c r="AI4409" i="1"/>
  <c r="AJ4409" i="1"/>
  <c r="AH4410" i="1"/>
  <c r="AI4410" i="1"/>
  <c r="AJ4410" i="1"/>
  <c r="AH4411" i="1"/>
  <c r="AI4411" i="1"/>
  <c r="AJ4411" i="1"/>
  <c r="AH4412" i="1"/>
  <c r="AI4412" i="1"/>
  <c r="AJ4412" i="1"/>
  <c r="AH4413" i="1"/>
  <c r="AI4413" i="1"/>
  <c r="AJ4413" i="1"/>
  <c r="AH4414" i="1"/>
  <c r="AI4414" i="1"/>
  <c r="AJ4414" i="1"/>
  <c r="AH4415" i="1"/>
  <c r="AI4415" i="1"/>
  <c r="AJ4415" i="1"/>
  <c r="AH4416" i="1"/>
  <c r="AI4416" i="1"/>
  <c r="AJ4416" i="1"/>
  <c r="AH4417" i="1"/>
  <c r="AI4417" i="1"/>
  <c r="AJ4417" i="1"/>
  <c r="AH4418" i="1"/>
  <c r="AI4418" i="1"/>
  <c r="AJ4418" i="1"/>
  <c r="AH4419" i="1"/>
  <c r="AI4419" i="1"/>
  <c r="AJ4419" i="1"/>
  <c r="AH4420" i="1"/>
  <c r="AI4420" i="1"/>
  <c r="AJ4420" i="1"/>
  <c r="AH4421" i="1"/>
  <c r="AI4421" i="1"/>
  <c r="AJ4421" i="1"/>
  <c r="AH4422" i="1"/>
  <c r="AI4422" i="1"/>
  <c r="AJ4422" i="1"/>
  <c r="AH4423" i="1"/>
  <c r="AI4423" i="1"/>
  <c r="AJ4423" i="1"/>
  <c r="AH4424" i="1"/>
  <c r="AI4424" i="1"/>
  <c r="AJ4424" i="1"/>
  <c r="AH4425" i="1"/>
  <c r="AI4425" i="1"/>
  <c r="AJ4425" i="1"/>
  <c r="AH4426" i="1"/>
  <c r="AI4426" i="1"/>
  <c r="AJ4426" i="1"/>
  <c r="AH4427" i="1"/>
  <c r="AI4427" i="1"/>
  <c r="AJ4427" i="1"/>
  <c r="AH4428" i="1"/>
  <c r="AI4428" i="1"/>
  <c r="AJ4428" i="1"/>
  <c r="AH4429" i="1"/>
  <c r="AI4429" i="1"/>
  <c r="AJ4429" i="1"/>
  <c r="AH4430" i="1"/>
  <c r="AI4430" i="1"/>
  <c r="AJ4430" i="1"/>
  <c r="AH4431" i="1"/>
  <c r="AI4431" i="1"/>
  <c r="AJ4431" i="1"/>
  <c r="AH4432" i="1"/>
  <c r="AI4432" i="1"/>
  <c r="AJ4432" i="1"/>
  <c r="AH4433" i="1"/>
  <c r="AI4433" i="1"/>
  <c r="AJ4433" i="1"/>
  <c r="AH4434" i="1"/>
  <c r="AI4434" i="1"/>
  <c r="AJ4434" i="1"/>
  <c r="AH4435" i="1"/>
  <c r="AI4435" i="1"/>
  <c r="AJ4435" i="1"/>
  <c r="AH4436" i="1"/>
  <c r="AI4436" i="1"/>
  <c r="AJ4436" i="1"/>
  <c r="AH4437" i="1"/>
  <c r="AI4437" i="1"/>
  <c r="AJ4437" i="1"/>
  <c r="AH4438" i="1"/>
  <c r="AI4438" i="1"/>
  <c r="AJ4438" i="1"/>
  <c r="AH4439" i="1"/>
  <c r="AI4439" i="1"/>
  <c r="AJ4439" i="1"/>
  <c r="AH4440" i="1"/>
  <c r="AI4440" i="1"/>
  <c r="AJ4440" i="1"/>
  <c r="AH4441" i="1"/>
  <c r="AI4441" i="1"/>
  <c r="AJ4441" i="1"/>
  <c r="AH4442" i="1"/>
  <c r="AI4442" i="1"/>
  <c r="AJ4442" i="1"/>
  <c r="AH4443" i="1"/>
  <c r="AI4443" i="1"/>
  <c r="AJ4443" i="1"/>
  <c r="AH4444" i="1"/>
  <c r="AI4444" i="1"/>
  <c r="AJ4444" i="1"/>
  <c r="AH4445" i="1"/>
  <c r="AI4445" i="1"/>
  <c r="AJ4445" i="1"/>
  <c r="AH4446" i="1"/>
  <c r="AI4446" i="1"/>
  <c r="AJ4446" i="1"/>
  <c r="AH4447" i="1"/>
  <c r="AI4447" i="1"/>
  <c r="AJ4447" i="1"/>
  <c r="AH4448" i="1"/>
  <c r="AI4448" i="1"/>
  <c r="AJ4448" i="1"/>
  <c r="AH4449" i="1"/>
  <c r="AI4449" i="1"/>
  <c r="AJ4449" i="1"/>
  <c r="AH4450" i="1"/>
  <c r="AI4450" i="1"/>
  <c r="AJ4450" i="1"/>
  <c r="AH4451" i="1"/>
  <c r="AI4451" i="1"/>
  <c r="AJ4451" i="1"/>
  <c r="AH4452" i="1"/>
  <c r="AI4452" i="1"/>
  <c r="AJ4452" i="1"/>
  <c r="AH4453" i="1"/>
  <c r="AI4453" i="1"/>
  <c r="AJ4453" i="1"/>
  <c r="AH4454" i="1"/>
  <c r="AI4454" i="1"/>
  <c r="AJ4454" i="1"/>
  <c r="AH4455" i="1"/>
  <c r="AI4455" i="1"/>
  <c r="AJ4455" i="1"/>
  <c r="AH4456" i="1"/>
  <c r="AI4456" i="1"/>
  <c r="AJ4456" i="1"/>
  <c r="AH4457" i="1"/>
  <c r="AI4457" i="1"/>
  <c r="AJ4457" i="1"/>
  <c r="AH4458" i="1"/>
  <c r="AI4458" i="1"/>
  <c r="AJ4458" i="1"/>
  <c r="AH4459" i="1"/>
  <c r="AI4459" i="1"/>
  <c r="AJ4459" i="1"/>
  <c r="AH4460" i="1"/>
  <c r="AI4460" i="1"/>
  <c r="AJ4460" i="1"/>
  <c r="AH4461" i="1"/>
  <c r="AI4461" i="1"/>
  <c r="AJ4461" i="1"/>
  <c r="AH4462" i="1"/>
  <c r="AI4462" i="1"/>
  <c r="AJ4462" i="1"/>
  <c r="AH4463" i="1"/>
  <c r="AI4463" i="1"/>
  <c r="AJ4463" i="1"/>
  <c r="AH4464" i="1"/>
  <c r="AI4464" i="1"/>
  <c r="AJ4464" i="1"/>
  <c r="AH4465" i="1"/>
  <c r="AI4465" i="1"/>
  <c r="AJ4465" i="1"/>
  <c r="AH4466" i="1"/>
  <c r="AI4466" i="1"/>
  <c r="AJ4466" i="1"/>
  <c r="AH4467" i="1"/>
  <c r="AI4467" i="1"/>
  <c r="AJ4467" i="1"/>
  <c r="AH4468" i="1"/>
  <c r="AI4468" i="1"/>
  <c r="AJ4468" i="1"/>
  <c r="AH4469" i="1"/>
  <c r="AI4469" i="1"/>
  <c r="AJ4469" i="1"/>
  <c r="AH4470" i="1"/>
  <c r="AI4470" i="1"/>
  <c r="AJ4470" i="1"/>
  <c r="AH4471" i="1"/>
  <c r="AI4471" i="1"/>
  <c r="AJ4471" i="1"/>
  <c r="AH4472" i="1"/>
  <c r="AI4472" i="1"/>
  <c r="AJ4472" i="1"/>
  <c r="AH4473" i="1"/>
  <c r="AI4473" i="1"/>
  <c r="AJ4473" i="1"/>
  <c r="AH4474" i="1"/>
  <c r="AI4474" i="1"/>
  <c r="AJ4474" i="1"/>
  <c r="AH4475" i="1"/>
  <c r="AI4475" i="1"/>
  <c r="AJ4475" i="1"/>
  <c r="AH4476" i="1"/>
  <c r="AI4476" i="1"/>
  <c r="AJ4476" i="1"/>
  <c r="AH4477" i="1"/>
  <c r="AI4477" i="1"/>
  <c r="AJ4477" i="1"/>
  <c r="AH4478" i="1"/>
  <c r="AI4478" i="1"/>
  <c r="AJ4478" i="1"/>
  <c r="AH4479" i="1"/>
  <c r="AI4479" i="1"/>
  <c r="AJ4479" i="1"/>
  <c r="AH4480" i="1"/>
  <c r="AI4480" i="1"/>
  <c r="AJ4480" i="1"/>
  <c r="AH4481" i="1"/>
  <c r="AI4481" i="1"/>
  <c r="AJ4481" i="1"/>
  <c r="AH4482" i="1"/>
  <c r="AI4482" i="1"/>
  <c r="AJ4482" i="1"/>
  <c r="AH4483" i="1"/>
  <c r="AI4483" i="1"/>
  <c r="AJ4483" i="1"/>
  <c r="AH4484" i="1"/>
  <c r="AI4484" i="1"/>
  <c r="AJ4484" i="1"/>
  <c r="AH4485" i="1"/>
  <c r="AI4485" i="1"/>
  <c r="AJ4485" i="1"/>
  <c r="AH4486" i="1"/>
  <c r="AI4486" i="1"/>
  <c r="AJ4486" i="1"/>
  <c r="AH4487" i="1"/>
  <c r="AI4487" i="1"/>
  <c r="AJ4487" i="1"/>
  <c r="AH4488" i="1"/>
  <c r="AI4488" i="1"/>
  <c r="AJ4488" i="1"/>
  <c r="AH4489" i="1"/>
  <c r="AI4489" i="1"/>
  <c r="AJ4489" i="1"/>
  <c r="AH4490" i="1"/>
  <c r="AI4490" i="1"/>
  <c r="AJ4490" i="1"/>
  <c r="AH4491" i="1"/>
  <c r="AI4491" i="1"/>
  <c r="AJ4491" i="1"/>
  <c r="AH4492" i="1"/>
  <c r="AI4492" i="1"/>
  <c r="AJ4492" i="1"/>
  <c r="AH4493" i="1"/>
  <c r="AI4493" i="1"/>
  <c r="AJ4493" i="1"/>
  <c r="AH4494" i="1"/>
  <c r="AI4494" i="1"/>
  <c r="AJ4494" i="1"/>
  <c r="AH4495" i="1"/>
  <c r="AI4495" i="1"/>
  <c r="AJ4495" i="1"/>
  <c r="AH4496" i="1"/>
  <c r="AI4496" i="1"/>
  <c r="AJ4496" i="1"/>
  <c r="AH4497" i="1"/>
  <c r="AI4497" i="1"/>
  <c r="AJ4497" i="1"/>
  <c r="AH4498" i="1"/>
  <c r="AI4498" i="1"/>
  <c r="AJ4498" i="1"/>
  <c r="AH4499" i="1"/>
  <c r="AI4499" i="1"/>
  <c r="AJ4499" i="1"/>
  <c r="AH4500" i="1"/>
  <c r="AI4500" i="1"/>
  <c r="AJ4500" i="1"/>
  <c r="AH4501" i="1"/>
  <c r="AI4501" i="1"/>
  <c r="AJ4501" i="1"/>
  <c r="AH4502" i="1"/>
  <c r="AI4502" i="1"/>
  <c r="AJ4502" i="1"/>
  <c r="AH4503" i="1"/>
  <c r="AI4503" i="1"/>
  <c r="AJ4503" i="1"/>
  <c r="AH4504" i="1"/>
  <c r="AI4504" i="1"/>
  <c r="AJ4504" i="1"/>
  <c r="AH4505" i="1"/>
  <c r="AI4505" i="1"/>
  <c r="AJ4505" i="1"/>
  <c r="AH4506" i="1"/>
  <c r="AI4506" i="1"/>
  <c r="AJ4506" i="1"/>
  <c r="AH4507" i="1"/>
  <c r="AI4507" i="1"/>
  <c r="AJ4507" i="1"/>
  <c r="AH4508" i="1"/>
  <c r="AI4508" i="1"/>
  <c r="AJ4508" i="1"/>
  <c r="AH4509" i="1"/>
  <c r="AI4509" i="1"/>
  <c r="AJ4509" i="1"/>
  <c r="AH4510" i="1"/>
  <c r="AI4510" i="1"/>
  <c r="AJ4510" i="1"/>
  <c r="AH4511" i="1"/>
  <c r="AI4511" i="1"/>
  <c r="AJ4511" i="1"/>
  <c r="AH4512" i="1"/>
  <c r="AI4512" i="1"/>
  <c r="AJ4512" i="1"/>
  <c r="AH4513" i="1"/>
  <c r="AI4513" i="1"/>
  <c r="AJ4513" i="1"/>
  <c r="AH4514" i="1"/>
  <c r="AI4514" i="1"/>
  <c r="AJ4514" i="1"/>
  <c r="AH4515" i="1"/>
  <c r="AI4515" i="1"/>
  <c r="AJ4515" i="1"/>
  <c r="AH4516" i="1"/>
  <c r="AI4516" i="1"/>
  <c r="AJ4516" i="1"/>
  <c r="AH4517" i="1"/>
  <c r="AI4517" i="1"/>
  <c r="AJ4517" i="1"/>
  <c r="AH4518" i="1"/>
  <c r="AI4518" i="1"/>
  <c r="AJ4518" i="1"/>
  <c r="AH4519" i="1"/>
  <c r="AI4519" i="1"/>
  <c r="AJ4519" i="1"/>
  <c r="AH4520" i="1"/>
  <c r="AI4520" i="1"/>
  <c r="AJ4520" i="1"/>
  <c r="AH4521" i="1"/>
  <c r="AI4521" i="1"/>
  <c r="AJ4521" i="1"/>
  <c r="AH4522" i="1"/>
  <c r="AI4522" i="1"/>
  <c r="AJ4522" i="1"/>
  <c r="AH4523" i="1"/>
  <c r="AI4523" i="1"/>
  <c r="AJ4523" i="1"/>
  <c r="AH4524" i="1"/>
  <c r="AI4524" i="1"/>
  <c r="AJ4524" i="1"/>
  <c r="AH4525" i="1"/>
  <c r="AI4525" i="1"/>
  <c r="AJ4525" i="1"/>
  <c r="AH4526" i="1"/>
  <c r="AI4526" i="1"/>
  <c r="AJ4526" i="1"/>
  <c r="AH4527" i="1"/>
  <c r="AI4527" i="1"/>
  <c r="AJ4527" i="1"/>
  <c r="AH4528" i="1"/>
  <c r="AI4528" i="1"/>
  <c r="AJ4528" i="1"/>
  <c r="AH4529" i="1"/>
  <c r="AI4529" i="1"/>
  <c r="AJ4529" i="1"/>
  <c r="AH4530" i="1"/>
  <c r="AI4530" i="1"/>
  <c r="AJ4530" i="1"/>
  <c r="AH4531" i="1"/>
  <c r="AI4531" i="1"/>
  <c r="AJ4531" i="1"/>
  <c r="AH4532" i="1"/>
  <c r="AI4532" i="1"/>
  <c r="AJ4532" i="1"/>
  <c r="AH4533" i="1"/>
  <c r="AI4533" i="1"/>
  <c r="AJ4533" i="1"/>
  <c r="AH4534" i="1"/>
  <c r="AI4534" i="1"/>
  <c r="AJ4534" i="1"/>
  <c r="AH4535" i="1"/>
  <c r="AI4535" i="1"/>
  <c r="AJ4535" i="1"/>
  <c r="AH4536" i="1"/>
  <c r="AI4536" i="1"/>
  <c r="AJ4536" i="1"/>
  <c r="AH4537" i="1"/>
  <c r="AI4537" i="1"/>
  <c r="AJ4537" i="1"/>
  <c r="AH4538" i="1"/>
  <c r="AI4538" i="1"/>
  <c r="AJ4538" i="1"/>
  <c r="AH4539" i="1"/>
  <c r="AI4539" i="1"/>
  <c r="AJ4539" i="1"/>
  <c r="AH4540" i="1"/>
  <c r="AI4540" i="1"/>
  <c r="AJ4540" i="1"/>
  <c r="AH4541" i="1"/>
  <c r="AI4541" i="1"/>
  <c r="AJ4541" i="1"/>
  <c r="AH4542" i="1"/>
  <c r="AI4542" i="1"/>
  <c r="AJ4542" i="1"/>
  <c r="AH4543" i="1"/>
  <c r="AI4543" i="1"/>
  <c r="AJ4543" i="1"/>
  <c r="AH4544" i="1"/>
  <c r="AI4544" i="1"/>
  <c r="AJ4544" i="1"/>
  <c r="AH4545" i="1"/>
  <c r="AI4545" i="1"/>
  <c r="AJ4545" i="1"/>
  <c r="AH4546" i="1"/>
  <c r="AI4546" i="1"/>
  <c r="AJ4546" i="1"/>
  <c r="AH4547" i="1"/>
  <c r="AI4547" i="1"/>
  <c r="AJ4547" i="1"/>
  <c r="AH4548" i="1"/>
  <c r="AI4548" i="1"/>
  <c r="AJ4548" i="1"/>
  <c r="AH4549" i="1"/>
  <c r="AI4549" i="1"/>
  <c r="AJ4549" i="1"/>
  <c r="AH4550" i="1"/>
  <c r="AI4550" i="1"/>
  <c r="AJ4550" i="1"/>
  <c r="AH4551" i="1"/>
  <c r="AI4551" i="1"/>
  <c r="AJ4551" i="1"/>
  <c r="AH4552" i="1"/>
  <c r="AI4552" i="1"/>
  <c r="AJ4552" i="1"/>
  <c r="AH4553" i="1"/>
  <c r="AI4553" i="1"/>
  <c r="AJ4553" i="1"/>
  <c r="AH4554" i="1"/>
  <c r="AI4554" i="1"/>
  <c r="AJ4554" i="1"/>
  <c r="AH4555" i="1"/>
  <c r="AI4555" i="1"/>
  <c r="AJ4555" i="1"/>
  <c r="AH4556" i="1"/>
  <c r="AI4556" i="1"/>
  <c r="AJ4556" i="1"/>
  <c r="AH4557" i="1"/>
  <c r="AI4557" i="1"/>
  <c r="AJ4557" i="1"/>
  <c r="AH4558" i="1"/>
  <c r="AI4558" i="1"/>
  <c r="AJ4558" i="1"/>
  <c r="AH4559" i="1"/>
  <c r="AI4559" i="1"/>
  <c r="AJ4559" i="1"/>
  <c r="AH4560" i="1"/>
  <c r="AI4560" i="1"/>
  <c r="AJ4560" i="1"/>
  <c r="AH4561" i="1"/>
  <c r="AI4561" i="1"/>
  <c r="AJ4561" i="1"/>
  <c r="AH4562" i="1"/>
  <c r="AI4562" i="1"/>
  <c r="AJ4562" i="1"/>
  <c r="AH4563" i="1"/>
  <c r="AI4563" i="1"/>
  <c r="AJ4563" i="1"/>
  <c r="AH4564" i="1"/>
  <c r="AI4564" i="1"/>
  <c r="AJ4564" i="1"/>
  <c r="AH4565" i="1"/>
  <c r="AI4565" i="1"/>
  <c r="AJ4565" i="1"/>
  <c r="AH4566" i="1"/>
  <c r="AI4566" i="1"/>
  <c r="AJ4566" i="1"/>
  <c r="AH4567" i="1"/>
  <c r="AI4567" i="1"/>
  <c r="AJ4567" i="1"/>
  <c r="AH4568" i="1"/>
  <c r="AI4568" i="1"/>
  <c r="AJ4568" i="1"/>
  <c r="AH4569" i="1"/>
  <c r="AI4569" i="1"/>
  <c r="AJ4569" i="1"/>
  <c r="AH4570" i="1"/>
  <c r="AI4570" i="1"/>
  <c r="AJ4570" i="1"/>
  <c r="AH4571" i="1"/>
  <c r="AI4571" i="1"/>
  <c r="AJ4571" i="1"/>
  <c r="AH4572" i="1"/>
  <c r="AI4572" i="1"/>
  <c r="AJ4572" i="1"/>
  <c r="AH4573" i="1"/>
  <c r="AI4573" i="1"/>
  <c r="AJ4573" i="1"/>
  <c r="AH4574" i="1"/>
  <c r="AI4574" i="1"/>
  <c r="AJ4574" i="1"/>
  <c r="AH4575" i="1"/>
  <c r="AI4575" i="1"/>
  <c r="AJ4575" i="1"/>
  <c r="AH4576" i="1"/>
  <c r="AI4576" i="1"/>
  <c r="AJ4576" i="1"/>
  <c r="AH4577" i="1"/>
  <c r="AI4577" i="1"/>
  <c r="AJ4577" i="1"/>
  <c r="AH4578" i="1"/>
  <c r="AI4578" i="1"/>
  <c r="AJ4578" i="1"/>
  <c r="AH4579" i="1"/>
  <c r="AI4579" i="1"/>
  <c r="AJ4579" i="1"/>
  <c r="AH4580" i="1"/>
  <c r="AI4580" i="1"/>
  <c r="AJ4580" i="1"/>
  <c r="AH4581" i="1"/>
  <c r="AI4581" i="1"/>
  <c r="AJ4581" i="1"/>
  <c r="AH4582" i="1"/>
  <c r="AI4582" i="1"/>
  <c r="AJ4582" i="1"/>
  <c r="AH4583" i="1"/>
  <c r="AI4583" i="1"/>
  <c r="AJ4583" i="1"/>
  <c r="AH4584" i="1"/>
  <c r="AI4584" i="1"/>
  <c r="AJ4584" i="1"/>
  <c r="AH4585" i="1"/>
  <c r="AI4585" i="1"/>
  <c r="AJ4585" i="1"/>
  <c r="AH4586" i="1"/>
  <c r="AI4586" i="1"/>
  <c r="AJ4586" i="1"/>
  <c r="AH4587" i="1"/>
  <c r="AI4587" i="1"/>
  <c r="AJ4587" i="1"/>
  <c r="AH4588" i="1"/>
  <c r="AI4588" i="1"/>
  <c r="AJ4588" i="1"/>
  <c r="AH4589" i="1"/>
  <c r="AI4589" i="1"/>
  <c r="AJ4589" i="1"/>
  <c r="AH4590" i="1"/>
  <c r="AI4590" i="1"/>
  <c r="AJ4590" i="1"/>
  <c r="AH4591" i="1"/>
  <c r="AI4591" i="1"/>
  <c r="AJ4591" i="1"/>
  <c r="AH4592" i="1"/>
  <c r="AI4592" i="1"/>
  <c r="AJ4592" i="1"/>
  <c r="AH4593" i="1"/>
  <c r="AI4593" i="1"/>
  <c r="AJ4593" i="1"/>
  <c r="AH4594" i="1"/>
  <c r="AI4594" i="1"/>
  <c r="AJ4594" i="1"/>
  <c r="AH4595" i="1"/>
  <c r="AI4595" i="1"/>
  <c r="AJ4595" i="1"/>
  <c r="AH4596" i="1"/>
  <c r="AI4596" i="1"/>
  <c r="AJ4596" i="1"/>
  <c r="AH4597" i="1"/>
  <c r="AI4597" i="1"/>
  <c r="AJ4597" i="1"/>
  <c r="AH4598" i="1"/>
  <c r="AI4598" i="1"/>
  <c r="AJ4598" i="1"/>
  <c r="AH4599" i="1"/>
  <c r="AI4599" i="1"/>
  <c r="AJ4599" i="1"/>
  <c r="AH4600" i="1"/>
  <c r="AI4600" i="1"/>
  <c r="AJ4600" i="1"/>
  <c r="AH4601" i="1"/>
  <c r="AI4601" i="1"/>
  <c r="AJ4601" i="1"/>
  <c r="AH4602" i="1"/>
  <c r="AI4602" i="1"/>
  <c r="AJ4602" i="1"/>
  <c r="AH4603" i="1"/>
  <c r="AI4603" i="1"/>
  <c r="AJ4603" i="1"/>
  <c r="AH4604" i="1"/>
  <c r="AI4604" i="1"/>
  <c r="AJ4604" i="1"/>
  <c r="AH4605" i="1"/>
  <c r="AI4605" i="1"/>
  <c r="AJ4605" i="1"/>
  <c r="AH4606" i="1"/>
  <c r="AI4606" i="1"/>
  <c r="AJ4606" i="1"/>
  <c r="AH4607" i="1"/>
  <c r="AI4607" i="1"/>
  <c r="AJ4607" i="1"/>
  <c r="AH4608" i="1"/>
  <c r="AI4608" i="1"/>
  <c r="AJ4608" i="1"/>
  <c r="AH4609" i="1"/>
  <c r="AI4609" i="1"/>
  <c r="AJ4609" i="1"/>
  <c r="AH4610" i="1"/>
  <c r="AI4610" i="1"/>
  <c r="AJ4610" i="1"/>
  <c r="AH4611" i="1"/>
  <c r="AI4611" i="1"/>
  <c r="AJ4611" i="1"/>
  <c r="AH4612" i="1"/>
  <c r="AI4612" i="1"/>
  <c r="AJ4612" i="1"/>
  <c r="AH4613" i="1"/>
  <c r="AI4613" i="1"/>
  <c r="AJ4613" i="1"/>
  <c r="AH4614" i="1"/>
  <c r="AI4614" i="1"/>
  <c r="AJ4614" i="1"/>
  <c r="AH4615" i="1"/>
  <c r="AI4615" i="1"/>
  <c r="AJ4615" i="1"/>
  <c r="AH4616" i="1"/>
  <c r="AI4616" i="1"/>
  <c r="AJ4616" i="1"/>
  <c r="AH4617" i="1"/>
  <c r="AI4617" i="1"/>
  <c r="AJ4617" i="1"/>
  <c r="AH4618" i="1"/>
  <c r="AI4618" i="1"/>
  <c r="AJ4618" i="1"/>
  <c r="AH4619" i="1"/>
  <c r="AI4619" i="1"/>
  <c r="AJ4619" i="1"/>
  <c r="AH4620" i="1"/>
  <c r="AI4620" i="1"/>
  <c r="AJ4620" i="1"/>
  <c r="AH4621" i="1"/>
  <c r="AI4621" i="1"/>
  <c r="AJ4621" i="1"/>
  <c r="AH4622" i="1"/>
  <c r="AI4622" i="1"/>
  <c r="AJ4622" i="1"/>
  <c r="AH4623" i="1"/>
  <c r="AI4623" i="1"/>
  <c r="AJ4623" i="1"/>
  <c r="AH4624" i="1"/>
  <c r="AI4624" i="1"/>
  <c r="AJ4624" i="1"/>
  <c r="AH4625" i="1"/>
  <c r="AI4625" i="1"/>
  <c r="AJ4625" i="1"/>
  <c r="AH4626" i="1"/>
  <c r="AI4626" i="1"/>
  <c r="AJ4626" i="1"/>
  <c r="AH4627" i="1"/>
  <c r="AI4627" i="1"/>
  <c r="AJ4627" i="1"/>
  <c r="AH4628" i="1"/>
  <c r="AI4628" i="1"/>
  <c r="AJ4628" i="1"/>
  <c r="AH4629" i="1"/>
  <c r="AI4629" i="1"/>
  <c r="AJ4629" i="1"/>
  <c r="AH4630" i="1"/>
  <c r="AI4630" i="1"/>
  <c r="AJ4630" i="1"/>
  <c r="AH4631" i="1"/>
  <c r="AI4631" i="1"/>
  <c r="AJ4631" i="1"/>
  <c r="AH4632" i="1"/>
  <c r="AI4632" i="1"/>
  <c r="AJ4632" i="1"/>
  <c r="AH4633" i="1"/>
  <c r="AI4633" i="1"/>
  <c r="AJ4633" i="1"/>
  <c r="AH4634" i="1"/>
  <c r="AI4634" i="1"/>
  <c r="AJ4634" i="1"/>
  <c r="AH4635" i="1"/>
  <c r="AI4635" i="1"/>
  <c r="AJ4635" i="1"/>
  <c r="AH4636" i="1"/>
  <c r="AI4636" i="1"/>
  <c r="AJ4636" i="1"/>
  <c r="AH4637" i="1"/>
  <c r="AI4637" i="1"/>
  <c r="AJ4637" i="1"/>
  <c r="AH4638" i="1"/>
  <c r="AI4638" i="1"/>
  <c r="AJ4638" i="1"/>
  <c r="AH4639" i="1"/>
  <c r="AI4639" i="1"/>
  <c r="AJ4639" i="1"/>
  <c r="AH4640" i="1"/>
  <c r="AI4640" i="1"/>
  <c r="AJ4640" i="1"/>
  <c r="AH4641" i="1"/>
  <c r="AI4641" i="1"/>
  <c r="AJ4641" i="1"/>
  <c r="AH4642" i="1"/>
  <c r="AI4642" i="1"/>
  <c r="AJ4642" i="1"/>
  <c r="AH4643" i="1"/>
  <c r="AI4643" i="1"/>
  <c r="AJ4643" i="1"/>
  <c r="AH4644" i="1"/>
  <c r="AI4644" i="1"/>
  <c r="AJ4644" i="1"/>
  <c r="AH4645" i="1"/>
  <c r="AI4645" i="1"/>
  <c r="AJ4645" i="1"/>
  <c r="AH4646" i="1"/>
  <c r="AI4646" i="1"/>
  <c r="AJ4646" i="1"/>
  <c r="AH4647" i="1"/>
  <c r="AI4647" i="1"/>
  <c r="AJ4647" i="1"/>
  <c r="AH4648" i="1"/>
  <c r="AI4648" i="1"/>
  <c r="AJ4648" i="1"/>
  <c r="AH4649" i="1"/>
  <c r="AI4649" i="1"/>
  <c r="AJ4649" i="1"/>
  <c r="AH4650" i="1"/>
  <c r="AI4650" i="1"/>
  <c r="AJ4650" i="1"/>
  <c r="AH4651" i="1"/>
  <c r="AI4651" i="1"/>
  <c r="AJ4651" i="1"/>
  <c r="AH4652" i="1"/>
  <c r="AI4652" i="1"/>
  <c r="AJ4652" i="1"/>
  <c r="AH4653" i="1"/>
  <c r="AI4653" i="1"/>
  <c r="AJ4653" i="1"/>
  <c r="AH4654" i="1"/>
  <c r="AI4654" i="1"/>
  <c r="AJ4654" i="1"/>
  <c r="AH4655" i="1"/>
  <c r="AI4655" i="1"/>
  <c r="AJ4655" i="1"/>
  <c r="AH4656" i="1"/>
  <c r="AI4656" i="1"/>
  <c r="AJ4656" i="1"/>
  <c r="AH4657" i="1"/>
  <c r="AI4657" i="1"/>
  <c r="AJ4657" i="1"/>
  <c r="AH4658" i="1"/>
  <c r="AI4658" i="1"/>
  <c r="AJ4658" i="1"/>
  <c r="AH4659" i="1"/>
  <c r="AI4659" i="1"/>
  <c r="AJ4659" i="1"/>
  <c r="AH4660" i="1"/>
  <c r="AI4660" i="1"/>
  <c r="AJ4660" i="1"/>
  <c r="AH4661" i="1"/>
  <c r="AI4661" i="1"/>
  <c r="AJ4661" i="1"/>
  <c r="AH4662" i="1"/>
  <c r="AI4662" i="1"/>
  <c r="AJ4662" i="1"/>
  <c r="AH4663" i="1"/>
  <c r="AI4663" i="1"/>
  <c r="AJ4663" i="1"/>
  <c r="AH4664" i="1"/>
  <c r="AI4664" i="1"/>
  <c r="AJ4664" i="1"/>
  <c r="AH4665" i="1"/>
  <c r="AI4665" i="1"/>
  <c r="AJ4665" i="1"/>
  <c r="AH4666" i="1"/>
  <c r="AI4666" i="1"/>
  <c r="AJ4666" i="1"/>
  <c r="AH4667" i="1"/>
  <c r="AI4667" i="1"/>
  <c r="AJ4667" i="1"/>
  <c r="AH4668" i="1"/>
  <c r="AI4668" i="1"/>
  <c r="AJ4668" i="1"/>
  <c r="AH4669" i="1"/>
  <c r="AI4669" i="1"/>
  <c r="AJ4669" i="1"/>
  <c r="AH4670" i="1"/>
  <c r="AI4670" i="1"/>
  <c r="AJ4670" i="1"/>
  <c r="AH4671" i="1"/>
  <c r="AI4671" i="1"/>
  <c r="AJ4671" i="1"/>
  <c r="AH4672" i="1"/>
  <c r="AI4672" i="1"/>
  <c r="AJ4672" i="1"/>
  <c r="AH4673" i="1"/>
  <c r="AI4673" i="1"/>
  <c r="AJ4673" i="1"/>
  <c r="AH4674" i="1"/>
  <c r="AI4674" i="1"/>
  <c r="AJ4674" i="1"/>
  <c r="AH4675" i="1"/>
  <c r="AI4675" i="1"/>
  <c r="AJ4675" i="1"/>
  <c r="AH4676" i="1"/>
  <c r="AI4676" i="1"/>
  <c r="AJ4676" i="1"/>
  <c r="AH4677" i="1"/>
  <c r="AI4677" i="1"/>
  <c r="AJ4677" i="1"/>
  <c r="AH4678" i="1"/>
  <c r="AI4678" i="1"/>
  <c r="AJ4678" i="1"/>
  <c r="AH4679" i="1"/>
  <c r="AI4679" i="1"/>
  <c r="AJ4679" i="1"/>
  <c r="AH4680" i="1"/>
  <c r="AI4680" i="1"/>
  <c r="AJ4680" i="1"/>
  <c r="AH4681" i="1"/>
  <c r="AI4681" i="1"/>
  <c r="AJ4681" i="1"/>
  <c r="AH4682" i="1"/>
  <c r="AI4682" i="1"/>
  <c r="AJ4682" i="1"/>
  <c r="AH4683" i="1"/>
  <c r="AI4683" i="1"/>
  <c r="AJ4683" i="1"/>
  <c r="AH4684" i="1"/>
  <c r="AI4684" i="1"/>
  <c r="AJ4684" i="1"/>
  <c r="AH4685" i="1"/>
  <c r="AI4685" i="1"/>
  <c r="AJ4685" i="1"/>
  <c r="AH4686" i="1"/>
  <c r="AI4686" i="1"/>
  <c r="AJ4686" i="1"/>
  <c r="AH4687" i="1"/>
  <c r="AI4687" i="1"/>
  <c r="AJ4687" i="1"/>
  <c r="AH4688" i="1"/>
  <c r="AI4688" i="1"/>
  <c r="AJ4688" i="1"/>
  <c r="AH4689" i="1"/>
  <c r="AI4689" i="1"/>
  <c r="AJ4689" i="1"/>
  <c r="AH4690" i="1"/>
  <c r="AI4690" i="1"/>
  <c r="AJ4690" i="1"/>
  <c r="AH4691" i="1"/>
  <c r="AI4691" i="1"/>
  <c r="AJ4691" i="1"/>
  <c r="AH4692" i="1"/>
  <c r="AI4692" i="1"/>
  <c r="AJ4692" i="1"/>
  <c r="AH4693" i="1"/>
  <c r="AI4693" i="1"/>
  <c r="AJ4693" i="1"/>
  <c r="AH4694" i="1"/>
  <c r="AI4694" i="1"/>
  <c r="AJ4694" i="1"/>
  <c r="AH4695" i="1"/>
  <c r="AI4695" i="1"/>
  <c r="AJ4695" i="1"/>
  <c r="AH4696" i="1"/>
  <c r="AI4696" i="1"/>
  <c r="AJ4696" i="1"/>
  <c r="AH4697" i="1"/>
  <c r="AI4697" i="1"/>
  <c r="AJ4697" i="1"/>
  <c r="AH4698" i="1"/>
  <c r="AI4698" i="1"/>
  <c r="AJ4698" i="1"/>
  <c r="AH4699" i="1"/>
  <c r="AI4699" i="1"/>
  <c r="AJ4699" i="1"/>
  <c r="AH4700" i="1"/>
  <c r="AI4700" i="1"/>
  <c r="AJ4700" i="1"/>
  <c r="AH4701" i="1"/>
  <c r="AI4701" i="1"/>
  <c r="AJ4701" i="1"/>
  <c r="AH4702" i="1"/>
  <c r="AI4702" i="1"/>
  <c r="AJ4702" i="1"/>
  <c r="AH4703" i="1"/>
  <c r="AI4703" i="1"/>
  <c r="AJ4703" i="1"/>
  <c r="AH4704" i="1"/>
  <c r="AI4704" i="1"/>
  <c r="AJ4704" i="1"/>
  <c r="AH4705" i="1"/>
  <c r="AI4705" i="1"/>
  <c r="AJ4705" i="1"/>
  <c r="AH4706" i="1"/>
  <c r="AI4706" i="1"/>
  <c r="AJ4706" i="1"/>
  <c r="AH4707" i="1"/>
  <c r="AI4707" i="1"/>
  <c r="AJ4707" i="1"/>
  <c r="AH4708" i="1"/>
  <c r="AI4708" i="1"/>
  <c r="AJ4708" i="1"/>
  <c r="AH4709" i="1"/>
  <c r="AI4709" i="1"/>
  <c r="AJ4709" i="1"/>
  <c r="AH4710" i="1"/>
  <c r="AI4710" i="1"/>
  <c r="AJ4710" i="1"/>
  <c r="AH4711" i="1"/>
  <c r="AI4711" i="1"/>
  <c r="AJ4711" i="1"/>
  <c r="AH4712" i="1"/>
  <c r="AI4712" i="1"/>
  <c r="AJ4712" i="1"/>
  <c r="AH4713" i="1"/>
  <c r="AI4713" i="1"/>
  <c r="AJ4713" i="1"/>
  <c r="AH4714" i="1"/>
  <c r="AI4714" i="1"/>
  <c r="AJ4714" i="1"/>
  <c r="AH4715" i="1"/>
  <c r="AI4715" i="1"/>
  <c r="AJ4715" i="1"/>
  <c r="AH4716" i="1"/>
  <c r="AI4716" i="1"/>
  <c r="AJ4716" i="1"/>
  <c r="AH4717" i="1"/>
  <c r="AI4717" i="1"/>
  <c r="AJ4717" i="1"/>
  <c r="AH4718" i="1"/>
  <c r="AI4718" i="1"/>
  <c r="AJ4718" i="1"/>
  <c r="AH4719" i="1"/>
  <c r="AI4719" i="1"/>
  <c r="AJ4719" i="1"/>
  <c r="AH4720" i="1"/>
  <c r="AI4720" i="1"/>
  <c r="AJ4720" i="1"/>
  <c r="AH4721" i="1"/>
  <c r="AI4721" i="1"/>
  <c r="AJ4721" i="1"/>
  <c r="AH4722" i="1"/>
  <c r="AI4722" i="1"/>
  <c r="AJ4722" i="1"/>
  <c r="AH4723" i="1"/>
  <c r="AI4723" i="1"/>
  <c r="AJ4723" i="1"/>
  <c r="AH4724" i="1"/>
  <c r="AI4724" i="1"/>
  <c r="AJ4724" i="1"/>
  <c r="AH4725" i="1"/>
  <c r="AI4725" i="1"/>
  <c r="AJ4725" i="1"/>
  <c r="AH4726" i="1"/>
  <c r="AI4726" i="1"/>
  <c r="AJ4726" i="1"/>
  <c r="AH4727" i="1"/>
  <c r="AI4727" i="1"/>
  <c r="AJ4727" i="1"/>
  <c r="AH4728" i="1"/>
  <c r="AI4728" i="1"/>
  <c r="AJ4728" i="1"/>
  <c r="AH4729" i="1"/>
  <c r="AI4729" i="1"/>
  <c r="AJ4729" i="1"/>
  <c r="AH4730" i="1"/>
  <c r="AI4730" i="1"/>
  <c r="AJ4730" i="1"/>
  <c r="AH4731" i="1"/>
  <c r="AI4731" i="1"/>
  <c r="AJ4731" i="1"/>
  <c r="AH4732" i="1"/>
  <c r="AI4732" i="1"/>
  <c r="AJ4732" i="1"/>
  <c r="AH4733" i="1"/>
  <c r="AI4733" i="1"/>
  <c r="AJ4733" i="1"/>
  <c r="AH4734" i="1"/>
  <c r="AI4734" i="1"/>
  <c r="AJ4734" i="1"/>
  <c r="AH4735" i="1"/>
  <c r="AI4735" i="1"/>
  <c r="AJ4735" i="1"/>
  <c r="AH4736" i="1"/>
  <c r="AI4736" i="1"/>
  <c r="AJ4736" i="1"/>
  <c r="AH4737" i="1"/>
  <c r="AI4737" i="1"/>
  <c r="AJ4737" i="1"/>
  <c r="AH4738" i="1"/>
  <c r="AI4738" i="1"/>
  <c r="AJ4738" i="1"/>
  <c r="AH4739" i="1"/>
  <c r="AI4739" i="1"/>
  <c r="AJ4739" i="1"/>
  <c r="AH4740" i="1"/>
  <c r="AI4740" i="1"/>
  <c r="AJ4740" i="1"/>
  <c r="AH4741" i="1"/>
  <c r="AI4741" i="1"/>
  <c r="AJ4741" i="1"/>
  <c r="AH4742" i="1"/>
  <c r="AI4742" i="1"/>
  <c r="AJ4742" i="1"/>
  <c r="AH4743" i="1"/>
  <c r="AI4743" i="1"/>
  <c r="AJ4743" i="1"/>
  <c r="AH4744" i="1"/>
  <c r="AI4744" i="1"/>
  <c r="AJ4744" i="1"/>
  <c r="AH4745" i="1"/>
  <c r="AI4745" i="1"/>
  <c r="AJ4745" i="1"/>
  <c r="AH4746" i="1"/>
  <c r="AI4746" i="1"/>
  <c r="AJ4746" i="1"/>
  <c r="AH4747" i="1"/>
  <c r="AI4747" i="1"/>
  <c r="AJ4747" i="1"/>
  <c r="AH4748" i="1"/>
  <c r="AI4748" i="1"/>
  <c r="AJ4748" i="1"/>
  <c r="AH4749" i="1"/>
  <c r="AI4749" i="1"/>
  <c r="AJ4749" i="1"/>
  <c r="AH4750" i="1"/>
  <c r="AI4750" i="1"/>
  <c r="AJ4750" i="1"/>
  <c r="AH4751" i="1"/>
  <c r="AI4751" i="1"/>
  <c r="AJ4751" i="1"/>
  <c r="AH4752" i="1"/>
  <c r="AI4752" i="1"/>
  <c r="AJ4752" i="1"/>
  <c r="AH4753" i="1"/>
  <c r="AI4753" i="1"/>
  <c r="AJ4753" i="1"/>
  <c r="AH4754" i="1"/>
  <c r="AI4754" i="1"/>
  <c r="AJ4754" i="1"/>
  <c r="AH4755" i="1"/>
  <c r="AI4755" i="1"/>
  <c r="AJ4755" i="1"/>
  <c r="AH4756" i="1"/>
  <c r="AI4756" i="1"/>
  <c r="AJ4756" i="1"/>
  <c r="AH4757" i="1"/>
  <c r="AI4757" i="1"/>
  <c r="AJ4757" i="1"/>
  <c r="AH4758" i="1"/>
  <c r="AI4758" i="1"/>
  <c r="AJ4758" i="1"/>
  <c r="AH4759" i="1"/>
  <c r="AI4759" i="1"/>
  <c r="AJ4759" i="1"/>
  <c r="AH4760" i="1"/>
  <c r="AI4760" i="1"/>
  <c r="AJ4760" i="1"/>
  <c r="AH4761" i="1"/>
  <c r="AI4761" i="1"/>
  <c r="AJ4761" i="1"/>
  <c r="AH4762" i="1"/>
  <c r="AI4762" i="1"/>
  <c r="AJ4762" i="1"/>
  <c r="AH4763" i="1"/>
  <c r="AI4763" i="1"/>
  <c r="AJ4763" i="1"/>
  <c r="AH4764" i="1"/>
  <c r="AI4764" i="1"/>
  <c r="AJ4764" i="1"/>
  <c r="AH4765" i="1"/>
  <c r="AI4765" i="1"/>
  <c r="AJ4765" i="1"/>
  <c r="AH4766" i="1"/>
  <c r="AI4766" i="1"/>
  <c r="AJ4766" i="1"/>
  <c r="AH4767" i="1"/>
  <c r="AI4767" i="1"/>
  <c r="AJ4767" i="1"/>
  <c r="AH4768" i="1"/>
  <c r="AI4768" i="1"/>
  <c r="AJ4768" i="1"/>
  <c r="AH4769" i="1"/>
  <c r="AI4769" i="1"/>
  <c r="AJ4769" i="1"/>
  <c r="AH4770" i="1"/>
  <c r="AI4770" i="1"/>
  <c r="AJ4770" i="1"/>
  <c r="AH4771" i="1"/>
  <c r="AI4771" i="1"/>
  <c r="AJ4771" i="1"/>
  <c r="AH4772" i="1"/>
  <c r="AI4772" i="1"/>
  <c r="AJ4772" i="1"/>
  <c r="AH4773" i="1"/>
  <c r="AI4773" i="1"/>
  <c r="AJ4773" i="1"/>
  <c r="AH4774" i="1"/>
  <c r="AI4774" i="1"/>
  <c r="AJ4774" i="1"/>
  <c r="AH4775" i="1"/>
  <c r="AI4775" i="1"/>
  <c r="AJ4775" i="1"/>
  <c r="AH4776" i="1"/>
  <c r="AI4776" i="1"/>
  <c r="AJ4776" i="1"/>
  <c r="AH4777" i="1"/>
  <c r="AI4777" i="1"/>
  <c r="AJ4777" i="1"/>
  <c r="AH4778" i="1"/>
  <c r="AI4778" i="1"/>
  <c r="AJ4778" i="1"/>
  <c r="AH4779" i="1"/>
  <c r="AI4779" i="1"/>
  <c r="AJ4779" i="1"/>
  <c r="AH4780" i="1"/>
  <c r="AI4780" i="1"/>
  <c r="AJ4780" i="1"/>
  <c r="AH4781" i="1"/>
  <c r="AI4781" i="1"/>
  <c r="AJ4781" i="1"/>
  <c r="AH4782" i="1"/>
  <c r="AI4782" i="1"/>
  <c r="AJ4782" i="1"/>
  <c r="AH4783" i="1"/>
  <c r="AI4783" i="1"/>
  <c r="AJ4783" i="1"/>
  <c r="AH4784" i="1"/>
  <c r="AI4784" i="1"/>
  <c r="AJ4784" i="1"/>
  <c r="AH4785" i="1"/>
  <c r="AI4785" i="1"/>
  <c r="AJ4785" i="1"/>
  <c r="AH4786" i="1"/>
  <c r="AI4786" i="1"/>
  <c r="AJ4786" i="1"/>
  <c r="AH4787" i="1"/>
  <c r="AI4787" i="1"/>
  <c r="AJ4787" i="1"/>
  <c r="AH4788" i="1"/>
  <c r="AI4788" i="1"/>
  <c r="AJ4788" i="1"/>
  <c r="AH4789" i="1"/>
  <c r="AI4789" i="1"/>
  <c r="AJ4789" i="1"/>
  <c r="AH4790" i="1"/>
  <c r="AI4790" i="1"/>
  <c r="AJ4790" i="1"/>
  <c r="AH4791" i="1"/>
  <c r="AI4791" i="1"/>
  <c r="AJ4791" i="1"/>
  <c r="AH4792" i="1"/>
  <c r="AI4792" i="1"/>
  <c r="AJ4792" i="1"/>
  <c r="AH4793" i="1"/>
  <c r="AI4793" i="1"/>
  <c r="AJ4793" i="1"/>
  <c r="AH4794" i="1"/>
  <c r="AI4794" i="1"/>
  <c r="AJ4794" i="1"/>
  <c r="AH4795" i="1"/>
  <c r="AI4795" i="1"/>
  <c r="AJ4795" i="1"/>
  <c r="AH4796" i="1"/>
  <c r="AI4796" i="1"/>
  <c r="AJ4796" i="1"/>
  <c r="AH4797" i="1"/>
  <c r="AI4797" i="1"/>
  <c r="AJ4797" i="1"/>
  <c r="AH4798" i="1"/>
  <c r="AI4798" i="1"/>
  <c r="AJ4798" i="1"/>
  <c r="AH4799" i="1"/>
  <c r="AI4799" i="1"/>
  <c r="AJ4799" i="1"/>
  <c r="AH4800" i="1"/>
  <c r="AI4800" i="1"/>
  <c r="AJ4800" i="1"/>
  <c r="AH4801" i="1"/>
  <c r="AI4801" i="1"/>
  <c r="AJ4801" i="1"/>
  <c r="AH4802" i="1"/>
  <c r="AI4802" i="1"/>
  <c r="AJ4802" i="1"/>
  <c r="AH4803" i="1"/>
  <c r="AI4803" i="1"/>
  <c r="AJ4803" i="1"/>
  <c r="AH4804" i="1"/>
  <c r="AI4804" i="1"/>
  <c r="AJ4804" i="1"/>
  <c r="AH4805" i="1"/>
  <c r="AI4805" i="1"/>
  <c r="AJ4805" i="1"/>
  <c r="AH4806" i="1"/>
  <c r="AI4806" i="1"/>
  <c r="AJ4806" i="1"/>
  <c r="AH4807" i="1"/>
  <c r="AI4807" i="1"/>
  <c r="AJ4807" i="1"/>
  <c r="AH4808" i="1"/>
  <c r="AI4808" i="1"/>
  <c r="AJ4808" i="1"/>
  <c r="AH4809" i="1"/>
  <c r="AI4809" i="1"/>
  <c r="AJ4809" i="1"/>
  <c r="AH4810" i="1"/>
  <c r="AI4810" i="1"/>
  <c r="AJ4810" i="1"/>
  <c r="AH4811" i="1"/>
  <c r="AI4811" i="1"/>
  <c r="AJ4811" i="1"/>
  <c r="AH4812" i="1"/>
  <c r="AI4812" i="1"/>
  <c r="AJ4812" i="1"/>
  <c r="AH4813" i="1"/>
  <c r="AI4813" i="1"/>
  <c r="AJ4813" i="1"/>
  <c r="AH4814" i="1"/>
  <c r="AI4814" i="1"/>
  <c r="AJ4814" i="1"/>
  <c r="AH4815" i="1"/>
  <c r="AI4815" i="1"/>
  <c r="AJ4815" i="1"/>
  <c r="AH4816" i="1"/>
  <c r="AI4816" i="1"/>
  <c r="AJ4816" i="1"/>
  <c r="AH4817" i="1"/>
  <c r="AI4817" i="1"/>
  <c r="AJ4817" i="1"/>
  <c r="AH4818" i="1"/>
  <c r="AI4818" i="1"/>
  <c r="AJ4818" i="1"/>
  <c r="AH4819" i="1"/>
  <c r="AI4819" i="1"/>
  <c r="AJ4819" i="1"/>
  <c r="AH4820" i="1"/>
  <c r="AI4820" i="1"/>
  <c r="AJ4820" i="1"/>
  <c r="AH4821" i="1"/>
  <c r="AI4821" i="1"/>
  <c r="AJ4821" i="1"/>
  <c r="AH4822" i="1"/>
  <c r="AI4822" i="1"/>
  <c r="AJ4822" i="1"/>
  <c r="AH4823" i="1"/>
  <c r="AI4823" i="1"/>
  <c r="AJ4823" i="1"/>
  <c r="AH4824" i="1"/>
  <c r="AI4824" i="1"/>
  <c r="AJ4824" i="1"/>
  <c r="AH4825" i="1"/>
  <c r="AI4825" i="1"/>
  <c r="AJ4825" i="1"/>
  <c r="AH4826" i="1"/>
  <c r="AI4826" i="1"/>
  <c r="AJ4826" i="1"/>
  <c r="AH4827" i="1"/>
  <c r="AI4827" i="1"/>
  <c r="AJ4827" i="1"/>
  <c r="AH4828" i="1"/>
  <c r="AI4828" i="1"/>
  <c r="AJ4828" i="1"/>
  <c r="AH4829" i="1"/>
  <c r="AI4829" i="1"/>
  <c r="AJ4829" i="1"/>
  <c r="AH4830" i="1"/>
  <c r="AI4830" i="1"/>
  <c r="AJ4830" i="1"/>
  <c r="AH4831" i="1"/>
  <c r="AI4831" i="1"/>
  <c r="AJ4831" i="1"/>
  <c r="AH4832" i="1"/>
  <c r="AI4832" i="1"/>
  <c r="AJ4832" i="1"/>
  <c r="AH4833" i="1"/>
  <c r="AI4833" i="1"/>
  <c r="AJ4833" i="1"/>
  <c r="AH4834" i="1"/>
  <c r="AI4834" i="1"/>
  <c r="AJ4834" i="1"/>
  <c r="AH4835" i="1"/>
  <c r="AI4835" i="1"/>
  <c r="AJ4835" i="1"/>
  <c r="AH4836" i="1"/>
  <c r="AI4836" i="1"/>
  <c r="AJ4836" i="1"/>
  <c r="AH4837" i="1"/>
  <c r="AI4837" i="1"/>
  <c r="AJ4837" i="1"/>
  <c r="AH4838" i="1"/>
  <c r="AI4838" i="1"/>
  <c r="AJ4838" i="1"/>
  <c r="AH4839" i="1"/>
  <c r="AI4839" i="1"/>
  <c r="AJ4839" i="1"/>
  <c r="AH4840" i="1"/>
  <c r="AI4840" i="1"/>
  <c r="AJ4840" i="1"/>
  <c r="AH4841" i="1"/>
  <c r="AI4841" i="1"/>
  <c r="AJ4841" i="1"/>
  <c r="AH4842" i="1"/>
  <c r="AI4842" i="1"/>
  <c r="AJ4842" i="1"/>
  <c r="AH4843" i="1"/>
  <c r="AI4843" i="1"/>
  <c r="AJ4843" i="1"/>
  <c r="AH4844" i="1"/>
  <c r="AI4844" i="1"/>
  <c r="AJ4844" i="1"/>
  <c r="AH4845" i="1"/>
  <c r="AI4845" i="1"/>
  <c r="AJ4845" i="1"/>
  <c r="AH4846" i="1"/>
  <c r="AI4846" i="1"/>
  <c r="AJ4846" i="1"/>
  <c r="AH4847" i="1"/>
  <c r="AI4847" i="1"/>
  <c r="AJ4847" i="1"/>
  <c r="AH4848" i="1"/>
  <c r="AI4848" i="1"/>
  <c r="AJ4848" i="1"/>
  <c r="AH4849" i="1"/>
  <c r="AI4849" i="1"/>
  <c r="AJ4849" i="1"/>
  <c r="AH4850" i="1"/>
  <c r="AI4850" i="1"/>
  <c r="AJ4850" i="1"/>
  <c r="AH4851" i="1"/>
  <c r="AI4851" i="1"/>
  <c r="AJ4851" i="1"/>
  <c r="AH4852" i="1"/>
  <c r="AI4852" i="1"/>
  <c r="AJ4852" i="1"/>
  <c r="AH4853" i="1"/>
  <c r="AI4853" i="1"/>
  <c r="AJ4853" i="1"/>
  <c r="AH4854" i="1"/>
  <c r="AI4854" i="1"/>
  <c r="AJ4854" i="1"/>
  <c r="AH4855" i="1"/>
  <c r="AI4855" i="1"/>
  <c r="AJ4855" i="1"/>
  <c r="AH4856" i="1"/>
  <c r="AI4856" i="1"/>
  <c r="AJ4856" i="1"/>
  <c r="AH4857" i="1"/>
  <c r="AI4857" i="1"/>
  <c r="AJ4857" i="1"/>
  <c r="AH4858" i="1"/>
  <c r="AI4858" i="1"/>
  <c r="AJ4858" i="1"/>
  <c r="AH4859" i="1"/>
  <c r="AI4859" i="1"/>
  <c r="AJ4859" i="1"/>
  <c r="AH4860" i="1"/>
  <c r="AI4860" i="1"/>
  <c r="AJ4860" i="1"/>
  <c r="AH4861" i="1"/>
  <c r="AI4861" i="1"/>
  <c r="AJ4861" i="1"/>
  <c r="AH4862" i="1"/>
  <c r="AI4862" i="1"/>
  <c r="AJ4862" i="1"/>
  <c r="AH4863" i="1"/>
  <c r="AI4863" i="1"/>
  <c r="AJ4863" i="1"/>
  <c r="AH4864" i="1"/>
  <c r="AI4864" i="1"/>
  <c r="AJ4864" i="1"/>
  <c r="AH4865" i="1"/>
  <c r="AI4865" i="1"/>
  <c r="AJ4865" i="1"/>
  <c r="AH4866" i="1"/>
  <c r="AI4866" i="1"/>
  <c r="AJ4866" i="1"/>
  <c r="AH4867" i="1"/>
  <c r="AI4867" i="1"/>
  <c r="AJ4867" i="1"/>
  <c r="AH4868" i="1"/>
  <c r="AI4868" i="1"/>
  <c r="AJ4868" i="1"/>
  <c r="AH4869" i="1"/>
  <c r="AI4869" i="1"/>
  <c r="AJ4869" i="1"/>
  <c r="AH4870" i="1"/>
  <c r="AI4870" i="1"/>
  <c r="AJ4870" i="1"/>
  <c r="AH4871" i="1"/>
  <c r="AI4871" i="1"/>
  <c r="AJ4871" i="1"/>
  <c r="AH4872" i="1"/>
  <c r="AI4872" i="1"/>
  <c r="AJ4872" i="1"/>
  <c r="AH4873" i="1"/>
  <c r="AI4873" i="1"/>
  <c r="AJ4873" i="1"/>
  <c r="AH4874" i="1"/>
  <c r="AI4874" i="1"/>
  <c r="AJ4874" i="1"/>
  <c r="AH4875" i="1"/>
  <c r="AI4875" i="1"/>
  <c r="AJ4875" i="1"/>
  <c r="AH4876" i="1"/>
  <c r="AI4876" i="1"/>
  <c r="AJ4876" i="1"/>
  <c r="AH4877" i="1"/>
  <c r="AI4877" i="1"/>
  <c r="AJ4877" i="1"/>
  <c r="AH4878" i="1"/>
  <c r="AI4878" i="1"/>
  <c r="AJ4878" i="1"/>
  <c r="AH4879" i="1"/>
  <c r="AI4879" i="1"/>
  <c r="AJ4879" i="1"/>
  <c r="AH4880" i="1"/>
  <c r="AI4880" i="1"/>
  <c r="AJ4880" i="1"/>
  <c r="AH4881" i="1"/>
  <c r="AI4881" i="1"/>
  <c r="AJ4881" i="1"/>
  <c r="AH4882" i="1"/>
  <c r="AI4882" i="1"/>
  <c r="AJ4882" i="1"/>
  <c r="AH4883" i="1"/>
  <c r="AI4883" i="1"/>
  <c r="AJ4883" i="1"/>
  <c r="AH4884" i="1"/>
  <c r="AI4884" i="1"/>
  <c r="AJ4884" i="1"/>
  <c r="AH4885" i="1"/>
  <c r="AI4885" i="1"/>
  <c r="AJ4885" i="1"/>
  <c r="AH4886" i="1"/>
  <c r="AI4886" i="1"/>
  <c r="AJ4886" i="1"/>
  <c r="AH4887" i="1"/>
  <c r="AI4887" i="1"/>
  <c r="AJ4887" i="1"/>
  <c r="AH4888" i="1"/>
  <c r="AI4888" i="1"/>
  <c r="AJ4888" i="1"/>
  <c r="AH4889" i="1"/>
  <c r="AI4889" i="1"/>
  <c r="AJ4889" i="1"/>
  <c r="AH4890" i="1"/>
  <c r="AI4890" i="1"/>
  <c r="AJ4890" i="1"/>
  <c r="AH4891" i="1"/>
  <c r="AI4891" i="1"/>
  <c r="AJ4891" i="1"/>
  <c r="AH4892" i="1"/>
  <c r="AI4892" i="1"/>
  <c r="AJ4892" i="1"/>
  <c r="AH4893" i="1"/>
  <c r="AI4893" i="1"/>
  <c r="AJ4893" i="1"/>
  <c r="AH4894" i="1"/>
  <c r="AI4894" i="1"/>
  <c r="AJ4894" i="1"/>
  <c r="AH4895" i="1"/>
  <c r="AI4895" i="1"/>
  <c r="AJ4895" i="1"/>
  <c r="AH4896" i="1"/>
  <c r="AI4896" i="1"/>
  <c r="AJ4896" i="1"/>
  <c r="AH4897" i="1"/>
  <c r="AI4897" i="1"/>
  <c r="AJ4897" i="1"/>
  <c r="AH4898" i="1"/>
  <c r="AI4898" i="1"/>
  <c r="AJ4898" i="1"/>
  <c r="AH4899" i="1"/>
  <c r="AI4899" i="1"/>
  <c r="AJ4899" i="1"/>
  <c r="AH4900" i="1"/>
  <c r="AI4900" i="1"/>
  <c r="AJ4900" i="1"/>
  <c r="AH4901" i="1"/>
  <c r="AI4901" i="1"/>
  <c r="AJ4901" i="1"/>
  <c r="AH4902" i="1"/>
  <c r="AI4902" i="1"/>
  <c r="AJ4902" i="1"/>
  <c r="AH4903" i="1"/>
  <c r="AI4903" i="1"/>
  <c r="AJ4903" i="1"/>
  <c r="AH4904" i="1"/>
  <c r="AI4904" i="1"/>
  <c r="AJ4904" i="1"/>
  <c r="AH4905" i="1"/>
  <c r="AI4905" i="1"/>
  <c r="AJ4905" i="1"/>
  <c r="AH4906" i="1"/>
  <c r="AI4906" i="1"/>
  <c r="AJ4906" i="1"/>
  <c r="AH4907" i="1"/>
  <c r="AI4907" i="1"/>
  <c r="AJ4907" i="1"/>
  <c r="AH4908" i="1"/>
  <c r="AI4908" i="1"/>
  <c r="AJ4908" i="1"/>
  <c r="AH4909" i="1"/>
  <c r="AI4909" i="1"/>
  <c r="AJ4909" i="1"/>
  <c r="AH4910" i="1"/>
  <c r="AI4910" i="1"/>
  <c r="AJ4910" i="1"/>
  <c r="AH4911" i="1"/>
  <c r="AI4911" i="1"/>
  <c r="AJ4911" i="1"/>
  <c r="AH4912" i="1"/>
  <c r="AI4912" i="1"/>
  <c r="AJ4912" i="1"/>
  <c r="AH4913" i="1"/>
  <c r="AI4913" i="1"/>
  <c r="AJ4913" i="1"/>
  <c r="AH4914" i="1"/>
  <c r="AI4914" i="1"/>
  <c r="AJ4914" i="1"/>
  <c r="AH4915" i="1"/>
  <c r="AI4915" i="1"/>
  <c r="AJ4915" i="1"/>
  <c r="AH4916" i="1"/>
  <c r="AI4916" i="1"/>
  <c r="AJ4916" i="1"/>
  <c r="AH4917" i="1"/>
  <c r="AI4917" i="1"/>
  <c r="AJ4917" i="1"/>
  <c r="AH4918" i="1"/>
  <c r="AI4918" i="1"/>
  <c r="AJ4918" i="1"/>
  <c r="AH4919" i="1"/>
  <c r="AI4919" i="1"/>
  <c r="AJ4919" i="1"/>
  <c r="AH4920" i="1"/>
  <c r="AI4920" i="1"/>
  <c r="AJ4920" i="1"/>
  <c r="AH4921" i="1"/>
  <c r="AI4921" i="1"/>
  <c r="AJ4921" i="1"/>
  <c r="AH4922" i="1"/>
  <c r="AI4922" i="1"/>
  <c r="AJ4922" i="1"/>
  <c r="AH4923" i="1"/>
  <c r="AI4923" i="1"/>
  <c r="AJ4923" i="1"/>
  <c r="AH4924" i="1"/>
  <c r="AI4924" i="1"/>
  <c r="AJ4924" i="1"/>
  <c r="AH4925" i="1"/>
  <c r="AI4925" i="1"/>
  <c r="AJ4925" i="1"/>
  <c r="AH4926" i="1"/>
  <c r="AI4926" i="1"/>
  <c r="AJ4926" i="1"/>
  <c r="AH4927" i="1"/>
  <c r="AI4927" i="1"/>
  <c r="AJ4927" i="1"/>
  <c r="AH4928" i="1"/>
  <c r="AI4928" i="1"/>
  <c r="AJ4928" i="1"/>
  <c r="AH4929" i="1"/>
  <c r="AI4929" i="1"/>
  <c r="AJ4929" i="1"/>
  <c r="AH4930" i="1"/>
  <c r="AI4930" i="1"/>
  <c r="AJ4930" i="1"/>
  <c r="AH4931" i="1"/>
  <c r="AI4931" i="1"/>
  <c r="AJ4931" i="1"/>
  <c r="AH4932" i="1"/>
  <c r="AI4932" i="1"/>
  <c r="AJ4932" i="1"/>
  <c r="AH4933" i="1"/>
  <c r="AI4933" i="1"/>
  <c r="AJ4933" i="1"/>
  <c r="AH4934" i="1"/>
  <c r="AI4934" i="1"/>
  <c r="AJ4934" i="1"/>
  <c r="AH4935" i="1"/>
  <c r="AI4935" i="1"/>
  <c r="AJ4935" i="1"/>
  <c r="AH4936" i="1"/>
  <c r="AI4936" i="1"/>
  <c r="AJ4936" i="1"/>
  <c r="AH4937" i="1"/>
  <c r="AI4937" i="1"/>
  <c r="AJ4937" i="1"/>
  <c r="AH4938" i="1"/>
  <c r="AI4938" i="1"/>
  <c r="AJ4938" i="1"/>
  <c r="AH4939" i="1"/>
  <c r="AI4939" i="1"/>
  <c r="AJ4939" i="1"/>
  <c r="AJ2" i="1"/>
  <c r="AI2" i="1"/>
  <c r="AH2" i="1"/>
  <c r="AS121" i="1" l="1"/>
  <c r="AT121" i="1" s="1"/>
  <c r="AO124" i="1"/>
  <c r="AS126" i="1"/>
  <c r="AT126" i="1" s="1"/>
  <c r="AS99" i="1"/>
  <c r="AT99" i="1" s="1"/>
  <c r="AO102" i="1"/>
  <c r="AO100" i="1"/>
  <c r="AS102" i="1"/>
  <c r="AT102" i="1" s="1"/>
  <c r="AO99" i="1"/>
  <c r="AS101" i="1"/>
  <c r="AT101" i="1" s="1"/>
  <c r="AR73" i="1"/>
  <c r="AR68" i="1"/>
  <c r="AR72" i="1"/>
  <c r="AR71" i="1"/>
  <c r="AR70" i="1"/>
  <c r="AR69" i="1"/>
  <c r="AR67" i="1"/>
  <c r="AR53" i="1"/>
  <c r="AR52" i="1"/>
  <c r="AP63" i="1"/>
  <c r="AO63" i="1"/>
  <c r="AO57" i="1"/>
  <c r="AO60" i="1"/>
  <c r="AS6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2" i="1"/>
  <c r="D35" i="1"/>
  <c r="D684" i="1"/>
  <c r="D53" i="1"/>
  <c r="D868" i="1"/>
  <c r="D216" i="1"/>
  <c r="D4202" i="1"/>
  <c r="D4864" i="1"/>
  <c r="D66" i="1"/>
  <c r="D2" i="1"/>
  <c r="D4710" i="1"/>
  <c r="D39" i="1"/>
  <c r="D337" i="1"/>
  <c r="D4711" i="1"/>
  <c r="D1331" i="1"/>
  <c r="D4833" i="1"/>
  <c r="D31" i="1"/>
  <c r="D802" i="1"/>
  <c r="D1740" i="1"/>
  <c r="D135" i="1"/>
  <c r="D172" i="1"/>
  <c r="D1741" i="1"/>
  <c r="D4892" i="1"/>
  <c r="D4858" i="1"/>
  <c r="D217" i="1"/>
  <c r="D933" i="1"/>
  <c r="D590" i="1"/>
  <c r="D4329" i="1"/>
  <c r="D510" i="1"/>
  <c r="D4484" i="1"/>
  <c r="D125" i="1"/>
  <c r="D2282" i="1"/>
  <c r="D403" i="1"/>
  <c r="D2423" i="1"/>
  <c r="D1704" i="1"/>
  <c r="D2533" i="1"/>
  <c r="D4741" i="1"/>
  <c r="D3960" i="1"/>
  <c r="D164" i="1"/>
  <c r="D4865" i="1"/>
  <c r="D3043" i="1"/>
  <c r="D4452" i="1"/>
  <c r="D4916" i="1"/>
  <c r="D179" i="1"/>
  <c r="D2184" i="1"/>
  <c r="D4866" i="1"/>
  <c r="D4485" i="1"/>
  <c r="D869" i="1"/>
  <c r="D3804" i="1"/>
  <c r="D3" i="1"/>
  <c r="D4486" i="1"/>
  <c r="D4422" i="1"/>
  <c r="D4582" i="1"/>
  <c r="D4037" i="1"/>
  <c r="D4811" i="1"/>
  <c r="D3436" i="1"/>
  <c r="D19" i="1"/>
  <c r="D304" i="1"/>
  <c r="D67" i="1"/>
  <c r="D1652" i="1"/>
  <c r="D4263" i="1"/>
  <c r="D350" i="1"/>
  <c r="D4364" i="1"/>
  <c r="D360" i="1"/>
  <c r="D2283" i="1"/>
  <c r="D755" i="1"/>
  <c r="D4857" i="1"/>
  <c r="D1799" i="1"/>
  <c r="D4796" i="1"/>
  <c r="D4487" i="1"/>
  <c r="D4640" i="1"/>
  <c r="D870" i="1"/>
  <c r="D176" i="1"/>
  <c r="D459" i="1"/>
  <c r="D87" i="1"/>
  <c r="D797" i="1"/>
  <c r="D4938" i="1"/>
  <c r="D88" i="1"/>
  <c r="D3863" i="1"/>
  <c r="D1929" i="1"/>
  <c r="D3006" i="1"/>
  <c r="D3864" i="1"/>
  <c r="D89" i="1"/>
  <c r="D146" i="1"/>
  <c r="D1332" i="1"/>
  <c r="D1552" i="1"/>
  <c r="D4790" i="1"/>
  <c r="D2118" i="1"/>
  <c r="D538" i="1"/>
  <c r="D539" i="1"/>
  <c r="D934" i="1"/>
  <c r="D2284" i="1"/>
  <c r="D2285" i="1"/>
  <c r="D288" i="1"/>
  <c r="D326" i="1"/>
  <c r="D228" i="1"/>
  <c r="D668" i="1"/>
  <c r="D4769" i="1"/>
  <c r="D144" i="1"/>
  <c r="D4778" i="1"/>
  <c r="D1888" i="1"/>
  <c r="D4779" i="1"/>
  <c r="D25" i="1"/>
  <c r="D4416" i="1"/>
  <c r="D1333" i="1"/>
  <c r="D3023" i="1"/>
  <c r="D573" i="1"/>
  <c r="D338" i="1"/>
  <c r="D4722" i="1"/>
  <c r="D4488" i="1"/>
  <c r="D339" i="1"/>
  <c r="D871" i="1"/>
  <c r="D4489" i="1"/>
  <c r="D1597" i="1"/>
  <c r="D1853" i="1"/>
  <c r="D4690" i="1"/>
  <c r="D528" i="1"/>
  <c r="D4880" i="1"/>
  <c r="D1565" i="1"/>
  <c r="D643" i="1"/>
  <c r="D3361" i="1"/>
  <c r="D4203" i="1"/>
  <c r="D2585" i="1"/>
  <c r="D4705" i="1"/>
  <c r="D3941" i="1"/>
  <c r="D3942" i="1"/>
  <c r="D2754" i="1"/>
  <c r="D4867" i="1"/>
  <c r="D126" i="1"/>
  <c r="D4641" i="1"/>
  <c r="D4436" i="1"/>
  <c r="D3544" i="1"/>
  <c r="D4437" i="1"/>
  <c r="D1473" i="1"/>
  <c r="D404" i="1"/>
  <c r="D2286" i="1"/>
  <c r="D4831" i="1"/>
  <c r="D405" i="1"/>
  <c r="D1063" i="1"/>
  <c r="D204" i="1"/>
  <c r="D4761" i="1"/>
  <c r="D4762" i="1"/>
  <c r="D2628" i="1"/>
  <c r="D4221" i="1"/>
  <c r="D2534" i="1"/>
  <c r="D474" i="1"/>
  <c r="D1195" i="1"/>
  <c r="D4408" i="1"/>
  <c r="D1196" i="1"/>
  <c r="D2778" i="1"/>
  <c r="D3079" i="1"/>
  <c r="D145" i="1"/>
  <c r="D1930" i="1"/>
  <c r="D4792" i="1"/>
  <c r="D2652" i="1"/>
  <c r="D296" i="1"/>
  <c r="D4742" i="1"/>
  <c r="D3245" i="1"/>
  <c r="D2287" i="1"/>
  <c r="D2787" i="1"/>
  <c r="D4365" i="1"/>
  <c r="D756" i="1"/>
  <c r="D1334" i="1"/>
  <c r="D73" i="1"/>
  <c r="D2061" i="1"/>
  <c r="D3961" i="1"/>
  <c r="D2288" i="1"/>
  <c r="D1335" i="1"/>
  <c r="D3962" i="1"/>
  <c r="D1336" i="1"/>
  <c r="D1337" i="1"/>
  <c r="D1338" i="1"/>
  <c r="D3963" i="1"/>
  <c r="D305" i="1"/>
  <c r="D306" i="1"/>
  <c r="D3423" i="1"/>
  <c r="D162" i="1"/>
  <c r="D4846" i="1"/>
  <c r="D2462" i="1"/>
  <c r="D3632" i="1"/>
  <c r="D4596" i="1"/>
  <c r="D3044" i="1"/>
  <c r="D3499" i="1"/>
  <c r="D3858" i="1"/>
  <c r="D4" i="1"/>
  <c r="D4128" i="1"/>
  <c r="D4597" i="1"/>
  <c r="D4588" i="1"/>
  <c r="D1638" i="1"/>
  <c r="D1040" i="1"/>
  <c r="D1674" i="1"/>
  <c r="D4886" i="1"/>
  <c r="D1742" i="1"/>
  <c r="D180" i="1"/>
  <c r="D3721" i="1"/>
  <c r="D4459" i="1"/>
  <c r="D1743" i="1"/>
  <c r="D685" i="1"/>
  <c r="D460" i="1"/>
  <c r="D1222" i="1"/>
  <c r="D3722" i="1"/>
  <c r="D686" i="1"/>
  <c r="D3545" i="1"/>
  <c r="D340" i="1"/>
  <c r="D1854" i="1"/>
  <c r="D4003" i="1"/>
  <c r="D4685" i="1"/>
  <c r="D1889" i="1"/>
  <c r="D727" i="1"/>
  <c r="D3492" i="1"/>
  <c r="D4841" i="1"/>
  <c r="D1931" i="1"/>
  <c r="D3794" i="1"/>
  <c r="D1339" i="1"/>
  <c r="D4392" i="1"/>
  <c r="D1268" i="1"/>
  <c r="D4393" i="1"/>
  <c r="D781" i="1"/>
  <c r="D4818" i="1"/>
  <c r="D4683" i="1"/>
  <c r="D374" i="1"/>
  <c r="D540" i="1"/>
  <c r="D4579" i="1"/>
  <c r="D817" i="1"/>
  <c r="D2119" i="1"/>
  <c r="D1119" i="1"/>
  <c r="D1120" i="1"/>
  <c r="D4009" i="1"/>
  <c r="D2120" i="1"/>
  <c r="D1778" i="1"/>
  <c r="D549" i="1"/>
  <c r="D4444" i="1"/>
  <c r="D4706" i="1"/>
  <c r="D79" i="1"/>
  <c r="D2231" i="1"/>
  <c r="D3910" i="1"/>
  <c r="D2535" i="1"/>
  <c r="D2289" i="1"/>
  <c r="D4129" i="1"/>
  <c r="D229" i="1"/>
  <c r="D2290" i="1"/>
  <c r="D3805" i="1"/>
  <c r="D4931" i="1"/>
  <c r="D4909" i="1"/>
  <c r="D230" i="1"/>
  <c r="D3806" i="1"/>
  <c r="D4490" i="1"/>
  <c r="D872" i="1"/>
  <c r="D591" i="1"/>
  <c r="D3406" i="1"/>
  <c r="D873" i="1"/>
  <c r="D2979" i="1"/>
  <c r="D874" i="1"/>
  <c r="D4491" i="1"/>
  <c r="D3407" i="1"/>
  <c r="D3546" i="1"/>
  <c r="D2291" i="1"/>
  <c r="D231" i="1"/>
  <c r="D814" i="1"/>
  <c r="D445" i="1"/>
  <c r="D4359" i="1"/>
  <c r="D84" i="1"/>
  <c r="D3932" i="1"/>
  <c r="D2447" i="1"/>
  <c r="D513" i="1"/>
  <c r="D4318" i="1"/>
  <c r="D4319" i="1"/>
  <c r="D4568" i="1"/>
  <c r="D4241" i="1"/>
  <c r="D2496" i="1"/>
  <c r="D669" i="1"/>
  <c r="D2227" i="1"/>
  <c r="D4173" i="1"/>
  <c r="D123" i="1"/>
  <c r="D177" i="1"/>
  <c r="D1000" i="1"/>
  <c r="D1425" i="1"/>
  <c r="D3642" i="1"/>
  <c r="D1001" i="1"/>
  <c r="D3035" i="1"/>
  <c r="D1685" i="1"/>
  <c r="D3437" i="1"/>
  <c r="D1426" i="1"/>
  <c r="D268" i="1"/>
  <c r="D4862" i="1"/>
  <c r="D4812" i="1"/>
  <c r="D2586" i="1"/>
  <c r="D3865" i="1"/>
  <c r="D2686" i="1"/>
  <c r="D728" i="1"/>
  <c r="D1488" i="1"/>
  <c r="D4330" i="1"/>
  <c r="D3736" i="1"/>
  <c r="D280" i="1"/>
  <c r="D2687" i="1"/>
  <c r="D2688" i="1"/>
  <c r="D729" i="1"/>
  <c r="D664" i="1"/>
  <c r="D4766" i="1"/>
  <c r="D4438" i="1"/>
  <c r="D592" i="1"/>
  <c r="D2755" i="1"/>
  <c r="D4832" i="1"/>
  <c r="D1064" i="1"/>
  <c r="D4855" i="1"/>
  <c r="D2788" i="1"/>
  <c r="D2820" i="1"/>
  <c r="D3826" i="1"/>
  <c r="D3176" i="1"/>
  <c r="D3335" i="1"/>
  <c r="D4394" i="1"/>
  <c r="D2868" i="1"/>
  <c r="D456" i="1"/>
  <c r="D1653" i="1"/>
  <c r="D1989" i="1"/>
  <c r="D4678" i="1"/>
  <c r="D2908" i="1"/>
  <c r="D2909" i="1"/>
  <c r="D4348" i="1"/>
  <c r="D992" i="1"/>
  <c r="D4679" i="1"/>
  <c r="D1990" i="1"/>
  <c r="D656" i="1"/>
  <c r="D1267" i="1"/>
  <c r="D3914" i="1"/>
  <c r="D5" i="1"/>
  <c r="D307" i="1"/>
  <c r="D1932" i="1"/>
  <c r="D3674" i="1"/>
  <c r="D981" i="1"/>
  <c r="D3675" i="1"/>
  <c r="D2678" i="1"/>
  <c r="D4868" i="1"/>
  <c r="D982" i="1"/>
  <c r="D4288" i="1"/>
  <c r="D4116" i="1"/>
  <c r="D329" i="1"/>
  <c r="D707" i="1"/>
  <c r="D2145" i="1"/>
  <c r="D4289" i="1"/>
  <c r="D70" i="1"/>
  <c r="D1253" i="1"/>
  <c r="D4804" i="1"/>
  <c r="D1254" i="1"/>
  <c r="D1065" i="1"/>
  <c r="D1066" i="1"/>
  <c r="D3947" i="1"/>
  <c r="D4315" i="1"/>
  <c r="D4910" i="1"/>
  <c r="D341" i="1"/>
  <c r="D4723" i="1"/>
  <c r="D875" i="1"/>
  <c r="D342" i="1"/>
  <c r="D1439" i="1"/>
  <c r="D2478" i="1"/>
  <c r="D1041" i="1"/>
  <c r="D2658" i="1"/>
  <c r="D357" i="1"/>
  <c r="D4366" i="1"/>
  <c r="D361" i="1"/>
  <c r="D4869" i="1"/>
  <c r="D3964" i="1"/>
  <c r="D4367" i="1"/>
  <c r="D4743" i="1"/>
  <c r="D1340" i="1"/>
  <c r="D4744" i="1"/>
  <c r="D4824" i="1"/>
  <c r="D2685" i="1"/>
  <c r="D4368" i="1"/>
  <c r="D1489" i="1"/>
  <c r="D1191" i="1"/>
  <c r="D4297" i="1"/>
  <c r="D4264" i="1"/>
  <c r="D181" i="1"/>
  <c r="D1744" i="1"/>
  <c r="D4763" i="1"/>
  <c r="D4893" i="1"/>
  <c r="D2078" i="1"/>
  <c r="D4589" i="1"/>
  <c r="D4590" i="1"/>
  <c r="D965" i="1"/>
  <c r="D966" i="1"/>
  <c r="D3362" i="1"/>
  <c r="D214" i="1"/>
  <c r="D2079" i="1"/>
  <c r="D1193" i="1"/>
  <c r="D2629" i="1"/>
  <c r="D380" i="1"/>
  <c r="D2679" i="1"/>
  <c r="D826" i="1"/>
  <c r="D2463" i="1"/>
  <c r="D3424" i="1"/>
  <c r="D2557" i="1"/>
  <c r="D2689" i="1"/>
  <c r="D389" i="1"/>
  <c r="D2747" i="1"/>
  <c r="D702" i="1"/>
  <c r="D225" i="1"/>
  <c r="D3943" i="1"/>
  <c r="D922" i="1"/>
  <c r="D4825" i="1"/>
  <c r="D4554" i="1"/>
  <c r="D2410" i="1"/>
  <c r="D1745" i="1"/>
  <c r="D1900" i="1"/>
  <c r="D3237" i="1"/>
  <c r="D4301" i="1"/>
  <c r="D2633" i="1"/>
  <c r="D406" i="1"/>
  <c r="D3547" i="1"/>
  <c r="D1598" i="1"/>
  <c r="D1823" i="1"/>
  <c r="D4192" i="1"/>
  <c r="D407" i="1"/>
  <c r="D4302" i="1"/>
  <c r="D4395" i="1"/>
  <c r="D4890" i="1"/>
  <c r="D1599" i="1"/>
  <c r="D670" i="1"/>
  <c r="D2015" i="1"/>
  <c r="D3548" i="1"/>
  <c r="D4797" i="1"/>
  <c r="D205" i="1"/>
  <c r="D2440" i="1"/>
  <c r="D1600" i="1"/>
  <c r="D408" i="1"/>
  <c r="D409" i="1"/>
  <c r="D4095" i="1"/>
  <c r="D4492" i="1"/>
  <c r="D4891" i="1"/>
  <c r="D82" i="1"/>
  <c r="D3549" i="1"/>
  <c r="D127" i="1"/>
  <c r="D4396" i="1"/>
  <c r="D410" i="1"/>
  <c r="D1480" i="1"/>
  <c r="D2849" i="1"/>
  <c r="D435" i="1"/>
  <c r="D918" i="1"/>
  <c r="D1427" i="1"/>
  <c r="D3643" i="1"/>
  <c r="D446" i="1"/>
  <c r="D2424" i="1"/>
  <c r="D752" i="1"/>
  <c r="D4815" i="1"/>
  <c r="D2425" i="1"/>
  <c r="D2875" i="1"/>
  <c r="D447" i="1"/>
  <c r="D2185" i="1"/>
  <c r="D3686" i="1"/>
  <c r="D1594" i="1"/>
  <c r="D1919" i="1"/>
  <c r="D461" i="1"/>
  <c r="D182" i="1"/>
  <c r="D183" i="1"/>
  <c r="D297" i="1"/>
  <c r="D462" i="1"/>
  <c r="D4726" i="1"/>
  <c r="D4574" i="1"/>
  <c r="D1980" i="1"/>
  <c r="D248" i="1"/>
  <c r="D2104" i="1"/>
  <c r="D2783" i="1"/>
  <c r="D4409" i="1"/>
  <c r="D1197" i="1"/>
  <c r="D1198" i="1"/>
  <c r="D1199" i="1"/>
  <c r="D36" i="1"/>
  <c r="D260" i="1"/>
  <c r="D2536" i="1"/>
  <c r="D3762" i="1"/>
  <c r="D4594" i="1"/>
  <c r="D2537" i="1"/>
  <c r="D4694" i="1"/>
  <c r="D481" i="1"/>
  <c r="D3965" i="1"/>
  <c r="D4493" i="1"/>
  <c r="D876" i="1"/>
  <c r="D593" i="1"/>
  <c r="D2292" i="1"/>
  <c r="D232" i="1"/>
  <c r="D1581" i="1"/>
  <c r="D3104" i="1"/>
  <c r="D292" i="1"/>
  <c r="D4659" i="1"/>
  <c r="D4745" i="1"/>
  <c r="D178" i="1"/>
  <c r="D3493" i="1"/>
  <c r="D3007" i="1"/>
  <c r="D358" i="1"/>
  <c r="D3550" i="1"/>
  <c r="D4907" i="1"/>
  <c r="D1421" i="1"/>
  <c r="D90" i="1"/>
  <c r="D4882" i="1"/>
  <c r="D3866" i="1"/>
  <c r="D91" i="1"/>
  <c r="D1278" i="1"/>
  <c r="D4842" i="1"/>
  <c r="D778" i="1"/>
  <c r="D1216" i="1"/>
  <c r="D3730" i="1"/>
  <c r="D936" i="1"/>
  <c r="D514" i="1"/>
  <c r="D2016" i="1"/>
  <c r="D2572" i="1"/>
  <c r="D634" i="1"/>
  <c r="D278" i="1"/>
  <c r="D3021" i="1"/>
  <c r="D1183" i="1"/>
  <c r="D4809" i="1"/>
  <c r="D3966" i="1"/>
  <c r="D3466" i="1"/>
  <c r="D4746" i="1"/>
  <c r="D150" i="1"/>
  <c r="D151" i="1"/>
  <c r="D1341" i="1"/>
  <c r="D2789" i="1"/>
  <c r="D152" i="1"/>
  <c r="D153" i="1"/>
  <c r="D3382" i="1"/>
  <c r="D518" i="1"/>
  <c r="D4282" i="1"/>
  <c r="D2527" i="1"/>
  <c r="D4617" i="1"/>
  <c r="D2414" i="1"/>
  <c r="D4901" i="1"/>
  <c r="D4010" i="1"/>
  <c r="D541" i="1"/>
  <c r="D1553" i="1"/>
  <c r="D4859" i="1"/>
  <c r="D3205" i="1"/>
  <c r="D1554" i="1"/>
  <c r="D353" i="1"/>
  <c r="D2634" i="1"/>
  <c r="D716" i="1"/>
  <c r="D1002" i="1"/>
  <c r="D3438" i="1"/>
  <c r="D4908" i="1"/>
  <c r="D3164" i="1"/>
  <c r="D3551" i="1"/>
  <c r="D4564" i="1"/>
  <c r="D4787" i="1"/>
  <c r="D4724" i="1"/>
  <c r="D1855" i="1"/>
  <c r="D196" i="1"/>
  <c r="D578" i="1"/>
  <c r="D3272" i="1"/>
  <c r="D2245" i="1"/>
  <c r="D4494" i="1"/>
  <c r="D4495" i="1"/>
  <c r="D4476" i="1"/>
  <c r="D1845" i="1"/>
  <c r="D4378" i="1"/>
  <c r="D4101" i="1"/>
  <c r="D1342" i="1"/>
  <c r="D4281" i="1"/>
  <c r="D594" i="1"/>
  <c r="D983" i="1"/>
  <c r="D3408" i="1"/>
  <c r="D595" i="1"/>
  <c r="D1527" i="1"/>
  <c r="D64" i="1"/>
  <c r="D3045" i="1"/>
  <c r="D15" i="1"/>
  <c r="D192" i="1"/>
  <c r="D928" i="1"/>
  <c r="D4598" i="1"/>
  <c r="D20" i="1"/>
  <c r="D1916" i="1"/>
  <c r="D1917" i="1"/>
  <c r="D596" i="1"/>
  <c r="D381" i="1"/>
  <c r="D3246" i="1"/>
  <c r="D4130" i="1"/>
  <c r="D2293" i="1"/>
  <c r="D2756" i="1"/>
  <c r="D4699" i="1"/>
  <c r="D597" i="1"/>
  <c r="D4131" i="1"/>
  <c r="D4627" i="1"/>
  <c r="D3046" i="1"/>
  <c r="D2538" i="1"/>
  <c r="D2539" i="1"/>
  <c r="D1981" i="1"/>
  <c r="D832" i="1"/>
  <c r="D4448" i="1"/>
  <c r="D1290" i="1"/>
  <c r="D4204" i="1"/>
  <c r="D644" i="1"/>
  <c r="D352" i="1"/>
  <c r="D4733" i="1"/>
  <c r="D1042" i="1"/>
  <c r="D2436" i="1"/>
  <c r="D173" i="1"/>
  <c r="D3187" i="1"/>
  <c r="D2250" i="1"/>
  <c r="D3064" i="1"/>
  <c r="D4902" i="1"/>
  <c r="D4496" i="1"/>
  <c r="D2910" i="1"/>
  <c r="D1148" i="1"/>
  <c r="D4222" i="1"/>
  <c r="D2387" i="1"/>
  <c r="D3657" i="1"/>
  <c r="D3893" i="1"/>
  <c r="D3634" i="1"/>
  <c r="D1519" i="1"/>
  <c r="D255" i="1"/>
  <c r="D98" i="1"/>
  <c r="D3552" i="1"/>
  <c r="D3068" i="1"/>
  <c r="D3553" i="1"/>
  <c r="D1184" i="1"/>
  <c r="D3276" i="1"/>
  <c r="D2725" i="1"/>
  <c r="D4497" i="1"/>
  <c r="D1856" i="1"/>
  <c r="D2525" i="1"/>
  <c r="D3475" i="1"/>
  <c r="D1511" i="1"/>
  <c r="D4899" i="1"/>
  <c r="D536" i="1"/>
  <c r="D687" i="1"/>
  <c r="D6" i="1"/>
  <c r="D1294" i="1"/>
  <c r="D3310" i="1"/>
  <c r="D366" i="1"/>
  <c r="D367" i="1"/>
  <c r="D3311" i="1"/>
  <c r="D184" i="1"/>
  <c r="D4819" i="1"/>
  <c r="D3312" i="1"/>
  <c r="D1746" i="1"/>
  <c r="D1747" i="1"/>
  <c r="D1107" i="1"/>
  <c r="D529" i="1"/>
  <c r="D4413" i="1"/>
  <c r="D697" i="1"/>
  <c r="D4693" i="1"/>
  <c r="D3644" i="1"/>
  <c r="D393" i="1"/>
  <c r="D1255" i="1"/>
  <c r="D3080" i="1"/>
  <c r="D708" i="1"/>
  <c r="D330" i="1"/>
  <c r="D4117" i="1"/>
  <c r="D4572" i="1"/>
  <c r="D709" i="1"/>
  <c r="D4889" i="1"/>
  <c r="D4290" i="1"/>
  <c r="D2257" i="1"/>
  <c r="D1734" i="1"/>
  <c r="D2294" i="1"/>
  <c r="D1067" i="1"/>
  <c r="D4735" i="1"/>
  <c r="D1343" i="1"/>
  <c r="D4163" i="1"/>
  <c r="D4320" i="1"/>
  <c r="D1727" i="1"/>
  <c r="D2864" i="1"/>
  <c r="D281" i="1"/>
  <c r="D282" i="1"/>
  <c r="D730" i="1"/>
  <c r="D199" i="1"/>
  <c r="D3737" i="1"/>
  <c r="D731" i="1"/>
  <c r="D4686" i="1"/>
  <c r="D1490" i="1"/>
  <c r="D1175" i="1"/>
  <c r="D351" i="1"/>
  <c r="D1979" i="1"/>
  <c r="D4780" i="1"/>
  <c r="D4631" i="1"/>
  <c r="D1299" i="1"/>
  <c r="D1491" i="1"/>
  <c r="D105" i="1"/>
  <c r="D4781" i="1"/>
  <c r="D4782" i="1"/>
  <c r="D2690" i="1"/>
  <c r="D3738" i="1"/>
  <c r="D732" i="1"/>
  <c r="D4498" i="1"/>
  <c r="D2587" i="1"/>
  <c r="D4249" i="1"/>
  <c r="D2266" i="1"/>
  <c r="D1780" i="1"/>
  <c r="D2080" i="1"/>
  <c r="D4578" i="1"/>
  <c r="D842" i="1"/>
  <c r="D1933" i="1"/>
  <c r="D905" i="1"/>
  <c r="D85" i="1"/>
  <c r="D753" i="1"/>
  <c r="D1131" i="1"/>
  <c r="D290" i="1"/>
  <c r="D4650" i="1"/>
  <c r="D401" i="1"/>
  <c r="D78" i="1"/>
  <c r="D3628" i="1"/>
  <c r="D3967" i="1"/>
  <c r="D362" i="1"/>
  <c r="D757" i="1"/>
  <c r="D4369" i="1"/>
  <c r="D2295" i="1"/>
  <c r="D2296" i="1"/>
  <c r="D4499" i="1"/>
  <c r="D3439" i="1"/>
  <c r="D771" i="1"/>
  <c r="D776" i="1"/>
  <c r="D777" i="1"/>
  <c r="D2017" i="1"/>
  <c r="D206" i="1"/>
  <c r="D2018" i="1"/>
  <c r="D3554" i="1"/>
  <c r="D2019" i="1"/>
  <c r="D4798" i="1"/>
  <c r="D2020" i="1"/>
  <c r="D4397" i="1"/>
  <c r="D2021" i="1"/>
  <c r="D3555" i="1"/>
  <c r="D3556" i="1"/>
  <c r="D3557" i="1"/>
  <c r="D2022" i="1"/>
  <c r="D1269" i="1"/>
  <c r="D654" i="1"/>
  <c r="D2023" i="1"/>
  <c r="D4712" i="1"/>
  <c r="D3409" i="1"/>
  <c r="D796" i="1"/>
  <c r="D546" i="1"/>
  <c r="D140" i="1"/>
  <c r="D3221" i="1"/>
  <c r="D4174" i="1"/>
  <c r="D1200" i="1"/>
  <c r="D2075" i="1"/>
  <c r="D2081" i="1"/>
  <c r="D3363" i="1"/>
  <c r="D1654" i="1"/>
  <c r="D308" i="1"/>
  <c r="D2911" i="1"/>
  <c r="D4417" i="1"/>
  <c r="D4805" i="1"/>
  <c r="D1655" i="1"/>
  <c r="D2912" i="1"/>
  <c r="D109" i="1"/>
  <c r="D4418" i="1"/>
  <c r="D4223" i="1"/>
  <c r="D1149" i="1"/>
  <c r="D803" i="1"/>
  <c r="D4806" i="1"/>
  <c r="D2913" i="1"/>
  <c r="D1656" i="1"/>
  <c r="D4848" i="1"/>
  <c r="D4715" i="1"/>
  <c r="D1657" i="1"/>
  <c r="D4011" i="1"/>
  <c r="D4738" i="1"/>
  <c r="D827" i="1"/>
  <c r="D4082" i="1"/>
  <c r="D3425" i="1"/>
  <c r="D7" i="1"/>
  <c r="D699" i="1"/>
  <c r="D828" i="1"/>
  <c r="D1824" i="1"/>
  <c r="D1825" i="1"/>
  <c r="D4303" i="1"/>
  <c r="D4443" i="1"/>
  <c r="D2186" i="1"/>
  <c r="D2990" i="1"/>
  <c r="D1344" i="1"/>
  <c r="D114" i="1"/>
  <c r="D4747" i="1"/>
  <c r="D448" i="1"/>
  <c r="D4718" i="1"/>
  <c r="D92" i="1"/>
  <c r="D1279" i="1"/>
  <c r="D3538" i="1"/>
  <c r="D3024" i="1"/>
  <c r="D531" i="1"/>
  <c r="D3999" i="1"/>
  <c r="D3025" i="1"/>
  <c r="D1922" i="1"/>
  <c r="D574" i="1"/>
  <c r="D4840" i="1"/>
  <c r="D1528" i="1"/>
  <c r="D2054" i="1"/>
  <c r="D4469" i="1"/>
  <c r="D4878" i="1"/>
  <c r="D857" i="1"/>
  <c r="D3065" i="1"/>
  <c r="D1619" i="1"/>
  <c r="D680" i="1"/>
  <c r="D2262" i="1"/>
  <c r="D1046" i="1"/>
  <c r="D2579" i="1"/>
  <c r="D3841" i="1"/>
  <c r="D3350" i="1"/>
  <c r="D4344" i="1"/>
  <c r="D233" i="1"/>
  <c r="D3467" i="1"/>
  <c r="D3807" i="1"/>
  <c r="D4500" i="1"/>
  <c r="D2635" i="1"/>
  <c r="D4638" i="1"/>
  <c r="D3808" i="1"/>
  <c r="D4024" i="1"/>
  <c r="D877" i="1"/>
  <c r="D3410" i="1"/>
  <c r="D4672" i="1"/>
  <c r="D2297" i="1"/>
  <c r="D3352" i="1"/>
  <c r="D4250" i="1"/>
  <c r="D4691" i="1"/>
  <c r="D1601" i="1"/>
  <c r="D4193" i="1"/>
  <c r="D4911" i="1"/>
  <c r="D4501" i="1"/>
  <c r="D4502" i="1"/>
  <c r="D703" i="1"/>
  <c r="D54" i="1"/>
  <c r="D4063" i="1"/>
  <c r="D4503" i="1"/>
  <c r="D4912" i="1"/>
  <c r="D3809" i="1"/>
  <c r="D2139" i="1"/>
  <c r="D3129" i="1"/>
  <c r="D3810" i="1"/>
  <c r="D2298" i="1"/>
  <c r="D3927" i="1"/>
  <c r="D3130" i="1"/>
  <c r="D2299" i="1"/>
  <c r="D2520" i="1"/>
  <c r="D878" i="1"/>
  <c r="D879" i="1"/>
  <c r="D880" i="1"/>
  <c r="D3131" i="1"/>
  <c r="D1453" i="1"/>
  <c r="D4064" i="1"/>
  <c r="D343" i="1"/>
  <c r="D1903" i="1"/>
  <c r="D4132" i="1"/>
  <c r="D2568" i="1"/>
  <c r="D1507" i="1"/>
  <c r="D3660" i="1"/>
  <c r="D4546" i="1"/>
  <c r="D4056" i="1"/>
  <c r="D923" i="1"/>
  <c r="D598" i="1"/>
  <c r="D929" i="1"/>
  <c r="D2619" i="1"/>
  <c r="D4557" i="1"/>
  <c r="D2620" i="1"/>
  <c r="D748" i="1"/>
  <c r="D4349" i="1"/>
  <c r="D2194" i="1"/>
  <c r="D2195" i="1"/>
  <c r="D1443" i="1"/>
  <c r="D562" i="1"/>
  <c r="D935" i="1"/>
  <c r="D1566" i="1"/>
  <c r="D2887" i="1"/>
  <c r="D831" i="1"/>
  <c r="D252" i="1"/>
  <c r="D1567" i="1"/>
  <c r="D4091" i="1"/>
  <c r="D4164" i="1"/>
  <c r="D3735" i="1"/>
  <c r="D515" i="1"/>
  <c r="D2146" i="1"/>
  <c r="D2612" i="1"/>
  <c r="D944" i="1"/>
  <c r="D2367" i="1"/>
  <c r="D3723" i="1"/>
  <c r="D4820" i="1"/>
  <c r="D2134" i="1"/>
  <c r="D2479" i="1"/>
  <c r="D3313" i="1"/>
  <c r="D3534" i="1"/>
  <c r="D4429" i="1"/>
  <c r="D1748" i="1"/>
  <c r="D4242" i="1"/>
  <c r="D256" i="1"/>
  <c r="D1906" i="1"/>
  <c r="D3795" i="1"/>
  <c r="D2300" i="1"/>
  <c r="D4536" i="1"/>
  <c r="D2082" i="1"/>
  <c r="D215" i="1"/>
  <c r="D3694" i="1"/>
  <c r="D4771" i="1"/>
  <c r="D967" i="1"/>
  <c r="D1264" i="1"/>
  <c r="D4894" i="1"/>
  <c r="D530" i="1"/>
  <c r="D375" i="1"/>
  <c r="D376" i="1"/>
  <c r="D2605" i="1"/>
  <c r="D507" i="1"/>
  <c r="D3720" i="1"/>
  <c r="D3047" i="1"/>
  <c r="D1529" i="1"/>
  <c r="D4700" i="1"/>
  <c r="D599" i="1"/>
  <c r="D2402" i="1"/>
  <c r="D993" i="1"/>
  <c r="D994" i="1"/>
  <c r="D782" i="1"/>
  <c r="D269" i="1"/>
  <c r="D3179" i="1"/>
  <c r="D4207" i="1"/>
  <c r="D3180" i="1"/>
  <c r="D4611" i="1"/>
  <c r="D4813" i="1"/>
  <c r="D3181" i="1"/>
  <c r="D4038" i="1"/>
  <c r="D270" i="1"/>
  <c r="D4612" i="1"/>
  <c r="D2000" i="1"/>
  <c r="D722" i="1"/>
  <c r="D4133" i="1"/>
  <c r="D170" i="1"/>
  <c r="D4748" i="1"/>
  <c r="D519" i="1"/>
  <c r="D4370" i="1"/>
  <c r="D3956" i="1"/>
  <c r="D2869" i="1"/>
  <c r="D394" i="1"/>
  <c r="D1512" i="1"/>
  <c r="D2213" i="1"/>
  <c r="D4124" i="1"/>
  <c r="D4707" i="1"/>
  <c r="D1934" i="1"/>
  <c r="D2485" i="1"/>
  <c r="D3618" i="1"/>
  <c r="D23" i="1"/>
  <c r="D3008" i="1"/>
  <c r="D3867" i="1"/>
  <c r="D3868" i="1"/>
  <c r="D4353" i="1"/>
  <c r="D4816" i="1"/>
  <c r="D3381" i="1"/>
  <c r="D1035" i="1"/>
  <c r="D2672" i="1"/>
  <c r="D1043" i="1"/>
  <c r="D2437" i="1"/>
  <c r="D647" i="1"/>
  <c r="D4212" i="1"/>
  <c r="D4628" i="1"/>
  <c r="D648" i="1"/>
  <c r="D649" i="1"/>
  <c r="D3188" i="1"/>
  <c r="D3758" i="1"/>
  <c r="D4159" i="1"/>
  <c r="D2691" i="1"/>
  <c r="D2692" i="1"/>
  <c r="D1492" i="1"/>
  <c r="D1984" i="1"/>
  <c r="D383" i="1"/>
  <c r="D3856" i="1"/>
  <c r="D1955" i="1"/>
  <c r="D4439" i="1"/>
  <c r="D4440" i="1"/>
  <c r="D4304" i="1"/>
  <c r="D2980" i="1"/>
  <c r="D4305" i="1"/>
  <c r="D3296" i="1"/>
  <c r="D4736" i="1"/>
  <c r="D411" i="1"/>
  <c r="D1068" i="1"/>
  <c r="D2301" i="1"/>
  <c r="D1415" i="1"/>
  <c r="D1069" i="1"/>
  <c r="D1826" i="1"/>
  <c r="D128" i="1"/>
  <c r="D3558" i="1"/>
  <c r="D129" i="1"/>
  <c r="D3559" i="1"/>
  <c r="D2757" i="1"/>
  <c r="D4642" i="1"/>
  <c r="D65" i="1"/>
  <c r="D1070" i="1"/>
  <c r="D4216" i="1"/>
  <c r="D4905" i="1"/>
  <c r="D3281" i="1"/>
  <c r="D1670" i="1"/>
  <c r="D2790" i="1"/>
  <c r="D1097" i="1"/>
  <c r="D2647" i="1"/>
  <c r="D1784" i="1"/>
  <c r="D2464" i="1"/>
  <c r="D4083" i="1"/>
  <c r="D4430" i="1"/>
  <c r="D3827" i="1"/>
  <c r="D4170" i="1"/>
  <c r="D2222" i="1"/>
  <c r="D487" i="1"/>
  <c r="D1582" i="1"/>
  <c r="D3828" i="1"/>
  <c r="D768" i="1"/>
  <c r="D3829" i="1"/>
  <c r="D431" i="1"/>
  <c r="D3356" i="1"/>
  <c r="D3314" i="1"/>
  <c r="D1108" i="1"/>
  <c r="D3900" i="1"/>
  <c r="D4265" i="1"/>
  <c r="D688" i="1"/>
  <c r="D2192" i="1"/>
  <c r="D4341" i="1"/>
  <c r="D1913" i="1"/>
  <c r="D4342" i="1"/>
  <c r="D4186" i="1"/>
  <c r="D1345" i="1"/>
  <c r="D4194" i="1"/>
  <c r="D4423" i="1"/>
  <c r="D2659" i="1"/>
  <c r="D2121" i="1"/>
  <c r="D4914" i="1"/>
  <c r="D4925" i="1"/>
  <c r="D4580" i="1"/>
  <c r="D4669" i="1"/>
  <c r="D4012" i="1"/>
  <c r="D4424" i="1"/>
  <c r="D2955" i="1"/>
  <c r="D1454" i="1"/>
  <c r="D484" i="1"/>
  <c r="D2426" i="1"/>
  <c r="D3097" i="1"/>
  <c r="D2066" i="1"/>
  <c r="D1530" i="1"/>
  <c r="D2230" i="1"/>
  <c r="D1991" i="1"/>
  <c r="D3697" i="1"/>
  <c r="D3698" i="1"/>
  <c r="D26" i="1"/>
  <c r="D1992" i="1"/>
  <c r="D2302" i="1"/>
  <c r="D657" i="1"/>
  <c r="D2914" i="1"/>
  <c r="D2915" i="1"/>
  <c r="D2916" i="1"/>
  <c r="D804" i="1"/>
  <c r="D4849" i="1"/>
  <c r="D4680" i="1"/>
  <c r="D1993" i="1"/>
  <c r="D3699" i="1"/>
  <c r="D4681" i="1"/>
  <c r="D2917" i="1"/>
  <c r="D3915" i="1"/>
  <c r="D2280" i="1"/>
  <c r="D1346" i="1"/>
  <c r="D1749" i="1"/>
  <c r="D3560" i="1"/>
  <c r="D2083" i="1"/>
  <c r="D4566" i="1"/>
  <c r="D2693" i="1"/>
  <c r="D1176" i="1"/>
  <c r="D2364" i="1"/>
  <c r="D2365" i="1"/>
  <c r="D171" i="1"/>
  <c r="D4692" i="1"/>
  <c r="D475" i="1"/>
  <c r="D3351" i="1"/>
  <c r="D3763" i="1"/>
  <c r="D8" i="1"/>
  <c r="D4827" i="1"/>
  <c r="D476" i="1"/>
  <c r="D141" i="1"/>
  <c r="D4410" i="1"/>
  <c r="D1201" i="1"/>
  <c r="D477" i="1"/>
  <c r="D142" i="1"/>
  <c r="D4695" i="1"/>
  <c r="D912" i="1"/>
  <c r="D1202" i="1"/>
  <c r="D723" i="1"/>
  <c r="D3612" i="1"/>
  <c r="D3789" i="1"/>
  <c r="D2415" i="1"/>
  <c r="D3165" i="1"/>
  <c r="D96" i="1"/>
  <c r="D143" i="1"/>
  <c r="D600" i="1"/>
  <c r="D234" i="1"/>
  <c r="D4134" i="1"/>
  <c r="D3411" i="1"/>
  <c r="D4870" i="1"/>
  <c r="D601" i="1"/>
  <c r="D1036" i="1"/>
  <c r="D2303" i="1"/>
  <c r="D1702" i="1"/>
  <c r="D4835" i="1"/>
  <c r="D4231" i="1"/>
  <c r="D1835" i="1"/>
  <c r="D4291" i="1"/>
  <c r="D710" i="1"/>
  <c r="D4292" i="1"/>
  <c r="D21" i="1"/>
  <c r="D4035" i="1"/>
  <c r="D711" i="1"/>
  <c r="D2147" i="1"/>
  <c r="D4922" i="1"/>
  <c r="D71" i="1"/>
  <c r="D1897" i="1"/>
  <c r="D712" i="1"/>
  <c r="D3842" i="1"/>
  <c r="D2148" i="1"/>
  <c r="D331" i="1"/>
  <c r="D3282" i="1"/>
  <c r="D1102" i="1"/>
  <c r="D749" i="1"/>
  <c r="D3857" i="1"/>
  <c r="D3500" i="1"/>
  <c r="D2024" i="1"/>
  <c r="D4096" i="1"/>
  <c r="D412" i="1"/>
  <c r="D2859" i="1"/>
  <c r="D413" i="1"/>
  <c r="D1014" i="1"/>
  <c r="D4719" i="1"/>
  <c r="D3341" i="1"/>
  <c r="D2653" i="1"/>
  <c r="D3652" i="1"/>
  <c r="D197" i="1"/>
  <c r="D4639" i="1"/>
  <c r="D1284" i="1"/>
  <c r="D1291" i="1"/>
  <c r="D1563" i="1"/>
  <c r="D2239" i="1"/>
  <c r="D2694" i="1"/>
  <c r="D2240" i="1"/>
  <c r="D772" i="1"/>
  <c r="D4039" i="1"/>
  <c r="D388" i="1"/>
  <c r="D805" i="1"/>
  <c r="D3916" i="1"/>
  <c r="D1620" i="1"/>
  <c r="D1071" i="1"/>
  <c r="D2267" i="1"/>
  <c r="D1849" i="1"/>
  <c r="D1568" i="1"/>
  <c r="D2660" i="1"/>
  <c r="D2882" i="1"/>
  <c r="D1667" i="1"/>
  <c r="D1347" i="1"/>
  <c r="D4847" i="1"/>
  <c r="D4504" i="1"/>
  <c r="D4636" i="1"/>
  <c r="D2304" i="1"/>
  <c r="D1348" i="1"/>
  <c r="D1349" i="1"/>
  <c r="D4838" i="1"/>
  <c r="D3968" i="1"/>
  <c r="D4505" i="1"/>
  <c r="D4135" i="1"/>
  <c r="D3969" i="1"/>
  <c r="D2791" i="1"/>
  <c r="D2792" i="1"/>
  <c r="D3747" i="1"/>
  <c r="D881" i="1"/>
  <c r="D4506" i="1"/>
  <c r="D1789" i="1"/>
  <c r="D154" i="1"/>
  <c r="D211" i="1"/>
  <c r="D3247" i="1"/>
  <c r="D1350" i="1"/>
  <c r="D520" i="1"/>
  <c r="D4749" i="1"/>
  <c r="D257" i="1"/>
  <c r="D1351" i="1"/>
  <c r="D2403" i="1"/>
  <c r="D2793" i="1"/>
  <c r="D4567" i="1"/>
  <c r="D602" i="1"/>
  <c r="D4136" i="1"/>
  <c r="D671" i="1"/>
  <c r="D52" i="1"/>
  <c r="D1352" i="1"/>
  <c r="D2918" i="1"/>
  <c r="D449" i="1"/>
  <c r="D4479" i="1"/>
  <c r="D1143" i="1"/>
  <c r="D2268" i="1"/>
  <c r="D3970" i="1"/>
  <c r="D3248" i="1"/>
  <c r="D521" i="1"/>
  <c r="D3971" i="1"/>
  <c r="D4371" i="1"/>
  <c r="D3249" i="1"/>
  <c r="D3972" i="1"/>
  <c r="D74" i="1"/>
  <c r="D363" i="1"/>
  <c r="D3250" i="1"/>
  <c r="D155" i="1"/>
  <c r="D4863" i="1"/>
  <c r="D2497" i="1"/>
  <c r="D1353" i="1"/>
  <c r="D4895" i="1"/>
  <c r="D4750" i="1"/>
  <c r="D2498" i="1"/>
  <c r="D4795" i="1"/>
  <c r="D3673" i="1"/>
  <c r="D3220" i="1"/>
  <c r="D3452" i="1"/>
  <c r="D4076" i="1"/>
  <c r="D1923" i="1"/>
  <c r="D4635" i="1"/>
  <c r="D2368" i="1"/>
  <c r="D1679" i="1"/>
  <c r="D4675" i="1"/>
  <c r="D3663" i="1"/>
  <c r="D4703" i="1"/>
  <c r="D860" i="1"/>
  <c r="D414" i="1"/>
  <c r="D2530" i="1"/>
  <c r="D4031" i="1"/>
  <c r="D2397" i="1"/>
  <c r="D1161" i="1"/>
  <c r="D371" i="1"/>
  <c r="D2956" i="1"/>
  <c r="D1283" i="1"/>
  <c r="D3009" i="1"/>
  <c r="D1935" i="1"/>
  <c r="D3274" i="1"/>
  <c r="D4168" i="1"/>
  <c r="D1936" i="1"/>
  <c r="D1003" i="1"/>
  <c r="D4887" i="1"/>
  <c r="D3926" i="1"/>
  <c r="D3364" i="1"/>
  <c r="D645" i="1"/>
  <c r="D968" i="1"/>
  <c r="D2084" i="1"/>
  <c r="D3365" i="1"/>
  <c r="D4327" i="1"/>
  <c r="D1750" i="1"/>
  <c r="D1444" i="1"/>
  <c r="D3835" i="1"/>
  <c r="D563" i="1"/>
  <c r="D564" i="1"/>
  <c r="D3561" i="1"/>
  <c r="D4126" i="1"/>
  <c r="D715" i="1"/>
  <c r="D2630" i="1"/>
  <c r="D1985" i="1"/>
  <c r="D815" i="1"/>
  <c r="D3132" i="1"/>
  <c r="D4608" i="1"/>
  <c r="D1455" i="1"/>
  <c r="D1857" i="1"/>
  <c r="D1456" i="1"/>
  <c r="D2644" i="1"/>
  <c r="D4808" i="1"/>
  <c r="D4667" i="1"/>
  <c r="D1112" i="1"/>
  <c r="D2390" i="1"/>
  <c r="D1461" i="1"/>
  <c r="D2095" i="1"/>
  <c r="D4000" i="1"/>
  <c r="D4431" i="1"/>
  <c r="D384" i="1"/>
  <c r="D1463" i="1"/>
  <c r="D2812" i="1"/>
  <c r="D3775" i="1"/>
  <c r="D2465" i="1"/>
  <c r="D3611" i="1"/>
  <c r="D2466" i="1"/>
  <c r="D2467" i="1"/>
  <c r="D4084" i="1"/>
  <c r="D4432" i="1"/>
  <c r="D4881" i="1"/>
  <c r="D385" i="1"/>
  <c r="D4930" i="1"/>
  <c r="D705" i="1"/>
  <c r="D2274" i="1"/>
  <c r="D633" i="1"/>
  <c r="D2827" i="1"/>
  <c r="D1270" i="1"/>
  <c r="D4852" i="1"/>
  <c r="D2025" i="1"/>
  <c r="D2026" i="1"/>
  <c r="D2027" i="1"/>
  <c r="D3562" i="1"/>
  <c r="D4713" i="1"/>
  <c r="D2588" i="1"/>
  <c r="D3329" i="1"/>
  <c r="D432" i="1"/>
  <c r="D2886" i="1"/>
  <c r="D1776" i="1"/>
  <c r="D4632" i="1"/>
  <c r="D2695" i="1"/>
  <c r="D2696" i="1"/>
  <c r="D4739" i="1"/>
  <c r="D4507" i="1"/>
  <c r="D2105" i="1"/>
  <c r="D1493" i="1"/>
  <c r="D1494" i="1"/>
  <c r="D2211" i="1"/>
  <c r="D1506" i="1"/>
  <c r="D496" i="1"/>
  <c r="D1751" i="1"/>
  <c r="D3724" i="1"/>
  <c r="D3077" i="1"/>
  <c r="D2044" i="1"/>
  <c r="D3476" i="1"/>
  <c r="D4560" i="1"/>
  <c r="D2919" i="1"/>
  <c r="D3285" i="1"/>
  <c r="D3286" i="1"/>
  <c r="D1521" i="1"/>
  <c r="D1292" i="1"/>
  <c r="D3048" i="1"/>
  <c r="D165" i="1"/>
  <c r="D3049" i="1"/>
  <c r="D3676" i="1"/>
  <c r="D4137" i="1"/>
  <c r="D41" i="1"/>
  <c r="D3859" i="1"/>
  <c r="D603" i="1"/>
  <c r="D2055" i="1"/>
  <c r="D984" i="1"/>
  <c r="D985" i="1"/>
  <c r="D3860" i="1"/>
  <c r="D4927" i="1"/>
  <c r="D4138" i="1"/>
  <c r="D823" i="1"/>
  <c r="D2073" i="1"/>
  <c r="D4214" i="1"/>
  <c r="D1285" i="1"/>
  <c r="D2846" i="1"/>
  <c r="D2551" i="1"/>
  <c r="D3512" i="1"/>
  <c r="D2382" i="1"/>
  <c r="D954" i="1"/>
  <c r="D2661" i="1"/>
  <c r="D1728" i="1"/>
  <c r="D354" i="1"/>
  <c r="D355" i="1"/>
  <c r="D1072" i="1"/>
  <c r="D1558" i="1"/>
  <c r="D4924" i="1"/>
  <c r="D3019" i="1"/>
  <c r="D253" i="1"/>
  <c r="D937" i="1"/>
  <c r="D3933" i="1"/>
  <c r="D3934" i="1"/>
  <c r="D2009" i="1"/>
  <c r="D1569" i="1"/>
  <c r="D4569" i="1"/>
  <c r="D1252" i="1"/>
  <c r="D488" i="1"/>
  <c r="D3389" i="1"/>
  <c r="D2223" i="1"/>
  <c r="D4828" i="1"/>
  <c r="D320" i="1"/>
  <c r="D679" i="1"/>
  <c r="D458" i="1"/>
  <c r="D2900" i="1"/>
  <c r="D1920" i="1"/>
  <c r="D298" i="1"/>
  <c r="D1092" i="1"/>
  <c r="D3515" i="1"/>
  <c r="D2028" i="1"/>
  <c r="D3563" i="1"/>
  <c r="D882" i="1"/>
  <c r="D635" i="1"/>
  <c r="D4923" i="1"/>
  <c r="D4934" i="1"/>
  <c r="D3564" i="1"/>
  <c r="D2981" i="1"/>
  <c r="D883" i="1"/>
  <c r="D4773" i="1"/>
  <c r="D415" i="1"/>
  <c r="D2305" i="1"/>
  <c r="D1073" i="1"/>
  <c r="D1602" i="1"/>
  <c r="D2636" i="1"/>
  <c r="D4629" i="1"/>
  <c r="D1401" i="1"/>
  <c r="D2558" i="1"/>
  <c r="D1937" i="1"/>
  <c r="D1354" i="1"/>
  <c r="D4671" i="1"/>
  <c r="D512" i="1"/>
  <c r="D1058" i="1"/>
  <c r="D1624" i="1"/>
  <c r="D3731" i="1"/>
  <c r="D2181" i="1"/>
  <c r="D3251" i="1"/>
  <c r="D3748" i="1"/>
  <c r="D1875" i="1"/>
  <c r="D2206" i="1"/>
  <c r="D650" i="1"/>
  <c r="D4879" i="1"/>
  <c r="D3189" i="1"/>
  <c r="D4803" i="1"/>
  <c r="D4453" i="1"/>
  <c r="D2270" i="1"/>
  <c r="D1403" i="1"/>
  <c r="D3503" i="1"/>
  <c r="D2149" i="1"/>
  <c r="D4118" i="1"/>
  <c r="D2150" i="1"/>
  <c r="D1355" i="1"/>
  <c r="D3204" i="1"/>
  <c r="D3684" i="1"/>
  <c r="D399" i="1"/>
  <c r="D1658" i="1"/>
  <c r="D4921" i="1"/>
  <c r="D110" i="1"/>
  <c r="D2306" i="1"/>
  <c r="D4224" i="1"/>
  <c r="D2920" i="1"/>
  <c r="D4903" i="1"/>
  <c r="D1659" i="1"/>
  <c r="D2921" i="1"/>
  <c r="D3917" i="1"/>
  <c r="D3482" i="1"/>
  <c r="D658" i="1"/>
  <c r="D1423" i="1"/>
  <c r="D3092" i="1"/>
  <c r="D3957" i="1"/>
  <c r="D2729" i="1"/>
  <c r="D437" i="1"/>
  <c r="D919" i="1"/>
  <c r="D4404" i="1"/>
  <c r="D945" i="1"/>
  <c r="D780" i="1"/>
  <c r="D4928" i="1"/>
  <c r="D4384" i="1"/>
  <c r="D3440" i="1"/>
  <c r="D1004" i="1"/>
  <c r="D441" i="1"/>
  <c r="D124" i="1"/>
  <c r="D550" i="1"/>
  <c r="D551" i="1"/>
  <c r="D552" i="1"/>
  <c r="D1005" i="1"/>
  <c r="D4040" i="1"/>
  <c r="D553" i="1"/>
  <c r="D1686" i="1"/>
  <c r="D271" i="1"/>
  <c r="D1687" i="1"/>
  <c r="D2136" i="1"/>
  <c r="D4449" i="1"/>
  <c r="D3252" i="1"/>
  <c r="D4372" i="1"/>
  <c r="D3000" i="1"/>
  <c r="D1441" i="1"/>
  <c r="D2427" i="1"/>
  <c r="D4102" i="1"/>
  <c r="D3098" i="1"/>
  <c r="D133" i="1"/>
  <c r="D1132" i="1"/>
  <c r="D2428" i="1"/>
  <c r="D1485" i="1"/>
  <c r="D1705" i="1"/>
  <c r="D2584" i="1"/>
  <c r="D1712" i="1"/>
  <c r="D2307" i="1"/>
  <c r="D2876" i="1"/>
  <c r="D1235" i="1"/>
  <c r="D3811" i="1"/>
  <c r="D1716" i="1"/>
  <c r="D4021" i="1"/>
  <c r="D4651" i="1"/>
  <c r="D4331" i="1"/>
  <c r="D4165" i="1"/>
  <c r="D2396" i="1"/>
  <c r="D4467" i="1"/>
  <c r="D1952" i="1"/>
  <c r="D833" i="1"/>
  <c r="D801" i="1"/>
  <c r="D3485" i="1"/>
  <c r="D4313" i="1"/>
  <c r="D1732" i="1"/>
  <c r="D1474" i="1"/>
  <c r="D4643" i="1"/>
  <c r="D659" i="1"/>
  <c r="D1633" i="1"/>
  <c r="D497" i="1"/>
  <c r="D368" i="1"/>
  <c r="D4871" i="1"/>
  <c r="D29" i="1"/>
  <c r="D3026" i="1"/>
  <c r="D4764" i="1"/>
  <c r="D532" i="1"/>
  <c r="D3901" i="1"/>
  <c r="D3113" i="1"/>
  <c r="D3114" i="1"/>
  <c r="D689" i="1"/>
  <c r="D1752" i="1"/>
  <c r="D3315" i="1"/>
  <c r="D1753" i="1"/>
  <c r="D1938" i="1"/>
  <c r="D1754" i="1"/>
  <c r="D1755" i="1"/>
  <c r="D4698" i="1"/>
  <c r="D1223" i="1"/>
  <c r="D947" i="1"/>
  <c r="D3027" i="1"/>
  <c r="D4266" i="1"/>
  <c r="D3316" i="1"/>
  <c r="D1224" i="1"/>
  <c r="D848" i="1"/>
  <c r="D690" i="1"/>
  <c r="D2833" i="1"/>
  <c r="D691" i="1"/>
  <c r="D3028" i="1"/>
  <c r="D1756" i="1"/>
  <c r="D3103" i="1"/>
  <c r="D1309" i="1"/>
  <c r="D3042" i="1"/>
  <c r="D1982" i="1"/>
  <c r="D3530" i="1"/>
  <c r="D1464" i="1"/>
  <c r="D3658" i="1"/>
  <c r="D841" i="1"/>
  <c r="D1782" i="1"/>
  <c r="D2251" i="1"/>
  <c r="D1356" i="1"/>
  <c r="D758" i="1"/>
  <c r="D2308" i="1"/>
  <c r="D3253" i="1"/>
  <c r="D1790" i="1"/>
  <c r="D759" i="1"/>
  <c r="D396" i="1"/>
  <c r="D505" i="1"/>
  <c r="D4053" i="1"/>
  <c r="D1800" i="1"/>
  <c r="D3488" i="1"/>
  <c r="D2053" i="1"/>
  <c r="D1470" i="1"/>
  <c r="D2895" i="1"/>
  <c r="D1203" i="1"/>
  <c r="D3222" i="1"/>
  <c r="D4175" i="1"/>
  <c r="D2309" i="1"/>
  <c r="D2540" i="1"/>
  <c r="D1808" i="1"/>
  <c r="D4677" i="1"/>
  <c r="D3680" i="1"/>
  <c r="D906" i="1"/>
  <c r="D852" i="1"/>
  <c r="D1531" i="1"/>
  <c r="D2758" i="1"/>
  <c r="D4139" i="1"/>
  <c r="D4644" i="1"/>
  <c r="D3565" i="1"/>
  <c r="D2759" i="1"/>
  <c r="D289" i="1"/>
  <c r="D2760" i="1"/>
  <c r="D1074" i="1"/>
  <c r="D3566" i="1"/>
  <c r="D604" i="1"/>
  <c r="D1075" i="1"/>
  <c r="D2358" i="1"/>
  <c r="D1836" i="1"/>
  <c r="D3420" i="1"/>
  <c r="D2651" i="1"/>
  <c r="D2965" i="1"/>
  <c r="D319" i="1"/>
  <c r="D1481" i="1"/>
  <c r="D2733" i="1"/>
  <c r="D4508" i="1"/>
  <c r="D4509" i="1"/>
  <c r="D344" i="1"/>
  <c r="D198" i="1"/>
  <c r="D2521" i="1"/>
  <c r="D1221" i="1"/>
  <c r="D4065" i="1"/>
  <c r="D1286" i="1"/>
  <c r="D3133" i="1"/>
  <c r="D1457" i="1"/>
  <c r="D884" i="1"/>
  <c r="D3885" i="1"/>
  <c r="D569" i="1"/>
  <c r="D4215" i="1"/>
  <c r="D3820" i="1"/>
  <c r="D4768" i="1"/>
  <c r="D4548" i="1"/>
  <c r="D4287" i="1"/>
  <c r="D1177" i="1"/>
  <c r="D1890" i="1"/>
  <c r="D733" i="1"/>
  <c r="D390" i="1"/>
  <c r="D3094" i="1"/>
  <c r="D734" i="1"/>
  <c r="D735" i="1"/>
  <c r="D1891" i="1"/>
  <c r="D1178" i="1"/>
  <c r="D4391" i="1"/>
  <c r="D2395" i="1"/>
  <c r="D1907" i="1"/>
  <c r="D2499" i="1"/>
  <c r="D2500" i="1"/>
  <c r="D3336" i="1"/>
  <c r="D1357" i="1"/>
  <c r="D1668" i="1"/>
  <c r="D436" i="1"/>
  <c r="D4470" i="1"/>
  <c r="D3623" i="1"/>
  <c r="D1532" i="1"/>
  <c r="D1779" i="1"/>
  <c r="D1924" i="1"/>
  <c r="D1265" i="1"/>
  <c r="D2922" i="1"/>
  <c r="D3010" i="1"/>
  <c r="D3869" i="1"/>
  <c r="D3870" i="1"/>
  <c r="D3011" i="1"/>
  <c r="D3685" i="1"/>
  <c r="D666" i="1"/>
  <c r="D1939" i="1"/>
  <c r="D200" i="1"/>
  <c r="D3871" i="1"/>
  <c r="D4624" i="1"/>
  <c r="D4542" i="1"/>
  <c r="D4543" i="1"/>
  <c r="D498" i="1"/>
  <c r="D3872" i="1"/>
  <c r="D4018" i="1"/>
  <c r="D303" i="1"/>
  <c r="D4456" i="1"/>
  <c r="D3873" i="1"/>
  <c r="D249" i="1"/>
  <c r="D1564" i="1"/>
  <c r="D1739" i="1"/>
  <c r="D3687" i="1"/>
  <c r="D3349" i="1"/>
  <c r="D1312" i="1"/>
  <c r="D3166" i="1"/>
  <c r="D2383" i="1"/>
  <c r="D1963" i="1"/>
  <c r="D1964" i="1"/>
  <c r="D1701" i="1"/>
  <c r="D3973" i="1"/>
  <c r="D3523" i="1"/>
  <c r="D3524" i="1"/>
  <c r="D3749" i="1"/>
  <c r="D3254" i="1"/>
  <c r="D1634" i="1"/>
  <c r="D4668" i="1"/>
  <c r="D4541" i="1"/>
  <c r="D1241" i="1"/>
  <c r="D2713" i="1"/>
  <c r="D4225" i="1"/>
  <c r="D1994" i="1"/>
  <c r="D1520" i="1"/>
  <c r="D3700" i="1"/>
  <c r="D136" i="1"/>
  <c r="D1150" i="1"/>
  <c r="D3701" i="1"/>
  <c r="D4477" i="1"/>
  <c r="D863" i="1"/>
  <c r="D1688" i="1"/>
  <c r="D3645" i="1"/>
  <c r="D103" i="1"/>
  <c r="D3899" i="1"/>
  <c r="D3464" i="1"/>
  <c r="D2448" i="1"/>
  <c r="D2888" i="1"/>
  <c r="D1037" i="1"/>
  <c r="D4853" i="1"/>
  <c r="D416" i="1"/>
  <c r="D417" i="1"/>
  <c r="D2029" i="1"/>
  <c r="D2030" i="1"/>
  <c r="D3567" i="1"/>
  <c r="D3107" i="1"/>
  <c r="D2860" i="1"/>
  <c r="D3568" i="1"/>
  <c r="D418" i="1"/>
  <c r="D2031" i="1"/>
  <c r="D783" i="1"/>
  <c r="D2032" i="1"/>
  <c r="D207" i="1"/>
  <c r="D2033" i="1"/>
  <c r="D3569" i="1"/>
  <c r="D1475" i="1"/>
  <c r="D2861" i="1"/>
  <c r="D3570" i="1"/>
  <c r="D3797" i="1"/>
  <c r="D784" i="1"/>
  <c r="D335" i="1"/>
  <c r="D3360" i="1"/>
  <c r="D785" i="1"/>
  <c r="D4898" i="1"/>
  <c r="D2953" i="1"/>
  <c r="D1053" i="1"/>
  <c r="D1135" i="1"/>
  <c r="D605" i="1"/>
  <c r="D3050" i="1"/>
  <c r="D1874" i="1"/>
  <c r="D264" i="1"/>
  <c r="D1820" i="1"/>
  <c r="D2060" i="1"/>
  <c r="D4283" i="1"/>
  <c r="D885" i="1"/>
  <c r="D3812" i="1"/>
  <c r="D3974" i="1"/>
  <c r="D3975" i="1"/>
  <c r="D1358" i="1"/>
  <c r="D2065" i="1"/>
  <c r="D3001" i="1"/>
  <c r="D913" i="1"/>
  <c r="D3764" i="1"/>
  <c r="D4057" i="1"/>
  <c r="D4360" i="1"/>
  <c r="D1433" i="1"/>
  <c r="D969" i="1"/>
  <c r="D3366" i="1"/>
  <c r="D4351" i="1"/>
  <c r="D970" i="1"/>
  <c r="D2738" i="1"/>
  <c r="D120" i="1"/>
  <c r="D4412" i="1"/>
  <c r="D2085" i="1"/>
  <c r="D1171" i="1"/>
  <c r="D3367" i="1"/>
  <c r="D2086" i="1"/>
  <c r="D3368" i="1"/>
  <c r="D3369" i="1"/>
  <c r="D4591" i="1"/>
  <c r="D3370" i="1"/>
  <c r="D3123" i="1"/>
  <c r="D419" i="1"/>
  <c r="D2517" i="1"/>
  <c r="D2712" i="1"/>
  <c r="D1495" i="1"/>
  <c r="D2697" i="1"/>
  <c r="D1496" i="1"/>
  <c r="D4475" i="1"/>
  <c r="D4381" i="1"/>
  <c r="D2682" i="1"/>
  <c r="D1263" i="1"/>
  <c r="D818" i="1"/>
  <c r="D3518" i="1"/>
  <c r="D1121" i="1"/>
  <c r="D1122" i="1"/>
  <c r="D3206" i="1"/>
  <c r="D4013" i="1"/>
  <c r="D542" i="1"/>
  <c r="D2356" i="1"/>
  <c r="D2122" i="1"/>
  <c r="D4014" i="1"/>
  <c r="D543" i="1"/>
  <c r="D4860" i="1"/>
  <c r="D4478" i="1"/>
  <c r="D927" i="1"/>
  <c r="D1879" i="1"/>
  <c r="D1256" i="1"/>
  <c r="D1803" i="1"/>
  <c r="D1257" i="1"/>
  <c r="D2151" i="1"/>
  <c r="D2152" i="1"/>
  <c r="D2153" i="1"/>
  <c r="D3843" i="1"/>
  <c r="D4708" i="1"/>
  <c r="D430" i="1"/>
  <c r="D3844" i="1"/>
  <c r="D3845" i="1"/>
  <c r="D3081" i="1"/>
  <c r="D941" i="1"/>
  <c r="D1076" i="1"/>
  <c r="D2169" i="1"/>
  <c r="D4537" i="1"/>
  <c r="D3325" i="1"/>
  <c r="D3036" i="1"/>
  <c r="D3037" i="1"/>
  <c r="D3441" i="1"/>
  <c r="D2589" i="1"/>
  <c r="D1689" i="1"/>
  <c r="D4041" i="1"/>
  <c r="D975" i="1"/>
  <c r="D2187" i="1"/>
  <c r="D3688" i="1"/>
  <c r="D221" i="1"/>
  <c r="D17" i="1"/>
  <c r="D1359" i="1"/>
  <c r="D2991" i="1"/>
  <c r="D450" i="1"/>
  <c r="D4637" i="1"/>
  <c r="D2717" i="1"/>
  <c r="D3902" i="1"/>
  <c r="D4267" i="1"/>
  <c r="D3783" i="1"/>
  <c r="D2196" i="1"/>
  <c r="D565" i="1"/>
  <c r="D3571" i="1"/>
  <c r="D2777" i="1"/>
  <c r="D4019" i="1"/>
  <c r="D1486" i="1"/>
  <c r="D2214" i="1"/>
  <c r="D2215" i="1"/>
  <c r="D4510" i="1"/>
  <c r="D4660" i="1"/>
  <c r="D4837" i="1"/>
  <c r="D3390" i="1"/>
  <c r="D3830" i="1"/>
  <c r="D2821" i="1"/>
  <c r="D2224" i="1"/>
  <c r="D489" i="1"/>
  <c r="D156" i="1"/>
  <c r="D3732" i="1"/>
  <c r="D2232" i="1"/>
  <c r="D2492" i="1"/>
  <c r="D4464" i="1"/>
  <c r="D2751" i="1"/>
  <c r="D665" i="1"/>
  <c r="D4845" i="1"/>
  <c r="D3231" i="1"/>
  <c r="D2730" i="1"/>
  <c r="D1956" i="1"/>
  <c r="D3056" i="1"/>
  <c r="D3911" i="1"/>
  <c r="D4595" i="1"/>
  <c r="D2673" i="1"/>
  <c r="D3115" i="1"/>
  <c r="D2252" i="1"/>
  <c r="D2253" i="1"/>
  <c r="D3888" i="1"/>
  <c r="D4208" i="1"/>
  <c r="D3287" i="1"/>
  <c r="D3821" i="1"/>
  <c r="D3519" i="1"/>
  <c r="D1315" i="1"/>
  <c r="D2559" i="1"/>
  <c r="D3161" i="1"/>
  <c r="D2541" i="1"/>
  <c r="D2272" i="1"/>
  <c r="D3306" i="1"/>
  <c r="D4022" i="1"/>
  <c r="D3609" i="1"/>
  <c r="D816" i="1"/>
  <c r="D3158" i="1"/>
  <c r="D1033" i="1"/>
  <c r="D1918" i="1"/>
  <c r="D169" i="1"/>
  <c r="D3120" i="1"/>
  <c r="D3629" i="1"/>
  <c r="D1360" i="1"/>
  <c r="D2310" i="1"/>
  <c r="D1995" i="1"/>
  <c r="D4388" i="1"/>
  <c r="D55" i="1"/>
  <c r="D4751" i="1"/>
  <c r="D1236" i="1"/>
  <c r="D4354" i="1"/>
  <c r="D606" i="1"/>
  <c r="D1458" i="1"/>
  <c r="D3095" i="1"/>
  <c r="D3483" i="1"/>
  <c r="D1077" i="1"/>
  <c r="D1237" i="1"/>
  <c r="D3108" i="1"/>
  <c r="D111" i="1"/>
  <c r="D1361" i="1"/>
  <c r="D3813" i="1"/>
  <c r="D2034" i="1"/>
  <c r="D2311" i="1"/>
  <c r="D511" i="1"/>
  <c r="D235" i="1"/>
  <c r="D3134" i="1"/>
  <c r="D3814" i="1"/>
  <c r="D3725" i="1"/>
  <c r="D4511" i="1"/>
  <c r="D4140" i="1"/>
  <c r="D4306" i="1"/>
  <c r="D886" i="1"/>
  <c r="D3976" i="1"/>
  <c r="D236" i="1"/>
  <c r="D760" i="1"/>
  <c r="D237" i="1"/>
  <c r="D1960" i="1"/>
  <c r="D56" i="1"/>
  <c r="D1660" i="1"/>
  <c r="D2312" i="1"/>
  <c r="D238" i="1"/>
  <c r="D2313" i="1"/>
  <c r="D3815" i="1"/>
  <c r="D3412" i="1"/>
  <c r="D1791" i="1"/>
  <c r="D887" i="1"/>
  <c r="D4512" i="1"/>
  <c r="D4513" i="1"/>
  <c r="D4645" i="1"/>
  <c r="D239" i="1"/>
  <c r="D3215" i="1"/>
  <c r="D1625" i="1"/>
  <c r="D3230" i="1"/>
  <c r="D3413" i="1"/>
  <c r="D2794" i="1"/>
  <c r="D1533" i="1"/>
  <c r="D4682" i="1"/>
  <c r="D3297" i="1"/>
  <c r="D1827" i="1"/>
  <c r="D1078" i="1"/>
  <c r="D2786" i="1"/>
  <c r="D3290" i="1"/>
  <c r="D1420" i="1"/>
  <c r="D3303" i="1"/>
  <c r="D917" i="1"/>
  <c r="D3607" i="1"/>
  <c r="D1616" i="1"/>
  <c r="D3773" i="1"/>
  <c r="D3217" i="1"/>
  <c r="D2531" i="1"/>
  <c r="D974" i="1"/>
  <c r="D2555" i="1"/>
  <c r="D1147" i="1"/>
  <c r="D3761" i="1"/>
  <c r="D1026" i="1"/>
  <c r="D2645" i="1"/>
  <c r="D4601" i="1"/>
  <c r="D2369" i="1"/>
  <c r="D2896" i="1"/>
  <c r="D2378" i="1"/>
  <c r="D470" i="1"/>
  <c r="D4179" i="1"/>
  <c r="D1424" i="1"/>
  <c r="D3167" i="1"/>
  <c r="D1437" i="1"/>
  <c r="D2850" i="1"/>
  <c r="D1914" i="1"/>
  <c r="D2851" i="1"/>
  <c r="D300" i="1"/>
  <c r="D491" i="1"/>
  <c r="D3714" i="1"/>
  <c r="D4661" i="1"/>
  <c r="D2197" i="1"/>
  <c r="D2404" i="1"/>
  <c r="D3791" i="1"/>
  <c r="D4114" i="1"/>
  <c r="D4555" i="1"/>
  <c r="D1801" i="1"/>
  <c r="D779" i="1"/>
  <c r="D397" i="1"/>
  <c r="D4386" i="1"/>
  <c r="D1802" i="1"/>
  <c r="D3004" i="1"/>
  <c r="D185" i="1"/>
  <c r="D1295" i="1"/>
  <c r="D2416" i="1"/>
  <c r="D1757" i="1"/>
  <c r="D1969" i="1"/>
  <c r="D4676" i="1"/>
  <c r="D16" i="1"/>
  <c r="D86" i="1"/>
  <c r="D2769" i="1"/>
  <c r="D4561" i="1"/>
  <c r="D2067" i="1"/>
  <c r="D1671" i="1"/>
  <c r="D4783" i="1"/>
  <c r="D3784" i="1"/>
  <c r="D4896" i="1"/>
  <c r="D4913" i="1"/>
  <c r="D770" i="1"/>
  <c r="D3785" i="1"/>
  <c r="D651" i="1"/>
  <c r="D1639" i="1"/>
  <c r="D3786" i="1"/>
  <c r="D580" i="1"/>
  <c r="D581" i="1"/>
  <c r="D2446" i="1"/>
  <c r="D2449" i="1"/>
  <c r="D2734" i="1"/>
  <c r="D1570" i="1"/>
  <c r="D3622" i="1"/>
  <c r="D3291" i="1"/>
  <c r="D2674" i="1"/>
  <c r="D3326" i="1"/>
  <c r="D1996" i="1"/>
  <c r="D1804" i="1"/>
  <c r="D4814" i="1"/>
  <c r="D3776" i="1"/>
  <c r="D4731" i="1"/>
  <c r="D2468" i="1"/>
  <c r="D3426" i="1"/>
  <c r="D2469" i="1"/>
  <c r="D4433" i="1"/>
  <c r="D2968" i="1"/>
  <c r="D3480" i="1"/>
  <c r="D3186" i="1"/>
  <c r="D4697" i="1"/>
  <c r="D1940" i="1"/>
  <c r="D1029" i="1"/>
  <c r="D321" i="1"/>
  <c r="D4169" i="1"/>
  <c r="D1412" i="1"/>
  <c r="D2487" i="1"/>
  <c r="D2772" i="1"/>
  <c r="D2493" i="1"/>
  <c r="D4648" i="1"/>
  <c r="D4077" i="1"/>
  <c r="D3897" i="1"/>
  <c r="D3572" i="1"/>
  <c r="D2501" i="1"/>
  <c r="D4884" i="1"/>
  <c r="D4583" i="1"/>
  <c r="D99" i="1"/>
  <c r="D420" i="1"/>
  <c r="D672" i="1"/>
  <c r="D1603" i="1"/>
  <c r="D4584" i="1"/>
  <c r="D673" i="1"/>
  <c r="D1698" i="1"/>
  <c r="D1362" i="1"/>
  <c r="D4243" i="1"/>
  <c r="D1882" i="1"/>
  <c r="D1883" i="1"/>
  <c r="D2822" i="1"/>
  <c r="D3105" i="1"/>
  <c r="D2096" i="1"/>
  <c r="D607" i="1"/>
  <c r="D1661" i="1"/>
  <c r="D1662" i="1"/>
  <c r="D1735" i="1"/>
  <c r="D2847" i="1"/>
  <c r="D1858" i="1"/>
  <c r="D4788" i="1"/>
  <c r="D1258" i="1"/>
  <c r="D3717" i="1"/>
  <c r="D3718" i="1"/>
  <c r="D2528" i="1"/>
  <c r="D2532" i="1"/>
  <c r="D3765" i="1"/>
  <c r="D4929" i="1"/>
  <c r="D261" i="1"/>
  <c r="D4829" i="1"/>
  <c r="D2542" i="1"/>
  <c r="D1471" i="1"/>
  <c r="D914" i="1"/>
  <c r="D4411" i="1"/>
  <c r="D1018" i="1"/>
  <c r="D4696" i="1"/>
  <c r="D4176" i="1"/>
  <c r="D2207" i="1"/>
  <c r="D2897" i="1"/>
  <c r="D3468" i="1"/>
  <c r="D2198" i="1"/>
  <c r="D4466" i="1"/>
  <c r="D4141" i="1"/>
  <c r="D3501" i="1"/>
  <c r="D1136" i="1"/>
  <c r="D3502" i="1"/>
  <c r="D639" i="1"/>
  <c r="D4167" i="1"/>
  <c r="D265" i="1"/>
  <c r="D3535" i="1"/>
  <c r="D3903" i="1"/>
  <c r="D3904" i="1"/>
  <c r="D3948" i="1"/>
  <c r="D1476" i="1"/>
  <c r="D1079" i="1"/>
  <c r="D3573" i="1"/>
  <c r="D1363" i="1"/>
  <c r="D2576" i="1"/>
  <c r="D1052" i="1"/>
  <c r="D3574" i="1"/>
  <c r="D3990" i="1"/>
  <c r="D2263" i="1"/>
  <c r="D2359" i="1"/>
  <c r="D3851" i="1"/>
  <c r="D3646" i="1"/>
  <c r="D824" i="1"/>
  <c r="D3442" i="1"/>
  <c r="D62" i="1"/>
  <c r="D773" i="1"/>
  <c r="D2590" i="1"/>
  <c r="D3647" i="1"/>
  <c r="D2591" i="1"/>
  <c r="D1243" i="1"/>
  <c r="D2592" i="1"/>
  <c r="D1006" i="1"/>
  <c r="D4461" i="1"/>
  <c r="D2174" i="1"/>
  <c r="D4888" i="1"/>
  <c r="D4042" i="1"/>
  <c r="D1428" i="1"/>
  <c r="D3648" i="1"/>
  <c r="D4345" i="1"/>
  <c r="D2809" i="1"/>
  <c r="D4043" i="1"/>
  <c r="D3038" i="1"/>
  <c r="D1007" i="1"/>
  <c r="D4770" i="1"/>
  <c r="D4732" i="1"/>
  <c r="D4920" i="1"/>
  <c r="D4613" i="1"/>
  <c r="D4284" i="1"/>
  <c r="D4471" i="1"/>
  <c r="D395" i="1"/>
  <c r="D3889" i="1"/>
  <c r="D3671" i="1"/>
  <c r="D3846" i="1"/>
  <c r="D492" i="1"/>
  <c r="D2314" i="1"/>
  <c r="D3255" i="1"/>
  <c r="D4142" i="1"/>
  <c r="D608" i="1"/>
  <c r="D1364" i="1"/>
  <c r="D3256" i="1"/>
  <c r="D609" i="1"/>
  <c r="D907" i="1"/>
  <c r="D1618" i="1"/>
  <c r="D568" i="1"/>
  <c r="D3177" i="1"/>
  <c r="D636" i="1"/>
  <c r="D1313" i="1"/>
  <c r="D4195" i="1"/>
  <c r="D4623" i="1"/>
  <c r="D4514" i="1"/>
  <c r="D3816" i="1"/>
  <c r="D1683" i="1"/>
  <c r="D1706" i="1"/>
  <c r="D1459" i="1"/>
  <c r="D4473" i="1"/>
  <c r="D1098" i="1"/>
  <c r="D3746" i="1"/>
  <c r="D3448" i="1"/>
  <c r="D3449" i="1"/>
  <c r="D3174" i="1"/>
  <c r="D2281" i="1"/>
  <c r="D499" i="1"/>
  <c r="D3342" i="1"/>
  <c r="D148" i="1"/>
  <c r="D1941" i="1"/>
  <c r="D3343" i="1"/>
  <c r="D3344" i="1"/>
  <c r="D4538" i="1"/>
  <c r="D1320" i="1"/>
  <c r="D356" i="1"/>
  <c r="D819" i="1"/>
  <c r="D2662" i="1"/>
  <c r="D2663" i="1"/>
  <c r="D2670" i="1"/>
  <c r="D2676" i="1"/>
  <c r="D3798" i="1"/>
  <c r="D3304" i="1"/>
  <c r="D3693" i="1"/>
  <c r="D398" i="1"/>
  <c r="D2683" i="1"/>
  <c r="D2923" i="1"/>
  <c r="D2144" i="1"/>
  <c r="D3977" i="1"/>
  <c r="D2698" i="1"/>
  <c r="D3357" i="1"/>
  <c r="D2699" i="1"/>
  <c r="D227" i="1"/>
  <c r="D2700" i="1"/>
  <c r="D2701" i="1"/>
  <c r="D1050" i="1"/>
  <c r="D3453" i="1"/>
  <c r="D4332" i="1"/>
  <c r="D283" i="1"/>
  <c r="D3739" i="1"/>
  <c r="D736" i="1"/>
  <c r="D737" i="1"/>
  <c r="D4333" i="1"/>
  <c r="D1300" i="1"/>
  <c r="D738" i="1"/>
  <c r="D739" i="1"/>
  <c r="D2716" i="1"/>
  <c r="D1144" i="1"/>
  <c r="D1859" i="1"/>
  <c r="D1720" i="1"/>
  <c r="D1675" i="1"/>
  <c r="D4232" i="1"/>
  <c r="D4233" i="1"/>
  <c r="D3996" i="1"/>
  <c r="D2183" i="1"/>
  <c r="D1365" i="1"/>
  <c r="D4684" i="1"/>
  <c r="D1434" i="1"/>
  <c r="D646" i="1"/>
  <c r="D2739" i="1"/>
  <c r="D493" i="1"/>
  <c r="D266" i="1"/>
  <c r="D3460" i="1"/>
  <c r="D2748" i="1"/>
  <c r="D1828" i="1"/>
  <c r="D4143" i="1"/>
  <c r="D610" i="1"/>
  <c r="D3575" i="1"/>
  <c r="D1829" i="1"/>
  <c r="D2761" i="1"/>
  <c r="D2762" i="1"/>
  <c r="D4144" i="1"/>
  <c r="D611" i="1"/>
  <c r="D3542" i="1"/>
  <c r="D3664" i="1"/>
  <c r="D2770" i="1"/>
  <c r="D334" i="1"/>
  <c r="D4248" i="1"/>
  <c r="D4562" i="1"/>
  <c r="D1630" i="1"/>
  <c r="D4649" i="1"/>
  <c r="D4298" i="1"/>
  <c r="D4299" i="1"/>
  <c r="D3766" i="1"/>
  <c r="D2068" i="1"/>
  <c r="D1962" i="1"/>
  <c r="D960" i="1"/>
  <c r="D1549" i="1"/>
  <c r="D713" i="1"/>
  <c r="D2997" i="1"/>
  <c r="D1895" i="1"/>
  <c r="D2795" i="1"/>
  <c r="D3978" i="1"/>
  <c r="D3337" i="1"/>
  <c r="D4515" i="1"/>
  <c r="D2621" i="1"/>
  <c r="D3257" i="1"/>
  <c r="D2796" i="1"/>
  <c r="D3069" i="1"/>
  <c r="D2062" i="1"/>
  <c r="D2434" i="1"/>
  <c r="D3979" i="1"/>
  <c r="D888" i="1"/>
  <c r="D4937" i="1"/>
  <c r="D1055" i="1"/>
  <c r="D3980" i="1"/>
  <c r="D2797" i="1"/>
  <c r="D522" i="1"/>
  <c r="D725" i="1"/>
  <c r="D2273" i="1"/>
  <c r="D3307" i="1"/>
  <c r="D3121" i="1"/>
  <c r="D3417" i="1"/>
  <c r="D2388" i="1"/>
  <c r="D909" i="1"/>
  <c r="D3418" i="1"/>
  <c r="D2823" i="1"/>
  <c r="D4380" i="1"/>
  <c r="D1583" i="1"/>
  <c r="D3831" i="1"/>
  <c r="D2459" i="1"/>
  <c r="D2049" i="1"/>
  <c r="D2829" i="1"/>
  <c r="D1399" i="1"/>
  <c r="D2093" i="1"/>
  <c r="D2834" i="1"/>
  <c r="D3317" i="1"/>
  <c r="D4268" i="1"/>
  <c r="D3726" i="1"/>
  <c r="D2835" i="1"/>
  <c r="D2315" i="1"/>
  <c r="D4897" i="1"/>
  <c r="D1860" i="1"/>
  <c r="D2522" i="1"/>
  <c r="D1548" i="1"/>
  <c r="D4721" i="1"/>
  <c r="D858" i="1"/>
  <c r="D4472" i="1"/>
  <c r="D3624" i="1"/>
  <c r="D2391" i="1"/>
  <c r="D3509" i="1"/>
  <c r="D4097" i="1"/>
  <c r="D1271" i="1"/>
  <c r="D4604" i="1"/>
  <c r="D4752" i="1"/>
  <c r="D1648" i="1"/>
  <c r="D3318" i="1"/>
  <c r="D2870" i="1"/>
  <c r="D1020" i="1"/>
  <c r="D2871" i="1"/>
  <c r="D226" i="1"/>
  <c r="D500" i="1"/>
  <c r="D2269" i="1"/>
  <c r="D3135" i="1"/>
  <c r="D1038" i="1"/>
  <c r="D1323" i="1"/>
  <c r="D2615" i="1"/>
  <c r="D4801" i="1"/>
  <c r="D3333" i="1"/>
  <c r="D2883" i="1"/>
  <c r="D3989" i="1"/>
  <c r="D2727" i="1"/>
  <c r="D3479" i="1"/>
  <c r="D1899" i="1"/>
  <c r="D100" i="1"/>
  <c r="D1366" i="1"/>
  <c r="D1367" i="1"/>
  <c r="D2115" i="1"/>
  <c r="D978" i="1"/>
  <c r="D1595" i="1"/>
  <c r="D1921" i="1"/>
  <c r="D2316" i="1"/>
  <c r="D2593" i="1"/>
  <c r="D4280" i="1"/>
  <c r="D800" i="1"/>
  <c r="D3576" i="1"/>
  <c r="D3136" i="1"/>
  <c r="D2433" i="1"/>
  <c r="D3713" i="1"/>
  <c r="D3799" i="1"/>
  <c r="D4004" i="1"/>
  <c r="D998" i="1"/>
  <c r="D2377" i="1"/>
  <c r="D2907" i="1"/>
  <c r="D1151" i="1"/>
  <c r="D94" i="1"/>
  <c r="D2199" i="1"/>
  <c r="D2924" i="1"/>
  <c r="D1445" i="1"/>
  <c r="D4784" i="1"/>
  <c r="D3918" i="1"/>
  <c r="D1901" i="1"/>
  <c r="D3702" i="1"/>
  <c r="D3577" i="1"/>
  <c r="D3836" i="1"/>
  <c r="D1902" i="1"/>
  <c r="D3919" i="1"/>
  <c r="D660" i="1"/>
  <c r="D2925" i="1"/>
  <c r="D4785" i="1"/>
  <c r="D1840" i="1"/>
  <c r="D421" i="1"/>
  <c r="D2552" i="1"/>
  <c r="D112" i="1"/>
  <c r="D2926" i="1"/>
  <c r="D3703" i="1"/>
  <c r="D836" i="1"/>
  <c r="D1663" i="1"/>
  <c r="D1446" i="1"/>
  <c r="D1997" i="1"/>
  <c r="D566" i="1"/>
  <c r="D3118" i="1"/>
  <c r="D1664" i="1"/>
  <c r="D3920" i="1"/>
  <c r="D309" i="1"/>
  <c r="D2724" i="1"/>
  <c r="D2927" i="1"/>
  <c r="D4226" i="1"/>
  <c r="D137" i="1"/>
  <c r="D3122" i="1"/>
  <c r="D3391" i="1"/>
  <c r="D931" i="1"/>
  <c r="D1647" i="1"/>
  <c r="D3332" i="1"/>
  <c r="D2714" i="1"/>
  <c r="D4166" i="1"/>
  <c r="D4213" i="1"/>
  <c r="D2959" i="1"/>
  <c r="D1555" i="1"/>
  <c r="D4480" i="1"/>
  <c r="D4619" i="1"/>
  <c r="D3907" i="1"/>
  <c r="D1522" i="1"/>
  <c r="D1410" i="1"/>
  <c r="D3695" i="1"/>
  <c r="D1435" i="1"/>
  <c r="D3392" i="1"/>
  <c r="D2470" i="1"/>
  <c r="D3777" i="1"/>
  <c r="D3469" i="1"/>
  <c r="D3890" i="1"/>
  <c r="D24" i="1"/>
  <c r="D3620" i="1"/>
  <c r="D1472" i="1"/>
  <c r="D1162" i="1"/>
  <c r="D2982" i="1"/>
  <c r="D1080" i="1"/>
  <c r="D3578" i="1"/>
  <c r="D3298" i="1"/>
  <c r="D4646" i="1"/>
  <c r="D4025" i="1"/>
  <c r="D2317" i="1"/>
  <c r="D2637" i="1"/>
  <c r="D4026" i="1"/>
  <c r="D240" i="1"/>
  <c r="D1325" i="1"/>
  <c r="D3428" i="1"/>
  <c r="D3213" i="1"/>
  <c r="D955" i="1"/>
  <c r="D584" i="1"/>
  <c r="D4817" i="1"/>
  <c r="D222" i="1"/>
  <c r="D4753" i="1"/>
  <c r="D4445" i="1"/>
  <c r="D2188" i="1"/>
  <c r="D2992" i="1"/>
  <c r="D2577" i="1"/>
  <c r="D4754" i="1"/>
  <c r="D3689" i="1"/>
  <c r="D3383" i="1"/>
  <c r="D2718" i="1"/>
  <c r="D1123" i="1"/>
  <c r="D915" i="1"/>
  <c r="D4259" i="1"/>
  <c r="D916" i="1"/>
  <c r="D3579" i="1"/>
  <c r="D2035" i="1"/>
  <c r="D3012" i="1"/>
  <c r="D2654" i="1"/>
  <c r="D3619" i="1"/>
  <c r="D3874" i="1"/>
  <c r="D4625" i="1"/>
  <c r="D1942" i="1"/>
  <c r="D201" i="1"/>
  <c r="D3013" i="1"/>
  <c r="D847" i="1"/>
  <c r="D2735" i="1"/>
  <c r="D2736" i="1"/>
  <c r="D3681" i="1"/>
  <c r="D2798" i="1"/>
  <c r="D4460" i="1"/>
  <c r="D3498" i="1"/>
  <c r="D322" i="1"/>
  <c r="D2417" i="1"/>
  <c r="D323" i="1"/>
  <c r="D774" i="1"/>
  <c r="D2389" i="1"/>
  <c r="D1304" i="1"/>
  <c r="D1690" i="1"/>
  <c r="D2175" i="1"/>
  <c r="D3754" i="1"/>
  <c r="D4662" i="1"/>
  <c r="D3040" i="1"/>
  <c r="D1368" i="1"/>
  <c r="D2372" i="1"/>
  <c r="D2773" i="1"/>
  <c r="D1168" i="1"/>
  <c r="D1925" i="1"/>
  <c r="D3471" i="1"/>
  <c r="D3327" i="1"/>
  <c r="D1534" i="1"/>
  <c r="D612" i="1"/>
  <c r="D3051" i="1"/>
  <c r="D3052" i="1"/>
  <c r="D42" i="1"/>
  <c r="D166" i="1"/>
  <c r="D167" i="1"/>
  <c r="D327" i="1"/>
  <c r="D724" i="1"/>
  <c r="D9" i="1"/>
  <c r="D1637" i="1"/>
  <c r="D3580" i="1"/>
  <c r="D3793" i="1"/>
  <c r="D3308" i="1"/>
  <c r="D3059" i="1"/>
  <c r="D2740" i="1"/>
  <c r="D1172" i="1"/>
  <c r="D2087" i="1"/>
  <c r="D1277" i="1"/>
  <c r="D1961" i="1"/>
  <c r="D2648" i="1"/>
  <c r="D3066" i="1"/>
  <c r="D2048" i="1"/>
  <c r="D2076" i="1"/>
  <c r="D1369" i="1"/>
  <c r="D958" i="1"/>
  <c r="D959" i="1"/>
  <c r="D1908" i="1"/>
  <c r="D3227" i="1"/>
  <c r="D681" i="1"/>
  <c r="D1621" i="1"/>
  <c r="D2904" i="1"/>
  <c r="D2722" i="1"/>
  <c r="D3727" i="1"/>
  <c r="D1805" i="1"/>
  <c r="D3082" i="1"/>
  <c r="D547" i="1"/>
  <c r="D1898" i="1"/>
  <c r="D4709" i="1"/>
  <c r="D2154" i="1"/>
  <c r="D2155" i="1"/>
  <c r="D72" i="1"/>
  <c r="D942" i="1"/>
  <c r="D2156" i="1"/>
  <c r="D3083" i="1"/>
  <c r="D4293" i="1"/>
  <c r="D3847" i="1"/>
  <c r="D4621" i="1"/>
  <c r="D3883" i="1"/>
  <c r="D4334" i="1"/>
  <c r="D4740" i="1"/>
  <c r="D2318" i="1"/>
  <c r="D2928" i="1"/>
  <c r="D4103" i="1"/>
  <c r="D4104" i="1"/>
  <c r="D2074" i="1"/>
  <c r="D1707" i="1"/>
  <c r="D3099" i="1"/>
  <c r="D3665" i="1"/>
  <c r="D2429" i="1"/>
  <c r="D2430" i="1"/>
  <c r="D1884" i="1"/>
  <c r="D3393" i="1"/>
  <c r="D583" i="1"/>
  <c r="D4398" i="1"/>
  <c r="D3109" i="1"/>
  <c r="D655" i="1"/>
  <c r="D706" i="1"/>
  <c r="D2720" i="1"/>
  <c r="D3112" i="1"/>
  <c r="D3715" i="1"/>
  <c r="D2246" i="1"/>
  <c r="D3788" i="1"/>
  <c r="D3461" i="1"/>
  <c r="D1775" i="1"/>
  <c r="D1465" i="1"/>
  <c r="D663" i="1"/>
  <c r="D3894" i="1"/>
  <c r="D3403" i="1"/>
  <c r="D1404" i="1"/>
  <c r="D3938" i="1"/>
  <c r="D4300" i="1"/>
  <c r="D4201" i="1"/>
  <c r="D1231" i="1"/>
  <c r="D4066" i="1"/>
  <c r="D1039" i="1"/>
  <c r="D889" i="1"/>
  <c r="D3998" i="1"/>
  <c r="D4834" i="1"/>
  <c r="D3137" i="1"/>
  <c r="D1861" i="1"/>
  <c r="D1862" i="1"/>
  <c r="D3138" i="1"/>
  <c r="D4067" i="1"/>
  <c r="D2219" i="1"/>
  <c r="D1863" i="1"/>
  <c r="D2140" i="1"/>
  <c r="D4068" i="1"/>
  <c r="D4516" i="1"/>
  <c r="D4872" i="1"/>
  <c r="D345" i="1"/>
  <c r="D3139" i="1"/>
  <c r="D4127" i="1"/>
  <c r="D1604" i="1"/>
  <c r="D444" i="1"/>
  <c r="D3653" i="1"/>
  <c r="D4767" i="1"/>
  <c r="D2319" i="1"/>
  <c r="D346" i="1"/>
  <c r="D1864" i="1"/>
  <c r="D241" i="1"/>
  <c r="D4517" i="1"/>
  <c r="D4251" i="1"/>
  <c r="D3140" i="1"/>
  <c r="D4673" i="1"/>
  <c r="D1865" i="1"/>
  <c r="D1580" i="1"/>
  <c r="D1054" i="1"/>
  <c r="D3387" i="1"/>
  <c r="D3159" i="1"/>
  <c r="D3896" i="1"/>
  <c r="D3650" i="1"/>
  <c r="D1062" i="1"/>
  <c r="D3800" i="1"/>
  <c r="D2135" i="1"/>
  <c r="D2973" i="1"/>
  <c r="D2384" i="1"/>
  <c r="D81" i="1"/>
  <c r="D1232" i="1"/>
  <c r="D3168" i="1"/>
  <c r="D3170" i="1"/>
  <c r="D1301" i="1"/>
  <c r="D2241" i="1"/>
  <c r="D2130" i="1"/>
  <c r="D3182" i="1"/>
  <c r="D2594" i="1"/>
  <c r="D442" i="1"/>
  <c r="D3443" i="1"/>
  <c r="D898" i="1"/>
  <c r="D1837" i="1"/>
  <c r="D3944" i="1"/>
  <c r="D2957" i="1"/>
  <c r="D3190" i="1"/>
  <c r="D2050" i="1"/>
  <c r="D1044" i="1"/>
  <c r="D4734" i="1"/>
  <c r="D3191" i="1"/>
  <c r="D2884" i="1"/>
  <c r="D3384" i="1"/>
  <c r="D3197" i="1"/>
  <c r="D494" i="1"/>
  <c r="D2632" i="1"/>
  <c r="D4162" i="1"/>
  <c r="D4571" i="1"/>
  <c r="D4647" i="1"/>
  <c r="D4145" i="1"/>
  <c r="D1316" i="1"/>
  <c r="D1093" i="1"/>
  <c r="D3202" i="1"/>
  <c r="D2857" i="1"/>
  <c r="D175" i="1"/>
  <c r="D4670" i="1"/>
  <c r="D4015" i="1"/>
  <c r="D4425" i="1"/>
  <c r="D2664" i="1"/>
  <c r="D2320" i="1"/>
  <c r="D2865" i="1"/>
  <c r="D3637" i="1"/>
  <c r="D1124" i="1"/>
  <c r="D1321" i="1"/>
  <c r="D2123" i="1"/>
  <c r="D2745" i="1"/>
  <c r="D806" i="1"/>
  <c r="D3581" i="1"/>
  <c r="D4544" i="1"/>
  <c r="D4279" i="1"/>
  <c r="D740" i="1"/>
  <c r="D4296" i="1"/>
  <c r="D1809" i="1"/>
  <c r="D2543" i="1"/>
  <c r="D1204" i="1"/>
  <c r="D1205" i="1"/>
  <c r="D3223" i="1"/>
  <c r="D1810" i="1"/>
  <c r="D1717" i="1"/>
  <c r="D2986" i="1"/>
  <c r="D1246" i="1"/>
  <c r="D3635" i="1"/>
  <c r="D920" i="1"/>
  <c r="D1247" i="1"/>
  <c r="D2731" i="1"/>
  <c r="D1248" i="1"/>
  <c r="D2811" i="1"/>
  <c r="D1605" i="1"/>
  <c r="D3719" i="1"/>
  <c r="D422" i="1"/>
  <c r="D4826" i="1"/>
  <c r="D3416" i="1"/>
  <c r="D1559" i="1"/>
  <c r="D2276" i="1"/>
  <c r="D2905" i="1"/>
  <c r="D1451" i="1"/>
  <c r="D613" i="1"/>
  <c r="D3258" i="1"/>
  <c r="D4034" i="1"/>
  <c r="D4558" i="1"/>
  <c r="D2622" i="1"/>
  <c r="D1877" i="1"/>
  <c r="D3525" i="1"/>
  <c r="D75" i="1"/>
  <c r="D2799" i="1"/>
  <c r="D1145" i="1"/>
  <c r="D4839" i="1"/>
  <c r="D4209" i="1"/>
  <c r="D1370" i="1"/>
  <c r="D4915" i="1"/>
  <c r="D523" i="1"/>
  <c r="D4373" i="1"/>
  <c r="D1371" i="1"/>
  <c r="D1372" i="1"/>
  <c r="D4559" i="1"/>
  <c r="D2321" i="1"/>
  <c r="D3259" i="1"/>
  <c r="D4620" i="1"/>
  <c r="D1373" i="1"/>
  <c r="D3260" i="1"/>
  <c r="D761" i="1"/>
  <c r="D4374" i="1"/>
  <c r="D4802" i="1"/>
  <c r="D1535" i="1"/>
  <c r="D76" i="1"/>
  <c r="D1374" i="1"/>
  <c r="D3955" i="1"/>
  <c r="D4172" i="1"/>
  <c r="D2278" i="1"/>
  <c r="D2392" i="1"/>
  <c r="D3280" i="1"/>
  <c r="D2852" i="1"/>
  <c r="D2702" i="1"/>
  <c r="D4109" i="1"/>
  <c r="D2106" i="1"/>
  <c r="D3454" i="1"/>
  <c r="D3283" i="1"/>
  <c r="D4335" i="1"/>
  <c r="D1497" i="1"/>
  <c r="D2977" i="1"/>
  <c r="D2961" i="1"/>
  <c r="D1878" i="1"/>
  <c r="D1095" i="1"/>
  <c r="D4570" i="1"/>
  <c r="D2450" i="1"/>
  <c r="D2451" i="1"/>
  <c r="D1571" i="1"/>
  <c r="D4321" i="1"/>
  <c r="D938" i="1"/>
  <c r="D119" i="1"/>
  <c r="D4322" i="1"/>
  <c r="D1572" i="1"/>
  <c r="D1275" i="1"/>
  <c r="D2100" i="1"/>
  <c r="D2233" i="1"/>
  <c r="D2774" i="1"/>
  <c r="D1926" i="1"/>
  <c r="D3300" i="1"/>
  <c r="D4078" i="1"/>
  <c r="D3504" i="1"/>
  <c r="D3774" i="1"/>
  <c r="D3484" i="1"/>
  <c r="D3921" i="1"/>
  <c r="D1680" i="1"/>
  <c r="D483" i="1"/>
  <c r="D2176" i="1"/>
  <c r="D3060" i="1"/>
  <c r="D1816" i="1"/>
  <c r="D2544" i="1"/>
  <c r="D4932" i="1"/>
  <c r="D4933" i="1"/>
  <c r="D45" i="1"/>
  <c r="D890" i="1"/>
  <c r="D692" i="1"/>
  <c r="D369" i="1"/>
  <c r="D4269" i="1"/>
  <c r="D4270" i="1"/>
  <c r="D46" i="1"/>
  <c r="D2380" i="1"/>
  <c r="D4271" i="1"/>
  <c r="D693" i="1"/>
  <c r="D4272" i="1"/>
  <c r="D4821" i="1"/>
  <c r="D3319" i="1"/>
  <c r="D1225" i="1"/>
  <c r="D559" i="1"/>
  <c r="D3621" i="1"/>
  <c r="D4273" i="1"/>
  <c r="D3320" i="1"/>
  <c r="D560" i="1"/>
  <c r="D3757" i="1"/>
  <c r="D2929" i="1"/>
  <c r="D741" i="1"/>
  <c r="D4346" i="1"/>
  <c r="D1287" i="1"/>
  <c r="D1838" i="1"/>
  <c r="D433" i="1"/>
  <c r="D2398" i="1"/>
  <c r="D372" i="1"/>
  <c r="D1880" i="1"/>
  <c r="D4032" i="1"/>
  <c r="D4917" i="1"/>
  <c r="D2800" i="1"/>
  <c r="D2063" i="1"/>
  <c r="D2228" i="1"/>
  <c r="D674" i="1"/>
  <c r="D3070" i="1"/>
  <c r="D3340" i="1"/>
  <c r="D2322" i="1"/>
  <c r="D279" i="1"/>
  <c r="D3875" i="1"/>
  <c r="D3539" i="1"/>
  <c r="D2204" i="1"/>
  <c r="D1943" i="1"/>
  <c r="D2655" i="1"/>
  <c r="D843" i="1"/>
  <c r="D700" i="1"/>
  <c r="D1103" i="1"/>
  <c r="D1650" i="1"/>
  <c r="D1266" i="1"/>
  <c r="D4023" i="1"/>
  <c r="D2966" i="1"/>
  <c r="D3371" i="1"/>
  <c r="D3372" i="1"/>
  <c r="D3373" i="1"/>
  <c r="D10" i="1"/>
  <c r="D377" i="1"/>
  <c r="D3374" i="1"/>
  <c r="D3062" i="1"/>
  <c r="D1796" i="1"/>
  <c r="D3375" i="1"/>
  <c r="D2088" i="1"/>
  <c r="D2089" i="1"/>
  <c r="D3128" i="1"/>
  <c r="D2141" i="1"/>
  <c r="D1806" i="1"/>
  <c r="D2993" i="1"/>
  <c r="D1056" i="1"/>
  <c r="D2994" i="1"/>
  <c r="D4180" i="1"/>
  <c r="D1447" i="1"/>
  <c r="D979" i="1"/>
  <c r="D1101" i="1"/>
  <c r="D3394" i="1"/>
  <c r="D1584" i="1"/>
  <c r="D293" i="1"/>
  <c r="D630" i="1"/>
  <c r="D2225" i="1"/>
  <c r="D490" i="1"/>
  <c r="D926" i="1"/>
  <c r="D3395" i="1"/>
  <c r="D3832" i="1"/>
  <c r="D3396" i="1"/>
  <c r="D1885" i="1"/>
  <c r="D1817" i="1"/>
  <c r="D1163" i="1"/>
  <c r="D4535" i="1"/>
  <c r="D4406" i="1"/>
  <c r="D4873" i="1"/>
  <c r="D2877" i="1"/>
  <c r="D614" i="1"/>
  <c r="D4146" i="1"/>
  <c r="D4518" i="1"/>
  <c r="D2581" i="1"/>
  <c r="D2680" i="1"/>
  <c r="D3141" i="1"/>
  <c r="D3817" i="1"/>
  <c r="D4919" i="1"/>
  <c r="D615" i="1"/>
  <c r="D3142" i="1"/>
  <c r="D4519" i="1"/>
  <c r="D2518" i="1"/>
  <c r="D2815" i="1"/>
  <c r="D1167" i="1"/>
  <c r="D2212" i="1"/>
  <c r="D482" i="1"/>
  <c r="D2405" i="1"/>
  <c r="D2930" i="1"/>
  <c r="D3792" i="1"/>
  <c r="D721" i="1"/>
  <c r="D1841" i="1"/>
  <c r="D1375" i="1"/>
  <c r="D3228" i="1"/>
  <c r="D1758" i="1"/>
  <c r="D641" i="1"/>
  <c r="D4105" i="1"/>
  <c r="D1118" i="1"/>
  <c r="D3427" i="1"/>
  <c r="D163" i="1"/>
  <c r="D3659" i="1"/>
  <c r="D2471" i="1"/>
  <c r="D4434" i="1"/>
  <c r="D3058" i="1"/>
  <c r="D1965" i="1"/>
  <c r="D3778" i="1"/>
  <c r="D829" i="1"/>
  <c r="D287" i="1"/>
  <c r="D4421" i="1"/>
  <c r="D2984" i="1"/>
  <c r="D3886" i="1"/>
  <c r="D4058" i="1"/>
  <c r="D2595" i="1"/>
  <c r="D554" i="1"/>
  <c r="D3444" i="1"/>
  <c r="D555" i="1"/>
  <c r="D3649" i="1"/>
  <c r="D4044" i="1"/>
  <c r="D2596" i="1"/>
  <c r="D4614" i="1"/>
  <c r="D3755" i="1"/>
  <c r="D2323" i="1"/>
  <c r="D4237" i="1"/>
  <c r="D1691" i="1"/>
  <c r="D301" i="1"/>
  <c r="D720" i="1"/>
  <c r="D2254" i="1"/>
  <c r="D3450" i="1"/>
  <c r="D2677" i="1"/>
  <c r="D1839" i="1"/>
  <c r="D3455" i="1"/>
  <c r="D2324" i="1"/>
  <c r="D391" i="1"/>
  <c r="D4005" i="1"/>
  <c r="D4336" i="1"/>
  <c r="D2325" i="1"/>
  <c r="D2703" i="1"/>
  <c r="D1179" i="1"/>
  <c r="D4006" i="1"/>
  <c r="D2353" i="1"/>
  <c r="D1957" i="1"/>
  <c r="D3997" i="1"/>
  <c r="D2271" i="1"/>
  <c r="D2749" i="1"/>
  <c r="D1591" i="1"/>
  <c r="D2999" i="1"/>
  <c r="D2200" i="1"/>
  <c r="D3631" i="1"/>
  <c r="D2801" i="1"/>
  <c r="D1016" i="1"/>
  <c r="D4652" i="1"/>
  <c r="D4856" i="1"/>
  <c r="D948" i="1"/>
  <c r="D3625" i="1"/>
  <c r="D4900" i="1"/>
  <c r="D3945" i="1"/>
  <c r="D1513" i="1"/>
  <c r="D3477" i="1"/>
  <c r="D1821" i="1"/>
  <c r="D807" i="1"/>
  <c r="D3704" i="1"/>
  <c r="D2014" i="1"/>
  <c r="D455" i="1"/>
  <c r="D1617" i="1"/>
  <c r="D1187" i="1"/>
  <c r="D4002" i="1"/>
  <c r="D3489" i="1"/>
  <c r="D2237" i="1"/>
  <c r="D3494" i="1"/>
  <c r="D3014" i="1"/>
  <c r="D3876" i="1"/>
  <c r="D3495" i="1"/>
  <c r="D856" i="1"/>
  <c r="D2381" i="1"/>
  <c r="D1573" i="1"/>
  <c r="D1192" i="1"/>
  <c r="D837" i="1"/>
  <c r="D2613" i="1"/>
  <c r="D2157" i="1"/>
  <c r="D2967" i="1"/>
  <c r="D2824" i="1"/>
  <c r="D4089" i="1"/>
  <c r="D3506" i="1"/>
  <c r="D3824" i="1"/>
  <c r="D3321" i="1"/>
  <c r="D2247" i="1"/>
  <c r="D579" i="1"/>
  <c r="D3510" i="1"/>
  <c r="D3143" i="1"/>
  <c r="D4069" i="1"/>
  <c r="D3144" i="1"/>
  <c r="D3145" i="1"/>
  <c r="D3146" i="1"/>
  <c r="D2737" i="1"/>
  <c r="D4125" i="1"/>
  <c r="D2385" i="1"/>
  <c r="D2779" i="1"/>
  <c r="D402" i="1"/>
  <c r="D3169" i="1"/>
  <c r="D3513" i="1"/>
  <c r="D3640" i="1"/>
  <c r="D2051" i="1"/>
  <c r="D1640" i="1"/>
  <c r="D3516" i="1"/>
  <c r="D4777" i="1"/>
  <c r="D2488" i="1"/>
  <c r="D2866" i="1"/>
  <c r="D4113" i="1"/>
  <c r="D798" i="1"/>
  <c r="D3398" i="1"/>
  <c r="D2580" i="1"/>
  <c r="D4160" i="1"/>
  <c r="D1116" i="1"/>
  <c r="D1635" i="1"/>
  <c r="D2657" i="1"/>
  <c r="D4689" i="1"/>
  <c r="D2137" i="1"/>
  <c r="D4220" i="1"/>
  <c r="D516" i="1"/>
  <c r="D1927" i="1"/>
  <c r="D1402" i="1"/>
  <c r="D1798" i="1"/>
  <c r="D1242" i="1"/>
  <c r="D3309" i="1"/>
  <c r="D509" i="1"/>
  <c r="D2529" i="1"/>
  <c r="D903" i="1"/>
  <c r="D4615" i="1"/>
  <c r="D4234" i="1"/>
  <c r="D661" i="1"/>
  <c r="D3994" i="1"/>
  <c r="D1904" i="1"/>
  <c r="D3988" i="1"/>
  <c r="D3819" i="1"/>
  <c r="D3238" i="1"/>
  <c r="D2138" i="1"/>
  <c r="D3823" i="1"/>
  <c r="D3273" i="1"/>
  <c r="D4399" i="1"/>
  <c r="D48" i="1"/>
  <c r="D2191" i="1"/>
  <c r="D1606" i="1"/>
  <c r="D4755" i="1"/>
  <c r="D3582" i="1"/>
  <c r="D1376" i="1"/>
  <c r="D4414" i="1"/>
  <c r="D4119" i="1"/>
  <c r="D3583" i="1"/>
  <c r="D4585" i="1"/>
  <c r="D4400" i="1"/>
  <c r="D3584" i="1"/>
  <c r="D3147" i="1"/>
  <c r="D2931" i="1"/>
  <c r="D1968" i="1"/>
  <c r="D4854" i="1"/>
  <c r="D1607" i="1"/>
  <c r="D786" i="1"/>
  <c r="D4027" i="1"/>
  <c r="D787" i="1"/>
  <c r="D4098" i="1"/>
  <c r="D3388" i="1"/>
  <c r="D964" i="1"/>
  <c r="D4799" i="1"/>
  <c r="D4586" i="1"/>
  <c r="D1081" i="1"/>
  <c r="D533" i="1"/>
  <c r="D1012" i="1"/>
  <c r="D534" i="1"/>
  <c r="D3585" i="1"/>
  <c r="D717" i="1"/>
  <c r="D423" i="1"/>
  <c r="D1082" i="1"/>
  <c r="D3029" i="1"/>
  <c r="D4112" i="1"/>
  <c r="D742" i="1"/>
  <c r="D2609" i="1"/>
  <c r="D4147" i="1"/>
  <c r="D3586" i="1"/>
  <c r="D4874" i="1"/>
  <c r="D2892" i="1"/>
  <c r="D3071" i="1"/>
  <c r="D2502" i="1"/>
  <c r="D1083" i="1"/>
  <c r="D4196" i="1"/>
  <c r="D3587" i="1"/>
  <c r="D2503" i="1"/>
  <c r="D130" i="1"/>
  <c r="D208" i="1"/>
  <c r="D83" i="1"/>
  <c r="D2170" i="1"/>
  <c r="D2201" i="1"/>
  <c r="D49" i="1"/>
  <c r="D4618" i="1"/>
  <c r="D2638" i="1"/>
  <c r="D424" i="1"/>
  <c r="D4401" i="1"/>
  <c r="D2036" i="1"/>
  <c r="D1498" i="1"/>
  <c r="D3030" i="1"/>
  <c r="D3588" i="1"/>
  <c r="D2037" i="1"/>
  <c r="D788" i="1"/>
  <c r="D849" i="1"/>
  <c r="D4520" i="1"/>
  <c r="D4756" i="1"/>
  <c r="D3589" i="1"/>
  <c r="D4197" i="1"/>
  <c r="D1377" i="1"/>
  <c r="D118" i="1"/>
  <c r="D3590" i="1"/>
  <c r="D242" i="1"/>
  <c r="D1477" i="1"/>
  <c r="D1405" i="1"/>
  <c r="D2038" i="1"/>
  <c r="D1949" i="1"/>
  <c r="D3958" i="1"/>
  <c r="D2443" i="1"/>
  <c r="D3606" i="1"/>
  <c r="D3712" i="1"/>
  <c r="D2623" i="1"/>
  <c r="D1140" i="1"/>
  <c r="D1636" i="1"/>
  <c r="D1526" i="1"/>
  <c r="D517" i="1"/>
  <c r="D4090" i="1"/>
  <c r="D3192" i="1"/>
  <c r="D902" i="1"/>
  <c r="D4316" i="1"/>
  <c r="D1293" i="1"/>
  <c r="D2582" i="1"/>
  <c r="D3613" i="1"/>
  <c r="D2825" i="1"/>
  <c r="D2515" i="1"/>
  <c r="D3084" i="1"/>
  <c r="D1951" i="1"/>
  <c r="D4609" i="1"/>
  <c r="D1104" i="1"/>
  <c r="D4337" i="1"/>
  <c r="D2182" i="1"/>
  <c r="D1577" i="1"/>
  <c r="D202" i="1"/>
  <c r="D2832" i="1"/>
  <c r="D14" i="1"/>
  <c r="D1188" i="1"/>
  <c r="D2962" i="1"/>
  <c r="D1024" i="1"/>
  <c r="D1574" i="1"/>
  <c r="D2010" i="1"/>
  <c r="D2889" i="1"/>
  <c r="D1703" i="1"/>
  <c r="D2978" i="1"/>
  <c r="D195" i="1"/>
  <c r="D4210" i="1"/>
  <c r="D762" i="1"/>
  <c r="D2951" i="1"/>
  <c r="D3078" i="1"/>
  <c r="D1560" i="1"/>
  <c r="D2326" i="1"/>
  <c r="D1125" i="1"/>
  <c r="D1556" i="1"/>
  <c r="D1881" i="1"/>
  <c r="D1509" i="1"/>
  <c r="D4111" i="1"/>
  <c r="D2001" i="1"/>
  <c r="D1429" i="1"/>
  <c r="D2002" i="1"/>
  <c r="D1430" i="1"/>
  <c r="D3183" i="1"/>
  <c r="D2003" i="1"/>
  <c r="D853" i="1"/>
  <c r="D4462" i="1"/>
  <c r="D160" i="1"/>
  <c r="D1721" i="1"/>
  <c r="D3435" i="1"/>
  <c r="D3877" i="1"/>
  <c r="D4050" i="1"/>
  <c r="D4326" i="1"/>
  <c r="D4415" i="1"/>
  <c r="D570" i="1"/>
  <c r="D2523" i="1"/>
  <c r="D3779" i="1"/>
  <c r="D3507" i="1"/>
  <c r="D3661" i="1"/>
  <c r="D3662" i="1"/>
  <c r="D585" i="1"/>
  <c r="D4361" i="1"/>
  <c r="D60" i="1"/>
  <c r="D250" i="1"/>
  <c r="D3540" i="1"/>
  <c r="D4262" i="1"/>
  <c r="D1023" i="1"/>
  <c r="D4599" i="1"/>
  <c r="D2878" i="1"/>
  <c r="D4148" i="1"/>
  <c r="D616" i="1"/>
  <c r="D986" i="1"/>
  <c r="D3679" i="1"/>
  <c r="D908" i="1"/>
  <c r="D3951" i="1"/>
  <c r="D223" i="1"/>
  <c r="D4446" i="1"/>
  <c r="D115" i="1"/>
  <c r="D2189" i="1"/>
  <c r="D4182" i="1"/>
  <c r="D4183" i="1"/>
  <c r="D4184" i="1"/>
  <c r="D3610" i="1"/>
  <c r="D4688" i="1"/>
  <c r="D2411" i="1"/>
  <c r="D3239" i="1"/>
  <c r="D4352" i="1"/>
  <c r="D4800" i="1"/>
  <c r="D3171" i="1"/>
  <c r="D561" i="1"/>
  <c r="D2057" i="1"/>
  <c r="D1027" i="1"/>
  <c r="D4602" i="1"/>
  <c r="D1651" i="1"/>
  <c r="D3837" i="1"/>
  <c r="D2932" i="1"/>
  <c r="D1152" i="1"/>
  <c r="D4227" i="1"/>
  <c r="D310" i="1"/>
  <c r="D138" i="1"/>
  <c r="D3353" i="1"/>
  <c r="D2553" i="1"/>
  <c r="D3705" i="1"/>
  <c r="D1153" i="1"/>
  <c r="D3271" i="1"/>
  <c r="D2902" i="1"/>
  <c r="D2569" i="1"/>
  <c r="D2570" i="1"/>
  <c r="D1419" i="1"/>
  <c r="D3334" i="1"/>
  <c r="D4407" i="1"/>
  <c r="D1649" i="1"/>
  <c r="D1249" i="1"/>
  <c r="D1250" i="1"/>
  <c r="D2872" i="1"/>
  <c r="D4253" i="1"/>
  <c r="D3148" i="1"/>
  <c r="D2669" i="1"/>
  <c r="D1759" i="1"/>
  <c r="D2836" i="1"/>
  <c r="D1593" i="1"/>
  <c r="D4663" i="1"/>
  <c r="D2327" i="1"/>
  <c r="D949" i="1"/>
  <c r="D4727" i="1"/>
  <c r="D1296" i="1"/>
  <c r="D1760" i="1"/>
  <c r="D4728" i="1"/>
  <c r="D1761" i="1"/>
  <c r="D3162" i="1"/>
  <c r="D4575" i="1"/>
  <c r="D186" i="1"/>
  <c r="D950" i="1"/>
  <c r="D3728" i="1"/>
  <c r="D2045" i="1"/>
  <c r="D2837" i="1"/>
  <c r="D1672" i="1"/>
  <c r="D2802" i="1"/>
  <c r="D3149" i="1"/>
  <c r="D575" i="1"/>
  <c r="D2234" i="1"/>
  <c r="D4079" i="1"/>
  <c r="D1169" i="1"/>
  <c r="D2235" i="1"/>
  <c r="D139" i="1"/>
  <c r="D2328" i="1"/>
  <c r="D2472" i="1"/>
  <c r="D719" i="1"/>
  <c r="D3456" i="1"/>
  <c r="D1499" i="1"/>
  <c r="D3284" i="1"/>
  <c r="D743" i="1"/>
  <c r="D744" i="1"/>
  <c r="D4633" i="1"/>
  <c r="D4387" i="1"/>
  <c r="D2107" i="1"/>
  <c r="D4450" i="1"/>
  <c r="D1500" i="1"/>
  <c r="D3740" i="1"/>
  <c r="D2108" i="1"/>
  <c r="D106" i="1"/>
  <c r="D2671" i="1"/>
  <c r="D2933" i="1"/>
  <c r="D3745" i="1"/>
  <c r="D2046" i="1"/>
  <c r="D2129" i="1"/>
  <c r="D861" i="1"/>
  <c r="D2255" i="1"/>
  <c r="D1244" i="1"/>
  <c r="D4375" i="1"/>
  <c r="D2858" i="1"/>
  <c r="D2624" i="1"/>
  <c r="D763" i="1"/>
  <c r="D1970" i="1"/>
  <c r="D3908" i="1"/>
  <c r="D3261" i="1"/>
  <c r="D3262" i="1"/>
  <c r="D3750" i="1"/>
  <c r="D364" i="1"/>
  <c r="D2625" i="1"/>
  <c r="D1950" i="1"/>
  <c r="D2177" i="1"/>
  <c r="D2178" i="1"/>
  <c r="D4521" i="1"/>
  <c r="D1305" i="1"/>
  <c r="D775" i="1"/>
  <c r="D1692" i="1"/>
  <c r="D3756" i="1"/>
  <c r="D1047" i="1"/>
  <c r="D3759" i="1"/>
  <c r="D3520" i="1"/>
  <c r="D2571" i="1"/>
  <c r="D1876" i="1"/>
  <c r="D4121" i="1"/>
  <c r="D2329" i="1"/>
  <c r="D2069" i="1"/>
  <c r="D1669" i="1"/>
  <c r="D3002" i="1"/>
  <c r="D2545" i="1"/>
  <c r="D1811" i="1"/>
  <c r="D1206" i="1"/>
  <c r="D1207" i="1"/>
  <c r="D1208" i="1"/>
  <c r="D4059" i="1"/>
  <c r="D1812" i="1"/>
  <c r="D1091" i="1"/>
  <c r="D478" i="1"/>
  <c r="D3429" i="1"/>
  <c r="D1813" i="1"/>
  <c r="D3767" i="1"/>
  <c r="D2097" i="1"/>
  <c r="D1326" i="1"/>
  <c r="D1909" i="1"/>
  <c r="D2489" i="1"/>
  <c r="D4016" i="1"/>
  <c r="D4377" i="1"/>
  <c r="D2483" i="1"/>
  <c r="D2171" i="1"/>
  <c r="D1288" i="1"/>
  <c r="D4247" i="1"/>
  <c r="D1641" i="1"/>
  <c r="D1310" i="1"/>
  <c r="D3517" i="1"/>
  <c r="D2052" i="1"/>
  <c r="D2438" i="1"/>
  <c r="D652" i="1"/>
  <c r="D3193" i="1"/>
  <c r="D1708" i="1"/>
  <c r="D4158" i="1"/>
  <c r="D2004" i="1"/>
  <c r="D3683" i="1"/>
  <c r="D3514" i="1"/>
  <c r="D2785" i="1"/>
  <c r="D2370" i="1"/>
  <c r="D3305" i="1"/>
  <c r="D1681" i="1"/>
  <c r="D2363" i="1"/>
  <c r="D243" i="1"/>
  <c r="D2726" i="1"/>
  <c r="D1866" i="1"/>
  <c r="D1608" i="1"/>
  <c r="D4774" i="1"/>
  <c r="D2330" i="1"/>
  <c r="D2954" i="1"/>
  <c r="D2331" i="1"/>
  <c r="D382" i="1"/>
  <c r="D3150" i="1"/>
  <c r="D57" i="1"/>
  <c r="D485" i="1"/>
  <c r="D3299" i="1"/>
  <c r="D4307" i="1"/>
  <c r="D2828" i="1"/>
  <c r="D4522" i="1"/>
  <c r="D2332" i="1"/>
  <c r="D891" i="1"/>
  <c r="D4523" i="1"/>
  <c r="D3511" i="1"/>
  <c r="D2333" i="1"/>
  <c r="D4149" i="1"/>
  <c r="D3414" i="1"/>
  <c r="D3241" i="1"/>
  <c r="D537" i="1"/>
  <c r="D3404" i="1"/>
  <c r="D683" i="1"/>
  <c r="D4278" i="1"/>
  <c r="D168" i="1"/>
  <c r="D1319" i="1"/>
  <c r="D2226" i="1"/>
  <c r="D3833" i="1"/>
  <c r="D631" i="1"/>
  <c r="D3434" i="1"/>
  <c r="D3838" i="1"/>
  <c r="D1912" i="1"/>
  <c r="D2158" i="1"/>
  <c r="D4294" i="1"/>
  <c r="D4295" i="1"/>
  <c r="D2159" i="1"/>
  <c r="D3848" i="1"/>
  <c r="D1807" i="1"/>
  <c r="D3085" i="1"/>
  <c r="D3086" i="1"/>
  <c r="D4188" i="1"/>
  <c r="D4426" i="1"/>
  <c r="D629" i="1"/>
  <c r="D1084" i="1"/>
  <c r="D1699" i="1"/>
  <c r="D1085" i="1"/>
  <c r="D299" i="1"/>
  <c r="D3852" i="1"/>
  <c r="D2741" i="1"/>
  <c r="D971" i="1"/>
  <c r="D2090" i="1"/>
  <c r="D972" i="1"/>
  <c r="D1844" i="1"/>
  <c r="D3219" i="1"/>
  <c r="D3854" i="1"/>
  <c r="D2611" i="1"/>
  <c r="D2361" i="1"/>
  <c r="D1137" i="1"/>
  <c r="D3289" i="1"/>
  <c r="D2441" i="1"/>
  <c r="D1432" i="1"/>
  <c r="D3591" i="1"/>
  <c r="D3236" i="1"/>
  <c r="D1822" i="1"/>
  <c r="D2526" i="1"/>
  <c r="D3033" i="1"/>
  <c r="D3031" i="1"/>
  <c r="D4219" i="1"/>
  <c r="D2133" i="1"/>
  <c r="D2334" i="1"/>
  <c r="D4883" i="1"/>
  <c r="D3345" i="1"/>
  <c r="D4355" i="1"/>
  <c r="D501" i="1"/>
  <c r="D203" i="1"/>
  <c r="D4793" i="1"/>
  <c r="D502" i="1"/>
  <c r="D844" i="1"/>
  <c r="D1280" i="1"/>
  <c r="D3878" i="1"/>
  <c r="D3879" i="1"/>
  <c r="D503" i="1"/>
  <c r="D845" i="1"/>
  <c r="D1422" i="1"/>
  <c r="D4356" i="1"/>
  <c r="D4524" i="1"/>
  <c r="D1944" i="1"/>
  <c r="D1945" i="1"/>
  <c r="D4843" i="1"/>
  <c r="D4457" i="1"/>
  <c r="D1896" i="1"/>
  <c r="D2351" i="1"/>
  <c r="D4483" i="1"/>
  <c r="D3207" i="1"/>
  <c r="D3884" i="1"/>
  <c r="D451" i="1"/>
  <c r="D4070" i="1"/>
  <c r="D1867" i="1"/>
  <c r="D2989" i="1"/>
  <c r="D116" i="1"/>
  <c r="D956" i="1"/>
  <c r="D1846" i="1"/>
  <c r="D1830" i="1"/>
  <c r="D4150" i="1"/>
  <c r="D747" i="1"/>
  <c r="D4347" i="1"/>
  <c r="D3537" i="1"/>
  <c r="D2970" i="1"/>
  <c r="D2971" i="1"/>
  <c r="D2972" i="1"/>
  <c r="D4435" i="1"/>
  <c r="D924" i="1"/>
  <c r="D2901" i="1"/>
  <c r="D2631" i="1"/>
  <c r="D4340" i="1"/>
  <c r="D2563" i="1"/>
  <c r="D187" i="1"/>
  <c r="D1109" i="1"/>
  <c r="D3905" i="1"/>
  <c r="D2564" i="1"/>
  <c r="D4765" i="1"/>
  <c r="D3790" i="1"/>
  <c r="D2646" i="1"/>
  <c r="D3486" i="1"/>
  <c r="D2362" i="1"/>
  <c r="D2960" i="1"/>
  <c r="D2490" i="1"/>
  <c r="D3592" i="1"/>
  <c r="D1501" i="1"/>
  <c r="D3912" i="1"/>
  <c r="D1709" i="1"/>
  <c r="D3100" i="1"/>
  <c r="D932" i="1"/>
  <c r="D1693" i="1"/>
  <c r="D27" i="1"/>
  <c r="D113" i="1"/>
  <c r="D1665" i="1"/>
  <c r="D2098" i="1"/>
  <c r="D2099" i="1"/>
  <c r="D4151" i="1"/>
  <c r="D4716" i="1"/>
  <c r="D434" i="1"/>
  <c r="D4875" i="1"/>
  <c r="D4587" i="1"/>
  <c r="D808" i="1"/>
  <c r="D809" i="1"/>
  <c r="D3669" i="1"/>
  <c r="D3003" i="1"/>
  <c r="D3234" i="1"/>
  <c r="D3733" i="1"/>
  <c r="D1170" i="1"/>
  <c r="D2750" i="1"/>
  <c r="D1622" i="1"/>
  <c r="D2723" i="1"/>
  <c r="D3928" i="1"/>
  <c r="D4362" i="1"/>
  <c r="D4525" i="1"/>
  <c r="D3930" i="1"/>
  <c r="D2776" i="1"/>
  <c r="D2011" i="1"/>
  <c r="D2012" i="1"/>
  <c r="D3292" i="1"/>
  <c r="D3935" i="1"/>
  <c r="D4791" i="1"/>
  <c r="D3376" i="1"/>
  <c r="D4277" i="1"/>
  <c r="D4074" i="1"/>
  <c r="D2746" i="1"/>
  <c r="D2432" i="1"/>
  <c r="D2684" i="1"/>
  <c r="D2422" i="1"/>
  <c r="D2216" i="1"/>
  <c r="D1514" i="1"/>
  <c r="D3946" i="1"/>
  <c r="D3478" i="1"/>
  <c r="D1515" i="1"/>
  <c r="D1516" i="1"/>
  <c r="D1400" i="1"/>
  <c r="D2873" i="1"/>
  <c r="D3768" i="1"/>
  <c r="D2964" i="1"/>
  <c r="D2354" i="1"/>
  <c r="D471" i="1"/>
  <c r="D2573" i="1"/>
  <c r="D4217" i="1"/>
  <c r="D2574" i="1"/>
  <c r="D3949" i="1"/>
  <c r="D1113" i="1"/>
  <c r="D2393" i="1"/>
  <c r="D4343" i="1"/>
  <c r="D2279" i="1"/>
  <c r="D3952" i="1"/>
  <c r="D1818" i="1"/>
  <c r="D4622" i="1"/>
  <c r="D3399" i="1"/>
  <c r="D4152" i="1"/>
  <c r="D1165" i="1"/>
  <c r="D2480" i="1"/>
  <c r="D3277" i="1"/>
  <c r="D3527" i="1"/>
  <c r="D3528" i="1"/>
  <c r="D1479" i="1"/>
  <c r="D1019" i="1"/>
  <c r="D3093" i="1"/>
  <c r="D3422" i="1"/>
  <c r="D1234" i="1"/>
  <c r="D3959" i="1"/>
  <c r="D3593" i="1"/>
  <c r="D2504" i="1"/>
  <c r="D1792" i="1"/>
  <c r="D4757" i="1"/>
  <c r="D2803" i="1"/>
  <c r="D4285" i="1"/>
  <c r="D1378" i="1"/>
  <c r="D1793" i="1"/>
  <c r="D3981" i="1"/>
  <c r="D2505" i="1"/>
  <c r="D3982" i="1"/>
  <c r="D1117" i="1"/>
  <c r="D4286" i="1"/>
  <c r="D3263" i="1"/>
  <c r="D3983" i="1"/>
  <c r="D4376" i="1"/>
  <c r="D1379" i="1"/>
  <c r="D524" i="1"/>
  <c r="D4526" i="1"/>
  <c r="D4527" i="1"/>
  <c r="D2804" i="1"/>
  <c r="D1910" i="1"/>
  <c r="D40" i="1"/>
  <c r="D157" i="1"/>
  <c r="D764" i="1"/>
  <c r="D1590" i="1"/>
  <c r="D158" i="1"/>
  <c r="D2805" i="1"/>
  <c r="D2806" i="1"/>
  <c r="D1380" i="1"/>
  <c r="D901" i="1"/>
  <c r="D2007" i="1"/>
  <c r="D3633" i="1"/>
  <c r="D3465" i="1"/>
  <c r="D1561" i="1"/>
  <c r="D864" i="1"/>
  <c r="D1276" i="1"/>
  <c r="D1729" i="1"/>
  <c r="D750" i="1"/>
  <c r="D3505" i="1"/>
  <c r="D2160" i="1"/>
  <c r="D4551" i="1"/>
  <c r="D3636" i="1"/>
  <c r="D4704" i="1"/>
  <c r="D438" i="1"/>
  <c r="D1226" i="1"/>
  <c r="D1787" i="1"/>
  <c r="D4603" i="1"/>
  <c r="D3057" i="1"/>
  <c r="D1194" i="1"/>
  <c r="D3853" i="1"/>
  <c r="D2704" i="1"/>
  <c r="D2969" i="1"/>
  <c r="D3457" i="1"/>
  <c r="D4338" i="1"/>
  <c r="D1958" i="1"/>
  <c r="D457" i="1"/>
  <c r="D2456" i="1"/>
  <c r="D311" i="1"/>
  <c r="D4402" i="1"/>
  <c r="D212" i="1"/>
  <c r="D218" i="1"/>
  <c r="D1126" i="1"/>
  <c r="D2665" i="1"/>
  <c r="D1127" i="1"/>
  <c r="D2124" i="1"/>
  <c r="D698" i="1"/>
  <c r="D1408" i="1"/>
  <c r="D2567" i="1"/>
  <c r="D2649" i="1"/>
  <c r="D1413" i="1"/>
  <c r="D3034" i="1"/>
  <c r="D2275" i="1"/>
  <c r="D1646" i="1"/>
  <c r="D2335" i="1"/>
  <c r="D4308" i="1"/>
  <c r="D4309" i="1"/>
  <c r="D1086" i="1"/>
  <c r="D3594" i="1"/>
  <c r="D3716" i="1"/>
  <c r="D4033" i="1"/>
  <c r="D373" i="1"/>
  <c r="D1048" i="1"/>
  <c r="D3194" i="1"/>
  <c r="D2830" i="1"/>
  <c r="D2375" i="1"/>
  <c r="D4036" i="1"/>
  <c r="D1173" i="1"/>
  <c r="D1114" i="1"/>
  <c r="D3445" i="1"/>
  <c r="D4328" i="1"/>
  <c r="D272" i="1"/>
  <c r="D2597" i="1"/>
  <c r="D1008" i="1"/>
  <c r="D273" i="1"/>
  <c r="D1009" i="1"/>
  <c r="D1431" i="1"/>
  <c r="D556" i="1"/>
  <c r="D4238" i="1"/>
  <c r="D2598" i="1"/>
  <c r="D1190" i="1"/>
  <c r="D2599" i="1"/>
  <c r="D813" i="1"/>
  <c r="D1324" i="1"/>
  <c r="D3490" i="1"/>
  <c r="D1676" i="1"/>
  <c r="D2742" i="1"/>
  <c r="D4474" i="1"/>
  <c r="D694" i="1"/>
  <c r="D2838" i="1"/>
  <c r="D2481" i="1"/>
  <c r="D3536" i="1"/>
  <c r="D2560" i="1"/>
  <c r="D4052" i="1"/>
  <c r="D1448" i="1"/>
  <c r="D506" i="1"/>
  <c r="D4610" i="1"/>
  <c r="D4054" i="1"/>
  <c r="D2070" i="1"/>
  <c r="D4260" i="1"/>
  <c r="D3430" i="1"/>
  <c r="D2461" i="1"/>
  <c r="D2258" i="1"/>
  <c r="D2844" i="1"/>
  <c r="D2906" i="1"/>
  <c r="D3358" i="1"/>
  <c r="D1986" i="1"/>
  <c r="D1450" i="1"/>
  <c r="D1697" i="1"/>
  <c r="D2217" i="1"/>
  <c r="D3151" i="1"/>
  <c r="D4389" i="1"/>
  <c r="D4071" i="1"/>
  <c r="D1868" i="1"/>
  <c r="D3152" i="1"/>
  <c r="D4190" i="1"/>
  <c r="D1788" i="1"/>
  <c r="D4075" i="1"/>
  <c r="D3264" i="1"/>
  <c r="D1087" i="1"/>
  <c r="D2168" i="1"/>
  <c r="D4080" i="1"/>
  <c r="D1797" i="1"/>
  <c r="D1546" i="1"/>
  <c r="D4181" i="1"/>
  <c r="D1466" i="1"/>
  <c r="D3895" i="1"/>
  <c r="D3950" i="1"/>
  <c r="D830" i="1"/>
  <c r="D4419" i="1"/>
  <c r="D2606" i="1"/>
  <c r="D3993" i="1"/>
  <c r="D400" i="1"/>
  <c r="D1442" i="1"/>
  <c r="D3020" i="1"/>
  <c r="D3531" i="1"/>
  <c r="D4093" i="1"/>
  <c r="D1272" i="1"/>
  <c r="D108" i="1"/>
  <c r="D996" i="1"/>
  <c r="D4605" i="1"/>
  <c r="D3330" i="1"/>
  <c r="D2814" i="1"/>
  <c r="D1847" i="1"/>
  <c r="D1562" i="1"/>
  <c r="D3666" i="1"/>
  <c r="D1406" i="1"/>
  <c r="D3178" i="1"/>
  <c r="D1317" i="1"/>
  <c r="D1318" i="1"/>
  <c r="D535" i="1"/>
  <c r="D2221" i="1"/>
  <c r="D977" i="1"/>
  <c r="D284" i="1"/>
  <c r="D1180" i="1"/>
  <c r="D745" i="1"/>
  <c r="D3741" i="1"/>
  <c r="D4008" i="1"/>
  <c r="D589" i="1"/>
  <c r="D2131" i="1"/>
  <c r="D193" i="1"/>
  <c r="D2406" i="1"/>
  <c r="D194" i="1"/>
  <c r="D2578" i="1"/>
  <c r="D2816" i="1"/>
  <c r="D794" i="1"/>
  <c r="D1411" i="1"/>
  <c r="D101" i="1"/>
  <c r="D2193" i="1"/>
  <c r="D1999" i="1"/>
  <c r="D3074" i="1"/>
  <c r="D3127" i="1"/>
  <c r="D3447" i="1"/>
  <c r="D3529" i="1"/>
  <c r="D3172" i="1"/>
  <c r="D3459" i="1"/>
  <c r="D795" i="1"/>
  <c r="D1034" i="1"/>
  <c r="D1642" i="1"/>
  <c r="D2420" i="1"/>
  <c r="D1576" i="1"/>
  <c r="D4441" i="1"/>
  <c r="D43" i="1"/>
  <c r="D1462" i="1"/>
  <c r="D617" i="1"/>
  <c r="D2899" i="1"/>
  <c r="D4539" i="1"/>
  <c r="D328" i="1"/>
  <c r="D3053" i="1"/>
  <c r="D4153" i="1"/>
  <c r="D2763" i="1"/>
  <c r="D4257" i="1"/>
  <c r="D675" i="1"/>
  <c r="D2336" i="1"/>
  <c r="D3861" i="1"/>
  <c r="D846" i="1"/>
  <c r="D2337" i="1"/>
  <c r="D3198" i="1"/>
  <c r="D3415" i="1"/>
  <c r="D1536" i="1"/>
  <c r="D2626" i="1"/>
  <c r="D618" i="1"/>
  <c r="D4310" i="1"/>
  <c r="D4939" i="1"/>
  <c r="D2764" i="1"/>
  <c r="D2934" i="1"/>
  <c r="D3751" i="1"/>
  <c r="D2172" i="1"/>
  <c r="D892" i="1"/>
  <c r="D3752" i="1"/>
  <c r="D951" i="1"/>
  <c r="D4758" i="1"/>
  <c r="D1537" i="1"/>
  <c r="D1971" i="1"/>
  <c r="D619" i="1"/>
  <c r="D3677" i="1"/>
  <c r="D1238" i="1"/>
  <c r="D4154" i="1"/>
  <c r="D3233" i="1"/>
  <c r="D3839" i="1"/>
  <c r="D2179" i="1"/>
  <c r="D2550" i="1"/>
  <c r="D2854" i="1"/>
  <c r="D2855" i="1"/>
  <c r="D2352" i="1"/>
  <c r="D642" i="1"/>
  <c r="D3470" i="1"/>
  <c r="D3608" i="1"/>
  <c r="D525" i="1"/>
  <c r="D999" i="1"/>
  <c r="D1819" i="1"/>
  <c r="D3279" i="1"/>
  <c r="D1218" i="1"/>
  <c r="D3173" i="1"/>
  <c r="D2242" i="1"/>
  <c r="D3595" i="1"/>
  <c r="D3096" i="1"/>
  <c r="D751" i="1"/>
  <c r="D1578" i="1"/>
  <c r="D3639" i="1"/>
  <c r="D3940" i="1"/>
  <c r="D3397" i="1"/>
  <c r="D294" i="1"/>
  <c r="D1585" i="1"/>
  <c r="D4556" i="1"/>
  <c r="D2826" i="1"/>
  <c r="D365" i="1"/>
  <c r="D3801" i="1"/>
  <c r="D3596" i="1"/>
  <c r="D1723" i="1"/>
  <c r="D4254" i="1"/>
  <c r="D4830" i="1"/>
  <c r="D1814" i="1"/>
  <c r="D479" i="1"/>
  <c r="D2546" i="1"/>
  <c r="D3196" i="1"/>
  <c r="D1928" i="1"/>
  <c r="D1297" i="1"/>
  <c r="D4049" i="1"/>
  <c r="D3855" i="1"/>
  <c r="D2444" i="1"/>
  <c r="D1724" i="1"/>
  <c r="D3690" i="1"/>
  <c r="D3491" i="1"/>
  <c r="D2995" i="1"/>
  <c r="D3385" i="1"/>
  <c r="D2782" i="1"/>
  <c r="D1115" i="1"/>
  <c r="D4187" i="1"/>
  <c r="D2853" i="1"/>
  <c r="D2394" i="1"/>
  <c r="D2455" i="1"/>
  <c r="D2958" i="1"/>
  <c r="D2607" i="1"/>
  <c r="D2460" i="1"/>
  <c r="D865" i="1"/>
  <c r="D34" i="1"/>
  <c r="D718" i="1"/>
  <c r="D893" i="1"/>
  <c r="D4363" i="1"/>
  <c r="D2639" i="1"/>
  <c r="D425" i="1"/>
  <c r="D1609" i="1"/>
  <c r="D3760" i="1"/>
  <c r="D4020" i="1"/>
  <c r="D1229" i="1"/>
  <c r="D3670" i="1"/>
  <c r="D2976" i="1"/>
  <c r="D4325" i="1"/>
  <c r="D2491" i="1"/>
  <c r="D3909" i="1"/>
  <c r="D4055" i="1"/>
  <c r="D4199" i="1"/>
  <c r="D2903" i="1"/>
  <c r="D1502" i="1"/>
  <c r="D4451" i="1"/>
  <c r="D2561" i="1"/>
  <c r="D2173" i="1"/>
  <c r="D3377" i="1"/>
  <c r="D3696" i="1"/>
  <c r="D121" i="1"/>
  <c r="D4592" i="1"/>
  <c r="D973" i="1"/>
  <c r="D1510" i="1"/>
  <c r="D2091" i="1"/>
  <c r="D3378" i="1"/>
  <c r="D2775" i="1"/>
  <c r="D3301" i="1"/>
  <c r="D3825" i="1"/>
  <c r="D4540" i="1"/>
  <c r="D825" i="1"/>
  <c r="D3822" i="1"/>
  <c r="D2477" i="1"/>
  <c r="D2338" i="1"/>
  <c r="D1794" i="1"/>
  <c r="D1017" i="1"/>
  <c r="D4314" i="1"/>
  <c r="D3195" i="1"/>
  <c r="D2617" i="1"/>
  <c r="D1643" i="1"/>
  <c r="D3887" i="1"/>
  <c r="D2220" i="1"/>
  <c r="D2013" i="1"/>
  <c r="D3041" i="1"/>
  <c r="D1381" i="1"/>
  <c r="D1105" i="1"/>
  <c r="D2752" i="1"/>
  <c r="D2768" i="1"/>
  <c r="D2998" i="1"/>
  <c r="D2987" i="1"/>
  <c r="D3355" i="1"/>
  <c r="D2132" i="1"/>
  <c r="D312" i="1"/>
  <c r="D313" i="1"/>
  <c r="D1154" i="1"/>
  <c r="D1155" i="1"/>
  <c r="D3706" i="1"/>
  <c r="D4528" i="1"/>
  <c r="D314" i="1"/>
  <c r="D315" i="1"/>
  <c r="D3707" i="1"/>
  <c r="D2935" i="1"/>
  <c r="D4904" i="1"/>
  <c r="D2936" i="1"/>
  <c r="D3708" i="1"/>
  <c r="D1156" i="1"/>
  <c r="D4850" i="1"/>
  <c r="D2937" i="1"/>
  <c r="D1736" i="1"/>
  <c r="D2161" i="1"/>
  <c r="D1737" i="1"/>
  <c r="D2094" i="1"/>
  <c r="D1467" i="1"/>
  <c r="D3386" i="1"/>
  <c r="D1550" i="1"/>
  <c r="D961" i="1"/>
  <c r="D3232" i="1"/>
  <c r="D4906" i="1"/>
  <c r="D4200" i="1"/>
  <c r="D1715" i="1"/>
  <c r="D3346" i="1"/>
  <c r="D3347" i="1"/>
  <c r="D1946" i="1"/>
  <c r="D4720" i="1"/>
  <c r="D3348" i="1"/>
  <c r="D1281" i="1"/>
  <c r="D3039" i="1"/>
  <c r="D2180" i="1"/>
  <c r="D557" i="1"/>
  <c r="D274" i="1"/>
  <c r="D3302" i="1"/>
  <c r="D1138" i="1"/>
  <c r="D2376" i="1"/>
  <c r="D1174" i="1"/>
  <c r="D2506" i="1"/>
  <c r="D1028" i="1"/>
  <c r="D4244" i="1"/>
  <c r="D2507" i="1"/>
  <c r="D2508" i="1"/>
  <c r="D4245" i="1"/>
  <c r="D258" i="1"/>
  <c r="D1382" i="1"/>
  <c r="D2116" i="1"/>
  <c r="D4246" i="1"/>
  <c r="D2509" i="1"/>
  <c r="D2974" i="1"/>
  <c r="D2047" i="1"/>
  <c r="D2975" i="1"/>
  <c r="D990" i="1"/>
  <c r="D1438" i="1"/>
  <c r="D1869" i="1"/>
  <c r="D4674" i="1"/>
  <c r="D1482" i="1"/>
  <c r="D1483" i="1"/>
  <c r="D1773" i="1"/>
  <c r="D1953" i="1"/>
  <c r="D3781" i="1"/>
  <c r="D4100" i="1"/>
  <c r="D2666" i="1"/>
  <c r="D3380" i="1"/>
  <c r="D4547" i="1"/>
  <c r="D1905" i="1"/>
  <c r="D4060" i="1"/>
  <c r="D4261" i="1"/>
  <c r="D2547" i="1"/>
  <c r="D789" i="1"/>
  <c r="D209" i="1"/>
  <c r="D3672" i="1"/>
  <c r="D4382" i="1"/>
  <c r="D4383" i="1"/>
  <c r="D3153" i="1"/>
  <c r="D1972" i="1"/>
  <c r="D4701" i="1"/>
  <c r="D1973" i="1"/>
  <c r="D2856" i="1"/>
  <c r="D2238" i="1"/>
  <c r="D4428" i="1"/>
  <c r="D3496" i="1"/>
  <c r="D2202" i="1"/>
  <c r="D1015" i="1"/>
  <c r="D899" i="1"/>
  <c r="D2950" i="1"/>
  <c r="D3295" i="1"/>
  <c r="D2839" i="1"/>
  <c r="D1110" i="1"/>
  <c r="D4664" i="1"/>
  <c r="D1383" i="1"/>
  <c r="D1013" i="1"/>
  <c r="D188" i="1"/>
  <c r="D2840" i="1"/>
  <c r="D1762" i="1"/>
  <c r="D47" i="1"/>
  <c r="D2841" i="1"/>
  <c r="D2675" i="1"/>
  <c r="D3906" i="1"/>
  <c r="D1763" i="1"/>
  <c r="D3116" i="1"/>
  <c r="D1764" i="1"/>
  <c r="D2277" i="1"/>
  <c r="D3473" i="1"/>
  <c r="D2842" i="1"/>
  <c r="D189" i="1"/>
  <c r="D1111" i="1"/>
  <c r="D3214" i="1"/>
  <c r="D2482" i="1"/>
  <c r="D1298" i="1"/>
  <c r="D850" i="1"/>
  <c r="D2985" i="1"/>
  <c r="D3322" i="1"/>
  <c r="D1765" i="1"/>
  <c r="D3229" i="1"/>
  <c r="D3359" i="1"/>
  <c r="D838" i="1"/>
  <c r="D1851" i="1"/>
  <c r="D1418" i="1"/>
  <c r="D1870" i="1"/>
  <c r="D976" i="1"/>
  <c r="D2516" i="1"/>
  <c r="D769" i="1"/>
  <c r="D632" i="1"/>
  <c r="D1586" i="1"/>
  <c r="D4087" i="1"/>
  <c r="D3521" i="1"/>
  <c r="D3597" i="1"/>
  <c r="D910" i="1"/>
  <c r="D386" i="1"/>
  <c r="D1099" i="1"/>
  <c r="D2600" i="1"/>
  <c r="D2988" i="1"/>
  <c r="D104" i="1"/>
  <c r="D2005" i="1"/>
  <c r="D443" i="1"/>
  <c r="D4463" i="1"/>
  <c r="D1245" i="1"/>
  <c r="D3769" i="1"/>
  <c r="D1142" i="1"/>
  <c r="D946" i="1"/>
  <c r="D1215" i="1"/>
  <c r="D2715" i="1"/>
  <c r="D3984" i="1"/>
  <c r="D4810" i="1"/>
  <c r="D4653" i="1"/>
  <c r="D2064" i="1"/>
  <c r="D4081" i="1"/>
  <c r="D1025" i="1"/>
  <c r="D3087" i="1"/>
  <c r="D4189" i="1"/>
  <c r="D2162" i="1"/>
  <c r="D2163" i="1"/>
  <c r="D943" i="1"/>
  <c r="D4573" i="1"/>
  <c r="D1259" i="1"/>
  <c r="D1738" i="1"/>
  <c r="D3224" i="1"/>
  <c r="D4529" i="1"/>
  <c r="D1631" i="1"/>
  <c r="D576" i="1"/>
  <c r="D854" i="1"/>
  <c r="D3400" i="1"/>
  <c r="D1141" i="1"/>
  <c r="D2008" i="1"/>
  <c r="D1096" i="1"/>
  <c r="D1416" i="1"/>
  <c r="D2339" i="1"/>
  <c r="D1314" i="1"/>
  <c r="D426" i="1"/>
  <c r="D33" i="1"/>
  <c r="D427" i="1"/>
  <c r="D1478" i="1"/>
  <c r="D1088" i="1"/>
  <c r="D3199" i="1"/>
  <c r="D2101" i="1"/>
  <c r="D4177" i="1"/>
  <c r="D2058" i="1"/>
  <c r="D1983" i="1"/>
  <c r="D4717" i="1"/>
  <c r="D1694" i="1"/>
  <c r="D3265" i="1"/>
  <c r="D3541" i="1"/>
  <c r="D1730" i="1"/>
  <c r="D3614" i="1"/>
  <c r="D2205" i="1"/>
  <c r="D1682" i="1"/>
  <c r="D3293" i="1"/>
  <c r="D3091" i="1"/>
  <c r="D2452" i="1"/>
  <c r="D939" i="1"/>
  <c r="D3532" i="1"/>
  <c r="D1575" i="1"/>
  <c r="D454" i="1"/>
  <c r="D2848" i="1"/>
  <c r="D571" i="1"/>
  <c r="D4725" i="1"/>
  <c r="D1998" i="1"/>
  <c r="D4048" i="1"/>
  <c r="D1725" i="1"/>
  <c r="D726" i="1"/>
  <c r="D1726" i="1"/>
  <c r="D3288" i="1"/>
  <c r="D3063" i="1"/>
  <c r="D4702" i="1"/>
  <c r="D2340" i="1"/>
  <c r="D1330" i="1"/>
  <c r="D1629" i="1"/>
  <c r="D1328" i="1"/>
  <c r="D3913" i="1"/>
  <c r="D2109" i="1"/>
  <c r="D4007" i="1"/>
  <c r="D2705" i="1"/>
  <c r="D2373" i="1"/>
  <c r="D2110" i="1"/>
  <c r="D3458" i="1"/>
  <c r="D3742" i="1"/>
  <c r="D1209" i="1"/>
  <c r="D2229" i="1"/>
  <c r="D1684" i="1"/>
  <c r="D2618" i="1"/>
  <c r="D3787" i="1"/>
  <c r="D1460" i="1"/>
  <c r="D2261" i="1"/>
  <c r="D1718" i="1"/>
  <c r="D2341" i="1"/>
  <c r="D2879" i="1"/>
  <c r="D2880" i="1"/>
  <c r="D1632" i="1"/>
  <c r="D2435" i="1"/>
  <c r="D2203" i="1"/>
  <c r="D1157" i="1"/>
  <c r="D3208" i="1"/>
  <c r="D820" i="1"/>
  <c r="D3691" i="1"/>
  <c r="D1487" i="1"/>
  <c r="D1947" i="1"/>
  <c r="D2114" i="1"/>
  <c r="D1061" i="1"/>
  <c r="D2765" i="1"/>
  <c r="D1089" i="1"/>
  <c r="D2208" i="1"/>
  <c r="D472" i="1"/>
  <c r="D1785" i="1"/>
  <c r="D4191" i="1"/>
  <c r="D4106" i="1"/>
  <c r="D2771" i="1"/>
  <c r="D134" i="1"/>
  <c r="D3667" i="1"/>
  <c r="D251" i="1"/>
  <c r="D2431" i="1"/>
  <c r="D3101" i="1"/>
  <c r="D3102" i="1"/>
  <c r="D1959" i="1"/>
  <c r="D429" i="1"/>
  <c r="D3154" i="1"/>
  <c r="D1185" i="1"/>
  <c r="D1610" i="1"/>
  <c r="D3929" i="1"/>
  <c r="D1611" i="1"/>
  <c r="D3328" i="1"/>
  <c r="D1021" i="1"/>
  <c r="D2484" i="1"/>
  <c r="D3526" i="1"/>
  <c r="D3692" i="1"/>
  <c r="D3985" i="1"/>
  <c r="D3543" i="1"/>
  <c r="D2342" i="1"/>
  <c r="D2807" i="1"/>
  <c r="D4458" i="1"/>
  <c r="D1384" i="1"/>
  <c r="D1049" i="1"/>
  <c r="D4276" i="1"/>
  <c r="D2893" i="1"/>
  <c r="D4759" i="1"/>
  <c r="D3266" i="1"/>
  <c r="D2808" i="1"/>
  <c r="D2952" i="1"/>
  <c r="D3032" i="1"/>
  <c r="D2457" i="1"/>
  <c r="D3124" i="1"/>
  <c r="D1587" i="1"/>
  <c r="D4737" i="1"/>
  <c r="D3834" i="1"/>
  <c r="D3163" i="1"/>
  <c r="D2983" i="1"/>
  <c r="D989" i="1"/>
  <c r="D38" i="1"/>
  <c r="D224" i="1"/>
  <c r="D1452" i="1"/>
  <c r="D4385" i="1"/>
  <c r="D275" i="1"/>
  <c r="D3446" i="1"/>
  <c r="D18" i="1"/>
  <c r="D4045" i="1"/>
  <c r="D1306" i="1"/>
  <c r="D63" i="1"/>
  <c r="D4239" i="1"/>
  <c r="D4046" i="1"/>
  <c r="D678" i="1"/>
  <c r="D3242" i="1"/>
  <c r="D1440" i="1"/>
  <c r="D637" i="1"/>
  <c r="D2412" i="1"/>
  <c r="D925" i="1"/>
  <c r="D2102" i="1"/>
  <c r="D4072" i="1"/>
  <c r="D3991" i="1"/>
  <c r="D714" i="1"/>
  <c r="D3125" i="1"/>
  <c r="D1954" i="1"/>
  <c r="D3931" i="1"/>
  <c r="D2862" i="1"/>
  <c r="D4606" i="1"/>
  <c r="D4171" i="1"/>
  <c r="D2863" i="1"/>
  <c r="D2409" i="1"/>
  <c r="D50" i="1"/>
  <c r="D790" i="1"/>
  <c r="D4714" i="1"/>
  <c r="D4099" i="1"/>
  <c r="D791" i="1"/>
  <c r="D1677" i="1"/>
  <c r="D3235" i="1"/>
  <c r="D2117" i="1"/>
  <c r="D2867" i="1"/>
  <c r="D2963" i="1"/>
  <c r="D1766" i="1"/>
  <c r="D4405" i="1"/>
  <c r="D701" i="1"/>
  <c r="D2562" i="1"/>
  <c r="D1385" i="1"/>
  <c r="D4051" i="1"/>
  <c r="D987" i="1"/>
  <c r="D1538" i="1"/>
  <c r="D3678" i="1"/>
  <c r="D620" i="1"/>
  <c r="D2355" i="1"/>
  <c r="D4836" i="1"/>
  <c r="D1673" i="1"/>
  <c r="D1544" i="1"/>
  <c r="D4481" i="1"/>
  <c r="D4061" i="1"/>
  <c r="D2548" i="1"/>
  <c r="D2113" i="1"/>
  <c r="D2549" i="1"/>
  <c r="D4851" i="1"/>
  <c r="D2898" i="1"/>
  <c r="D799" i="1"/>
  <c r="D3770" i="1"/>
  <c r="D1210" i="1"/>
  <c r="D262" i="1"/>
  <c r="D1211" i="1"/>
  <c r="D1212" i="1"/>
  <c r="D3771" i="1"/>
  <c r="D480" i="1"/>
  <c r="D3225" i="1"/>
  <c r="D2142" i="1"/>
  <c r="D1386" i="1"/>
  <c r="D3117" i="1"/>
  <c r="D2248" i="1"/>
  <c r="D3840" i="1"/>
  <c r="D4205" i="1"/>
  <c r="D1731" i="1"/>
  <c r="D2421" i="1"/>
  <c r="D2743" i="1"/>
  <c r="D3615" i="1"/>
  <c r="D4772" i="1"/>
  <c r="D2817" i="1"/>
  <c r="D2818" i="1"/>
  <c r="D3354" i="1"/>
  <c r="D810" i="1"/>
  <c r="D28" i="1"/>
  <c r="D3922" i="1"/>
  <c r="D811" i="1"/>
  <c r="D1308" i="1"/>
  <c r="D588" i="1"/>
  <c r="D3953" i="1"/>
  <c r="D3682" i="1"/>
  <c r="D3401" i="1"/>
  <c r="D3022" i="1"/>
  <c r="D3954" i="1"/>
  <c r="D1733" i="1"/>
  <c r="D3072" i="1"/>
  <c r="D3462" i="1"/>
  <c r="D3463" i="1"/>
  <c r="D1329" i="1"/>
  <c r="D2125" i="1"/>
  <c r="D219" i="1"/>
  <c r="D1128" i="1"/>
  <c r="D3209" i="1"/>
  <c r="D2126" i="1"/>
  <c r="D3210" i="1"/>
  <c r="D1129" i="1"/>
  <c r="D3211" i="1"/>
  <c r="D2667" i="1"/>
  <c r="D1545" i="1"/>
  <c r="D3075" i="1"/>
  <c r="D3076" i="1"/>
  <c r="D2419" i="1"/>
  <c r="D3275" i="1"/>
  <c r="D3862" i="1"/>
  <c r="D2565" i="1"/>
  <c r="D4275" i="1"/>
  <c r="D4658" i="1"/>
  <c r="D1966" i="1"/>
  <c r="D1468" i="1"/>
  <c r="D3780" i="1"/>
  <c r="D1217" i="1"/>
  <c r="D4085" i="1"/>
  <c r="D1967" i="1"/>
  <c r="D387" i="1"/>
  <c r="D4654" i="1"/>
  <c r="D1094" i="1"/>
  <c r="D2164" i="1"/>
  <c r="D2643" i="1"/>
  <c r="D1713" i="1"/>
  <c r="D1831" i="1"/>
  <c r="D3782" i="1"/>
  <c r="D1832" i="1"/>
  <c r="D2766" i="1"/>
  <c r="D3294" i="1"/>
  <c r="D2890" i="1"/>
  <c r="D4030" i="1"/>
  <c r="D1387" i="1"/>
  <c r="D2445" i="1"/>
  <c r="D2190" i="1"/>
  <c r="D3803" i="1"/>
  <c r="D4062" i="1"/>
  <c r="D1644" i="1"/>
  <c r="D3067" i="1"/>
  <c r="D667" i="1"/>
  <c r="D1579" i="1"/>
  <c r="D3880" i="1"/>
  <c r="D1710" i="1"/>
  <c r="D1251" i="1"/>
  <c r="D1517" i="1"/>
  <c r="D4255" i="1"/>
  <c r="D4256" i="1"/>
  <c r="D1974" i="1"/>
  <c r="D1388" i="1"/>
  <c r="D952" i="1"/>
  <c r="D4465" i="1"/>
  <c r="D995" i="1"/>
  <c r="D2938" i="1"/>
  <c r="D3175" i="1"/>
  <c r="D3054" i="1"/>
  <c r="D1722" i="1"/>
  <c r="D1302" i="1"/>
  <c r="D4468" i="1"/>
  <c r="D1915" i="1"/>
  <c r="D3995" i="1"/>
  <c r="D4206" i="1"/>
  <c r="D1414" i="1"/>
  <c r="D962" i="1"/>
  <c r="D1551" i="1"/>
  <c r="D3850" i="1"/>
  <c r="D4088" i="1"/>
  <c r="D767" i="1"/>
  <c r="D4122" i="1"/>
  <c r="D4123" i="1"/>
  <c r="D3474" i="1"/>
  <c r="D4161" i="1"/>
  <c r="D2681" i="1"/>
  <c r="D3802" i="1"/>
  <c r="D640" i="1"/>
  <c r="D2059" i="1"/>
  <c r="D3605" i="1"/>
  <c r="D3923" i="1"/>
  <c r="D1852" i="1"/>
  <c r="D3324" i="1"/>
  <c r="D2996" i="1"/>
  <c r="D2616" i="1"/>
  <c r="D4760" i="1"/>
  <c r="D1612" i="1"/>
  <c r="D11" i="1"/>
  <c r="D1186" i="1"/>
  <c r="D2939" i="1"/>
  <c r="D4155" i="1"/>
  <c r="D4339" i="1"/>
  <c r="D1678" i="1"/>
  <c r="D2442" i="1"/>
  <c r="D2209" i="1"/>
  <c r="D3155" i="1"/>
  <c r="D3616" i="1"/>
  <c r="D2706" i="1"/>
  <c r="D359" i="1"/>
  <c r="D582" i="1"/>
  <c r="D4926" i="1"/>
  <c r="D244" i="1"/>
  <c r="D1777" i="1"/>
  <c r="D1613" i="1"/>
  <c r="D1767" i="1"/>
  <c r="D3743" i="1"/>
  <c r="D894" i="1"/>
  <c r="D4786" i="1"/>
  <c r="D3709" i="1"/>
  <c r="D2940" i="1"/>
  <c r="D4110" i="1"/>
  <c r="D4530" i="1"/>
  <c r="D1239" i="1"/>
  <c r="D1134" i="1"/>
  <c r="D1158" i="1"/>
  <c r="D621" i="1"/>
  <c r="D792" i="1"/>
  <c r="D1051" i="1"/>
  <c r="D4531" i="1"/>
  <c r="D3200" i="1"/>
  <c r="D1614" i="1"/>
  <c r="D12" i="1"/>
  <c r="D58" i="1"/>
  <c r="D245" i="1"/>
  <c r="D4108" i="1"/>
  <c r="D1988" i="1"/>
  <c r="D2386" i="1"/>
  <c r="D1987" i="1"/>
  <c r="D1714" i="1"/>
  <c r="D2524" i="1"/>
  <c r="D1503" i="1"/>
  <c r="D2357" i="1"/>
  <c r="D3753" i="1"/>
  <c r="D1547" i="1"/>
  <c r="D1164" i="1"/>
  <c r="D267" i="1"/>
  <c r="D1911" i="1"/>
  <c r="D3617" i="1"/>
  <c r="D2056" i="1"/>
  <c r="D3992" i="1"/>
  <c r="D4120" i="1"/>
  <c r="D3881" i="1"/>
  <c r="D911" i="1"/>
  <c r="D1213" i="1"/>
  <c r="D2071" i="1"/>
  <c r="D4549" i="1"/>
  <c r="D2885" i="1"/>
  <c r="D2399" i="1"/>
  <c r="D4324" i="1"/>
  <c r="D4552" i="1"/>
  <c r="D2732" i="1"/>
  <c r="D439" i="1"/>
  <c r="D3005" i="1"/>
  <c r="D4228" i="1"/>
  <c r="D1273" i="1"/>
  <c r="D2575" i="1"/>
  <c r="D2494" i="1"/>
  <c r="D2360" i="1"/>
  <c r="D1886" i="1"/>
  <c r="D3106" i="1"/>
  <c r="D2721" i="1"/>
  <c r="D930" i="1"/>
  <c r="D1975" i="1"/>
  <c r="D3598" i="1"/>
  <c r="D1768" i="1"/>
  <c r="D586" i="1"/>
  <c r="D1407" i="1"/>
  <c r="D4235" i="1"/>
  <c r="D3061" i="1"/>
  <c r="D4455" i="1"/>
  <c r="D2554" i="1"/>
  <c r="D2601" i="1"/>
  <c r="D2831" i="1"/>
  <c r="D1892" i="1"/>
  <c r="D4876" i="1"/>
  <c r="D4687" i="1"/>
  <c r="D2707" i="1"/>
  <c r="D2077" i="1"/>
  <c r="D1100" i="1"/>
  <c r="D3160" i="1"/>
  <c r="D834" i="1"/>
  <c r="D1850" i="1"/>
  <c r="D940" i="1"/>
  <c r="D2891" i="1"/>
  <c r="D3936" i="1"/>
  <c r="D904" i="1"/>
  <c r="D3487" i="1"/>
  <c r="D495" i="1"/>
  <c r="D2165" i="1"/>
  <c r="D3088" i="1"/>
  <c r="D1260" i="1"/>
  <c r="D2166" i="1"/>
  <c r="D4861" i="1"/>
  <c r="D2473" i="1"/>
  <c r="D2474" i="1"/>
  <c r="D2264" i="1"/>
  <c r="D4729" i="1"/>
  <c r="D22" i="1"/>
  <c r="D463" i="1"/>
  <c r="D464" i="1"/>
  <c r="D3497" i="1"/>
  <c r="D1059" i="1"/>
  <c r="D3898" i="1"/>
  <c r="D2668" i="1"/>
  <c r="D4258" i="1"/>
  <c r="D1322" i="1"/>
  <c r="D4017" i="1"/>
  <c r="D4427" i="1"/>
  <c r="D2642" i="1"/>
  <c r="D1848" i="1"/>
  <c r="D3331" i="1"/>
  <c r="D2608" i="1"/>
  <c r="D2510" i="1"/>
  <c r="D1389" i="1"/>
  <c r="D1390" i="1"/>
  <c r="D1391" i="1"/>
  <c r="D2511" i="1"/>
  <c r="D1392" i="1"/>
  <c r="D2512" i="1"/>
  <c r="D3111" i="1"/>
  <c r="D3216" i="1"/>
  <c r="D2256" i="1"/>
  <c r="D3654" i="1"/>
  <c r="D122" i="1"/>
  <c r="D378" i="1"/>
  <c r="D2092" i="1"/>
  <c r="D2784" i="1"/>
  <c r="D3419" i="1"/>
  <c r="D3626" i="1"/>
  <c r="D452" i="1"/>
  <c r="D3267" i="1"/>
  <c r="D1146" i="1"/>
  <c r="D263" i="1"/>
  <c r="D4178" i="1"/>
  <c r="D1214" i="1"/>
  <c r="D3818" i="1"/>
  <c r="D508" i="1"/>
  <c r="D1833" i="1"/>
  <c r="D1539" i="1"/>
  <c r="D622" i="1"/>
  <c r="D3055" i="1"/>
  <c r="D1139" i="1"/>
  <c r="D623" i="1"/>
  <c r="D2495" i="1"/>
  <c r="D4600" i="1"/>
  <c r="D1540" i="1"/>
  <c r="D473" i="1"/>
  <c r="D4115" i="1"/>
  <c r="D1393" i="1"/>
  <c r="D1842" i="1"/>
  <c r="D325" i="1"/>
  <c r="D220" i="1"/>
  <c r="D4607" i="1"/>
  <c r="D4553" i="1"/>
  <c r="D3734" i="1"/>
  <c r="D1525" i="1"/>
  <c r="D1449" i="1"/>
  <c r="D2103" i="1"/>
  <c r="D1783" i="1"/>
  <c r="D1010" i="1"/>
  <c r="D2006" i="1"/>
  <c r="D3184" i="1"/>
  <c r="D2602" i="1"/>
  <c r="D1011" i="1"/>
  <c r="D276" i="1"/>
  <c r="D1695" i="1"/>
  <c r="D4616" i="1"/>
  <c r="D3744" i="1"/>
  <c r="D302" i="1"/>
  <c r="D1159" i="1"/>
  <c r="D851" i="1"/>
  <c r="D3599" i="1"/>
  <c r="D1130" i="1"/>
  <c r="D2379" i="1"/>
  <c r="D3268" i="1"/>
  <c r="D1394" i="1"/>
  <c r="D77" i="1"/>
  <c r="D1976" i="1"/>
  <c r="D1795" i="1"/>
  <c r="D3269" i="1"/>
  <c r="D1289" i="1"/>
  <c r="D4403" i="1"/>
  <c r="D4240" i="1"/>
  <c r="D2640" i="1"/>
  <c r="D2143" i="1"/>
  <c r="D2486" i="1"/>
  <c r="D4357" i="1"/>
  <c r="D1030" i="1"/>
  <c r="D1508" i="1"/>
  <c r="D4236" i="1"/>
  <c r="D1031" i="1"/>
  <c r="D2656" i="1"/>
  <c r="D4844" i="1"/>
  <c r="D3126" i="1"/>
  <c r="D3015" i="1"/>
  <c r="D1282" i="1"/>
  <c r="D4350" i="1"/>
  <c r="D2249" i="1"/>
  <c r="D4545" i="1"/>
  <c r="D2519" i="1"/>
  <c r="D2881" i="1"/>
  <c r="D624" i="1"/>
  <c r="D3156" i="1"/>
  <c r="D2371" i="1"/>
  <c r="D174" i="1"/>
  <c r="D1311" i="1"/>
  <c r="D3338" i="1"/>
  <c r="D3522" i="1"/>
  <c r="D4634" i="1"/>
  <c r="D3796" i="1"/>
  <c r="D1166" i="1"/>
  <c r="D2400" i="1"/>
  <c r="D2401" i="1"/>
  <c r="D4550" i="1"/>
  <c r="D2343" i="1"/>
  <c r="D286" i="1"/>
  <c r="D1219" i="1"/>
  <c r="D3243" i="1"/>
  <c r="D2344" i="1"/>
  <c r="D4311" i="1"/>
  <c r="D4001" i="1"/>
  <c r="D4028" i="1"/>
  <c r="D2810" i="1"/>
  <c r="D2366" i="1"/>
  <c r="D2780" i="1"/>
  <c r="D1233" i="1"/>
  <c r="D1774" i="1"/>
  <c r="D3891" i="1"/>
  <c r="D2413" i="1"/>
  <c r="D587" i="1"/>
  <c r="D1893" i="1"/>
  <c r="D4655" i="1"/>
  <c r="D4656" i="1"/>
  <c r="D4657" i="1"/>
  <c r="D3244" i="1"/>
  <c r="D625" i="1"/>
  <c r="D1588" i="1"/>
  <c r="D4593" i="1"/>
  <c r="D3379" i="1"/>
  <c r="D1626" i="1"/>
  <c r="D259" i="1"/>
  <c r="D1518" i="1"/>
  <c r="D1106" i="1"/>
  <c r="D4885" i="1"/>
  <c r="D3323" i="1"/>
  <c r="D102" i="1"/>
  <c r="D190" i="1"/>
  <c r="D4274" i="1"/>
  <c r="D465" i="1"/>
  <c r="D695" i="1"/>
  <c r="D2845" i="1"/>
  <c r="D2583" i="1"/>
  <c r="D3627" i="1"/>
  <c r="D1977" i="1"/>
  <c r="D2627" i="1"/>
  <c r="D3270" i="1"/>
  <c r="D3431" i="1"/>
  <c r="D3772" i="1"/>
  <c r="D4581" i="1"/>
  <c r="D544" i="1"/>
  <c r="D821" i="1"/>
  <c r="D3638" i="1"/>
  <c r="D2127" i="1"/>
  <c r="D2218" i="1"/>
  <c r="D1022" i="1"/>
  <c r="D1303" i="1"/>
  <c r="D2243" i="1"/>
  <c r="D486" i="1"/>
  <c r="D3119" i="1"/>
  <c r="D2513" i="1"/>
  <c r="D2514" i="1"/>
  <c r="D80" i="1"/>
  <c r="D2556" i="1"/>
  <c r="D3472" i="1"/>
  <c r="D4918" i="1"/>
  <c r="D2610" i="1"/>
  <c r="D3016" i="1"/>
  <c r="D2111" i="1"/>
  <c r="D1843" i="1"/>
  <c r="D4229" i="1"/>
  <c r="D2458" i="1"/>
  <c r="D3710" i="1"/>
  <c r="D1160" i="1"/>
  <c r="D2941" i="1"/>
  <c r="D3924" i="1"/>
  <c r="D316" i="1"/>
  <c r="D3711" i="1"/>
  <c r="D1060" i="1"/>
  <c r="D662" i="1"/>
  <c r="D13" i="1"/>
  <c r="D4218" i="1"/>
  <c r="D3110" i="1"/>
  <c r="D3203" i="1"/>
  <c r="D3218" i="1"/>
  <c r="D1032" i="1"/>
  <c r="D2819" i="1"/>
  <c r="D4211" i="1"/>
  <c r="D2345" i="1"/>
  <c r="D2236" i="1"/>
  <c r="D2454" i="1"/>
  <c r="D1596" i="1"/>
  <c r="D2744" i="1"/>
  <c r="D3641" i="1"/>
  <c r="D1181" i="1"/>
  <c r="D1504" i="1"/>
  <c r="D1894" i="1"/>
  <c r="D3240" i="1"/>
  <c r="D991" i="1"/>
  <c r="D1615" i="1"/>
  <c r="D4532" i="1"/>
  <c r="D4379" i="1"/>
  <c r="D3432" i="1"/>
  <c r="D213" i="1"/>
  <c r="D37" i="1"/>
  <c r="D1700" i="1"/>
  <c r="D862" i="1"/>
  <c r="D254" i="1"/>
  <c r="D548" i="1"/>
  <c r="D4092" i="1"/>
  <c r="D1220" i="1"/>
  <c r="D704" i="1"/>
  <c r="D4533" i="1"/>
  <c r="D1227" i="1"/>
  <c r="D1230" i="1"/>
  <c r="D866" i="1"/>
  <c r="D4563" i="1"/>
  <c r="D3201" i="1"/>
  <c r="D765" i="1"/>
  <c r="D4312" i="1"/>
  <c r="D2346" i="1"/>
  <c r="D3939" i="1"/>
  <c r="D1240" i="1"/>
  <c r="D3402" i="1"/>
  <c r="D4047" i="1"/>
  <c r="D3451" i="1"/>
  <c r="D4630" i="1"/>
  <c r="D3339" i="1"/>
  <c r="D867" i="1"/>
  <c r="D2614" i="1"/>
  <c r="D3089" i="1"/>
  <c r="D2753" i="1"/>
  <c r="D1409" i="1"/>
  <c r="D2708" i="1"/>
  <c r="D2709" i="1"/>
  <c r="D2112" i="1"/>
  <c r="D61" i="1"/>
  <c r="D1627" i="1"/>
  <c r="D1484" i="1"/>
  <c r="D2942" i="1"/>
  <c r="D2728" i="1"/>
  <c r="D3600" i="1"/>
  <c r="D1090" i="1"/>
  <c r="D793" i="1"/>
  <c r="D1274" i="1"/>
  <c r="D210" i="1"/>
  <c r="D2475" i="1"/>
  <c r="D3017" i="1"/>
  <c r="D2265" i="1"/>
  <c r="D1871" i="1"/>
  <c r="D754" i="1"/>
  <c r="D895" i="1"/>
  <c r="D896" i="1"/>
  <c r="D3157" i="1"/>
  <c r="D4390" i="1"/>
  <c r="D1872" i="1"/>
  <c r="D347" i="1"/>
  <c r="D117" i="1"/>
  <c r="D900" i="1"/>
  <c r="D466" i="1"/>
  <c r="D3729" i="1"/>
  <c r="D4576" i="1"/>
  <c r="D4730" i="1"/>
  <c r="D1769" i="1"/>
  <c r="D1770" i="1"/>
  <c r="D4822" i="1"/>
  <c r="D980" i="1"/>
  <c r="D1307" i="1"/>
  <c r="D4454" i="1"/>
  <c r="D131" i="1"/>
  <c r="D107" i="1"/>
  <c r="D4794" i="1"/>
  <c r="D1589" i="1"/>
  <c r="D440" i="1"/>
  <c r="D822" i="1"/>
  <c r="D1541" i="1"/>
  <c r="D1327" i="1"/>
  <c r="D1948" i="1"/>
  <c r="D2260" i="1"/>
  <c r="D2210" i="1"/>
  <c r="D333" i="1"/>
  <c r="D835" i="1"/>
  <c r="D159" i="1"/>
  <c r="D291" i="1"/>
  <c r="D676" i="1"/>
  <c r="D1395" i="1"/>
  <c r="D2128" i="1"/>
  <c r="D626" i="1"/>
  <c r="D4936" i="1"/>
  <c r="D2407" i="1"/>
  <c r="D2374" i="1"/>
  <c r="D4185" i="1"/>
  <c r="D3630" i="1"/>
  <c r="D1396" i="1"/>
  <c r="D1978" i="1"/>
  <c r="D2719" i="1"/>
  <c r="D1523" i="1"/>
  <c r="D963" i="1"/>
  <c r="D855" i="1"/>
  <c r="D4094" i="1"/>
  <c r="D1719" i="1"/>
  <c r="D696" i="1"/>
  <c r="D2566" i="1"/>
  <c r="D4665" i="1"/>
  <c r="D1786" i="1"/>
  <c r="D3892" i="1"/>
  <c r="D1417" i="1"/>
  <c r="D504" i="1"/>
  <c r="D3018" i="1"/>
  <c r="D379" i="1"/>
  <c r="D2843" i="1"/>
  <c r="D4565" i="1"/>
  <c r="D2347" i="1"/>
  <c r="D4775" i="1"/>
  <c r="D897" i="1"/>
  <c r="D4776" i="1"/>
  <c r="D2943" i="1"/>
  <c r="D1623" i="1"/>
  <c r="D1228" i="1"/>
  <c r="D839" i="1"/>
  <c r="D840" i="1"/>
  <c r="D2476" i="1"/>
  <c r="D3226" i="1"/>
  <c r="D2874" i="1"/>
  <c r="D957" i="1"/>
  <c r="D3405" i="1"/>
  <c r="D1505" i="1"/>
  <c r="D1182" i="1"/>
  <c r="D4577" i="1"/>
  <c r="D4823" i="1"/>
  <c r="D677" i="1"/>
  <c r="D2944" i="1"/>
  <c r="D1524" i="1"/>
  <c r="D3601" i="1"/>
  <c r="D1542" i="1"/>
  <c r="D1543" i="1"/>
  <c r="D4156" i="1"/>
  <c r="D44" i="1"/>
  <c r="D4157" i="1"/>
  <c r="D4789" i="1"/>
  <c r="D3655" i="1"/>
  <c r="D93" i="1"/>
  <c r="D1557" i="1"/>
  <c r="D2453" i="1"/>
  <c r="D1189" i="1"/>
  <c r="D149" i="1"/>
  <c r="D2408" i="1"/>
  <c r="D3433" i="1"/>
  <c r="D2650" i="1"/>
  <c r="D1592" i="1"/>
  <c r="D2039" i="1"/>
  <c r="D4198" i="1"/>
  <c r="D1781" i="1"/>
  <c r="D2767" i="1"/>
  <c r="D577" i="1"/>
  <c r="D4482" i="1"/>
  <c r="D653" i="1"/>
  <c r="D4252" i="1"/>
  <c r="D2945" i="1"/>
  <c r="D2946" i="1"/>
  <c r="D4807" i="1"/>
  <c r="D812" i="1"/>
  <c r="D2947" i="1"/>
  <c r="D2948" i="1"/>
  <c r="D921" i="1"/>
  <c r="D2603" i="1"/>
  <c r="D161" i="1"/>
  <c r="D2604" i="1"/>
  <c r="D3185" i="1"/>
  <c r="D1696" i="1"/>
  <c r="D1711" i="1"/>
  <c r="D3278" i="1"/>
  <c r="D2348" i="1"/>
  <c r="D453" i="1"/>
  <c r="D4447" i="1"/>
  <c r="D2418" i="1"/>
  <c r="D1771" i="1"/>
  <c r="D467" i="1"/>
  <c r="D953" i="1"/>
  <c r="D1772" i="1"/>
  <c r="D468" i="1"/>
  <c r="D2813" i="1"/>
  <c r="D3651" i="1"/>
  <c r="D336" i="1"/>
  <c r="D2949" i="1"/>
  <c r="D95" i="1"/>
  <c r="D317" i="1"/>
  <c r="D567" i="1"/>
  <c r="D1397" i="1"/>
  <c r="D1815" i="1"/>
  <c r="D2072" i="1"/>
  <c r="D2259" i="1"/>
  <c r="D4442" i="1"/>
  <c r="D572" i="1"/>
  <c r="D1873" i="1"/>
  <c r="D59" i="1"/>
  <c r="D988" i="1"/>
  <c r="D3882" i="1"/>
  <c r="D428" i="1"/>
  <c r="D4086" i="1"/>
  <c r="D2349" i="1"/>
  <c r="D3508" i="1"/>
  <c r="D4323" i="1"/>
  <c r="D2040" i="1"/>
  <c r="D526" i="1"/>
  <c r="D3986" i="1"/>
  <c r="D1133" i="1"/>
  <c r="D4107" i="1"/>
  <c r="D746" i="1"/>
  <c r="D545" i="1"/>
  <c r="D3421" i="1"/>
  <c r="D4317" i="1"/>
  <c r="D1261" i="1"/>
  <c r="D2167" i="1"/>
  <c r="D332" i="1"/>
  <c r="D1262" i="1"/>
  <c r="D558" i="1"/>
  <c r="D4073" i="1"/>
  <c r="D3656" i="1"/>
  <c r="D2439" i="1"/>
  <c r="D1834" i="1"/>
  <c r="D627" i="1"/>
  <c r="D1398" i="1"/>
  <c r="D3602" i="1"/>
  <c r="D318" i="1"/>
  <c r="D97" i="1"/>
  <c r="D469" i="1"/>
  <c r="D3603" i="1"/>
  <c r="D4877" i="1"/>
  <c r="D4420" i="1"/>
  <c r="D246" i="1"/>
  <c r="D3925" i="1"/>
  <c r="D3987" i="1"/>
  <c r="D2781" i="1"/>
  <c r="D3481" i="1"/>
  <c r="D859" i="1"/>
  <c r="D638" i="1"/>
  <c r="D2710" i="1"/>
  <c r="D1436" i="1"/>
  <c r="D527" i="1"/>
  <c r="D1045" i="1"/>
  <c r="D2041" i="1"/>
  <c r="D3533" i="1"/>
  <c r="D3937" i="1"/>
  <c r="D4626" i="1"/>
  <c r="D2894" i="1"/>
  <c r="D348" i="1"/>
  <c r="D1628" i="1"/>
  <c r="D4666" i="1"/>
  <c r="D370" i="1"/>
  <c r="D1057" i="1"/>
  <c r="D277" i="1"/>
  <c r="D3090" i="1"/>
  <c r="D4029" i="1"/>
  <c r="D2641" i="1"/>
  <c r="D2350" i="1"/>
  <c r="D2711" i="1"/>
  <c r="D285" i="1"/>
  <c r="D392" i="1"/>
  <c r="D682" i="1"/>
  <c r="D247" i="1"/>
  <c r="D997" i="1"/>
  <c r="D147" i="1"/>
  <c r="D766" i="1"/>
  <c r="D295" i="1"/>
  <c r="D2042" i="1"/>
  <c r="D2043" i="1"/>
  <c r="D68" i="1"/>
  <c r="D1666" i="1"/>
  <c r="D4230" i="1"/>
  <c r="D2244" i="1"/>
  <c r="D1469" i="1"/>
  <c r="D3604" i="1"/>
  <c r="D4358" i="1"/>
  <c r="D324" i="1"/>
  <c r="D3073" i="1"/>
  <c r="D3849" i="1"/>
  <c r="D3668" i="1"/>
  <c r="D349" i="1"/>
  <c r="D30" i="1"/>
  <c r="D132" i="1"/>
  <c r="D191" i="1"/>
  <c r="D51" i="1"/>
  <c r="D3212" i="1"/>
  <c r="D4534" i="1"/>
  <c r="D628" i="1"/>
  <c r="D32" i="1"/>
  <c r="D69" i="1"/>
  <c r="D1887" i="1"/>
  <c r="D1645" i="1"/>
  <c r="D4935" i="1"/>
  <c r="AF1078" i="1" l="1"/>
  <c r="AE1078" i="1"/>
  <c r="AF4050" i="1"/>
  <c r="AE4050" i="1"/>
  <c r="AF3643" i="1"/>
  <c r="AE3643" i="1"/>
  <c r="AF3734" i="1"/>
  <c r="AE3734" i="1"/>
  <c r="AF231" i="1"/>
  <c r="AE231" i="1"/>
  <c r="AF307" i="1"/>
  <c r="AE307" i="1"/>
  <c r="AF4545" i="1"/>
  <c r="AE4545" i="1"/>
  <c r="AF137" i="1"/>
  <c r="AE137" i="1"/>
  <c r="AF2391" i="1"/>
  <c r="AE2391" i="1"/>
  <c r="AF3175" i="1"/>
  <c r="AE3175" i="1"/>
  <c r="AF116" i="1"/>
  <c r="AE116" i="1"/>
  <c r="AF4519" i="1"/>
  <c r="AE4519" i="1"/>
  <c r="AF3802" i="1"/>
  <c r="AE3802" i="1"/>
  <c r="AF1157" i="1"/>
  <c r="AE1157" i="1"/>
  <c r="AF1380" i="1"/>
  <c r="AE1380" i="1"/>
  <c r="AF1202" i="1"/>
  <c r="AE1202" i="1"/>
  <c r="AF2291" i="1"/>
  <c r="AE2291" i="1"/>
  <c r="AF240" i="1"/>
  <c r="AE240" i="1"/>
  <c r="AF912" i="1"/>
  <c r="AE912" i="1"/>
  <c r="AF609" i="1"/>
  <c r="AE609" i="1"/>
  <c r="AF3594" i="1"/>
  <c r="AE3594" i="1"/>
  <c r="AF3701" i="1"/>
  <c r="AE3701" i="1"/>
  <c r="AF829" i="1"/>
  <c r="AE829" i="1"/>
  <c r="AF1865" i="1"/>
  <c r="AE1865" i="1"/>
  <c r="AF870" i="1"/>
  <c r="AE870" i="1"/>
  <c r="AF944" i="1"/>
  <c r="AE944" i="1"/>
  <c r="AF4673" i="1"/>
  <c r="AE4673" i="1"/>
  <c r="AF2636" i="1"/>
  <c r="AE2636" i="1"/>
  <c r="AF1652" i="1"/>
  <c r="AE1652" i="1"/>
  <c r="AF1739" i="1"/>
  <c r="AE1739" i="1"/>
  <c r="AF171" i="1"/>
  <c r="AE171" i="1"/>
  <c r="AF3164" i="1"/>
  <c r="AE3164" i="1"/>
  <c r="AF4226" i="1"/>
  <c r="AE4226" i="1"/>
  <c r="AF1933" i="1"/>
  <c r="AE1933" i="1"/>
  <c r="AF771" i="1"/>
  <c r="AE771" i="1"/>
  <c r="AF4595" i="1"/>
  <c r="AE4595" i="1"/>
  <c r="AF2072" i="1"/>
  <c r="AE2072" i="1"/>
  <c r="AF4905" i="1"/>
  <c r="AE4905" i="1"/>
  <c r="AF3405" i="1"/>
  <c r="AE3405" i="1"/>
  <c r="AF495" i="1"/>
  <c r="AE495" i="1"/>
  <c r="AF3623" i="1"/>
  <c r="AE3623" i="1"/>
  <c r="AF3522" i="1"/>
  <c r="AE3522" i="1"/>
  <c r="AF1802" i="1"/>
  <c r="AE1802" i="1"/>
  <c r="AF2035" i="1"/>
  <c r="AE2035" i="1"/>
  <c r="AF589" i="1"/>
  <c r="AE589" i="1"/>
  <c r="AF2243" i="1"/>
  <c r="AE2243" i="1"/>
  <c r="AF2890" i="1"/>
  <c r="AE2890" i="1"/>
  <c r="AF1575" i="1"/>
  <c r="AE1575" i="1"/>
  <c r="AF515" i="1"/>
  <c r="AE515" i="1"/>
  <c r="AF4290" i="1"/>
  <c r="AE4290" i="1"/>
  <c r="AF4574" i="1"/>
  <c r="AE4574" i="1"/>
  <c r="AF4154" i="1"/>
  <c r="AE4154" i="1"/>
  <c r="AF4654" i="1"/>
  <c r="AE4654" i="1"/>
  <c r="AF3013" i="1"/>
  <c r="AE3013" i="1"/>
  <c r="AF3188" i="1"/>
  <c r="AE3188" i="1"/>
  <c r="AF2498" i="1"/>
  <c r="AE2498" i="1"/>
  <c r="AF201" i="1"/>
  <c r="AE201" i="1"/>
  <c r="AF1448" i="1"/>
  <c r="AE1448" i="1"/>
  <c r="AF4659" i="1"/>
  <c r="AE4659" i="1"/>
  <c r="AF4597" i="1"/>
  <c r="AE4597" i="1"/>
  <c r="AF791" i="1"/>
  <c r="AE791" i="1"/>
  <c r="AF410" i="1"/>
  <c r="AE410" i="1"/>
  <c r="AF2586" i="1"/>
  <c r="AE2586" i="1"/>
  <c r="AF4726" i="1"/>
  <c r="AE4726" i="1"/>
  <c r="AF2123" i="1"/>
  <c r="AE2123" i="1"/>
  <c r="AF1756" i="1"/>
  <c r="AE1756" i="1"/>
  <c r="AF4826" i="1"/>
  <c r="AE4826" i="1"/>
  <c r="AF2279" i="1"/>
  <c r="AE2279" i="1"/>
  <c r="AF4889" i="1"/>
  <c r="AE4889" i="1"/>
  <c r="AF3193" i="1"/>
  <c r="AE3193" i="1"/>
  <c r="AF1703" i="1"/>
  <c r="AE1703" i="1"/>
  <c r="AF3469" i="1"/>
  <c r="AE3469" i="1"/>
  <c r="AF4603" i="1"/>
  <c r="AE4603" i="1"/>
  <c r="AF1618" i="1"/>
  <c r="AE1618" i="1"/>
  <c r="AF1667" i="1"/>
  <c r="AE1667" i="1"/>
  <c r="AF4569" i="1"/>
  <c r="AE4569" i="1"/>
  <c r="AF4568" i="1"/>
  <c r="AE4568" i="1"/>
  <c r="AF3236" i="1"/>
  <c r="AE3236" i="1"/>
  <c r="AF2611" i="1"/>
  <c r="AE2611" i="1"/>
  <c r="AF560" i="1"/>
  <c r="AE560" i="1"/>
  <c r="AF4640" i="1"/>
  <c r="AE4640" i="1"/>
  <c r="AF4467" i="1"/>
  <c r="AE4467" i="1"/>
  <c r="AF2102" i="1"/>
  <c r="AE2102" i="1"/>
  <c r="AF3670" i="1"/>
  <c r="AE3670" i="1"/>
  <c r="AF1240" i="1"/>
  <c r="AE1240" i="1"/>
  <c r="AF4188" i="1"/>
  <c r="AE4188" i="1"/>
  <c r="AF3960" i="1"/>
  <c r="AE3960" i="1"/>
  <c r="AF489" i="1"/>
  <c r="AE489" i="1"/>
  <c r="AF1017" i="1"/>
  <c r="AE1017" i="1"/>
  <c r="AF652" i="1"/>
  <c r="AE652" i="1"/>
  <c r="AF4368" i="1"/>
  <c r="AE4368" i="1"/>
  <c r="AF464" i="1"/>
  <c r="AE464" i="1"/>
  <c r="AF4099" i="1"/>
  <c r="AE4099" i="1"/>
  <c r="AF2038" i="1"/>
  <c r="AE2038" i="1"/>
  <c r="AF3604" i="1"/>
  <c r="AE3604" i="1"/>
  <c r="AF428" i="1"/>
  <c r="AE428" i="1"/>
  <c r="AF1810" i="1"/>
  <c r="AE1810" i="1"/>
  <c r="AF2719" i="1"/>
  <c r="AE2719" i="1"/>
  <c r="AF4812" i="1"/>
  <c r="AE4812" i="1"/>
  <c r="AF1405" i="1"/>
  <c r="AE1405" i="1"/>
  <c r="AF2927" i="1"/>
  <c r="AE2927" i="1"/>
  <c r="AF3607" i="1"/>
  <c r="AE3607" i="1"/>
  <c r="AF493" i="1"/>
  <c r="AE493" i="1"/>
  <c r="AF3481" i="1"/>
  <c r="AE3481" i="1"/>
  <c r="AF1193" i="1"/>
  <c r="AE1193" i="1"/>
  <c r="AF4216" i="1"/>
  <c r="AE4216" i="1"/>
  <c r="AF79" i="1"/>
  <c r="AE79" i="1"/>
  <c r="AF5" i="1"/>
  <c r="AE5" i="1"/>
  <c r="AF3140" i="1"/>
  <c r="AE3140" i="1"/>
  <c r="AF1736" i="1"/>
  <c r="AE1736" i="1"/>
  <c r="AF3855" i="1"/>
  <c r="AE3855" i="1"/>
  <c r="AF1547" i="1"/>
  <c r="AE1547" i="1"/>
  <c r="AF3847" i="1"/>
  <c r="AE3847" i="1"/>
  <c r="AF3911" i="1"/>
  <c r="AE3911" i="1"/>
  <c r="AF4689" i="1"/>
  <c r="AE4689" i="1"/>
  <c r="AF2620" i="1"/>
  <c r="AE2620" i="1"/>
  <c r="AF1556" i="1"/>
  <c r="AE1556" i="1"/>
  <c r="AF3152" i="1"/>
  <c r="AE3152" i="1"/>
  <c r="AF2806" i="1"/>
  <c r="AE2806" i="1"/>
  <c r="AF3502" i="1"/>
  <c r="AE3502" i="1"/>
  <c r="AF4706" i="1"/>
  <c r="AE4706" i="1"/>
  <c r="AF3626" i="1"/>
  <c r="AE3626" i="1"/>
  <c r="AF4917" i="1"/>
  <c r="AE4917" i="1"/>
  <c r="AF1374" i="1"/>
  <c r="AE1374" i="1"/>
  <c r="AF1238" i="1"/>
  <c r="AE1238" i="1"/>
  <c r="AF3452" i="1"/>
  <c r="AE3452" i="1"/>
  <c r="AF4113" i="1"/>
  <c r="AE4113" i="1"/>
  <c r="AF3335" i="1"/>
  <c r="AE3335" i="1"/>
  <c r="AF1827" i="1"/>
  <c r="AE1827" i="1"/>
  <c r="AF4694" i="1"/>
  <c r="AE4694" i="1"/>
  <c r="AF865" i="1"/>
  <c r="AE865" i="1"/>
  <c r="AF2830" i="1"/>
  <c r="AE2830" i="1"/>
  <c r="AF3471" i="1"/>
  <c r="AE3471" i="1"/>
  <c r="AF1681" i="1"/>
  <c r="AE1681" i="1"/>
  <c r="AF2625" i="1"/>
  <c r="AE2625" i="1"/>
  <c r="AF4080" i="1"/>
  <c r="AE4080" i="1"/>
  <c r="AF3677" i="1"/>
  <c r="AE3677" i="1"/>
  <c r="AF3915" i="1"/>
  <c r="AE3915" i="1"/>
  <c r="AF4279" i="1"/>
  <c r="AE4279" i="1"/>
  <c r="AF1153" i="1"/>
  <c r="AE1153" i="1"/>
  <c r="AF1847" i="1"/>
  <c r="AE1847" i="1"/>
  <c r="AF4562" i="1"/>
  <c r="AE4562" i="1"/>
  <c r="AF1252" i="1"/>
  <c r="AE1252" i="1"/>
  <c r="AF3344" i="1"/>
  <c r="AE3344" i="1"/>
  <c r="AF2808" i="1"/>
  <c r="AE2808" i="1"/>
  <c r="AF2667" i="1"/>
  <c r="AE2667" i="1"/>
  <c r="AF296" i="1"/>
  <c r="AE296" i="1"/>
  <c r="AF4293" i="1"/>
  <c r="AE4293" i="1"/>
  <c r="AF245" i="1"/>
  <c r="AE245" i="1"/>
  <c r="AF522" i="1"/>
  <c r="AE522" i="1"/>
  <c r="AF2215" i="1"/>
  <c r="AE2215" i="1"/>
  <c r="AF3123" i="1"/>
  <c r="AE3123" i="1"/>
  <c r="AF1657" i="1"/>
  <c r="AE1657" i="1"/>
  <c r="AF1281" i="1"/>
  <c r="AE1281" i="1"/>
  <c r="AF2394" i="1"/>
  <c r="AE2394" i="1"/>
  <c r="AF2805" i="1"/>
  <c r="AE2805" i="1"/>
  <c r="AF4564" i="1"/>
  <c r="AE4564" i="1"/>
  <c r="AF3546" i="1"/>
  <c r="AE3546" i="1"/>
  <c r="AF1915" i="1"/>
  <c r="AE1915" i="1"/>
  <c r="AF2537" i="1"/>
  <c r="AE2537" i="1"/>
  <c r="AF1063" i="1"/>
  <c r="AE1063" i="1"/>
  <c r="AF2208" i="1"/>
  <c r="AE2208" i="1"/>
  <c r="AF2717" i="1"/>
  <c r="AE2717" i="1"/>
  <c r="AF4251" i="1"/>
  <c r="AE4251" i="1"/>
  <c r="AF232" i="1"/>
  <c r="AE232" i="1"/>
  <c r="AF1254" i="1"/>
  <c r="AE1254" i="1"/>
  <c r="AF106" i="1"/>
  <c r="AE106" i="1"/>
  <c r="AF58" i="1"/>
  <c r="AE58" i="1"/>
  <c r="AF4138" i="1"/>
  <c r="AE4138" i="1"/>
  <c r="AF4714" i="1"/>
  <c r="AE4714" i="1"/>
  <c r="AF2190" i="1"/>
  <c r="AE2190" i="1"/>
  <c r="AF2846" i="1"/>
  <c r="AE2846" i="1"/>
  <c r="AF729" i="1"/>
  <c r="AE729" i="1"/>
  <c r="AF686" i="1"/>
  <c r="AE686" i="1"/>
  <c r="AF1894" i="1"/>
  <c r="AE1894" i="1"/>
  <c r="AF295" i="1"/>
  <c r="AE295" i="1"/>
  <c r="AF2425" i="1"/>
  <c r="AE2425" i="1"/>
  <c r="AF2917" i="1"/>
  <c r="AE2917" i="1"/>
  <c r="AF429" i="1"/>
  <c r="AE429" i="1"/>
  <c r="AF4783" i="1"/>
  <c r="AE4783" i="1"/>
  <c r="AF4607" i="1"/>
  <c r="AE4607" i="1"/>
  <c r="AF3017" i="1"/>
  <c r="AE3017" i="1"/>
  <c r="AF3363" i="1"/>
  <c r="AE3363" i="1"/>
  <c r="AF3777" i="1"/>
  <c r="AE3777" i="1"/>
  <c r="AF3914" i="1"/>
  <c r="AE3914" i="1"/>
  <c r="AF4594" i="1"/>
  <c r="AE4594" i="1"/>
  <c r="AF4927" i="1"/>
  <c r="AE4927" i="1"/>
  <c r="AF3370" i="1"/>
  <c r="AE3370" i="1"/>
  <c r="AF2528" i="1"/>
  <c r="AE2528" i="1"/>
  <c r="AF3532" i="1"/>
  <c r="AE3532" i="1"/>
  <c r="AF1229" i="1"/>
  <c r="AE1229" i="1"/>
  <c r="AF3256" i="1"/>
  <c r="AE3256" i="1"/>
  <c r="AF2670" i="1"/>
  <c r="AE2670" i="1"/>
  <c r="AF4681" i="1"/>
  <c r="AE4681" i="1"/>
  <c r="AF12" i="1"/>
  <c r="AE12" i="1"/>
  <c r="AF579" i="1"/>
  <c r="AE579" i="1"/>
  <c r="AF3225" i="1"/>
  <c r="AE3225" i="1"/>
  <c r="AF1220" i="1"/>
  <c r="AE1220" i="1"/>
  <c r="AF1942" i="1"/>
  <c r="AE1942" i="1"/>
  <c r="AF4282" i="1"/>
  <c r="AE4282" i="1"/>
  <c r="AF4690" i="1"/>
  <c r="AE4690" i="1"/>
  <c r="AF4750" i="1"/>
  <c r="AE4750" i="1"/>
  <c r="AF2660" i="1"/>
  <c r="AE2660" i="1"/>
  <c r="AF2574" i="1"/>
  <c r="AE2574" i="1"/>
  <c r="AF364" i="1"/>
  <c r="AE364" i="1"/>
  <c r="AF1343" i="1"/>
  <c r="AE1343" i="1"/>
  <c r="AF619" i="1"/>
  <c r="AE619" i="1"/>
  <c r="AF798" i="1"/>
  <c r="AE798" i="1"/>
  <c r="AF3046" i="1"/>
  <c r="AE3046" i="1"/>
  <c r="AF2296" i="1"/>
  <c r="AE2296" i="1"/>
  <c r="AF2013" i="1"/>
  <c r="AE2013" i="1"/>
  <c r="AF2240" i="1"/>
  <c r="AE2240" i="1"/>
  <c r="AF3407" i="1"/>
  <c r="AE3407" i="1"/>
  <c r="AF2753" i="1"/>
  <c r="AE2753" i="1"/>
  <c r="AF3297" i="1"/>
  <c r="AE3297" i="1"/>
  <c r="AF3742" i="1"/>
  <c r="AE3742" i="1"/>
  <c r="AF1572" i="1"/>
  <c r="AE1572" i="1"/>
  <c r="AF1614" i="1"/>
  <c r="AE1614" i="1"/>
  <c r="AF2345" i="1"/>
  <c r="AE2345" i="1"/>
  <c r="AF1308" i="1"/>
  <c r="AE1308" i="1"/>
  <c r="AF1611" i="1"/>
  <c r="AE1611" i="1"/>
  <c r="AF3110" i="1"/>
  <c r="AE3110" i="1"/>
  <c r="AF4682" i="1"/>
  <c r="AE4682" i="1"/>
  <c r="AF4157" i="1"/>
  <c r="AE4157" i="1"/>
  <c r="AF249" i="1"/>
  <c r="AE249" i="1"/>
  <c r="AF3767" i="1"/>
  <c r="AE3767" i="1"/>
  <c r="AF1219" i="1"/>
  <c r="AE1219" i="1"/>
  <c r="AF331" i="1"/>
  <c r="AE331" i="1"/>
  <c r="AF2108" i="1"/>
  <c r="AE2108" i="1"/>
  <c r="AF2937" i="1"/>
  <c r="AE2937" i="1"/>
  <c r="AF2652" i="1"/>
  <c r="AE2652" i="1"/>
  <c r="AF695" i="1"/>
  <c r="AE695" i="1"/>
  <c r="AF1691" i="1"/>
  <c r="AE1691" i="1"/>
  <c r="AF3378" i="1"/>
  <c r="AE3378" i="1"/>
  <c r="AF2630" i="1"/>
  <c r="AE2630" i="1"/>
  <c r="AF3624" i="1"/>
  <c r="AE3624" i="1"/>
  <c r="AF3625" i="1"/>
  <c r="AE3625" i="1"/>
  <c r="AF3987" i="1"/>
  <c r="AE3987" i="1"/>
  <c r="AF3744" i="1"/>
  <c r="AE3744" i="1"/>
  <c r="AF2832" i="1"/>
  <c r="AE2832" i="1"/>
  <c r="AF4626" i="1"/>
  <c r="AE4626" i="1"/>
  <c r="AF1178" i="1"/>
  <c r="AE1178" i="1"/>
  <c r="AF2377" i="1"/>
  <c r="AE2377" i="1"/>
  <c r="AF1765" i="1"/>
  <c r="AE1765" i="1"/>
  <c r="AF388" i="1"/>
  <c r="AE388" i="1"/>
  <c r="AF1287" i="1"/>
  <c r="AE1287" i="1"/>
  <c r="AF3627" i="1"/>
  <c r="AE3627" i="1"/>
  <c r="AF4230" i="1"/>
  <c r="AE4230" i="1"/>
  <c r="AF1748" i="1"/>
  <c r="AE1748" i="1"/>
  <c r="AF2192" i="1"/>
  <c r="AE2192" i="1"/>
  <c r="AF755" i="1"/>
  <c r="AE755" i="1"/>
  <c r="AF4668" i="1"/>
  <c r="AE4668" i="1"/>
  <c r="AF2133" i="1"/>
  <c r="AE2133" i="1"/>
  <c r="AF1931" i="1"/>
  <c r="AE1931" i="1"/>
  <c r="AF2089" i="1"/>
  <c r="AE2089" i="1"/>
  <c r="AF1408" i="1"/>
  <c r="AE1408" i="1"/>
  <c r="AF2797" i="1"/>
  <c r="AE2797" i="1"/>
  <c r="AF3741" i="1"/>
  <c r="AE3741" i="1"/>
  <c r="AF4613" i="1"/>
  <c r="AE4613" i="1"/>
  <c r="AF4002" i="1"/>
  <c r="AE4002" i="1"/>
  <c r="AF2747" i="1"/>
  <c r="AE2747" i="1"/>
  <c r="AF435" i="1"/>
  <c r="AE435" i="1"/>
  <c r="AF2889" i="1"/>
  <c r="AE2889" i="1"/>
  <c r="AF1895" i="1"/>
  <c r="AE1895" i="1"/>
  <c r="AF3291" i="1"/>
  <c r="AE3291" i="1"/>
  <c r="AF3993" i="1"/>
  <c r="AE3993" i="1"/>
  <c r="AF250" i="1"/>
  <c r="AE250" i="1"/>
  <c r="AF226" i="1"/>
  <c r="AE226" i="1"/>
  <c r="AF342" i="1"/>
  <c r="AE342" i="1"/>
  <c r="AF4763" i="1"/>
  <c r="AE4763" i="1"/>
  <c r="AF4823" i="1"/>
  <c r="AE4823" i="1"/>
  <c r="AF2681" i="1"/>
  <c r="AE2681" i="1"/>
  <c r="AF781" i="1"/>
  <c r="AE781" i="1"/>
  <c r="AF2415" i="1"/>
  <c r="AE2415" i="1"/>
  <c r="AF4186" i="1"/>
  <c r="AE4186" i="1"/>
  <c r="AF2897" i="1"/>
  <c r="AE2897" i="1"/>
  <c r="AF1064" i="1"/>
  <c r="AE1064" i="1"/>
  <c r="AF2295" i="1"/>
  <c r="AE2295" i="1"/>
  <c r="AF3200" i="1"/>
  <c r="AE3200" i="1"/>
  <c r="AF4895" i="1"/>
  <c r="AE4895" i="1"/>
  <c r="AF3831" i="1"/>
  <c r="AE3831" i="1"/>
  <c r="AF1971" i="1"/>
  <c r="AE1971" i="1"/>
  <c r="AF906" i="1"/>
  <c r="AE906" i="1"/>
  <c r="AF1693" i="1"/>
  <c r="AE1693" i="1"/>
  <c r="AF76" i="1"/>
  <c r="AE76" i="1"/>
  <c r="AF4627" i="1"/>
  <c r="AE4627" i="1"/>
  <c r="AF44" i="1"/>
  <c r="AE44" i="1"/>
  <c r="AF1602" i="1"/>
  <c r="AE1602" i="1"/>
  <c r="AF3820" i="1"/>
  <c r="AE3820" i="1"/>
  <c r="AF413" i="1"/>
  <c r="AE413" i="1"/>
  <c r="AF1022" i="1"/>
  <c r="AE1022" i="1"/>
  <c r="AF3213" i="1"/>
  <c r="AE3213" i="1"/>
  <c r="AF1332" i="1"/>
  <c r="AE1332" i="1"/>
  <c r="AF343" i="1"/>
  <c r="AE343" i="1"/>
  <c r="AF2859" i="1"/>
  <c r="AE2859" i="1"/>
  <c r="AF2120" i="1"/>
  <c r="AE2120" i="1"/>
  <c r="AF1477" i="1"/>
  <c r="AE1477" i="1"/>
  <c r="AF3059" i="1"/>
  <c r="AE3059" i="1"/>
  <c r="AF353" i="1"/>
  <c r="AE353" i="1"/>
  <c r="AF2978" i="1"/>
  <c r="AE2978" i="1"/>
  <c r="AF3821" i="1"/>
  <c r="AE3821" i="1"/>
  <c r="AF3699" i="1"/>
  <c r="AE3699" i="1"/>
  <c r="AF2160" i="1"/>
  <c r="AE2160" i="1"/>
  <c r="AF4396" i="1"/>
  <c r="AE4396" i="1"/>
  <c r="AF3959" i="1"/>
  <c r="AE3959" i="1"/>
  <c r="AF4041" i="1"/>
  <c r="AE4041" i="1"/>
  <c r="AF740" i="1"/>
  <c r="AE740" i="1"/>
  <c r="AF1993" i="1"/>
  <c r="AE1993" i="1"/>
  <c r="AF1358" i="1"/>
  <c r="AE1358" i="1"/>
  <c r="AF1804" i="1"/>
  <c r="AE1804" i="1"/>
  <c r="AF158" i="1"/>
  <c r="AE158" i="1"/>
  <c r="AF2533" i="1"/>
  <c r="AE2533" i="1"/>
  <c r="AF1248" i="1"/>
  <c r="AE1248" i="1"/>
  <c r="AF1497" i="1"/>
  <c r="AE1497" i="1"/>
  <c r="AF4004" i="1"/>
  <c r="AE4004" i="1"/>
  <c r="AF4383" i="1"/>
  <c r="AE4383" i="1"/>
  <c r="AF2079" i="1"/>
  <c r="AE2079" i="1"/>
  <c r="AF1267" i="1"/>
  <c r="AE1267" i="1"/>
  <c r="AF562" i="1"/>
  <c r="AE562" i="1"/>
  <c r="AF1040" i="1"/>
  <c r="AE1040" i="1"/>
  <c r="AF2382" i="1"/>
  <c r="AE2382" i="1"/>
  <c r="AF4480" i="1"/>
  <c r="AE4480" i="1"/>
  <c r="AF2572" i="1"/>
  <c r="AE2572" i="1"/>
  <c r="AF401" i="1"/>
  <c r="AE401" i="1"/>
  <c r="AF3591" i="1"/>
  <c r="AE3591" i="1"/>
  <c r="AF4404" i="1"/>
  <c r="AE4404" i="1"/>
  <c r="AF392" i="1"/>
  <c r="AE392" i="1"/>
  <c r="AF3669" i="1"/>
  <c r="AE3669" i="1"/>
  <c r="AF1537" i="1"/>
  <c r="AE1537" i="1"/>
  <c r="AF828" i="1"/>
  <c r="AE828" i="1"/>
  <c r="AF4020" i="1"/>
  <c r="AE4020" i="1"/>
  <c r="AF4898" i="1"/>
  <c r="AE4898" i="1"/>
  <c r="AF3997" i="1"/>
  <c r="AE3997" i="1"/>
  <c r="AF3854" i="1"/>
  <c r="AE3854" i="1"/>
  <c r="AF3655" i="1"/>
  <c r="AE3655" i="1"/>
  <c r="AF480" i="1"/>
  <c r="AE480" i="1"/>
  <c r="AF1878" i="1"/>
  <c r="AE1878" i="1"/>
  <c r="AF1885" i="1"/>
  <c r="AE1885" i="1"/>
  <c r="AF9" i="1"/>
  <c r="AE9" i="1"/>
  <c r="AF2724" i="1"/>
  <c r="AE2724" i="1"/>
  <c r="AF212" i="1"/>
  <c r="AE212" i="1"/>
  <c r="AF1642" i="1"/>
  <c r="AE1642" i="1"/>
  <c r="AF620" i="1"/>
  <c r="AE620" i="1"/>
  <c r="AF1978" i="1"/>
  <c r="AE1978" i="1"/>
  <c r="AF4604" i="1"/>
  <c r="AE4604" i="1"/>
  <c r="AF2766" i="1"/>
  <c r="AE2766" i="1"/>
  <c r="AF309" i="1"/>
  <c r="AE309" i="1"/>
  <c r="AF2148" i="1"/>
  <c r="AE2148" i="1"/>
  <c r="AF1666" i="1"/>
  <c r="AE1666" i="1"/>
  <c r="AF1375" i="1"/>
  <c r="AE1375" i="1"/>
  <c r="AF611" i="1"/>
  <c r="AE611" i="1"/>
  <c r="AF727" i="1"/>
  <c r="AE727" i="1"/>
  <c r="AF4707" i="1"/>
  <c r="AE4707" i="1"/>
  <c r="AF4159" i="1"/>
  <c r="AE4159" i="1"/>
  <c r="AF4280" i="1"/>
  <c r="AE4280" i="1"/>
  <c r="AF483" i="1"/>
  <c r="AE483" i="1"/>
  <c r="AF19" i="1"/>
  <c r="AE19" i="1"/>
  <c r="AF4815" i="1"/>
  <c r="AE4815" i="1"/>
  <c r="AF2229" i="1"/>
  <c r="AE2229" i="1"/>
  <c r="AF2476" i="1"/>
  <c r="AE2476" i="1"/>
  <c r="AF4616" i="1"/>
  <c r="AE4616" i="1"/>
  <c r="AF194" i="1"/>
  <c r="AE194" i="1"/>
  <c r="AF811" i="1"/>
  <c r="AE811" i="1"/>
  <c r="AF214" i="1"/>
  <c r="AE214" i="1"/>
  <c r="AF1399" i="1"/>
  <c r="AE1399" i="1"/>
  <c r="AF4369" i="1"/>
  <c r="AE4369" i="1"/>
  <c r="AF3072" i="1"/>
  <c r="AE3072" i="1"/>
  <c r="AF3778" i="1"/>
  <c r="AE3778" i="1"/>
  <c r="AF2843" i="1"/>
  <c r="AE2843" i="1"/>
  <c r="AF1853" i="1"/>
  <c r="AE1853" i="1"/>
  <c r="AF1590" i="1"/>
  <c r="AE1590" i="1"/>
  <c r="AF3142" i="1"/>
  <c r="AE3142" i="1"/>
  <c r="AF1548" i="1"/>
  <c r="AE1548" i="1"/>
  <c r="AF746" i="1"/>
  <c r="AE746" i="1"/>
  <c r="AF4078" i="1"/>
  <c r="AE4078" i="1"/>
  <c r="AF3237" i="1"/>
  <c r="AE3237" i="1"/>
  <c r="AF941" i="1"/>
  <c r="AE941" i="1"/>
  <c r="AF3620" i="1"/>
  <c r="AE3620" i="1"/>
  <c r="AF2679" i="1"/>
  <c r="AE2679" i="1"/>
  <c r="AF857" i="1"/>
  <c r="AE857" i="1"/>
  <c r="AF3160" i="1"/>
  <c r="AE3160" i="1"/>
  <c r="AF3756" i="1"/>
  <c r="AE3756" i="1"/>
  <c r="AF1891" i="1"/>
  <c r="AE1891" i="1"/>
  <c r="AF2127" i="1"/>
  <c r="AE2127" i="1"/>
  <c r="AF2873" i="1"/>
  <c r="AE2873" i="1"/>
  <c r="AF1087" i="1"/>
  <c r="AE1087" i="1"/>
  <c r="AF3223" i="1"/>
  <c r="AE3223" i="1"/>
  <c r="AF2080" i="1"/>
  <c r="AE2080" i="1"/>
  <c r="AF3418" i="1"/>
  <c r="AE3418" i="1"/>
  <c r="AF2560" i="1"/>
  <c r="AE2560" i="1"/>
  <c r="AF4621" i="1"/>
  <c r="AE4621" i="1"/>
  <c r="AF745" i="1"/>
  <c r="AE745" i="1"/>
  <c r="AF51" i="1"/>
  <c r="AE51" i="1"/>
  <c r="AF3266" i="1"/>
  <c r="AE3266" i="1"/>
  <c r="AF4486" i="1"/>
  <c r="AE4486" i="1"/>
  <c r="AF4427" i="1"/>
  <c r="AE4427" i="1"/>
  <c r="AF2587" i="1"/>
  <c r="AE2587" i="1"/>
  <c r="AF1813" i="1"/>
  <c r="AE1813" i="1"/>
  <c r="AF1282" i="1"/>
  <c r="AE1282" i="1"/>
  <c r="AF4287" i="1"/>
  <c r="AE4287" i="1"/>
  <c r="AF864" i="1"/>
  <c r="AE864" i="1"/>
  <c r="AF2509" i="1"/>
  <c r="AE2509" i="1"/>
  <c r="AF3730" i="1"/>
  <c r="AE3730" i="1"/>
  <c r="AF3963" i="1"/>
  <c r="AE3963" i="1"/>
  <c r="AF2837" i="1"/>
  <c r="AE2837" i="1"/>
  <c r="AF4920" i="1"/>
  <c r="AE4920" i="1"/>
  <c r="AF3705" i="1"/>
  <c r="AE3705" i="1"/>
  <c r="AF2818" i="1"/>
  <c r="AE2818" i="1"/>
  <c r="AF1545" i="1"/>
  <c r="AE1545" i="1"/>
  <c r="AF4256" i="1"/>
  <c r="AE4256" i="1"/>
  <c r="AF4255" i="1"/>
  <c r="AE4255" i="1"/>
  <c r="AF242" i="1"/>
  <c r="AE242" i="1"/>
  <c r="AF2539" i="1"/>
  <c r="AE2539" i="1"/>
  <c r="AF1353" i="1"/>
  <c r="AE1353" i="1"/>
  <c r="AF1694" i="1"/>
  <c r="AE1694" i="1"/>
  <c r="AF3343" i="1"/>
  <c r="AE3343" i="1"/>
  <c r="AF980" i="1"/>
  <c r="AE980" i="1"/>
  <c r="AF4643" i="1"/>
  <c r="AE4643" i="1"/>
  <c r="AF945" i="1"/>
  <c r="AE945" i="1"/>
  <c r="AF2045" i="1"/>
  <c r="AE2045" i="1"/>
  <c r="AF3146" i="1"/>
  <c r="AE3146" i="1"/>
  <c r="AF3722" i="1"/>
  <c r="AE3722" i="1"/>
  <c r="AF1956" i="1"/>
  <c r="AE1956" i="1"/>
  <c r="AF3477" i="1"/>
  <c r="AE3477" i="1"/>
  <c r="AF3617" i="1"/>
  <c r="AE3617" i="1"/>
  <c r="AF4591" i="1"/>
  <c r="AE4591" i="1"/>
  <c r="AF1150" i="1"/>
  <c r="AE1150" i="1"/>
  <c r="AF842" i="1"/>
  <c r="AE842" i="1"/>
  <c r="AF3199" i="1"/>
  <c r="AE3199" i="1"/>
  <c r="AF4713" i="1"/>
  <c r="AE4713" i="1"/>
  <c r="AF855" i="1"/>
  <c r="AE855" i="1"/>
  <c r="AF2958" i="1"/>
  <c r="AE2958" i="1"/>
  <c r="AF4850" i="1"/>
  <c r="AE4850" i="1"/>
  <c r="AF357" i="1"/>
  <c r="AE357" i="1"/>
  <c r="AF4464" i="1"/>
  <c r="AE4464" i="1"/>
  <c r="AF790" i="1"/>
  <c r="AE790" i="1"/>
  <c r="AF699" i="1"/>
  <c r="AE699" i="1"/>
  <c r="AF2849" i="1"/>
  <c r="AE2849" i="1"/>
  <c r="AF806" i="1"/>
  <c r="AE806" i="1"/>
  <c r="AF348" i="1"/>
  <c r="AE348" i="1"/>
  <c r="AF4144" i="1"/>
  <c r="AE4144" i="1"/>
  <c r="AF3799" i="1"/>
  <c r="AE3799" i="1"/>
  <c r="AF2259" i="1"/>
  <c r="AE2259" i="1"/>
  <c r="AF3951" i="1"/>
  <c r="AE3951" i="1"/>
  <c r="AF4531" i="1"/>
  <c r="AE4531" i="1"/>
  <c r="AF3939" i="1"/>
  <c r="AE3939" i="1"/>
  <c r="AF2557" i="1"/>
  <c r="AE2557" i="1"/>
  <c r="AF3860" i="1"/>
  <c r="AE3860" i="1"/>
  <c r="AF4788" i="1"/>
  <c r="AE4788" i="1"/>
  <c r="AF3355" i="1"/>
  <c r="AE3355" i="1"/>
  <c r="AF1523" i="1"/>
  <c r="AE1523" i="1"/>
  <c r="AF732" i="1"/>
  <c r="AE732" i="1"/>
  <c r="AF3590" i="1"/>
  <c r="AE3590" i="1"/>
  <c r="AF830" i="1"/>
  <c r="AE830" i="1"/>
  <c r="AF3660" i="1"/>
  <c r="AE3660" i="1"/>
  <c r="AF1404" i="1"/>
  <c r="AE1404" i="1"/>
  <c r="AF2091" i="1"/>
  <c r="AE2091" i="1"/>
  <c r="AF2810" i="1"/>
  <c r="AE2810" i="1"/>
  <c r="AF4665" i="1"/>
  <c r="AE4665" i="1"/>
  <c r="AF1230" i="1"/>
  <c r="AE1230" i="1"/>
  <c r="AF2868" i="1"/>
  <c r="AE2868" i="1"/>
  <c r="AF2474" i="1"/>
  <c r="AE2474" i="1"/>
  <c r="AF4344" i="1"/>
  <c r="AE4344" i="1"/>
  <c r="AF2365" i="1"/>
  <c r="AE2365" i="1"/>
  <c r="AF3322" i="1"/>
  <c r="AE3322" i="1"/>
  <c r="AF3495" i="1"/>
  <c r="AE3495" i="1"/>
  <c r="AF2968" i="1"/>
  <c r="AE2968" i="1"/>
  <c r="AF2142" i="1"/>
  <c r="AE2142" i="1"/>
  <c r="AF3816" i="1"/>
  <c r="AE3816" i="1"/>
  <c r="AF4017" i="1"/>
  <c r="AE4017" i="1"/>
  <c r="AF4299" i="1"/>
  <c r="AE4299" i="1"/>
  <c r="AF2852" i="1"/>
  <c r="AE2852" i="1"/>
  <c r="AF688" i="1"/>
  <c r="AE688" i="1"/>
  <c r="AF3028" i="1"/>
  <c r="AE3028" i="1"/>
  <c r="AF2547" i="1"/>
  <c r="AE2547" i="1"/>
  <c r="AF3754" i="1"/>
  <c r="AE3754" i="1"/>
  <c r="AF767" i="1"/>
  <c r="AE767" i="1"/>
  <c r="AF3428" i="1"/>
  <c r="AE3428" i="1"/>
  <c r="AF1721" i="1"/>
  <c r="AE1721" i="1"/>
  <c r="AF1696" i="1"/>
  <c r="AE1696" i="1"/>
  <c r="AF764" i="1"/>
  <c r="AE764" i="1"/>
  <c r="AF3876" i="1"/>
  <c r="AE3876" i="1"/>
  <c r="AF525" i="1"/>
  <c r="AE525" i="1"/>
  <c r="AF578" i="1"/>
  <c r="AE578" i="1"/>
  <c r="AF3156" i="1"/>
  <c r="AE3156" i="1"/>
  <c r="AF448" i="1"/>
  <c r="AE448" i="1"/>
  <c r="AF3439" i="1"/>
  <c r="AE3439" i="1"/>
  <c r="AF539" i="1"/>
  <c r="AE539" i="1"/>
  <c r="AF118" i="1"/>
  <c r="AE118" i="1"/>
  <c r="AF2497" i="1"/>
  <c r="AE2497" i="1"/>
  <c r="AF2044" i="1"/>
  <c r="AE2044" i="1"/>
  <c r="AF518" i="1"/>
  <c r="AE518" i="1"/>
  <c r="AF3083" i="1"/>
  <c r="AE3083" i="1"/>
  <c r="AF3880" i="1"/>
  <c r="AE3880" i="1"/>
  <c r="AF4625" i="1"/>
  <c r="AE4625" i="1"/>
  <c r="AF3790" i="1"/>
  <c r="AE3790" i="1"/>
  <c r="AF2730" i="1"/>
  <c r="AE2730" i="1"/>
  <c r="AF3414" i="1"/>
  <c r="AE3414" i="1"/>
  <c r="AF3874" i="1"/>
  <c r="AE3874" i="1"/>
  <c r="AF1533" i="1"/>
  <c r="AE1533" i="1"/>
  <c r="AF3545" i="1"/>
  <c r="AE3545" i="1"/>
  <c r="AF4337" i="1"/>
  <c r="AE4337" i="1"/>
  <c r="AF3369" i="1"/>
  <c r="AE3369" i="1"/>
  <c r="AF2554" i="1"/>
  <c r="AE2554" i="1"/>
  <c r="AF4908" i="1"/>
  <c r="AE4908" i="1"/>
  <c r="AF4243" i="1"/>
  <c r="AE4243" i="1"/>
  <c r="AF1683" i="1"/>
  <c r="AE1683" i="1"/>
  <c r="AF2905" i="1"/>
  <c r="AE2905" i="1"/>
  <c r="AF3980" i="1"/>
  <c r="AE3980" i="1"/>
  <c r="AF4424" i="1"/>
  <c r="AE4424" i="1"/>
  <c r="AF3771" i="1"/>
  <c r="AE3771" i="1"/>
  <c r="AF4457" i="1"/>
  <c r="AE4457" i="1"/>
  <c r="AF1377" i="1"/>
  <c r="AE1377" i="1"/>
  <c r="AF4197" i="1"/>
  <c r="AE4197" i="1"/>
  <c r="AF3191" i="1"/>
  <c r="AE3191" i="1"/>
  <c r="AF3436" i="1"/>
  <c r="AE3436" i="1"/>
  <c r="AF2223" i="1"/>
  <c r="AE2223" i="1"/>
  <c r="AF900" i="1"/>
  <c r="AE900" i="1"/>
  <c r="AF1107" i="1"/>
  <c r="AE1107" i="1"/>
  <c r="AF2473" i="1"/>
  <c r="AE2473" i="1"/>
  <c r="AF1996" i="1"/>
  <c r="AE1996" i="1"/>
  <c r="AF4637" i="1"/>
  <c r="AE4637" i="1"/>
  <c r="AF2723" i="1"/>
  <c r="AE2723" i="1"/>
  <c r="AF1957" i="1"/>
  <c r="AE1957" i="1"/>
  <c r="AF2275" i="1"/>
  <c r="AE2275" i="1"/>
  <c r="AF4322" i="1"/>
  <c r="AE4322" i="1"/>
  <c r="AF3589" i="1"/>
  <c r="AE3589" i="1"/>
  <c r="AF3940" i="1"/>
  <c r="AE3940" i="1"/>
  <c r="AF4379" i="1"/>
  <c r="AE4379" i="1"/>
  <c r="AF117" i="1"/>
  <c r="AE117" i="1"/>
  <c r="AF986" i="1"/>
  <c r="AE986" i="1"/>
  <c r="AF3786" i="1"/>
  <c r="AE3786" i="1"/>
  <c r="AF1041" i="1"/>
  <c r="AE1041" i="1"/>
  <c r="AF170" i="1"/>
  <c r="AE170" i="1"/>
  <c r="AF4732" i="1"/>
  <c r="AE4732" i="1"/>
  <c r="AF709" i="1"/>
  <c r="AE709" i="1"/>
  <c r="AF4145" i="1"/>
  <c r="AE4145" i="1"/>
  <c r="AF4472" i="1"/>
  <c r="AE4472" i="1"/>
  <c r="AF4560" i="1"/>
  <c r="AE4560" i="1"/>
  <c r="AF4712" i="1"/>
  <c r="AE4712" i="1"/>
  <c r="AF2088" i="1"/>
  <c r="AE2088" i="1"/>
  <c r="AF2207" i="1"/>
  <c r="AE2207" i="1"/>
  <c r="AF4738" i="1"/>
  <c r="AE4738" i="1"/>
  <c r="AF4887" i="1"/>
  <c r="AE4887" i="1"/>
  <c r="AF1535" i="1"/>
  <c r="AE1535" i="1"/>
  <c r="AF157" i="1"/>
  <c r="AE157" i="1"/>
  <c r="AF2430" i="1"/>
  <c r="AE2430" i="1"/>
  <c r="AF785" i="1"/>
  <c r="AE785" i="1"/>
  <c r="AF2599" i="1"/>
  <c r="AE2599" i="1"/>
  <c r="AF4725" i="1"/>
  <c r="AE4725" i="1"/>
  <c r="AF4776" i="1"/>
  <c r="AE4776" i="1"/>
  <c r="AF923" i="1"/>
  <c r="AE923" i="1"/>
  <c r="AF2653" i="1"/>
  <c r="AE2653" i="1"/>
  <c r="AF1496" i="1"/>
  <c r="AE1496" i="1"/>
  <c r="AF4009" i="1"/>
  <c r="AE4009" i="1"/>
  <c r="AF2023" i="1"/>
  <c r="AE2023" i="1"/>
  <c r="AF2641" i="1"/>
  <c r="AE2641" i="1"/>
  <c r="AF2244" i="1"/>
  <c r="AE2244" i="1"/>
  <c r="AF3920" i="1"/>
  <c r="AE3920" i="1"/>
  <c r="AF691" i="1"/>
  <c r="AE691" i="1"/>
  <c r="AF4298" i="1"/>
  <c r="AE4298" i="1"/>
  <c r="AF1941" i="1"/>
  <c r="AE1941" i="1"/>
  <c r="AF1896" i="1"/>
  <c r="AE1896" i="1"/>
  <c r="AF1705" i="1"/>
  <c r="AE1705" i="1"/>
  <c r="AF1362" i="1"/>
  <c r="AE1362" i="1"/>
  <c r="AF4756" i="1"/>
  <c r="AE4756" i="1"/>
  <c r="AF3429" i="1"/>
  <c r="AE3429" i="1"/>
  <c r="AF1284" i="1"/>
  <c r="AE1284" i="1"/>
  <c r="AF4860" i="1"/>
  <c r="AE4860" i="1"/>
  <c r="AF3211" i="1"/>
  <c r="AE3211" i="1"/>
  <c r="AF1908" i="1"/>
  <c r="AE1908" i="1"/>
  <c r="AF917" i="1"/>
  <c r="AE917" i="1"/>
  <c r="AF2432" i="1"/>
  <c r="AE2432" i="1"/>
  <c r="AF2553" i="1"/>
  <c r="AE2553" i="1"/>
  <c r="AF3465" i="1"/>
  <c r="AE3465" i="1"/>
  <c r="AF3892" i="1"/>
  <c r="AE3892" i="1"/>
  <c r="AF1014" i="1"/>
  <c r="AE1014" i="1"/>
  <c r="AF264" i="1"/>
  <c r="AE264" i="1"/>
  <c r="AF387" i="1"/>
  <c r="AE387" i="1"/>
  <c r="AF228" i="1"/>
  <c r="AE228" i="1"/>
  <c r="AF2682" i="1"/>
  <c r="AE2682" i="1"/>
  <c r="AF4715" i="1"/>
  <c r="AE4715" i="1"/>
  <c r="AF4517" i="1"/>
  <c r="AE4517" i="1"/>
  <c r="AF4863" i="1"/>
  <c r="AE4863" i="1"/>
  <c r="AF4191" i="1"/>
  <c r="AE4191" i="1"/>
  <c r="AF1070" i="1"/>
  <c r="AE1070" i="1"/>
  <c r="AF306" i="1"/>
  <c r="AE306" i="1"/>
  <c r="AF2480" i="1"/>
  <c r="AE2480" i="1"/>
  <c r="AF1664" i="1"/>
  <c r="AE1664" i="1"/>
  <c r="AF2483" i="1"/>
  <c r="AE2483" i="1"/>
  <c r="AF2221" i="1"/>
  <c r="AE2221" i="1"/>
  <c r="AF3118" i="1"/>
  <c r="AE3118" i="1"/>
  <c r="AF3105" i="1"/>
  <c r="AE3105" i="1"/>
  <c r="AF3842" i="1"/>
  <c r="AE3842" i="1"/>
  <c r="AF3513" i="1"/>
  <c r="AE3513" i="1"/>
  <c r="AF863" i="1"/>
  <c r="AE863" i="1"/>
  <c r="AF373" i="1"/>
  <c r="AE373" i="1"/>
  <c r="AF4353" i="1"/>
  <c r="AE4353" i="1"/>
  <c r="AF2183" i="1"/>
  <c r="AE2183" i="1"/>
  <c r="AF4215" i="1"/>
  <c r="AE4215" i="1"/>
  <c r="AF4897" i="1"/>
  <c r="AE4897" i="1"/>
  <c r="AF1176" i="1"/>
  <c r="AE1176" i="1"/>
  <c r="AF4026" i="1"/>
  <c r="AE4026" i="1"/>
  <c r="AF3392" i="1"/>
  <c r="AE3392" i="1"/>
  <c r="AF2060" i="1"/>
  <c r="AE2060" i="1"/>
  <c r="AF1432" i="1"/>
  <c r="AE1432" i="1"/>
  <c r="AF932" i="1"/>
  <c r="AE932" i="1"/>
  <c r="AF4561" i="1"/>
  <c r="AE4561" i="1"/>
  <c r="AF1200" i="1"/>
  <c r="AE1200" i="1"/>
  <c r="AF155" i="1"/>
  <c r="AE155" i="1"/>
  <c r="AF566" i="1"/>
  <c r="AE566" i="1"/>
  <c r="AF1557" i="1"/>
  <c r="AE1557" i="1"/>
  <c r="AF1099" i="1"/>
  <c r="AE1099" i="1"/>
  <c r="AF4317" i="1"/>
  <c r="AE4317" i="1"/>
  <c r="AF4862" i="1"/>
  <c r="AE4862" i="1"/>
  <c r="AF1085" i="1"/>
  <c r="AE1085" i="1"/>
  <c r="AF982" i="1"/>
  <c r="AE982" i="1"/>
  <c r="AF4759" i="1"/>
  <c r="AE4759" i="1"/>
  <c r="AF3093" i="1"/>
  <c r="AE3093" i="1"/>
  <c r="AF3399" i="1"/>
  <c r="AE3399" i="1"/>
  <c r="AF127" i="1"/>
  <c r="AE127" i="1"/>
  <c r="AF139" i="1"/>
  <c r="AE139" i="1"/>
  <c r="AF4407" i="1"/>
  <c r="AE4407" i="1"/>
  <c r="AF1055" i="1"/>
  <c r="AE1055" i="1"/>
  <c r="AF4695" i="1"/>
  <c r="AE4695" i="1"/>
  <c r="AF2794" i="1"/>
  <c r="AE2794" i="1"/>
  <c r="AF2637" i="1"/>
  <c r="AE2637" i="1"/>
  <c r="AF3925" i="1"/>
  <c r="AE3925" i="1"/>
  <c r="AF3738" i="1"/>
  <c r="AE3738" i="1"/>
  <c r="AF4131" i="1"/>
  <c r="AE4131" i="1"/>
  <c r="AF2750" i="1"/>
  <c r="AE2750" i="1"/>
  <c r="AF3302" i="1"/>
  <c r="AE3302" i="1"/>
  <c r="AF3975" i="1"/>
  <c r="AE3975" i="1"/>
  <c r="AF2989" i="1"/>
  <c r="AE2989" i="1"/>
  <c r="AF4022" i="1"/>
  <c r="AE4022" i="1"/>
  <c r="AF2985" i="1"/>
  <c r="AE2985" i="1"/>
  <c r="AF2059" i="1"/>
  <c r="AE2059" i="1"/>
  <c r="AF577" i="1"/>
  <c r="AE577" i="1"/>
  <c r="AF1364" i="1"/>
  <c r="AE1364" i="1"/>
  <c r="AF1222" i="1"/>
  <c r="AE1222" i="1"/>
  <c r="AF1687" i="1"/>
  <c r="AE1687" i="1"/>
  <c r="AF135" i="1"/>
  <c r="AE135" i="1"/>
  <c r="AF4149" i="1"/>
  <c r="AE4149" i="1"/>
  <c r="AF4770" i="1"/>
  <c r="AE4770" i="1"/>
  <c r="AF4651" i="1"/>
  <c r="AE4651" i="1"/>
  <c r="AF3304" i="1"/>
  <c r="AE3304" i="1"/>
  <c r="AF4491" i="1"/>
  <c r="AE4491" i="1"/>
  <c r="AF1007" i="1"/>
  <c r="AE1007" i="1"/>
  <c r="AF2893" i="1"/>
  <c r="AE2893" i="1"/>
  <c r="AF149" i="1"/>
  <c r="AE149" i="1"/>
  <c r="AF2576" i="1"/>
  <c r="AE2576" i="1"/>
  <c r="AF4484" i="1"/>
  <c r="AE4484" i="1"/>
  <c r="AF1212" i="1"/>
  <c r="AE1212" i="1"/>
  <c r="AF4176" i="1"/>
  <c r="AE4176" i="1"/>
  <c r="AF3300" i="1"/>
  <c r="AE3300" i="1"/>
  <c r="AF2782" i="1"/>
  <c r="AE2782" i="1"/>
  <c r="AF3894" i="1"/>
  <c r="AE3894" i="1"/>
  <c r="AF3038" i="1"/>
  <c r="AE3038" i="1"/>
  <c r="AF3651" i="1"/>
  <c r="AE3651" i="1"/>
  <c r="AF1092" i="1"/>
  <c r="AE1092" i="1"/>
  <c r="AF749" i="1"/>
  <c r="AE749" i="1"/>
  <c r="AF3634" i="1"/>
  <c r="AE3634" i="1"/>
  <c r="AF3413" i="1"/>
  <c r="AE3413" i="1"/>
  <c r="AF2333" i="1"/>
  <c r="AE2333" i="1"/>
  <c r="AF3325" i="1"/>
  <c r="AE3325" i="1"/>
  <c r="AF2762" i="1"/>
  <c r="AE2762" i="1"/>
  <c r="AF2690" i="1"/>
  <c r="AE2690" i="1"/>
  <c r="AF2777" i="1"/>
  <c r="AE2777" i="1"/>
  <c r="AF4520" i="1"/>
  <c r="AE4520" i="1"/>
  <c r="AF3320" i="1"/>
  <c r="AE3320" i="1"/>
  <c r="AF3549" i="1"/>
  <c r="AE3549" i="1"/>
  <c r="AF698" i="1"/>
  <c r="AE698" i="1"/>
  <c r="AF3360" i="1"/>
  <c r="AE3360" i="1"/>
  <c r="AF32" i="1"/>
  <c r="AE32" i="1"/>
  <c r="AF1086" i="1"/>
  <c r="AE1086" i="1"/>
  <c r="AF658" i="1"/>
  <c r="AE658" i="1"/>
  <c r="AF1051" i="1"/>
  <c r="AE1051" i="1"/>
  <c r="AF3389" i="1"/>
  <c r="AE3389" i="1"/>
  <c r="AF460" i="1"/>
  <c r="AE460" i="1"/>
  <c r="AF3250" i="1"/>
  <c r="AE3250" i="1"/>
  <c r="AF1540" i="1"/>
  <c r="AE1540" i="1"/>
  <c r="AF142" i="1"/>
  <c r="AE142" i="1"/>
  <c r="AF3375" i="1"/>
  <c r="AE3375" i="1"/>
  <c r="AF1554" i="1"/>
  <c r="AE1554" i="1"/>
  <c r="AF4303" i="1"/>
  <c r="AE4303" i="1"/>
  <c r="AF1519" i="1"/>
  <c r="AE1519" i="1"/>
  <c r="AF1104" i="1"/>
  <c r="AE1104" i="1"/>
  <c r="AF4453" i="1"/>
  <c r="AE4453" i="1"/>
  <c r="AF4237" i="1"/>
  <c r="AE4237" i="1"/>
  <c r="AF1997" i="1"/>
  <c r="AE1997" i="1"/>
  <c r="AF2303" i="1"/>
  <c r="AE2303" i="1"/>
  <c r="AF3306" i="1"/>
  <c r="AE3306" i="1"/>
  <c r="AF450" i="1"/>
  <c r="AE450" i="1"/>
  <c r="AF323" i="1"/>
  <c r="AE323" i="1"/>
  <c r="AF702" i="1"/>
  <c r="AE702" i="1"/>
  <c r="AF2707" i="1"/>
  <c r="AE2707" i="1"/>
  <c r="AF3227" i="1"/>
  <c r="AE3227" i="1"/>
  <c r="AF3678" i="1"/>
  <c r="AE3678" i="1"/>
  <c r="AF4064" i="1"/>
  <c r="AE4064" i="1"/>
  <c r="AF1446" i="1"/>
  <c r="AE1446" i="1"/>
  <c r="AF2360" i="1"/>
  <c r="AE2360" i="1"/>
  <c r="AF259" i="1"/>
  <c r="AE259" i="1"/>
  <c r="AF849" i="1"/>
  <c r="AE849" i="1"/>
  <c r="AF82" i="1"/>
  <c r="AE82" i="1"/>
  <c r="AF2054" i="1"/>
  <c r="AE2054" i="1"/>
  <c r="AF3958" i="1"/>
  <c r="AE3958" i="1"/>
  <c r="AF2445" i="1"/>
  <c r="AE2445" i="1"/>
  <c r="AF4802" i="1"/>
  <c r="AE4802" i="1"/>
  <c r="AF3482" i="1"/>
  <c r="AE3482" i="1"/>
  <c r="AF478" i="1"/>
  <c r="AE478" i="1"/>
  <c r="AF1156" i="1"/>
  <c r="AE1156" i="1"/>
  <c r="AF2143" i="1"/>
  <c r="AE2143" i="1"/>
  <c r="AF3279" i="1"/>
  <c r="AE3279" i="1"/>
  <c r="AF268" i="1"/>
  <c r="AE268" i="1"/>
  <c r="AF4532" i="1"/>
  <c r="AE4532" i="1"/>
  <c r="AF840" i="1"/>
  <c r="AE840" i="1"/>
  <c r="AF13" i="1"/>
  <c r="AE13" i="1"/>
  <c r="AF1190" i="1"/>
  <c r="AE1190" i="1"/>
  <c r="AF3203" i="1"/>
  <c r="AE3203" i="1"/>
  <c r="AF477" i="1"/>
  <c r="AE477" i="1"/>
  <c r="AF4201" i="1"/>
  <c r="AE4201" i="1"/>
  <c r="AF2663" i="1"/>
  <c r="AE2663" i="1"/>
  <c r="AF1973" i="1"/>
  <c r="AE1973" i="1"/>
  <c r="AF50" i="1"/>
  <c r="AE50" i="1"/>
  <c r="AF597" i="1"/>
  <c r="AE597" i="1"/>
  <c r="AF1216" i="1"/>
  <c r="AE1216" i="1"/>
  <c r="AF536" i="1"/>
  <c r="AE536" i="1"/>
  <c r="AF462" i="1"/>
  <c r="AE462" i="1"/>
  <c r="AF399" i="1"/>
  <c r="AE399" i="1"/>
  <c r="AF246" i="1"/>
  <c r="AE246" i="1"/>
  <c r="AF792" i="1"/>
  <c r="AE792" i="1"/>
  <c r="AF2882" i="1"/>
  <c r="AE2882" i="1"/>
  <c r="AF706" i="1"/>
  <c r="AE706" i="1"/>
  <c r="AF4891" i="1"/>
  <c r="AE4891" i="1"/>
  <c r="AF2752" i="1"/>
  <c r="AE2752" i="1"/>
  <c r="AF3356" i="1"/>
  <c r="AE3356" i="1"/>
  <c r="AF1357" i="1"/>
  <c r="AE1357" i="1"/>
  <c r="AF40" i="1"/>
  <c r="AE40" i="1"/>
  <c r="AF1396" i="1"/>
  <c r="AE1396" i="1"/>
  <c r="AF3728" i="1"/>
  <c r="AE3728" i="1"/>
  <c r="AF4680" i="1"/>
  <c r="AE4680" i="1"/>
  <c r="AF655" i="1"/>
  <c r="AE655" i="1"/>
  <c r="AF1426" i="1"/>
  <c r="AE1426" i="1"/>
  <c r="AF1196" i="1"/>
  <c r="AE1196" i="1"/>
  <c r="AF1201" i="1"/>
  <c r="AE1201" i="1"/>
  <c r="AF1634" i="1"/>
  <c r="AE1634" i="1"/>
  <c r="AF1715" i="1"/>
  <c r="AE1715" i="1"/>
  <c r="AF3070" i="1"/>
  <c r="AE3070" i="1"/>
  <c r="AF4420" i="1"/>
  <c r="AE4420" i="1"/>
  <c r="AF1129" i="1"/>
  <c r="AE1129" i="1"/>
  <c r="AF4016" i="1"/>
  <c r="AE4016" i="1"/>
  <c r="AF843" i="1"/>
  <c r="AE843" i="1"/>
  <c r="AF1453" i="1"/>
  <c r="AE1453" i="1"/>
  <c r="AF1925" i="1"/>
  <c r="AE1925" i="1"/>
  <c r="AF1417" i="1"/>
  <c r="AE1417" i="1"/>
  <c r="AF1673" i="1"/>
  <c r="AE1673" i="1"/>
  <c r="AF2977" i="1"/>
  <c r="AE2977" i="1"/>
  <c r="AF3056" i="1"/>
  <c r="AE3056" i="1"/>
  <c r="AF355" i="1"/>
  <c r="AE355" i="1"/>
  <c r="AF1073" i="1"/>
  <c r="AE1073" i="1"/>
  <c r="AF621" i="1"/>
  <c r="AE621" i="1"/>
  <c r="AF3601" i="1"/>
  <c r="AE3601" i="1"/>
  <c r="AF4206" i="1"/>
  <c r="AE4206" i="1"/>
  <c r="AF241" i="1"/>
  <c r="AE241" i="1"/>
  <c r="AF4335" i="1"/>
  <c r="AE4335" i="1"/>
  <c r="AF788" i="1"/>
  <c r="AE788" i="1"/>
  <c r="AF2000" i="1"/>
  <c r="AE2000" i="1"/>
  <c r="AF2354" i="1"/>
  <c r="AE2354" i="1"/>
  <c r="AF3986" i="1"/>
  <c r="AE3986" i="1"/>
  <c r="AF4535" i="1"/>
  <c r="AE4535" i="1"/>
  <c r="AF4340" i="1"/>
  <c r="AE4340" i="1"/>
  <c r="AF2157" i="1"/>
  <c r="AE2157" i="1"/>
  <c r="AF2606" i="1"/>
  <c r="AE2606" i="1"/>
  <c r="AF795" i="1"/>
  <c r="AE795" i="1"/>
  <c r="AF2722" i="1"/>
  <c r="AE2722" i="1"/>
  <c r="AF1740" i="1"/>
  <c r="AE1740" i="1"/>
  <c r="AF3033" i="1"/>
  <c r="AE3033" i="1"/>
  <c r="AF4758" i="1"/>
  <c r="AE4758" i="1"/>
  <c r="AF543" i="1"/>
  <c r="AE543" i="1"/>
  <c r="AF1702" i="1"/>
  <c r="AE1702" i="1"/>
  <c r="AF248" i="1"/>
  <c r="AE248" i="1"/>
  <c r="AF2561" i="1"/>
  <c r="AE2561" i="1"/>
  <c r="AF3031" i="1"/>
  <c r="AE3031" i="1"/>
  <c r="AF3230" i="1"/>
  <c r="AE3230" i="1"/>
  <c r="AF2768" i="1"/>
  <c r="AE2768" i="1"/>
  <c r="AF59" i="1"/>
  <c r="AE59" i="1"/>
  <c r="AF4374" i="1"/>
  <c r="AE4374" i="1"/>
  <c r="AF2943" i="1"/>
  <c r="AE2943" i="1"/>
  <c r="AF3509" i="1"/>
  <c r="AE3509" i="1"/>
  <c r="AF1874" i="1"/>
  <c r="AE1874" i="1"/>
  <c r="AF1147" i="1"/>
  <c r="AE1147" i="1"/>
  <c r="AF2246" i="1"/>
  <c r="AE2246" i="1"/>
  <c r="AF3396" i="1"/>
  <c r="AE3396" i="1"/>
  <c r="AF363" i="1"/>
  <c r="AE363" i="1"/>
  <c r="AF3308" i="1"/>
  <c r="AE3308" i="1"/>
  <c r="AF3443" i="1"/>
  <c r="AE3443" i="1"/>
  <c r="AF4861" i="1"/>
  <c r="AE4861" i="1"/>
  <c r="AF924" i="1"/>
  <c r="AE924" i="1"/>
  <c r="AF2438" i="1"/>
  <c r="AE2438" i="1"/>
  <c r="AF4086" i="1"/>
  <c r="AE4086" i="1"/>
  <c r="AF4529" i="1"/>
  <c r="AE4529" i="1"/>
  <c r="AF2519" i="1"/>
  <c r="AE2519" i="1"/>
  <c r="AF2346" i="1"/>
  <c r="AE2346" i="1"/>
  <c r="AF1910" i="1"/>
  <c r="AE1910" i="1"/>
  <c r="AF4012" i="1"/>
  <c r="AE4012" i="1"/>
  <c r="AF3437" i="1"/>
  <c r="AE3437" i="1"/>
  <c r="AF1597" i="1"/>
  <c r="AE1597" i="1"/>
  <c r="AF4600" i="1"/>
  <c r="AE4600" i="1"/>
  <c r="AF3043" i="1"/>
  <c r="AE3043" i="1"/>
  <c r="AF376" i="1"/>
  <c r="AE376" i="1"/>
  <c r="AF4276" i="1"/>
  <c r="AE4276" i="1"/>
  <c r="AF1205" i="1"/>
  <c r="AE1205" i="1"/>
  <c r="AF4343" i="1"/>
  <c r="AE4343" i="1"/>
  <c r="AF2429" i="1"/>
  <c r="AE2429" i="1"/>
  <c r="AF3365" i="1"/>
  <c r="AE3365" i="1"/>
  <c r="AF1965" i="1"/>
  <c r="AE1965" i="1"/>
  <c r="AF2790" i="1"/>
  <c r="AE2790" i="1"/>
  <c r="AF985" i="1"/>
  <c r="AE985" i="1"/>
  <c r="AF1170" i="1"/>
  <c r="AE1170" i="1"/>
  <c r="AF3058" i="1"/>
  <c r="AE3058" i="1"/>
  <c r="AF2235" i="1"/>
  <c r="AE2235" i="1"/>
  <c r="AF4043" i="1"/>
  <c r="AE4043" i="1"/>
  <c r="AF925" i="1"/>
  <c r="AE925" i="1"/>
  <c r="AF1140" i="1"/>
  <c r="AE1140" i="1"/>
  <c r="AF4360" i="1"/>
  <c r="AE4360" i="1"/>
  <c r="AF1321" i="1"/>
  <c r="AE1321" i="1"/>
  <c r="AF4747" i="1"/>
  <c r="AE4747" i="1"/>
  <c r="AF3936" i="1"/>
  <c r="AE3936" i="1"/>
  <c r="AF908" i="1"/>
  <c r="AE908" i="1"/>
  <c r="AF656" i="1"/>
  <c r="AE656" i="1"/>
  <c r="AF1720" i="1"/>
  <c r="AE1720" i="1"/>
  <c r="AF297" i="1"/>
  <c r="AE297" i="1"/>
  <c r="AF4408" i="1"/>
  <c r="AE4408" i="1"/>
  <c r="AF65" i="1"/>
  <c r="AE65" i="1"/>
  <c r="AF1569" i="1"/>
  <c r="AE1569" i="1"/>
  <c r="AF739" i="1"/>
  <c r="AE739" i="1"/>
  <c r="AF4687" i="1"/>
  <c r="AE4687" i="1"/>
  <c r="AF4246" i="1"/>
  <c r="AE4246" i="1"/>
  <c r="AF3449" i="1"/>
  <c r="AE3449" i="1"/>
  <c r="AF809" i="1"/>
  <c r="AE809" i="1"/>
  <c r="AF1409" i="1"/>
  <c r="AE1409" i="1"/>
  <c r="AF74" i="1"/>
  <c r="AE74" i="1"/>
  <c r="AF1456" i="1"/>
  <c r="AE1456" i="1"/>
  <c r="AF3348" i="1"/>
  <c r="AE3348" i="1"/>
  <c r="AF2097" i="1"/>
  <c r="AE2097" i="1"/>
  <c r="AF2532" i="1"/>
  <c r="AE2532" i="1"/>
  <c r="AF2037" i="1"/>
  <c r="AE2037" i="1"/>
  <c r="AF3972" i="1"/>
  <c r="AE3972" i="1"/>
  <c r="AF903" i="1"/>
  <c r="AE903" i="1"/>
  <c r="AF2193" i="1"/>
  <c r="AE2193" i="1"/>
  <c r="AF454" i="1"/>
  <c r="AE454" i="1"/>
  <c r="AF1438" i="1"/>
  <c r="AE1438" i="1"/>
  <c r="AF4702" i="1"/>
  <c r="AE4702" i="1"/>
  <c r="AF3168" i="1"/>
  <c r="AE3168" i="1"/>
  <c r="AF2864" i="1"/>
  <c r="AE2864" i="1"/>
  <c r="AF1778" i="1"/>
  <c r="AE1778" i="1"/>
  <c r="AF3382" i="1"/>
  <c r="AE3382" i="1"/>
  <c r="AF2305" i="1"/>
  <c r="AE2305" i="1"/>
  <c r="AF4315" i="1"/>
  <c r="AE4315" i="1"/>
  <c r="AF4077" i="1"/>
  <c r="AE4077" i="1"/>
  <c r="AF4777" i="1"/>
  <c r="AE4777" i="1"/>
  <c r="AF2583" i="1"/>
  <c r="AE2583" i="1"/>
  <c r="AF1698" i="1"/>
  <c r="AE1698" i="1"/>
  <c r="AF712" i="1"/>
  <c r="AE712" i="1"/>
  <c r="AF2318" i="1"/>
  <c r="AE2318" i="1"/>
  <c r="AF4572" i="1"/>
  <c r="AE4572" i="1"/>
  <c r="AF1639" i="1"/>
  <c r="AE1639" i="1"/>
  <c r="AF3500" i="1"/>
  <c r="AE3500" i="1"/>
  <c r="AF3362" i="1"/>
  <c r="AE3362" i="1"/>
  <c r="AF4169" i="1"/>
  <c r="AE4169" i="1"/>
  <c r="AF1211" i="1"/>
  <c r="AE1211" i="1"/>
  <c r="AF3614" i="1"/>
  <c r="AE3614" i="1"/>
  <c r="AF3376" i="1"/>
  <c r="AE3376" i="1"/>
  <c r="AF2175" i="1"/>
  <c r="AE2175" i="1"/>
  <c r="AF808" i="1"/>
  <c r="AE808" i="1"/>
  <c r="AF4619" i="1"/>
  <c r="AE4619" i="1"/>
  <c r="AF1234" i="1"/>
  <c r="AE1234" i="1"/>
  <c r="AF262" i="1"/>
  <c r="AE262" i="1"/>
  <c r="AF335" i="1"/>
  <c r="AE335" i="1"/>
  <c r="AF2454" i="1"/>
  <c r="AE2454" i="1"/>
  <c r="AF4049" i="1"/>
  <c r="AE4049" i="1"/>
  <c r="AF1037" i="1"/>
  <c r="AE1037" i="1"/>
  <c r="AF2173" i="1"/>
  <c r="AE2173" i="1"/>
  <c r="AF463" i="1"/>
  <c r="AE463" i="1"/>
  <c r="AF3873" i="1"/>
  <c r="AE3873" i="1"/>
  <c r="AF4699" i="1"/>
  <c r="AE4699" i="1"/>
  <c r="AF2662" i="1"/>
  <c r="AE2662" i="1"/>
  <c r="AF3219" i="1"/>
  <c r="AE3219" i="1"/>
  <c r="AF2567" i="1"/>
  <c r="AE2567" i="1"/>
  <c r="AF4273" i="1"/>
  <c r="AE4273" i="1"/>
  <c r="AF1424" i="1"/>
  <c r="AE1424" i="1"/>
  <c r="AF2217" i="1"/>
  <c r="AE2217" i="1"/>
  <c r="AF735" i="1"/>
  <c r="AE735" i="1"/>
  <c r="AF4378" i="1"/>
  <c r="AE4378" i="1"/>
  <c r="AF3562" i="1"/>
  <c r="AE3562" i="1"/>
  <c r="AF599" i="1"/>
  <c r="AE599" i="1"/>
  <c r="AF4587" i="1"/>
  <c r="AE4587" i="1"/>
  <c r="AF3511" i="1"/>
  <c r="AE3511" i="1"/>
  <c r="AF2556" i="1"/>
  <c r="AE2556" i="1"/>
  <c r="AF2829" i="1"/>
  <c r="AE2829" i="1"/>
  <c r="AF4525" i="1"/>
  <c r="AE4525" i="1"/>
  <c r="AF2584" i="1"/>
  <c r="AE2584" i="1"/>
  <c r="AF784" i="1"/>
  <c r="AE784" i="1"/>
  <c r="AF4642" i="1"/>
  <c r="AE4642" i="1"/>
  <c r="AF1414" i="1"/>
  <c r="AE1414" i="1"/>
  <c r="AF2462" i="1"/>
  <c r="AE2462" i="1"/>
  <c r="AF1679" i="1"/>
  <c r="AE1679" i="1"/>
  <c r="AF546" i="1"/>
  <c r="AE546" i="1"/>
  <c r="AF403" i="1"/>
  <c r="AE403" i="1"/>
  <c r="AF3249" i="1"/>
  <c r="AE3249" i="1"/>
  <c r="AF271" i="1"/>
  <c r="AE271" i="1"/>
  <c r="AF951" i="1"/>
  <c r="AE951" i="1"/>
  <c r="AF631" i="1"/>
  <c r="AE631" i="1"/>
  <c r="AF3850" i="1"/>
  <c r="AE3850" i="1"/>
  <c r="AF682" i="1"/>
  <c r="AE682" i="1"/>
  <c r="AF4184" i="1"/>
  <c r="AE4184" i="1"/>
  <c r="AF2742" i="1"/>
  <c r="AE2742" i="1"/>
  <c r="AF2351" i="1"/>
  <c r="AE2351" i="1"/>
  <c r="AF1518" i="1"/>
  <c r="AE1518" i="1"/>
  <c r="AF1538" i="1"/>
  <c r="AE1538" i="1"/>
  <c r="AF2833" i="1"/>
  <c r="AE2833" i="1"/>
  <c r="AF1920" i="1"/>
  <c r="AE1920" i="1"/>
  <c r="AF4442" i="1"/>
  <c r="AE4442" i="1"/>
  <c r="AF4403" i="1"/>
  <c r="AE4403" i="1"/>
  <c r="AF4735" i="1"/>
  <c r="AE4735" i="1"/>
  <c r="AF3658" i="1"/>
  <c r="AE3658" i="1"/>
  <c r="AF324" i="1"/>
  <c r="AE324" i="1"/>
  <c r="AF1292" i="1"/>
  <c r="AE1292" i="1"/>
  <c r="AF3025" i="1"/>
  <c r="AE3025" i="1"/>
  <c r="AF4734" i="1"/>
  <c r="AE4734" i="1"/>
  <c r="AF3588" i="1"/>
  <c r="AE3588" i="1"/>
  <c r="AF1124" i="1"/>
  <c r="AE1124" i="1"/>
  <c r="AF1275" i="1"/>
  <c r="AE1275" i="1"/>
  <c r="AF2756" i="1"/>
  <c r="AE2756" i="1"/>
  <c r="AF3334" i="1"/>
  <c r="AE3334" i="1"/>
  <c r="AF202" i="1"/>
  <c r="AE202" i="1"/>
  <c r="AF2224" i="1"/>
  <c r="AE2224" i="1"/>
  <c r="AF2492" i="1"/>
  <c r="AE2492" i="1"/>
  <c r="AF2111" i="1"/>
  <c r="AE2111" i="1"/>
  <c r="AF153" i="1"/>
  <c r="AE153" i="1"/>
  <c r="AF4843" i="1"/>
  <c r="AE4843" i="1"/>
  <c r="AF1864" i="1"/>
  <c r="AE1864" i="1"/>
  <c r="AF4047" i="1"/>
  <c r="AE4047" i="1"/>
  <c r="AF4219" i="1"/>
  <c r="AE4219" i="1"/>
  <c r="AF183" i="1"/>
  <c r="AE183" i="1"/>
  <c r="AF4338" i="1"/>
  <c r="AE4338" i="1"/>
  <c r="AF1579" i="1"/>
  <c r="AE1579" i="1"/>
  <c r="AF1483" i="1"/>
  <c r="AE1483" i="1"/>
  <c r="AF274" i="1"/>
  <c r="AE274" i="1"/>
  <c r="AF1210" i="1"/>
  <c r="AE1210" i="1"/>
  <c r="AF101" i="1"/>
  <c r="AE101" i="1"/>
  <c r="AF2248" i="1"/>
  <c r="AE2248" i="1"/>
  <c r="AF2644" i="1"/>
  <c r="AE2644" i="1"/>
  <c r="AF3131" i="1"/>
  <c r="AE3131" i="1"/>
  <c r="AF2340" i="1"/>
  <c r="AE2340" i="1"/>
  <c r="AF2376" i="1"/>
  <c r="AE2376" i="1"/>
  <c r="AF2612" i="1"/>
  <c r="AE2612" i="1"/>
  <c r="AF1889" i="1"/>
  <c r="AE1889" i="1"/>
  <c r="AF3520" i="1"/>
  <c r="AE3520" i="1"/>
  <c r="AF4051" i="1"/>
  <c r="AE4051" i="1"/>
  <c r="AF496" i="1"/>
  <c r="AE496" i="1"/>
  <c r="AF3841" i="1"/>
  <c r="AE3841" i="1"/>
  <c r="AF899" i="1"/>
  <c r="AE899" i="1"/>
  <c r="AF3229" i="1"/>
  <c r="AE3229" i="1"/>
  <c r="AF761" i="1"/>
  <c r="AE761" i="1"/>
  <c r="AF2293" i="1"/>
  <c r="AE2293" i="1"/>
  <c r="AF1990" i="1"/>
  <c r="AE1990" i="1"/>
  <c r="AF1936" i="1"/>
  <c r="AE1936" i="1"/>
  <c r="AF3553" i="1"/>
  <c r="AE3553" i="1"/>
  <c r="AF4557" i="1"/>
  <c r="AE4557" i="1"/>
  <c r="AF3234" i="1"/>
  <c r="AE3234" i="1"/>
  <c r="AF3621" i="1"/>
  <c r="AE3621" i="1"/>
  <c r="AF4410" i="1"/>
  <c r="AE4410" i="1"/>
  <c r="AF25" i="1"/>
  <c r="AE25" i="1"/>
  <c r="AF874" i="1"/>
  <c r="AE874" i="1"/>
  <c r="AF2718" i="1"/>
  <c r="AE2718" i="1"/>
  <c r="AF484" i="1"/>
  <c r="AE484" i="1"/>
  <c r="AF1663" i="1"/>
  <c r="AE1663" i="1"/>
  <c r="AF931" i="1"/>
  <c r="AE931" i="1"/>
  <c r="AF1309" i="1"/>
  <c r="AE1309" i="1"/>
  <c r="AF2804" i="1"/>
  <c r="AE2804" i="1"/>
  <c r="AF715" i="1"/>
  <c r="AE715" i="1"/>
  <c r="AF1735" i="1"/>
  <c r="AE1735" i="1"/>
  <c r="AF4394" i="1"/>
  <c r="AE4394" i="1"/>
  <c r="AF1204" i="1"/>
  <c r="AE1204" i="1"/>
  <c r="AF1695" i="1"/>
  <c r="AE1695" i="1"/>
  <c r="AF3015" i="1"/>
  <c r="AE3015" i="1"/>
  <c r="AF4782" i="1"/>
  <c r="AE4782" i="1"/>
  <c r="AF4028" i="1"/>
  <c r="AE4028" i="1"/>
  <c r="AF1857" i="1"/>
  <c r="AE1857" i="1"/>
  <c r="AF3187" i="1"/>
  <c r="AE3187" i="1"/>
  <c r="AF3531" i="1"/>
  <c r="AE3531" i="1"/>
  <c r="AF4267" i="1"/>
  <c r="AE4267" i="1"/>
  <c r="AF4791" i="1"/>
  <c r="AE4791" i="1"/>
  <c r="AF3996" i="1"/>
  <c r="AE3996" i="1"/>
  <c r="AF4124" i="1"/>
  <c r="AE4124" i="1"/>
  <c r="AF2757" i="1"/>
  <c r="AE2757" i="1"/>
  <c r="AF2714" i="1"/>
  <c r="AE2714" i="1"/>
  <c r="AF2067" i="1"/>
  <c r="AE2067" i="1"/>
  <c r="AF4489" i="1"/>
  <c r="AE4489" i="1"/>
  <c r="AF2220" i="1"/>
  <c r="AE2220" i="1"/>
  <c r="AF4669" i="1"/>
  <c r="AE4669" i="1"/>
  <c r="AF3030" i="1"/>
  <c r="AE3030" i="1"/>
  <c r="AF4679" i="1"/>
  <c r="AE4679" i="1"/>
  <c r="AF4701" i="1"/>
  <c r="AE4701" i="1"/>
  <c r="AF3917" i="1"/>
  <c r="AE3917" i="1"/>
  <c r="AF759" i="1"/>
  <c r="AE759" i="1"/>
  <c r="AF1498" i="1"/>
  <c r="AE1498" i="1"/>
  <c r="AF2921" i="1"/>
  <c r="AE2921" i="1"/>
  <c r="AF4550" i="1"/>
  <c r="AE4550" i="1"/>
  <c r="AF415" i="1"/>
  <c r="AE415" i="1"/>
  <c r="AF4848" i="1"/>
  <c r="AE4848" i="1"/>
  <c r="AF738" i="1"/>
  <c r="AE738" i="1"/>
  <c r="AF3161" i="1"/>
  <c r="AE3161" i="1"/>
  <c r="AF160" i="1"/>
  <c r="AE160" i="1"/>
  <c r="AF1513" i="1"/>
  <c r="AE1513" i="1"/>
  <c r="AF1635" i="1"/>
  <c r="AE1635" i="1"/>
  <c r="AF4261" i="1"/>
  <c r="AE4261" i="1"/>
  <c r="AF172" i="1"/>
  <c r="AE172" i="1"/>
  <c r="AF398" i="1"/>
  <c r="AE398" i="1"/>
  <c r="AF1125" i="1"/>
  <c r="AE1125" i="1"/>
  <c r="AF1158" i="1"/>
  <c r="AE1158" i="1"/>
  <c r="AF3448" i="1"/>
  <c r="AE3448" i="1"/>
  <c r="AF3559" i="1"/>
  <c r="AE3559" i="1"/>
  <c r="AF3353" i="1"/>
  <c r="AE3353" i="1"/>
  <c r="AF3852" i="1"/>
  <c r="AE3852" i="1"/>
  <c r="AF1686" i="1"/>
  <c r="AE1686" i="1"/>
  <c r="AF3254" i="1"/>
  <c r="AE3254" i="1"/>
  <c r="AF1091" i="1"/>
  <c r="AE1091" i="1"/>
  <c r="AF2495" i="1"/>
  <c r="AE2495" i="1"/>
  <c r="AF4463" i="1"/>
  <c r="AE4463" i="1"/>
  <c r="AF1469" i="1"/>
  <c r="AE1469" i="1"/>
  <c r="AF1643" i="1"/>
  <c r="AE1643" i="1"/>
  <c r="AF3536" i="1"/>
  <c r="AE3536" i="1"/>
  <c r="AF2619" i="1"/>
  <c r="AE2619" i="1"/>
  <c r="AF1233" i="1"/>
  <c r="AE1233" i="1"/>
  <c r="AF4773" i="1"/>
  <c r="AE4773" i="1"/>
  <c r="AF3904" i="1"/>
  <c r="AE3904" i="1"/>
  <c r="AF4309" i="1"/>
  <c r="AE4309" i="1"/>
  <c r="AF850" i="1"/>
  <c r="AE850" i="1"/>
  <c r="AF1768" i="1"/>
  <c r="AE1768" i="1"/>
  <c r="AF2845" i="1"/>
  <c r="AE2845" i="1"/>
  <c r="AF375" i="1"/>
  <c r="AE375" i="1"/>
  <c r="AF3102" i="1"/>
  <c r="AE3102" i="1"/>
  <c r="AF2227" i="1"/>
  <c r="AE2227" i="1"/>
  <c r="AF3708" i="1"/>
  <c r="AE3708" i="1"/>
  <c r="AF1058" i="1"/>
  <c r="AE1058" i="1"/>
  <c r="AF3076" i="1"/>
  <c r="AE3076" i="1"/>
  <c r="AF1625" i="1"/>
  <c r="AE1625" i="1"/>
  <c r="AF129" i="1"/>
  <c r="AE129" i="1"/>
  <c r="AF346" i="1"/>
  <c r="AE346" i="1"/>
  <c r="AF465" i="1"/>
  <c r="AE465" i="1"/>
  <c r="AF724" i="1"/>
  <c r="AE724" i="1"/>
  <c r="AF141" i="1"/>
  <c r="AE141" i="1"/>
  <c r="AF2601" i="1"/>
  <c r="AE2601" i="1"/>
  <c r="AF3100" i="1"/>
  <c r="AE3100" i="1"/>
  <c r="AF3735" i="1"/>
  <c r="AE3735" i="1"/>
  <c r="AF905" i="1"/>
  <c r="AE905" i="1"/>
  <c r="AF3464" i="1"/>
  <c r="AE3464" i="1"/>
  <c r="AF3770" i="1"/>
  <c r="AE3770" i="1"/>
  <c r="AF4937" i="1"/>
  <c r="AE4937" i="1"/>
  <c r="AF530" i="1"/>
  <c r="AE530" i="1"/>
  <c r="AF3101" i="1"/>
  <c r="AE3101" i="1"/>
  <c r="AF4456" i="1"/>
  <c r="AE4456" i="1"/>
  <c r="AF152" i="1"/>
  <c r="AE152" i="1"/>
  <c r="AF862" i="1"/>
  <c r="AE862" i="1"/>
  <c r="AF1346" i="1"/>
  <c r="AE1346" i="1"/>
  <c r="AF888" i="1"/>
  <c r="AE888" i="1"/>
  <c r="AF836" i="1"/>
  <c r="AE836" i="1"/>
  <c r="AF3703" i="1"/>
  <c r="AE3703" i="1"/>
  <c r="AF2907" i="1"/>
  <c r="AE2907" i="1"/>
  <c r="AF538" i="1"/>
  <c r="AE538" i="1"/>
  <c r="AF673" i="1"/>
  <c r="AE673" i="1"/>
  <c r="AF1726" i="1"/>
  <c r="AE1726" i="1"/>
  <c r="AF2817" i="1"/>
  <c r="AE2817" i="1"/>
  <c r="AF2410" i="1"/>
  <c r="AE2410" i="1"/>
  <c r="AF1701" i="1"/>
  <c r="AE1701" i="1"/>
  <c r="AF254" i="1"/>
  <c r="AE254" i="1"/>
  <c r="AF2883" i="1"/>
  <c r="AE2883" i="1"/>
  <c r="AF3877" i="1"/>
  <c r="AE3877" i="1"/>
  <c r="AF2319" i="1"/>
  <c r="AE2319" i="1"/>
  <c r="AF4514" i="1"/>
  <c r="AE4514" i="1"/>
  <c r="AF3260" i="1"/>
  <c r="AE3260" i="1"/>
  <c r="AF2036" i="1"/>
  <c r="AE2036" i="1"/>
  <c r="AF1716" i="1"/>
  <c r="AE1716" i="1"/>
  <c r="AF4166" i="1"/>
  <c r="AE4166" i="1"/>
  <c r="AF1796" i="1"/>
  <c r="AE1796" i="1"/>
  <c r="AF2761" i="1"/>
  <c r="AE2761" i="1"/>
  <c r="AF2417" i="1"/>
  <c r="AE2417" i="1"/>
  <c r="AF3269" i="1"/>
  <c r="AE3269" i="1"/>
  <c r="AF3086" i="1"/>
  <c r="AE3086" i="1"/>
  <c r="AF3117" i="1"/>
  <c r="AE3117" i="1"/>
  <c r="AF22" i="1"/>
  <c r="AE22" i="1"/>
  <c r="AF3715" i="1"/>
  <c r="AE3715" i="1"/>
  <c r="AF2118" i="1"/>
  <c r="AE2118" i="1"/>
  <c r="AF439" i="1"/>
  <c r="AE439" i="1"/>
  <c r="AF4371" i="1"/>
  <c r="AE4371" i="1"/>
  <c r="AF950" i="1"/>
  <c r="AE950" i="1"/>
  <c r="AF3384" i="1"/>
  <c r="AE3384" i="1"/>
  <c r="AF3063" i="1"/>
  <c r="AE3063" i="1"/>
  <c r="AF4868" i="1"/>
  <c r="AE4868" i="1"/>
  <c r="AF815" i="1"/>
  <c r="AE815" i="1"/>
  <c r="AF3971" i="1"/>
  <c r="AE3971" i="1"/>
  <c r="AF3430" i="1"/>
  <c r="AE3430" i="1"/>
  <c r="AF4804" i="1"/>
  <c r="AE4804" i="1"/>
  <c r="AF2431" i="1"/>
  <c r="AE2431" i="1"/>
  <c r="AF2523" i="1"/>
  <c r="AE2523" i="1"/>
  <c r="AF2616" i="1"/>
  <c r="AE2616" i="1"/>
  <c r="AF2640" i="1"/>
  <c r="AE2640" i="1"/>
  <c r="AF4274" i="1"/>
  <c r="AE4274" i="1"/>
  <c r="AF4584" i="1"/>
  <c r="AE4584" i="1"/>
  <c r="AF3283" i="1"/>
  <c r="AE3283" i="1"/>
  <c r="AF190" i="1"/>
  <c r="AE190" i="1"/>
  <c r="AF2769" i="1"/>
  <c r="AE2769" i="1"/>
  <c r="AF1626" i="1"/>
  <c r="AE1626" i="1"/>
  <c r="AF2372" i="1"/>
  <c r="AE2372" i="1"/>
  <c r="AF1373" i="1"/>
  <c r="AE1373" i="1"/>
  <c r="AF1909" i="1"/>
  <c r="AE1909" i="1"/>
  <c r="AF3630" i="1"/>
  <c r="AE3630" i="1"/>
  <c r="AF3210" i="1"/>
  <c r="AE3210" i="1"/>
  <c r="AF4117" i="1"/>
  <c r="AE4117" i="1"/>
  <c r="AF3215" i="1"/>
  <c r="AE3215" i="1"/>
  <c r="AF3454" i="1"/>
  <c r="AE3454" i="1"/>
  <c r="AF1191" i="1"/>
  <c r="AE1191" i="1"/>
  <c r="AF654" i="1"/>
  <c r="AE654" i="1"/>
  <c r="AF2598" i="1"/>
  <c r="AE2598" i="1"/>
  <c r="AF567" i="1"/>
  <c r="AE567" i="1"/>
  <c r="AF1494" i="1"/>
  <c r="AE1494" i="1"/>
  <c r="AF1573" i="1"/>
  <c r="AE1573" i="1"/>
  <c r="AF4492" i="1"/>
  <c r="AE4492" i="1"/>
  <c r="AF2009" i="1"/>
  <c r="AE2009" i="1"/>
  <c r="AF959" i="1"/>
  <c r="AE959" i="1"/>
  <c r="AF144" i="1"/>
  <c r="AE144" i="1"/>
  <c r="AF569" i="1"/>
  <c r="AE569" i="1"/>
  <c r="AF1558" i="1"/>
  <c r="AE1558" i="1"/>
  <c r="AF2900" i="1"/>
  <c r="AE2900" i="1"/>
  <c r="AF1036" i="1"/>
  <c r="AE1036" i="1"/>
  <c r="AF3947" i="1"/>
  <c r="AE3947" i="1"/>
  <c r="AF3622" i="1"/>
  <c r="AE3622" i="1"/>
  <c r="AF2727" i="1"/>
  <c r="AE2727" i="1"/>
  <c r="AF4401" i="1"/>
  <c r="AE4401" i="1"/>
  <c r="AF3740" i="1"/>
  <c r="AE3740" i="1"/>
  <c r="AF1195" i="1"/>
  <c r="AE1195" i="1"/>
  <c r="AF521" i="1"/>
  <c r="AE521" i="1"/>
  <c r="AF649" i="1"/>
  <c r="AE649" i="1"/>
  <c r="AF4179" i="1"/>
  <c r="AE4179" i="1"/>
  <c r="AF3910" i="1"/>
  <c r="AE3910" i="1"/>
  <c r="AF2866" i="1"/>
  <c r="AE2866" i="1"/>
  <c r="AF1958" i="1"/>
  <c r="AE1958" i="1"/>
  <c r="AF1338" i="1"/>
  <c r="AE1338" i="1"/>
  <c r="AF347" i="1"/>
  <c r="AE347" i="1"/>
  <c r="AF3935" i="1"/>
  <c r="AE3935" i="1"/>
  <c r="AF1045" i="1"/>
  <c r="AE1045" i="1"/>
  <c r="AF1868" i="1"/>
  <c r="AE1868" i="1"/>
  <c r="AF3085" i="1"/>
  <c r="AE3085" i="1"/>
  <c r="AF685" i="1"/>
  <c r="AE685" i="1"/>
  <c r="AF1500" i="1"/>
  <c r="AE1500" i="1"/>
  <c r="AF3637" i="1"/>
  <c r="AE3637" i="1"/>
  <c r="AF4781" i="1"/>
  <c r="AE4781" i="1"/>
  <c r="AF4107" i="1"/>
  <c r="AE4107" i="1"/>
  <c r="AF2923" i="1"/>
  <c r="AE2923" i="1"/>
  <c r="AF2136" i="1"/>
  <c r="AE2136" i="1"/>
  <c r="AF4475" i="1"/>
  <c r="AE4475" i="1"/>
  <c r="AF148" i="1"/>
  <c r="AE148" i="1"/>
  <c r="AF1420" i="1"/>
  <c r="AE1420" i="1"/>
  <c r="AF1269" i="1"/>
  <c r="AE1269" i="1"/>
  <c r="AF138" i="1"/>
  <c r="AE138" i="1"/>
  <c r="AF2570" i="1"/>
  <c r="AE2570" i="1"/>
  <c r="AF3014" i="1"/>
  <c r="AE3014" i="1"/>
  <c r="AF405" i="1"/>
  <c r="AE405" i="1"/>
  <c r="AF2809" i="1"/>
  <c r="AE2809" i="1"/>
  <c r="AF3638" i="1"/>
  <c r="AE3638" i="1"/>
  <c r="AF2688" i="1"/>
  <c r="AE2688" i="1"/>
  <c r="AF4249" i="1"/>
  <c r="AE4249" i="1"/>
  <c r="AF3163" i="1"/>
  <c r="AE3163" i="1"/>
  <c r="AF1102" i="1"/>
  <c r="AE1102" i="1"/>
  <c r="AF321" i="1"/>
  <c r="AE321" i="1"/>
  <c r="AF1795" i="1"/>
  <c r="AE1795" i="1"/>
  <c r="AF821" i="1"/>
  <c r="AE821" i="1"/>
  <c r="AF3178" i="1"/>
  <c r="AE3178" i="1"/>
  <c r="AF1785" i="1"/>
  <c r="AE1785" i="1"/>
  <c r="AF1689" i="1"/>
  <c r="AE1689" i="1"/>
  <c r="AF4720" i="1"/>
  <c r="AE4720" i="1"/>
  <c r="AF2693" i="1"/>
  <c r="AE2693" i="1"/>
  <c r="AF2459" i="1"/>
  <c r="AE2459" i="1"/>
  <c r="AF2008" i="1"/>
  <c r="AE2008" i="1"/>
  <c r="AF4316" i="1"/>
  <c r="AE4316" i="1"/>
  <c r="AF4254" i="1"/>
  <c r="AE4254" i="1"/>
  <c r="AF4849" i="1"/>
  <c r="AE4849" i="1"/>
  <c r="AF1674" i="1"/>
  <c r="AE1674" i="1"/>
  <c r="AF762" i="1"/>
  <c r="AE762" i="1"/>
  <c r="AF4121" i="1"/>
  <c r="AE4121" i="1"/>
  <c r="AF2685" i="1"/>
  <c r="AE2685" i="1"/>
  <c r="AF832" i="1"/>
  <c r="AE832" i="1"/>
  <c r="AF114" i="1"/>
  <c r="AE114" i="1"/>
  <c r="AF3596" i="1"/>
  <c r="AE3596" i="1"/>
  <c r="AF3783" i="1"/>
  <c r="AE3783" i="1"/>
  <c r="AF1854" i="1"/>
  <c r="AE1854" i="1"/>
  <c r="AF1134" i="1"/>
  <c r="AE1134" i="1"/>
  <c r="AF4345" i="1"/>
  <c r="AE4345" i="1"/>
  <c r="AF757" i="1"/>
  <c r="AE757" i="1"/>
  <c r="AF4661" i="1"/>
  <c r="AE4661" i="1"/>
  <c r="AF4014" i="1"/>
  <c r="AE4014" i="1"/>
  <c r="AF3062" i="1"/>
  <c r="AE3062" i="1"/>
  <c r="AF1239" i="1"/>
  <c r="AE1239" i="1"/>
  <c r="AF2352" i="1"/>
  <c r="AE2352" i="1"/>
  <c r="AF3515" i="1"/>
  <c r="AE3515" i="1"/>
  <c r="AF2566" i="1"/>
  <c r="AE2566" i="1"/>
  <c r="AF4674" i="1"/>
  <c r="AE4674" i="1"/>
  <c r="AF623" i="1"/>
  <c r="AE623" i="1"/>
  <c r="AF2245" i="1"/>
  <c r="AE2245" i="1"/>
  <c r="AF3648" i="1"/>
  <c r="AE3648" i="1"/>
  <c r="AF3613" i="1"/>
  <c r="AE3613" i="1"/>
  <c r="AF1700" i="1"/>
  <c r="AE1700" i="1"/>
  <c r="AF1656" i="1"/>
  <c r="AE1656" i="1"/>
  <c r="AF4128" i="1"/>
  <c r="AE4128" i="1"/>
  <c r="AF3731" i="1"/>
  <c r="AE3731" i="1"/>
  <c r="AF3212" i="1"/>
  <c r="AE3212" i="1"/>
  <c r="AF2040" i="1"/>
  <c r="AE2040" i="1"/>
  <c r="AF648" i="1"/>
  <c r="AE648" i="1"/>
  <c r="AF1812" i="1"/>
  <c r="AE1812" i="1"/>
  <c r="AF1964" i="1"/>
  <c r="AE1964" i="1"/>
  <c r="AF2282" i="1"/>
  <c r="AE2282" i="1"/>
  <c r="AF3561" i="1"/>
  <c r="AE3561" i="1"/>
  <c r="AF4717" i="1"/>
  <c r="AE4717" i="1"/>
  <c r="AF3656" i="1"/>
  <c r="AE3656" i="1"/>
  <c r="AF1808" i="1"/>
  <c r="AE1808" i="1"/>
  <c r="AF1493" i="1"/>
  <c r="AE1493" i="1"/>
  <c r="AF4019" i="1"/>
  <c r="AE4019" i="1"/>
  <c r="AF476" i="1"/>
  <c r="AE476" i="1"/>
  <c r="AF3233" i="1"/>
  <c r="AE3233" i="1"/>
  <c r="AF1337" i="1"/>
  <c r="AE1337" i="1"/>
  <c r="AF1298" i="1"/>
  <c r="AE1298" i="1"/>
  <c r="AF488" i="1"/>
  <c r="AE488" i="1"/>
  <c r="AF2731" i="1"/>
  <c r="AE2731" i="1"/>
  <c r="AF859" i="1"/>
  <c r="AE859" i="1"/>
  <c r="AF1842" i="1"/>
  <c r="AE1842" i="1"/>
  <c r="AF2926" i="1"/>
  <c r="AE2926" i="1"/>
  <c r="AF4553" i="1"/>
  <c r="AE4553" i="1"/>
  <c r="AF1546" i="1"/>
  <c r="AE1546" i="1"/>
  <c r="AF3459" i="1"/>
  <c r="AE3459" i="1"/>
  <c r="AF3003" i="1"/>
  <c r="AE3003" i="1"/>
  <c r="AF1487" i="1"/>
  <c r="AE1487" i="1"/>
  <c r="AF875" i="1"/>
  <c r="AE875" i="1"/>
  <c r="AF4032" i="1"/>
  <c r="AE4032" i="1"/>
  <c r="AF4803" i="1"/>
  <c r="AE4803" i="1"/>
  <c r="AF3081" i="1"/>
  <c r="AE3081" i="1"/>
  <c r="AF4612" i="1"/>
  <c r="AE4612" i="1"/>
  <c r="AF3801" i="1"/>
  <c r="AE3801" i="1"/>
  <c r="AF3825" i="1"/>
  <c r="AE3825" i="1"/>
  <c r="AF1183" i="1"/>
  <c r="AE1183" i="1"/>
  <c r="AF422" i="1"/>
  <c r="AE422" i="1"/>
  <c r="AF1455" i="1"/>
  <c r="AE1455" i="1"/>
  <c r="AF3797" i="1"/>
  <c r="AE3797" i="1"/>
  <c r="AF4856" i="1"/>
  <c r="AE4856" i="1"/>
  <c r="AF1253" i="1"/>
  <c r="AE1253" i="1"/>
  <c r="AF2748" i="1"/>
  <c r="AE2748" i="1"/>
  <c r="AF3619" i="1"/>
  <c r="AE3619" i="1"/>
  <c r="AF84" i="1"/>
  <c r="AE84" i="1"/>
  <c r="AF474" i="1"/>
  <c r="AE474" i="1"/>
  <c r="AF4130" i="1"/>
  <c r="AE4130" i="1"/>
  <c r="AF70" i="1"/>
  <c r="AE70" i="1"/>
  <c r="AF3217" i="1"/>
  <c r="AE3217" i="1"/>
  <c r="AF4832" i="1"/>
  <c r="AE4832" i="1"/>
  <c r="AF1685" i="1"/>
  <c r="AE1685" i="1"/>
  <c r="AF734" i="1"/>
  <c r="AE734" i="1"/>
  <c r="AF2994" i="1"/>
  <c r="AE2994" i="1"/>
  <c r="AF2865" i="1"/>
  <c r="AE2865" i="1"/>
  <c r="AF186" i="1"/>
  <c r="AE186" i="1"/>
  <c r="AF3248" i="1"/>
  <c r="AE3248" i="1"/>
  <c r="AF1921" i="1"/>
  <c r="AE1921" i="1"/>
  <c r="AF2481" i="1"/>
  <c r="AE2481" i="1"/>
  <c r="AF276" i="1"/>
  <c r="AE276" i="1"/>
  <c r="AF303" i="1"/>
  <c r="AE303" i="1"/>
  <c r="AF1650" i="1"/>
  <c r="AE1650" i="1"/>
  <c r="AF4095" i="1"/>
  <c r="AE4095" i="1"/>
  <c r="AF880" i="1"/>
  <c r="AE880" i="1"/>
  <c r="AF4487" i="1"/>
  <c r="AE4487" i="1"/>
  <c r="AF409" i="1"/>
  <c r="AE409" i="1"/>
  <c r="AF2350" i="1"/>
  <c r="AE2350" i="1"/>
  <c r="AF690" i="1"/>
  <c r="AE690" i="1"/>
  <c r="AF669" i="1"/>
  <c r="AE669" i="1"/>
  <c r="AF3224" i="1"/>
  <c r="AE3224" i="1"/>
  <c r="AF2092" i="1"/>
  <c r="AE2092" i="1"/>
  <c r="AF1946" i="1"/>
  <c r="AE1946" i="1"/>
  <c r="AF3342" i="1"/>
  <c r="AE3342" i="1"/>
  <c r="AF3238" i="1"/>
  <c r="AE3238" i="1"/>
  <c r="AF3391" i="1"/>
  <c r="AE3391" i="1"/>
  <c r="AF2022" i="1"/>
  <c r="AE2022" i="1"/>
  <c r="AF879" i="1"/>
  <c r="AE879" i="1"/>
  <c r="AF1945" i="1"/>
  <c r="AE1945" i="1"/>
  <c r="AF3276" i="1"/>
  <c r="AE3276" i="1"/>
  <c r="AF878" i="1"/>
  <c r="AE878" i="1"/>
  <c r="AF1428" i="1"/>
  <c r="AE1428" i="1"/>
  <c r="AF2565" i="1"/>
  <c r="AE2565" i="1"/>
  <c r="AF741" i="1"/>
  <c r="AE741" i="1"/>
  <c r="AF4827" i="1"/>
  <c r="AE4827" i="1"/>
  <c r="AF4000" i="1"/>
  <c r="AE4000" i="1"/>
  <c r="AF2115" i="1"/>
  <c r="AE2115" i="1"/>
  <c r="AF298" i="1"/>
  <c r="AE298" i="1"/>
  <c r="AF2904" i="1"/>
  <c r="AE2904" i="1"/>
  <c r="AF3231" i="1"/>
  <c r="AE3231" i="1"/>
  <c r="AF3537" i="1"/>
  <c r="AE3537" i="1"/>
  <c r="AF897" i="1"/>
  <c r="AE897" i="1"/>
  <c r="AF2683" i="1"/>
  <c r="AE2683" i="1"/>
  <c r="AF4018" i="1"/>
  <c r="AE4018" i="1"/>
  <c r="AF3450" i="1"/>
  <c r="AE3450" i="1"/>
  <c r="AF2087" i="1"/>
  <c r="AE2087" i="1"/>
  <c r="AF4213" i="1"/>
  <c r="AE4213" i="1"/>
  <c r="AF1105" i="1"/>
  <c r="AE1105" i="1"/>
  <c r="AF1441" i="1"/>
  <c r="AE1441" i="1"/>
  <c r="AF3988" i="1"/>
  <c r="AE3988" i="1"/>
  <c r="AF628" i="1"/>
  <c r="AE628" i="1"/>
  <c r="AF210" i="1"/>
  <c r="AE210" i="1"/>
  <c r="AF4054" i="1"/>
  <c r="AE4054" i="1"/>
  <c r="AF4006" i="1"/>
  <c r="AE4006" i="1"/>
  <c r="AF2632" i="1"/>
  <c r="AE2632" i="1"/>
  <c r="AF112" i="1"/>
  <c r="AE112" i="1"/>
  <c r="AF2520" i="1"/>
  <c r="AE2520" i="1"/>
  <c r="AF3934" i="1"/>
  <c r="AE3934" i="1"/>
  <c r="AF239" i="1"/>
  <c r="AE239" i="1"/>
  <c r="AF1981" i="1"/>
  <c r="AE1981" i="1"/>
  <c r="AF1066" i="1"/>
  <c r="AE1066" i="1"/>
  <c r="AF662" i="1"/>
  <c r="AE662" i="1"/>
  <c r="AF89" i="1"/>
  <c r="AE89" i="1"/>
  <c r="AF3458" i="1"/>
  <c r="AE3458" i="1"/>
  <c r="AF4362" i="1"/>
  <c r="AE4362" i="1"/>
  <c r="AF2938" i="1"/>
  <c r="AE2938" i="1"/>
  <c r="AF4645" i="1"/>
  <c r="AE4645" i="1"/>
  <c r="AF1075" i="1"/>
  <c r="AE1075" i="1"/>
  <c r="AF4513" i="1"/>
  <c r="AE4513" i="1"/>
  <c r="AF3570" i="1"/>
  <c r="AE3570" i="1"/>
  <c r="AF2355" i="1"/>
  <c r="AE2355" i="1"/>
  <c r="AF2732" i="1"/>
  <c r="AE2732" i="1"/>
  <c r="AF4530" i="1"/>
  <c r="AE4530" i="1"/>
  <c r="AF714" i="1"/>
  <c r="AE714" i="1"/>
  <c r="AF1035" i="1"/>
  <c r="AE1035" i="1"/>
  <c r="AF4512" i="1"/>
  <c r="AE4512" i="1"/>
  <c r="AF1244" i="1"/>
  <c r="AE1244" i="1"/>
  <c r="AF1182" i="1"/>
  <c r="AE1182" i="1"/>
  <c r="AF4150" i="1"/>
  <c r="AE4150" i="1"/>
  <c r="AF4474" i="1"/>
  <c r="AE4474" i="1"/>
  <c r="AF2363" i="1"/>
  <c r="AE2363" i="1"/>
  <c r="AF3750" i="1"/>
  <c r="AE3750" i="1"/>
  <c r="AF4199" i="1"/>
  <c r="AE4199" i="1"/>
  <c r="AF2853" i="1"/>
  <c r="AE2853" i="1"/>
  <c r="AF4769" i="1"/>
  <c r="AE4769" i="1"/>
  <c r="AF3035" i="1"/>
  <c r="AE3035" i="1"/>
  <c r="AF1072" i="1"/>
  <c r="AE1072" i="1"/>
  <c r="AF3538" i="1"/>
  <c r="AE3538" i="1"/>
  <c r="AF4767" i="1"/>
  <c r="AE4767" i="1"/>
  <c r="AF1443" i="1"/>
  <c r="AE1443" i="1"/>
  <c r="AF608" i="1"/>
  <c r="AE608" i="1"/>
  <c r="AF412" i="1"/>
  <c r="AE412" i="1"/>
  <c r="AF2929" i="1"/>
  <c r="AE2929" i="1"/>
  <c r="AF3868" i="1"/>
  <c r="AE3868" i="1"/>
  <c r="AF105" i="1"/>
  <c r="AE105" i="1"/>
  <c r="AF4842" i="1"/>
  <c r="AE4842" i="1"/>
  <c r="AF3089" i="1"/>
  <c r="AE3089" i="1"/>
  <c r="AF1492" i="1"/>
  <c r="AE1492" i="1"/>
  <c r="AF1507" i="1"/>
  <c r="AE1507" i="1"/>
  <c r="AF4248" i="1"/>
  <c r="AE4248" i="1"/>
  <c r="AF2406" i="1"/>
  <c r="AE2406" i="1"/>
  <c r="AF2027" i="1"/>
  <c r="AE2027" i="1"/>
  <c r="AF3246" i="1"/>
  <c r="AE3246" i="1"/>
  <c r="AF3752" i="1"/>
  <c r="AE3752" i="1"/>
  <c r="AF4238" i="1"/>
  <c r="AE4238" i="1"/>
  <c r="AF4575" i="1"/>
  <c r="AE4575" i="1"/>
  <c r="AF494" i="1"/>
  <c r="AE494" i="1"/>
  <c r="AF1621" i="1"/>
  <c r="AE1621" i="1"/>
  <c r="AF1841" i="1"/>
  <c r="AE1841" i="1"/>
  <c r="AF3528" i="1"/>
  <c r="AE3528" i="1"/>
  <c r="AF848" i="1"/>
  <c r="AE848" i="1"/>
  <c r="AF1832" i="1"/>
  <c r="AE1832" i="1"/>
  <c r="AF3383" i="1"/>
  <c r="AE3383" i="1"/>
  <c r="AF1944" i="1"/>
  <c r="AE1944" i="1"/>
  <c r="AF3653" i="1"/>
  <c r="AE3653" i="1"/>
  <c r="AF4185" i="1"/>
  <c r="AE4185" i="1"/>
  <c r="AF887" i="1"/>
  <c r="AE887" i="1"/>
  <c r="AF4468" i="1"/>
  <c r="AE4468" i="1"/>
  <c r="AF4588" i="1"/>
  <c r="AE4588" i="1"/>
  <c r="AF2122" i="1"/>
  <c r="AE2122" i="1"/>
  <c r="AF2179" i="1"/>
  <c r="AE2179" i="1"/>
  <c r="AF3867" i="1"/>
  <c r="AE3867" i="1"/>
  <c r="AF966" i="1"/>
  <c r="AE966" i="1"/>
  <c r="AF2789" i="1"/>
  <c r="AE2789" i="1"/>
  <c r="AF3689" i="1"/>
  <c r="AE3689" i="1"/>
  <c r="AF1274" i="1"/>
  <c r="AE1274" i="1"/>
  <c r="AF424" i="1"/>
  <c r="AE424" i="1"/>
  <c r="AF374" i="1"/>
  <c r="AE374" i="1"/>
  <c r="AF2374" i="1"/>
  <c r="AE2374" i="1"/>
  <c r="AF2156" i="1"/>
  <c r="AE2156" i="1"/>
  <c r="AF1459" i="1"/>
  <c r="AE1459" i="1"/>
  <c r="AF2482" i="1"/>
  <c r="AE2482" i="1"/>
  <c r="AF4524" i="1"/>
  <c r="AE4524" i="1"/>
  <c r="AF1341" i="1"/>
  <c r="AE1341" i="1"/>
  <c r="AF4765" i="1"/>
  <c r="AE4765" i="1"/>
  <c r="AF1440" i="1"/>
  <c r="AE1440" i="1"/>
  <c r="AF1232" i="1"/>
  <c r="AE1232" i="1"/>
  <c r="AF4346" i="1"/>
  <c r="AE4346" i="1"/>
  <c r="AF2066" i="1"/>
  <c r="AE2066" i="1"/>
  <c r="AF3885" i="1"/>
  <c r="AE3885" i="1"/>
  <c r="AF4696" i="1"/>
  <c r="AE4696" i="1"/>
  <c r="AF3174" i="1"/>
  <c r="AE3174" i="1"/>
  <c r="AF2317" i="1"/>
  <c r="AE2317" i="1"/>
  <c r="AF4253" i="1"/>
  <c r="AE4253" i="1"/>
  <c r="AF3954" i="1"/>
  <c r="AE3954" i="1"/>
  <c r="AF3018" i="1"/>
  <c r="AE3018" i="1"/>
  <c r="AF4523" i="1"/>
  <c r="AE4523" i="1"/>
  <c r="AF2407" i="1"/>
  <c r="AE2407" i="1"/>
  <c r="AF2902" i="1"/>
  <c r="AE2902" i="1"/>
  <c r="AF1209" i="1"/>
  <c r="AE1209" i="1"/>
  <c r="AF3943" i="1"/>
  <c r="AE3943" i="1"/>
  <c r="AF884" i="1"/>
  <c r="AE884" i="1"/>
  <c r="AF2357" i="1"/>
  <c r="AE2357" i="1"/>
  <c r="AF1247" i="1"/>
  <c r="AE1247" i="1"/>
  <c r="AF2168" i="1"/>
  <c r="AE2168" i="1"/>
  <c r="AF2979" i="1"/>
  <c r="AE2979" i="1"/>
  <c r="AF1136" i="1"/>
  <c r="AE1136" i="1"/>
  <c r="AF4021" i="1"/>
  <c r="AE4021" i="1"/>
  <c r="AF2655" i="1"/>
  <c r="AE2655" i="1"/>
  <c r="AF3970" i="1"/>
  <c r="AE3970" i="1"/>
  <c r="AF1011" i="1"/>
  <c r="AE1011" i="1"/>
  <c r="AF802" i="1"/>
  <c r="AE802" i="1"/>
  <c r="AF1923" i="1"/>
  <c r="AE1923" i="1"/>
  <c r="AF2657" i="1"/>
  <c r="AE2657" i="1"/>
  <c r="AF1173" i="1"/>
  <c r="AE1173" i="1"/>
  <c r="AF4449" i="1"/>
  <c r="AE4449" i="1"/>
  <c r="AF3214" i="1"/>
  <c r="AE3214" i="1"/>
  <c r="AF3933" i="1"/>
  <c r="AE3933" i="1"/>
  <c r="AF3557" i="1"/>
  <c r="AE3557" i="1"/>
  <c r="AF4647" i="1"/>
  <c r="AE4647" i="1"/>
  <c r="AF4566" i="1"/>
  <c r="AE4566" i="1"/>
  <c r="AF266" i="1"/>
  <c r="AE266" i="1"/>
  <c r="AF1449" i="1"/>
  <c r="AE1449" i="1"/>
  <c r="AF2694" i="1"/>
  <c r="AE2694" i="1"/>
  <c r="AF679" i="1"/>
  <c r="AE679" i="1"/>
  <c r="AF683" i="1"/>
  <c r="AE683" i="1"/>
  <c r="AF4030" i="1"/>
  <c r="AE4030" i="1"/>
  <c r="AF1180" i="1"/>
  <c r="AE1180" i="1"/>
  <c r="AF553" i="1"/>
  <c r="AE553" i="1"/>
  <c r="AF883" i="1"/>
  <c r="AE883" i="1"/>
  <c r="AF326" i="1"/>
  <c r="AE326" i="1"/>
  <c r="AF4090" i="1"/>
  <c r="AE4090" i="1"/>
  <c r="AF2638" i="1"/>
  <c r="AE2638" i="1"/>
  <c r="AF3438" i="1"/>
  <c r="AE3438" i="1"/>
  <c r="AF557" i="1"/>
  <c r="AE557" i="1"/>
  <c r="AF2315" i="1"/>
  <c r="AE2315" i="1"/>
  <c r="AF1807" i="1"/>
  <c r="AE1807" i="1"/>
  <c r="AF4527" i="1"/>
  <c r="AE4527" i="1"/>
  <c r="AF4200" i="1"/>
  <c r="AE4200" i="1"/>
  <c r="AF1485" i="1"/>
  <c r="AE1485" i="1"/>
  <c r="AF892" i="1"/>
  <c r="AE892" i="1"/>
  <c r="AF918" i="1"/>
  <c r="AE918" i="1"/>
  <c r="AF2540" i="1"/>
  <c r="AE2540" i="1"/>
  <c r="AF3942" i="1"/>
  <c r="AE3942" i="1"/>
  <c r="AF381" i="1"/>
  <c r="AE381" i="1"/>
  <c r="AF1385" i="1"/>
  <c r="AE1385" i="1"/>
  <c r="AF3633" i="1"/>
  <c r="AE3633" i="1"/>
  <c r="AF173" i="1"/>
  <c r="AE173" i="1"/>
  <c r="AF514" i="1"/>
  <c r="AE514" i="1"/>
  <c r="AF3341" i="1"/>
  <c r="AE3341" i="1"/>
  <c r="AF674" i="1"/>
  <c r="AE674" i="1"/>
  <c r="AF2512" i="1"/>
  <c r="AE2512" i="1"/>
  <c r="AF2861" i="1"/>
  <c r="AE2861" i="1"/>
  <c r="AF596" i="1"/>
  <c r="AE596" i="1"/>
  <c r="AF1791" i="1"/>
  <c r="AE1791" i="1"/>
  <c r="AF2164" i="1"/>
  <c r="AE2164" i="1"/>
  <c r="AF3153" i="1"/>
  <c r="AE3153" i="1"/>
  <c r="AF4447" i="1"/>
  <c r="AE4447" i="1"/>
  <c r="AF4042" i="1"/>
  <c r="AE4042" i="1"/>
  <c r="AF2529" i="1"/>
  <c r="AE2529" i="1"/>
  <c r="AF4059" i="1"/>
  <c r="AE4059" i="1"/>
  <c r="AF2228" i="1"/>
  <c r="AE2228" i="1"/>
  <c r="AF752" i="1"/>
  <c r="AE752" i="1"/>
  <c r="AF2356" i="1"/>
  <c r="AE2356" i="1"/>
  <c r="AF2203" i="1"/>
  <c r="AE2203" i="1"/>
  <c r="AF2984" i="1"/>
  <c r="AE2984" i="1"/>
  <c r="AF1300" i="1"/>
  <c r="AE1300" i="1"/>
  <c r="AF1872" i="1"/>
  <c r="AE1872" i="1"/>
  <c r="AF4123" i="1"/>
  <c r="AE4123" i="1"/>
  <c r="AF1120" i="1"/>
  <c r="AE1120" i="1"/>
  <c r="AF2299" i="1"/>
  <c r="AE2299" i="1"/>
  <c r="AF4824" i="1"/>
  <c r="AE4824" i="1"/>
  <c r="AF31" i="1"/>
  <c r="AE31" i="1"/>
  <c r="AF919" i="1"/>
  <c r="AE919" i="1"/>
  <c r="AF4281" i="1"/>
  <c r="AE4281" i="1"/>
  <c r="AF3385" i="1"/>
  <c r="AE3385" i="1"/>
  <c r="AF4857" i="1"/>
  <c r="AE4857" i="1"/>
  <c r="AF4831" i="1"/>
  <c r="AE4831" i="1"/>
  <c r="AF3368" i="1"/>
  <c r="AE3368" i="1"/>
  <c r="AF2991" i="1"/>
  <c r="AE2991" i="1"/>
  <c r="AF3126" i="1"/>
  <c r="AE3126" i="1"/>
  <c r="AF1709" i="1"/>
  <c r="AE1709" i="1"/>
  <c r="AF3527" i="1"/>
  <c r="AE3527" i="1"/>
  <c r="AF801" i="1"/>
  <c r="AE801" i="1"/>
  <c r="AF4160" i="1"/>
  <c r="AE4160" i="1"/>
  <c r="AF4390" i="1"/>
  <c r="AE4390" i="1"/>
  <c r="AF2116" i="1"/>
  <c r="AE2116" i="1"/>
  <c r="AF1002" i="1"/>
  <c r="AE1002" i="1"/>
  <c r="AF1503" i="1"/>
  <c r="AE1503" i="1"/>
  <c r="AF634" i="1"/>
  <c r="AE634" i="1"/>
  <c r="AF1967" i="1"/>
  <c r="AE1967" i="1"/>
  <c r="AF4740" i="1"/>
  <c r="AE4740" i="1"/>
  <c r="AF486" i="1"/>
  <c r="AE486" i="1"/>
  <c r="AF3262" i="1"/>
  <c r="AE3262" i="1"/>
  <c r="AF3023" i="1"/>
  <c r="AE3023" i="1"/>
  <c r="AF4448" i="1"/>
  <c r="AE4448" i="1"/>
  <c r="AF2936" i="1"/>
  <c r="AE2936" i="1"/>
  <c r="AF4762" i="1"/>
  <c r="AE4762" i="1"/>
  <c r="AF1525" i="1"/>
  <c r="AE1525" i="1"/>
  <c r="AF991" i="1"/>
  <c r="AE991" i="1"/>
  <c r="AF2552" i="1"/>
  <c r="AE2552" i="1"/>
  <c r="AF4580" i="1"/>
  <c r="AE4580" i="1"/>
  <c r="AF1208" i="1"/>
  <c r="AE1208" i="1"/>
  <c r="AF800" i="1"/>
  <c r="AE800" i="1"/>
  <c r="AF4930" i="1"/>
  <c r="AE4930" i="1"/>
  <c r="AF2093" i="1"/>
  <c r="AE2093" i="1"/>
  <c r="AF3811" i="1"/>
  <c r="AE3811" i="1"/>
  <c r="AF2172" i="1"/>
  <c r="AE2172" i="1"/>
  <c r="AF1799" i="1"/>
  <c r="AE1799" i="1"/>
  <c r="AF4582" i="1"/>
  <c r="AE4582" i="1"/>
  <c r="AF7" i="1"/>
  <c r="AE7" i="1"/>
  <c r="AF4918" i="1"/>
  <c r="AE4918" i="1"/>
  <c r="AF2263" i="1"/>
  <c r="AE2263" i="1"/>
  <c r="AF1517" i="1"/>
  <c r="AE1517" i="1"/>
  <c r="AF3412" i="1"/>
  <c r="AE3412" i="1"/>
  <c r="AF444" i="1"/>
  <c r="AE444" i="1"/>
  <c r="AF934" i="1"/>
  <c r="AE934" i="1"/>
  <c r="AF544" i="1"/>
  <c r="AE544" i="1"/>
  <c r="AF1224" i="1"/>
  <c r="AE1224" i="1"/>
  <c r="AF3379" i="1"/>
  <c r="AE3379" i="1"/>
  <c r="AF4840" i="1"/>
  <c r="AE4840" i="1"/>
  <c r="AF2268" i="1"/>
  <c r="AE2268" i="1"/>
  <c r="AF2281" i="1"/>
  <c r="AE2281" i="1"/>
  <c r="AF1629" i="1"/>
  <c r="AE1629" i="1"/>
  <c r="AF1501" i="1"/>
  <c r="AE1501" i="1"/>
  <c r="AF3457" i="1"/>
  <c r="AE3457" i="1"/>
  <c r="AF1447" i="1"/>
  <c r="AE1447" i="1"/>
  <c r="AF1603" i="1"/>
  <c r="AE1603" i="1"/>
  <c r="AF3995" i="1"/>
  <c r="AE3995" i="1"/>
  <c r="AF1846" i="1"/>
  <c r="AE1846" i="1"/>
  <c r="AF1071" i="1"/>
  <c r="AE1071" i="1"/>
  <c r="AF3687" i="1"/>
  <c r="AE3687" i="1"/>
  <c r="AF4623" i="1"/>
  <c r="AE4623" i="1"/>
  <c r="AF3887" i="1"/>
  <c r="AE3887" i="1"/>
  <c r="AF854" i="1"/>
  <c r="AE854" i="1"/>
  <c r="AF2439" i="1"/>
  <c r="AE2439" i="1"/>
  <c r="AF3979" i="1"/>
  <c r="AE3979" i="1"/>
  <c r="AF2323" i="1"/>
  <c r="AE2323" i="1"/>
  <c r="AF4526" i="1"/>
  <c r="AE4526" i="1"/>
  <c r="AF3185" i="1"/>
  <c r="AE3185" i="1"/>
  <c r="AF4499" i="1"/>
  <c r="AE4499" i="1"/>
  <c r="AF524" i="1"/>
  <c r="AE524" i="1"/>
  <c r="AF4723" i="1"/>
  <c r="AE4723" i="1"/>
  <c r="AF804" i="1"/>
  <c r="AE804" i="1"/>
  <c r="AF3956" i="1"/>
  <c r="AE3956" i="1"/>
  <c r="AF837" i="1"/>
  <c r="AE837" i="1"/>
  <c r="AF3819" i="1"/>
  <c r="AE3819" i="1"/>
  <c r="AF672" i="1"/>
  <c r="AE672" i="1"/>
  <c r="AF2522" i="1"/>
  <c r="AE2522" i="1"/>
  <c r="AF4754" i="1"/>
  <c r="AE4754" i="1"/>
  <c r="AF2253" i="1"/>
  <c r="AE2253" i="1"/>
  <c r="AF421" i="1"/>
  <c r="AE421" i="1"/>
  <c r="AF1056" i="1"/>
  <c r="AE1056" i="1"/>
  <c r="AF2105" i="1"/>
  <c r="AE2105" i="1"/>
  <c r="AF1475" i="1"/>
  <c r="AE1475" i="1"/>
  <c r="AF2130" i="1"/>
  <c r="AE2130" i="1"/>
  <c r="AF2195" i="1"/>
  <c r="AE2195" i="1"/>
  <c r="AF4622" i="1"/>
  <c r="AE4622" i="1"/>
  <c r="AF4904" i="1"/>
  <c r="AE4904" i="1"/>
  <c r="AF4650" i="1"/>
  <c r="AE4650" i="1"/>
  <c r="AF136" i="1"/>
  <c r="AE136" i="1"/>
  <c r="AF371" i="1"/>
  <c r="AE371" i="1"/>
  <c r="AF2687" i="1"/>
  <c r="AE2687" i="1"/>
  <c r="AF4210" i="1"/>
  <c r="AE4210" i="1"/>
  <c r="AF1980" i="1"/>
  <c r="AE1980" i="1"/>
  <c r="AF1985" i="1"/>
  <c r="AE1985" i="1"/>
  <c r="AF3162" i="1"/>
  <c r="AE3162" i="1"/>
  <c r="AF455" i="1"/>
  <c r="AE455" i="1"/>
  <c r="AF80" i="1"/>
  <c r="AE80" i="1"/>
  <c r="AF570" i="1"/>
  <c r="AE570" i="1"/>
  <c r="AF4648" i="1"/>
  <c r="AE4648" i="1"/>
  <c r="AF504" i="1"/>
  <c r="AE504" i="1"/>
  <c r="AF3829" i="1"/>
  <c r="AE3829" i="1"/>
  <c r="AF793" i="1"/>
  <c r="AE793" i="1"/>
  <c r="AF4888" i="1"/>
  <c r="AE4888" i="1"/>
  <c r="AF3950" i="1"/>
  <c r="AE3950" i="1"/>
  <c r="AF4537" i="1"/>
  <c r="AE4537" i="1"/>
  <c r="AF1278" i="1"/>
  <c r="AE1278" i="1"/>
  <c r="AF1747" i="1"/>
  <c r="AE1747" i="1"/>
  <c r="AF601" i="1"/>
  <c r="AE601" i="1"/>
  <c r="AF1659" i="1"/>
  <c r="AE1659" i="1"/>
  <c r="AF2913" i="1"/>
  <c r="AE2913" i="1"/>
  <c r="AF4110" i="1"/>
  <c r="AE4110" i="1"/>
  <c r="AF4312" i="1"/>
  <c r="AE4312" i="1"/>
  <c r="AF4455" i="1"/>
  <c r="AE4455" i="1"/>
  <c r="AF1510" i="1"/>
  <c r="AE1510" i="1"/>
  <c r="AF2733" i="1"/>
  <c r="AE2733" i="1"/>
  <c r="AF4450" i="1"/>
  <c r="AE4450" i="1"/>
  <c r="AF2174" i="1"/>
  <c r="AE2174" i="1"/>
  <c r="AF1604" i="1"/>
  <c r="AE1604" i="1"/>
  <c r="AF1972" i="1"/>
  <c r="AE1972" i="1"/>
  <c r="AF3929" i="1"/>
  <c r="AE3929" i="1"/>
  <c r="AF615" i="1"/>
  <c r="AE615" i="1"/>
  <c r="AF1840" i="1"/>
  <c r="AE1840" i="1"/>
  <c r="AF3403" i="1"/>
  <c r="AE3403" i="1"/>
  <c r="AF2835" i="1"/>
  <c r="AE2835" i="1"/>
  <c r="AF1164" i="1"/>
  <c r="AE1164" i="1"/>
  <c r="AF2956" i="1"/>
  <c r="AE2956" i="1"/>
  <c r="AF1090" i="1"/>
  <c r="AE1090" i="1"/>
  <c r="AF2981" i="1"/>
  <c r="AE2981" i="1"/>
  <c r="AF2935" i="1"/>
  <c r="AE2935" i="1"/>
  <c r="AF4618" i="1"/>
  <c r="AE4618" i="1"/>
  <c r="AF1367" i="1"/>
  <c r="AE1367" i="1"/>
  <c r="AF4233" i="1"/>
  <c r="AE4233" i="1"/>
  <c r="AF3707" i="1"/>
  <c r="AE3707" i="1"/>
  <c r="AF34" i="1"/>
  <c r="AE34" i="1"/>
  <c r="AF67" i="1"/>
  <c r="AE67" i="1"/>
  <c r="AF559" i="1"/>
  <c r="AE559" i="1"/>
  <c r="AF4635" i="1"/>
  <c r="AE4635" i="1"/>
  <c r="AF3957" i="1"/>
  <c r="AE3957" i="1"/>
  <c r="AF4822" i="1"/>
  <c r="AE4822" i="1"/>
  <c r="AF3999" i="1"/>
  <c r="AE3999" i="1"/>
  <c r="AF251" i="1"/>
  <c r="AE251" i="1"/>
  <c r="AF2678" i="1"/>
  <c r="AE2678" i="1"/>
  <c r="AF1897" i="1"/>
  <c r="AE1897" i="1"/>
  <c r="AF3316" i="1"/>
  <c r="AE3316" i="1"/>
  <c r="AF4289" i="1"/>
  <c r="AE4289" i="1"/>
  <c r="AF1583" i="1"/>
  <c r="AE1583" i="1"/>
  <c r="AF1060" i="1"/>
  <c r="AE1060" i="1"/>
  <c r="AF1225" i="1"/>
  <c r="AE1225" i="1"/>
  <c r="AF1622" i="1"/>
  <c r="AE1622" i="1"/>
  <c r="AF3815" i="1"/>
  <c r="AE3815" i="1"/>
  <c r="AF2559" i="1"/>
  <c r="AE2559" i="1"/>
  <c r="AF3338" i="1"/>
  <c r="AE3338" i="1"/>
  <c r="AF1730" i="1"/>
  <c r="AE1730" i="1"/>
  <c r="AF2541" i="1"/>
  <c r="AE2541" i="1"/>
  <c r="AF1379" i="1"/>
  <c r="AE1379" i="1"/>
  <c r="AF2361" i="1"/>
  <c r="AE2361" i="1"/>
  <c r="AF420" i="1"/>
  <c r="AE420" i="1"/>
  <c r="AF564" i="1"/>
  <c r="AE564" i="1"/>
  <c r="AF432" i="1"/>
  <c r="AE432" i="1"/>
  <c r="AF204" i="1"/>
  <c r="AE204" i="1"/>
  <c r="AF1835" i="1"/>
  <c r="AE1835" i="1"/>
  <c r="AF38" i="1"/>
  <c r="AE38" i="1"/>
  <c r="AF320" i="1"/>
  <c r="AE320" i="1"/>
  <c r="AF3556" i="1"/>
  <c r="AE3556" i="1"/>
  <c r="AF984" i="1"/>
  <c r="AE984" i="1"/>
  <c r="AF2434" i="1"/>
  <c r="AE2434" i="1"/>
  <c r="AF1143" i="1"/>
  <c r="AE1143" i="1"/>
  <c r="AF3170" i="1"/>
  <c r="AE3170" i="1"/>
  <c r="AF3261" i="1"/>
  <c r="AE3261" i="1"/>
  <c r="AF2546" i="1"/>
  <c r="AE2546" i="1"/>
  <c r="AF939" i="1"/>
  <c r="AE939" i="1"/>
  <c r="AF1559" i="1"/>
  <c r="AE1559" i="1"/>
  <c r="AF1904" i="1"/>
  <c r="AE1904" i="1"/>
  <c r="AF4183" i="1"/>
  <c r="AE4183" i="1"/>
  <c r="AF2857" i="1"/>
  <c r="AE2857" i="1"/>
  <c r="AF1794" i="1"/>
  <c r="AE1794" i="1"/>
  <c r="AF4222" i="1"/>
  <c r="AE4222" i="1"/>
  <c r="AF3845" i="1"/>
  <c r="AE3845" i="1"/>
  <c r="AF841" i="1"/>
  <c r="AE841" i="1"/>
  <c r="AF4377" i="1"/>
  <c r="AE4377" i="1"/>
  <c r="AF300" i="1"/>
  <c r="AE300" i="1"/>
  <c r="AF3204" i="1"/>
  <c r="AE3204" i="1"/>
  <c r="AF327" i="1"/>
  <c r="AE327" i="1"/>
  <c r="AF1627" i="1"/>
  <c r="AE1627" i="1"/>
  <c r="AF3826" i="1"/>
  <c r="AE3826" i="1"/>
  <c r="AF4785" i="1"/>
  <c r="AE4785" i="1"/>
  <c r="AF1259" i="1"/>
  <c r="AE1259" i="1"/>
  <c r="AF3205" i="1"/>
  <c r="AE3205" i="1"/>
  <c r="AF3749" i="1"/>
  <c r="AE3749" i="1"/>
  <c r="AF891" i="1"/>
  <c r="AE891" i="1"/>
  <c r="AF588" i="1"/>
  <c r="AE588" i="1"/>
  <c r="AF4479" i="1"/>
  <c r="AE4479" i="1"/>
  <c r="AF3700" i="1"/>
  <c r="AE3700" i="1"/>
  <c r="AF470" i="1"/>
  <c r="AE470" i="1"/>
  <c r="AF2781" i="1"/>
  <c r="AE2781" i="1"/>
  <c r="AF3280" i="1"/>
  <c r="AE3280" i="1"/>
  <c r="AF1318" i="1"/>
  <c r="AE1318" i="1"/>
  <c r="AF1714" i="1"/>
  <c r="AE1714" i="1"/>
  <c r="AF1491" i="1"/>
  <c r="AE1491" i="1"/>
  <c r="AF2571" i="1"/>
  <c r="AE2571" i="1"/>
  <c r="AF3319" i="1"/>
  <c r="AE3319" i="1"/>
  <c r="AF3608" i="1"/>
  <c r="AE3608" i="1"/>
  <c r="AF1943" i="1"/>
  <c r="AE1943" i="1"/>
  <c r="AF2676" i="1"/>
  <c r="AE2676" i="1"/>
  <c r="AF4507" i="1"/>
  <c r="AE4507" i="1"/>
  <c r="AF1757" i="1"/>
  <c r="AE1757" i="1"/>
  <c r="AF871" i="1"/>
  <c r="AE871" i="1"/>
  <c r="AF2526" i="1"/>
  <c r="AE2526" i="1"/>
  <c r="AF1692" i="1"/>
  <c r="AE1692" i="1"/>
  <c r="AF1749" i="1"/>
  <c r="AE1749" i="1"/>
  <c r="AF4903" i="1"/>
  <c r="AE4903" i="1"/>
  <c r="AF4552" i="1"/>
  <c r="AE4552" i="1"/>
  <c r="AF942" i="1"/>
  <c r="AE942" i="1"/>
  <c r="AF167" i="1"/>
  <c r="AE167" i="1"/>
  <c r="AF3923" i="1"/>
  <c r="AE3923" i="1"/>
  <c r="AF3159" i="1"/>
  <c r="AE3159" i="1"/>
  <c r="AF1159" i="1"/>
  <c r="AE1159" i="1"/>
  <c r="AF1111" i="1"/>
  <c r="AE1111" i="1"/>
  <c r="AF4652" i="1"/>
  <c r="AE4652" i="1"/>
  <c r="AF1088" i="1"/>
  <c r="AE1088" i="1"/>
  <c r="AF102" i="1"/>
  <c r="AE102" i="1"/>
  <c r="AF3989" i="1"/>
  <c r="AE3989" i="1"/>
  <c r="AF3387" i="1"/>
  <c r="AE3387" i="1"/>
  <c r="AF3165" i="1"/>
  <c r="AE3165" i="1"/>
  <c r="AF2110" i="1"/>
  <c r="AE2110" i="1"/>
  <c r="AF1131" i="1"/>
  <c r="AE1131" i="1"/>
  <c r="AF2124" i="1"/>
  <c r="AE2124" i="1"/>
  <c r="AF189" i="1"/>
  <c r="AE189" i="1"/>
  <c r="AF334" i="1"/>
  <c r="AE334" i="1"/>
  <c r="AF2390" i="1"/>
  <c r="AE2390" i="1"/>
  <c r="AF2880" i="1"/>
  <c r="AE2880" i="1"/>
  <c r="AF4573" i="1"/>
  <c r="AE4573" i="1"/>
  <c r="AF4266" i="1"/>
  <c r="AE4266" i="1"/>
  <c r="AF3558" i="1"/>
  <c r="AE3558" i="1"/>
  <c r="AF3130" i="1"/>
  <c r="AE3130" i="1"/>
  <c r="AF2608" i="1"/>
  <c r="AE2608" i="1"/>
  <c r="AF1521" i="1"/>
  <c r="AE1521" i="1"/>
  <c r="AF362" i="1"/>
  <c r="AE362" i="1"/>
  <c r="AF3331" i="1"/>
  <c r="AE3331" i="1"/>
  <c r="AF4429" i="1"/>
  <c r="AE4429" i="1"/>
  <c r="AF1963" i="1"/>
  <c r="AE1963" i="1"/>
  <c r="AF2247" i="1"/>
  <c r="AE2247" i="1"/>
  <c r="AF2856" i="1"/>
  <c r="AE2856" i="1"/>
  <c r="AF4925" i="1"/>
  <c r="AE4925" i="1"/>
  <c r="AF2062" i="1"/>
  <c r="AE2062" i="1"/>
  <c r="AF4671" i="1"/>
  <c r="AE4671" i="1"/>
  <c r="AF2026" i="1"/>
  <c r="AE2026" i="1"/>
  <c r="AF2999" i="1"/>
  <c r="AE2999" i="1"/>
  <c r="AF1302" i="1"/>
  <c r="AE1302" i="1"/>
  <c r="AF3755" i="1"/>
  <c r="AE3755" i="1"/>
  <c r="AF3508" i="1"/>
  <c r="AE3508" i="1"/>
  <c r="AF778" i="1"/>
  <c r="AE778" i="1"/>
  <c r="AF3290" i="1"/>
  <c r="AE3290" i="1"/>
  <c r="AF1027" i="1"/>
  <c r="AE1027" i="1"/>
  <c r="AF4333" i="1"/>
  <c r="AE4333" i="1"/>
  <c r="AF119" i="1"/>
  <c r="AE119" i="1"/>
  <c r="AF576" i="1"/>
  <c r="AE576" i="1"/>
  <c r="AF780" i="1"/>
  <c r="AE780" i="1"/>
  <c r="AF1690" i="1"/>
  <c r="AE1690" i="1"/>
  <c r="AF128" i="1"/>
  <c r="AE128" i="1"/>
  <c r="AF3927" i="1"/>
  <c r="AE3927" i="1"/>
  <c r="AF1790" i="1"/>
  <c r="AE1790" i="1"/>
  <c r="AF299" i="1"/>
  <c r="AE299" i="1"/>
  <c r="AF315" i="1"/>
  <c r="AE315" i="1"/>
  <c r="AF3944" i="1"/>
  <c r="AE3944" i="1"/>
  <c r="AF4700" i="1"/>
  <c r="AE4700" i="1"/>
  <c r="AF4875" i="1"/>
  <c r="AE4875" i="1"/>
  <c r="AF1782" i="1"/>
  <c r="AE1782" i="1"/>
  <c r="AF4122" i="1"/>
  <c r="AE4122" i="1"/>
  <c r="AF2940" i="1"/>
  <c r="AE2940" i="1"/>
  <c r="AF4719" i="1"/>
  <c r="AE4719" i="1"/>
  <c r="AF3667" i="1"/>
  <c r="AE3667" i="1"/>
  <c r="AF4386" i="1"/>
  <c r="AE4386" i="1"/>
  <c r="AF2313" i="1"/>
  <c r="AE2313" i="1"/>
  <c r="AF799" i="1"/>
  <c r="AE799" i="1"/>
  <c r="AF2298" i="1"/>
  <c r="AE2298" i="1"/>
  <c r="AF1761" i="1"/>
  <c r="AE1761" i="1"/>
  <c r="AF3644" i="1"/>
  <c r="AE3644" i="1"/>
  <c r="AF3090" i="1"/>
  <c r="AE3090" i="1"/>
  <c r="AF2412" i="1"/>
  <c r="AE2412" i="1"/>
  <c r="AF4620" i="1"/>
  <c r="AE4620" i="1"/>
  <c r="AF2413" i="1"/>
  <c r="AE2413" i="1"/>
  <c r="AF3569" i="1"/>
  <c r="AE3569" i="1"/>
  <c r="AF2577" i="1"/>
  <c r="AE2577" i="1"/>
  <c r="AF166" i="1"/>
  <c r="AE166" i="1"/>
  <c r="AF4376" i="1"/>
  <c r="AE4376" i="1"/>
  <c r="AF2461" i="1"/>
  <c r="AE2461" i="1"/>
  <c r="AF4174" i="1"/>
  <c r="AE4174" i="1"/>
  <c r="AF1743" i="1"/>
  <c r="AE1743" i="1"/>
  <c r="AF3872" i="1"/>
  <c r="AE3872" i="1"/>
  <c r="AF2767" i="1"/>
  <c r="AE2767" i="1"/>
  <c r="AF1297" i="1"/>
  <c r="AE1297" i="1"/>
  <c r="AF3592" i="1"/>
  <c r="AE3592" i="1"/>
  <c r="AF81" i="1"/>
  <c r="AE81" i="1"/>
  <c r="AF4936" i="1"/>
  <c r="AE4936" i="1"/>
  <c r="AF1586" i="1"/>
  <c r="AE1586" i="1"/>
  <c r="AF517" i="1"/>
  <c r="AE517" i="1"/>
  <c r="AF1770" i="1"/>
  <c r="AE1770" i="1"/>
  <c r="AF3759" i="1"/>
  <c r="AE3759" i="1"/>
  <c r="AF3555" i="1"/>
  <c r="AE3555" i="1"/>
  <c r="AF1290" i="1"/>
  <c r="AE1290" i="1"/>
  <c r="AF4608" i="1"/>
  <c r="AE4608" i="1"/>
  <c r="AF1457" i="1"/>
  <c r="AE1457" i="1"/>
  <c r="AF3020" i="1"/>
  <c r="AE3020" i="1"/>
  <c r="AF1336" i="1"/>
  <c r="AE1336" i="1"/>
  <c r="AF2081" i="1"/>
  <c r="AE2081" i="1"/>
  <c r="AF719" i="1"/>
  <c r="AE719" i="1"/>
  <c r="AF2428" i="1"/>
  <c r="AE2428" i="1"/>
  <c r="AF280" i="1"/>
  <c r="AE280" i="1"/>
  <c r="AF3534" i="1"/>
  <c r="AE3534" i="1"/>
  <c r="AF4452" i="1"/>
  <c r="AE4452" i="1"/>
  <c r="AF3851" i="1"/>
  <c r="AE3851" i="1"/>
  <c r="AF797" i="1"/>
  <c r="AE797" i="1"/>
  <c r="AF3686" i="1"/>
  <c r="AE3686" i="1"/>
  <c r="AF2960" i="1"/>
  <c r="AE2960" i="1"/>
  <c r="AF4844" i="1"/>
  <c r="AE4844" i="1"/>
  <c r="AF542" i="1"/>
  <c r="AE542" i="1"/>
  <c r="AF1858" i="1"/>
  <c r="AE1858" i="1"/>
  <c r="AF3931" i="1"/>
  <c r="AE3931" i="1"/>
  <c r="AF4260" i="1"/>
  <c r="AE4260" i="1"/>
  <c r="AF1303" i="1"/>
  <c r="AE1303" i="1"/>
  <c r="AF4728" i="1"/>
  <c r="AE4728" i="1"/>
  <c r="AF4919" i="1"/>
  <c r="AE4919" i="1"/>
  <c r="AF42" i="1"/>
  <c r="AE42" i="1"/>
  <c r="AF3259" i="1"/>
  <c r="AE3259" i="1"/>
  <c r="AF4461" i="1"/>
  <c r="AE4461" i="1"/>
  <c r="AF449" i="1"/>
  <c r="AE449" i="1"/>
  <c r="AF498" i="1"/>
  <c r="AE498" i="1"/>
  <c r="AF4114" i="1"/>
  <c r="AE4114" i="1"/>
  <c r="AF4071" i="1"/>
  <c r="AE4071" i="1"/>
  <c r="AF2071" i="1"/>
  <c r="AE2071" i="1"/>
  <c r="AF999" i="1"/>
  <c r="AE999" i="1"/>
  <c r="AF2901" i="1"/>
  <c r="AE2901" i="1"/>
  <c r="AF2589" i="1"/>
  <c r="AE2589" i="1"/>
  <c r="AF651" i="1"/>
  <c r="AE651" i="1"/>
  <c r="AF380" i="1"/>
  <c r="AE380" i="1"/>
  <c r="AF3008" i="1"/>
  <c r="AE3008" i="1"/>
  <c r="AF2613" i="1"/>
  <c r="AE2613" i="1"/>
  <c r="AF1146" i="1"/>
  <c r="AE1146" i="1"/>
  <c r="AF3380" i="1"/>
  <c r="AE3380" i="1"/>
  <c r="AF1400" i="1"/>
  <c r="AE1400" i="1"/>
  <c r="AF1283" i="1"/>
  <c r="AE1283" i="1"/>
  <c r="AF238" i="1"/>
  <c r="AE238" i="1"/>
  <c r="AF3381" i="1"/>
  <c r="AE3381" i="1"/>
  <c r="AF3810" i="1"/>
  <c r="AE3810" i="1"/>
  <c r="AF4772" i="1"/>
  <c r="AE4772" i="1"/>
  <c r="AF2871" i="1"/>
  <c r="AE2871" i="1"/>
  <c r="AF1207" i="1"/>
  <c r="AE1207" i="1"/>
  <c r="AF629" i="1"/>
  <c r="AE629" i="1"/>
  <c r="AF2918" i="1"/>
  <c r="AE2918" i="1"/>
  <c r="AF2312" i="1"/>
  <c r="AE2312" i="1"/>
  <c r="AF3895" i="1"/>
  <c r="AE3895" i="1"/>
  <c r="AF2515" i="1"/>
  <c r="AE2515" i="1"/>
  <c r="AF49" i="1"/>
  <c r="AE49" i="1"/>
  <c r="AF3207" i="1"/>
  <c r="AE3207" i="1"/>
  <c r="AF3077" i="1"/>
  <c r="AE3077" i="1"/>
  <c r="AF4182" i="1"/>
  <c r="AE4182" i="1"/>
  <c r="AF1959" i="1"/>
  <c r="AE1959" i="1"/>
  <c r="AF2822" i="1"/>
  <c r="AE2822" i="1"/>
  <c r="AF3129" i="1"/>
  <c r="AE3129" i="1"/>
  <c r="AF2146" i="1"/>
  <c r="AE2146" i="1"/>
  <c r="AF563" i="1"/>
  <c r="AE563" i="1"/>
  <c r="AF1403" i="1"/>
  <c r="AE1403" i="1"/>
  <c r="AF992" i="1"/>
  <c r="AE992" i="1"/>
  <c r="AF3226" i="1"/>
  <c r="AE3226" i="1"/>
  <c r="AF1839" i="1"/>
  <c r="AE1839" i="1"/>
  <c r="AF3253" i="1"/>
  <c r="AE3253" i="1"/>
  <c r="AF2201" i="1"/>
  <c r="AE2201" i="1"/>
  <c r="AF2204" i="1"/>
  <c r="AE2204" i="1"/>
  <c r="AF1746" i="1"/>
  <c r="AE1746" i="1"/>
  <c r="AF4132" i="1"/>
  <c r="AE4132" i="1"/>
  <c r="AF2176" i="1"/>
  <c r="AE2176" i="1"/>
  <c r="AF1760" i="1"/>
  <c r="AE1760" i="1"/>
  <c r="AF3329" i="1"/>
  <c r="AE3329" i="1"/>
  <c r="AF3595" i="1"/>
  <c r="AE3595" i="1"/>
  <c r="AF1138" i="1"/>
  <c r="AE1138" i="1"/>
  <c r="AF397" i="1"/>
  <c r="AE397" i="1"/>
  <c r="AF408" i="1"/>
  <c r="AE408" i="1"/>
  <c r="AF125" i="1"/>
  <c r="AE125" i="1"/>
  <c r="AF1006" i="1"/>
  <c r="AE1006" i="1"/>
  <c r="AF873" i="1"/>
  <c r="AE873" i="1"/>
  <c r="AF3772" i="1"/>
  <c r="AE3772" i="1"/>
  <c r="AF3406" i="1"/>
  <c r="AE3406" i="1"/>
  <c r="AF1279" i="1"/>
  <c r="AE1279" i="1"/>
  <c r="AF4548" i="1"/>
  <c r="AE4548" i="1"/>
  <c r="AF737" i="1"/>
  <c r="AE737" i="1"/>
  <c r="AF1982" i="1"/>
  <c r="AE1982" i="1"/>
  <c r="AF1393" i="1"/>
  <c r="AE1393" i="1"/>
  <c r="AF370" i="1"/>
  <c r="AE370" i="1"/>
  <c r="AF473" i="1"/>
  <c r="AE473" i="1"/>
  <c r="AF1645" i="1"/>
  <c r="AE1645" i="1"/>
  <c r="AF2826" i="1"/>
  <c r="AE2826" i="1"/>
  <c r="AF4478" i="1"/>
  <c r="AE4478" i="1"/>
  <c r="AF2948" i="1"/>
  <c r="AE2948" i="1"/>
  <c r="AF3034" i="1"/>
  <c r="AE3034" i="1"/>
  <c r="AF1815" i="1"/>
  <c r="AE1815" i="1"/>
  <c r="AF3788" i="1"/>
  <c r="AE3788" i="1"/>
  <c r="AF2916" i="1"/>
  <c r="AE2916" i="1"/>
  <c r="AF1609" i="1"/>
  <c r="AE1609" i="1"/>
  <c r="AF4127" i="1"/>
  <c r="AE4127" i="1"/>
  <c r="AF2170" i="1"/>
  <c r="AE2170" i="1"/>
  <c r="AF721" i="1"/>
  <c r="AE721" i="1"/>
  <c r="AF591" i="1"/>
  <c r="AE591" i="1"/>
  <c r="AF3027" i="1"/>
  <c r="AE3027" i="1"/>
  <c r="AF3301" i="1"/>
  <c r="AE3301" i="1"/>
  <c r="AF2052" i="1"/>
  <c r="AE2052" i="1"/>
  <c r="AF4040" i="1"/>
  <c r="AE4040" i="1"/>
  <c r="AF83" i="1"/>
  <c r="AE83" i="1"/>
  <c r="AF556" i="1"/>
  <c r="AE556" i="1"/>
  <c r="AF4806" i="1"/>
  <c r="AE4806" i="1"/>
  <c r="AF4693" i="1"/>
  <c r="AE4693" i="1"/>
  <c r="AF1951" i="1"/>
  <c r="AE1951" i="1"/>
  <c r="AF1489" i="1"/>
  <c r="AE1489" i="1"/>
  <c r="AF2326" i="1"/>
  <c r="AE2326" i="1"/>
  <c r="AF3631" i="1"/>
  <c r="AE3631" i="1"/>
  <c r="AF1406" i="1"/>
  <c r="AE1406" i="1"/>
  <c r="AF1774" i="1"/>
  <c r="AE1774" i="1"/>
  <c r="AF1637" i="1"/>
  <c r="AE1637" i="1"/>
  <c r="AF1418" i="1"/>
  <c r="AE1418" i="1"/>
  <c r="AF2202" i="1"/>
  <c r="AE2202" i="1"/>
  <c r="AF768" i="1"/>
  <c r="AE768" i="1"/>
  <c r="AF4046" i="1"/>
  <c r="AE4046" i="1"/>
  <c r="AF1436" i="1"/>
  <c r="AE1436" i="1"/>
  <c r="AF2514" i="1"/>
  <c r="AE2514" i="1"/>
  <c r="AF1505" i="1"/>
  <c r="AE1505" i="1"/>
  <c r="AF1304" i="1"/>
  <c r="AE1304" i="1"/>
  <c r="AF1961" i="1"/>
  <c r="AE1961" i="1"/>
  <c r="AF1227" i="1"/>
  <c r="AE1227" i="1"/>
  <c r="AF2592" i="1"/>
  <c r="AE2592" i="1"/>
  <c r="AF1431" i="1"/>
  <c r="AE1431" i="1"/>
  <c r="AF1600" i="1"/>
  <c r="AE1600" i="1"/>
  <c r="AF4334" i="1"/>
  <c r="AE4334" i="1"/>
  <c r="AF3844" i="1"/>
  <c r="AE3844" i="1"/>
  <c r="AF3119" i="1"/>
  <c r="AE3119" i="1"/>
  <c r="AF1632" i="1"/>
  <c r="AE1632" i="1"/>
  <c r="AF4164" i="1"/>
  <c r="AE4164" i="1"/>
  <c r="AF378" i="1"/>
  <c r="AE378" i="1"/>
  <c r="AF1206" i="1"/>
  <c r="AE1206" i="1"/>
  <c r="AF1169" i="1"/>
  <c r="AE1169" i="1"/>
  <c r="AF2200" i="1"/>
  <c r="AE2200" i="1"/>
  <c r="AF1065" i="1"/>
  <c r="AE1065" i="1"/>
  <c r="AF4614" i="1"/>
  <c r="AE4614" i="1"/>
  <c r="AF1825" i="1"/>
  <c r="AE1825" i="1"/>
  <c r="AF354" i="1"/>
  <c r="AE354" i="1"/>
  <c r="AF736" i="1"/>
  <c r="AE736" i="1"/>
  <c r="AF973" i="1"/>
  <c r="AE973" i="1"/>
  <c r="AF1352" i="1"/>
  <c r="AE1352" i="1"/>
  <c r="AF4057" i="1"/>
  <c r="AE4057" i="1"/>
  <c r="AF1467" i="1"/>
  <c r="AE1467" i="1"/>
  <c r="AF1009" i="1"/>
  <c r="AE1009" i="1"/>
  <c r="AF3817" i="1"/>
  <c r="AE3817" i="1"/>
  <c r="AF3881" i="1"/>
  <c r="AE3881" i="1"/>
  <c r="AF151" i="1"/>
  <c r="AE151" i="1"/>
  <c r="AF3496" i="1"/>
  <c r="AE3496" i="1"/>
  <c r="AF661" i="1"/>
  <c r="AE661" i="1"/>
  <c r="AF963" i="1"/>
  <c r="AE963" i="1"/>
  <c r="AF1427" i="1"/>
  <c r="AE1427" i="1"/>
  <c r="AF4025" i="1"/>
  <c r="AE4025" i="1"/>
  <c r="AF3615" i="1"/>
  <c r="AE3615" i="1"/>
  <c r="AF71" i="1"/>
  <c r="AE71" i="1"/>
  <c r="AF1826" i="1"/>
  <c r="AE1826" i="1"/>
  <c r="AF2555" i="1"/>
  <c r="AE2555" i="1"/>
  <c r="AF2283" i="1"/>
  <c r="AE2283" i="1"/>
  <c r="AF1728" i="1"/>
  <c r="AE1728" i="1"/>
  <c r="AF1644" i="1"/>
  <c r="AE1644" i="1"/>
  <c r="AF1893" i="1"/>
  <c r="AE1893" i="1"/>
  <c r="AF1660" i="1"/>
  <c r="AE1660" i="1"/>
  <c r="AF1820" i="1"/>
  <c r="AE1820" i="1"/>
  <c r="AF3679" i="1"/>
  <c r="AE3679" i="1"/>
  <c r="AF1506" i="1"/>
  <c r="AE1506" i="1"/>
  <c r="AF947" i="1"/>
  <c r="AE947" i="1"/>
  <c r="AF2658" i="1"/>
  <c r="AE2658" i="1"/>
  <c r="AF2107" i="1"/>
  <c r="AE2107" i="1"/>
  <c r="AF56" i="1"/>
  <c r="AE56" i="1"/>
  <c r="AF2457" i="1"/>
  <c r="AE2457" i="1"/>
  <c r="AF4421" i="1"/>
  <c r="AE4421" i="1"/>
  <c r="AF3270" i="1"/>
  <c r="AE3270" i="1"/>
  <c r="AF2055" i="1"/>
  <c r="AE2055" i="1"/>
  <c r="AF3139" i="1"/>
  <c r="AE3139" i="1"/>
  <c r="AF4601" i="1"/>
  <c r="AE4601" i="1"/>
  <c r="AF3307" i="1"/>
  <c r="AE3307" i="1"/>
  <c r="AF4356" i="1"/>
  <c r="AE4356" i="1"/>
  <c r="AF4060" i="1"/>
  <c r="AE4060" i="1"/>
  <c r="AF2292" i="1"/>
  <c r="AE2292" i="1"/>
  <c r="AF3991" i="1"/>
  <c r="AE3991" i="1"/>
  <c r="AF4359" i="1"/>
  <c r="AE4359" i="1"/>
  <c r="AF3069" i="1"/>
  <c r="AE3069" i="1"/>
  <c r="AF3632" i="1"/>
  <c r="AE3632" i="1"/>
  <c r="AF87" i="1"/>
  <c r="AE87" i="1"/>
  <c r="AF2033" i="1"/>
  <c r="AE2033" i="1"/>
  <c r="AF943" i="1"/>
  <c r="AE943" i="1"/>
  <c r="AF2525" i="1"/>
  <c r="AE2525" i="1"/>
  <c r="AF4790" i="1"/>
  <c r="AE4790" i="1"/>
  <c r="AF4833" i="1"/>
  <c r="AE4833" i="1"/>
  <c r="AF3374" i="1"/>
  <c r="AE3374" i="1"/>
  <c r="AF1213" i="1"/>
  <c r="AE1213" i="1"/>
  <c r="AF1061" i="1"/>
  <c r="AE1061" i="1"/>
  <c r="AF2086" i="1"/>
  <c r="AE2086" i="1"/>
  <c r="AF3828" i="1"/>
  <c r="AE3828" i="1"/>
  <c r="AF4029" i="1"/>
  <c r="AE4029" i="1"/>
  <c r="AF3751" i="1"/>
  <c r="AE3751" i="1"/>
  <c r="AF3016" i="1"/>
  <c r="AE3016" i="1"/>
  <c r="AF3782" i="1"/>
  <c r="AE3782" i="1"/>
  <c r="AF37" i="1"/>
  <c r="AE37" i="1"/>
  <c r="AF1710" i="1"/>
  <c r="AE1710" i="1"/>
  <c r="AF3141" i="1"/>
  <c r="AE3141" i="1"/>
  <c r="AF4428" i="1"/>
  <c r="AE4428" i="1"/>
  <c r="AF4319" i="1"/>
  <c r="AE4319" i="1"/>
  <c r="AF4133" i="1"/>
  <c r="AE4133" i="1"/>
  <c r="AF4878" i="1"/>
  <c r="AE4878" i="1"/>
  <c r="AF3305" i="1"/>
  <c r="AE3305" i="1"/>
  <c r="AF603" i="1"/>
  <c r="AE603" i="1"/>
  <c r="AF1582" i="1"/>
  <c r="AE1582" i="1"/>
  <c r="AF4180" i="1"/>
  <c r="AE4180" i="1"/>
  <c r="AF2530" i="1"/>
  <c r="AE2530" i="1"/>
  <c r="AF3295" i="1"/>
  <c r="AE3295" i="1"/>
  <c r="AF3719" i="1"/>
  <c r="AE3719" i="1"/>
  <c r="AF2213" i="1"/>
  <c r="AE2213" i="1"/>
  <c r="AF2493" i="1"/>
  <c r="AE2493" i="1"/>
  <c r="AF2150" i="1"/>
  <c r="AE2150" i="1"/>
  <c r="AF3323" i="1"/>
  <c r="AE3323" i="1"/>
  <c r="AF145" i="1"/>
  <c r="AE145" i="1"/>
  <c r="AF1382" i="1"/>
  <c r="AE1382" i="1"/>
  <c r="AF823" i="1"/>
  <c r="AE823" i="1"/>
  <c r="AF2602" i="1"/>
  <c r="AE2602" i="1"/>
  <c r="AF4462" i="1"/>
  <c r="AE4462" i="1"/>
  <c r="AF1662" i="1"/>
  <c r="AE1662" i="1"/>
  <c r="AF640" i="1"/>
  <c r="AE640" i="1"/>
  <c r="AF833" i="1"/>
  <c r="AE833" i="1"/>
  <c r="AF3736" i="1"/>
  <c r="AE3736" i="1"/>
  <c r="AF1592" i="1"/>
  <c r="AE1592" i="1"/>
  <c r="AF2604" i="1"/>
  <c r="AE2604" i="1"/>
  <c r="AF2992" i="1"/>
  <c r="AE2992" i="1"/>
  <c r="AF1001" i="1"/>
  <c r="AE1001" i="1"/>
  <c r="AF2440" i="1"/>
  <c r="AE2440" i="1"/>
  <c r="AF1512" i="1"/>
  <c r="AE1512" i="1"/>
  <c r="AF288" i="1"/>
  <c r="AE288" i="1"/>
  <c r="AF4877" i="1"/>
  <c r="AE4877" i="1"/>
  <c r="AF775" i="1"/>
  <c r="AE775" i="1"/>
  <c r="AF4433" i="1"/>
  <c r="AE4433" i="1"/>
  <c r="AF4387" i="1"/>
  <c r="AE4387" i="1"/>
  <c r="AF3913" i="1"/>
  <c r="AE3913" i="1"/>
  <c r="AF3974" i="1"/>
  <c r="AE3974" i="1"/>
  <c r="AF4543" i="1"/>
  <c r="AE4543" i="1"/>
  <c r="AF1555" i="1"/>
  <c r="AE1555" i="1"/>
  <c r="AF325" i="1"/>
  <c r="AE325" i="1"/>
  <c r="AF208" i="1"/>
  <c r="AE208" i="1"/>
  <c r="AF3359" i="1"/>
  <c r="AE3359" i="1"/>
  <c r="AF1869" i="1"/>
  <c r="AE1869" i="1"/>
  <c r="AF130" i="1"/>
  <c r="AE130" i="1"/>
  <c r="AF1856" i="1"/>
  <c r="AE1856" i="1"/>
  <c r="AF3321" i="1"/>
  <c r="AE3321" i="1"/>
  <c r="AF779" i="1"/>
  <c r="AE779" i="1"/>
  <c r="AF196" i="1"/>
  <c r="AE196" i="1"/>
  <c r="AF3424" i="1"/>
  <c r="AE3424" i="1"/>
  <c r="AF3216" i="1"/>
  <c r="AE3216" i="1"/>
  <c r="AF1148" i="1"/>
  <c r="AE1148" i="1"/>
  <c r="AF2891" i="1"/>
  <c r="AE2891" i="1"/>
  <c r="AF2138" i="1"/>
  <c r="AE2138" i="1"/>
  <c r="AF2879" i="1"/>
  <c r="AE2879" i="1"/>
  <c r="AF1330" i="1"/>
  <c r="AE1330" i="1"/>
  <c r="AF1649" i="1"/>
  <c r="AE1649" i="1"/>
  <c r="AF1069" i="1"/>
  <c r="AE1069" i="1"/>
  <c r="AF2309" i="1"/>
  <c r="AE2309" i="1"/>
  <c r="AF938" i="1"/>
  <c r="AE938" i="1"/>
  <c r="AF2236" i="1"/>
  <c r="AE2236" i="1"/>
  <c r="AF2332" i="1"/>
  <c r="AE2332" i="1"/>
  <c r="AF2842" i="1"/>
  <c r="AE2842" i="1"/>
  <c r="AF750" i="1"/>
  <c r="AE750" i="1"/>
  <c r="AF3052" i="1"/>
  <c r="AE3052" i="1"/>
  <c r="AF3798" i="1"/>
  <c r="AE3798" i="1"/>
  <c r="AF2627" i="1"/>
  <c r="AE2627" i="1"/>
  <c r="AF604" i="1"/>
  <c r="AE604" i="1"/>
  <c r="AF1038" i="1"/>
  <c r="AE1038" i="1"/>
  <c r="AF2286" i="1"/>
  <c r="AE2286" i="1"/>
  <c r="AF2320" i="1"/>
  <c r="AE2320" i="1"/>
  <c r="AF3282" i="1"/>
  <c r="AE3282" i="1"/>
  <c r="AF2920" i="1"/>
  <c r="AE2920" i="1"/>
  <c r="AF2934" i="1"/>
  <c r="AE2934" i="1"/>
  <c r="AF1906" i="1"/>
  <c r="AE1906" i="1"/>
  <c r="AF1855" i="1"/>
  <c r="AE1855" i="1"/>
  <c r="AF3501" i="1"/>
  <c r="AE3501" i="1"/>
  <c r="AF1903" i="1"/>
  <c r="AE1903" i="1"/>
  <c r="AF1407" i="1"/>
  <c r="AE1407" i="1"/>
  <c r="AF1243" i="1"/>
  <c r="AE1243" i="1"/>
  <c r="AF2139" i="1"/>
  <c r="AE2139" i="1"/>
  <c r="AF3084" i="1"/>
  <c r="AE3084" i="1"/>
  <c r="AF4744" i="1"/>
  <c r="AE4744" i="1"/>
  <c r="AF1819" i="1"/>
  <c r="AE1819" i="1"/>
  <c r="AF3922" i="1"/>
  <c r="AE3922" i="1"/>
  <c r="AF3908" i="1"/>
  <c r="AE3908" i="1"/>
  <c r="AF2855" i="1"/>
  <c r="AE2855" i="1"/>
  <c r="AF205" i="1"/>
  <c r="AE205" i="1"/>
  <c r="AF1296" i="1"/>
  <c r="AE1296" i="1"/>
  <c r="AF4372" i="1"/>
  <c r="AE4372" i="1"/>
  <c r="AF4471" i="1"/>
  <c r="AE4471" i="1"/>
  <c r="AF1119" i="1"/>
  <c r="AE1119" i="1"/>
  <c r="AF2348" i="1"/>
  <c r="AE2348" i="1"/>
  <c r="AF4221" i="1"/>
  <c r="AE4221" i="1"/>
  <c r="AF1917" i="1"/>
  <c r="AE1917" i="1"/>
  <c r="AF3202" i="1"/>
  <c r="AE3202" i="1"/>
  <c r="AF921" i="1"/>
  <c r="AE921" i="1"/>
  <c r="AF1766" i="1"/>
  <c r="AE1766" i="1"/>
  <c r="AF1311" i="1"/>
  <c r="AE1311" i="1"/>
  <c r="AF856" i="1"/>
  <c r="AE856" i="1"/>
  <c r="AF3983" i="1"/>
  <c r="AE3983" i="1"/>
  <c r="AF3136" i="1"/>
  <c r="AE3136" i="1"/>
  <c r="AF4" i="1"/>
  <c r="AE4" i="1"/>
  <c r="AF1633" i="1"/>
  <c r="AE1633" i="1"/>
  <c r="AF3068" i="1"/>
  <c r="AE3068" i="1"/>
  <c r="AF1285" i="1"/>
  <c r="AE1285" i="1"/>
  <c r="AF920" i="1"/>
  <c r="AE920" i="1"/>
  <c r="AF1005" i="1"/>
  <c r="AE1005" i="1"/>
  <c r="AF1646" i="1"/>
  <c r="AE1646" i="1"/>
  <c r="AF2720" i="1"/>
  <c r="AE2720" i="1"/>
  <c r="AF2942" i="1"/>
  <c r="AE2942" i="1"/>
  <c r="AF386" i="1"/>
  <c r="AE386" i="1"/>
  <c r="AF1661" i="1"/>
  <c r="AE1661" i="1"/>
  <c r="AF1516" i="1"/>
  <c r="AE1516" i="1"/>
  <c r="AF4876" i="1"/>
  <c r="AE4876" i="1"/>
  <c r="AF2591" i="1"/>
  <c r="AE2591" i="1"/>
  <c r="AF99" i="1"/>
  <c r="AE99" i="1"/>
  <c r="AF2503" i="1"/>
  <c r="AE2503" i="1"/>
  <c r="AF3473" i="1"/>
  <c r="AE3473" i="1"/>
  <c r="AF4001" i="1"/>
  <c r="AE4001" i="1"/>
  <c r="AF4899" i="1"/>
  <c r="AE4899" i="1"/>
  <c r="AF3312" i="1"/>
  <c r="AE3312" i="1"/>
  <c r="AF1023" i="1"/>
  <c r="AE1023" i="1"/>
  <c r="AF3909" i="1"/>
  <c r="AE3909" i="1"/>
  <c r="AF3709" i="1"/>
  <c r="AE3709" i="1"/>
  <c r="AF2947" i="1"/>
  <c r="AE2947" i="1"/>
  <c r="AF4079" i="1"/>
  <c r="AE4079" i="1"/>
  <c r="AF796" i="1"/>
  <c r="AE796" i="1"/>
  <c r="AF1223" i="1"/>
  <c r="AE1223" i="1"/>
  <c r="AF3663" i="1"/>
  <c r="AE3663" i="1"/>
  <c r="AF285" i="1"/>
  <c r="AE285" i="1"/>
  <c r="AF1410" i="1"/>
  <c r="AE1410" i="1"/>
  <c r="AF1560" i="1"/>
  <c r="AE1560" i="1"/>
  <c r="AF1322" i="1"/>
  <c r="AE1322" i="1"/>
  <c r="AF3704" i="1"/>
  <c r="AE3704" i="1"/>
  <c r="AF4634" i="1"/>
  <c r="AE4634" i="1"/>
  <c r="AF4190" i="1"/>
  <c r="AE4190" i="1"/>
  <c r="AF3243" i="1"/>
  <c r="AE3243" i="1"/>
  <c r="AF4481" i="1"/>
  <c r="AE4481" i="1"/>
  <c r="AF1165" i="1"/>
  <c r="AE1165" i="1"/>
  <c r="AF834" i="1"/>
  <c r="AE834" i="1"/>
  <c r="AF4745" i="1"/>
  <c r="AE4745" i="1"/>
  <c r="AF1947" i="1"/>
  <c r="AE1947" i="1"/>
  <c r="AF339" i="1"/>
  <c r="AE339" i="1"/>
  <c r="AF1365" i="1"/>
  <c r="AE1365" i="1"/>
  <c r="AF91" i="1"/>
  <c r="AE91" i="1"/>
  <c r="AF2362" i="1"/>
  <c r="AE2362" i="1"/>
  <c r="AF437" i="1"/>
  <c r="AE437" i="1"/>
  <c r="AF3769" i="1"/>
  <c r="AE3769" i="1"/>
  <c r="AF2166" i="1"/>
  <c r="AE2166" i="1"/>
  <c r="AF24" i="1"/>
  <c r="AE24" i="1"/>
  <c r="AF979" i="1"/>
  <c r="AE979" i="1"/>
  <c r="AF2664" i="1"/>
  <c r="AE2664" i="1"/>
  <c r="AF2821" i="1"/>
  <c r="AE2821" i="1"/>
  <c r="AF872" i="1"/>
  <c r="AE872" i="1"/>
  <c r="AF1732" i="1"/>
  <c r="AE1732" i="1"/>
  <c r="AF1916" i="1"/>
  <c r="AE1916" i="1"/>
  <c r="AF1671" i="1"/>
  <c r="AE1671" i="1"/>
  <c r="AF1960" i="1"/>
  <c r="AE1960" i="1"/>
  <c r="AF4422" i="1"/>
  <c r="AE4422" i="1"/>
  <c r="AF237" i="1"/>
  <c r="AE237" i="1"/>
  <c r="AF916" i="1"/>
  <c r="AE916" i="1"/>
  <c r="AF345" i="1"/>
  <c r="AE345" i="1"/>
  <c r="AF3891" i="1"/>
  <c r="AE3891" i="1"/>
  <c r="AF2898" i="1"/>
  <c r="AE2898" i="1"/>
  <c r="AF4415" i="1"/>
  <c r="AE4415" i="1"/>
  <c r="AF3194" i="1"/>
  <c r="AE3194" i="1"/>
  <c r="AF314" i="1"/>
  <c r="AE314" i="1"/>
  <c r="AF760" i="1"/>
  <c r="AE760" i="1"/>
  <c r="AF1486" i="1"/>
  <c r="AE1486" i="1"/>
  <c r="AF52" i="1"/>
  <c r="AE52" i="1"/>
  <c r="AF404" i="1"/>
  <c r="AE404" i="1"/>
  <c r="AF4872" i="1"/>
  <c r="AE4872" i="1"/>
  <c r="AF3244" i="1"/>
  <c r="AE3244" i="1"/>
  <c r="AF4797" i="1"/>
  <c r="AE4797" i="1"/>
  <c r="AF3587" i="1"/>
  <c r="AE3587" i="1"/>
  <c r="AF2469" i="1"/>
  <c r="AE2469" i="1"/>
  <c r="AF1435" i="1"/>
  <c r="AE1435" i="1"/>
  <c r="AF2048" i="1"/>
  <c r="AE2048" i="1"/>
  <c r="AF4490" i="1"/>
  <c r="AE4490" i="1"/>
  <c r="AF1044" i="1"/>
  <c r="AE1044" i="1"/>
  <c r="AF4796" i="1"/>
  <c r="AE4796" i="1"/>
  <c r="AF671" i="1"/>
  <c r="AE671" i="1"/>
  <c r="AF838" i="1"/>
  <c r="AE838" i="1"/>
  <c r="AF3263" i="1"/>
  <c r="AE3263" i="1"/>
  <c r="AF1926" i="1"/>
  <c r="AE1926" i="1"/>
  <c r="AF3516" i="1"/>
  <c r="AE3516" i="1"/>
  <c r="AF3866" i="1"/>
  <c r="AE3866" i="1"/>
  <c r="AF3239" i="1"/>
  <c r="AE3239" i="1"/>
  <c r="AF586" i="1"/>
  <c r="AE586" i="1"/>
  <c r="AF1218" i="1"/>
  <c r="AE1218" i="1"/>
  <c r="AF2925" i="1"/>
  <c r="AE2925" i="1"/>
  <c r="AF3169" i="1"/>
  <c r="AE3169" i="1"/>
  <c r="AF3367" i="1"/>
  <c r="AE3367" i="1"/>
  <c r="AF4727" i="1"/>
  <c r="AE4727" i="1"/>
  <c r="AF4136" i="1"/>
  <c r="AE4136" i="1"/>
  <c r="AF3050" i="1"/>
  <c r="AE3050" i="1"/>
  <c r="AF4724" i="1"/>
  <c r="AE4724" i="1"/>
  <c r="AF4882" i="1"/>
  <c r="AE4882" i="1"/>
  <c r="AF1419" i="1"/>
  <c r="AE1419" i="1"/>
  <c r="AF471" i="1"/>
  <c r="AE471" i="1"/>
  <c r="AF753" i="1"/>
  <c r="AE753" i="1"/>
  <c r="AF4196" i="1"/>
  <c r="AE4196" i="1"/>
  <c r="AF1133" i="1"/>
  <c r="AE1133" i="1"/>
  <c r="AF1049" i="1"/>
  <c r="AE1049" i="1"/>
  <c r="AF1277" i="1"/>
  <c r="AE1277" i="1"/>
  <c r="AF3746" i="1"/>
  <c r="AE3746" i="1"/>
  <c r="AF4666" i="1"/>
  <c r="AE4666" i="1"/>
  <c r="AF4286" i="1"/>
  <c r="AE4286" i="1"/>
  <c r="AF2886" i="1"/>
  <c r="AE2886" i="1"/>
  <c r="AF2819" i="1"/>
  <c r="AE2819" i="1"/>
  <c r="AF385" i="1"/>
  <c r="AE385" i="1"/>
  <c r="AF3726" i="1"/>
  <c r="AE3726" i="1"/>
  <c r="AF4516" i="1"/>
  <c r="AE4516" i="1"/>
  <c r="AF4583" i="1"/>
  <c r="AE4583" i="1"/>
  <c r="AF3294" i="1"/>
  <c r="AE3294" i="1"/>
  <c r="AF3739" i="1"/>
  <c r="AE3739" i="1"/>
  <c r="AF2716" i="1"/>
  <c r="AE2716" i="1"/>
  <c r="AF4258" i="1"/>
  <c r="AE4258" i="1"/>
  <c r="AF1020" i="1"/>
  <c r="AE1020" i="1"/>
  <c r="AF4786" i="1"/>
  <c r="AE4786" i="1"/>
  <c r="AF236" i="1"/>
  <c r="AE236" i="1"/>
  <c r="AF894" i="1"/>
  <c r="AE894" i="1"/>
  <c r="AF4268" i="1"/>
  <c r="AE4268" i="1"/>
  <c r="AF803" i="1"/>
  <c r="AE803" i="1"/>
  <c r="AF1824" i="1"/>
  <c r="AE1824" i="1"/>
  <c r="AF4094" i="1"/>
  <c r="AE4094" i="1"/>
  <c r="AF3635" i="1"/>
  <c r="AE3635" i="1"/>
  <c r="AF2021" i="1"/>
  <c r="AE2021" i="1"/>
  <c r="AF2277" i="1"/>
  <c r="AE2277" i="1"/>
  <c r="AF1368" i="1"/>
  <c r="AE1368" i="1"/>
  <c r="AF946" i="1"/>
  <c r="AE946" i="1"/>
  <c r="AF660" i="1"/>
  <c r="AE660" i="1"/>
  <c r="AF207" i="1"/>
  <c r="AE207" i="1"/>
  <c r="AF3727" i="1"/>
  <c r="AE3727" i="1"/>
  <c r="AF1083" i="1"/>
  <c r="AE1083" i="1"/>
  <c r="AF258" i="1"/>
  <c r="AE258" i="1"/>
  <c r="AF3347" i="1"/>
  <c r="AE3347" i="1"/>
  <c r="AF3094" i="1"/>
  <c r="AE3094" i="1"/>
  <c r="AF1568" i="1"/>
  <c r="AE1568" i="1"/>
  <c r="AF820" i="1"/>
  <c r="AE820" i="1"/>
  <c r="AF3612" i="1"/>
  <c r="AE3612" i="1"/>
  <c r="AF1171" i="1"/>
  <c r="AE1171" i="1"/>
  <c r="AF1305" i="1"/>
  <c r="AE1305" i="1"/>
  <c r="AF1214" i="1"/>
  <c r="AE1214" i="1"/>
  <c r="AF2180" i="1"/>
  <c r="AE2180" i="1"/>
  <c r="AF1018" i="1"/>
  <c r="AE1018" i="1"/>
  <c r="AF3976" i="1"/>
  <c r="AE3976" i="1"/>
  <c r="AF886" i="1"/>
  <c r="AE886" i="1"/>
  <c r="AF3042" i="1"/>
  <c r="AE3042" i="1"/>
  <c r="AF1970" i="1"/>
  <c r="AE1970" i="1"/>
  <c r="AF1515" i="1"/>
  <c r="AE1515" i="1"/>
  <c r="AF3566" i="1"/>
  <c r="AE3566" i="1"/>
  <c r="AF3564" i="1"/>
  <c r="AE3564" i="1"/>
  <c r="AF965" i="1"/>
  <c r="AE965" i="1"/>
  <c r="AF3133" i="1"/>
  <c r="AE3133" i="1"/>
  <c r="AF1354" i="1"/>
  <c r="AE1354" i="1"/>
  <c r="AF150" i="1"/>
  <c r="AE150" i="1"/>
  <c r="AF1744" i="1"/>
  <c r="AE1744" i="1"/>
  <c r="AF383" i="1"/>
  <c r="AE383" i="1"/>
  <c r="AF1299" i="1"/>
  <c r="AE1299" i="1"/>
  <c r="AF763" i="1"/>
  <c r="AE763" i="1"/>
  <c r="AF2995" i="1"/>
  <c r="AE2995" i="1"/>
  <c r="AF4348" i="1"/>
  <c r="AE4348" i="1"/>
  <c r="AF2068" i="1"/>
  <c r="AE2068" i="1"/>
  <c r="AF2478" i="1"/>
  <c r="AE2478" i="1"/>
  <c r="AF2631" i="1"/>
  <c r="AE2631" i="1"/>
  <c r="AF2321" i="1"/>
  <c r="AE2321" i="1"/>
  <c r="AF2854" i="1"/>
  <c r="AE2854" i="1"/>
  <c r="AF1526" i="1"/>
  <c r="AE1526" i="1"/>
  <c r="AF2163" i="1"/>
  <c r="AE2163" i="1"/>
  <c r="AF1003" i="1"/>
  <c r="AE1003" i="1"/>
  <c r="AF4914" i="1"/>
  <c r="AE4914" i="1"/>
  <c r="AF4657" i="1"/>
  <c r="AE4657" i="1"/>
  <c r="AF2271" i="1"/>
  <c r="AE2271" i="1"/>
  <c r="AF1387" i="1"/>
  <c r="AE1387" i="1"/>
  <c r="AF90" i="1"/>
  <c r="AE90" i="1"/>
  <c r="AF3919" i="1"/>
  <c r="AE3919" i="1"/>
  <c r="AF1384" i="1"/>
  <c r="AE1384" i="1"/>
  <c r="AF3921" i="1"/>
  <c r="AE3921" i="1"/>
  <c r="AF1589" i="1"/>
  <c r="AE1589" i="1"/>
  <c r="AF1331" i="1"/>
  <c r="AE1331" i="1"/>
  <c r="AF3962" i="1"/>
  <c r="AE3962" i="1"/>
  <c r="AF453" i="1"/>
  <c r="AE453" i="1"/>
  <c r="AF638" i="1"/>
  <c r="AE638" i="1"/>
  <c r="AF3079" i="1"/>
  <c r="AE3079" i="1"/>
  <c r="AF2770" i="1"/>
  <c r="AE2770" i="1"/>
  <c r="AF4013" i="1"/>
  <c r="AE4013" i="1"/>
  <c r="AF286" i="1"/>
  <c r="AE286" i="1"/>
  <c r="AF3240" i="1"/>
  <c r="AE3240" i="1"/>
  <c r="AF2373" i="1"/>
  <c r="AE2373" i="1"/>
  <c r="AF1697" i="1"/>
  <c r="AE1697" i="1"/>
  <c r="AF3809" i="1"/>
  <c r="AE3809" i="1"/>
  <c r="AF468" i="1"/>
  <c r="AE468" i="1"/>
  <c r="AF1473" i="1"/>
  <c r="AE1473" i="1"/>
  <c r="AF994" i="1"/>
  <c r="AE994" i="1"/>
  <c r="AF909" i="1"/>
  <c r="AE909" i="1"/>
  <c r="AF438" i="1"/>
  <c r="AE438" i="1"/>
  <c r="AF1520" i="1"/>
  <c r="AE1520" i="1"/>
  <c r="AF1402" i="1"/>
  <c r="AE1402" i="1"/>
  <c r="AF1717" i="1"/>
  <c r="AE1717" i="1"/>
  <c r="AF2388" i="1"/>
  <c r="AE2388" i="1"/>
  <c r="AF4101" i="1"/>
  <c r="AE4101" i="1"/>
  <c r="AF602" i="1"/>
  <c r="AE602" i="1"/>
  <c r="AF2188" i="1"/>
  <c r="AE2188" i="1"/>
  <c r="AF2642" i="1"/>
  <c r="AE2642" i="1"/>
  <c r="AF2764" i="1"/>
  <c r="AE2764" i="1"/>
  <c r="AF1829" i="1"/>
  <c r="AE1829" i="1"/>
  <c r="AF442" i="1"/>
  <c r="AE442" i="1"/>
  <c r="AF2502" i="1"/>
  <c r="AE2502" i="1"/>
  <c r="AF858" i="1"/>
  <c r="AE858" i="1"/>
  <c r="AF4698" i="1"/>
  <c r="AE4698" i="1"/>
  <c r="AF3830" i="1"/>
  <c r="AE3830" i="1"/>
  <c r="AF4247" i="1"/>
  <c r="AE4247" i="1"/>
  <c r="AF2594" i="1"/>
  <c r="AE2594" i="1"/>
  <c r="AF1451" i="1"/>
  <c r="AE1451" i="1"/>
  <c r="AF2389" i="1"/>
  <c r="AE2389" i="1"/>
  <c r="AF2273" i="1"/>
  <c r="AE2273" i="1"/>
  <c r="AF3793" i="1"/>
  <c r="AE3793" i="1"/>
  <c r="AF1953" i="1"/>
  <c r="AE1953" i="1"/>
  <c r="AF3504" i="1"/>
  <c r="AE3504" i="1"/>
  <c r="AF1615" i="1"/>
  <c r="AE1615" i="1"/>
  <c r="AF3848" i="1"/>
  <c r="AE3848" i="1"/>
  <c r="AF1047" i="1"/>
  <c r="AE1047" i="1"/>
  <c r="AF3665" i="1"/>
  <c r="AE3665" i="1"/>
  <c r="AF4239" i="1"/>
  <c r="AE4239" i="1"/>
  <c r="AF2680" i="1"/>
  <c r="AE2680" i="1"/>
  <c r="AF1245" i="1"/>
  <c r="AE1245" i="1"/>
  <c r="AF3488" i="1"/>
  <c r="AE3488" i="1"/>
  <c r="AF4884" i="1"/>
  <c r="AE4884" i="1"/>
  <c r="AF3603" i="1"/>
  <c r="AE3603" i="1"/>
  <c r="AF4789" i="1"/>
  <c r="AE4789" i="1"/>
  <c r="AF317" i="1"/>
  <c r="AE317" i="1"/>
  <c r="AF3903" i="1"/>
  <c r="AE3903" i="1"/>
  <c r="AF4168" i="1"/>
  <c r="AE4168" i="1"/>
  <c r="AF340" i="1"/>
  <c r="AE340" i="1"/>
  <c r="AF3748" i="1"/>
  <c r="AE3748" i="1"/>
  <c r="AF1421" i="1"/>
  <c r="AE1421" i="1"/>
  <c r="AF3447" i="1"/>
  <c r="AE3447" i="1"/>
  <c r="AF1323" i="1"/>
  <c r="AE1323" i="1"/>
  <c r="AF2364" i="1"/>
  <c r="AE2364" i="1"/>
  <c r="AF4048" i="1"/>
  <c r="AE4048" i="1"/>
  <c r="AF3833" i="1"/>
  <c r="AE3833" i="1"/>
  <c r="AF4912" i="1"/>
  <c r="AE4912" i="1"/>
  <c r="AF3189" i="1"/>
  <c r="AE3189" i="1"/>
  <c r="AF3886" i="1"/>
  <c r="AE3886" i="1"/>
  <c r="AF2964" i="1"/>
  <c r="AE2964" i="1"/>
  <c r="AF4156" i="1"/>
  <c r="AE4156" i="1"/>
  <c r="AF273" i="1"/>
  <c r="AE273" i="1"/>
  <c r="AF3099" i="1"/>
  <c r="AE3099" i="1"/>
  <c r="AF1317" i="1"/>
  <c r="AE1317" i="1"/>
  <c r="AF2416" i="1"/>
  <c r="AE2416" i="1"/>
  <c r="AF616" i="1"/>
  <c r="AE616" i="1"/>
  <c r="AF2267" i="1"/>
  <c r="AE2267" i="1"/>
  <c r="AF3421" i="1"/>
  <c r="AE3421" i="1"/>
  <c r="AF2496" i="1"/>
  <c r="AE2496" i="1"/>
  <c r="AF4528" i="1"/>
  <c r="AE4528" i="1"/>
  <c r="AF4870" i="1"/>
  <c r="AE4870" i="1"/>
  <c r="AF63" i="1"/>
  <c r="AE63" i="1"/>
  <c r="AF4437" i="1"/>
  <c r="AE4437" i="1"/>
  <c r="AF1472" i="1"/>
  <c r="AE1472" i="1"/>
  <c r="AF4411" i="1"/>
  <c r="AE4411" i="1"/>
  <c r="AF3791" i="1"/>
  <c r="AE3791" i="1"/>
  <c r="AF2796" i="1"/>
  <c r="AE2796" i="1"/>
  <c r="AF528" i="1"/>
  <c r="AE528" i="1"/>
  <c r="AF935" i="1"/>
  <c r="AE935" i="1"/>
  <c r="AF4498" i="1"/>
  <c r="AE4498" i="1"/>
  <c r="AF4739" i="1"/>
  <c r="AE4739" i="1"/>
  <c r="AF2838" i="1"/>
  <c r="AE2838" i="1"/>
  <c r="AF2182" i="1"/>
  <c r="AE2182" i="1"/>
  <c r="AF949" i="1"/>
  <c r="AE949" i="1"/>
  <c r="AF4397" i="1"/>
  <c r="AE4397" i="1"/>
  <c r="AF4306" i="1"/>
  <c r="AE4306" i="1"/>
  <c r="AF3560" i="1"/>
  <c r="AE3560" i="1"/>
  <c r="AF1144" i="1"/>
  <c r="AE1144" i="1"/>
  <c r="AF1127" i="1"/>
  <c r="AE1127" i="1"/>
  <c r="AF1880" i="1"/>
  <c r="AE1880" i="1"/>
  <c r="AF3092" i="1"/>
  <c r="AE3092" i="1"/>
  <c r="AF3711" i="1"/>
  <c r="AE3711" i="1"/>
  <c r="AF4779" i="1"/>
  <c r="AE4779" i="1"/>
  <c r="AF3647" i="1"/>
  <c r="AE3647" i="1"/>
  <c r="AF1149" i="1"/>
  <c r="AE1149" i="1"/>
  <c r="AF2404" i="1"/>
  <c r="AE2404" i="1"/>
  <c r="AF1295" i="1"/>
  <c r="AE1295" i="1"/>
  <c r="AF2308" i="1"/>
  <c r="AE2308" i="1"/>
  <c r="AF2490" i="1"/>
  <c r="AE2490" i="1"/>
  <c r="AF4391" i="1"/>
  <c r="AE4391" i="1"/>
  <c r="AF2095" i="1"/>
  <c r="AE2095" i="1"/>
  <c r="AF4039" i="1"/>
  <c r="AE4039" i="1"/>
  <c r="AF1924" i="1"/>
  <c r="AE1924" i="1"/>
  <c r="AF1029" i="1"/>
  <c r="AE1029" i="1"/>
  <c r="AF2384" i="1"/>
  <c r="AE2384" i="1"/>
  <c r="AF2085" i="1"/>
  <c r="AE2085" i="1"/>
  <c r="AF1755" i="1"/>
  <c r="AE1755" i="1"/>
  <c r="AF3132" i="1"/>
  <c r="AE3132" i="1"/>
  <c r="AF3" i="1"/>
  <c r="AE3" i="1"/>
  <c r="AF1008" i="1"/>
  <c r="AE1008" i="1"/>
  <c r="AF3743" i="1"/>
  <c r="AE3743" i="1"/>
  <c r="AF4865" i="1"/>
  <c r="AE4865" i="1"/>
  <c r="AF1422" i="1"/>
  <c r="AE1422" i="1"/>
  <c r="AF492" i="1"/>
  <c r="AE492" i="1"/>
  <c r="AF2145" i="1"/>
  <c r="AE2145" i="1"/>
  <c r="AF637" i="1"/>
  <c r="AE637" i="1"/>
  <c r="AF1288" i="1"/>
  <c r="AE1288" i="1"/>
  <c r="AF1260" i="1"/>
  <c r="AE1260" i="1"/>
  <c r="AF3103" i="1"/>
  <c r="AE3103" i="1"/>
  <c r="AF680" i="1"/>
  <c r="AE680" i="1"/>
  <c r="AF1478" i="1"/>
  <c r="AE1478" i="1"/>
  <c r="AF430" i="1"/>
  <c r="AE430" i="1"/>
  <c r="AF487" i="1"/>
  <c r="AE487" i="1"/>
  <c r="AF2524" i="1"/>
  <c r="AE2524" i="1"/>
  <c r="AF2383" i="1"/>
  <c r="AE2383" i="1"/>
  <c r="AF4881" i="1"/>
  <c r="AE4881" i="1"/>
  <c r="AF4224" i="1"/>
  <c r="AE4224" i="1"/>
  <c r="AF2489" i="1"/>
  <c r="AE2489" i="1"/>
  <c r="AF2010" i="1"/>
  <c r="AE2010" i="1"/>
  <c r="AF2915" i="1"/>
  <c r="AE2915" i="1"/>
  <c r="AF4683" i="1"/>
  <c r="AE4683" i="1"/>
  <c r="AF4503" i="1"/>
  <c r="AE4503" i="1"/>
  <c r="AF3834" i="1"/>
  <c r="AE3834" i="1"/>
  <c r="AF765" i="1"/>
  <c r="AE765" i="1"/>
  <c r="AF1139" i="1"/>
  <c r="AE1139" i="1"/>
  <c r="AF1335" i="1"/>
  <c r="AE1335" i="1"/>
  <c r="AF3818" i="1"/>
  <c r="AE3818" i="1"/>
  <c r="AF2914" i="1"/>
  <c r="AE2914" i="1"/>
  <c r="AF2643" i="1"/>
  <c r="AE2643" i="1"/>
  <c r="AF283" i="1"/>
  <c r="AE283" i="1"/>
  <c r="AF2906" i="1"/>
  <c r="AE2906" i="1"/>
  <c r="AF3835" i="1"/>
  <c r="AE3835" i="1"/>
  <c r="AF1172" i="1"/>
  <c r="AE1172" i="1"/>
  <c r="AF4326" i="1"/>
  <c r="AE4326" i="1"/>
  <c r="AF4068" i="1"/>
  <c r="AE4068" i="1"/>
  <c r="AF998" i="1"/>
  <c r="AE998" i="1"/>
  <c r="AF1179" i="1"/>
  <c r="AE1179" i="1"/>
  <c r="AF3718" i="1"/>
  <c r="AE3718" i="1"/>
  <c r="AF3600" i="1"/>
  <c r="AE3600" i="1"/>
  <c r="AF2813" i="1"/>
  <c r="AE2813" i="1"/>
  <c r="AF2961" i="1"/>
  <c r="AE2961" i="1"/>
  <c r="AF4223" i="1"/>
  <c r="AE4223" i="1"/>
  <c r="AF4542" i="1"/>
  <c r="AE4542" i="1"/>
  <c r="AF549" i="1"/>
  <c r="AE549" i="1"/>
  <c r="AF3941" i="1"/>
  <c r="AE3941" i="1"/>
  <c r="AF213" i="1"/>
  <c r="AE213" i="1"/>
  <c r="AF3859" i="1"/>
  <c r="AE3859" i="1"/>
  <c r="AF20" i="1"/>
  <c r="AE20" i="1"/>
  <c r="AF2543" i="1"/>
  <c r="AE2543" i="1"/>
  <c r="AF697" i="1"/>
  <c r="AE697" i="1"/>
  <c r="AF4434" i="1"/>
  <c r="AE4434" i="1"/>
  <c r="AF1444" i="1"/>
  <c r="AE1444" i="1"/>
  <c r="AF4175" i="1"/>
  <c r="AE4175" i="1"/>
  <c r="AF1306" i="1"/>
  <c r="AE1306" i="1"/>
  <c r="AF425" i="1"/>
  <c r="AE425" i="1"/>
  <c r="AF41" i="1"/>
  <c r="AE41" i="1"/>
  <c r="AF845" i="1"/>
  <c r="AE845" i="1"/>
  <c r="AF1123" i="1"/>
  <c r="AE1123" i="1"/>
  <c r="AF3021" i="1"/>
  <c r="AE3021" i="1"/>
  <c r="AF2562" i="1"/>
  <c r="AE2562" i="1"/>
  <c r="AF1918" i="1"/>
  <c r="AE1918" i="1"/>
  <c r="AF3340" i="1"/>
  <c r="AE3340" i="1"/>
  <c r="AF1366" i="1"/>
  <c r="AE1366" i="1"/>
  <c r="AF3544" i="1"/>
  <c r="AE3544" i="1"/>
  <c r="AF2596" i="1"/>
  <c r="AE2596" i="1"/>
  <c r="AF3762" i="1"/>
  <c r="AE3762" i="1"/>
  <c r="AF1439" i="1"/>
  <c r="AE1439" i="1"/>
  <c r="AF4649" i="1"/>
  <c r="AE4649" i="1"/>
  <c r="AF3864" i="1"/>
  <c r="AE3864" i="1"/>
  <c r="AF23" i="1"/>
  <c r="AE23" i="1"/>
  <c r="AF2651" i="1"/>
  <c r="AE2651" i="1"/>
  <c r="AF4544" i="1"/>
  <c r="AE4544" i="1"/>
  <c r="AF3781" i="1"/>
  <c r="AE3781" i="1"/>
  <c r="AF1228" i="1"/>
  <c r="AE1228" i="1"/>
  <c r="AF1767" i="1"/>
  <c r="AE1767" i="1"/>
  <c r="AF995" i="1"/>
  <c r="AE995" i="1"/>
  <c r="AF92" i="1"/>
  <c r="AE92" i="1"/>
  <c r="AF1532" i="1"/>
  <c r="AE1532" i="1"/>
  <c r="AF220" i="1"/>
  <c r="AE220" i="1"/>
  <c r="AF1994" i="1"/>
  <c r="AE1994" i="1"/>
  <c r="AF2306" i="1"/>
  <c r="AE2306" i="1"/>
  <c r="AF4939" i="1"/>
  <c r="AE4939" i="1"/>
  <c r="AF4142" i="1"/>
  <c r="AE4142" i="1"/>
  <c r="AF3668" i="1"/>
  <c r="AE3668" i="1"/>
  <c r="AF134" i="1"/>
  <c r="AE134" i="1"/>
  <c r="AF4559" i="1"/>
  <c r="AE4559" i="1"/>
  <c r="AF2771" i="1"/>
  <c r="AE2771" i="1"/>
  <c r="AF1093" i="1"/>
  <c r="AE1093" i="1"/>
  <c r="AF2639" i="1"/>
  <c r="AE2639" i="1"/>
  <c r="AF3916" i="1"/>
  <c r="AE3916" i="1"/>
  <c r="AF1286" i="1"/>
  <c r="AE1286" i="1"/>
  <c r="AF1636" i="1"/>
  <c r="AE1636" i="1"/>
  <c r="AF2140" i="1"/>
  <c r="AE2140" i="1"/>
  <c r="AF3109" i="1"/>
  <c r="AE3109" i="1"/>
  <c r="AF812" i="1"/>
  <c r="AE812" i="1"/>
  <c r="AF4140" i="1"/>
  <c r="AE4140" i="1"/>
  <c r="AF4639" i="1"/>
  <c r="AE4639" i="1"/>
  <c r="AF1344" i="1"/>
  <c r="AE1344" i="1"/>
  <c r="AF3681" i="1"/>
  <c r="AE3681" i="1"/>
  <c r="AF2578" i="1"/>
  <c r="AE2578" i="1"/>
  <c r="AF2933" i="1"/>
  <c r="AE2933" i="1"/>
  <c r="AF1860" i="1"/>
  <c r="AE1860" i="1"/>
  <c r="AF3149" i="1"/>
  <c r="AE3149" i="1"/>
  <c r="AF4775" i="1"/>
  <c r="AE4775" i="1"/>
  <c r="AF3071" i="1"/>
  <c r="AE3071" i="1"/>
  <c r="AF4259" i="1"/>
  <c r="AE4259" i="1"/>
  <c r="AF4044" i="1"/>
  <c r="AE4044" i="1"/>
  <c r="AF956" i="1"/>
  <c r="AE956" i="1"/>
  <c r="AF4418" i="1"/>
  <c r="AE4418" i="1"/>
  <c r="AF2590" i="1"/>
  <c r="AE2590" i="1"/>
  <c r="AF1452" i="1"/>
  <c r="AE1452" i="1"/>
  <c r="AF663" i="1"/>
  <c r="AE663" i="1"/>
  <c r="AF3642" i="1"/>
  <c r="AE3642" i="1"/>
  <c r="AF2568" i="1"/>
  <c r="AE2568" i="1"/>
  <c r="AF2697" i="1"/>
  <c r="AE2697" i="1"/>
  <c r="AF2064" i="1"/>
  <c r="AE2064" i="1"/>
  <c r="AF4605" i="1"/>
  <c r="AE4605" i="1"/>
  <c r="AF1769" i="1"/>
  <c r="AE1769" i="1"/>
  <c r="AF322" i="1"/>
  <c r="AE322" i="1"/>
  <c r="AF3145" i="1"/>
  <c r="AE3145" i="1"/>
  <c r="AF4598" i="1"/>
  <c r="AE4598" i="1"/>
  <c r="AF4412" i="1"/>
  <c r="AE4412" i="1"/>
  <c r="AF2181" i="1"/>
  <c r="AE2181" i="1"/>
  <c r="AF1623" i="1"/>
  <c r="AE1623" i="1"/>
  <c r="AF2784" i="1"/>
  <c r="AE2784" i="1"/>
  <c r="AF103" i="1"/>
  <c r="AE103" i="1"/>
  <c r="AF2892" i="1"/>
  <c r="AE2892" i="1"/>
  <c r="AF1552" i="1"/>
  <c r="AE1552" i="1"/>
  <c r="AF3806" i="1"/>
  <c r="AE3806" i="1"/>
  <c r="AF993" i="1"/>
  <c r="AE993" i="1"/>
  <c r="AF1617" i="1"/>
  <c r="AE1617" i="1"/>
  <c r="AF4318" i="1"/>
  <c r="AE4318" i="1"/>
  <c r="AF4567" i="1"/>
  <c r="AE4567" i="1"/>
  <c r="AF1937" i="1"/>
  <c r="AE1937" i="1"/>
  <c r="AF3573" i="1"/>
  <c r="AE3573" i="1"/>
  <c r="AF2441" i="1"/>
  <c r="AE2441" i="1"/>
  <c r="AF2327" i="1"/>
  <c r="AE2327" i="1"/>
  <c r="AF1392" i="1"/>
  <c r="AE1392" i="1"/>
  <c r="AF434" i="1"/>
  <c r="AE434" i="1"/>
  <c r="AF4432" i="1"/>
  <c r="AE4432" i="1"/>
  <c r="AF4330" i="1"/>
  <c r="AE4330" i="1"/>
  <c r="AF2396" i="1"/>
  <c r="AE2396" i="1"/>
  <c r="AF4321" i="1"/>
  <c r="AE4321" i="1"/>
  <c r="AF2969" i="1"/>
  <c r="AE2969" i="1"/>
  <c r="AF3945" i="1"/>
  <c r="AE3945" i="1"/>
  <c r="AF1764" i="1"/>
  <c r="AE1764" i="1"/>
  <c r="AF1372" i="1"/>
  <c r="AE1372" i="1"/>
  <c r="AF3206" i="1"/>
  <c r="AE3206" i="1"/>
  <c r="AF3116" i="1"/>
  <c r="AE3116" i="1"/>
  <c r="AF2712" i="1"/>
  <c r="AE2712" i="1"/>
  <c r="AF360" i="1"/>
  <c r="AE360" i="1"/>
  <c r="AF3404" i="1"/>
  <c r="AE3404" i="1"/>
  <c r="AF3390" i="1"/>
  <c r="AE3390" i="1"/>
  <c r="AF2536" i="1"/>
  <c r="AE2536" i="1"/>
  <c r="AF1371" i="1"/>
  <c r="AE1371" i="1"/>
  <c r="AF3490" i="1"/>
  <c r="AE3490" i="1"/>
  <c r="AF4794" i="1"/>
  <c r="AE4794" i="1"/>
  <c r="AF4065" i="1"/>
  <c r="AE4065" i="1"/>
  <c r="AF1892" i="1"/>
  <c r="AE1892" i="1"/>
  <c r="AF2032" i="1"/>
  <c r="AE2032" i="1"/>
  <c r="AF4711" i="1"/>
  <c r="AE4711" i="1"/>
  <c r="AF110" i="1"/>
  <c r="AE110" i="1"/>
  <c r="AF3000" i="1"/>
  <c r="AE3000" i="1"/>
  <c r="AF503" i="1"/>
  <c r="AE503" i="1"/>
  <c r="AF513" i="1"/>
  <c r="AE513" i="1"/>
  <c r="AF4056" i="1"/>
  <c r="AE4056" i="1"/>
  <c r="AF1221" i="1"/>
  <c r="AE1221" i="1"/>
  <c r="AF3470" i="1"/>
  <c r="AE3470" i="1"/>
  <c r="AF2254" i="1"/>
  <c r="AE2254" i="1"/>
  <c r="AF1142" i="1"/>
  <c r="AE1142" i="1"/>
  <c r="AF3695" i="1"/>
  <c r="AE3695" i="1"/>
  <c r="AF4425" i="1"/>
  <c r="AE4425" i="1"/>
  <c r="AF4792" i="1"/>
  <c r="AE4792" i="1"/>
  <c r="AF4063" i="1"/>
  <c r="AE4063" i="1"/>
  <c r="AF2575" i="1"/>
  <c r="AE2575" i="1"/>
  <c r="AF330" i="1"/>
  <c r="AE330" i="1"/>
  <c r="AF1461" i="1"/>
  <c r="AE1461" i="1"/>
  <c r="AF4663" i="1"/>
  <c r="AE4663" i="1"/>
  <c r="AF1754" i="1"/>
  <c r="AE1754" i="1"/>
  <c r="AF2135" i="1"/>
  <c r="AE2135" i="1"/>
  <c r="AF914" i="1"/>
  <c r="AE914" i="1"/>
  <c r="AF1359" i="1"/>
  <c r="AE1359" i="1"/>
  <c r="AF2851" i="1"/>
  <c r="AE2851" i="1"/>
  <c r="AF783" i="1"/>
  <c r="AE783" i="1"/>
  <c r="AF3426" i="1"/>
  <c r="AE3426" i="1"/>
  <c r="AF230" i="1"/>
  <c r="AE230" i="1"/>
  <c r="AF1032" i="1"/>
  <c r="AE1032" i="1"/>
  <c r="AF3879" i="1"/>
  <c r="AE3879" i="1"/>
  <c r="AF1763" i="1"/>
  <c r="AE1763" i="1"/>
  <c r="AF2952" i="1"/>
  <c r="AE2952" i="1"/>
  <c r="AF4445" i="1"/>
  <c r="AE4445" i="1"/>
  <c r="AF2226" i="1"/>
  <c r="AE2226" i="1"/>
  <c r="AF2656" i="1"/>
  <c r="AE2656" i="1"/>
  <c r="AF1488" i="1"/>
  <c r="AE1488" i="1"/>
  <c r="AF4874" i="1"/>
  <c r="AE4874" i="1"/>
  <c r="AF3977" i="1"/>
  <c r="AE3977" i="1"/>
  <c r="AF2814" i="1"/>
  <c r="AE2814" i="1"/>
  <c r="AF4310" i="1"/>
  <c r="AE4310" i="1"/>
  <c r="AF3846" i="1"/>
  <c r="AE3846" i="1"/>
  <c r="AF4137" i="1"/>
  <c r="AE4137" i="1"/>
  <c r="AF4373" i="1"/>
  <c r="AE4373" i="1"/>
  <c r="AF54" i="1"/>
  <c r="AE54" i="1"/>
  <c r="AF427" i="1"/>
  <c r="AE427" i="1"/>
  <c r="AF2411" i="1"/>
  <c r="AE2411" i="1"/>
  <c r="AF1340" i="1"/>
  <c r="AE1340" i="1"/>
  <c r="AF523" i="1"/>
  <c r="AE523" i="1"/>
  <c r="AF3907" i="1"/>
  <c r="AE3907" i="1"/>
  <c r="AF379" i="1"/>
  <c r="AE379" i="1"/>
  <c r="AF2408" i="1"/>
  <c r="AE2408" i="1"/>
  <c r="AF2468" i="1"/>
  <c r="AE2468" i="1"/>
  <c r="AF4556" i="1"/>
  <c r="AE4556" i="1"/>
  <c r="AF4646" i="1"/>
  <c r="AE4646" i="1"/>
  <c r="AF574" i="1"/>
  <c r="AE574" i="1"/>
  <c r="AF4511" i="1"/>
  <c r="AE4511" i="1"/>
  <c r="AF3725" i="1"/>
  <c r="AE3725" i="1"/>
  <c r="AF4459" i="1"/>
  <c r="AE4459" i="1"/>
  <c r="AF4922" i="1"/>
  <c r="AE4922" i="1"/>
  <c r="AF1784" i="1"/>
  <c r="AE1784" i="1"/>
  <c r="AF1271" i="1"/>
  <c r="AE1271" i="1"/>
  <c r="AF333" i="1"/>
  <c r="AE333" i="1"/>
  <c r="AF624" i="1"/>
  <c r="AE624" i="1"/>
  <c r="AF3814" i="1"/>
  <c r="AE3814" i="1"/>
  <c r="AF4819" i="1"/>
  <c r="AE4819" i="1"/>
  <c r="AF4894" i="1"/>
  <c r="AE4894" i="1"/>
  <c r="AF2965" i="1"/>
  <c r="AE2965" i="1"/>
  <c r="AF568" i="1"/>
  <c r="AE568" i="1"/>
  <c r="AF4008" i="1"/>
  <c r="AE4008" i="1"/>
  <c r="AF4731" i="1"/>
  <c r="AE4731" i="1"/>
  <c r="AF1549" i="1"/>
  <c r="AE1549" i="1"/>
  <c r="AF703" i="1"/>
  <c r="AE703" i="1"/>
  <c r="AF3134" i="1"/>
  <c r="AE3134" i="1"/>
  <c r="AF1495" i="1"/>
  <c r="AE1495" i="1"/>
  <c r="AF2114" i="1"/>
  <c r="AE2114" i="1"/>
  <c r="AF270" i="1"/>
  <c r="AE270" i="1"/>
  <c r="AF2126" i="1"/>
  <c r="AE2126" i="1"/>
  <c r="AF2793" i="1"/>
  <c r="AE2793" i="1"/>
  <c r="AF4085" i="1"/>
  <c r="AE4085" i="1"/>
  <c r="AF4633" i="1"/>
  <c r="AE4633" i="1"/>
  <c r="AF3586" i="1"/>
  <c r="AE3586" i="1"/>
  <c r="AF260" i="1"/>
  <c r="AE260" i="1"/>
  <c r="AF3548" i="1"/>
  <c r="AE3548" i="1"/>
  <c r="AF1074" i="1"/>
  <c r="AE1074" i="1"/>
  <c r="AF1100" i="1"/>
  <c r="AE1100" i="1"/>
  <c r="AF3411" i="1"/>
  <c r="AE3411" i="1"/>
  <c r="AF4685" i="1"/>
  <c r="AE4685" i="1"/>
  <c r="AF2147" i="1"/>
  <c r="AE2147" i="1"/>
  <c r="AF853" i="1"/>
  <c r="AE853" i="1"/>
  <c r="AF1388" i="1"/>
  <c r="AE1388" i="1"/>
  <c r="AF3832" i="1"/>
  <c r="AE3832" i="1"/>
  <c r="AF2825" i="1"/>
  <c r="AE2825" i="1"/>
  <c r="AF3992" i="1"/>
  <c r="AE3992" i="1"/>
  <c r="AF1987" i="1"/>
  <c r="AE1987" i="1"/>
  <c r="AF3838" i="1"/>
  <c r="AE3838" i="1"/>
  <c r="AF195" i="1"/>
  <c r="AE195" i="1"/>
  <c r="AF4038" i="1"/>
  <c r="AE4038" i="1"/>
  <c r="AF4522" i="1"/>
  <c r="AE4522" i="1"/>
  <c r="AF1863" i="1"/>
  <c r="AE1863" i="1"/>
  <c r="AF2409" i="1"/>
  <c r="AE2409" i="1"/>
  <c r="AF310" i="1"/>
  <c r="AE310" i="1"/>
  <c r="AF305" i="1"/>
  <c r="AE305" i="1"/>
  <c r="AF1132" i="1"/>
  <c r="AE1132" i="1"/>
  <c r="AF4147" i="1"/>
  <c r="AE4147" i="1"/>
  <c r="AF1264" i="1"/>
  <c r="AE1264" i="1"/>
  <c r="AF4313" i="1"/>
  <c r="AE4313" i="1"/>
  <c r="AF4836" i="1"/>
  <c r="AE4836" i="1"/>
  <c r="AF1975" i="1"/>
  <c r="AE1975" i="1"/>
  <c r="AF3804" i="1"/>
  <c r="AE3804" i="1"/>
  <c r="AF2189" i="1"/>
  <c r="AE2189" i="1"/>
  <c r="AF2257" i="1"/>
  <c r="AE2257" i="1"/>
  <c r="AF4631" i="1"/>
  <c r="AE4631" i="1"/>
  <c r="AF3906" i="1"/>
  <c r="AE3906" i="1"/>
  <c r="AF2392" i="1"/>
  <c r="AE2392" i="1"/>
  <c r="AF3350" i="1"/>
  <c r="AE3350" i="1"/>
  <c r="AF256" i="1"/>
  <c r="AE256" i="1"/>
  <c r="AF2703" i="1"/>
  <c r="AE2703" i="1"/>
  <c r="AF3074" i="1"/>
  <c r="AE3074" i="1"/>
  <c r="AF4477" i="1"/>
  <c r="AE4477" i="1"/>
  <c r="AF3491" i="1"/>
  <c r="AE3491" i="1"/>
  <c r="AF996" i="1"/>
  <c r="AE996" i="1"/>
  <c r="AF115" i="1"/>
  <c r="AE115" i="1"/>
  <c r="AF2234" i="1"/>
  <c r="AE2234" i="1"/>
  <c r="AF2609" i="1"/>
  <c r="AE2609" i="1"/>
  <c r="AF17" i="1"/>
  <c r="AE17" i="1"/>
  <c r="AF1902" i="1"/>
  <c r="AE1902" i="1"/>
  <c r="AF2453" i="1"/>
  <c r="AE2453" i="1"/>
  <c r="AF3157" i="1"/>
  <c r="AE3157" i="1"/>
  <c r="AF1326" i="1"/>
  <c r="AE1326" i="1"/>
  <c r="AF552" i="1"/>
  <c r="AE552" i="1"/>
  <c r="AF1217" i="1"/>
  <c r="AE1217" i="1"/>
  <c r="AF3434" i="1"/>
  <c r="AE3434" i="1"/>
  <c r="AF1471" i="1"/>
  <c r="AE1471" i="1"/>
  <c r="AF2242" i="1"/>
  <c r="AE2242" i="1"/>
  <c r="AF2403" i="1"/>
  <c r="AE2403" i="1"/>
  <c r="AF2542" i="1"/>
  <c r="AE2542" i="1"/>
  <c r="AF1938" i="1"/>
  <c r="AE1938" i="1"/>
  <c r="AF3422" i="1"/>
  <c r="AE3422" i="1"/>
  <c r="AF4846" i="1"/>
  <c r="AE4846" i="1"/>
  <c r="AF1482" i="1"/>
  <c r="AE1482" i="1"/>
  <c r="AF3313" i="1"/>
  <c r="AE3313" i="1"/>
  <c r="AF3257" i="1"/>
  <c r="AE3257" i="1"/>
  <c r="AF742" i="1"/>
  <c r="AE742" i="1"/>
  <c r="AF4265" i="1"/>
  <c r="AE4265" i="1"/>
  <c r="AF2276" i="1"/>
  <c r="AE2276" i="1"/>
  <c r="AF928" i="1"/>
  <c r="AE928" i="1"/>
  <c r="AF2003" i="1"/>
  <c r="AE2003" i="1"/>
  <c r="AF3274" i="1"/>
  <c r="AE3274" i="1"/>
  <c r="AF3181" i="1"/>
  <c r="AE3181" i="1"/>
  <c r="AF3524" i="1"/>
  <c r="AE3524" i="1"/>
  <c r="AF1844" i="1"/>
  <c r="AE1844" i="1"/>
  <c r="AF2015" i="1"/>
  <c r="AE2015" i="1"/>
  <c r="AF4332" i="1"/>
  <c r="AE4332" i="1"/>
  <c r="AF4502" i="1"/>
  <c r="AE4502" i="1"/>
  <c r="AF4501" i="1"/>
  <c r="AE4501" i="1"/>
  <c r="AF3773" i="1"/>
  <c r="AE3773" i="1"/>
  <c r="AF1613" i="1"/>
  <c r="AE1613" i="1"/>
  <c r="AF1351" i="1"/>
  <c r="AE1351" i="1"/>
  <c r="AF1777" i="1"/>
  <c r="AE1777" i="1"/>
  <c r="AF711" i="1"/>
  <c r="AE711" i="1"/>
  <c r="AF4915" i="1"/>
  <c r="AE4915" i="1"/>
  <c r="AF3724" i="1"/>
  <c r="AE3724" i="1"/>
  <c r="AF2650" i="1"/>
  <c r="AE2650" i="1"/>
  <c r="AF120" i="1"/>
  <c r="AE120" i="1"/>
  <c r="AF257" i="1"/>
  <c r="AE257" i="1"/>
  <c r="AF2739" i="1"/>
  <c r="AE2739" i="1"/>
  <c r="AF4541" i="1"/>
  <c r="AE4541" i="1"/>
  <c r="AF109" i="1"/>
  <c r="AE109" i="1"/>
  <c r="AF3486" i="1"/>
  <c r="AE3486" i="1"/>
  <c r="AF1859" i="1"/>
  <c r="AE1859" i="1"/>
  <c r="AF3222" i="1"/>
  <c r="AE3222" i="1"/>
  <c r="AF2387" i="1"/>
  <c r="AE2387" i="1"/>
  <c r="AF2399" i="1"/>
  <c r="AE2399" i="1"/>
  <c r="AF4075" i="1"/>
  <c r="AE4075" i="1"/>
  <c r="AF4921" i="1"/>
  <c r="AE4921" i="1"/>
  <c r="AF1413" i="1"/>
  <c r="AE1413" i="1"/>
  <c r="AF3552" i="1"/>
  <c r="AE3552" i="1"/>
  <c r="AF161" i="1"/>
  <c r="AE161" i="1"/>
  <c r="AF4624" i="1"/>
  <c r="AE4624" i="1"/>
  <c r="AF772" i="1"/>
  <c r="AE772" i="1"/>
  <c r="AF95" i="1"/>
  <c r="AE95" i="1"/>
  <c r="AF2675" i="1"/>
  <c r="AE2675" i="1"/>
  <c r="AF852" i="1"/>
  <c r="AE852" i="1"/>
  <c r="AF4813" i="1"/>
  <c r="AE4813" i="1"/>
  <c r="AF1166" i="1"/>
  <c r="AE1166" i="1"/>
  <c r="AF1801" i="1"/>
  <c r="AE1801" i="1"/>
  <c r="AF777" i="1"/>
  <c r="AE777" i="1"/>
  <c r="AF4746" i="1"/>
  <c r="AE4746" i="1"/>
  <c r="AF1932" i="1"/>
  <c r="AE1932" i="1"/>
  <c r="AF4134" i="1"/>
  <c r="AE4134" i="1"/>
  <c r="AF3530" i="1"/>
  <c r="AE3530" i="1"/>
  <c r="AF2007" i="1"/>
  <c r="AE2007" i="1"/>
  <c r="AF1370" i="1"/>
  <c r="AE1370" i="1"/>
  <c r="AF1117" i="1"/>
  <c r="AE1117" i="1"/>
  <c r="AF2014" i="1"/>
  <c r="AE2014" i="1"/>
  <c r="AF2161" i="1"/>
  <c r="AE2161" i="1"/>
  <c r="AF3649" i="1"/>
  <c r="AE3649" i="1"/>
  <c r="AF2395" i="1"/>
  <c r="AE2395" i="1"/>
  <c r="AF4909" i="1"/>
  <c r="AE4909" i="1"/>
  <c r="AF4931" i="1"/>
  <c r="AE4931" i="1"/>
  <c r="AF2672" i="1"/>
  <c r="AE2672" i="1"/>
  <c r="AF4708" i="1"/>
  <c r="AE4708" i="1"/>
  <c r="AF2692" i="1"/>
  <c r="AE2692" i="1"/>
  <c r="AF2137" i="1"/>
  <c r="AE2137" i="1"/>
  <c r="AF2077" i="1"/>
  <c r="AE2077" i="1"/>
  <c r="AF1192" i="1"/>
  <c r="AE1192" i="1"/>
  <c r="AF701" i="1"/>
  <c r="AE701" i="1"/>
  <c r="AF3078" i="1"/>
  <c r="AE3078" i="1"/>
  <c r="AF3761" i="1"/>
  <c r="AE3761" i="1"/>
  <c r="AF2278" i="1"/>
  <c r="AE2278" i="1"/>
  <c r="AF2353" i="1"/>
  <c r="AE2353" i="1"/>
  <c r="AF2063" i="1"/>
  <c r="AE2063" i="1"/>
  <c r="AF1033" i="1"/>
  <c r="AE1033" i="1"/>
  <c r="AF1593" i="1"/>
  <c r="AE1593" i="1"/>
  <c r="AF244" i="1"/>
  <c r="AE244" i="1"/>
  <c r="AF2075" i="1"/>
  <c r="AE2075" i="1"/>
  <c r="AF1699" i="1"/>
  <c r="AE1699" i="1"/>
  <c r="AF2674" i="1"/>
  <c r="AE2674" i="1"/>
  <c r="AF4393" i="1"/>
  <c r="AE4393" i="1"/>
  <c r="AF4749" i="1"/>
  <c r="AE4749" i="1"/>
  <c r="AF3551" i="1"/>
  <c r="AE3551" i="1"/>
  <c r="AF4112" i="1"/>
  <c r="AE4112" i="1"/>
  <c r="AF4444" i="1"/>
  <c r="AE4444" i="1"/>
  <c r="AF292" i="1"/>
  <c r="AE292" i="1"/>
  <c r="AF2104" i="1"/>
  <c r="AE2104" i="1"/>
  <c r="AF2588" i="1"/>
  <c r="AE2588" i="1"/>
  <c r="AF1741" i="1"/>
  <c r="AE1741" i="1"/>
  <c r="AF3574" i="1"/>
  <c r="AE3574" i="1"/>
  <c r="AF2475" i="1"/>
  <c r="AE2475" i="1"/>
  <c r="AF2535" i="1"/>
  <c r="AE2535" i="1"/>
  <c r="AF1048" i="1"/>
  <c r="AE1048" i="1"/>
  <c r="AF2521" i="1"/>
  <c r="AE2521" i="1"/>
  <c r="AF581" i="1"/>
  <c r="AE581" i="1"/>
  <c r="AF4458" i="1"/>
  <c r="AE4458" i="1"/>
  <c r="AF822" i="1"/>
  <c r="AE822" i="1"/>
  <c r="AF1381" i="1"/>
  <c r="AE1381" i="1"/>
  <c r="AF4398" i="1"/>
  <c r="AE4398" i="1"/>
  <c r="AF1031" i="1"/>
  <c r="AE1031" i="1"/>
  <c r="AF2909" i="1"/>
  <c r="AE2909" i="1"/>
  <c r="AF2908" i="1"/>
  <c r="AE2908" i="1"/>
  <c r="AF1849" i="1"/>
  <c r="AE1849" i="1"/>
  <c r="AF1852" i="1"/>
  <c r="AE1852" i="1"/>
  <c r="AF3982" i="1"/>
  <c r="AE3982" i="1"/>
  <c r="AF2987" i="1"/>
  <c r="AE2987" i="1"/>
  <c r="AF2617" i="1"/>
  <c r="AE2617" i="1"/>
  <c r="AF3393" i="1"/>
  <c r="AE3393" i="1"/>
  <c r="AF4590" i="1"/>
  <c r="AE4590" i="1"/>
  <c r="AF1423" i="1"/>
  <c r="AE1423" i="1"/>
  <c r="AF670" i="1"/>
  <c r="AE670" i="1"/>
  <c r="AF4413" i="1"/>
  <c r="AE4413" i="1"/>
  <c r="AF1845" i="1"/>
  <c r="AE1845" i="1"/>
  <c r="AF1474" i="1"/>
  <c r="AE1474" i="1"/>
  <c r="AF402" i="1"/>
  <c r="AE402" i="1"/>
  <c r="AF2219" i="1"/>
  <c r="AE2219" i="1"/>
  <c r="AF4780" i="1"/>
  <c r="AE4780" i="1"/>
  <c r="AF584" i="1"/>
  <c r="AE584" i="1"/>
  <c r="AF192" i="1"/>
  <c r="AE192" i="1"/>
  <c r="AF4926" i="1"/>
  <c r="AE4926" i="1"/>
  <c r="AF2807" i="1"/>
  <c r="AE2807" i="1"/>
  <c r="AF4035" i="1"/>
  <c r="AE4035" i="1"/>
  <c r="AF2863" i="1"/>
  <c r="AE2863" i="1"/>
  <c r="AF2031" i="1"/>
  <c r="AE2031" i="1"/>
  <c r="AF184" i="1"/>
  <c r="AE184" i="1"/>
  <c r="AF377" i="1"/>
  <c r="AE377" i="1"/>
  <c r="AF4242" i="1"/>
  <c r="AE4242" i="1"/>
  <c r="AF235" i="1"/>
  <c r="AE235" i="1"/>
  <c r="AF3884" i="1"/>
  <c r="AE3884" i="1"/>
  <c r="AF4177" i="1"/>
  <c r="AE4177" i="1"/>
  <c r="AF1753" i="1"/>
  <c r="AE1753" i="1"/>
  <c r="AF990" i="1"/>
  <c r="AE990" i="1"/>
  <c r="AF3029" i="1"/>
  <c r="AE3029" i="1"/>
  <c r="AF642" i="1"/>
  <c r="AE642" i="1"/>
  <c r="AF1979" i="1"/>
  <c r="AE1979" i="1"/>
  <c r="AF4851" i="1"/>
  <c r="AE4851" i="1"/>
  <c r="AF2103" i="1"/>
  <c r="AE2103" i="1"/>
  <c r="AF3618" i="1"/>
  <c r="AE3618" i="1"/>
  <c r="AF940" i="1"/>
  <c r="AE940" i="1"/>
  <c r="AF337" i="1"/>
  <c r="AE337" i="1"/>
  <c r="AF3184" i="1"/>
  <c r="AE3184" i="1"/>
  <c r="AF4435" i="1"/>
  <c r="AE4435" i="1"/>
  <c r="AF1161" i="1"/>
  <c r="AE1161" i="1"/>
  <c r="AF2300" i="1"/>
  <c r="AE2300" i="1"/>
  <c r="AF2779" i="1"/>
  <c r="AE2779" i="1"/>
  <c r="AF2597" i="1"/>
  <c r="AE2597" i="1"/>
  <c r="AF3836" i="1"/>
  <c r="AE3836" i="1"/>
  <c r="AF1524" i="1"/>
  <c r="AE1524" i="1"/>
  <c r="AF3183" i="1"/>
  <c r="AE3183" i="1"/>
  <c r="AF1415" i="1"/>
  <c r="AE1415" i="1"/>
  <c r="AF1067" i="1"/>
  <c r="AE1067" i="1"/>
  <c r="AF1561" i="1"/>
  <c r="AE1561" i="1"/>
  <c r="AF4227" i="1"/>
  <c r="AE4227" i="1"/>
  <c r="AF4173" i="1"/>
  <c r="AE4173" i="1"/>
  <c r="AF21" i="1"/>
  <c r="AE21" i="1"/>
  <c r="AF657" i="1"/>
  <c r="AE657" i="1"/>
  <c r="AF2194" i="1"/>
  <c r="AE2194" i="1"/>
  <c r="AF2896" i="1"/>
  <c r="AE2896" i="1"/>
  <c r="AF4704" i="1"/>
  <c r="AE4704" i="1"/>
  <c r="AF3805" i="1"/>
  <c r="AE3805" i="1"/>
  <c r="AF582" i="1"/>
  <c r="AE582" i="1"/>
  <c r="AF1707" i="1"/>
  <c r="AE1707" i="1"/>
  <c r="AF3787" i="1"/>
  <c r="AE3787" i="1"/>
  <c r="AF1984" i="1"/>
  <c r="AE1984" i="1"/>
  <c r="AF3324" i="1"/>
  <c r="AE3324" i="1"/>
  <c r="AF2301" i="1"/>
  <c r="AE2301" i="1"/>
  <c r="AF4753" i="1"/>
  <c r="AE4753" i="1"/>
  <c r="AF633" i="1"/>
  <c r="AE633" i="1"/>
  <c r="AF1273" i="1"/>
  <c r="AE1273" i="1"/>
  <c r="AF1082" i="1"/>
  <c r="AE1082" i="1"/>
  <c r="AF972" i="1"/>
  <c r="AE972" i="1"/>
  <c r="AF2488" i="1"/>
  <c r="AE2488" i="1"/>
  <c r="AF3144" i="1"/>
  <c r="AE3144" i="1"/>
  <c r="AF520" i="1"/>
  <c r="AE520" i="1"/>
  <c r="AF2222" i="1"/>
  <c r="AE2222" i="1"/>
  <c r="AF3577" i="1"/>
  <c r="AE3577" i="1"/>
  <c r="AF1848" i="1"/>
  <c r="AE1848" i="1"/>
  <c r="AF423" i="1"/>
  <c r="AE423" i="1"/>
  <c r="AF1599" i="1"/>
  <c r="AE1599" i="1"/>
  <c r="AF3311" i="1"/>
  <c r="AE3311" i="1"/>
  <c r="AF3571" i="1"/>
  <c r="AE3571" i="1"/>
  <c r="AF3858" i="1"/>
  <c r="AE3858" i="1"/>
  <c r="AF1574" i="1"/>
  <c r="AE1574" i="1"/>
  <c r="AF1118" i="1"/>
  <c r="AE1118" i="1"/>
  <c r="AF3051" i="1"/>
  <c r="AE3051" i="1"/>
  <c r="AF3702" i="1"/>
  <c r="AE3702" i="1"/>
  <c r="AF2141" i="1"/>
  <c r="AE2141" i="1"/>
  <c r="AF551" i="1"/>
  <c r="AE551" i="1"/>
  <c r="AF2615" i="1"/>
  <c r="AE2615" i="1"/>
  <c r="AF2828" i="1"/>
  <c r="AE2828" i="1"/>
  <c r="AF69" i="1"/>
  <c r="AE69" i="1"/>
  <c r="AF3926" i="1"/>
  <c r="AE3926" i="1"/>
  <c r="AF1676" i="1"/>
  <c r="AE1676" i="1"/>
  <c r="AF2162" i="1"/>
  <c r="AE2162" i="1"/>
  <c r="AF198" i="1"/>
  <c r="AE198" i="1"/>
  <c r="AF2841" i="1"/>
  <c r="AE2841" i="1"/>
  <c r="AF3182" i="1"/>
  <c r="AE3182" i="1"/>
  <c r="AF713" i="1"/>
  <c r="AE713" i="1"/>
  <c r="AF4115" i="1"/>
  <c r="AE4115" i="1"/>
  <c r="AF4451" i="1"/>
  <c r="AE4451" i="1"/>
  <c r="AF3158" i="1"/>
  <c r="AE3158" i="1"/>
  <c r="AF2159" i="1"/>
  <c r="AE2159" i="1"/>
  <c r="AF1262" i="1"/>
  <c r="AE1262" i="1"/>
  <c r="AF1870" i="1"/>
  <c r="AE1870" i="1"/>
  <c r="AF1350" i="1"/>
  <c r="AE1350" i="1"/>
  <c r="AF1089" i="1"/>
  <c r="AE1089" i="1"/>
  <c r="AF4003" i="1"/>
  <c r="AE4003" i="1"/>
  <c r="AF3315" i="1"/>
  <c r="AE3315" i="1"/>
  <c r="AF1068" i="1"/>
  <c r="AE1068" i="1"/>
  <c r="AF2288" i="1"/>
  <c r="AE2288" i="1"/>
  <c r="AF717" i="1"/>
  <c r="AE717" i="1"/>
  <c r="AF618" i="1"/>
  <c r="AE618" i="1"/>
  <c r="AF3878" i="1"/>
  <c r="AE3878" i="1"/>
  <c r="AF2285" i="1"/>
  <c r="AE2285" i="1"/>
  <c r="AF4430" i="1"/>
  <c r="AE4430" i="1"/>
  <c r="AF1122" i="1"/>
  <c r="AE1122" i="1"/>
  <c r="AF3453" i="1"/>
  <c r="AE3453" i="1"/>
  <c r="AF4488" i="1"/>
  <c r="AE4488" i="1"/>
  <c r="AF1203" i="1"/>
  <c r="AE1203" i="1"/>
  <c r="AF4292" i="1"/>
  <c r="AE4292" i="1"/>
  <c r="AF4521" i="1"/>
  <c r="AE4521" i="1"/>
  <c r="AF4446" i="1"/>
  <c r="AE4446" i="1"/>
  <c r="AF4656" i="1"/>
  <c r="AE4656" i="1"/>
  <c r="AF1800" i="1"/>
  <c r="AE1800" i="1"/>
  <c r="AF122" i="1"/>
  <c r="AE122" i="1"/>
  <c r="AF1658" i="1"/>
  <c r="AE1658" i="1"/>
  <c r="AF1280" i="1"/>
  <c r="AE1280" i="1"/>
  <c r="AF3060" i="1"/>
  <c r="AE3060" i="1"/>
  <c r="AF639" i="1"/>
  <c r="AE639" i="1"/>
  <c r="AF2538" i="1"/>
  <c r="AE2538" i="1"/>
  <c r="AF2100" i="1"/>
  <c r="AE2100" i="1"/>
  <c r="AF3022" i="1"/>
  <c r="AE3022" i="1"/>
  <c r="AF1888" i="1"/>
  <c r="AE1888" i="1"/>
  <c r="AF4036" i="1"/>
  <c r="AE4036" i="1"/>
  <c r="AF2581" i="1"/>
  <c r="AE2581" i="1"/>
  <c r="AF2004" i="1"/>
  <c r="AE2004" i="1"/>
  <c r="AF4911" i="1"/>
  <c r="AE4911" i="1"/>
  <c r="AF2549" i="1"/>
  <c r="AE2549" i="1"/>
  <c r="AF2774" i="1"/>
  <c r="AE2774" i="1"/>
  <c r="AF4610" i="1"/>
  <c r="AE4610" i="1"/>
  <c r="AF4045" i="1"/>
  <c r="AE4045" i="1"/>
  <c r="AF2302" i="1"/>
  <c r="AE2302" i="1"/>
  <c r="AF2119" i="1"/>
  <c r="AE2119" i="1"/>
  <c r="AF3247" i="1"/>
  <c r="AE3247" i="1"/>
  <c r="AF2844" i="1"/>
  <c r="AE2844" i="1"/>
  <c r="AF4716" i="1"/>
  <c r="AE4716" i="1"/>
  <c r="AF3822" i="1"/>
  <c r="AE3822" i="1"/>
  <c r="AF2654" i="1"/>
  <c r="AE2654" i="1"/>
  <c r="AF1647" i="1"/>
  <c r="AE1647" i="1"/>
  <c r="AF411" i="1"/>
  <c r="AE411" i="1"/>
  <c r="AF1867" i="1"/>
  <c r="AE1867" i="1"/>
  <c r="AF4436" i="1"/>
  <c r="AE4436" i="1"/>
  <c r="AF108" i="1"/>
  <c r="AE108" i="1"/>
  <c r="AF2778" i="1"/>
  <c r="AE2778" i="1"/>
  <c r="AF1850" i="1"/>
  <c r="AE1850" i="1"/>
  <c r="AF3409" i="1"/>
  <c r="AE3409" i="1"/>
  <c r="AF4736" i="1"/>
  <c r="AE4736" i="1"/>
  <c r="AF4193" i="1"/>
  <c r="AE4193" i="1"/>
  <c r="AF2121" i="1"/>
  <c r="AE2121" i="1"/>
  <c r="AF1167" i="1"/>
  <c r="AE1167" i="1"/>
  <c r="AF2775" i="1"/>
  <c r="AE2775" i="1"/>
  <c r="AF4497" i="1"/>
  <c r="AE4497" i="1"/>
  <c r="AF162" i="1"/>
  <c r="AE162" i="1"/>
  <c r="AF511" i="1"/>
  <c r="AE511" i="1"/>
  <c r="AF4628" i="1"/>
  <c r="AE4628" i="1"/>
  <c r="AF351" i="1"/>
  <c r="AE351" i="1"/>
  <c r="AF2311" i="1"/>
  <c r="AE2311" i="1"/>
  <c r="AF2034" i="1"/>
  <c r="AE2034" i="1"/>
  <c r="AF531" i="1"/>
  <c r="AE531" i="1"/>
  <c r="AF4907" i="1"/>
  <c r="AE4907" i="1"/>
  <c r="AF3780" i="1"/>
  <c r="AE3780" i="1"/>
  <c r="AF3451" i="1"/>
  <c r="AE3451" i="1"/>
  <c r="AF3824" i="1"/>
  <c r="AE3824" i="1"/>
  <c r="AF2993" i="1"/>
  <c r="AE2993" i="1"/>
  <c r="AF4209" i="1"/>
  <c r="AE4209" i="1"/>
  <c r="AF4890" i="1"/>
  <c r="AE4890" i="1"/>
  <c r="AF4839" i="1"/>
  <c r="AE4839" i="1"/>
  <c r="AF4611" i="1"/>
  <c r="AE4611" i="1"/>
  <c r="AF2626" i="1"/>
  <c r="AE2626" i="1"/>
  <c r="AF4602" i="1"/>
  <c r="AE4602" i="1"/>
  <c r="AF2325" i="1"/>
  <c r="AE2325" i="1"/>
  <c r="AF776" i="1"/>
  <c r="AE776" i="1"/>
  <c r="AF359" i="1"/>
  <c r="AE359" i="1"/>
  <c r="AF2006" i="1"/>
  <c r="AE2006" i="1"/>
  <c r="AF36" i="1"/>
  <c r="AE36" i="1"/>
  <c r="AF1935" i="1"/>
  <c r="AE1935" i="1"/>
  <c r="AF1016" i="1"/>
  <c r="AE1016" i="1"/>
  <c r="AF414" i="1"/>
  <c r="AE414" i="1"/>
  <c r="AF4705" i="1"/>
  <c r="AE4705" i="1"/>
  <c r="AF316" i="1"/>
  <c r="AE316" i="1"/>
  <c r="AF1772" i="1"/>
  <c r="AE1772" i="1"/>
  <c r="AF272" i="1"/>
  <c r="AE272" i="1"/>
  <c r="AF3220" i="1"/>
  <c r="AE3220" i="1"/>
  <c r="AF2603" i="1"/>
  <c r="AE2603" i="1"/>
  <c r="AF4934" i="1"/>
  <c r="AE4934" i="1"/>
  <c r="AF3195" i="1"/>
  <c r="AE3195" i="1"/>
  <c r="AF39" i="1"/>
  <c r="AE39" i="1"/>
  <c r="AF2760" i="1"/>
  <c r="AE2760" i="1"/>
  <c r="AF2836" i="1"/>
  <c r="AE2836" i="1"/>
  <c r="AF4141" i="1"/>
  <c r="AE4141" i="1"/>
  <c r="AF221" i="1"/>
  <c r="AE221" i="1"/>
  <c r="AF2020" i="1"/>
  <c r="AE2020" i="1"/>
  <c r="AF418" i="1"/>
  <c r="AE418" i="1"/>
  <c r="AF967" i="1"/>
  <c r="AE967" i="1"/>
  <c r="AF1585" i="1"/>
  <c r="AE1585" i="1"/>
  <c r="AF2884" i="1"/>
  <c r="AE2884" i="1"/>
  <c r="AF1062" i="1"/>
  <c r="AE1062" i="1"/>
  <c r="AF3416" i="1"/>
  <c r="AE3416" i="1"/>
  <c r="AF1112" i="1"/>
  <c r="AE1112" i="1"/>
  <c r="AF1319" i="1"/>
  <c r="AE1319" i="1"/>
  <c r="AF3535" i="1"/>
  <c r="AE3535" i="1"/>
  <c r="AF3298" i="1"/>
  <c r="AE3298" i="1"/>
  <c r="AF4236" i="1"/>
  <c r="AE4236" i="1"/>
  <c r="AF4381" i="1"/>
  <c r="AE4381" i="1"/>
  <c r="AF3785" i="1"/>
  <c r="AE3785" i="1"/>
  <c r="AF2074" i="1"/>
  <c r="AE2074" i="1"/>
  <c r="AF2610" i="1"/>
  <c r="AE2610" i="1"/>
  <c r="AF1811" i="1"/>
  <c r="AE1811" i="1"/>
  <c r="AF1682" i="1"/>
  <c r="AE1682" i="1"/>
  <c r="AF3706" i="1"/>
  <c r="AE3706" i="1"/>
  <c r="AF3661" i="1"/>
  <c r="AE3661" i="1"/>
  <c r="AF3568" i="1"/>
  <c r="AE3568" i="1"/>
  <c r="AF3339" i="1"/>
  <c r="AE3339" i="1"/>
  <c r="AF2251" i="1"/>
  <c r="AE2251" i="1"/>
  <c r="AF1564" i="1"/>
  <c r="AE1564" i="1"/>
  <c r="AF146" i="1"/>
  <c r="AE146" i="1"/>
  <c r="AF18" i="1"/>
  <c r="AE18" i="1"/>
  <c r="AF4307" i="1"/>
  <c r="AE4307" i="1"/>
  <c r="AF278" i="1"/>
  <c r="AE278" i="1"/>
  <c r="AF2962" i="1"/>
  <c r="AE2962" i="1"/>
  <c r="AF4067" i="1"/>
  <c r="AE4067" i="1"/>
  <c r="AF4158" i="1"/>
  <c r="AE4158" i="1"/>
  <c r="AF3662" i="1"/>
  <c r="AE3662" i="1"/>
  <c r="AF4263" i="1"/>
  <c r="AE4263" i="1"/>
  <c r="AF3585" i="1"/>
  <c r="AE3585" i="1"/>
  <c r="AF2491" i="1"/>
  <c r="AE2491" i="1"/>
  <c r="AF4807" i="1"/>
  <c r="AE4807" i="1"/>
  <c r="AF4084" i="1"/>
  <c r="AE4084" i="1"/>
  <c r="AF607" i="1"/>
  <c r="AE607" i="1"/>
  <c r="AF2729" i="1"/>
  <c r="AE2729" i="1"/>
  <c r="AF4033" i="1"/>
  <c r="AE4033" i="1"/>
  <c r="AF3209" i="1"/>
  <c r="AE3209" i="1"/>
  <c r="AF2623" i="1"/>
  <c r="AE2623" i="1"/>
  <c r="AF952" i="1"/>
  <c r="AE952" i="1"/>
  <c r="AF2973" i="1"/>
  <c r="AE2973" i="1"/>
  <c r="AF2070" i="1"/>
  <c r="AE2070" i="1"/>
  <c r="AF571" i="1"/>
  <c r="AE571" i="1"/>
  <c r="AF978" i="1"/>
  <c r="AE978" i="1"/>
  <c r="AF4518" i="1"/>
  <c r="AE4518" i="1"/>
  <c r="AF3040" i="1"/>
  <c r="AE3040" i="1"/>
  <c r="AF211" i="1"/>
  <c r="AE211" i="1"/>
  <c r="AF1571" i="1"/>
  <c r="AE1571" i="1"/>
  <c r="AF2738" i="1"/>
  <c r="AE2738" i="1"/>
  <c r="AF3928" i="1"/>
  <c r="AE3928" i="1"/>
  <c r="AF4710" i="1"/>
  <c r="AE4710" i="1"/>
  <c r="AF1226" i="1"/>
  <c r="AE1226" i="1"/>
  <c r="AF4073" i="1"/>
  <c r="AE4073" i="1"/>
  <c r="AF4146" i="1"/>
  <c r="AE4146" i="1"/>
  <c r="AF3288" i="1"/>
  <c r="AE3288" i="1"/>
  <c r="AF1940" i="1"/>
  <c r="AE1940" i="1"/>
  <c r="AF289" i="1"/>
  <c r="AE289" i="1"/>
  <c r="AF2518" i="1"/>
  <c r="AE2518" i="1"/>
  <c r="AF8" i="1"/>
  <c r="AE8" i="1"/>
  <c r="AF707" i="1"/>
  <c r="AE707" i="1"/>
  <c r="AF2484" i="1"/>
  <c r="AE2484" i="1"/>
  <c r="AF902" i="1"/>
  <c r="AE902" i="1"/>
  <c r="AF593" i="1"/>
  <c r="AE593" i="1"/>
  <c r="AF4389" i="1"/>
  <c r="AE4389" i="1"/>
  <c r="AF4363" i="1"/>
  <c r="AE4363" i="1"/>
  <c r="AF2949" i="1"/>
  <c r="AE2949" i="1"/>
  <c r="AF2728" i="1"/>
  <c r="AE2728" i="1"/>
  <c r="AF1927" i="1"/>
  <c r="AE1927" i="1"/>
  <c r="AF534" i="1"/>
  <c r="AE534" i="1"/>
  <c r="AF4454" i="1"/>
  <c r="AE4454" i="1"/>
  <c r="AF2614" i="1"/>
  <c r="AE2614" i="1"/>
  <c r="AF694" i="1"/>
  <c r="AE694" i="1"/>
  <c r="AF3812" i="1"/>
  <c r="AE3812" i="1"/>
  <c r="AF3432" i="1"/>
  <c r="AE3432" i="1"/>
  <c r="AF4571" i="1"/>
  <c r="AE4571" i="1"/>
  <c r="AF782" i="1"/>
  <c r="AE782" i="1"/>
  <c r="AF2648" i="1"/>
  <c r="AE2648" i="1"/>
  <c r="AF1012" i="1"/>
  <c r="AE1012" i="1"/>
  <c r="AF3138" i="1"/>
  <c r="AE3138" i="1"/>
  <c r="AF3466" i="1"/>
  <c r="AE3466" i="1"/>
  <c r="AF2870" i="1"/>
  <c r="AE2870" i="1"/>
  <c r="AF3813" i="1"/>
  <c r="AE3813" i="1"/>
  <c r="AF1624" i="1"/>
  <c r="AE1624" i="1"/>
  <c r="AF154" i="1"/>
  <c r="AE154" i="1"/>
  <c r="AF372" i="1"/>
  <c r="AE372" i="1"/>
  <c r="AF773" i="1"/>
  <c r="AE773" i="1"/>
  <c r="AF3871" i="1"/>
  <c r="AE3871" i="1"/>
  <c r="AF3055" i="1"/>
  <c r="AE3055" i="1"/>
  <c r="AF3012" i="1"/>
  <c r="AE3012" i="1"/>
  <c r="AF1588" i="1"/>
  <c r="AE1588" i="1"/>
  <c r="AF4203" i="1"/>
  <c r="AE4203" i="1"/>
  <c r="AF1919" i="1"/>
  <c r="AE1919" i="1"/>
  <c r="AF1536" i="1"/>
  <c r="AE1536" i="1"/>
  <c r="AF2545" i="1"/>
  <c r="AE2545" i="1"/>
  <c r="AF668" i="1"/>
  <c r="AE668" i="1"/>
  <c r="AF4055" i="1"/>
  <c r="AE4055" i="1"/>
  <c r="AF394" i="1"/>
  <c r="AE394" i="1"/>
  <c r="AF2505" i="1"/>
  <c r="AE2505" i="1"/>
  <c r="AF60" i="1"/>
  <c r="AE60" i="1"/>
  <c r="AF15" i="1"/>
  <c r="AE15" i="1"/>
  <c r="AF4578" i="1"/>
  <c r="AE4578" i="1"/>
  <c r="AF4771" i="1"/>
  <c r="AE4771" i="1"/>
  <c r="AF200" i="1"/>
  <c r="AE200" i="1"/>
  <c r="AF4308" i="1"/>
  <c r="AE4308" i="1"/>
  <c r="AF3474" i="1"/>
  <c r="AE3474" i="1"/>
  <c r="AF4091" i="1"/>
  <c r="AE4091" i="1"/>
  <c r="AF3415" i="1"/>
  <c r="AE3415" i="1"/>
  <c r="AF2972" i="1"/>
  <c r="AE2972" i="1"/>
  <c r="AF533" i="1"/>
  <c r="AE533" i="1"/>
  <c r="AF3002" i="1"/>
  <c r="AE3002" i="1"/>
  <c r="AF4837" i="1"/>
  <c r="AE4837" i="1"/>
  <c r="AF4336" i="1"/>
  <c r="AE4336" i="1"/>
  <c r="AF1983" i="1"/>
  <c r="AE1983" i="1"/>
  <c r="AF770" i="1"/>
  <c r="AE770" i="1"/>
  <c r="AF479" i="1"/>
  <c r="AE479" i="1"/>
  <c r="AF1976" i="1"/>
  <c r="AE1976" i="1"/>
  <c r="AF3981" i="1"/>
  <c r="AE3981" i="1"/>
  <c r="AF1121" i="1"/>
  <c r="AE1121" i="1"/>
  <c r="AF2371" i="1"/>
  <c r="AE2371" i="1"/>
  <c r="AF4327" i="1"/>
  <c r="AE4327" i="1"/>
  <c r="AF3441" i="1"/>
  <c r="AE3441" i="1"/>
  <c r="AF4395" i="1"/>
  <c r="AE4395" i="1"/>
  <c r="AF389" i="1"/>
  <c r="AE389" i="1"/>
  <c r="AF997" i="1"/>
  <c r="AE997" i="1"/>
  <c r="AF960" i="1"/>
  <c r="AE960" i="1"/>
  <c r="AF3289" i="1"/>
  <c r="AE3289" i="1"/>
  <c r="AF3299" i="1"/>
  <c r="AE3299" i="1"/>
  <c r="AF4148" i="1"/>
  <c r="AE4148" i="1"/>
  <c r="AF2665" i="1"/>
  <c r="AE2665" i="1"/>
  <c r="AF3478" i="1"/>
  <c r="AE3478" i="1"/>
  <c r="AF4126" i="1"/>
  <c r="AE4126" i="1"/>
  <c r="AF2860" i="1"/>
  <c r="AE2860" i="1"/>
  <c r="AF614" i="1"/>
  <c r="AE614" i="1"/>
  <c r="AF2178" i="1"/>
  <c r="AE2178" i="1"/>
  <c r="AF901" i="1"/>
  <c r="AE901" i="1"/>
  <c r="AF550" i="1"/>
  <c r="AE550" i="1"/>
  <c r="AF1251" i="1"/>
  <c r="AE1251" i="1"/>
  <c r="AF3930" i="1"/>
  <c r="AE3930" i="1"/>
  <c r="AF3856" i="1"/>
  <c r="AE3856" i="1"/>
  <c r="AF2659" i="1"/>
  <c r="AE2659" i="1"/>
  <c r="AF485" i="1"/>
  <c r="AE485" i="1"/>
  <c r="AF626" i="1"/>
  <c r="AE626" i="1"/>
  <c r="AF3636" i="1"/>
  <c r="AE3636" i="1"/>
  <c r="AF3317" i="1"/>
  <c r="AE3317" i="1"/>
  <c r="AF678" i="1"/>
  <c r="AE678" i="1"/>
  <c r="AF224" i="1"/>
  <c r="AE224" i="1"/>
  <c r="AF3494" i="1"/>
  <c r="AE3494" i="1"/>
  <c r="AF527" i="1"/>
  <c r="AE527" i="1"/>
  <c r="AF4302" i="1"/>
  <c r="AE4302" i="1"/>
  <c r="AF3326" i="1"/>
  <c r="AE3326" i="1"/>
  <c r="AF2885" i="1"/>
  <c r="AE2885" i="1"/>
  <c r="AF4005" i="1"/>
  <c r="AE4005" i="1"/>
  <c r="AF1939" i="1"/>
  <c r="AE1939" i="1"/>
  <c r="AF4737" i="1"/>
  <c r="AE4737" i="1"/>
  <c r="AF2479" i="1"/>
  <c r="AE2479" i="1"/>
  <c r="AF3792" i="1"/>
  <c r="AE3792" i="1"/>
  <c r="AF1116" i="1"/>
  <c r="AE1116" i="1"/>
  <c r="AF3523" i="1"/>
  <c r="AE3523" i="1"/>
  <c r="AF860" i="1"/>
  <c r="AE860" i="1"/>
  <c r="AF1713" i="1"/>
  <c r="AE1713" i="1"/>
  <c r="AF3198" i="1"/>
  <c r="AE3198" i="1"/>
  <c r="AF3676" i="1"/>
  <c r="AE3676" i="1"/>
  <c r="AF1928" i="1"/>
  <c r="AE1928" i="1"/>
  <c r="AF1638" i="1"/>
  <c r="AE1638" i="1"/>
  <c r="AF1050" i="1"/>
  <c r="AE1050" i="1"/>
  <c r="AF970" i="1"/>
  <c r="AE970" i="1"/>
  <c r="AF2755" i="1"/>
  <c r="AE2755" i="1"/>
  <c r="AF2534" i="1"/>
  <c r="AE2534" i="1"/>
  <c r="AF4841" i="1"/>
  <c r="AE4841" i="1"/>
  <c r="AF2706" i="1"/>
  <c r="AE2706" i="1"/>
  <c r="AF930" i="1"/>
  <c r="AE930" i="1"/>
  <c r="AF1128" i="1"/>
  <c r="AE1128" i="1"/>
  <c r="AF2231" i="1"/>
  <c r="AE2231" i="1"/>
  <c r="AF3650" i="1"/>
  <c r="AE3650" i="1"/>
  <c r="AF1789" i="1"/>
  <c r="AE1789" i="1"/>
  <c r="AF124" i="1"/>
  <c r="AE124" i="1"/>
  <c r="AF4798" i="1"/>
  <c r="AE4798" i="1"/>
  <c r="AF47" i="1"/>
  <c r="AE47" i="1"/>
  <c r="AF2827" i="1"/>
  <c r="AE2827" i="1"/>
  <c r="AF1752" i="1"/>
  <c r="AE1752" i="1"/>
  <c r="AF1862" i="1"/>
  <c r="AE1862" i="1"/>
  <c r="AF1081" i="1"/>
  <c r="AE1081" i="1"/>
  <c r="AF2050" i="1"/>
  <c r="AE2050" i="1"/>
  <c r="AF1054" i="1"/>
  <c r="AE1054" i="1"/>
  <c r="AF1098" i="1"/>
  <c r="AE1098" i="1"/>
  <c r="AF937" i="1"/>
  <c r="AE937" i="1"/>
  <c r="AF3476" i="1"/>
  <c r="AE3476" i="1"/>
  <c r="AF722" i="1"/>
  <c r="AE722" i="1"/>
  <c r="AF580" i="1"/>
  <c r="AE580" i="1"/>
  <c r="AF1509" i="1"/>
  <c r="AE1509" i="1"/>
  <c r="AF666" i="1"/>
  <c r="AE666" i="1"/>
  <c r="AF4245" i="1"/>
  <c r="AE4245" i="1"/>
  <c r="AF1861" i="1"/>
  <c r="AE1861" i="1"/>
  <c r="AF3862" i="1"/>
  <c r="AE3862" i="1"/>
  <c r="AF1355" i="1"/>
  <c r="AE1355" i="1"/>
  <c r="AF3721" i="1"/>
  <c r="AE3721" i="1"/>
  <c r="AF2975" i="1"/>
  <c r="AE2975" i="1"/>
  <c r="AF700" i="1"/>
  <c r="AE700" i="1"/>
  <c r="AF1601" i="1"/>
  <c r="AE1601" i="1"/>
  <c r="AF2144" i="1"/>
  <c r="AE2144" i="1"/>
  <c r="AF2274" i="1"/>
  <c r="AE2274" i="1"/>
  <c r="AF1806" i="1"/>
  <c r="AE1806" i="1"/>
  <c r="AF529" i="1"/>
  <c r="AE529" i="1"/>
  <c r="AF2083" i="1"/>
  <c r="AE2083" i="1"/>
  <c r="AF197" i="1"/>
  <c r="AE197" i="1"/>
  <c r="AF1053" i="1"/>
  <c r="AE1053" i="1"/>
  <c r="AF893" i="1"/>
  <c r="AE893" i="1"/>
  <c r="AF3425" i="1"/>
  <c r="AE3425" i="1"/>
  <c r="AF1430" i="1"/>
  <c r="AE1430" i="1"/>
  <c r="AF2218" i="1"/>
  <c r="AE2218" i="1"/>
  <c r="AF441" i="1"/>
  <c r="AE441" i="1"/>
  <c r="AF4743" i="1"/>
  <c r="AE4743" i="1"/>
  <c r="AF2471" i="1"/>
  <c r="AE2471" i="1"/>
  <c r="AF4370" i="1"/>
  <c r="AE4370" i="1"/>
  <c r="AF219" i="1"/>
  <c r="AE219" i="1"/>
  <c r="AF3318" i="1"/>
  <c r="AE3318" i="1"/>
  <c r="AF1145" i="1"/>
  <c r="AE1145" i="1"/>
  <c r="AF1734" i="1"/>
  <c r="AE1734" i="1"/>
  <c r="AF3760" i="1"/>
  <c r="AE3760" i="1"/>
  <c r="AF2705" i="1"/>
  <c r="AE2705" i="1"/>
  <c r="AF3758" i="1"/>
  <c r="AE3758" i="1"/>
  <c r="AF744" i="1"/>
  <c r="AE744" i="1"/>
  <c r="AF3292" i="1"/>
  <c r="AE3292" i="1"/>
  <c r="AF4324" i="1"/>
  <c r="AE4324" i="1"/>
  <c r="AF390" i="1"/>
  <c r="AE390" i="1"/>
  <c r="AF4187" i="1"/>
  <c r="AE4187" i="1"/>
  <c r="AF2342" i="1"/>
  <c r="AE2342" i="1"/>
  <c r="AF2451" i="1"/>
  <c r="AE2451" i="1"/>
  <c r="AF3135" i="1"/>
  <c r="AE3135" i="1"/>
  <c r="AF4329" i="1"/>
  <c r="AE4329" i="1"/>
  <c r="AF3690" i="1"/>
  <c r="AE3690" i="1"/>
  <c r="AF2746" i="1"/>
  <c r="AE2746" i="1"/>
  <c r="AF1316" i="1"/>
  <c r="AE1316" i="1"/>
  <c r="AF4476" i="1"/>
  <c r="AE4476" i="1"/>
  <c r="AF3664" i="1"/>
  <c r="AE3664" i="1"/>
  <c r="AF4416" i="1"/>
  <c r="AE4416" i="1"/>
  <c r="AF4923" i="1"/>
  <c r="AE4923" i="1"/>
  <c r="AF3990" i="1"/>
  <c r="AE3990" i="1"/>
  <c r="AF605" i="1"/>
  <c r="AE605" i="1"/>
  <c r="AF2912" i="1"/>
  <c r="AE2912" i="1"/>
  <c r="AF2337" i="1"/>
  <c r="AE2337" i="1"/>
  <c r="AF4586" i="1"/>
  <c r="AE4586" i="1"/>
  <c r="AF1630" i="1"/>
  <c r="AE1630" i="1"/>
  <c r="AF1750" i="1"/>
  <c r="AE1750" i="1"/>
  <c r="AF1708" i="1"/>
  <c r="AE1708" i="1"/>
  <c r="AF2401" i="1"/>
  <c r="AE2401" i="1"/>
  <c r="AF4821" i="1"/>
  <c r="AE4821" i="1"/>
  <c r="AF1570" i="1"/>
  <c r="AE1570" i="1"/>
  <c r="AF4913" i="1"/>
  <c r="AE4913" i="1"/>
  <c r="AF4799" i="1"/>
  <c r="AE4799" i="1"/>
  <c r="AF3967" i="1"/>
  <c r="AE3967" i="1"/>
  <c r="AF3517" i="1"/>
  <c r="AE3517" i="1"/>
  <c r="AF2369" i="1"/>
  <c r="AE2369" i="1"/>
  <c r="AF1901" i="1"/>
  <c r="AE1901" i="1"/>
  <c r="AF3125" i="1"/>
  <c r="AE3125" i="1"/>
  <c r="AF3480" i="1"/>
  <c r="AE3480" i="1"/>
  <c r="AF846" i="1"/>
  <c r="AE846" i="1"/>
  <c r="AF2955" i="1"/>
  <c r="AE2955" i="1"/>
  <c r="AF2811" i="1"/>
  <c r="AE2811" i="1"/>
  <c r="AF4678" i="1"/>
  <c r="AE4678" i="1"/>
  <c r="AF1762" i="1"/>
  <c r="AE1762" i="1"/>
  <c r="AF3218" i="1"/>
  <c r="AE3218" i="1"/>
  <c r="AF57" i="1"/>
  <c r="AE57" i="1"/>
  <c r="AF1079" i="1"/>
  <c r="AE1079" i="1"/>
  <c r="AF2420" i="1"/>
  <c r="AE2420" i="1"/>
  <c r="AF2816" i="1"/>
  <c r="AE2816" i="1"/>
  <c r="AF1476" i="1"/>
  <c r="AE1476" i="1"/>
  <c r="AF1141" i="1"/>
  <c r="AE1141" i="1"/>
  <c r="AF3712" i="1"/>
  <c r="AE3712" i="1"/>
  <c r="AF3666" i="1"/>
  <c r="AE3666" i="1"/>
  <c r="AF689" i="1"/>
  <c r="AE689" i="1"/>
  <c r="AF1873" i="1"/>
  <c r="AE1873" i="1"/>
  <c r="AF3764" i="1"/>
  <c r="AE3764" i="1"/>
  <c r="AF4741" i="1"/>
  <c r="AE4741" i="1"/>
  <c r="AF1992" i="1"/>
  <c r="AE1992" i="1"/>
  <c r="AF2106" i="1"/>
  <c r="AE2106" i="1"/>
  <c r="AF4297" i="1"/>
  <c r="AE4297" i="1"/>
  <c r="AF3045" i="1"/>
  <c r="AE3045" i="1"/>
  <c r="AF3049" i="1"/>
  <c r="AE3049" i="1"/>
  <c r="AF4675" i="1"/>
  <c r="AE4675" i="1"/>
  <c r="AF1529" i="1"/>
  <c r="AE1529" i="1"/>
  <c r="AF1425" i="1"/>
  <c r="AE1425" i="1"/>
  <c r="AF2436" i="1"/>
  <c r="AE2436" i="1"/>
  <c r="AF4495" i="1"/>
  <c r="AE4495" i="1"/>
  <c r="AF3104" i="1"/>
  <c r="AE3104" i="1"/>
  <c r="AF2047" i="1"/>
  <c r="AE2047" i="1"/>
  <c r="AF4053" i="1"/>
  <c r="AE4053" i="1"/>
  <c r="AF3395" i="1"/>
  <c r="AE3395" i="1"/>
  <c r="AF3151" i="1"/>
  <c r="AE3151" i="1"/>
  <c r="AF964" i="1"/>
  <c r="AE964" i="1"/>
  <c r="AF1241" i="1"/>
  <c r="AE1241" i="1"/>
  <c r="AF3716" i="1"/>
  <c r="AE3716" i="1"/>
  <c r="AF1095" i="1"/>
  <c r="AE1095" i="1"/>
  <c r="AF3581" i="1"/>
  <c r="AE3581" i="1"/>
  <c r="AF3061" i="1"/>
  <c r="AE3061" i="1"/>
  <c r="AF2971" i="1"/>
  <c r="AE2971" i="1"/>
  <c r="AF3616" i="1"/>
  <c r="AE3616" i="1"/>
  <c r="AF2041" i="1"/>
  <c r="AE2041" i="1"/>
  <c r="AF2241" i="1"/>
  <c r="AE2241" i="1"/>
  <c r="AF344" i="1"/>
  <c r="AE344" i="1"/>
  <c r="AF2049" i="1"/>
  <c r="AE2049" i="1"/>
  <c r="AF1188" i="1"/>
  <c r="AE1188" i="1"/>
  <c r="AF3918" i="1"/>
  <c r="AE3918" i="1"/>
  <c r="AF1175" i="1"/>
  <c r="AE1175" i="1"/>
  <c r="AF2511" i="1"/>
  <c r="AE2511" i="1"/>
  <c r="AF4473" i="1"/>
  <c r="AE4473" i="1"/>
  <c r="AF2343" i="1"/>
  <c r="AE2343" i="1"/>
  <c r="AF4592" i="1"/>
  <c r="AE4592" i="1"/>
  <c r="AF4835" i="1"/>
  <c r="AE4835" i="1"/>
  <c r="AF302" i="1"/>
  <c r="AE302" i="1"/>
  <c r="AF4506" i="1"/>
  <c r="AE4506" i="1"/>
  <c r="AF3155" i="1"/>
  <c r="AE3155" i="1"/>
  <c r="AF3336" i="1"/>
  <c r="AE3336" i="1"/>
  <c r="AF3150" i="1"/>
  <c r="AE3150" i="1"/>
  <c r="AF4829" i="1"/>
  <c r="AE4829" i="1"/>
  <c r="AF825" i="1"/>
  <c r="AE825" i="1"/>
  <c r="AF4691" i="1"/>
  <c r="AE4691" i="1"/>
  <c r="AF3510" i="1"/>
  <c r="AE3510" i="1"/>
  <c r="AF881" i="1"/>
  <c r="AE881" i="1"/>
  <c r="AF3747" i="1"/>
  <c r="AE3747" i="1"/>
  <c r="AF2463" i="1"/>
  <c r="AE2463" i="1"/>
  <c r="AF4250" i="1"/>
  <c r="AE4250" i="1"/>
  <c r="AF469" i="1"/>
  <c r="AE469" i="1"/>
  <c r="AF2341" i="1"/>
  <c r="AE2341" i="1"/>
  <c r="AF632" i="1"/>
  <c r="AE632" i="1"/>
  <c r="AF332" i="1"/>
  <c r="AE332" i="1"/>
  <c r="AF2232" i="1"/>
  <c r="AE2232" i="1"/>
  <c r="AF4364" i="1"/>
  <c r="AE4364" i="1"/>
  <c r="AF3388" i="1"/>
  <c r="AE3388" i="1"/>
  <c r="AF4098" i="1"/>
  <c r="AE4098" i="1"/>
  <c r="AF4885" i="1"/>
  <c r="AE4885" i="1"/>
  <c r="AF787" i="1"/>
  <c r="AE787" i="1"/>
  <c r="AF97" i="1"/>
  <c r="AE97" i="1"/>
  <c r="AF869" i="1"/>
  <c r="AE869" i="1"/>
  <c r="AF2169" i="1"/>
  <c r="AE2169" i="1"/>
  <c r="AF519" i="1"/>
  <c r="AE519" i="1"/>
  <c r="AF3352" i="1"/>
  <c r="AE3352" i="1"/>
  <c r="AF1327" i="1"/>
  <c r="AE1327" i="1"/>
  <c r="AF1361" i="1"/>
  <c r="AE1361" i="1"/>
  <c r="AF2840" i="1"/>
  <c r="AE2840" i="1"/>
  <c r="AF2704" i="1"/>
  <c r="AE2704" i="1"/>
  <c r="AF26" i="1"/>
  <c r="AE26" i="1"/>
  <c r="AF4465" i="1"/>
  <c r="AE4465" i="1"/>
  <c r="AF3861" i="1"/>
  <c r="AE3861" i="1"/>
  <c r="AF77" i="1"/>
  <c r="AE77" i="1"/>
  <c r="AF4641" i="1"/>
  <c r="AE4641" i="1"/>
  <c r="AF1620" i="1"/>
  <c r="AE1620" i="1"/>
  <c r="AF583" i="1"/>
  <c r="AE583" i="1"/>
  <c r="AF3463" i="1"/>
  <c r="AE3463" i="1"/>
  <c r="AF3698" i="1"/>
  <c r="AE3698" i="1"/>
  <c r="AF867" i="1"/>
  <c r="AE867" i="1"/>
  <c r="AF1605" i="1"/>
  <c r="AE1605" i="1"/>
  <c r="AF3177" i="1"/>
  <c r="AE3177" i="1"/>
  <c r="AF3843" i="1"/>
  <c r="AE3843" i="1"/>
  <c r="AF898" i="1"/>
  <c r="AE898" i="1"/>
  <c r="AF382" i="1"/>
  <c r="AE382" i="1"/>
  <c r="AF2792" i="1"/>
  <c r="AE2792" i="1"/>
  <c r="AF2297" i="1"/>
  <c r="AE2297" i="1"/>
  <c r="AF2084" i="1"/>
  <c r="AE2084" i="1"/>
  <c r="AF2743" i="1"/>
  <c r="AE2743" i="1"/>
  <c r="AF4082" i="1"/>
  <c r="AE4082" i="1"/>
  <c r="AF509" i="1"/>
  <c r="AE509" i="1"/>
  <c r="AF193" i="1"/>
  <c r="AE193" i="1"/>
  <c r="AF111" i="1"/>
  <c r="AE111" i="1"/>
  <c r="AF2820" i="1"/>
  <c r="AE2820" i="1"/>
  <c r="AF4906" i="1"/>
  <c r="AE4906" i="1"/>
  <c r="AF4729" i="1"/>
  <c r="AE4729" i="1"/>
  <c r="AF2294" i="1"/>
  <c r="AE2294" i="1"/>
  <c r="AF3115" i="1"/>
  <c r="AE3115" i="1"/>
  <c r="AF1042" i="1"/>
  <c r="AE1042" i="1"/>
  <c r="AF2946" i="1"/>
  <c r="AE2946" i="1"/>
  <c r="AF1502" i="1"/>
  <c r="AE1502" i="1"/>
  <c r="AF165" i="1"/>
  <c r="AE165" i="1"/>
  <c r="AF1591" i="1"/>
  <c r="AE1591" i="1"/>
  <c r="AF774" i="1"/>
  <c r="AE774" i="1"/>
  <c r="AF1411" i="1"/>
  <c r="AE1411" i="1"/>
  <c r="AF1391" i="1"/>
  <c r="AE1391" i="1"/>
  <c r="AF4152" i="1"/>
  <c r="AE4152" i="1"/>
  <c r="AF4295" i="1"/>
  <c r="AE4295" i="1"/>
  <c r="AF3064" i="1"/>
  <c r="AE3064" i="1"/>
  <c r="AF3065" i="1"/>
  <c r="AE3065" i="1"/>
  <c r="AF1522" i="1"/>
  <c r="AE1522" i="1"/>
  <c r="AF1655" i="1"/>
  <c r="AE1655" i="1"/>
  <c r="AF4151" i="1"/>
  <c r="AE4151" i="1"/>
  <c r="AF3108" i="1"/>
  <c r="AE3108" i="1"/>
  <c r="AF3330" i="1"/>
  <c r="AE3330" i="1"/>
  <c r="AF3912" i="1"/>
  <c r="AE3912" i="1"/>
  <c r="AF3924" i="1"/>
  <c r="AE3924" i="1"/>
  <c r="AF1024" i="1"/>
  <c r="AE1024" i="1"/>
  <c r="AF3296" i="1"/>
  <c r="AE3296" i="1"/>
  <c r="AF3849" i="1"/>
  <c r="AE3849" i="1"/>
  <c r="AF819" i="1"/>
  <c r="AE819" i="1"/>
  <c r="AF2467" i="1"/>
  <c r="AE2467" i="1"/>
  <c r="AF3196" i="1"/>
  <c r="AE3196" i="1"/>
  <c r="AF3271" i="1"/>
  <c r="AE3271" i="1"/>
  <c r="AF4342" i="1"/>
  <c r="AE4342" i="1"/>
  <c r="AF4109" i="1"/>
  <c r="AE4109" i="1"/>
  <c r="AF3358" i="1"/>
  <c r="AE3358" i="1"/>
  <c r="AF896" i="1"/>
  <c r="AE896" i="1"/>
  <c r="AF3114" i="1"/>
  <c r="AE3114" i="1"/>
  <c r="AF2802" i="1"/>
  <c r="AE2802" i="1"/>
  <c r="AF743" i="1"/>
  <c r="AE743" i="1"/>
  <c r="AF3498" i="1"/>
  <c r="AE3498" i="1"/>
  <c r="AF3685" i="1"/>
  <c r="AE3685" i="1"/>
  <c r="AF4027" i="1"/>
  <c r="AE4027" i="1"/>
  <c r="AF3113" i="1"/>
  <c r="AE3113" i="1"/>
  <c r="AF2696" i="1"/>
  <c r="AE2696" i="1"/>
  <c r="AF2736" i="1"/>
  <c r="AE2736" i="1"/>
  <c r="AF2824" i="1"/>
  <c r="AE2824" i="1"/>
  <c r="AF4722" i="1"/>
  <c r="AE4722" i="1"/>
  <c r="AF3882" i="1"/>
  <c r="AE3882" i="1"/>
  <c r="AF3688" i="1"/>
  <c r="AE3688" i="1"/>
  <c r="AF4349" i="1"/>
  <c r="AE4349" i="1"/>
  <c r="AF156" i="1"/>
  <c r="AE156" i="1"/>
  <c r="AF2" i="1"/>
  <c r="AE2" i="1"/>
  <c r="AF191" i="1"/>
  <c r="AE191" i="1"/>
  <c r="AF3287" i="1"/>
  <c r="AE3287" i="1"/>
  <c r="AF4178" i="1"/>
  <c r="AE4178" i="1"/>
  <c r="AF3137" i="1"/>
  <c r="AE3137" i="1"/>
  <c r="AF3073" i="1"/>
  <c r="AE3073" i="1"/>
  <c r="AF2099" i="1"/>
  <c r="AE2099" i="1"/>
  <c r="AF3946" i="1"/>
  <c r="AE3946" i="1"/>
  <c r="AF277" i="1"/>
  <c r="AE277" i="1"/>
  <c r="AF222" i="1"/>
  <c r="AE222" i="1"/>
  <c r="AF1722" i="1"/>
  <c r="AE1722" i="1"/>
  <c r="AF1528" i="1"/>
  <c r="AE1528" i="1"/>
  <c r="AF3720" i="1"/>
  <c r="AE3720" i="1"/>
  <c r="AF98" i="1"/>
  <c r="AE98" i="1"/>
  <c r="AF3361" i="1"/>
  <c r="AE3361" i="1"/>
  <c r="AF329" i="1"/>
  <c r="AE329" i="1"/>
  <c r="AF3550" i="1"/>
  <c r="AE3550" i="1"/>
  <c r="AF2280" i="1"/>
  <c r="AE2280" i="1"/>
  <c r="AF3961" i="1"/>
  <c r="AE3961" i="1"/>
  <c r="AF1235" i="1"/>
  <c r="AE1235" i="1"/>
  <c r="AF1437" i="1"/>
  <c r="AE1437" i="1"/>
  <c r="AF4111" i="1"/>
  <c r="AE4111" i="1"/>
  <c r="AF1084" i="1"/>
  <c r="AE1084" i="1"/>
  <c r="AF66" i="1"/>
  <c r="AE66" i="1"/>
  <c r="AF4901" i="1"/>
  <c r="AE4901" i="1"/>
  <c r="AF1724" i="1"/>
  <c r="AE1724" i="1"/>
  <c r="AF4361" i="1"/>
  <c r="AE4361" i="1"/>
  <c r="AF2930" i="1"/>
  <c r="AE2930" i="1"/>
  <c r="AF4106" i="1"/>
  <c r="AE4106" i="1"/>
  <c r="AF2564" i="1"/>
  <c r="AE2564" i="1"/>
  <c r="AF2848" i="1"/>
  <c r="AE2848" i="1"/>
  <c r="AF2455" i="1"/>
  <c r="AE2455" i="1"/>
  <c r="AF1567" i="1"/>
  <c r="AE1567" i="1"/>
  <c r="AF33" i="1"/>
  <c r="AE33" i="1"/>
  <c r="AF2153" i="1"/>
  <c r="AE2153" i="1"/>
  <c r="AF4864" i="1"/>
  <c r="AE4864" i="1"/>
  <c r="AF2397" i="1"/>
  <c r="AE2397" i="1"/>
  <c r="AF817" i="1"/>
  <c r="AE817" i="1"/>
  <c r="AF4730" i="1"/>
  <c r="AE4730" i="1"/>
  <c r="AF953" i="1"/>
  <c r="AE953" i="1"/>
  <c r="AF131" i="1"/>
  <c r="AE131" i="1"/>
  <c r="AF3166" i="1"/>
  <c r="AE3166" i="1"/>
  <c r="AF3883" i="1"/>
  <c r="AE3883" i="1"/>
  <c r="AF2043" i="1"/>
  <c r="AE2043" i="1"/>
  <c r="AF3575" i="1"/>
  <c r="AE3575" i="1"/>
  <c r="AF926" i="1"/>
  <c r="AE926" i="1"/>
  <c r="AF1818" i="1"/>
  <c r="AE1818" i="1"/>
  <c r="AF4565" i="1"/>
  <c r="AE4565" i="1"/>
  <c r="AF708" i="1"/>
  <c r="AE708" i="1"/>
  <c r="AF1184" i="1"/>
  <c r="AE1184" i="1"/>
  <c r="AF4096" i="1"/>
  <c r="AE4096" i="1"/>
  <c r="AF4405" i="1"/>
  <c r="AE4405" i="1"/>
  <c r="AF2701" i="1"/>
  <c r="AE2701" i="1"/>
  <c r="AF1490" i="1"/>
  <c r="AE1490" i="1"/>
  <c r="AF1237" i="1"/>
  <c r="AE1237" i="1"/>
  <c r="AF2877" i="1"/>
  <c r="AE2877" i="1"/>
  <c r="AF1578" i="1"/>
  <c r="AE1578" i="1"/>
  <c r="AF209" i="1"/>
  <c r="AE209" i="1"/>
  <c r="AF2624" i="1"/>
  <c r="AE2624" i="1"/>
  <c r="AF4076" i="1"/>
  <c r="AE4076" i="1"/>
  <c r="AF2424" i="1"/>
  <c r="AE2424" i="1"/>
  <c r="AF844" i="1"/>
  <c r="AE844" i="1"/>
  <c r="AF1610" i="1"/>
  <c r="AE1610" i="1"/>
  <c r="AF1106" i="1"/>
  <c r="AE1106" i="1"/>
  <c r="AF2025" i="1"/>
  <c r="AE2025" i="1"/>
  <c r="AF3966" i="1"/>
  <c r="AE3966" i="1"/>
  <c r="AF958" i="1"/>
  <c r="AE958" i="1"/>
  <c r="AF2629" i="1"/>
  <c r="AE2629" i="1"/>
  <c r="AF4733" i="1"/>
  <c r="AE4733" i="1"/>
  <c r="AF2042" i="1"/>
  <c r="AE2042" i="1"/>
  <c r="AF4214" i="1"/>
  <c r="AE4214" i="1"/>
  <c r="AF4485" i="1"/>
  <c r="AE4485" i="1"/>
  <c r="AF3779" i="1"/>
  <c r="AE3779" i="1"/>
  <c r="AF2785" i="1"/>
  <c r="AE2785" i="1"/>
  <c r="AF1619" i="1"/>
  <c r="AE1619" i="1"/>
  <c r="AF1126" i="1"/>
  <c r="AE1126" i="1"/>
  <c r="AF1922" i="1"/>
  <c r="AE1922" i="1"/>
  <c r="AF265" i="1"/>
  <c r="AE265" i="1"/>
  <c r="AF2759" i="1"/>
  <c r="AE2759" i="1"/>
  <c r="AF4272" i="1"/>
  <c r="AE4272" i="1"/>
  <c r="AF126" i="1"/>
  <c r="AE126" i="1"/>
  <c r="AF643" i="1"/>
  <c r="AE643" i="1"/>
  <c r="AF10" i="1"/>
  <c r="AE10" i="1"/>
  <c r="AF2402" i="1"/>
  <c r="AE2402" i="1"/>
  <c r="AF635" i="1"/>
  <c r="AE635" i="1"/>
  <c r="AF3221" i="1"/>
  <c r="AE3221" i="1"/>
  <c r="AF1830" i="1"/>
  <c r="AE1830" i="1"/>
  <c r="AF2466" i="1"/>
  <c r="AE2466" i="1"/>
  <c r="AF2336" i="1"/>
  <c r="AE2336" i="1"/>
  <c r="AF502" i="1"/>
  <c r="AE502" i="1"/>
  <c r="AF929" i="1"/>
  <c r="AE929" i="1"/>
  <c r="AF267" i="1"/>
  <c r="AE267" i="1"/>
  <c r="AF2974" i="1"/>
  <c r="AE2974" i="1"/>
  <c r="AF3011" i="1"/>
  <c r="AE3011" i="1"/>
  <c r="AF4805" i="1"/>
  <c r="AE4805" i="1"/>
  <c r="AF2695" i="1"/>
  <c r="AE2695" i="1"/>
  <c r="AF2452" i="1"/>
  <c r="AE2452" i="1"/>
  <c r="AF68" i="1"/>
  <c r="AE68" i="1"/>
  <c r="AF253" i="1"/>
  <c r="AE253" i="1"/>
  <c r="AF3047" i="1"/>
  <c r="AE3047" i="1"/>
  <c r="AF64" i="1"/>
  <c r="AE64" i="1"/>
  <c r="AF4294" i="1"/>
  <c r="AE4294" i="1"/>
  <c r="AF693" i="1"/>
  <c r="AE693" i="1"/>
  <c r="AF4305" i="1"/>
  <c r="AE4305" i="1"/>
  <c r="AF977" i="1"/>
  <c r="AE977" i="1"/>
  <c r="AF1339" i="1"/>
  <c r="AE1339" i="1"/>
  <c r="AF3479" i="1"/>
  <c r="AE3479" i="1"/>
  <c r="AF3901" i="1"/>
  <c r="AE3901" i="1"/>
  <c r="AF3890" i="1"/>
  <c r="AE3890" i="1"/>
  <c r="AF4538" i="1"/>
  <c r="AE4538" i="1"/>
  <c r="AF2919" i="1"/>
  <c r="AE2919" i="1"/>
  <c r="AF4873" i="1"/>
  <c r="AE4873" i="1"/>
  <c r="AF2941" i="1"/>
  <c r="AE2941" i="1"/>
  <c r="AF573" i="1"/>
  <c r="AE573" i="1"/>
  <c r="AF2331" i="1"/>
  <c r="AE2331" i="1"/>
  <c r="AF1466" i="1"/>
  <c r="AE1466" i="1"/>
  <c r="AF443" i="1"/>
  <c r="AE443" i="1"/>
  <c r="AF2487" i="1"/>
  <c r="AE2487" i="1"/>
  <c r="AF2261" i="1"/>
  <c r="AE2261" i="1"/>
  <c r="AF4852" i="1"/>
  <c r="AE4852" i="1"/>
  <c r="AF62" i="1"/>
  <c r="AE62" i="1"/>
  <c r="AF3598" i="1"/>
  <c r="AE3598" i="1"/>
  <c r="AF3107" i="1"/>
  <c r="AE3107" i="1"/>
  <c r="AF4443" i="1"/>
  <c r="AE4443" i="1"/>
  <c r="AF3180" i="1"/>
  <c r="AE3180" i="1"/>
  <c r="AF4834" i="1"/>
  <c r="AE4834" i="1"/>
  <c r="AF4417" i="1"/>
  <c r="AE4417" i="1"/>
  <c r="AF526" i="1"/>
  <c r="AE526" i="1"/>
  <c r="AF2976" i="1"/>
  <c r="AE2976" i="1"/>
  <c r="AF4351" i="1"/>
  <c r="AE4351" i="1"/>
  <c r="AF2711" i="1"/>
  <c r="AE2711" i="1"/>
  <c r="AF3088" i="1"/>
  <c r="AE3088" i="1"/>
  <c r="AF3675" i="1"/>
  <c r="AE3675" i="1"/>
  <c r="AF913" i="1"/>
  <c r="AE913" i="1"/>
  <c r="AF561" i="1"/>
  <c r="AE561" i="1"/>
  <c r="AF3281" i="1"/>
  <c r="AE3281" i="1"/>
  <c r="AF4240" i="1"/>
  <c r="AE4240" i="1"/>
  <c r="AF1999" i="1"/>
  <c r="AE1999" i="1"/>
  <c r="AF2647" i="1"/>
  <c r="AE2647" i="1"/>
  <c r="AF3171" i="1"/>
  <c r="AE3171" i="1"/>
  <c r="AF174" i="1"/>
  <c r="AE174" i="1"/>
  <c r="AF4672" i="1"/>
  <c r="AE4672" i="1"/>
  <c r="AF4593" i="1"/>
  <c r="AE4593" i="1"/>
  <c r="AF3543" i="1"/>
  <c r="AE3543" i="1"/>
  <c r="AF2799" i="1"/>
  <c r="AE2799" i="1"/>
  <c r="AF1508" i="1"/>
  <c r="AE1508" i="1"/>
  <c r="AF2713" i="1"/>
  <c r="AE2713" i="1"/>
  <c r="AF2645" i="1"/>
  <c r="AE2645" i="1"/>
  <c r="AF3795" i="1"/>
  <c r="AE3795" i="1"/>
  <c r="AF2005" i="1"/>
  <c r="AE2005" i="1"/>
  <c r="AF4015" i="1"/>
  <c r="AE4015" i="1"/>
  <c r="AF261" i="1"/>
  <c r="AE261" i="1"/>
  <c r="AF3998" i="1"/>
  <c r="AE3998" i="1"/>
  <c r="AF4072" i="1"/>
  <c r="AE4072" i="1"/>
  <c r="AF1324" i="1"/>
  <c r="AE1324" i="1"/>
  <c r="AF294" i="1"/>
  <c r="AE294" i="1"/>
  <c r="AF3659" i="1"/>
  <c r="AE3659" i="1"/>
  <c r="AF3112" i="1"/>
  <c r="AE3112" i="1"/>
  <c r="AF1199" i="1"/>
  <c r="AE1199" i="1"/>
  <c r="AF2056" i="1"/>
  <c r="AE2056" i="1"/>
  <c r="AF3420" i="1"/>
  <c r="AE3420" i="1"/>
  <c r="AF467" i="1"/>
  <c r="AE467" i="1"/>
  <c r="AF121" i="1"/>
  <c r="AE121" i="1"/>
  <c r="AF3349" i="1"/>
  <c r="AE3349" i="1"/>
  <c r="AF4482" i="1"/>
  <c r="AE4482" i="1"/>
  <c r="AF1454" i="1"/>
  <c r="AE1454" i="1"/>
  <c r="AF4228" i="1"/>
  <c r="AE4228" i="1"/>
  <c r="AF2090" i="1"/>
  <c r="AE2090" i="1"/>
  <c r="AF252" i="1"/>
  <c r="AE252" i="1"/>
  <c r="AF675" i="1"/>
  <c r="AE675" i="1"/>
  <c r="AF1563" i="1"/>
  <c r="AE1563" i="1"/>
  <c r="AF4347" i="1"/>
  <c r="AE4347" i="1"/>
  <c r="AF2858" i="1"/>
  <c r="AE2858" i="1"/>
  <c r="AF4081" i="1"/>
  <c r="AE4081" i="1"/>
  <c r="AF2508" i="1"/>
  <c r="AE2508" i="1"/>
  <c r="AF4070" i="1"/>
  <c r="AE4070" i="1"/>
  <c r="AF4225" i="1"/>
  <c r="AE4225" i="1"/>
  <c r="AF1729" i="1"/>
  <c r="AE1729" i="1"/>
  <c r="AF1328" i="1"/>
  <c r="AE1328" i="1"/>
  <c r="AF4120" i="1"/>
  <c r="AE4120" i="1"/>
  <c r="AF720" i="1"/>
  <c r="AE720" i="1"/>
  <c r="AF786" i="1"/>
  <c r="AE786" i="1"/>
  <c r="AF4382" i="1"/>
  <c r="AE4382" i="1"/>
  <c r="AF1793" i="1"/>
  <c r="AE1793" i="1"/>
  <c r="AF3985" i="1"/>
  <c r="AE3985" i="1"/>
  <c r="AF889" i="1"/>
  <c r="AE889" i="1"/>
  <c r="AF4609" i="1"/>
  <c r="AE4609" i="1"/>
  <c r="AF4784" i="1"/>
  <c r="AE4784" i="1"/>
  <c r="AF1369" i="1"/>
  <c r="AE1369" i="1"/>
  <c r="AF1394" i="1"/>
  <c r="AE1394" i="1"/>
  <c r="AF182" i="1"/>
  <c r="AE182" i="1"/>
  <c r="AF2131" i="1"/>
  <c r="AE2131" i="1"/>
  <c r="AF4108" i="1"/>
  <c r="AE4108" i="1"/>
  <c r="AF3001" i="1"/>
  <c r="AE3001" i="1"/>
  <c r="AF2019" i="1"/>
  <c r="AE2019" i="1"/>
  <c r="AF3694" i="1"/>
  <c r="AE3694" i="1"/>
  <c r="AF1511" i="1"/>
  <c r="AE1511" i="1"/>
  <c r="AF4546" i="1"/>
  <c r="AE4546" i="1"/>
  <c r="AF3124" i="1"/>
  <c r="AE3124" i="1"/>
  <c r="AF3900" i="1"/>
  <c r="AE3900" i="1"/>
  <c r="AF4195" i="1"/>
  <c r="AE4195" i="1"/>
  <c r="AF490" i="1"/>
  <c r="AE490" i="1"/>
  <c r="AF2791" i="1"/>
  <c r="AE2791" i="1"/>
  <c r="AF644" i="1"/>
  <c r="AE644" i="1"/>
  <c r="AF2284" i="1"/>
  <c r="AE2284" i="1"/>
  <c r="AF2290" i="1"/>
  <c r="AE2290" i="1"/>
  <c r="AF2061" i="1"/>
  <c r="AE2061" i="1"/>
  <c r="AF971" i="1"/>
  <c r="AE971" i="1"/>
  <c r="AF4380" i="1"/>
  <c r="AE4380" i="1"/>
  <c r="AF4510" i="1"/>
  <c r="AE4510" i="1"/>
  <c r="AF3899" i="1"/>
  <c r="AE3899" i="1"/>
  <c r="AF2443" i="1"/>
  <c r="AE2443" i="1"/>
  <c r="AF2012" i="1"/>
  <c r="AE2012" i="1"/>
  <c r="AF1445" i="1"/>
  <c r="AE1445" i="1"/>
  <c r="AF1030" i="1"/>
  <c r="AE1030" i="1"/>
  <c r="AF1737" i="1"/>
  <c r="AE1737" i="1"/>
  <c r="AF3542" i="1"/>
  <c r="AE3542" i="1"/>
  <c r="AF2024" i="1"/>
  <c r="AE2024" i="1"/>
  <c r="AF555" i="1"/>
  <c r="AE555" i="1"/>
  <c r="AF664" i="1"/>
  <c r="AE664" i="1"/>
  <c r="AF225" i="1"/>
  <c r="AE225" i="1"/>
  <c r="AF1565" i="1"/>
  <c r="AE1565" i="1"/>
  <c r="AF733" i="1"/>
  <c r="AE733" i="1"/>
  <c r="AF181" i="1"/>
  <c r="AE181" i="1"/>
  <c r="AF2954" i="1"/>
  <c r="AE2954" i="1"/>
  <c r="AF957" i="1"/>
  <c r="AE957" i="1"/>
  <c r="AF3309" i="1"/>
  <c r="AE3309" i="1"/>
  <c r="AF3965" i="1"/>
  <c r="AE3965" i="1"/>
  <c r="AF512" i="1"/>
  <c r="AE512" i="1"/>
  <c r="AF4170" i="1"/>
  <c r="AE4170" i="1"/>
  <c r="AF622" i="1"/>
  <c r="AE622" i="1"/>
  <c r="AF2400" i="1"/>
  <c r="AE2400" i="1"/>
  <c r="AF2249" i="1"/>
  <c r="AE2249" i="1"/>
  <c r="AF537" i="1"/>
  <c r="AE537" i="1"/>
  <c r="AF3776" i="1"/>
  <c r="AE3776" i="1"/>
  <c r="AF3714" i="1"/>
  <c r="AE3714" i="1"/>
  <c r="AF3097" i="1"/>
  <c r="AE3097" i="1"/>
  <c r="AF1291" i="1"/>
  <c r="AE1291" i="1"/>
  <c r="AF445" i="1"/>
  <c r="AE445" i="1"/>
  <c r="AF2214" i="1"/>
  <c r="AE2214" i="1"/>
  <c r="AF1989" i="1"/>
  <c r="AE1989" i="1"/>
  <c r="AF814" i="1"/>
  <c r="AE814" i="1"/>
  <c r="AF1390" i="1"/>
  <c r="AE1390" i="1"/>
  <c r="AF1822" i="1"/>
  <c r="AE1822" i="1"/>
  <c r="AF4787" i="1"/>
  <c r="AE4787" i="1"/>
  <c r="AF1814" i="1"/>
  <c r="AE1814" i="1"/>
  <c r="AF3567" i="1"/>
  <c r="AE3567" i="1"/>
  <c r="AF2209" i="1"/>
  <c r="AE2209" i="1"/>
  <c r="AF2058" i="1"/>
  <c r="AE2058" i="1"/>
  <c r="AF391" i="1"/>
  <c r="AE391" i="1"/>
  <c r="AF75" i="1"/>
  <c r="AE75" i="1"/>
  <c r="AF407" i="1"/>
  <c r="AE407" i="1"/>
  <c r="AF4761" i="1"/>
  <c r="AE4761" i="1"/>
  <c r="AF2734" i="1"/>
  <c r="AE2734" i="1"/>
  <c r="AF2673" i="1"/>
  <c r="AE2673" i="1"/>
  <c r="AF1514" i="1"/>
  <c r="AE1514" i="1"/>
  <c r="AF3401" i="1"/>
  <c r="AE3401" i="1"/>
  <c r="AF1905" i="1"/>
  <c r="AE1905" i="1"/>
  <c r="AF1246" i="1"/>
  <c r="AE1246" i="1"/>
  <c r="AF2911" i="1"/>
  <c r="AE2911" i="1"/>
  <c r="AF1345" i="1"/>
  <c r="AE1345" i="1"/>
  <c r="AF2266" i="1"/>
  <c r="AE2266" i="1"/>
  <c r="AF2398" i="1"/>
  <c r="AE2398" i="1"/>
  <c r="AF180" i="1"/>
  <c r="AE180" i="1"/>
  <c r="AF4118" i="1"/>
  <c r="AE4118" i="1"/>
  <c r="AF910" i="1"/>
  <c r="AE910" i="1"/>
  <c r="AF2405" i="1"/>
  <c r="AE2405" i="1"/>
  <c r="AF188" i="1"/>
  <c r="AE188" i="1"/>
  <c r="AF3611" i="1"/>
  <c r="AE3611" i="1"/>
  <c r="AF4257" i="1"/>
  <c r="AE4257" i="1"/>
  <c r="AF1607" i="1"/>
  <c r="AE1607" i="1"/>
  <c r="AF1389" i="1"/>
  <c r="AE1389" i="1"/>
  <c r="AF3680" i="1"/>
  <c r="AE3680" i="1"/>
  <c r="AF4217" i="1"/>
  <c r="AE4217" i="1"/>
  <c r="AF1187" i="1"/>
  <c r="AE1187" i="1"/>
  <c r="AF1378" i="1"/>
  <c r="AE1378" i="1"/>
  <c r="AF318" i="1"/>
  <c r="AE318" i="1"/>
  <c r="AF2772" i="1"/>
  <c r="AE2772" i="1"/>
  <c r="AF816" i="1"/>
  <c r="AE816" i="1"/>
  <c r="AF2328" i="1"/>
  <c r="AE2328" i="1"/>
  <c r="AF30" i="1"/>
  <c r="AE30" i="1"/>
  <c r="AF641" i="1"/>
  <c r="AE641" i="1"/>
  <c r="AF4879" i="1"/>
  <c r="AE4879" i="1"/>
  <c r="AF4325" i="1"/>
  <c r="AE4325" i="1"/>
  <c r="AF4534" i="1"/>
  <c r="AE4534" i="1"/>
  <c r="AF3605" i="1"/>
  <c r="AE3605" i="1"/>
  <c r="AF311" i="1"/>
  <c r="AE311" i="1"/>
  <c r="AF4284" i="1"/>
  <c r="AE4284" i="1"/>
  <c r="AF4581" i="1"/>
  <c r="AE4581" i="1"/>
  <c r="AF4357" i="1"/>
  <c r="AE4357" i="1"/>
  <c r="AF3446" i="1"/>
  <c r="AE3446" i="1"/>
  <c r="AF696" i="1"/>
  <c r="AE696" i="1"/>
  <c r="AF2621" i="1"/>
  <c r="AE2621" i="1"/>
  <c r="AF1773" i="1"/>
  <c r="AE1773" i="1"/>
  <c r="AF2881" i="1"/>
  <c r="AE2881" i="1"/>
  <c r="AF247" i="1"/>
  <c r="AE247" i="1"/>
  <c r="AF3048" i="1"/>
  <c r="AE3048" i="1"/>
  <c r="AF2239" i="1"/>
  <c r="AE2239" i="1"/>
  <c r="AF532" i="1"/>
  <c r="AE532" i="1"/>
  <c r="AF176" i="1"/>
  <c r="AE176" i="1"/>
  <c r="AF505" i="1"/>
  <c r="AE505" i="1"/>
  <c r="AF1160" i="1"/>
  <c r="AE1160" i="1"/>
  <c r="AF255" i="1"/>
  <c r="AE255" i="1"/>
  <c r="AF3602" i="1"/>
  <c r="AE3602" i="1"/>
  <c r="AF2125" i="1"/>
  <c r="AE2125" i="1"/>
  <c r="AF2096" i="1"/>
  <c r="AE2096" i="1"/>
  <c r="AF178" i="1"/>
  <c r="AE178" i="1"/>
  <c r="AF367" i="1"/>
  <c r="AE367" i="1"/>
  <c r="AF1527" i="1"/>
  <c r="AE1527" i="1"/>
  <c r="AF3576" i="1"/>
  <c r="AE3576" i="1"/>
  <c r="AF2112" i="1"/>
  <c r="AE2112" i="1"/>
  <c r="AF4579" i="1"/>
  <c r="AE4579" i="1"/>
  <c r="AF4859" i="1"/>
  <c r="AE4859" i="1"/>
  <c r="AF2117" i="1"/>
  <c r="AE2117" i="1"/>
  <c r="AF229" i="1"/>
  <c r="AE229" i="1"/>
  <c r="AF4854" i="1"/>
  <c r="AE4854" i="1"/>
  <c r="AF3839" i="1"/>
  <c r="AE3839" i="1"/>
  <c r="AF1155" i="1"/>
  <c r="AE1155" i="1"/>
  <c r="AF4816" i="1"/>
  <c r="AE4816" i="1"/>
  <c r="AF4062" i="1"/>
  <c r="AE4062" i="1"/>
  <c r="AF572" i="1"/>
  <c r="AE572" i="1"/>
  <c r="AF2477" i="1"/>
  <c r="AE2477" i="1"/>
  <c r="AF4323" i="1"/>
  <c r="AE4323" i="1"/>
  <c r="AF4252" i="1"/>
  <c r="AE4252" i="1"/>
  <c r="AF3937" i="1"/>
  <c r="AE3937" i="1"/>
  <c r="AF3803" i="1"/>
  <c r="AE3803" i="1"/>
  <c r="AF3565" i="1"/>
  <c r="AE3565" i="1"/>
  <c r="AF4202" i="1"/>
  <c r="AE4202" i="1"/>
  <c r="AF3578" i="1"/>
  <c r="AE3578" i="1"/>
  <c r="AF1481" i="1"/>
  <c r="AE1481" i="1"/>
  <c r="AF426" i="1"/>
  <c r="AE426" i="1"/>
  <c r="AF4367" i="1"/>
  <c r="AE4367" i="1"/>
  <c r="AF1541" i="1"/>
  <c r="AE1541" i="1"/>
  <c r="AF4058" i="1"/>
  <c r="AE4058" i="1"/>
  <c r="AF2128" i="1"/>
  <c r="AE2128" i="1"/>
  <c r="AF710" i="1"/>
  <c r="AE710" i="1"/>
  <c r="AF758" i="1"/>
  <c r="AE758" i="1"/>
  <c r="AF358" i="1"/>
  <c r="AE358" i="1"/>
  <c r="AF507" i="1"/>
  <c r="AE507" i="1"/>
  <c r="AF4509" i="1"/>
  <c r="AE4509" i="1"/>
  <c r="AF4181" i="1"/>
  <c r="AE4181" i="1"/>
  <c r="AF2967" i="1"/>
  <c r="AE2967" i="1"/>
  <c r="AF3938" i="1"/>
  <c r="AE3938" i="1"/>
  <c r="AF4207" i="1"/>
  <c r="AE4207" i="1"/>
  <c r="AF1742" i="1"/>
  <c r="AE1742" i="1"/>
  <c r="AF1077" i="1"/>
  <c r="AE1077" i="1"/>
  <c r="AF2046" i="1"/>
  <c r="AE2046" i="1"/>
  <c r="AF2980" i="1"/>
  <c r="AE2980" i="1"/>
  <c r="AF1059" i="1"/>
  <c r="AE1059" i="1"/>
  <c r="AF86" i="1"/>
  <c r="AE86" i="1"/>
  <c r="AF4686" i="1"/>
  <c r="AE4686" i="1"/>
  <c r="AF1684" i="1"/>
  <c r="AE1684" i="1"/>
  <c r="AF4328" i="1"/>
  <c r="AE4328" i="1"/>
  <c r="AF2550" i="1"/>
  <c r="AE2550" i="1"/>
  <c r="AF1450" i="1"/>
  <c r="AE1450" i="1"/>
  <c r="AF147" i="1"/>
  <c r="AE147" i="1"/>
  <c r="AF4615" i="1"/>
  <c r="AE4615" i="1"/>
  <c r="AF3275" i="1"/>
  <c r="AE3275" i="1"/>
  <c r="AF1000" i="1"/>
  <c r="AE1000" i="1"/>
  <c r="AF1912" i="1"/>
  <c r="AE1912" i="1"/>
  <c r="AF3710" i="1"/>
  <c r="AE3710" i="1"/>
  <c r="AF4218" i="1"/>
  <c r="AE4218" i="1"/>
  <c r="AF2419" i="1"/>
  <c r="AE2419" i="1"/>
  <c r="AF2763" i="1"/>
  <c r="AE2763" i="1"/>
  <c r="AF3197" i="1"/>
  <c r="AE3197" i="1"/>
  <c r="AF4171" i="1"/>
  <c r="AE4171" i="1"/>
  <c r="AF1974" i="1"/>
  <c r="AE1974" i="1"/>
  <c r="AF2924" i="1"/>
  <c r="AE2924" i="1"/>
  <c r="AF4165" i="1"/>
  <c r="AE4165" i="1"/>
  <c r="AF2507" i="1"/>
  <c r="AE2507" i="1"/>
  <c r="AF275" i="1"/>
  <c r="AE275" i="1"/>
  <c r="AF3366" i="1"/>
  <c r="AE3366" i="1"/>
  <c r="AF461" i="1"/>
  <c r="AE461" i="1"/>
  <c r="AF2258" i="1"/>
  <c r="AE2258" i="1"/>
  <c r="AF3514" i="1"/>
  <c r="AE3514" i="1"/>
  <c r="AF3442" i="1"/>
  <c r="AE3442" i="1"/>
  <c r="AF2710" i="1"/>
  <c r="AE2710" i="1"/>
  <c r="AF93" i="1"/>
  <c r="AE93" i="1"/>
  <c r="AF2444" i="1"/>
  <c r="AE2444" i="1"/>
  <c r="AF2618" i="1"/>
  <c r="AE2618" i="1"/>
  <c r="AF4285" i="1"/>
  <c r="AE4285" i="1"/>
  <c r="AF1021" i="1"/>
  <c r="AE1021" i="1"/>
  <c r="AF4900" i="1"/>
  <c r="AE4900" i="1"/>
  <c r="AF4153" i="1"/>
  <c r="AE4153" i="1"/>
  <c r="AF3697" i="1"/>
  <c r="AE3697" i="1"/>
  <c r="AF915" i="1"/>
  <c r="AE915" i="1"/>
  <c r="AF3969" i="1"/>
  <c r="AE3969" i="1"/>
  <c r="AF4194" i="1"/>
  <c r="AE4194" i="1"/>
  <c r="AF2801" i="1"/>
  <c r="AE2801" i="1"/>
  <c r="AF1727" i="1"/>
  <c r="AE1727" i="1"/>
  <c r="AF904" i="1"/>
  <c r="AE904" i="1"/>
  <c r="AF3525" i="1"/>
  <c r="AE3525" i="1"/>
  <c r="AF2740" i="1"/>
  <c r="AE2740" i="1"/>
  <c r="AF516" i="1"/>
  <c r="AE516" i="1"/>
  <c r="AF4271" i="1"/>
  <c r="AE4271" i="1"/>
  <c r="AF2997" i="1"/>
  <c r="AE2997" i="1"/>
  <c r="AF3410" i="1"/>
  <c r="AE3410" i="1"/>
  <c r="AF3763" i="1"/>
  <c r="AE3763" i="1"/>
  <c r="AF807" i="1"/>
  <c r="AE807" i="1"/>
  <c r="AF2741" i="1"/>
  <c r="AE2741" i="1"/>
  <c r="AF85" i="1"/>
  <c r="AE85" i="1"/>
  <c r="AF217" i="1"/>
  <c r="AE217" i="1"/>
  <c r="AF2715" i="1"/>
  <c r="AE2715" i="1"/>
  <c r="AF1289" i="1"/>
  <c r="AE1289" i="1"/>
  <c r="AF667" i="1"/>
  <c r="AE667" i="1"/>
  <c r="AF132" i="1"/>
  <c r="AE132" i="1"/>
  <c r="AF728" i="1"/>
  <c r="AE728" i="1"/>
  <c r="AF2264" i="1"/>
  <c r="AE2264" i="1"/>
  <c r="AF4220" i="1"/>
  <c r="AE4220" i="1"/>
  <c r="AF1398" i="1"/>
  <c r="AE1398" i="1"/>
  <c r="AF535" i="1"/>
  <c r="AE535" i="1"/>
  <c r="AF3696" i="1"/>
  <c r="AE3696" i="1"/>
  <c r="AF1135" i="1"/>
  <c r="AE1135" i="1"/>
  <c r="AF3328" i="1"/>
  <c r="AE3328" i="1"/>
  <c r="AF1914" i="1"/>
  <c r="AE1914" i="1"/>
  <c r="AF4655" i="1"/>
  <c r="AE4655" i="1"/>
  <c r="AF769" i="1"/>
  <c r="AE769" i="1"/>
  <c r="AF4540" i="1"/>
  <c r="AE4540" i="1"/>
  <c r="AF2368" i="1"/>
  <c r="AE2368" i="1"/>
  <c r="AF1718" i="1"/>
  <c r="AE1718" i="1"/>
  <c r="AF1080" i="1"/>
  <c r="AE1080" i="1"/>
  <c r="AF4135" i="1"/>
  <c r="AE4135" i="1"/>
  <c r="AF877" i="1"/>
  <c r="AE877" i="1"/>
  <c r="AF3483" i="1"/>
  <c r="AE3483" i="1"/>
  <c r="AF3373" i="1"/>
  <c r="AE3373" i="1"/>
  <c r="AF366" i="1"/>
  <c r="AE366" i="1"/>
  <c r="AF4653" i="1"/>
  <c r="AE4653" i="1"/>
  <c r="AF3351" i="1"/>
  <c r="AE3351" i="1"/>
  <c r="AF2367" i="1"/>
  <c r="AE2367" i="1"/>
  <c r="AF4167" i="1"/>
  <c r="AE4167" i="1"/>
  <c r="AF2970" i="1"/>
  <c r="AE2970" i="1"/>
  <c r="AF2260" i="1"/>
  <c r="AE2260" i="1"/>
  <c r="AF2238" i="1"/>
  <c r="AE2238" i="1"/>
  <c r="AF4800" i="1"/>
  <c r="AE4800" i="1"/>
  <c r="AF3095" i="1"/>
  <c r="AE3095" i="1"/>
  <c r="AF3241" i="1"/>
  <c r="AE3241" i="1"/>
  <c r="AF2421" i="1"/>
  <c r="AE2421" i="1"/>
  <c r="AF2878" i="1"/>
  <c r="AE2878" i="1"/>
  <c r="AF4632" i="1"/>
  <c r="AE4632" i="1"/>
  <c r="AF4703" i="1"/>
  <c r="AE4703" i="1"/>
  <c r="AF400" i="1"/>
  <c r="AE400" i="1"/>
  <c r="AF4024" i="1"/>
  <c r="AE4024" i="1"/>
  <c r="AF2798" i="1"/>
  <c r="AE2798" i="1"/>
  <c r="AF4533" i="1"/>
  <c r="AE4533" i="1"/>
  <c r="AF2379" i="1"/>
  <c r="AE2379" i="1"/>
  <c r="AF4192" i="1"/>
  <c r="AE4192" i="1"/>
  <c r="AF548" i="1"/>
  <c r="AE548" i="1"/>
  <c r="AF3628" i="1"/>
  <c r="AE3628" i="1"/>
  <c r="AF3080" i="1"/>
  <c r="AE3080" i="1"/>
  <c r="AF2381" i="1"/>
  <c r="AE2381" i="1"/>
  <c r="AF1137" i="1"/>
  <c r="AE1137" i="1"/>
  <c r="AF610" i="1"/>
  <c r="AE610" i="1"/>
  <c r="AF936" i="1"/>
  <c r="AE936" i="1"/>
  <c r="AF73" i="1"/>
  <c r="AE73" i="1"/>
  <c r="AF1780" i="1"/>
  <c r="AE1780" i="1"/>
  <c r="AF2895" i="1"/>
  <c r="AE2895" i="1"/>
  <c r="AF3484" i="1"/>
  <c r="AE3484" i="1"/>
  <c r="AF2380" i="1"/>
  <c r="AE2380" i="1"/>
  <c r="AF1395" i="1"/>
  <c r="AE1395" i="1"/>
  <c r="AF4811" i="1"/>
  <c r="AE4811" i="1"/>
  <c r="AF3518" i="1"/>
  <c r="AE3518" i="1"/>
  <c r="AF2386" i="1"/>
  <c r="AE2386" i="1"/>
  <c r="AF319" i="1"/>
  <c r="AE319" i="1"/>
  <c r="AF1787" i="1"/>
  <c r="AE1787" i="1"/>
  <c r="AF1255" i="1"/>
  <c r="AE1255" i="1"/>
  <c r="AF3539" i="1"/>
  <c r="AE3539" i="1"/>
  <c r="AF1968" i="1"/>
  <c r="AE1968" i="1"/>
  <c r="AF1876" i="1"/>
  <c r="AE1876" i="1"/>
  <c r="AF585" i="1"/>
  <c r="AE585" i="1"/>
  <c r="AF2358" i="1"/>
  <c r="AE2358" i="1"/>
  <c r="AF216" i="1"/>
  <c r="AE216" i="1"/>
  <c r="AF2446" i="1"/>
  <c r="AE2446" i="1"/>
  <c r="AF1103" i="1"/>
  <c r="AE1103" i="1"/>
  <c r="AF3952" i="1"/>
  <c r="AE3952" i="1"/>
  <c r="AF2501" i="1"/>
  <c r="AE2501" i="1"/>
  <c r="AF2167" i="1"/>
  <c r="AE2167" i="1"/>
  <c r="AF3768" i="1"/>
  <c r="AE3768" i="1"/>
  <c r="AF4100" i="1"/>
  <c r="AE4100" i="1"/>
  <c r="AF1883" i="1"/>
  <c r="AE1883" i="1"/>
  <c r="AF2803" i="1"/>
  <c r="AE2803" i="1"/>
  <c r="AF2579" i="1"/>
  <c r="AE2579" i="1"/>
  <c r="AF2544" i="1"/>
  <c r="AE2544" i="1"/>
  <c r="AF459" i="1"/>
  <c r="AE459" i="1"/>
  <c r="AF1189" i="1"/>
  <c r="AE1189" i="1"/>
  <c r="AF4172" i="1"/>
  <c r="AE4172" i="1"/>
  <c r="AF1458" i="1"/>
  <c r="AE1458" i="1"/>
  <c r="AF46" i="1"/>
  <c r="AE46" i="1"/>
  <c r="AF3808" i="1"/>
  <c r="AE3808" i="1"/>
  <c r="AF2735" i="1"/>
  <c r="AE2735" i="1"/>
  <c r="AF356" i="1"/>
  <c r="AE356" i="1"/>
  <c r="AF2199" i="1"/>
  <c r="AE2199" i="1"/>
  <c r="AF2330" i="1"/>
  <c r="AE2330" i="1"/>
  <c r="AF4757" i="1"/>
  <c r="AE4757" i="1"/>
  <c r="AF1334" i="1"/>
  <c r="AE1334" i="1"/>
  <c r="AF2831" i="1"/>
  <c r="AE2831" i="1"/>
  <c r="AF4508" i="1"/>
  <c r="AE4508" i="1"/>
  <c r="AF3167" i="1"/>
  <c r="AE3167" i="1"/>
  <c r="AF168" i="1"/>
  <c r="AE168" i="1"/>
  <c r="AF2030" i="1"/>
  <c r="AE2030" i="1"/>
  <c r="AF756" i="1"/>
  <c r="AE756" i="1"/>
  <c r="AF2847" i="1"/>
  <c r="AE2847" i="1"/>
  <c r="AF826" i="1"/>
  <c r="AE826" i="1"/>
  <c r="AF4116" i="1"/>
  <c r="AE4116" i="1"/>
  <c r="AF1913" i="1"/>
  <c r="AE1913" i="1"/>
  <c r="AF3460" i="1"/>
  <c r="AE3460" i="1"/>
  <c r="AF1039" i="1"/>
  <c r="AE1039" i="1"/>
  <c r="AF2272" i="1"/>
  <c r="AE2272" i="1"/>
  <c r="AF2098" i="1"/>
  <c r="AE2098" i="1"/>
  <c r="AF1198" i="1"/>
  <c r="AE1198" i="1"/>
  <c r="AF3372" i="1"/>
  <c r="AE3372" i="1"/>
  <c r="AF2931" i="1"/>
  <c r="AE2931" i="1"/>
  <c r="AF1194" i="1"/>
  <c r="AE1194" i="1"/>
  <c r="AF2393" i="1"/>
  <c r="AE2393" i="1"/>
  <c r="AF3333" i="1"/>
  <c r="AE3333" i="1"/>
  <c r="AF2113" i="1"/>
  <c r="AE2113" i="1"/>
  <c r="AF2149" i="1"/>
  <c r="AE2149" i="1"/>
  <c r="AF1712" i="1"/>
  <c r="AE1712" i="1"/>
  <c r="AF3949" i="1"/>
  <c r="AE3949" i="1"/>
  <c r="AF28" i="1"/>
  <c r="AE28" i="1"/>
  <c r="AF1838" i="1"/>
  <c r="AE1838" i="1"/>
  <c r="AF2888" i="1"/>
  <c r="AE2888" i="1"/>
  <c r="AF3106" i="1"/>
  <c r="AE3106" i="1"/>
  <c r="AF3733" i="1"/>
  <c r="AE3733" i="1"/>
  <c r="AF1094" i="1"/>
  <c r="AE1094" i="1"/>
  <c r="AF677" i="1"/>
  <c r="AE677" i="1"/>
  <c r="AF3506" i="1"/>
  <c r="AE3506" i="1"/>
  <c r="AF3147" i="1"/>
  <c r="AE3147" i="1"/>
  <c r="AF2582" i="1"/>
  <c r="AE2582" i="1"/>
  <c r="AF1265" i="1"/>
  <c r="AE1265" i="1"/>
  <c r="AF304" i="1"/>
  <c r="AE304" i="1"/>
  <c r="AF3445" i="1"/>
  <c r="AE3445" i="1"/>
  <c r="AF4721" i="1"/>
  <c r="AE4721" i="1"/>
  <c r="AF4697" i="1"/>
  <c r="AE4697" i="1"/>
  <c r="AF1969" i="1"/>
  <c r="AE1969" i="1"/>
  <c r="AF2029" i="1"/>
  <c r="AE2029" i="1"/>
  <c r="AF3091" i="1"/>
  <c r="AE3091" i="1"/>
  <c r="AF4104" i="1"/>
  <c r="AE4104" i="1"/>
  <c r="AF4365" i="1"/>
  <c r="AE4365" i="1"/>
  <c r="AF4576" i="1"/>
  <c r="AE4576" i="1"/>
  <c r="AF1154" i="1"/>
  <c r="AE1154" i="1"/>
  <c r="AF417" i="1"/>
  <c r="AE417" i="1"/>
  <c r="AF2700" i="1"/>
  <c r="AE2700" i="1"/>
  <c r="AF1631" i="1"/>
  <c r="AE1631" i="1"/>
  <c r="AF1504" i="1"/>
  <c r="AE1504" i="1"/>
  <c r="AF3468" i="1"/>
  <c r="AE3468" i="1"/>
  <c r="AF4662" i="1"/>
  <c r="AE4662" i="1"/>
  <c r="AF4105" i="1"/>
  <c r="AE4105" i="1"/>
  <c r="AF163" i="1"/>
  <c r="AE163" i="1"/>
  <c r="AF14" i="1"/>
  <c r="AE14" i="1"/>
  <c r="AF2593" i="1"/>
  <c r="AE2593" i="1"/>
  <c r="AF2237" i="1"/>
  <c r="AE2237" i="1"/>
  <c r="AF4161" i="1"/>
  <c r="AE4161" i="1"/>
  <c r="AF4638" i="1"/>
  <c r="AE4638" i="1"/>
  <c r="AF1401" i="1"/>
  <c r="AE1401" i="1"/>
  <c r="AF895" i="1"/>
  <c r="AE895" i="1"/>
  <c r="AF3179" i="1"/>
  <c r="AE3179" i="1"/>
  <c r="AF2910" i="1"/>
  <c r="AE2910" i="1"/>
  <c r="AF227" i="1"/>
  <c r="AE227" i="1"/>
  <c r="AF16" i="1"/>
  <c r="AE16" i="1"/>
  <c r="AF595" i="1"/>
  <c r="AE595" i="1"/>
  <c r="AF2699" i="1"/>
  <c r="AE2699" i="1"/>
  <c r="AF234" i="1"/>
  <c r="AE234" i="1"/>
  <c r="AF1616" i="1"/>
  <c r="AE1616" i="1"/>
  <c r="AF4143" i="1"/>
  <c r="AE4143" i="1"/>
  <c r="AF1977" i="1"/>
  <c r="AE1977" i="1"/>
  <c r="AF3032" i="1"/>
  <c r="AE3032" i="1"/>
  <c r="AF4189" i="1"/>
  <c r="AE4189" i="1"/>
  <c r="AF336" i="1"/>
  <c r="AE336" i="1"/>
  <c r="AF2666" i="1"/>
  <c r="AE2666" i="1"/>
  <c r="AF1954" i="1"/>
  <c r="AE1954" i="1"/>
  <c r="AF3122" i="1"/>
  <c r="AE3122" i="1"/>
  <c r="AF1314" i="1"/>
  <c r="AE1314" i="1"/>
  <c r="AF3599" i="1"/>
  <c r="AE3599" i="1"/>
  <c r="AF1004" i="1"/>
  <c r="AE1004" i="1"/>
  <c r="AF1738" i="1"/>
  <c r="AE1738" i="1"/>
  <c r="AF1310" i="1"/>
  <c r="AE1310" i="1"/>
  <c r="AF1152" i="1"/>
  <c r="AE1152" i="1"/>
  <c r="AF2500" i="1"/>
  <c r="AE2500" i="1"/>
  <c r="AF313" i="1"/>
  <c r="AE313" i="1"/>
  <c r="AF3310" i="1"/>
  <c r="AE3310" i="1"/>
  <c r="AF3584" i="1"/>
  <c r="AE3584" i="1"/>
  <c r="AF4162" i="1"/>
  <c r="AE4162" i="1"/>
  <c r="AF1052" i="1"/>
  <c r="AE1052" i="1"/>
  <c r="AF1900" i="1"/>
  <c r="AE1900" i="1"/>
  <c r="AF458" i="1"/>
  <c r="AE458" i="1"/>
  <c r="AF4764" i="1"/>
  <c r="AE4764" i="1"/>
  <c r="AF4304" i="1"/>
  <c r="AE4304" i="1"/>
  <c r="AF350" i="1"/>
  <c r="AE350" i="1"/>
  <c r="AF1670" i="1"/>
  <c r="AE1670" i="1"/>
  <c r="AF3440" i="1"/>
  <c r="AE3440" i="1"/>
  <c r="AF4469" i="1"/>
  <c r="AE4469" i="1"/>
  <c r="AF72" i="1"/>
  <c r="AE72" i="1"/>
  <c r="AF1669" i="1"/>
  <c r="AE1669" i="1"/>
  <c r="AF2152" i="1"/>
  <c r="AE2152" i="1"/>
  <c r="AF1464" i="1"/>
  <c r="AE1464" i="1"/>
  <c r="AF2210" i="1"/>
  <c r="AE2210" i="1"/>
  <c r="AF1706" i="1"/>
  <c r="AE1706" i="1"/>
  <c r="AF2442" i="1"/>
  <c r="AE2442" i="1"/>
  <c r="AF2129" i="1"/>
  <c r="AE2129" i="1"/>
  <c r="AF4419" i="1"/>
  <c r="AE4419" i="1"/>
  <c r="AF4515" i="1"/>
  <c r="AE4515" i="1"/>
  <c r="AF4630" i="1"/>
  <c r="AE4630" i="1"/>
  <c r="AF4470" i="1"/>
  <c r="AE4470" i="1"/>
  <c r="AF4886" i="1"/>
  <c r="AE4886" i="1"/>
  <c r="AF4867" i="1"/>
  <c r="AE4867" i="1"/>
  <c r="AF4505" i="1"/>
  <c r="AE4505" i="1"/>
  <c r="AF987" i="1"/>
  <c r="AE987" i="1"/>
  <c r="AF810" i="1"/>
  <c r="AE810" i="1"/>
  <c r="AF308" i="1"/>
  <c r="AE308" i="1"/>
  <c r="AF882" i="1"/>
  <c r="AE882" i="1"/>
  <c r="AF4093" i="1"/>
  <c r="AE4093" i="1"/>
  <c r="AF818" i="1"/>
  <c r="AE818" i="1"/>
  <c r="AF4007" i="1"/>
  <c r="AE4007" i="1"/>
  <c r="AF1665" i="1"/>
  <c r="AE1665" i="1"/>
  <c r="AF751" i="1"/>
  <c r="AE751" i="1"/>
  <c r="AF4929" i="1"/>
  <c r="AE4929" i="1"/>
  <c r="AF907" i="1"/>
  <c r="AE907" i="1"/>
  <c r="AF1781" i="1"/>
  <c r="AE1781" i="1"/>
  <c r="AF433" i="1"/>
  <c r="AE433" i="1"/>
  <c r="AF3692" i="1"/>
  <c r="AE3692" i="1"/>
  <c r="AF2269" i="1"/>
  <c r="AE2269" i="1"/>
  <c r="AF1952" i="1"/>
  <c r="AE1952" i="1"/>
  <c r="AF3417" i="1"/>
  <c r="AE3417" i="1"/>
  <c r="AF3994" i="1"/>
  <c r="AE3994" i="1"/>
  <c r="AF3645" i="1"/>
  <c r="AE3645" i="1"/>
  <c r="AF4270" i="1"/>
  <c r="AE4270" i="1"/>
  <c r="AF1988" i="1"/>
  <c r="AE1988" i="1"/>
  <c r="AF1809" i="1"/>
  <c r="AE1809" i="1"/>
  <c r="AF3172" i="1"/>
  <c r="AE3172" i="1"/>
  <c r="AF1363" i="1"/>
  <c r="AE1363" i="1"/>
  <c r="AF1775" i="1"/>
  <c r="AE1775" i="1"/>
  <c r="AF2458" i="1"/>
  <c r="AE2458" i="1"/>
  <c r="AF499" i="1"/>
  <c r="AE499" i="1"/>
  <c r="AF2216" i="1"/>
  <c r="AE2216" i="1"/>
  <c r="AF1386" i="1"/>
  <c r="AE1386" i="1"/>
  <c r="AF2953" i="1"/>
  <c r="AE2953" i="1"/>
  <c r="AF1751" i="1"/>
  <c r="AE1751" i="1"/>
  <c r="AF2225" i="1"/>
  <c r="AE2225" i="1"/>
  <c r="AF3024" i="1"/>
  <c r="AE3024" i="1"/>
  <c r="AF4496" i="1"/>
  <c r="AE4496" i="1"/>
  <c r="AF2635" i="1"/>
  <c r="AE2635" i="1"/>
  <c r="AF587" i="1"/>
  <c r="AE587" i="1"/>
  <c r="AF2252" i="1"/>
  <c r="AE2252" i="1"/>
  <c r="AF2951" i="1"/>
  <c r="AE2951" i="1"/>
  <c r="AF215" i="1"/>
  <c r="AE215" i="1"/>
  <c r="AF140" i="1"/>
  <c r="AE140" i="1"/>
  <c r="AF981" i="1"/>
  <c r="AE981" i="1"/>
  <c r="AF2485" i="1"/>
  <c r="AE2485" i="1"/>
  <c r="AF545" i="1"/>
  <c r="AE545" i="1"/>
  <c r="AF2872" i="1"/>
  <c r="AE2872" i="1"/>
  <c r="AF3968" i="1"/>
  <c r="AE3968" i="1"/>
  <c r="AF1076" i="1"/>
  <c r="AE1076" i="1"/>
  <c r="AF2580" i="1"/>
  <c r="AE2580" i="1"/>
  <c r="AF3087" i="1"/>
  <c r="AE3087" i="1"/>
  <c r="AF4400" i="1"/>
  <c r="AE4400" i="1"/>
  <c r="AF3371" i="1"/>
  <c r="AE3371" i="1"/>
  <c r="AF3284" i="1"/>
  <c r="AE3284" i="1"/>
  <c r="AF955" i="1"/>
  <c r="AE955" i="1"/>
  <c r="AF4838" i="1"/>
  <c r="AE4838" i="1"/>
  <c r="AF4793" i="1"/>
  <c r="AE4793" i="1"/>
  <c r="AF4311" i="1"/>
  <c r="AE4311" i="1"/>
  <c r="AF4748" i="1"/>
  <c r="AE4748" i="1"/>
  <c r="AF3888" i="1"/>
  <c r="AE3888" i="1"/>
  <c r="AF1539" i="1"/>
  <c r="AE1539" i="1"/>
  <c r="AF4426" i="1"/>
  <c r="AE4426" i="1"/>
  <c r="AF606" i="1"/>
  <c r="AE606" i="1"/>
  <c r="AF3400" i="1"/>
  <c r="AE3400" i="1"/>
  <c r="AF1776" i="1"/>
  <c r="AE1776" i="1"/>
  <c r="AF94" i="1"/>
  <c r="AE94" i="1"/>
  <c r="AF731" i="1"/>
  <c r="AE731" i="1"/>
  <c r="AF1587" i="1"/>
  <c r="AE1587" i="1"/>
  <c r="AF2876" i="1"/>
  <c r="AE2876" i="1"/>
  <c r="AF2983" i="1"/>
  <c r="AE2983" i="1"/>
  <c r="AF1594" i="1"/>
  <c r="AE1594" i="1"/>
  <c r="AF1576" i="1"/>
  <c r="AE1576" i="1"/>
  <c r="AF876" i="1"/>
  <c r="AE876" i="1"/>
  <c r="AF2780" i="1"/>
  <c r="AE2780" i="1"/>
  <c r="AF3397" i="1"/>
  <c r="AE3397" i="1"/>
  <c r="AF612" i="1"/>
  <c r="AE612" i="1"/>
  <c r="AF104" i="1"/>
  <c r="AE104" i="1"/>
  <c r="AF723" i="1"/>
  <c r="AE723" i="1"/>
  <c r="AF3006" i="1"/>
  <c r="AE3006" i="1"/>
  <c r="AF3255" i="1"/>
  <c r="AE3255" i="1"/>
  <c r="AF4198" i="1"/>
  <c r="AE4198" i="1"/>
  <c r="AF1877" i="1"/>
  <c r="AE1877" i="1"/>
  <c r="AF2456" i="1"/>
  <c r="AE2456" i="1"/>
  <c r="AF2628" i="1"/>
  <c r="AE2628" i="1"/>
  <c r="AF3905" i="1"/>
  <c r="AE3905" i="1"/>
  <c r="AF650" i="1"/>
  <c r="AE650" i="1"/>
  <c r="AF482" i="1"/>
  <c r="AE482" i="1"/>
  <c r="AF1480" i="1"/>
  <c r="AE1480" i="1"/>
  <c r="AF2786" i="1"/>
  <c r="AE2786" i="1"/>
  <c r="AF4212" i="1"/>
  <c r="AE4212" i="1"/>
  <c r="AF4585" i="1"/>
  <c r="AE4585" i="1"/>
  <c r="AF1293" i="1"/>
  <c r="AE1293" i="1"/>
  <c r="AF3272" i="1"/>
  <c r="AE3272" i="1"/>
  <c r="AF3893" i="1"/>
  <c r="AE3893" i="1"/>
  <c r="AF1719" i="1"/>
  <c r="AE1719" i="1"/>
  <c r="AF2573" i="1"/>
  <c r="AE2573" i="1"/>
  <c r="AF2347" i="1"/>
  <c r="AE2347" i="1"/>
  <c r="AF3190" i="1"/>
  <c r="AE3190" i="1"/>
  <c r="AF2834" i="1"/>
  <c r="AE2834" i="1"/>
  <c r="AF2155" i="1"/>
  <c r="AE2155" i="1"/>
  <c r="AF3026" i="1"/>
  <c r="AE3026" i="1"/>
  <c r="AF4774" i="1"/>
  <c r="AE4774" i="1"/>
  <c r="AF630" i="1"/>
  <c r="AE630" i="1"/>
  <c r="AF133" i="1"/>
  <c r="AE133" i="1"/>
  <c r="AF3293" i="1"/>
  <c r="AE3293" i="1"/>
  <c r="AF2990" i="1"/>
  <c r="AE2990" i="1"/>
  <c r="AF2151" i="1"/>
  <c r="AE2151" i="1"/>
  <c r="AF831" i="1"/>
  <c r="AE831" i="1"/>
  <c r="AF29" i="1"/>
  <c r="AE29" i="1"/>
  <c r="AF1991" i="1"/>
  <c r="AE1991" i="1"/>
  <c r="AF3563" i="1"/>
  <c r="AE3563" i="1"/>
  <c r="AF565" i="1"/>
  <c r="AE565" i="1"/>
  <c r="AF4066" i="1"/>
  <c r="AE4066" i="1"/>
  <c r="AF4589" i="1"/>
  <c r="AE4589" i="1"/>
  <c r="AF4677" i="1"/>
  <c r="AE4677" i="1"/>
  <c r="AF1678" i="1"/>
  <c r="AE1678" i="1"/>
  <c r="AF4011" i="1"/>
  <c r="AE4011" i="1"/>
  <c r="AF1875" i="1"/>
  <c r="AE1875" i="1"/>
  <c r="AF4500" i="1"/>
  <c r="AE4500" i="1"/>
  <c r="AF627" i="1"/>
  <c r="AE627" i="1"/>
  <c r="AF3693" i="1"/>
  <c r="AE3693" i="1"/>
  <c r="AF2744" i="1"/>
  <c r="AE2744" i="1"/>
  <c r="AF4670" i="1"/>
  <c r="AE4670" i="1"/>
  <c r="AF3273" i="1"/>
  <c r="AE3273" i="1"/>
  <c r="AF3652" i="1"/>
  <c r="AE3652" i="1"/>
  <c r="AF3554" i="1"/>
  <c r="AE3554" i="1"/>
  <c r="AF2646" i="1"/>
  <c r="AE2646" i="1"/>
  <c r="AF1342" i="1"/>
  <c r="AE1342" i="1"/>
  <c r="AF4358" i="1"/>
  <c r="AE4358" i="1"/>
  <c r="AF436" i="1"/>
  <c r="AE436" i="1"/>
  <c r="AF3444" i="1"/>
  <c r="AE3444" i="1"/>
  <c r="AF1929" i="1"/>
  <c r="AE1929" i="1"/>
  <c r="AF301" i="1"/>
  <c r="AE301" i="1"/>
  <c r="AF3053" i="1"/>
  <c r="AE3053" i="1"/>
  <c r="AF1108" i="1"/>
  <c r="AE1108" i="1"/>
  <c r="AF1257" i="1"/>
  <c r="AE1257" i="1"/>
  <c r="AF2472" i="1"/>
  <c r="AE2472" i="1"/>
  <c r="AF2486" i="1"/>
  <c r="AE2486" i="1"/>
  <c r="AF3499" i="1"/>
  <c r="AE3499" i="1"/>
  <c r="AF3729" i="1"/>
  <c r="AE3729" i="1"/>
  <c r="AF1628" i="1"/>
  <c r="AE1628" i="1"/>
  <c r="AF4269" i="1"/>
  <c r="AE4269" i="1"/>
  <c r="AF419" i="1"/>
  <c r="AE419" i="1"/>
  <c r="AF3435" i="1"/>
  <c r="AE3435" i="1"/>
  <c r="AF446" i="1"/>
  <c r="AE446" i="1"/>
  <c r="AF3519" i="1"/>
  <c r="AE3519" i="1"/>
  <c r="AF290" i="1"/>
  <c r="AE290" i="1"/>
  <c r="AF3948" i="1"/>
  <c r="AE3948" i="1"/>
  <c r="AF284" i="1"/>
  <c r="AE284" i="1"/>
  <c r="AF575" i="1"/>
  <c r="AE575" i="1"/>
  <c r="AF2950" i="1"/>
  <c r="AE2950" i="1"/>
  <c r="AF3606" i="1"/>
  <c r="AE3606" i="1"/>
  <c r="AF263" i="1"/>
  <c r="AE263" i="1"/>
  <c r="AF2677" i="1"/>
  <c r="AE2677" i="1"/>
  <c r="AF223" i="1"/>
  <c r="AE223" i="1"/>
  <c r="AF590" i="1"/>
  <c r="AE590" i="1"/>
  <c r="AF1034" i="1"/>
  <c r="AE1034" i="1"/>
  <c r="AF3041" i="1"/>
  <c r="AE3041" i="1"/>
  <c r="AF2749" i="1"/>
  <c r="AE2749" i="1"/>
  <c r="AF3639" i="1"/>
  <c r="AE3639" i="1"/>
  <c r="AF2745" i="1"/>
  <c r="AE2745" i="1"/>
  <c r="AF1349" i="1"/>
  <c r="AE1349" i="1"/>
  <c r="AF2101" i="1"/>
  <c r="AE2101" i="1"/>
  <c r="AF3173" i="1"/>
  <c r="AE3173" i="1"/>
  <c r="AF1731" i="1"/>
  <c r="AE1731" i="1"/>
  <c r="AF312" i="1"/>
  <c r="AE312" i="1"/>
  <c r="AF3657" i="1"/>
  <c r="AE3657" i="1"/>
  <c r="AF4354" i="1"/>
  <c r="AE4354" i="1"/>
  <c r="AF4871" i="1"/>
  <c r="AE4871" i="1"/>
  <c r="AF3067" i="1"/>
  <c r="AE3067" i="1"/>
  <c r="AF647" i="1"/>
  <c r="AE647" i="1"/>
  <c r="AF1294" i="1"/>
  <c r="AE1294" i="1"/>
  <c r="AF1930" i="1"/>
  <c r="AE1930" i="1"/>
  <c r="AF4440" i="1"/>
  <c r="AE4440" i="1"/>
  <c r="AF3128" i="1"/>
  <c r="AE3128" i="1"/>
  <c r="AF2465" i="1"/>
  <c r="AE2465" i="1"/>
  <c r="AF1792" i="1"/>
  <c r="AE1792" i="1"/>
  <c r="AF2069" i="1"/>
  <c r="AE2069" i="1"/>
  <c r="AF3807" i="1"/>
  <c r="AE3807" i="1"/>
  <c r="AF1261" i="1"/>
  <c r="AE1261" i="1"/>
  <c r="AF4554" i="1"/>
  <c r="AE4554" i="1"/>
  <c r="AF705" i="1"/>
  <c r="AE705" i="1"/>
  <c r="AF1823" i="1"/>
  <c r="AE1823" i="1"/>
  <c r="AF2018" i="1"/>
  <c r="AE2018" i="1"/>
  <c r="AF1114" i="1"/>
  <c r="AE1114" i="1"/>
  <c r="AF2338" i="1"/>
  <c r="AE2338" i="1"/>
  <c r="AF440" i="1"/>
  <c r="AE440" i="1"/>
  <c r="AF4858" i="1"/>
  <c r="AE4858" i="1"/>
  <c r="AF3597" i="1"/>
  <c r="AE3597" i="1"/>
  <c r="AF107" i="1"/>
  <c r="AE107" i="1"/>
  <c r="AF4069" i="1"/>
  <c r="AE4069" i="1"/>
  <c r="AF3402" i="1"/>
  <c r="AE3402" i="1"/>
  <c r="AF1640" i="1"/>
  <c r="AE1640" i="1"/>
  <c r="AF2051" i="1"/>
  <c r="AE2051" i="1"/>
  <c r="AF2375" i="1"/>
  <c r="AE2375" i="1"/>
  <c r="AF789" i="1"/>
  <c r="AE789" i="1"/>
  <c r="AF1276" i="1"/>
  <c r="AE1276" i="1"/>
  <c r="AF2250" i="1"/>
  <c r="AE2250" i="1"/>
  <c r="AF164" i="1"/>
  <c r="AE164" i="1"/>
  <c r="AF3964" i="1"/>
  <c r="AE3964" i="1"/>
  <c r="AF3870" i="1"/>
  <c r="AE3870" i="1"/>
  <c r="AF1499" i="1"/>
  <c r="AE1499" i="1"/>
  <c r="AF1236" i="1"/>
  <c r="AE1236" i="1"/>
  <c r="AF598" i="1"/>
  <c r="AE598" i="1"/>
  <c r="AF1836" i="1"/>
  <c r="AE1836" i="1"/>
  <c r="AF2435" i="1"/>
  <c r="AE2435" i="1"/>
  <c r="AF4644" i="1"/>
  <c r="AE4644" i="1"/>
  <c r="AF1788" i="1"/>
  <c r="AE1788" i="1"/>
  <c r="AF2709" i="1"/>
  <c r="AE2709" i="1"/>
  <c r="AF3684" i="1"/>
  <c r="AE3684" i="1"/>
  <c r="AF1109" i="1"/>
  <c r="AE1109" i="1"/>
  <c r="AF1641" i="1"/>
  <c r="AE1641" i="1"/>
  <c r="AF4232" i="1"/>
  <c r="AE4232" i="1"/>
  <c r="AF868" i="1"/>
  <c r="AE868" i="1"/>
  <c r="AF341" i="1"/>
  <c r="AE341" i="1"/>
  <c r="AF976" i="1"/>
  <c r="AE976" i="1"/>
  <c r="AF2959" i="1"/>
  <c r="AE2959" i="1"/>
  <c r="AF540" i="1"/>
  <c r="AE540" i="1"/>
  <c r="AF824" i="1"/>
  <c r="AE824" i="1"/>
  <c r="AF1881" i="1"/>
  <c r="AE1881" i="1"/>
  <c r="AF1197" i="1"/>
  <c r="AE1197" i="1"/>
  <c r="AF4288" i="1"/>
  <c r="AE4288" i="1"/>
  <c r="AF4384" i="1"/>
  <c r="AE4384" i="1"/>
  <c r="AF1470" i="1"/>
  <c r="AE1470" i="1"/>
  <c r="AF3583" i="1"/>
  <c r="AE3583" i="1"/>
  <c r="AF431" i="1"/>
  <c r="AE431" i="1"/>
  <c r="AF2869" i="1"/>
  <c r="AE2869" i="1"/>
  <c r="AF1553" i="1"/>
  <c r="AE1553" i="1"/>
  <c r="AF847" i="1"/>
  <c r="AE847" i="1"/>
  <c r="AF2154" i="1"/>
  <c r="AE2154" i="1"/>
  <c r="AF1598" i="1"/>
  <c r="AE1598" i="1"/>
  <c r="AF3521" i="1"/>
  <c r="AE3521" i="1"/>
  <c r="AF3823" i="1"/>
  <c r="AE3823" i="1"/>
  <c r="AF2548" i="1"/>
  <c r="AE2548" i="1"/>
  <c r="AF4549" i="1"/>
  <c r="AE4549" i="1"/>
  <c r="AF1151" i="1"/>
  <c r="AE1151" i="1"/>
  <c r="AF1986" i="1"/>
  <c r="AE1986" i="1"/>
  <c r="AF2815" i="1"/>
  <c r="AE2815" i="1"/>
  <c r="AF4244" i="1"/>
  <c r="AE4244" i="1"/>
  <c r="AF1348" i="1"/>
  <c r="AE1348" i="1"/>
  <c r="AF1890" i="1"/>
  <c r="AE1890" i="1"/>
  <c r="AF1758" i="1"/>
  <c r="AE1758" i="1"/>
  <c r="AF3337" i="1"/>
  <c r="AE3337" i="1"/>
  <c r="AF1185" i="1"/>
  <c r="AE1185" i="1"/>
  <c r="AF1596" i="1"/>
  <c r="AE1596" i="1"/>
  <c r="AF177" i="1"/>
  <c r="AE177" i="1"/>
  <c r="AF3467" i="1"/>
  <c r="AE3467" i="1"/>
  <c r="AF969" i="1"/>
  <c r="AE969" i="1"/>
  <c r="AF3774" i="1"/>
  <c r="AE3774" i="1"/>
  <c r="AF2504" i="1"/>
  <c r="AE2504" i="1"/>
  <c r="AF4896" i="1"/>
  <c r="AE4896" i="1"/>
  <c r="AF6" i="1"/>
  <c r="AE6" i="1"/>
  <c r="AF2448" i="1"/>
  <c r="AE2448" i="1"/>
  <c r="AF1821" i="1"/>
  <c r="AE1821" i="1"/>
  <c r="AF3098" i="1"/>
  <c r="AE3098" i="1"/>
  <c r="AF600" i="1"/>
  <c r="AE600" i="1"/>
  <c r="AF2197" i="1"/>
  <c r="AE2197" i="1"/>
  <c r="AF1046" i="1"/>
  <c r="AE1046" i="1"/>
  <c r="AF1797" i="1"/>
  <c r="AE1797" i="1"/>
  <c r="AF2233" i="1"/>
  <c r="AE2233" i="1"/>
  <c r="AF328" i="1"/>
  <c r="AE328" i="1"/>
  <c r="AF2378" i="1"/>
  <c r="AE2378" i="1"/>
  <c r="AF1962" i="1"/>
  <c r="AE1962" i="1"/>
  <c r="AF3580" i="1"/>
  <c r="AE3580" i="1"/>
  <c r="AF3541" i="1"/>
  <c r="AE3541" i="1"/>
  <c r="AF4817" i="1"/>
  <c r="AE4817" i="1"/>
  <c r="AF3377" i="1"/>
  <c r="AE3377" i="1"/>
  <c r="AF3386" i="1"/>
  <c r="AE3386" i="1"/>
  <c r="AF3427" i="1"/>
  <c r="AE3427" i="1"/>
  <c r="AF2339" i="1"/>
  <c r="AE2339" i="1"/>
  <c r="AF2622" i="1"/>
  <c r="AE2622" i="1"/>
  <c r="AF927" i="1"/>
  <c r="AE927" i="1"/>
  <c r="AF4629" i="1"/>
  <c r="AE4629" i="1"/>
  <c r="AF2316" i="1"/>
  <c r="AE2316" i="1"/>
  <c r="AF4599" i="1"/>
  <c r="AE4599" i="1"/>
  <c r="AF500" i="1"/>
  <c r="AE500" i="1"/>
  <c r="AF625" i="1"/>
  <c r="AE625" i="1"/>
  <c r="AF3547" i="1"/>
  <c r="AE3547" i="1"/>
  <c r="AF1543" i="1"/>
  <c r="AE1543" i="1"/>
  <c r="AF4539" i="1"/>
  <c r="AE4539" i="1"/>
  <c r="AF4375" i="1"/>
  <c r="AE4375" i="1"/>
  <c r="AF203" i="1"/>
  <c r="AE203" i="1"/>
  <c r="AF3863" i="1"/>
  <c r="AE3863" i="1"/>
  <c r="AF2082" i="1"/>
  <c r="AE2082" i="1"/>
  <c r="AF1653" i="1"/>
  <c r="AE1653" i="1"/>
  <c r="AF4208" i="1"/>
  <c r="AE4208" i="1"/>
  <c r="AF1544" i="1"/>
  <c r="AE1544" i="1"/>
  <c r="AF1013" i="1"/>
  <c r="AE1013" i="1"/>
  <c r="AF3019" i="1"/>
  <c r="AE3019" i="1"/>
  <c r="AF2437" i="1"/>
  <c r="AE2437" i="1"/>
  <c r="AF592" i="1"/>
  <c r="AE592" i="1"/>
  <c r="AF2787" i="1"/>
  <c r="AE2787" i="1"/>
  <c r="AF1608" i="1"/>
  <c r="AE1608" i="1"/>
  <c r="AF3775" i="1"/>
  <c r="AE3775" i="1"/>
  <c r="AF3004" i="1"/>
  <c r="AE3004" i="1"/>
  <c r="AF1258" i="1"/>
  <c r="AE1258" i="1"/>
  <c r="AF3005" i="1"/>
  <c r="AE3005" i="1"/>
  <c r="AF352" i="1"/>
  <c r="AE352" i="1"/>
  <c r="AF3497" i="1"/>
  <c r="AE3497" i="1"/>
  <c r="AF2205" i="1"/>
  <c r="AE2205" i="1"/>
  <c r="AF4688" i="1"/>
  <c r="AE4688" i="1"/>
  <c r="AF1181" i="1"/>
  <c r="AE1181" i="1"/>
  <c r="AF1950" i="1"/>
  <c r="AE1950" i="1"/>
  <c r="AF2185" i="1"/>
  <c r="AE2185" i="1"/>
  <c r="AF716" i="1"/>
  <c r="AE716" i="1"/>
  <c r="AF3503" i="1"/>
  <c r="AE3503" i="1"/>
  <c r="AF1899" i="1"/>
  <c r="AE1899" i="1"/>
  <c r="AF4814" i="1"/>
  <c r="AE4814" i="1"/>
  <c r="AF2314" i="1"/>
  <c r="AE2314" i="1"/>
  <c r="AF2899" i="1"/>
  <c r="AE2899" i="1"/>
  <c r="AF3766" i="1"/>
  <c r="AE3766" i="1"/>
  <c r="AF4768" i="1"/>
  <c r="AE4768" i="1"/>
  <c r="AF3009" i="1"/>
  <c r="AE3009" i="1"/>
  <c r="AF988" i="1"/>
  <c r="AE988" i="1"/>
  <c r="AF2776" i="1"/>
  <c r="AE2776" i="1"/>
  <c r="AF3840" i="1"/>
  <c r="AE3840" i="1"/>
  <c r="AF3286" i="1"/>
  <c r="AE3286" i="1"/>
  <c r="AF61" i="1"/>
  <c r="AE61" i="1"/>
  <c r="AF218" i="1"/>
  <c r="AE218" i="1"/>
  <c r="AF3461" i="1"/>
  <c r="AE3461" i="1"/>
  <c r="AF1329" i="1"/>
  <c r="AE1329" i="1"/>
  <c r="AF4102" i="1"/>
  <c r="AE4102" i="1"/>
  <c r="AF2073" i="1"/>
  <c r="AE2073" i="1"/>
  <c r="AF4119" i="1"/>
  <c r="AE4119" i="1"/>
  <c r="AF3902" i="1"/>
  <c r="AE3902" i="1"/>
  <c r="AF4809" i="1"/>
  <c r="AE4809" i="1"/>
  <c r="AF3529" i="1"/>
  <c r="AE3529" i="1"/>
  <c r="AF2385" i="1"/>
  <c r="AE2385" i="1"/>
  <c r="AF206" i="1"/>
  <c r="AE206" i="1"/>
  <c r="AF813" i="1"/>
  <c r="AE813" i="1"/>
  <c r="AF968" i="1"/>
  <c r="AE968" i="1"/>
  <c r="AF961" i="1"/>
  <c r="AE961" i="1"/>
  <c r="AF293" i="1"/>
  <c r="AE293" i="1"/>
  <c r="AF617" i="1"/>
  <c r="AE617" i="1"/>
  <c r="AF1668" i="1"/>
  <c r="AE1668" i="1"/>
  <c r="AF4339" i="1"/>
  <c r="AE4339" i="1"/>
  <c r="AF3228" i="1"/>
  <c r="AE3228" i="1"/>
  <c r="AF4483" i="1"/>
  <c r="AE4483" i="1"/>
  <c r="AF3489" i="1"/>
  <c r="AE3489" i="1"/>
  <c r="AF747" i="1"/>
  <c r="AE747" i="1"/>
  <c r="AF687" i="1"/>
  <c r="AE687" i="1"/>
  <c r="AF501" i="1"/>
  <c r="AE501" i="1"/>
  <c r="AF3875" i="1"/>
  <c r="AE3875" i="1"/>
  <c r="AF4414" i="1"/>
  <c r="AE4414" i="1"/>
  <c r="AF676" i="1"/>
  <c r="AE676" i="1"/>
  <c r="AF4558" i="1"/>
  <c r="AE4558" i="1"/>
  <c r="AF3646" i="1"/>
  <c r="AE3646" i="1"/>
  <c r="AF3674" i="1"/>
  <c r="AE3674" i="1"/>
  <c r="AF4869" i="1"/>
  <c r="AE4869" i="1"/>
  <c r="AF3408" i="1"/>
  <c r="AE3408" i="1"/>
  <c r="AF2894" i="1"/>
  <c r="AE2894" i="1"/>
  <c r="AF3303" i="1"/>
  <c r="AE3303" i="1"/>
  <c r="AF4129" i="1"/>
  <c r="AE4129" i="1"/>
  <c r="AF2788" i="1"/>
  <c r="AE2788" i="1"/>
  <c r="AF2270" i="1"/>
  <c r="AE2270" i="1"/>
  <c r="AF1542" i="1"/>
  <c r="AE1542" i="1"/>
  <c r="AF3737" i="1"/>
  <c r="AE3737" i="1"/>
  <c r="AF2265" i="1"/>
  <c r="AE2265" i="1"/>
  <c r="AF3192" i="1"/>
  <c r="AE3192" i="1"/>
  <c r="AF4751" i="1"/>
  <c r="AE4751" i="1"/>
  <c r="AF1130" i="1"/>
  <c r="AE1130" i="1"/>
  <c r="AF1312" i="1"/>
  <c r="AE1312" i="1"/>
  <c r="AF1376" i="1"/>
  <c r="AE1376" i="1"/>
  <c r="AF3869" i="1"/>
  <c r="AE3869" i="1"/>
  <c r="AF3264" i="1"/>
  <c r="AE3264" i="1"/>
  <c r="AF1096" i="1"/>
  <c r="AE1096" i="1"/>
  <c r="AF4709" i="1"/>
  <c r="AE4709" i="1"/>
  <c r="AF4155" i="1"/>
  <c r="AE4155" i="1"/>
  <c r="AF4125" i="1"/>
  <c r="AE4125" i="1"/>
  <c r="AF185" i="1"/>
  <c r="AE185" i="1"/>
  <c r="AF4460" i="1"/>
  <c r="AE4460" i="1"/>
  <c r="AF53" i="1"/>
  <c r="AE53" i="1"/>
  <c r="AF4676" i="1"/>
  <c r="AE4676" i="1"/>
  <c r="AF3007" i="1"/>
  <c r="AE3007" i="1"/>
  <c r="AF1704" i="1"/>
  <c r="AE1704" i="1"/>
  <c r="AF4291" i="1"/>
  <c r="AE4291" i="1"/>
  <c r="AF3057" i="1"/>
  <c r="AE3057" i="1"/>
  <c r="AF4139" i="1"/>
  <c r="AE4139" i="1"/>
  <c r="AF1460" i="1"/>
  <c r="AE1460" i="1"/>
  <c r="AF1551" i="1"/>
  <c r="AE1551" i="1"/>
  <c r="AF2684" i="1"/>
  <c r="AE2684" i="1"/>
  <c r="AF4296" i="1"/>
  <c r="AE4296" i="1"/>
  <c r="AF3127" i="1"/>
  <c r="AE3127" i="1"/>
  <c r="AF1886" i="1"/>
  <c r="AE1886" i="1"/>
  <c r="AF2230" i="1"/>
  <c r="AE2230" i="1"/>
  <c r="AF3285" i="1"/>
  <c r="AE3285" i="1"/>
  <c r="AF2289" i="1"/>
  <c r="AE2289" i="1"/>
  <c r="AF2423" i="1"/>
  <c r="AE2423" i="1"/>
  <c r="AF3252" i="1"/>
  <c r="AE3252" i="1"/>
  <c r="AF558" i="1"/>
  <c r="AE558" i="1"/>
  <c r="AF2708" i="1"/>
  <c r="AE2708" i="1"/>
  <c r="AF2823" i="1"/>
  <c r="AE2823" i="1"/>
  <c r="AF1949" i="1"/>
  <c r="AE1949" i="1"/>
  <c r="AF3732" i="1"/>
  <c r="AE3732" i="1"/>
  <c r="AF3010" i="1"/>
  <c r="AE3010" i="1"/>
  <c r="AF2922" i="1"/>
  <c r="AE2922" i="1"/>
  <c r="AF2460" i="1"/>
  <c r="AE2460" i="1"/>
  <c r="AF2304" i="1"/>
  <c r="AE2304" i="1"/>
  <c r="AF827" i="1"/>
  <c r="AE827" i="1"/>
  <c r="AF2634" i="1"/>
  <c r="AE2634" i="1"/>
  <c r="AF3066" i="1"/>
  <c r="AE3066" i="1"/>
  <c r="AF4083" i="1"/>
  <c r="AE4083" i="1"/>
  <c r="AF2134" i="1"/>
  <c r="AE2134" i="1"/>
  <c r="AF3143" i="1"/>
  <c r="AE3143" i="1"/>
  <c r="AF2132" i="1"/>
  <c r="AE2132" i="1"/>
  <c r="AF4037" i="1"/>
  <c r="AE4037" i="1"/>
  <c r="AF2874" i="1"/>
  <c r="AE2874" i="1"/>
  <c r="AF2414" i="1"/>
  <c r="AE2414" i="1"/>
  <c r="AF684" i="1"/>
  <c r="AE684" i="1"/>
  <c r="AF35" i="1"/>
  <c r="AE35" i="1"/>
  <c r="AF962" i="1"/>
  <c r="AE962" i="1"/>
  <c r="AF839" i="1"/>
  <c r="AE839" i="1"/>
  <c r="AF1468" i="1"/>
  <c r="AE1468" i="1"/>
  <c r="AF2988" i="1"/>
  <c r="AE2988" i="1"/>
  <c r="AF3753" i="1"/>
  <c r="AE3753" i="1"/>
  <c r="AF3507" i="1"/>
  <c r="AE3507" i="1"/>
  <c r="AF2450" i="1"/>
  <c r="AE2450" i="1"/>
  <c r="AF3713" i="1"/>
  <c r="AE3713" i="1"/>
  <c r="AF4205" i="1"/>
  <c r="AE4205" i="1"/>
  <c r="AF2649" i="1"/>
  <c r="AE2649" i="1"/>
  <c r="AF554" i="1"/>
  <c r="AE554" i="1"/>
  <c r="AF472" i="1"/>
  <c r="AE472" i="1"/>
  <c r="AF2078" i="1"/>
  <c r="AE2078" i="1"/>
  <c r="AF4636" i="1"/>
  <c r="AE4636" i="1"/>
  <c r="AF2513" i="1"/>
  <c r="AE2513" i="1"/>
  <c r="AF3154" i="1"/>
  <c r="AE3154" i="1"/>
  <c r="AF2569" i="1"/>
  <c r="AE2569" i="1"/>
  <c r="AF681" i="1"/>
  <c r="AE681" i="1"/>
  <c r="AF199" i="1"/>
  <c r="AE199" i="1"/>
  <c r="AF2447" i="1"/>
  <c r="AE2447" i="1"/>
  <c r="AF2499" i="1"/>
  <c r="AE2499" i="1"/>
  <c r="AF1113" i="1"/>
  <c r="AE1113" i="1"/>
  <c r="AF4406" i="1"/>
  <c r="AE4406" i="1"/>
  <c r="AF395" i="1"/>
  <c r="AE395" i="1"/>
  <c r="AF1837" i="1"/>
  <c r="AE1837" i="1"/>
  <c r="AF4555" i="1"/>
  <c r="AE4555" i="1"/>
  <c r="AF1745" i="1"/>
  <c r="AE1745" i="1"/>
  <c r="AF2661" i="1"/>
  <c r="AE2661" i="1"/>
  <c r="AF4229" i="1"/>
  <c r="AE4229" i="1"/>
  <c r="AF4820" i="1"/>
  <c r="AE4820" i="1"/>
  <c r="AF4103" i="1"/>
  <c r="AE4103" i="1"/>
  <c r="AF4438" i="1"/>
  <c r="AE4438" i="1"/>
  <c r="AF726" i="1"/>
  <c r="AE726" i="1"/>
  <c r="AF2758" i="1"/>
  <c r="AE2758" i="1"/>
  <c r="AF1043" i="1"/>
  <c r="AE1043" i="1"/>
  <c r="AF2057" i="1"/>
  <c r="AE2057" i="1"/>
  <c r="AF948" i="1"/>
  <c r="AE948" i="1"/>
  <c r="AF1010" i="1"/>
  <c r="AE1010" i="1"/>
  <c r="AF748" i="1"/>
  <c r="AE748" i="1"/>
  <c r="AF541" i="1"/>
  <c r="AE541" i="1"/>
  <c r="AF1934" i="1"/>
  <c r="AE1934" i="1"/>
  <c r="AF2812" i="1"/>
  <c r="AE2812" i="1"/>
  <c r="AF396" i="1"/>
  <c r="AE396" i="1"/>
  <c r="AF1907" i="1"/>
  <c r="AE1907" i="1"/>
  <c r="AF1215" i="1"/>
  <c r="AE1215" i="1"/>
  <c r="AF1711" i="1"/>
  <c r="AE1711" i="1"/>
  <c r="AF1723" i="1"/>
  <c r="AE1723" i="1"/>
  <c r="AF3582" i="1"/>
  <c r="AE3582" i="1"/>
  <c r="AF4504" i="1"/>
  <c r="AE4504" i="1"/>
  <c r="AF1911" i="1"/>
  <c r="AE1911" i="1"/>
  <c r="AF3111" i="1"/>
  <c r="AE3111" i="1"/>
  <c r="AF1580" i="1"/>
  <c r="AE1580" i="1"/>
  <c r="AF3765" i="1"/>
  <c r="AE3765" i="1"/>
  <c r="AF416" i="1"/>
  <c r="AE416" i="1"/>
  <c r="AF3044" i="1"/>
  <c r="AE3044" i="1"/>
  <c r="AF1397" i="1"/>
  <c r="AE1397" i="1"/>
  <c r="AF1270" i="1"/>
  <c r="AE1270" i="1"/>
  <c r="AF704" i="1"/>
  <c r="AE704" i="1"/>
  <c r="AF3054" i="1"/>
  <c r="AE3054" i="1"/>
  <c r="AF2600" i="1"/>
  <c r="AE2600" i="1"/>
  <c r="AF3398" i="1"/>
  <c r="AE3398" i="1"/>
  <c r="AF1581" i="1"/>
  <c r="AE1581" i="1"/>
  <c r="AF4355" i="1"/>
  <c r="AE4355" i="1"/>
  <c r="AF349" i="1"/>
  <c r="AE349" i="1"/>
  <c r="AF851" i="1"/>
  <c r="AE851" i="1"/>
  <c r="AF2344" i="1"/>
  <c r="AE2344" i="1"/>
  <c r="AF291" i="1"/>
  <c r="AE291" i="1"/>
  <c r="AF2939" i="1"/>
  <c r="AE2939" i="1"/>
  <c r="AF159" i="1"/>
  <c r="AE159" i="1"/>
  <c r="AF2737" i="1"/>
  <c r="AE2737" i="1"/>
  <c r="AF4402" i="1"/>
  <c r="AE4402" i="1"/>
  <c r="AF1584" i="1"/>
  <c r="AE1584" i="1"/>
  <c r="AF3208" i="1"/>
  <c r="AE3208" i="1"/>
  <c r="AF2850" i="1"/>
  <c r="AE2850" i="1"/>
  <c r="AF100" i="1"/>
  <c r="AE100" i="1"/>
  <c r="AF4211" i="1"/>
  <c r="AE4211" i="1"/>
  <c r="AF4097" i="1"/>
  <c r="AE4097" i="1"/>
  <c r="AF3682" i="1"/>
  <c r="AE3682" i="1"/>
  <c r="AF2324" i="1"/>
  <c r="AE2324" i="1"/>
  <c r="AF2932" i="1"/>
  <c r="AE2932" i="1"/>
  <c r="AF3278" i="1"/>
  <c r="AE3278" i="1"/>
  <c r="AF1057" i="1"/>
  <c r="AE1057" i="1"/>
  <c r="AF1383" i="1"/>
  <c r="AE1383" i="1"/>
  <c r="AF3475" i="1"/>
  <c r="AE3475" i="1"/>
  <c r="AF2551" i="1"/>
  <c r="AE2551" i="1"/>
  <c r="AF368" i="1"/>
  <c r="AE368" i="1"/>
  <c r="AF3789" i="1"/>
  <c r="AE3789" i="1"/>
  <c r="AF4235" i="1"/>
  <c r="AE4235" i="1"/>
  <c r="AF3148" i="1"/>
  <c r="AE3148" i="1"/>
  <c r="AF4563" i="1"/>
  <c r="AE4563" i="1"/>
  <c r="AF4241" i="1"/>
  <c r="AE4241" i="1"/>
  <c r="AF4034" i="1"/>
  <c r="AE4034" i="1"/>
  <c r="AF885" i="1"/>
  <c r="AE885" i="1"/>
  <c r="AF1783" i="1"/>
  <c r="AE1783" i="1"/>
  <c r="AF3683" i="1"/>
  <c r="AE3683" i="1"/>
  <c r="AF3431" i="1"/>
  <c r="AE3431" i="1"/>
  <c r="AF1186" i="1"/>
  <c r="AE1186" i="1"/>
  <c r="AF4277" i="1"/>
  <c r="AE4277" i="1"/>
  <c r="AF175" i="1"/>
  <c r="AE175" i="1"/>
  <c r="AF725" i="1"/>
  <c r="AE725" i="1"/>
  <c r="AF3672" i="1"/>
  <c r="AE3672" i="1"/>
  <c r="AF4231" i="1"/>
  <c r="AE4231" i="1"/>
  <c r="AF1898" i="1"/>
  <c r="AE1898" i="1"/>
  <c r="AF3654" i="1"/>
  <c r="AE3654" i="1"/>
  <c r="AF2691" i="1"/>
  <c r="AE2691" i="1"/>
  <c r="AF2982" i="1"/>
  <c r="AE2982" i="1"/>
  <c r="AF718" i="1"/>
  <c r="AE718" i="1"/>
  <c r="AF4606" i="1"/>
  <c r="AE4606" i="1"/>
  <c r="AF2422" i="1"/>
  <c r="AE2422" i="1"/>
  <c r="AF1550" i="1"/>
  <c r="AE1550" i="1"/>
  <c r="AF55" i="1"/>
  <c r="AE55" i="1"/>
  <c r="AF3455" i="1"/>
  <c r="AE3455" i="1"/>
  <c r="AF3579" i="1"/>
  <c r="AE3579" i="1"/>
  <c r="AF2887" i="1"/>
  <c r="AE2887" i="1"/>
  <c r="AF4795" i="1"/>
  <c r="AE4795" i="1"/>
  <c r="AF1843" i="1"/>
  <c r="AE1843" i="1"/>
  <c r="AF1833" i="1"/>
  <c r="AE1833" i="1"/>
  <c r="AF2605" i="1"/>
  <c r="AE2605" i="1"/>
  <c r="AF2765" i="1"/>
  <c r="AE2765" i="1"/>
  <c r="AF2966" i="1"/>
  <c r="AE2966" i="1"/>
  <c r="AF4388" i="1"/>
  <c r="AE4388" i="1"/>
  <c r="AF3485" i="1"/>
  <c r="AE3485" i="1"/>
  <c r="AF2470" i="1"/>
  <c r="AE2470" i="1"/>
  <c r="AF3932" i="1"/>
  <c r="AE3932" i="1"/>
  <c r="AF4536" i="1"/>
  <c r="AE4536" i="1"/>
  <c r="AF4493" i="1"/>
  <c r="AE4493" i="1"/>
  <c r="AF4052" i="1"/>
  <c r="AE4052" i="1"/>
  <c r="AF4855" i="1"/>
  <c r="AE4855" i="1"/>
  <c r="AF1168" i="1"/>
  <c r="AE1168" i="1"/>
  <c r="AF2206" i="1"/>
  <c r="AE2206" i="1"/>
  <c r="AF2516" i="1"/>
  <c r="AE2516" i="1"/>
  <c r="AF497" i="1"/>
  <c r="AE497" i="1"/>
  <c r="AF365" i="1"/>
  <c r="AE365" i="1"/>
  <c r="AF1654" i="1"/>
  <c r="AE1654" i="1"/>
  <c r="AF4278" i="1"/>
  <c r="AE4278" i="1"/>
  <c r="AF2307" i="1"/>
  <c r="AE2307" i="1"/>
  <c r="AF4845" i="1"/>
  <c r="AE4845" i="1"/>
  <c r="AF3258" i="1"/>
  <c r="AE3258" i="1"/>
  <c r="AF2595" i="1"/>
  <c r="AE2595" i="1"/>
  <c r="AF3505" i="1"/>
  <c r="AE3505" i="1"/>
  <c r="AF2945" i="1"/>
  <c r="AE2945" i="1"/>
  <c r="AF1866" i="1"/>
  <c r="AE1866" i="1"/>
  <c r="AF4088" i="1"/>
  <c r="AE4088" i="1"/>
  <c r="AF4352" i="1"/>
  <c r="AE4352" i="1"/>
  <c r="AF4466" i="1"/>
  <c r="AE4466" i="1"/>
  <c r="AF613" i="1"/>
  <c r="AE613" i="1"/>
  <c r="AF2558" i="1"/>
  <c r="AE2558" i="1"/>
  <c r="AF1725" i="1"/>
  <c r="AE1725" i="1"/>
  <c r="AF4551" i="1"/>
  <c r="AE4551" i="1"/>
  <c r="AF3357" i="1"/>
  <c r="AE3357" i="1"/>
  <c r="AF2725" i="1"/>
  <c r="AE2725" i="1"/>
  <c r="AF233" i="1"/>
  <c r="AE233" i="1"/>
  <c r="AF2751" i="1"/>
  <c r="AE2751" i="1"/>
  <c r="AF3898" i="1"/>
  <c r="AE3898" i="1"/>
  <c r="AF974" i="1"/>
  <c r="AE974" i="1"/>
  <c r="AF2527" i="1"/>
  <c r="AE2527" i="1"/>
  <c r="AF835" i="1"/>
  <c r="AE835" i="1"/>
  <c r="AF3512" i="1"/>
  <c r="AE3512" i="1"/>
  <c r="AF2359" i="1"/>
  <c r="AE2359" i="1"/>
  <c r="AF4204" i="1"/>
  <c r="AE4204" i="1"/>
  <c r="AF4810" i="1"/>
  <c r="AE4810" i="1"/>
  <c r="AF4423" i="1"/>
  <c r="AE4423" i="1"/>
  <c r="AF113" i="1"/>
  <c r="AE113" i="1"/>
  <c r="AF4667" i="1"/>
  <c r="AE4667" i="1"/>
  <c r="AF3757" i="1"/>
  <c r="AE3757" i="1"/>
  <c r="AF3394" i="1"/>
  <c r="AE3394" i="1"/>
  <c r="AF2196" i="1"/>
  <c r="AE2196" i="1"/>
  <c r="AF369" i="1"/>
  <c r="AE369" i="1"/>
  <c r="AF2903" i="1"/>
  <c r="AE2903" i="1"/>
  <c r="AF11" i="1"/>
  <c r="AE11" i="1"/>
  <c r="AF1231" i="1"/>
  <c r="AE1231" i="1"/>
  <c r="AF2255" i="1"/>
  <c r="AE2255" i="1"/>
  <c r="AF3984" i="1"/>
  <c r="AE3984" i="1"/>
  <c r="AF1272" i="1"/>
  <c r="AE1272" i="1"/>
  <c r="AF1463" i="1"/>
  <c r="AE1463" i="1"/>
  <c r="AF2016" i="1"/>
  <c r="AE2016" i="1"/>
  <c r="AF3609" i="1"/>
  <c r="AE3609" i="1"/>
  <c r="AF1115" i="1"/>
  <c r="AE1115" i="1"/>
  <c r="AF3717" i="1"/>
  <c r="AE3717" i="1"/>
  <c r="AF1831" i="1"/>
  <c r="AE1831" i="1"/>
  <c r="AF287" i="1"/>
  <c r="AE287" i="1"/>
  <c r="AF2053" i="1"/>
  <c r="AE2053" i="1"/>
  <c r="AF692" i="1"/>
  <c r="AE692" i="1"/>
  <c r="AF269" i="1"/>
  <c r="AE269" i="1"/>
  <c r="AF2287" i="1"/>
  <c r="AE2287" i="1"/>
  <c r="AF1887" i="1"/>
  <c r="AE1887" i="1"/>
  <c r="AF2011" i="1"/>
  <c r="AE2011" i="1"/>
  <c r="AF3245" i="1"/>
  <c r="AE3245" i="1"/>
  <c r="AF3268" i="1"/>
  <c r="AE3268" i="1"/>
  <c r="AF4385" i="1"/>
  <c r="AE4385" i="1"/>
  <c r="AF2607" i="1"/>
  <c r="AE2607" i="1"/>
  <c r="AF279" i="1"/>
  <c r="AE279" i="1"/>
  <c r="AF1828" i="1"/>
  <c r="AE1828" i="1"/>
  <c r="AF3037" i="1"/>
  <c r="AE3037" i="1"/>
  <c r="AF983" i="1"/>
  <c r="AE983" i="1"/>
  <c r="AF2998" i="1"/>
  <c r="AE2998" i="1"/>
  <c r="AF1995" i="1"/>
  <c r="AE1995" i="1"/>
  <c r="AF3610" i="1"/>
  <c r="AE3610" i="1"/>
  <c r="AF2212" i="1"/>
  <c r="AE2212" i="1"/>
  <c r="AF2702" i="1"/>
  <c r="AE2702" i="1"/>
  <c r="AF1948" i="1"/>
  <c r="AE1948" i="1"/>
  <c r="AF1025" i="1"/>
  <c r="AE1025" i="1"/>
  <c r="AF890" i="1"/>
  <c r="AE890" i="1"/>
  <c r="AF1307" i="1"/>
  <c r="AE1307" i="1"/>
  <c r="AF547" i="1"/>
  <c r="AE547" i="1"/>
  <c r="AF2449" i="1"/>
  <c r="AE2449" i="1"/>
  <c r="AF1320" i="1"/>
  <c r="AE1320" i="1"/>
  <c r="AF2211" i="1"/>
  <c r="AE2211" i="1"/>
  <c r="AF4331" i="1"/>
  <c r="AE4331" i="1"/>
  <c r="AF456" i="1"/>
  <c r="AE456" i="1"/>
  <c r="AF4664" i="1"/>
  <c r="AE4664" i="1"/>
  <c r="AF3865" i="1"/>
  <c r="AE3865" i="1"/>
  <c r="AF3345" i="1"/>
  <c r="AE3345" i="1"/>
  <c r="AF2187" i="1"/>
  <c r="AE2187" i="1"/>
  <c r="AF2335" i="1"/>
  <c r="AE2335" i="1"/>
  <c r="AF3794" i="1"/>
  <c r="AE3794" i="1"/>
  <c r="AF447" i="1"/>
  <c r="AE447" i="1"/>
  <c r="AF4089" i="1"/>
  <c r="AE4089" i="1"/>
  <c r="AF3423" i="1"/>
  <c r="AE3423" i="1"/>
  <c r="AF88" i="1"/>
  <c r="AE88" i="1"/>
  <c r="AF4264" i="1"/>
  <c r="AE4264" i="1"/>
  <c r="AF2198" i="1"/>
  <c r="AE2198" i="1"/>
  <c r="AF2310" i="1"/>
  <c r="AE2310" i="1"/>
  <c r="AF866" i="1"/>
  <c r="AE866" i="1"/>
  <c r="AF45" i="1"/>
  <c r="AE45" i="1"/>
  <c r="AF2867" i="1"/>
  <c r="AE2867" i="1"/>
  <c r="AF3075" i="1"/>
  <c r="AE3075" i="1"/>
  <c r="AF1534" i="1"/>
  <c r="AE1534" i="1"/>
  <c r="AF4314" i="1"/>
  <c r="AE4314" i="1"/>
  <c r="AF1163" i="1"/>
  <c r="AE1163" i="1"/>
  <c r="AF3745" i="1"/>
  <c r="AE3745" i="1"/>
  <c r="AF3267" i="1"/>
  <c r="AE3267" i="1"/>
  <c r="AF2039" i="1"/>
  <c r="AE2039" i="1"/>
  <c r="AF1834" i="1"/>
  <c r="AE1834" i="1"/>
  <c r="AF2510" i="1"/>
  <c r="AE2510" i="1"/>
  <c r="AF2669" i="1"/>
  <c r="AE2669" i="1"/>
  <c r="AF4010" i="1"/>
  <c r="AE4010" i="1"/>
  <c r="AF406" i="1"/>
  <c r="AE406" i="1"/>
  <c r="AF2464" i="1"/>
  <c r="AE2464" i="1"/>
  <c r="AF143" i="1"/>
  <c r="AE143" i="1"/>
  <c r="AF730" i="1"/>
  <c r="AE730" i="1"/>
  <c r="AF1177" i="1"/>
  <c r="AE1177" i="1"/>
  <c r="AF4866" i="1"/>
  <c r="AE4866" i="1"/>
  <c r="AF1433" i="1"/>
  <c r="AE1433" i="1"/>
  <c r="AF2028" i="1"/>
  <c r="AE2028" i="1"/>
  <c r="AF4300" i="1"/>
  <c r="AE4300" i="1"/>
  <c r="AF3176" i="1"/>
  <c r="AE3176" i="1"/>
  <c r="AF1356" i="1"/>
  <c r="AE1356" i="1"/>
  <c r="AF4023" i="1"/>
  <c r="AE4023" i="1"/>
  <c r="AF2783" i="1"/>
  <c r="AE2783" i="1"/>
  <c r="AF1097" i="1"/>
  <c r="AE1097" i="1"/>
  <c r="AF4928" i="1"/>
  <c r="AE4928" i="1"/>
  <c r="AF4924" i="1"/>
  <c r="AE4924" i="1"/>
  <c r="AF4847" i="1"/>
  <c r="AE4847" i="1"/>
  <c r="AF4596" i="1"/>
  <c r="AE4596" i="1"/>
  <c r="AF4801" i="1"/>
  <c r="AE4801" i="1"/>
  <c r="AF4617" i="1"/>
  <c r="AE4617" i="1"/>
  <c r="AF4910" i="1"/>
  <c r="AE4910" i="1"/>
  <c r="AF466" i="1"/>
  <c r="AE466" i="1"/>
  <c r="AF1771" i="1"/>
  <c r="AE1771" i="1"/>
  <c r="AF384" i="1"/>
  <c r="AE384" i="1"/>
  <c r="AF282" i="1"/>
  <c r="AE282" i="1"/>
  <c r="AF594" i="1"/>
  <c r="AE594" i="1"/>
  <c r="AF187" i="1"/>
  <c r="AE187" i="1"/>
  <c r="AF2671" i="1"/>
  <c r="AE2671" i="1"/>
  <c r="AF2721" i="1"/>
  <c r="AE2721" i="1"/>
  <c r="AF3796" i="1"/>
  <c r="AE3796" i="1"/>
  <c r="AF3242" i="1"/>
  <c r="AE3242" i="1"/>
  <c r="AF1360" i="1"/>
  <c r="AE1360" i="1"/>
  <c r="AF2494" i="1"/>
  <c r="AE2494" i="1"/>
  <c r="AF1484" i="1"/>
  <c r="AE1484" i="1"/>
  <c r="AF3332" i="1"/>
  <c r="AE3332" i="1"/>
  <c r="AF805" i="1"/>
  <c r="AE805" i="1"/>
  <c r="AF123" i="1"/>
  <c r="AE123" i="1"/>
  <c r="AF4755" i="1"/>
  <c r="AE4755" i="1"/>
  <c r="AF3493" i="1"/>
  <c r="AE3493" i="1"/>
  <c r="AF3082" i="1"/>
  <c r="AE3082" i="1"/>
  <c r="AF2944" i="1"/>
  <c r="AE2944" i="1"/>
  <c r="AF4275" i="1"/>
  <c r="AE4275" i="1"/>
  <c r="AF3265" i="1"/>
  <c r="AE3265" i="1"/>
  <c r="AF794" i="1"/>
  <c r="AE794" i="1"/>
  <c r="AF4660" i="1"/>
  <c r="AE4660" i="1"/>
  <c r="AF1955" i="1"/>
  <c r="AE1955" i="1"/>
  <c r="AF4431" i="1"/>
  <c r="AE4431" i="1"/>
  <c r="AF506" i="1"/>
  <c r="AE506" i="1"/>
  <c r="AF1882" i="1"/>
  <c r="AE1882" i="1"/>
  <c r="AF1465" i="1"/>
  <c r="AE1465" i="1"/>
  <c r="AF3462" i="1"/>
  <c r="AE3462" i="1"/>
  <c r="AF4283" i="1"/>
  <c r="AE4283" i="1"/>
  <c r="AF3889" i="1"/>
  <c r="AE3889" i="1"/>
  <c r="AF3492" i="1"/>
  <c r="AE3492" i="1"/>
  <c r="AF1442" i="1"/>
  <c r="AE1442" i="1"/>
  <c r="AF1462" i="1"/>
  <c r="AE1462" i="1"/>
  <c r="AF1566" i="1"/>
  <c r="AE1566" i="1"/>
  <c r="AF2076" i="1"/>
  <c r="AE2076" i="1"/>
  <c r="AF78" i="1"/>
  <c r="AE78" i="1"/>
  <c r="AF659" i="1"/>
  <c r="AE659" i="1"/>
  <c r="AF4830" i="1"/>
  <c r="AE4830" i="1"/>
  <c r="AF3036" i="1"/>
  <c r="AE3036" i="1"/>
  <c r="AF1479" i="1"/>
  <c r="AE1479" i="1"/>
  <c r="AF1015" i="1"/>
  <c r="AE1015" i="1"/>
  <c r="AF3526" i="1"/>
  <c r="AE3526" i="1"/>
  <c r="AF1651" i="1"/>
  <c r="AE1651" i="1"/>
  <c r="AF1675" i="1"/>
  <c r="AE1675" i="1"/>
  <c r="AF975" i="1"/>
  <c r="AE975" i="1"/>
  <c r="AF1110" i="1"/>
  <c r="AE1110" i="1"/>
  <c r="AF4074" i="1"/>
  <c r="AE4074" i="1"/>
  <c r="AF1263" i="1"/>
  <c r="AE1263" i="1"/>
  <c r="AF4692" i="1"/>
  <c r="AE4692" i="1"/>
  <c r="AF3978" i="1"/>
  <c r="AE3978" i="1"/>
  <c r="AF2002" i="1"/>
  <c r="AE2002" i="1"/>
  <c r="AF1879" i="1"/>
  <c r="AE1879" i="1"/>
  <c r="AF4547" i="1"/>
  <c r="AE4547" i="1"/>
  <c r="AF1577" i="1"/>
  <c r="AE1577" i="1"/>
  <c r="AF3572" i="1"/>
  <c r="AE3572" i="1"/>
  <c r="AF3673" i="1"/>
  <c r="AE3673" i="1"/>
  <c r="AF361" i="1"/>
  <c r="AE361" i="1"/>
  <c r="AF4061" i="1"/>
  <c r="AE4061" i="1"/>
  <c r="AF3641" i="1"/>
  <c r="AE3641" i="1"/>
  <c r="AF3277" i="1"/>
  <c r="AE3277" i="1"/>
  <c r="AF1101" i="1"/>
  <c r="AE1101" i="1"/>
  <c r="AF338" i="1"/>
  <c r="AE338" i="1"/>
  <c r="AF2773" i="1"/>
  <c r="AE2773" i="1"/>
  <c r="AF646" i="1"/>
  <c r="AE646" i="1"/>
  <c r="AF1688" i="1"/>
  <c r="AE1688" i="1"/>
  <c r="AF3201" i="1"/>
  <c r="AE3201" i="1"/>
  <c r="AF2963" i="1"/>
  <c r="AE2963" i="1"/>
  <c r="AF3973" i="1"/>
  <c r="AE3973" i="1"/>
  <c r="AF2633" i="1"/>
  <c r="AE2633" i="1"/>
  <c r="AF1028" i="1"/>
  <c r="AE1028" i="1"/>
  <c r="AF911" i="1"/>
  <c r="AE911" i="1"/>
  <c r="AF1606" i="1"/>
  <c r="AE1606" i="1"/>
  <c r="AF4320" i="1"/>
  <c r="AE4320" i="1"/>
  <c r="AF475" i="1"/>
  <c r="AE475" i="1"/>
  <c r="AF2017" i="1"/>
  <c r="AE2017" i="1"/>
  <c r="AF2563" i="1"/>
  <c r="AE2563" i="1"/>
  <c r="AF4883" i="1"/>
  <c r="AE4883" i="1"/>
  <c r="AF2686" i="1"/>
  <c r="AE2686" i="1"/>
  <c r="AF645" i="1"/>
  <c r="AE645" i="1"/>
  <c r="AF2184" i="1"/>
  <c r="AE2184" i="1"/>
  <c r="AF4853" i="1"/>
  <c r="AE4853" i="1"/>
  <c r="AF451" i="1"/>
  <c r="AE451" i="1"/>
  <c r="AF1805" i="1"/>
  <c r="AE1805" i="1"/>
  <c r="AF3953" i="1"/>
  <c r="AE3953" i="1"/>
  <c r="AF2158" i="1"/>
  <c r="AE2158" i="1"/>
  <c r="AF1677" i="1"/>
  <c r="AE1677" i="1"/>
  <c r="AF1325" i="1"/>
  <c r="AE1325" i="1"/>
  <c r="AF1966" i="1"/>
  <c r="AE1966" i="1"/>
  <c r="AF2986" i="1"/>
  <c r="AE2986" i="1"/>
  <c r="AF2094" i="1"/>
  <c r="AE2094" i="1"/>
  <c r="AF1434" i="1"/>
  <c r="AE1434" i="1"/>
  <c r="AF2689" i="1"/>
  <c r="AE2689" i="1"/>
  <c r="AF4301" i="1"/>
  <c r="AE4301" i="1"/>
  <c r="AF27" i="1"/>
  <c r="AE27" i="1"/>
  <c r="AF1416" i="1"/>
  <c r="AE1416" i="1"/>
  <c r="AF2186" i="1"/>
  <c r="AE2186" i="1"/>
  <c r="AF1268" i="1"/>
  <c r="AE1268" i="1"/>
  <c r="AF1412" i="1"/>
  <c r="AE1412" i="1"/>
  <c r="AF4742" i="1"/>
  <c r="AE4742" i="1"/>
  <c r="AF1779" i="1"/>
  <c r="AE1779" i="1"/>
  <c r="AF1162" i="1"/>
  <c r="AE1162" i="1"/>
  <c r="AF2506" i="1"/>
  <c r="AE2506" i="1"/>
  <c r="AF1803" i="1"/>
  <c r="AE1803" i="1"/>
  <c r="AF1817" i="1"/>
  <c r="AE1817" i="1"/>
  <c r="AF2191" i="1"/>
  <c r="AE2191" i="1"/>
  <c r="AF1816" i="1"/>
  <c r="AE1816" i="1"/>
  <c r="AF2256" i="1"/>
  <c r="AE2256" i="1"/>
  <c r="AF3364" i="1"/>
  <c r="AE3364" i="1"/>
  <c r="AF3419" i="1"/>
  <c r="AE3419" i="1"/>
  <c r="AF3629" i="1"/>
  <c r="AE3629" i="1"/>
  <c r="AF508" i="1"/>
  <c r="AE508" i="1"/>
  <c r="AF4087" i="1"/>
  <c r="AE4087" i="1"/>
  <c r="AF4350" i="1"/>
  <c r="AE4350" i="1"/>
  <c r="AF3251" i="1"/>
  <c r="AE3251" i="1"/>
  <c r="AF1429" i="1"/>
  <c r="AE1429" i="1"/>
  <c r="AF1313" i="1"/>
  <c r="AE1313" i="1"/>
  <c r="AF3120" i="1"/>
  <c r="AE3120" i="1"/>
  <c r="AF653" i="1"/>
  <c r="AE653" i="1"/>
  <c r="AF3186" i="1"/>
  <c r="AE3186" i="1"/>
  <c r="AF2001" i="1"/>
  <c r="AE2001" i="1"/>
  <c r="AF2427" i="1"/>
  <c r="AE2427" i="1"/>
  <c r="AF4902" i="1"/>
  <c r="AE4902" i="1"/>
  <c r="AF2957" i="1"/>
  <c r="AE2957" i="1"/>
  <c r="AF989" i="1"/>
  <c r="AE989" i="1"/>
  <c r="AF766" i="1"/>
  <c r="AE766" i="1"/>
  <c r="AF3837" i="1"/>
  <c r="AE3837" i="1"/>
  <c r="AF3433" i="1"/>
  <c r="AE3433" i="1"/>
  <c r="AF3857" i="1"/>
  <c r="AE3857" i="1"/>
  <c r="AF3314" i="1"/>
  <c r="AE3314" i="1"/>
  <c r="AF2433" i="1"/>
  <c r="AE2433" i="1"/>
  <c r="AF281" i="1"/>
  <c r="AE281" i="1"/>
  <c r="AF4392" i="1"/>
  <c r="AE4392" i="1"/>
  <c r="AF1256" i="1"/>
  <c r="AE1256" i="1"/>
  <c r="AF1884" i="1"/>
  <c r="AE1884" i="1"/>
  <c r="AF861" i="1"/>
  <c r="AE861" i="1"/>
  <c r="AF179" i="1"/>
  <c r="AE179" i="1"/>
  <c r="AF4031" i="1"/>
  <c r="AE4031" i="1"/>
  <c r="AF1672" i="1"/>
  <c r="AE1672" i="1"/>
  <c r="AF1612" i="1"/>
  <c r="AE1612" i="1"/>
  <c r="AF2370" i="1"/>
  <c r="AE2370" i="1"/>
  <c r="AF636" i="1"/>
  <c r="AE636" i="1"/>
  <c r="AF1315" i="1"/>
  <c r="AE1315" i="1"/>
  <c r="AF3096" i="1"/>
  <c r="AE3096" i="1"/>
  <c r="AF2426" i="1"/>
  <c r="AE2426" i="1"/>
  <c r="AF491" i="1"/>
  <c r="AE491" i="1"/>
  <c r="AF1648" i="1"/>
  <c r="AE1648" i="1"/>
  <c r="AF2349" i="1"/>
  <c r="AE2349" i="1"/>
  <c r="AF3896" i="1"/>
  <c r="AE3896" i="1"/>
  <c r="AF3039" i="1"/>
  <c r="AE3039" i="1"/>
  <c r="AF4092" i="1"/>
  <c r="AE4092" i="1"/>
  <c r="AF3533" i="1"/>
  <c r="AE3533" i="1"/>
  <c r="AF4577" i="1"/>
  <c r="AE4577" i="1"/>
  <c r="AF4439" i="1"/>
  <c r="AE4439" i="1"/>
  <c r="AF1595" i="1"/>
  <c r="AE1595" i="1"/>
  <c r="AF4409" i="1"/>
  <c r="AE4409" i="1"/>
  <c r="AF2839" i="1"/>
  <c r="AE2839" i="1"/>
  <c r="AF4893" i="1"/>
  <c r="AE4893" i="1"/>
  <c r="AF4808" i="1"/>
  <c r="AE4808" i="1"/>
  <c r="AF4341" i="1"/>
  <c r="AE4341" i="1"/>
  <c r="AF3784" i="1"/>
  <c r="AE3784" i="1"/>
  <c r="AF4818" i="1"/>
  <c r="AE4818" i="1"/>
  <c r="AF4880" i="1"/>
  <c r="AE4880" i="1"/>
  <c r="AF4916" i="1"/>
  <c r="AE4916" i="1"/>
  <c r="AF4933" i="1"/>
  <c r="AE4933" i="1"/>
  <c r="AF4778" i="1"/>
  <c r="AE4778" i="1"/>
  <c r="AF4718" i="1"/>
  <c r="AE4718" i="1"/>
  <c r="AF4825" i="1"/>
  <c r="AE4825" i="1"/>
  <c r="AF3723" i="1"/>
  <c r="AE3723" i="1"/>
  <c r="AF4163" i="1"/>
  <c r="AE4163" i="1"/>
  <c r="AF4494" i="1"/>
  <c r="AE4494" i="1"/>
  <c r="AF2996" i="1"/>
  <c r="AE2996" i="1"/>
  <c r="AF3235" i="1"/>
  <c r="AE3235" i="1"/>
  <c r="AF2322" i="1"/>
  <c r="AE2322" i="1"/>
  <c r="AF43" i="1"/>
  <c r="AE43" i="1"/>
  <c r="AF96" i="1"/>
  <c r="AE96" i="1"/>
  <c r="AF2517" i="1"/>
  <c r="AE2517" i="1"/>
  <c r="AF2334" i="1"/>
  <c r="AE2334" i="1"/>
  <c r="AF3897" i="1"/>
  <c r="AE3897" i="1"/>
  <c r="AF3691" i="1"/>
  <c r="AE3691" i="1"/>
  <c r="AF1851" i="1"/>
  <c r="AE1851" i="1"/>
  <c r="AF3346" i="1"/>
  <c r="AE3346" i="1"/>
  <c r="AF4262" i="1"/>
  <c r="AE4262" i="1"/>
  <c r="AF481" i="1"/>
  <c r="AE481" i="1"/>
  <c r="AF2366" i="1"/>
  <c r="AE2366" i="1"/>
  <c r="AF4684" i="1"/>
  <c r="AE4684" i="1"/>
  <c r="AF3487" i="1"/>
  <c r="AE3487" i="1"/>
  <c r="AF4658" i="1"/>
  <c r="AE4658" i="1"/>
  <c r="AF4935" i="1"/>
  <c r="AE4935" i="1"/>
  <c r="AF4441" i="1"/>
  <c r="AE4441" i="1"/>
  <c r="AF4892" i="1"/>
  <c r="AE4892" i="1"/>
  <c r="AF1530" i="1"/>
  <c r="AE1530" i="1"/>
  <c r="AF2109" i="1"/>
  <c r="AE2109" i="1"/>
  <c r="AF2177" i="1"/>
  <c r="AE2177" i="1"/>
  <c r="AF2165" i="1"/>
  <c r="AE2165" i="1"/>
  <c r="AF3540" i="1"/>
  <c r="AE3540" i="1"/>
  <c r="AF1174" i="1"/>
  <c r="AE1174" i="1"/>
  <c r="AF2065" i="1"/>
  <c r="AE2065" i="1"/>
  <c r="AF1798" i="1"/>
  <c r="AE1798" i="1"/>
  <c r="AF3671" i="1"/>
  <c r="AE3671" i="1"/>
  <c r="AF1733" i="1"/>
  <c r="AE1733" i="1"/>
  <c r="AF3800" i="1"/>
  <c r="AE3800" i="1"/>
  <c r="AF4234" i="1"/>
  <c r="AE4234" i="1"/>
  <c r="AF2668" i="1"/>
  <c r="AE2668" i="1"/>
  <c r="AF3472" i="1"/>
  <c r="AE3472" i="1"/>
  <c r="AF1786" i="1"/>
  <c r="AE1786" i="1"/>
  <c r="AF1019" i="1"/>
  <c r="AE1019" i="1"/>
  <c r="AF3827" i="1"/>
  <c r="AE3827" i="1"/>
  <c r="AF48" i="1"/>
  <c r="AE48" i="1"/>
  <c r="AF510" i="1"/>
  <c r="AE510" i="1"/>
  <c r="AF933" i="1"/>
  <c r="AE933" i="1"/>
  <c r="AF4766" i="1"/>
  <c r="AE4766" i="1"/>
  <c r="AF2754" i="1"/>
  <c r="AE2754" i="1"/>
  <c r="AF2585" i="1"/>
  <c r="AE2585" i="1"/>
  <c r="AF1347" i="1"/>
  <c r="AE1347" i="1"/>
  <c r="AF4760" i="1"/>
  <c r="AE4760" i="1"/>
  <c r="AF3354" i="1"/>
  <c r="AE3354" i="1"/>
  <c r="AF2726" i="1"/>
  <c r="AE2726" i="1"/>
  <c r="AF2698" i="1"/>
  <c r="AE2698" i="1"/>
  <c r="AF2928" i="1"/>
  <c r="AE2928" i="1"/>
  <c r="AF2531" i="1"/>
  <c r="AE2531" i="1"/>
  <c r="AF2800" i="1"/>
  <c r="AE2800" i="1"/>
  <c r="AF3327" i="1"/>
  <c r="AE3327" i="1"/>
  <c r="AF457" i="1"/>
  <c r="AE457" i="1"/>
  <c r="AF1562" i="1"/>
  <c r="AE1562" i="1"/>
  <c r="AF2171" i="1"/>
  <c r="AE2171" i="1"/>
  <c r="AF3456" i="1"/>
  <c r="AE3456" i="1"/>
  <c r="AF1998" i="1"/>
  <c r="AE1998" i="1"/>
  <c r="AF1759" i="1"/>
  <c r="AE1759" i="1"/>
  <c r="AF754" i="1"/>
  <c r="AE754" i="1"/>
  <c r="AF169" i="1"/>
  <c r="AE169" i="1"/>
  <c r="AF452" i="1"/>
  <c r="AE452" i="1"/>
  <c r="AF3232" i="1"/>
  <c r="AE3232" i="1"/>
  <c r="AF3853" i="1"/>
  <c r="AE3853" i="1"/>
  <c r="AF2329" i="1"/>
  <c r="AE2329" i="1"/>
  <c r="AF3121" i="1"/>
  <c r="AE3121" i="1"/>
  <c r="AF3955" i="1"/>
  <c r="AE3955" i="1"/>
  <c r="AF1266" i="1"/>
  <c r="AE1266" i="1"/>
  <c r="AF665" i="1"/>
  <c r="AE665" i="1"/>
  <c r="AF2862" i="1"/>
  <c r="AE2862" i="1"/>
  <c r="AF1680" i="1"/>
  <c r="AE1680" i="1"/>
  <c r="AF1250" i="1"/>
  <c r="AE1250" i="1"/>
  <c r="AF1249" i="1"/>
  <c r="AE1249" i="1"/>
  <c r="AF954" i="1"/>
  <c r="AE954" i="1"/>
  <c r="AF1026" i="1"/>
  <c r="AE1026" i="1"/>
  <c r="AF4399" i="1"/>
  <c r="AE4399" i="1"/>
  <c r="AF4570" i="1"/>
  <c r="AE4570" i="1"/>
  <c r="AF1333" i="1"/>
  <c r="AE1333" i="1"/>
  <c r="AF2795" i="1"/>
  <c r="AE2795" i="1"/>
  <c r="AF1871" i="1"/>
  <c r="AE1871" i="1"/>
  <c r="AF4366" i="1"/>
  <c r="AE4366" i="1"/>
  <c r="AF4938" i="1"/>
  <c r="AE4938" i="1"/>
  <c r="AF4932" i="1"/>
  <c r="AE4932" i="1"/>
  <c r="AF1242" i="1"/>
  <c r="AE1242" i="1"/>
  <c r="AF2262" i="1"/>
  <c r="AE2262" i="1"/>
  <c r="AF2418" i="1"/>
  <c r="AE2418" i="1"/>
  <c r="AF922" i="1"/>
  <c r="AE922" i="1"/>
  <c r="AF3593" i="1"/>
  <c r="AE3593" i="1"/>
  <c r="AF243" i="1"/>
  <c r="AE243" i="1"/>
  <c r="AF1301" i="1"/>
  <c r="AE1301" i="1"/>
  <c r="AF3640" i="1"/>
  <c r="AE3640" i="1"/>
  <c r="AF2875" i="1"/>
  <c r="AE2875" i="1"/>
  <c r="AF393" i="1"/>
  <c r="AE393" i="1"/>
  <c r="AF4828" i="1"/>
  <c r="AE4828" i="1"/>
  <c r="AF4752" i="1"/>
  <c r="AE4752" i="1"/>
  <c r="AF1531" i="1"/>
  <c r="AE1531" i="1"/>
  <c r="AS11" i="1" l="1"/>
  <c r="AS8" i="1"/>
  <c r="AT11" i="1"/>
  <c r="AT8" i="1"/>
  <c r="AS9" i="1"/>
  <c r="AT9" i="1"/>
  <c r="AS5" i="1"/>
  <c r="AS10" i="1"/>
  <c r="AT5" i="1"/>
  <c r="AT10" i="1"/>
  <c r="AS6" i="1"/>
  <c r="AT6" i="1"/>
  <c r="AS7" i="1"/>
  <c r="AS12" i="1"/>
  <c r="AT7" i="1"/>
  <c r="AO38" i="1"/>
  <c r="AS17" i="1" l="1"/>
  <c r="AO41" i="1"/>
  <c r="AS20" i="1"/>
  <c r="AO36" i="1"/>
  <c r="AR11" i="1"/>
  <c r="AO21" i="1"/>
  <c r="AR12" i="1"/>
  <c r="AO37" i="1"/>
  <c r="AS16" i="1"/>
  <c r="AO18" i="1"/>
  <c r="AO40" i="1"/>
  <c r="AO17" i="1"/>
  <c r="AR9" i="1"/>
  <c r="AO20" i="1"/>
  <c r="AR8" i="1"/>
  <c r="AS42" i="1"/>
  <c r="AO39" i="1"/>
  <c r="AS41" i="1"/>
  <c r="AO19" i="1"/>
  <c r="AP22" i="1"/>
  <c r="AS40" i="1"/>
  <c r="AP20" i="1"/>
  <c r="AP41" i="1"/>
  <c r="AP16" i="1"/>
  <c r="AO16" i="1"/>
  <c r="AS15" i="1"/>
  <c r="AS4" i="1"/>
  <c r="AP18" i="1"/>
  <c r="AP37" i="1"/>
  <c r="AS19" i="1"/>
  <c r="AR5" i="1"/>
  <c r="AP39" i="1"/>
  <c r="AS37" i="1"/>
  <c r="AS38" i="1"/>
  <c r="AO22" i="1"/>
  <c r="AR10" i="1"/>
  <c r="AS39" i="1"/>
  <c r="AR6" i="1"/>
  <c r="AP17" i="1"/>
  <c r="AP40" i="1"/>
  <c r="AP38" i="1"/>
  <c r="AP21" i="1"/>
  <c r="AP36" i="1"/>
  <c r="AS21" i="1"/>
  <c r="AS22" i="1"/>
  <c r="AS18" i="1"/>
  <c r="AP19" i="1"/>
  <c r="AS24" i="1"/>
  <c r="AS35" i="1"/>
  <c r="AS36" i="1"/>
  <c r="AR7" i="1"/>
</calcChain>
</file>

<file path=xl/sharedStrings.xml><?xml version="1.0" encoding="utf-8"?>
<sst xmlns="http://schemas.openxmlformats.org/spreadsheetml/2006/main" count="15014" uniqueCount="3398">
  <si>
    <t>UniProt</t>
  </si>
  <si>
    <t>domain_start</t>
  </si>
  <si>
    <t>domain_end</t>
  </si>
  <si>
    <t>S_over_T_mean</t>
  </si>
  <si>
    <t>S_over_T_pval</t>
  </si>
  <si>
    <t>quantile</t>
  </si>
  <si>
    <t>refoldable</t>
  </si>
  <si>
    <t>subcellular_localization</t>
  </si>
  <si>
    <t>average_KD_hydro</t>
  </si>
  <si>
    <t>A_SASA_count</t>
  </si>
  <si>
    <t>C_SASA_count</t>
  </si>
  <si>
    <t>D_SASA_count</t>
  </si>
  <si>
    <t>E_SASA_count</t>
  </si>
  <si>
    <t>F_SASA_count</t>
  </si>
  <si>
    <t>G_SASA_count</t>
  </si>
  <si>
    <t>H_SASA_count</t>
  </si>
  <si>
    <t>I_SASA_count</t>
  </si>
  <si>
    <t>K_SASA_count</t>
  </si>
  <si>
    <t>L_SASA_count</t>
  </si>
  <si>
    <t>M_SASA_count</t>
  </si>
  <si>
    <t>N_SASA_count</t>
  </si>
  <si>
    <t>P_SASA_count</t>
  </si>
  <si>
    <t>Q_SASA_count</t>
  </si>
  <si>
    <t>R_SASA_count</t>
  </si>
  <si>
    <t>S_SASA_count</t>
  </si>
  <si>
    <t>T_SASA_count</t>
  </si>
  <si>
    <t>V_SASA_count</t>
  </si>
  <si>
    <t>W_SASA_count</t>
  </si>
  <si>
    <t>Y_SASA_count</t>
  </si>
  <si>
    <t>No. of Peptides</t>
  </si>
  <si>
    <t>No. of Significant Peptides</t>
  </si>
  <si>
    <t>O13297</t>
  </si>
  <si>
    <t xml:space="preserve"> True</t>
  </si>
  <si>
    <t xml:space="preserve"> nucleus</t>
  </si>
  <si>
    <t>O13329</t>
  </si>
  <si>
    <t xml:space="preserve"> nan</t>
  </si>
  <si>
    <t xml:space="preserve"> nucleus; nucleolus</t>
  </si>
  <si>
    <t>O13516</t>
  </si>
  <si>
    <t xml:space="preserve"> nucleus; nucleolus; cytoplasm</t>
  </si>
  <si>
    <t>O13535</t>
  </si>
  <si>
    <t xml:space="preserve"> nucleus; cytoplasm</t>
  </si>
  <si>
    <t>O13539</t>
  </si>
  <si>
    <t>O13563</t>
  </si>
  <si>
    <t>O13565</t>
  </si>
  <si>
    <t xml:space="preserve"> </t>
  </si>
  <si>
    <t>O13585</t>
  </si>
  <si>
    <t xml:space="preserve"> False</t>
  </si>
  <si>
    <t xml:space="preserve"> golgi apparatus</t>
  </si>
  <si>
    <t>O14455</t>
  </si>
  <si>
    <t xml:space="preserve"> cytoplasm</t>
  </si>
  <si>
    <t>O14464</t>
  </si>
  <si>
    <t xml:space="preserve"> mitochondrion</t>
  </si>
  <si>
    <t>O14467</t>
  </si>
  <si>
    <t>O43137</t>
  </si>
  <si>
    <t>O60200</t>
  </si>
  <si>
    <t xml:space="preserve"> nucleus; cytoplasm; mitochondrion intermembrane space</t>
  </si>
  <si>
    <t>O75012</t>
  </si>
  <si>
    <t xml:space="preserve"> mitochondrion matrix; mitochondrion</t>
  </si>
  <si>
    <t>P00044</t>
  </si>
  <si>
    <t xml:space="preserve"> mitochondrion intermembrane space</t>
  </si>
  <si>
    <t>P00045</t>
  </si>
  <si>
    <t>P00330</t>
  </si>
  <si>
    <t>P00331</t>
  </si>
  <si>
    <t>P00358</t>
  </si>
  <si>
    <t>P00359</t>
  </si>
  <si>
    <t xml:space="preserve"> cytoplasm; mitochondrion</t>
  </si>
  <si>
    <t>P00360</t>
  </si>
  <si>
    <t>P00431</t>
  </si>
  <si>
    <t xml:space="preserve"> mitochondrion matrix; mitochondrion intermembrane space</t>
  </si>
  <si>
    <t>P00445</t>
  </si>
  <si>
    <t xml:space="preserve"> cytoplasm; mitochondrion intermembrane space</t>
  </si>
  <si>
    <t>P00447</t>
  </si>
  <si>
    <t xml:space="preserve"> mitochondrion matrix</t>
  </si>
  <si>
    <t>P00498</t>
  </si>
  <si>
    <t>P00546</t>
  </si>
  <si>
    <t>P00549</t>
  </si>
  <si>
    <t>P00560</t>
  </si>
  <si>
    <t>P00572</t>
  </si>
  <si>
    <t>P00635</t>
  </si>
  <si>
    <t xml:space="preserve"> secreted</t>
  </si>
  <si>
    <t>P00724</t>
  </si>
  <si>
    <t xml:space="preserve"> secreted; cytoplasm</t>
  </si>
  <si>
    <t>P00729</t>
  </si>
  <si>
    <t xml:space="preserve"> vacuole lumen</t>
  </si>
  <si>
    <t>P00812</t>
  </si>
  <si>
    <t>P00815</t>
  </si>
  <si>
    <t>P00817</t>
  </si>
  <si>
    <t>P00890</t>
  </si>
  <si>
    <t>P00899</t>
  </si>
  <si>
    <t>P00912</t>
  </si>
  <si>
    <t>P00924</t>
  </si>
  <si>
    <t>P00925</t>
  </si>
  <si>
    <t>P00927</t>
  </si>
  <si>
    <t>P00931</t>
  </si>
  <si>
    <t>P00937</t>
  </si>
  <si>
    <t>P00942</t>
  </si>
  <si>
    <t>P00958</t>
  </si>
  <si>
    <t>P01098</t>
  </si>
  <si>
    <t>P01149</t>
  </si>
  <si>
    <t>P02293</t>
  </si>
  <si>
    <t xml:space="preserve"> nucleus; chromosome</t>
  </si>
  <si>
    <t>P02294</t>
  </si>
  <si>
    <t>P02309</t>
  </si>
  <si>
    <t>P02381</t>
  </si>
  <si>
    <t>P02400</t>
  </si>
  <si>
    <t>P02406</t>
  </si>
  <si>
    <t>P02557</t>
  </si>
  <si>
    <t xml:space="preserve"> cytoplasm; cytoskeleton</t>
  </si>
  <si>
    <t>P02829</t>
  </si>
  <si>
    <t>P02992</t>
  </si>
  <si>
    <t>P02994</t>
  </si>
  <si>
    <t xml:space="preserve"> cytoplasm; cytoplasm; cytoskeleton</t>
  </si>
  <si>
    <t>P03874</t>
  </si>
  <si>
    <t>P03965</t>
  </si>
  <si>
    <t>P04046</t>
  </si>
  <si>
    <t>P04050</t>
  </si>
  <si>
    <t>P04051</t>
  </si>
  <si>
    <t>P04076</t>
  </si>
  <si>
    <t>P04147</t>
  </si>
  <si>
    <t>P04161</t>
  </si>
  <si>
    <t>P04173</t>
  </si>
  <si>
    <t>P04387</t>
  </si>
  <si>
    <t>P04449</t>
  </si>
  <si>
    <t>P04456</t>
  </si>
  <si>
    <t>P04650</t>
  </si>
  <si>
    <t>P04786</t>
  </si>
  <si>
    <t xml:space="preserve"> nucleus; nucleoplasm; nucleus; nucleolus</t>
  </si>
  <si>
    <t>P04801</t>
  </si>
  <si>
    <t>P04802</t>
  </si>
  <si>
    <t>P04803</t>
  </si>
  <si>
    <t>P04806</t>
  </si>
  <si>
    <t>P04807</t>
  </si>
  <si>
    <t>P04819</t>
  </si>
  <si>
    <t xml:space="preserve"> nucleus; mitochondrion</t>
  </si>
  <si>
    <t>P05066</t>
  </si>
  <si>
    <t>P05150</t>
  </si>
  <si>
    <t>P05317</t>
  </si>
  <si>
    <t>P05319</t>
  </si>
  <si>
    <t>P05373</t>
  </si>
  <si>
    <t>P05453</t>
  </si>
  <si>
    <t>P05694</t>
  </si>
  <si>
    <t>P05737</t>
  </si>
  <si>
    <t>P05738</t>
  </si>
  <si>
    <t>P05739</t>
  </si>
  <si>
    <t>P05740</t>
  </si>
  <si>
    <t>P05743</t>
  </si>
  <si>
    <t>P05744</t>
  </si>
  <si>
    <t>P05745</t>
  </si>
  <si>
    <t>P05747</t>
  </si>
  <si>
    <t>P05748</t>
  </si>
  <si>
    <t>P05749</t>
  </si>
  <si>
    <t>P05750</t>
  </si>
  <si>
    <t>P05755</t>
  </si>
  <si>
    <t>P05756</t>
  </si>
  <si>
    <t>P05759</t>
  </si>
  <si>
    <t>P05986</t>
  </si>
  <si>
    <t>P06100</t>
  </si>
  <si>
    <t>P06101</t>
  </si>
  <si>
    <t>P06102</t>
  </si>
  <si>
    <t>P06103</t>
  </si>
  <si>
    <t>P06104</t>
  </si>
  <si>
    <t>P06106</t>
  </si>
  <si>
    <t>P06115</t>
  </si>
  <si>
    <t>P06168</t>
  </si>
  <si>
    <t>P06169</t>
  </si>
  <si>
    <t>P06174</t>
  </si>
  <si>
    <t>P06208</t>
  </si>
  <si>
    <t>P06242</t>
  </si>
  <si>
    <t>P06243</t>
  </si>
  <si>
    <t>P06244</t>
  </si>
  <si>
    <t>P06245</t>
  </si>
  <si>
    <t>P06367</t>
  </si>
  <si>
    <t>P06634</t>
  </si>
  <si>
    <t>P06700</t>
  </si>
  <si>
    <t>P06701</t>
  </si>
  <si>
    <t>P06704</t>
  </si>
  <si>
    <t xml:space="preserve"> nucleus envelope; cytoplasm; cytoskeleton; microtubule organizing center; spindle pole body</t>
  </si>
  <si>
    <t>P06738</t>
  </si>
  <si>
    <t>P06773</t>
  </si>
  <si>
    <t>P06774</t>
  </si>
  <si>
    <t>P06776</t>
  </si>
  <si>
    <t>P06777</t>
  </si>
  <si>
    <t>P06778</t>
  </si>
  <si>
    <t>P06779</t>
  </si>
  <si>
    <t>P06784</t>
  </si>
  <si>
    <t>P06785</t>
  </si>
  <si>
    <t>P06786</t>
  </si>
  <si>
    <t>P06787</t>
  </si>
  <si>
    <t xml:space="preserve"> cytoplasm; cytoskeleton; microtubule organizing center; spindle pole body</t>
  </si>
  <si>
    <t>P06838</t>
  </si>
  <si>
    <t>P06839</t>
  </si>
  <si>
    <t>P06844</t>
  </si>
  <si>
    <t>P07149</t>
  </si>
  <si>
    <t>P07170</t>
  </si>
  <si>
    <t xml:space="preserve"> cytoplasm; cytosol; mitochondrion intermembrane space</t>
  </si>
  <si>
    <t>P07172</t>
  </si>
  <si>
    <t>P07236</t>
  </si>
  <si>
    <t>P07244</t>
  </si>
  <si>
    <t>P07245</t>
  </si>
  <si>
    <t>P07248</t>
  </si>
  <si>
    <t>P07250</t>
  </si>
  <si>
    <t>P07253</t>
  </si>
  <si>
    <t>P07258</t>
  </si>
  <si>
    <t>P07259</t>
  </si>
  <si>
    <t>P07260</t>
  </si>
  <si>
    <t>P07262</t>
  </si>
  <si>
    <t>P07263</t>
  </si>
  <si>
    <t>P07264</t>
  </si>
  <si>
    <t>P07266</t>
  </si>
  <si>
    <t>P07267</t>
  </si>
  <si>
    <t xml:space="preserve"> vacuole</t>
  </si>
  <si>
    <t>P07269</t>
  </si>
  <si>
    <t>P07270</t>
  </si>
  <si>
    <t>P07273</t>
  </si>
  <si>
    <t>P07274</t>
  </si>
  <si>
    <t>P07276</t>
  </si>
  <si>
    <t>P07277</t>
  </si>
  <si>
    <t xml:space="preserve"> cytoplasm; cytosol</t>
  </si>
  <si>
    <t>P07278</t>
  </si>
  <si>
    <t>P07283</t>
  </si>
  <si>
    <t>P07284</t>
  </si>
  <si>
    <t>P07285</t>
  </si>
  <si>
    <t>P07342</t>
  </si>
  <si>
    <t>P07347</t>
  </si>
  <si>
    <t>P07703</t>
  </si>
  <si>
    <t>P07806</t>
  </si>
  <si>
    <t>P07807</t>
  </si>
  <si>
    <t>P07834</t>
  </si>
  <si>
    <t>P07866</t>
  </si>
  <si>
    <t xml:space="preserve"> cytoplasm; bud</t>
  </si>
  <si>
    <t>P07884</t>
  </si>
  <si>
    <t xml:space="preserve"> nucleus; cytoplasm; mitochondrion</t>
  </si>
  <si>
    <t>P07991</t>
  </si>
  <si>
    <t>P08018</t>
  </si>
  <si>
    <t>P08153</t>
  </si>
  <si>
    <t xml:space="preserve"> cytoplasm; nucleus</t>
  </si>
  <si>
    <t>P08417</t>
  </si>
  <si>
    <t xml:space="preserve"> cytoplasm; nucleus; mitochondrion matrix</t>
  </si>
  <si>
    <t>P08425</t>
  </si>
  <si>
    <t>P08432</t>
  </si>
  <si>
    <t>P08465</t>
  </si>
  <si>
    <t>P08518</t>
  </si>
  <si>
    <t>P08524</t>
  </si>
  <si>
    <t>P08536</t>
  </si>
  <si>
    <t>P08566</t>
  </si>
  <si>
    <t>P08593</t>
  </si>
  <si>
    <t>P08638</t>
  </si>
  <si>
    <t>P08678</t>
  </si>
  <si>
    <t>P08679</t>
  </si>
  <si>
    <t xml:space="preserve"> cytoplasm; peroxisome</t>
  </si>
  <si>
    <t>P08964</t>
  </si>
  <si>
    <t>P09032</t>
  </si>
  <si>
    <t>P09064</t>
  </si>
  <si>
    <t>P09119</t>
  </si>
  <si>
    <t>P09232</t>
  </si>
  <si>
    <t>P09435</t>
  </si>
  <si>
    <t>P09436</t>
  </si>
  <si>
    <t>P09440</t>
  </si>
  <si>
    <t>P09547</t>
  </si>
  <si>
    <t>P09624</t>
  </si>
  <si>
    <t>P09733</t>
  </si>
  <si>
    <t>P09734</t>
  </si>
  <si>
    <t>P09798</t>
  </si>
  <si>
    <t>P09880</t>
  </si>
  <si>
    <t>P09938</t>
  </si>
  <si>
    <t>P09950</t>
  </si>
  <si>
    <t>P09959</t>
  </si>
  <si>
    <t>P0C0T4</t>
  </si>
  <si>
    <t>P0C0W1</t>
  </si>
  <si>
    <t>P0C0W9</t>
  </si>
  <si>
    <t>P0C0X0</t>
  </si>
  <si>
    <t>P0C2H6</t>
  </si>
  <si>
    <t>P0C2H8</t>
  </si>
  <si>
    <t>P0C2H9</t>
  </si>
  <si>
    <t>P0C2I6</t>
  </si>
  <si>
    <t>P0C2J3</t>
  </si>
  <si>
    <t>P0C2J4</t>
  </si>
  <si>
    <t>P0C5N3</t>
  </si>
  <si>
    <t>P0CE41</t>
  </si>
  <si>
    <t>P0CS90</t>
  </si>
  <si>
    <t>P0CT04</t>
  </si>
  <si>
    <t>P10080</t>
  </si>
  <si>
    <t xml:space="preserve"> cytoplasm; p-body; cytoplasm; stress granule; nucleus; nucleolus; cytoplasm</t>
  </si>
  <si>
    <t>P10081</t>
  </si>
  <si>
    <t>P10127</t>
  </si>
  <si>
    <t>P10356</t>
  </si>
  <si>
    <t>P10363</t>
  </si>
  <si>
    <t>P10507</t>
  </si>
  <si>
    <t>P10591</t>
  </si>
  <si>
    <t xml:space="preserve"> cytoplasm; secreted; cell wall</t>
  </si>
  <si>
    <t>P10592</t>
  </si>
  <si>
    <t>P10622</t>
  </si>
  <si>
    <t>P10659</t>
  </si>
  <si>
    <t>P10662</t>
  </si>
  <si>
    <t>P10663</t>
  </si>
  <si>
    <t>P10664</t>
  </si>
  <si>
    <t>P10849</t>
  </si>
  <si>
    <t>P10862</t>
  </si>
  <si>
    <t>P10869</t>
  </si>
  <si>
    <t>P10961</t>
  </si>
  <si>
    <t>P10962</t>
  </si>
  <si>
    <t>P10964</t>
  </si>
  <si>
    <t>P11075</t>
  </si>
  <si>
    <t xml:space="preserve"> golgi apparatus; cytoplasm</t>
  </si>
  <si>
    <t>P11076</t>
  </si>
  <si>
    <t>P11154</t>
  </si>
  <si>
    <t>P11325</t>
  </si>
  <si>
    <t>P11353</t>
  </si>
  <si>
    <t>P11412</t>
  </si>
  <si>
    <t>P11433</t>
  </si>
  <si>
    <t>P11484</t>
  </si>
  <si>
    <t>P11632</t>
  </si>
  <si>
    <t>P11633</t>
  </si>
  <si>
    <t>P11709</t>
  </si>
  <si>
    <t xml:space="preserve"> cytoplasm; cytoskeleton; microtubule organizing center; spindle pole body; cytoplasm; cytoplasm; cytoskeleton; spindle</t>
  </si>
  <si>
    <t>P11745</t>
  </si>
  <si>
    <t>P11746</t>
  </si>
  <si>
    <t>P11747</t>
  </si>
  <si>
    <t>P11792</t>
  </si>
  <si>
    <t>P11914</t>
  </si>
  <si>
    <t>P11938</t>
  </si>
  <si>
    <t xml:space="preserve"> nucleus; chromosome; telomere</t>
  </si>
  <si>
    <t>P11972</t>
  </si>
  <si>
    <t>P11978</t>
  </si>
  <si>
    <t>P11986</t>
  </si>
  <si>
    <t>P12383</t>
  </si>
  <si>
    <t>P12385</t>
  </si>
  <si>
    <t>P12611</t>
  </si>
  <si>
    <t>P12612</t>
  </si>
  <si>
    <t>P12686</t>
  </si>
  <si>
    <t>P12687</t>
  </si>
  <si>
    <t>P12689</t>
  </si>
  <si>
    <t>P12695</t>
  </si>
  <si>
    <t>P12709</t>
  </si>
  <si>
    <t>P12753</t>
  </si>
  <si>
    <t>P12754</t>
  </si>
  <si>
    <t>P12887</t>
  </si>
  <si>
    <t>P12904</t>
  </si>
  <si>
    <t>P12945</t>
  </si>
  <si>
    <t>P12954</t>
  </si>
  <si>
    <t>P13188</t>
  </si>
  <si>
    <t>P13298</t>
  </si>
  <si>
    <t>P13382</t>
  </si>
  <si>
    <t>P13393</t>
  </si>
  <si>
    <t>P13433</t>
  </si>
  <si>
    <t>P13434</t>
  </si>
  <si>
    <t>P13517</t>
  </si>
  <si>
    <t xml:space="preserve"> bud tip; cytoplasm; cytoskeleton; actin patch; bud</t>
  </si>
  <si>
    <t>P13574</t>
  </si>
  <si>
    <t>P13663</t>
  </si>
  <si>
    <t>P13711</t>
  </si>
  <si>
    <t xml:space="preserve"> peroxisome</t>
  </si>
  <si>
    <t>P13712</t>
  </si>
  <si>
    <t>P14063</t>
  </si>
  <si>
    <t>P14065</t>
  </si>
  <si>
    <t>P14120</t>
  </si>
  <si>
    <t>P14126</t>
  </si>
  <si>
    <t>P14164</t>
  </si>
  <si>
    <t>P14242</t>
  </si>
  <si>
    <t>P14306</t>
  </si>
  <si>
    <t>P14540</t>
  </si>
  <si>
    <t>P14680</t>
  </si>
  <si>
    <t>P14681</t>
  </si>
  <si>
    <t xml:space="preserve"> cytoplasm; nucleus; periplasm</t>
  </si>
  <si>
    <t>P14682</t>
  </si>
  <si>
    <t>P14736</t>
  </si>
  <si>
    <t>P14737</t>
  </si>
  <si>
    <t>P14741</t>
  </si>
  <si>
    <t>P14742</t>
  </si>
  <si>
    <t>P14743</t>
  </si>
  <si>
    <t>P14747</t>
  </si>
  <si>
    <t>P14832</t>
  </si>
  <si>
    <t>P14843</t>
  </si>
  <si>
    <t>P14904</t>
  </si>
  <si>
    <t>P14905</t>
  </si>
  <si>
    <t>P14908</t>
  </si>
  <si>
    <t>P14922</t>
  </si>
  <si>
    <t>P15019</t>
  </si>
  <si>
    <t>P15108</t>
  </si>
  <si>
    <t>P15179</t>
  </si>
  <si>
    <t>P15180</t>
  </si>
  <si>
    <t>P15274</t>
  </si>
  <si>
    <t>P15315</t>
  </si>
  <si>
    <t>P15424</t>
  </si>
  <si>
    <t>P15436</t>
  </si>
  <si>
    <t>P15442</t>
  </si>
  <si>
    <t>P15454</t>
  </si>
  <si>
    <t>P15496</t>
  </si>
  <si>
    <t>P15624</t>
  </si>
  <si>
    <t>P15625</t>
  </si>
  <si>
    <t>P15646</t>
  </si>
  <si>
    <t>P15700</t>
  </si>
  <si>
    <t>P15703</t>
  </si>
  <si>
    <t xml:space="preserve"> secreted; cell wall</t>
  </si>
  <si>
    <t>P15705</t>
  </si>
  <si>
    <t>P15731</t>
  </si>
  <si>
    <t>P15790</t>
  </si>
  <si>
    <t>P15801</t>
  </si>
  <si>
    <t>P15807</t>
  </si>
  <si>
    <t>P15873</t>
  </si>
  <si>
    <t>P15891</t>
  </si>
  <si>
    <t xml:space="preserve"> cytoplasm; cytoskeleton; actin patch</t>
  </si>
  <si>
    <t>P15938</t>
  </si>
  <si>
    <t>P15992</t>
  </si>
  <si>
    <t>P16120</t>
  </si>
  <si>
    <t>P16370</t>
  </si>
  <si>
    <t>P16387</t>
  </si>
  <si>
    <t>P16451</t>
  </si>
  <si>
    <t>P16467</t>
  </si>
  <si>
    <t>P16474</t>
  </si>
  <si>
    <t xml:space="preserve"> endoplasmic reticulum lumen</t>
  </si>
  <si>
    <t>P16521</t>
  </si>
  <si>
    <t>P16522</t>
  </si>
  <si>
    <t xml:space="preserve"> chromosome; centromere; kinetochore; nucleus</t>
  </si>
  <si>
    <t>P16550</t>
  </si>
  <si>
    <t>P16639</t>
  </si>
  <si>
    <t>P16649</t>
  </si>
  <si>
    <t>P16664</t>
  </si>
  <si>
    <t>P16892</t>
  </si>
  <si>
    <t>P17065</t>
  </si>
  <si>
    <t xml:space="preserve"> bud tip; cytoplasmic vesicle; secretory vesicle; bud neck</t>
  </si>
  <si>
    <t>P17076</t>
  </si>
  <si>
    <t>P17106</t>
  </si>
  <si>
    <t xml:space="preserve"> chromosome; centromere; nucleus; mitochondrion</t>
  </si>
  <si>
    <t>P17119</t>
  </si>
  <si>
    <t xml:space="preserve"> cytoplasm; cytoskeleton; spindle; nucleus; chromosome; cytoplasm; cytoskeleton; microtubule organizing center; spindle pole body; cytoplasm; cytoskeleton</t>
  </si>
  <si>
    <t>P17121</t>
  </si>
  <si>
    <t>P17157</t>
  </si>
  <si>
    <t>P17423</t>
  </si>
  <si>
    <t>P17442</t>
  </si>
  <si>
    <t>P17505</t>
  </si>
  <si>
    <t>P17555</t>
  </si>
  <si>
    <t>P17558</t>
  </si>
  <si>
    <t>P17629</t>
  </si>
  <si>
    <t>P17649</t>
  </si>
  <si>
    <t>P17695</t>
  </si>
  <si>
    <t>P17709</t>
  </si>
  <si>
    <t>P17883</t>
  </si>
  <si>
    <t>P17890</t>
  </si>
  <si>
    <t>P17967</t>
  </si>
  <si>
    <t>P18408</t>
  </si>
  <si>
    <t>P18480</t>
  </si>
  <si>
    <t>P18494</t>
  </si>
  <si>
    <t>P18544</t>
  </si>
  <si>
    <t>P18562</t>
  </si>
  <si>
    <t>P18634</t>
  </si>
  <si>
    <t>P18759</t>
  </si>
  <si>
    <t>P18851</t>
  </si>
  <si>
    <t>P18888</t>
  </si>
  <si>
    <t>P18898</t>
  </si>
  <si>
    <t>P18961</t>
  </si>
  <si>
    <t>P19097</t>
  </si>
  <si>
    <t>P19146</t>
  </si>
  <si>
    <t>P19211</t>
  </si>
  <si>
    <t>P19262</t>
  </si>
  <si>
    <t>P19263</t>
  </si>
  <si>
    <t>P19358</t>
  </si>
  <si>
    <t>P19414</t>
  </si>
  <si>
    <t>P19454</t>
  </si>
  <si>
    <t>P19524</t>
  </si>
  <si>
    <t xml:space="preserve"> bud tip; bud neck</t>
  </si>
  <si>
    <t>P19541</t>
  </si>
  <si>
    <t>P19658</t>
  </si>
  <si>
    <t xml:space="preserve"> cytoplasmic vesicle; secretory vesicle; bud neck; bud</t>
  </si>
  <si>
    <t>P19659</t>
  </si>
  <si>
    <t>P19735</t>
  </si>
  <si>
    <t>P19736</t>
  </si>
  <si>
    <t>P19812</t>
  </si>
  <si>
    <t>P19880</t>
  </si>
  <si>
    <t>P19881</t>
  </si>
  <si>
    <t>P19882</t>
  </si>
  <si>
    <t>P19956</t>
  </si>
  <si>
    <t>P20049</t>
  </si>
  <si>
    <t>P20051</t>
  </si>
  <si>
    <t>P20052</t>
  </si>
  <si>
    <t>P20053</t>
  </si>
  <si>
    <t>P20081</t>
  </si>
  <si>
    <t>P20084</t>
  </si>
  <si>
    <t>P20095</t>
  </si>
  <si>
    <t>P20133</t>
  </si>
  <si>
    <t>P20134</t>
  </si>
  <si>
    <t>P20424</t>
  </si>
  <si>
    <t xml:space="preserve"> cytoplasm; endoplasmic reticulum</t>
  </si>
  <si>
    <t>P20433</t>
  </si>
  <si>
    <t xml:space="preserve"> cytoplasm; cytoplasm; p-body; nucleus</t>
  </si>
  <si>
    <t>P20434</t>
  </si>
  <si>
    <t>P20435</t>
  </si>
  <si>
    <t>P20436</t>
  </si>
  <si>
    <t>P20438</t>
  </si>
  <si>
    <t>P20447</t>
  </si>
  <si>
    <t>P20448</t>
  </si>
  <si>
    <t>P20457</t>
  </si>
  <si>
    <t>P20459</t>
  </si>
  <si>
    <t>P20485</t>
  </si>
  <si>
    <t>P20486</t>
  </si>
  <si>
    <t>P20604</t>
  </si>
  <si>
    <t>P20795</t>
  </si>
  <si>
    <t>P20967</t>
  </si>
  <si>
    <t xml:space="preserve"> mitochondrion matrix; mitochondrion; mitochondrion matrix; mitochondrion nucleoid</t>
  </si>
  <si>
    <t>P21182</t>
  </si>
  <si>
    <t>P21192</t>
  </si>
  <si>
    <t>P21242</t>
  </si>
  <si>
    <t>P21243</t>
  </si>
  <si>
    <t>P21264</t>
  </si>
  <si>
    <t>P21268</t>
  </si>
  <si>
    <t>P21269</t>
  </si>
  <si>
    <t>P21304</t>
  </si>
  <si>
    <t>P21339</t>
  </si>
  <si>
    <t>P21372</t>
  </si>
  <si>
    <t>P21373</t>
  </si>
  <si>
    <t>P21374</t>
  </si>
  <si>
    <t>P21375</t>
  </si>
  <si>
    <t>P21524</t>
  </si>
  <si>
    <t>P21538</t>
  </si>
  <si>
    <t>P21576</t>
  </si>
  <si>
    <t>P21657</t>
  </si>
  <si>
    <t>P21672</t>
  </si>
  <si>
    <t>P21734</t>
  </si>
  <si>
    <t>P21771</t>
  </si>
  <si>
    <t>P21826</t>
  </si>
  <si>
    <t xml:space="preserve"> peroxisome matrix</t>
  </si>
  <si>
    <t>P21827</t>
  </si>
  <si>
    <t>P21951</t>
  </si>
  <si>
    <t>P21954</t>
  </si>
  <si>
    <t>P21957</t>
  </si>
  <si>
    <t xml:space="preserve"> nucleus; endoplasmic reticulum</t>
  </si>
  <si>
    <t>P21965</t>
  </si>
  <si>
    <t>P22007</t>
  </si>
  <si>
    <t>P22023</t>
  </si>
  <si>
    <t>P22035</t>
  </si>
  <si>
    <t>P22082</t>
  </si>
  <si>
    <t>P22108</t>
  </si>
  <si>
    <t>P22133</t>
  </si>
  <si>
    <t>P22134</t>
  </si>
  <si>
    <t>P22135</t>
  </si>
  <si>
    <t xml:space="preserve"> mitochondrion; mitochondrion intermembrane space</t>
  </si>
  <si>
    <t>P22136</t>
  </si>
  <si>
    <t>P22138</t>
  </si>
  <si>
    <t>P22139</t>
  </si>
  <si>
    <t>P22141</t>
  </si>
  <si>
    <t>P22147</t>
  </si>
  <si>
    <t xml:space="preserve"> cytoplasm; perinuclear region; cytoplasm; p-body; cytoplasm</t>
  </si>
  <si>
    <t>P22149</t>
  </si>
  <si>
    <t>P22202</t>
  </si>
  <si>
    <t>P22204</t>
  </si>
  <si>
    <t xml:space="preserve"> cytoplasm; cytoskeleton; microtubule organizing center; spindle pole body; bud neck; nucleus</t>
  </si>
  <si>
    <t>P22209</t>
  </si>
  <si>
    <t>P22211</t>
  </si>
  <si>
    <t>P22216</t>
  </si>
  <si>
    <t>P22276</t>
  </si>
  <si>
    <t>P22336</t>
  </si>
  <si>
    <t>P22353</t>
  </si>
  <si>
    <t>P22354</t>
  </si>
  <si>
    <t>P22434</t>
  </si>
  <si>
    <t>P22438</t>
  </si>
  <si>
    <t>P22470</t>
  </si>
  <si>
    <t>P22515</t>
  </si>
  <si>
    <t>P22516</t>
  </si>
  <si>
    <t>P22517</t>
  </si>
  <si>
    <t>P22579</t>
  </si>
  <si>
    <t>P22696</t>
  </si>
  <si>
    <t>P22768</t>
  </si>
  <si>
    <t>P22855</t>
  </si>
  <si>
    <t>P22936</t>
  </si>
  <si>
    <t>P23059</t>
  </si>
  <si>
    <t>P23060</t>
  </si>
  <si>
    <t>P23180</t>
  </si>
  <si>
    <t>P23201</t>
  </si>
  <si>
    <t xml:space="preserve"> cell tip</t>
  </si>
  <si>
    <t>P23202</t>
  </si>
  <si>
    <t>P23248</t>
  </si>
  <si>
    <t>P23250</t>
  </si>
  <si>
    <t>P23254</t>
  </si>
  <si>
    <t>P23255</t>
  </si>
  <si>
    <t>P23285</t>
  </si>
  <si>
    <t>P23287</t>
  </si>
  <si>
    <t>P23293</t>
  </si>
  <si>
    <t>P23301</t>
  </si>
  <si>
    <t>P23337</t>
  </si>
  <si>
    <t>P23369</t>
  </si>
  <si>
    <t>P23394</t>
  </si>
  <si>
    <t>P23503</t>
  </si>
  <si>
    <t>P23542</t>
  </si>
  <si>
    <t>P23561</t>
  </si>
  <si>
    <t>P23594</t>
  </si>
  <si>
    <t>P23595</t>
  </si>
  <si>
    <t>P23615</t>
  </si>
  <si>
    <t>P23638</t>
  </si>
  <si>
    <t>P23639</t>
  </si>
  <si>
    <t>P23643</t>
  </si>
  <si>
    <t>P23724</t>
  </si>
  <si>
    <t>P23776</t>
  </si>
  <si>
    <t xml:space="preserve"> secreted; secreted; cell wall</t>
  </si>
  <si>
    <t>P23796</t>
  </si>
  <si>
    <t>P24000</t>
  </si>
  <si>
    <t>P24031</t>
  </si>
  <si>
    <t>P24276</t>
  </si>
  <si>
    <t>P24279</t>
  </si>
  <si>
    <t>P24309</t>
  </si>
  <si>
    <t>P24384</t>
  </si>
  <si>
    <t>P24482</t>
  </si>
  <si>
    <t>P24521</t>
  </si>
  <si>
    <t>P24583</t>
  </si>
  <si>
    <t>P24720</t>
  </si>
  <si>
    <t>P24783</t>
  </si>
  <si>
    <t>P24784</t>
  </si>
  <si>
    <t>P24868</t>
  </si>
  <si>
    <t>P24869</t>
  </si>
  <si>
    <t>P24870</t>
  </si>
  <si>
    <t>P25036</t>
  </si>
  <si>
    <t>P25037</t>
  </si>
  <si>
    <t>P25038</t>
  </si>
  <si>
    <t>P25039</t>
  </si>
  <si>
    <t>P25040</t>
  </si>
  <si>
    <t>P25042</t>
  </si>
  <si>
    <t>P25043</t>
  </si>
  <si>
    <t>P25044</t>
  </si>
  <si>
    <t>P25046</t>
  </si>
  <si>
    <t>P25087</t>
  </si>
  <si>
    <t xml:space="preserve"> mitochondrion; microsome</t>
  </si>
  <si>
    <t>P25270</t>
  </si>
  <si>
    <t>P25293</t>
  </si>
  <si>
    <t xml:space="preserve"> nucleus; bud neck; cytoplasm</t>
  </si>
  <si>
    <t>P25294</t>
  </si>
  <si>
    <t>P25296</t>
  </si>
  <si>
    <t>P25298</t>
  </si>
  <si>
    <t>P25299</t>
  </si>
  <si>
    <t>P25301</t>
  </si>
  <si>
    <t>P25302</t>
  </si>
  <si>
    <t>P25303</t>
  </si>
  <si>
    <t>P25332</t>
  </si>
  <si>
    <t>P25333</t>
  </si>
  <si>
    <t>P25336</t>
  </si>
  <si>
    <t>P25337</t>
  </si>
  <si>
    <t>P25339</t>
  </si>
  <si>
    <t>P25343</t>
  </si>
  <si>
    <t>P25344</t>
  </si>
  <si>
    <t>P25345</t>
  </si>
  <si>
    <t>P25348</t>
  </si>
  <si>
    <t>P25355</t>
  </si>
  <si>
    <t>P25357</t>
  </si>
  <si>
    <t>P25359</t>
  </si>
  <si>
    <t>P25361</t>
  </si>
  <si>
    <t>P25364</t>
  </si>
  <si>
    <t>NaN</t>
  </si>
  <si>
    <t>P25366</t>
  </si>
  <si>
    <t>P25367</t>
  </si>
  <si>
    <t>P25368</t>
  </si>
  <si>
    <t>P25369</t>
  </si>
  <si>
    <t xml:space="preserve"> cytoplasm; cell cortex; cytoplasm; cytoskeleton</t>
  </si>
  <si>
    <t>P25370</t>
  </si>
  <si>
    <t>P25372</t>
  </si>
  <si>
    <t>P25373</t>
  </si>
  <si>
    <t>P25374</t>
  </si>
  <si>
    <t>P25375</t>
  </si>
  <si>
    <t>P25379</t>
  </si>
  <si>
    <t>P25382</t>
  </si>
  <si>
    <t>P25389</t>
  </si>
  <si>
    <t xml:space="preserve"> bud neck</t>
  </si>
  <si>
    <t>P25390</t>
  </si>
  <si>
    <t>P25441</t>
  </si>
  <si>
    <t>P25443</t>
  </si>
  <si>
    <t>P25451</t>
  </si>
  <si>
    <t>P25454</t>
  </si>
  <si>
    <t>P25491</t>
  </si>
  <si>
    <t xml:space="preserve"> cytoplasm; perinuclear region; cytoplasm</t>
  </si>
  <si>
    <t>P25502</t>
  </si>
  <si>
    <t>P25554</t>
  </si>
  <si>
    <t>P25555</t>
  </si>
  <si>
    <t xml:space="preserve"> cytoplasm; stress granule; chromosome; telomere; nucleus; cytoplasm; cytoplasm; p-body</t>
  </si>
  <si>
    <t>P25558</t>
  </si>
  <si>
    <t>P25559</t>
  </si>
  <si>
    <t>P25566</t>
  </si>
  <si>
    <t>P25567</t>
  </si>
  <si>
    <t>P25569</t>
  </si>
  <si>
    <t>P25576</t>
  </si>
  <si>
    <t>P25577</t>
  </si>
  <si>
    <t>P25582</t>
  </si>
  <si>
    <t>P25583</t>
  </si>
  <si>
    <t>P25586</t>
  </si>
  <si>
    <t>P25588</t>
  </si>
  <si>
    <t>P25605</t>
  </si>
  <si>
    <t>P25608</t>
  </si>
  <si>
    <t>P25616</t>
  </si>
  <si>
    <t>P25617</t>
  </si>
  <si>
    <t>P25623</t>
  </si>
  <si>
    <t>P25626</t>
  </si>
  <si>
    <t>P25627</t>
  </si>
  <si>
    <t>P25631</t>
  </si>
  <si>
    <t>P25632</t>
  </si>
  <si>
    <t>P25635</t>
  </si>
  <si>
    <t>P25637</t>
  </si>
  <si>
    <t>P25638</t>
  </si>
  <si>
    <t>P25642</t>
  </si>
  <si>
    <t>P25644</t>
  </si>
  <si>
    <t xml:space="preserve"> cytoplasm; stress granule; nucleus; cytoplasm; cytoplasm; p-body; chromosome; centromere; kinetochore</t>
  </si>
  <si>
    <t>P25646</t>
  </si>
  <si>
    <t>P25648</t>
  </si>
  <si>
    <t>P25649</t>
  </si>
  <si>
    <t>P25651</t>
  </si>
  <si>
    <t xml:space="preserve"> nucleus; nucleolus; chromosome; centromere</t>
  </si>
  <si>
    <t>P25654</t>
  </si>
  <si>
    <t>P25655</t>
  </si>
  <si>
    <t>P25659</t>
  </si>
  <si>
    <t>P25694</t>
  </si>
  <si>
    <t xml:space="preserve"> endoplasmic reticulum; cytoplasm; microsome</t>
  </si>
  <si>
    <t>P25719</t>
  </si>
  <si>
    <t>P25808</t>
  </si>
  <si>
    <t>P25846</t>
  </si>
  <si>
    <t>P25847</t>
  </si>
  <si>
    <t>P26309</t>
  </si>
  <si>
    <t>P26321</t>
  </si>
  <si>
    <t>P26364</t>
  </si>
  <si>
    <t>P26370</t>
  </si>
  <si>
    <t>P26449</t>
  </si>
  <si>
    <t>P26570</t>
  </si>
  <si>
    <t>P26637</t>
  </si>
  <si>
    <t>P26754</t>
  </si>
  <si>
    <t>P26755</t>
  </si>
  <si>
    <t>P26783</t>
  </si>
  <si>
    <t>P26784</t>
  </si>
  <si>
    <t>P26785</t>
  </si>
  <si>
    <t>P26786</t>
  </si>
  <si>
    <t>P26793</t>
  </si>
  <si>
    <t xml:space="preserve"> nucleus; nucleoplasm; nucleus; nucleolus; mitochondrion</t>
  </si>
  <si>
    <t>P27344</t>
  </si>
  <si>
    <t>P27466</t>
  </si>
  <si>
    <t>P27472</t>
  </si>
  <si>
    <t>P27476</t>
  </si>
  <si>
    <t xml:space="preserve"> nucleus; nucleolus; nucleus</t>
  </si>
  <si>
    <t>P27515</t>
  </si>
  <si>
    <t>P27616</t>
  </si>
  <si>
    <t>P27636</t>
  </si>
  <si>
    <t xml:space="preserve"> bud neck; cytoplasm; cytoskeleton; spindle pole</t>
  </si>
  <si>
    <t>P27637</t>
  </si>
  <si>
    <t>P27692</t>
  </si>
  <si>
    <t xml:space="preserve"> nucleus; mitochondrion; chromosome</t>
  </si>
  <si>
    <t>P27705</t>
  </si>
  <si>
    <t>P27882</t>
  </si>
  <si>
    <t>P27895</t>
  </si>
  <si>
    <t xml:space="preserve"> mitochondrion; cytoplasm; cytoskeleton; spindle</t>
  </si>
  <si>
    <t>P27929</t>
  </si>
  <si>
    <t>P27999</t>
  </si>
  <si>
    <t>P28000</t>
  </si>
  <si>
    <t>P28005</t>
  </si>
  <si>
    <t>P28007</t>
  </si>
  <si>
    <t>P28239</t>
  </si>
  <si>
    <t>P28240</t>
  </si>
  <si>
    <t xml:space="preserve"> secreted; extracellular space; extracellular matrix; cytoplasm; vacuole</t>
  </si>
  <si>
    <t>P28241</t>
  </si>
  <si>
    <t>P28263</t>
  </si>
  <si>
    <t>P28272</t>
  </si>
  <si>
    <t>P28273</t>
  </si>
  <si>
    <t>P28274</t>
  </si>
  <si>
    <t>P28320</t>
  </si>
  <si>
    <t>P28495</t>
  </si>
  <si>
    <t>P28519</t>
  </si>
  <si>
    <t>P28625</t>
  </si>
  <si>
    <t xml:space="preserve"> lipid droplet; mitochondrion</t>
  </si>
  <si>
    <t>P28707</t>
  </si>
  <si>
    <t>P28708</t>
  </si>
  <si>
    <t>P28742</t>
  </si>
  <si>
    <t xml:space="preserve"> cytoplasm; cytoskeleton; spindle</t>
  </si>
  <si>
    <t>P28743</t>
  </si>
  <si>
    <t>P28777</t>
  </si>
  <si>
    <t>P28778</t>
  </si>
  <si>
    <t>P28789</t>
  </si>
  <si>
    <t>P28817</t>
  </si>
  <si>
    <t>P28834</t>
  </si>
  <si>
    <t>P29029</t>
  </si>
  <si>
    <t>P29055</t>
  </si>
  <si>
    <t>P29056</t>
  </si>
  <si>
    <t>P29295</t>
  </si>
  <si>
    <t xml:space="preserve"> nucleus; nucleoplasm; nucleus; nucleolus; cytoplasm</t>
  </si>
  <si>
    <t>P29311</t>
  </si>
  <si>
    <t>P29340</t>
  </si>
  <si>
    <t>P29366</t>
  </si>
  <si>
    <t>P29453</t>
  </si>
  <si>
    <t>P29468</t>
  </si>
  <si>
    <t>P29469</t>
  </si>
  <si>
    <t>P29478</t>
  </si>
  <si>
    <t>P29496</t>
  </si>
  <si>
    <t>P29509</t>
  </si>
  <si>
    <t>P29539</t>
  </si>
  <si>
    <t>P29547</t>
  </si>
  <si>
    <t>P29703</t>
  </si>
  <si>
    <t>P29952</t>
  </si>
  <si>
    <t>P30283</t>
  </si>
  <si>
    <t>P30402</t>
  </si>
  <si>
    <t>P30619</t>
  </si>
  <si>
    <t>P30620</t>
  </si>
  <si>
    <t>P30656</t>
  </si>
  <si>
    <t>P30657</t>
  </si>
  <si>
    <t>P30665</t>
  </si>
  <si>
    <t>P30771</t>
  </si>
  <si>
    <t>P30775</t>
  </si>
  <si>
    <t>P30822</t>
  </si>
  <si>
    <t xml:space="preserve"> cytoplasm; perinuclear region; nucleus</t>
  </si>
  <si>
    <t>P30952</t>
  </si>
  <si>
    <t>P31111</t>
  </si>
  <si>
    <t>P31115</t>
  </si>
  <si>
    <t>P31116</t>
  </si>
  <si>
    <t>P31244</t>
  </si>
  <si>
    <t>P31334</t>
  </si>
  <si>
    <t>P31373</t>
  </si>
  <si>
    <t>P31374</t>
  </si>
  <si>
    <t>P31376</t>
  </si>
  <si>
    <t>P31378</t>
  </si>
  <si>
    <t>P31380</t>
  </si>
  <si>
    <t>P31383</t>
  </si>
  <si>
    <t>P31384</t>
  </si>
  <si>
    <t>P31385</t>
  </si>
  <si>
    <t>P31386</t>
  </si>
  <si>
    <t>P31539</t>
  </si>
  <si>
    <t>P31688</t>
  </si>
  <si>
    <t>P31787</t>
  </si>
  <si>
    <t>P32048</t>
  </si>
  <si>
    <t>P32178</t>
  </si>
  <si>
    <t>P32179</t>
  </si>
  <si>
    <t>P32190</t>
  </si>
  <si>
    <t>P32259</t>
  </si>
  <si>
    <t>P32263</t>
  </si>
  <si>
    <t>P32264</t>
  </si>
  <si>
    <t>P32288</t>
  </si>
  <si>
    <t>P32316</t>
  </si>
  <si>
    <t>P32317</t>
  </si>
  <si>
    <t>P32318</t>
  </si>
  <si>
    <t>P32324</t>
  </si>
  <si>
    <t>P32325</t>
  </si>
  <si>
    <t>P32327</t>
  </si>
  <si>
    <t>P32328</t>
  </si>
  <si>
    <t>P32330</t>
  </si>
  <si>
    <t>P32333</t>
  </si>
  <si>
    <t>P32336</t>
  </si>
  <si>
    <t>P32337</t>
  </si>
  <si>
    <t>P32342</t>
  </si>
  <si>
    <t>P32345</t>
  </si>
  <si>
    <t>P32347</t>
  </si>
  <si>
    <t>P32349</t>
  </si>
  <si>
    <t>P32351</t>
  </si>
  <si>
    <t>P32354</t>
  </si>
  <si>
    <t>P32356</t>
  </si>
  <si>
    <t>P32357</t>
  </si>
  <si>
    <t>P32364</t>
  </si>
  <si>
    <t>P32367</t>
  </si>
  <si>
    <t>P32377</t>
  </si>
  <si>
    <t>P32379</t>
  </si>
  <si>
    <t>P32381</t>
  </si>
  <si>
    <t>P32383</t>
  </si>
  <si>
    <t>P32387</t>
  </si>
  <si>
    <t>P32388</t>
  </si>
  <si>
    <t>P32389</t>
  </si>
  <si>
    <t>P32419</t>
  </si>
  <si>
    <t>P32432</t>
  </si>
  <si>
    <t>P32445</t>
  </si>
  <si>
    <t>P32447</t>
  </si>
  <si>
    <t>P32449</t>
  </si>
  <si>
    <t>P32451</t>
  </si>
  <si>
    <t>P32452</t>
  </si>
  <si>
    <t>P32453</t>
  </si>
  <si>
    <t>P32454</t>
  </si>
  <si>
    <t xml:space="preserve"> periplasm; cytoplasm; mitochondrion</t>
  </si>
  <si>
    <t>P32459</t>
  </si>
  <si>
    <t>P32460</t>
  </si>
  <si>
    <t>P32461</t>
  </si>
  <si>
    <t>P32463</t>
  </si>
  <si>
    <t>P32464</t>
  </si>
  <si>
    <t>P32469</t>
  </si>
  <si>
    <t>P32471</t>
  </si>
  <si>
    <t>P32473</t>
  </si>
  <si>
    <t>P32474</t>
  </si>
  <si>
    <t>P32477</t>
  </si>
  <si>
    <t>P32478</t>
  </si>
  <si>
    <t>P32479</t>
  </si>
  <si>
    <t xml:space="preserve"> nucleus; chromosome; centromere; chromosome</t>
  </si>
  <si>
    <t>P32480</t>
  </si>
  <si>
    <t>P32481</t>
  </si>
  <si>
    <t>P32485</t>
  </si>
  <si>
    <t>P32490</t>
  </si>
  <si>
    <t>P32491</t>
  </si>
  <si>
    <t>P32492</t>
  </si>
  <si>
    <t xml:space="preserve"> bud</t>
  </si>
  <si>
    <t>P32493</t>
  </si>
  <si>
    <t>P32494</t>
  </si>
  <si>
    <t>P32495</t>
  </si>
  <si>
    <t>P32496</t>
  </si>
  <si>
    <t>P32497</t>
  </si>
  <si>
    <t>P32501</t>
  </si>
  <si>
    <t>P32502</t>
  </si>
  <si>
    <t>P32504</t>
  </si>
  <si>
    <t xml:space="preserve"> cytoplasm; cytoskeleton; microtubule organizing center; spindle pole body; nucleus; chromosome; centromere</t>
  </si>
  <si>
    <t>P32505</t>
  </si>
  <si>
    <t>P32523</t>
  </si>
  <si>
    <t>P32524</t>
  </si>
  <si>
    <t>P32525</t>
  </si>
  <si>
    <t>P32526</t>
  </si>
  <si>
    <t xml:space="preserve"> nucleus; cytoplasm; cytoskeleton</t>
  </si>
  <si>
    <t>P32527</t>
  </si>
  <si>
    <t>P32528</t>
  </si>
  <si>
    <t>P32529</t>
  </si>
  <si>
    <t>P32558</t>
  </si>
  <si>
    <t>P32561</t>
  </si>
  <si>
    <t>P32562</t>
  </si>
  <si>
    <t>P32565</t>
  </si>
  <si>
    <t>P32566</t>
  </si>
  <si>
    <t>P32569</t>
  </si>
  <si>
    <t>P32570</t>
  </si>
  <si>
    <t>P32573</t>
  </si>
  <si>
    <t>P32579</t>
  </si>
  <si>
    <t xml:space="preserve"> nucleus; cytoplasm; chromosome; telomere</t>
  </si>
  <si>
    <t>P32580</t>
  </si>
  <si>
    <t>P32582</t>
  </si>
  <si>
    <t>P32583</t>
  </si>
  <si>
    <t>P32585</t>
  </si>
  <si>
    <t>P32588</t>
  </si>
  <si>
    <t xml:space="preserve"> cytoplasm; stress granule; nucleus; cytoplasm; p-body; cytoplasm</t>
  </si>
  <si>
    <t>P32589</t>
  </si>
  <si>
    <t>P32590</t>
  </si>
  <si>
    <t>P32591</t>
  </si>
  <si>
    <t>P32597</t>
  </si>
  <si>
    <t>P32598</t>
  </si>
  <si>
    <t>P32599</t>
  </si>
  <si>
    <t>P32601</t>
  </si>
  <si>
    <t>P32604</t>
  </si>
  <si>
    <t>P32605</t>
  </si>
  <si>
    <t>P32606</t>
  </si>
  <si>
    <t>P32607</t>
  </si>
  <si>
    <t>P32608</t>
  </si>
  <si>
    <t>P32611</t>
  </si>
  <si>
    <t>P32613</t>
  </si>
  <si>
    <t xml:space="preserve"> golgi apparatus; trans-golgi network</t>
  </si>
  <si>
    <t>P32614</t>
  </si>
  <si>
    <t>P32617</t>
  </si>
  <si>
    <t>P32618</t>
  </si>
  <si>
    <t>P32626</t>
  </si>
  <si>
    <t>P32628</t>
  </si>
  <si>
    <t>P32634</t>
  </si>
  <si>
    <t>P32639</t>
  </si>
  <si>
    <t>P32641</t>
  </si>
  <si>
    <t>P32642</t>
  </si>
  <si>
    <t>P32643</t>
  </si>
  <si>
    <t>P32644</t>
  </si>
  <si>
    <t>P32656</t>
  </si>
  <si>
    <t>P32657</t>
  </si>
  <si>
    <t>P32767</t>
  </si>
  <si>
    <t xml:space="preserve"> nucleus envelope</t>
  </si>
  <si>
    <t>P32769</t>
  </si>
  <si>
    <t>P32770</t>
  </si>
  <si>
    <t>P32771</t>
  </si>
  <si>
    <t>P32773</t>
  </si>
  <si>
    <t>P32774</t>
  </si>
  <si>
    <t>P32775</t>
  </si>
  <si>
    <t>P32776</t>
  </si>
  <si>
    <t>P32783</t>
  </si>
  <si>
    <t>P32785</t>
  </si>
  <si>
    <t xml:space="preserve"> cytoplasm; mitochondrion matrix; mitochondrion</t>
  </si>
  <si>
    <t>P32786</t>
  </si>
  <si>
    <t>P32787</t>
  </si>
  <si>
    <t xml:space="preserve"> mitochondrion matrix; mitochondrion nucleoid</t>
  </si>
  <si>
    <t>P32788</t>
  </si>
  <si>
    <t>P32789</t>
  </si>
  <si>
    <t>P32793</t>
  </si>
  <si>
    <t>P32794</t>
  </si>
  <si>
    <t>P32797</t>
  </si>
  <si>
    <t xml:space="preserve"> chromosome; telomere</t>
  </si>
  <si>
    <t>P32801</t>
  </si>
  <si>
    <t>P32805</t>
  </si>
  <si>
    <t>P32806</t>
  </si>
  <si>
    <t>P32807</t>
  </si>
  <si>
    <t>P32828</t>
  </si>
  <si>
    <t xml:space="preserve"> chromosome; centromere; kinetochore; nucleus; chromosome; centromere; chromosome</t>
  </si>
  <si>
    <t>P32829</t>
  </si>
  <si>
    <t xml:space="preserve"> chromosome; nucleus; chromosome; telomere</t>
  </si>
  <si>
    <t>P32831</t>
  </si>
  <si>
    <t>P32832</t>
  </si>
  <si>
    <t>P32833</t>
  </si>
  <si>
    <t>P32835</t>
  </si>
  <si>
    <t>P32836</t>
  </si>
  <si>
    <t>P32838</t>
  </si>
  <si>
    <t>P32844</t>
  </si>
  <si>
    <t>P32849</t>
  </si>
  <si>
    <t>P32860</t>
  </si>
  <si>
    <t>P32861</t>
  </si>
  <si>
    <t>P32862</t>
  </si>
  <si>
    <t>P32863</t>
  </si>
  <si>
    <t>P32864</t>
  </si>
  <si>
    <t>P32873</t>
  </si>
  <si>
    <t>P32874</t>
  </si>
  <si>
    <t>P32875</t>
  </si>
  <si>
    <t>P32892</t>
  </si>
  <si>
    <t>P32893</t>
  </si>
  <si>
    <t xml:space="preserve"> golgi apparatus; cis-golgi network; cytoplasm</t>
  </si>
  <si>
    <t>P32895</t>
  </si>
  <si>
    <t>P32896</t>
  </si>
  <si>
    <t>P32898</t>
  </si>
  <si>
    <t>P32899</t>
  </si>
  <si>
    <t>P32902</t>
  </si>
  <si>
    <t>P32904</t>
  </si>
  <si>
    <t>P32905</t>
  </si>
  <si>
    <t>P32908</t>
  </si>
  <si>
    <t>P32909</t>
  </si>
  <si>
    <t>P32910</t>
  </si>
  <si>
    <t>P32911</t>
  </si>
  <si>
    <t>P32912</t>
  </si>
  <si>
    <t>P32914</t>
  </si>
  <si>
    <t>P32917</t>
  </si>
  <si>
    <t>P32945</t>
  </si>
  <si>
    <t>P33122</t>
  </si>
  <si>
    <t>P33200</t>
  </si>
  <si>
    <t>P33201</t>
  </si>
  <si>
    <t>P33202</t>
  </si>
  <si>
    <t>P33203</t>
  </si>
  <si>
    <t>P33204</t>
  </si>
  <si>
    <t>P33297</t>
  </si>
  <si>
    <t>P33298</t>
  </si>
  <si>
    <t>P33299</t>
  </si>
  <si>
    <t>P33301</t>
  </si>
  <si>
    <t xml:space="preserve"> chromosome; telomere; nucleus; chromosome</t>
  </si>
  <si>
    <t>P33307</t>
  </si>
  <si>
    <t>P33308</t>
  </si>
  <si>
    <t>P33309</t>
  </si>
  <si>
    <t>P33312</t>
  </si>
  <si>
    <t>P33313</t>
  </si>
  <si>
    <t>P33314</t>
  </si>
  <si>
    <t>P33315</t>
  </si>
  <si>
    <t>P33317</t>
  </si>
  <si>
    <t>P33322</t>
  </si>
  <si>
    <t xml:space="preserve"> nucleus; nucleolus; chromosome; centromere; cytoplasm; cytoskeleton</t>
  </si>
  <si>
    <t>P33324</t>
  </si>
  <si>
    <t>P33327</t>
  </si>
  <si>
    <t>P33329</t>
  </si>
  <si>
    <t>P33330</t>
  </si>
  <si>
    <t>P33331</t>
  </si>
  <si>
    <t>P33332</t>
  </si>
  <si>
    <t>P33333</t>
  </si>
  <si>
    <t xml:space="preserve"> lipid droplet</t>
  </si>
  <si>
    <t>P33334</t>
  </si>
  <si>
    <t>P33339</t>
  </si>
  <si>
    <t>P33399</t>
  </si>
  <si>
    <t>P33400</t>
  </si>
  <si>
    <t>P33401</t>
  </si>
  <si>
    <t>P33411</t>
  </si>
  <si>
    <t>P33412</t>
  </si>
  <si>
    <t>P33416</t>
  </si>
  <si>
    <t>P33417</t>
  </si>
  <si>
    <t>P33418</t>
  </si>
  <si>
    <t>P33419</t>
  </si>
  <si>
    <t xml:space="preserve"> cytoplasm; cytoskeleton; microtubule organizing center; spindle pole body; nucleus</t>
  </si>
  <si>
    <t>P33441</t>
  </si>
  <si>
    <t>P33442</t>
  </si>
  <si>
    <t>P33734</t>
  </si>
  <si>
    <t>P33748</t>
  </si>
  <si>
    <t>P33749</t>
  </si>
  <si>
    <t>P33750</t>
  </si>
  <si>
    <t>P33751</t>
  </si>
  <si>
    <t>P33753</t>
  </si>
  <si>
    <t>P33759</t>
  </si>
  <si>
    <t>P33892</t>
  </si>
  <si>
    <t>P33893</t>
  </si>
  <si>
    <t>P33895</t>
  </si>
  <si>
    <t>P34072</t>
  </si>
  <si>
    <t>P34078</t>
  </si>
  <si>
    <t>P34087</t>
  </si>
  <si>
    <t>P34111</t>
  </si>
  <si>
    <t>P34160</t>
  </si>
  <si>
    <t>P34162</t>
  </si>
  <si>
    <t>P34167</t>
  </si>
  <si>
    <t>P34216</t>
  </si>
  <si>
    <t>P34217</t>
  </si>
  <si>
    <t>P34219</t>
  </si>
  <si>
    <t>P34220</t>
  </si>
  <si>
    <t>P34221</t>
  </si>
  <si>
    <t>P34222</t>
  </si>
  <si>
    <t>P34223</t>
  </si>
  <si>
    <t>P34227</t>
  </si>
  <si>
    <t>P34228</t>
  </si>
  <si>
    <t>P34232</t>
  </si>
  <si>
    <t>P34233</t>
  </si>
  <si>
    <t>P34234</t>
  </si>
  <si>
    <t>P34239</t>
  </si>
  <si>
    <t>P34241</t>
  </si>
  <si>
    <t>P34243</t>
  </si>
  <si>
    <t>P34244</t>
  </si>
  <si>
    <t>P34246</t>
  </si>
  <si>
    <t>P34247</t>
  </si>
  <si>
    <t>P34253</t>
  </si>
  <si>
    <t>P34730</t>
  </si>
  <si>
    <t>P34760</t>
  </si>
  <si>
    <t>P34761</t>
  </si>
  <si>
    <t>P34909</t>
  </si>
  <si>
    <t>P35056</t>
  </si>
  <si>
    <t xml:space="preserve"> peroxisome matrix; cytoplasm; cytosol</t>
  </si>
  <si>
    <t>P35127</t>
  </si>
  <si>
    <t>P35172</t>
  </si>
  <si>
    <t>P35176</t>
  </si>
  <si>
    <t>P35177</t>
  </si>
  <si>
    <t>P35178</t>
  </si>
  <si>
    <t>P35182</t>
  </si>
  <si>
    <t>P35184</t>
  </si>
  <si>
    <t>P35187</t>
  </si>
  <si>
    <t>P35189</t>
  </si>
  <si>
    <t>P35191</t>
  </si>
  <si>
    <t>P35192</t>
  </si>
  <si>
    <t>P35194</t>
  </si>
  <si>
    <t>P35195</t>
  </si>
  <si>
    <t>P35197</t>
  </si>
  <si>
    <t xml:space="preserve"> cytoplasm; perinuclear region; golgi apparatus; cytoplasm; mitochondrion</t>
  </si>
  <si>
    <t>P35201</t>
  </si>
  <si>
    <t xml:space="preserve"> chromosome; centromere; kinetochore; nucleus; chromosome; centromere</t>
  </si>
  <si>
    <t>P35202</t>
  </si>
  <si>
    <t>P35203</t>
  </si>
  <si>
    <t xml:space="preserve"> nucleus; chromosome; centromere</t>
  </si>
  <si>
    <t>P35207</t>
  </si>
  <si>
    <t>P35208</t>
  </si>
  <si>
    <t>P35209</t>
  </si>
  <si>
    <t>P35210</t>
  </si>
  <si>
    <t>P35688</t>
  </si>
  <si>
    <t xml:space="preserve"> bud neck; cytoplasm; bud</t>
  </si>
  <si>
    <t>P35691</t>
  </si>
  <si>
    <t xml:space="preserve"> mitochondrion; cytoplasm; cytoskeleton</t>
  </si>
  <si>
    <t>P35718</t>
  </si>
  <si>
    <t>P35719</t>
  </si>
  <si>
    <t>P35728</t>
  </si>
  <si>
    <t>P35731</t>
  </si>
  <si>
    <t>P35732</t>
  </si>
  <si>
    <t>P35734</t>
  </si>
  <si>
    <t xml:space="preserve"> chromosome; centromere; kinetochore; nucleus; cytoplasm; cytoskeleton; spindle; chromosome</t>
  </si>
  <si>
    <t>P35817</t>
  </si>
  <si>
    <t>P35996</t>
  </si>
  <si>
    <t>P35999</t>
  </si>
  <si>
    <t>P36002</t>
  </si>
  <si>
    <t>P36003</t>
  </si>
  <si>
    <t>P36004</t>
  </si>
  <si>
    <t>P36006</t>
  </si>
  <si>
    <t>P36007</t>
  </si>
  <si>
    <t>P36008</t>
  </si>
  <si>
    <t>P36009</t>
  </si>
  <si>
    <t>P36010</t>
  </si>
  <si>
    <t>P36012</t>
  </si>
  <si>
    <t>P36013</t>
  </si>
  <si>
    <t>P36016</t>
  </si>
  <si>
    <t>P36024</t>
  </si>
  <si>
    <t>P36036</t>
  </si>
  <si>
    <t>P36038</t>
  </si>
  <si>
    <t>P36040</t>
  </si>
  <si>
    <t>P36041</t>
  </si>
  <si>
    <t>P36047</t>
  </si>
  <si>
    <t>P36048</t>
  </si>
  <si>
    <t>P36049</t>
  </si>
  <si>
    <t>P36053</t>
  </si>
  <si>
    <t>P36054</t>
  </si>
  <si>
    <t>P36056</t>
  </si>
  <si>
    <t>P36059</t>
  </si>
  <si>
    <t>P36068</t>
  </si>
  <si>
    <t>P36069</t>
  </si>
  <si>
    <t>P36070</t>
  </si>
  <si>
    <t>P36075</t>
  </si>
  <si>
    <t>P36076</t>
  </si>
  <si>
    <t>P36077</t>
  </si>
  <si>
    <t>P36080</t>
  </si>
  <si>
    <t>P36083</t>
  </si>
  <si>
    <t>P36084</t>
  </si>
  <si>
    <t>P36085</t>
  </si>
  <si>
    <t>P36088</t>
  </si>
  <si>
    <t>P36090</t>
  </si>
  <si>
    <t>P36093</t>
  </si>
  <si>
    <t>P36094</t>
  </si>
  <si>
    <t>P36097</t>
  </si>
  <si>
    <t>P36100</t>
  </si>
  <si>
    <t>P36102</t>
  </si>
  <si>
    <t>P36104</t>
  </si>
  <si>
    <t>P36105</t>
  </si>
  <si>
    <t>P36106</t>
  </si>
  <si>
    <t>P36110</t>
  </si>
  <si>
    <t>P36113</t>
  </si>
  <si>
    <t>P36114</t>
  </si>
  <si>
    <t>P36115</t>
  </si>
  <si>
    <t>P36117</t>
  </si>
  <si>
    <t>P36119</t>
  </si>
  <si>
    <t>P36120</t>
  </si>
  <si>
    <t>P36121</t>
  </si>
  <si>
    <t>P36123</t>
  </si>
  <si>
    <t>P36124</t>
  </si>
  <si>
    <t>P36126</t>
  </si>
  <si>
    <t>P36131</t>
  </si>
  <si>
    <t>P36132</t>
  </si>
  <si>
    <t>P36136</t>
  </si>
  <si>
    <t>P36141</t>
  </si>
  <si>
    <t>P36143</t>
  </si>
  <si>
    <t>P36144</t>
  </si>
  <si>
    <t>P36145</t>
  </si>
  <si>
    <t>P36146</t>
  </si>
  <si>
    <t>P36149</t>
  </si>
  <si>
    <t xml:space="preserve"> golgi apparatus; cis-golgi network; preautophagosomal structure; endoplasmic reticulum</t>
  </si>
  <si>
    <t>P36150</t>
  </si>
  <si>
    <t>P36151</t>
  </si>
  <si>
    <t>P36152</t>
  </si>
  <si>
    <t>P36154</t>
  </si>
  <si>
    <t>P36156</t>
  </si>
  <si>
    <t>P36158</t>
  </si>
  <si>
    <t>P36159</t>
  </si>
  <si>
    <t>P36160</t>
  </si>
  <si>
    <t>P36165</t>
  </si>
  <si>
    <t>P36166</t>
  </si>
  <si>
    <t>P36168</t>
  </si>
  <si>
    <t xml:space="preserve"> nucleus; cytoplasm; peroxisome</t>
  </si>
  <si>
    <t>P36224</t>
  </si>
  <si>
    <t>P36421</t>
  </si>
  <si>
    <t>P36516</t>
  </si>
  <si>
    <t>P36517</t>
  </si>
  <si>
    <t>P36519</t>
  </si>
  <si>
    <t>P36520</t>
  </si>
  <si>
    <t>P36521</t>
  </si>
  <si>
    <t>P36523</t>
  </si>
  <si>
    <t>P36525</t>
  </si>
  <si>
    <t>P36526</t>
  </si>
  <si>
    <t>P36527</t>
  </si>
  <si>
    <t>P36528</t>
  </si>
  <si>
    <t>P36531</t>
  </si>
  <si>
    <t>P36533</t>
  </si>
  <si>
    <t>P36534</t>
  </si>
  <si>
    <t>P36775</t>
  </si>
  <si>
    <t>P36973</t>
  </si>
  <si>
    <t>P37012</t>
  </si>
  <si>
    <t>P37254</t>
  </si>
  <si>
    <t>P37261</t>
  </si>
  <si>
    <t>P37262</t>
  </si>
  <si>
    <t>P37263</t>
  </si>
  <si>
    <t>P37291</t>
  </si>
  <si>
    <t>P37292</t>
  </si>
  <si>
    <t>P37297</t>
  </si>
  <si>
    <t>P37302</t>
  </si>
  <si>
    <t>P37303</t>
  </si>
  <si>
    <t>P37304</t>
  </si>
  <si>
    <t>P37366</t>
  </si>
  <si>
    <t>P37838</t>
  </si>
  <si>
    <t>P37898</t>
  </si>
  <si>
    <t>P38009</t>
  </si>
  <si>
    <t>P38011</t>
  </si>
  <si>
    <t>P38013</t>
  </si>
  <si>
    <t>P38041</t>
  </si>
  <si>
    <t>P38042</t>
  </si>
  <si>
    <t>P38061</t>
  </si>
  <si>
    <t>P38063</t>
  </si>
  <si>
    <t>P38064</t>
  </si>
  <si>
    <t>P38066</t>
  </si>
  <si>
    <t>P38067</t>
  </si>
  <si>
    <t>P38068</t>
  </si>
  <si>
    <t>P38070</t>
  </si>
  <si>
    <t>P38071</t>
  </si>
  <si>
    <t>P38074</t>
  </si>
  <si>
    <t>P38075</t>
  </si>
  <si>
    <t>P38080</t>
  </si>
  <si>
    <t>P38081</t>
  </si>
  <si>
    <t>P38086</t>
  </si>
  <si>
    <t>P38088</t>
  </si>
  <si>
    <t xml:space="preserve"> cytoplasm; mitochondrion matrix</t>
  </si>
  <si>
    <t>P38089</t>
  </si>
  <si>
    <t>P38109</t>
  </si>
  <si>
    <t>P38111</t>
  </si>
  <si>
    <t>P38112</t>
  </si>
  <si>
    <t>P38113</t>
  </si>
  <si>
    <t>P38115</t>
  </si>
  <si>
    <t>P38116</t>
  </si>
  <si>
    <t>P38120</t>
  </si>
  <si>
    <t>P38121</t>
  </si>
  <si>
    <t>P38122</t>
  </si>
  <si>
    <t>P38123</t>
  </si>
  <si>
    <t>P38129</t>
  </si>
  <si>
    <t>P38132</t>
  </si>
  <si>
    <t>P38138</t>
  </si>
  <si>
    <t xml:space="preserve"> endoplasmic reticulum</t>
  </si>
  <si>
    <t>P38139</t>
  </si>
  <si>
    <t>P38140</t>
  </si>
  <si>
    <t>P38144</t>
  </si>
  <si>
    <t>P38145</t>
  </si>
  <si>
    <t>P38147</t>
  </si>
  <si>
    <t>P38148</t>
  </si>
  <si>
    <t>P38149</t>
  </si>
  <si>
    <t>P38151</t>
  </si>
  <si>
    <t>P38162</t>
  </si>
  <si>
    <t>P38163</t>
  </si>
  <si>
    <t>P38165</t>
  </si>
  <si>
    <t>P38167</t>
  </si>
  <si>
    <t>P38170</t>
  </si>
  <si>
    <t xml:space="preserve"> cytoplasm; nucleus; chromosome</t>
  </si>
  <si>
    <t>P38174</t>
  </si>
  <si>
    <t>P38175</t>
  </si>
  <si>
    <t>P38177</t>
  </si>
  <si>
    <t>P38187</t>
  </si>
  <si>
    <t>P38193</t>
  </si>
  <si>
    <t>P38197</t>
  </si>
  <si>
    <t>P38198</t>
  </si>
  <si>
    <t xml:space="preserve"> chromosome; centromere; kinetochore; nucleus; cytoplasm; cytoskeleton; spindle; cytoplasm; cytoskeleton</t>
  </si>
  <si>
    <t>P38199</t>
  </si>
  <si>
    <t xml:space="preserve"> nucleus; cytoplasm; p-body; cytoplasm; chromosome; telomere</t>
  </si>
  <si>
    <t>P38200</t>
  </si>
  <si>
    <t xml:space="preserve"> bud neck; cytoplasm; cytoskeleton; spindle; cytoplasm; cytoskeleton</t>
  </si>
  <si>
    <t>P38202</t>
  </si>
  <si>
    <t>P38203</t>
  </si>
  <si>
    <t>P38205</t>
  </si>
  <si>
    <t>P38207</t>
  </si>
  <si>
    <t>P38208</t>
  </si>
  <si>
    <t>P38213</t>
  </si>
  <si>
    <t>P38217</t>
  </si>
  <si>
    <t xml:space="preserve"> nucleus; nucleus; nuclear pore complex; cytoplasm</t>
  </si>
  <si>
    <t>P38218</t>
  </si>
  <si>
    <t>P38219</t>
  </si>
  <si>
    <t>P38222</t>
  </si>
  <si>
    <t>P38226</t>
  </si>
  <si>
    <t>P38230</t>
  </si>
  <si>
    <t>P38235</t>
  </si>
  <si>
    <t>P38237</t>
  </si>
  <si>
    <t>P38238</t>
  </si>
  <si>
    <t>P38239</t>
  </si>
  <si>
    <t>P38241</t>
  </si>
  <si>
    <t>P38249</t>
  </si>
  <si>
    <t>P38251</t>
  </si>
  <si>
    <t>P38254</t>
  </si>
  <si>
    <t xml:space="preserve"> cytoplasm; p-body; cytoplasm</t>
  </si>
  <si>
    <t>P38255</t>
  </si>
  <si>
    <t>P38256</t>
  </si>
  <si>
    <t>P38257</t>
  </si>
  <si>
    <t>P38260</t>
  </si>
  <si>
    <t>P38261</t>
  </si>
  <si>
    <t>P38262</t>
  </si>
  <si>
    <t>P38265</t>
  </si>
  <si>
    <t>P38271</t>
  </si>
  <si>
    <t>P38274</t>
  </si>
  <si>
    <t>P38276</t>
  </si>
  <si>
    <t>P38277</t>
  </si>
  <si>
    <t>P38278</t>
  </si>
  <si>
    <t>P38281</t>
  </si>
  <si>
    <t>P38282</t>
  </si>
  <si>
    <t>P38283</t>
  </si>
  <si>
    <t xml:space="preserve"> chromosome; centromere; kinetochore; nucleus; cytoplasm; cytoskeleton; spindle</t>
  </si>
  <si>
    <t>P38285</t>
  </si>
  <si>
    <t>P38288</t>
  </si>
  <si>
    <t>P38291</t>
  </si>
  <si>
    <t>P38293</t>
  </si>
  <si>
    <t>P38295</t>
  </si>
  <si>
    <t>P38304</t>
  </si>
  <si>
    <t>P38313</t>
  </si>
  <si>
    <t>P38314</t>
  </si>
  <si>
    <t>P38315</t>
  </si>
  <si>
    <t>P38319</t>
  </si>
  <si>
    <t>P38321</t>
  </si>
  <si>
    <t>P38326</t>
  </si>
  <si>
    <t>P38328</t>
  </si>
  <si>
    <t>P38331</t>
  </si>
  <si>
    <t>P38332</t>
  </si>
  <si>
    <t xml:space="preserve"> cytoplasm; endosome</t>
  </si>
  <si>
    <t>P38333</t>
  </si>
  <si>
    <t>P38334</t>
  </si>
  <si>
    <t>P38336</t>
  </si>
  <si>
    <t>P38337</t>
  </si>
  <si>
    <t>P38339</t>
  </si>
  <si>
    <t>P38340</t>
  </si>
  <si>
    <t>P38344</t>
  </si>
  <si>
    <t>P38345</t>
  </si>
  <si>
    <t>P38347</t>
  </si>
  <si>
    <t>P38348</t>
  </si>
  <si>
    <t>P38349</t>
  </si>
  <si>
    <t>P38351</t>
  </si>
  <si>
    <t xml:space="preserve"> nucleus; nucleoplasm</t>
  </si>
  <si>
    <t>P38352</t>
  </si>
  <si>
    <t>P38426</t>
  </si>
  <si>
    <t>P38427</t>
  </si>
  <si>
    <t>P38429</t>
  </si>
  <si>
    <t>P38430</t>
  </si>
  <si>
    <t>P38431</t>
  </si>
  <si>
    <t>P38439</t>
  </si>
  <si>
    <t>P38523</t>
  </si>
  <si>
    <t>P38590</t>
  </si>
  <si>
    <t>P38615</t>
  </si>
  <si>
    <t>P38616</t>
  </si>
  <si>
    <t>P38620</t>
  </si>
  <si>
    <t>P38623</t>
  </si>
  <si>
    <t>P38624</t>
  </si>
  <si>
    <t>P38625</t>
  </si>
  <si>
    <t>P38627</t>
  </si>
  <si>
    <t>P38628</t>
  </si>
  <si>
    <t>P38629</t>
  </si>
  <si>
    <t>P38630</t>
  </si>
  <si>
    <t>P38632</t>
  </si>
  <si>
    <t>P38634</t>
  </si>
  <si>
    <t>P38635</t>
  </si>
  <si>
    <t>P38636</t>
  </si>
  <si>
    <t>P38682</t>
  </si>
  <si>
    <t>P38687</t>
  </si>
  <si>
    <t>P38689</t>
  </si>
  <si>
    <t>P38691</t>
  </si>
  <si>
    <t>P38692</t>
  </si>
  <si>
    <t>P38694</t>
  </si>
  <si>
    <t>P38697</t>
  </si>
  <si>
    <t>P38698</t>
  </si>
  <si>
    <t>P38701</t>
  </si>
  <si>
    <t>P38705</t>
  </si>
  <si>
    <t>P38707</t>
  </si>
  <si>
    <t>P38708</t>
  </si>
  <si>
    <t>P38710</t>
  </si>
  <si>
    <t>P38712</t>
  </si>
  <si>
    <t>P38714</t>
  </si>
  <si>
    <t>P38715</t>
  </si>
  <si>
    <t>P38716</t>
  </si>
  <si>
    <t>P38719</t>
  </si>
  <si>
    <t>P38720</t>
  </si>
  <si>
    <t>P38732</t>
  </si>
  <si>
    <t>P38737</t>
  </si>
  <si>
    <t>P38738</t>
  </si>
  <si>
    <t>P38741</t>
  </si>
  <si>
    <t>P38744</t>
  </si>
  <si>
    <t>P38746</t>
  </si>
  <si>
    <t>P38747</t>
  </si>
  <si>
    <t>P38748</t>
  </si>
  <si>
    <t>P38749</t>
  </si>
  <si>
    <t>P38754</t>
  </si>
  <si>
    <t>P38758</t>
  </si>
  <si>
    <t xml:space="preserve"> late endosome; cytoplasm</t>
  </si>
  <si>
    <t>P38759</t>
  </si>
  <si>
    <t>P38764</t>
  </si>
  <si>
    <t>P38765</t>
  </si>
  <si>
    <t>P38766</t>
  </si>
  <si>
    <t>P38768</t>
  </si>
  <si>
    <t>P38771</t>
  </si>
  <si>
    <t>P38772</t>
  </si>
  <si>
    <t>P38773</t>
  </si>
  <si>
    <t>P38774</t>
  </si>
  <si>
    <t>P38777</t>
  </si>
  <si>
    <t>P38779</t>
  </si>
  <si>
    <t>P38781</t>
  </si>
  <si>
    <t>P38782</t>
  </si>
  <si>
    <t>P38783</t>
  </si>
  <si>
    <t>P38784</t>
  </si>
  <si>
    <t>P38786</t>
  </si>
  <si>
    <t>P38787</t>
  </si>
  <si>
    <t>P38788</t>
  </si>
  <si>
    <t>P38789</t>
  </si>
  <si>
    <t>P38790</t>
  </si>
  <si>
    <t>P38791</t>
  </si>
  <si>
    <t>P38792</t>
  </si>
  <si>
    <t>P38793</t>
  </si>
  <si>
    <t xml:space="preserve"> nucleus; mitochondrion matrix; cytoplasm</t>
  </si>
  <si>
    <t>P38795</t>
  </si>
  <si>
    <t>P38796</t>
  </si>
  <si>
    <t>P38797</t>
  </si>
  <si>
    <t>P38798</t>
  </si>
  <si>
    <t>P38801</t>
  </si>
  <si>
    <t>P38803</t>
  </si>
  <si>
    <t>P38804</t>
  </si>
  <si>
    <t>P38805</t>
  </si>
  <si>
    <t>P38806</t>
  </si>
  <si>
    <t>P38814</t>
  </si>
  <si>
    <t>P38816</t>
  </si>
  <si>
    <t>P38817</t>
  </si>
  <si>
    <t>P38818</t>
  </si>
  <si>
    <t>P38820</t>
  </si>
  <si>
    <t>P38821</t>
  </si>
  <si>
    <t xml:space="preserve"> cytoplasm; vacuole lumen</t>
  </si>
  <si>
    <t>P38822</t>
  </si>
  <si>
    <t>P38823</t>
  </si>
  <si>
    <t>P38824</t>
  </si>
  <si>
    <t>P38826</t>
  </si>
  <si>
    <t>P38827</t>
  </si>
  <si>
    <t>P38828</t>
  </si>
  <si>
    <t>P38829</t>
  </si>
  <si>
    <t>P38833</t>
  </si>
  <si>
    <t>P38835</t>
  </si>
  <si>
    <t>P38836</t>
  </si>
  <si>
    <t xml:space="preserve"> secreted; vacuole</t>
  </si>
  <si>
    <t>P38839</t>
  </si>
  <si>
    <t xml:space="preserve"> cytoplasmic granule; cytoplasm</t>
  </si>
  <si>
    <t>P38840</t>
  </si>
  <si>
    <t>P38841</t>
  </si>
  <si>
    <t>P38845</t>
  </si>
  <si>
    <t>P38850</t>
  </si>
  <si>
    <t>P38852</t>
  </si>
  <si>
    <t>P38853</t>
  </si>
  <si>
    <t>P38854</t>
  </si>
  <si>
    <t>P38858</t>
  </si>
  <si>
    <t>P38859</t>
  </si>
  <si>
    <t>P38861</t>
  </si>
  <si>
    <t xml:space="preserve"> nucleus; nucleoplasm; cytoplasm</t>
  </si>
  <si>
    <t>P38862</t>
  </si>
  <si>
    <t xml:space="preserve"> preautophagosomal structure; cytoplasm</t>
  </si>
  <si>
    <t>P38863</t>
  </si>
  <si>
    <t>P38866</t>
  </si>
  <si>
    <t>P38870</t>
  </si>
  <si>
    <t>P38874</t>
  </si>
  <si>
    <t>P38876</t>
  </si>
  <si>
    <t>P38877</t>
  </si>
  <si>
    <t>P38879</t>
  </si>
  <si>
    <t>P38882</t>
  </si>
  <si>
    <t>P38883</t>
  </si>
  <si>
    <t>P38884</t>
  </si>
  <si>
    <t>P38885</t>
  </si>
  <si>
    <t>P38886</t>
  </si>
  <si>
    <t>P38887</t>
  </si>
  <si>
    <t>P38888</t>
  </si>
  <si>
    <t>P38889</t>
  </si>
  <si>
    <t>P38890</t>
  </si>
  <si>
    <t>P38891</t>
  </si>
  <si>
    <t>P38892</t>
  </si>
  <si>
    <t>P38902</t>
  </si>
  <si>
    <t>P38903</t>
  </si>
  <si>
    <t>P38904</t>
  </si>
  <si>
    <t>P38907</t>
  </si>
  <si>
    <t>P38910</t>
  </si>
  <si>
    <t>P38911</t>
  </si>
  <si>
    <t>P38912</t>
  </si>
  <si>
    <t>P38913</t>
  </si>
  <si>
    <t>P38915</t>
  </si>
  <si>
    <t>P38920</t>
  </si>
  <si>
    <t>P38922</t>
  </si>
  <si>
    <t>P38930</t>
  </si>
  <si>
    <t>P38931</t>
  </si>
  <si>
    <t>P38934</t>
  </si>
  <si>
    <t>P38956</t>
  </si>
  <si>
    <t>P38957</t>
  </si>
  <si>
    <t>P38959</t>
  </si>
  <si>
    <t>P38961</t>
  </si>
  <si>
    <t xml:space="preserve"> nucleus; nucleolus; chromosome; telomere</t>
  </si>
  <si>
    <t>P38970</t>
  </si>
  <si>
    <t>P38972</t>
  </si>
  <si>
    <t>P38985</t>
  </si>
  <si>
    <t>P38986</t>
  </si>
  <si>
    <t>P38987</t>
  </si>
  <si>
    <t>P38989</t>
  </si>
  <si>
    <t>P38990</t>
  </si>
  <si>
    <t>P38994</t>
  </si>
  <si>
    <t>P38996</t>
  </si>
  <si>
    <t>P38998</t>
  </si>
  <si>
    <t>P38999</t>
  </si>
  <si>
    <t>P39001</t>
  </si>
  <si>
    <t>P39005</t>
  </si>
  <si>
    <t>P39008</t>
  </si>
  <si>
    <t>P39009</t>
  </si>
  <si>
    <t>P39011</t>
  </si>
  <si>
    <t>P39014</t>
  </si>
  <si>
    <t>P39016</t>
  </si>
  <si>
    <t>P39073</t>
  </si>
  <si>
    <t>P39076</t>
  </si>
  <si>
    <t>P39077</t>
  </si>
  <si>
    <t>P39078</t>
  </si>
  <si>
    <t>P39079</t>
  </si>
  <si>
    <t>P39081</t>
  </si>
  <si>
    <t>P39083</t>
  </si>
  <si>
    <t>P39101</t>
  </si>
  <si>
    <t>P39104</t>
  </si>
  <si>
    <t xml:space="preserve"> nucleus; golgi apparatus; trans-golgi network</t>
  </si>
  <si>
    <t>P39108</t>
  </si>
  <si>
    <t>P39110</t>
  </si>
  <si>
    <t>P39112</t>
  </si>
  <si>
    <t>P39113</t>
  </si>
  <si>
    <t>P39516</t>
  </si>
  <si>
    <t>P39517</t>
  </si>
  <si>
    <t xml:space="preserve"> cytoplasm; p-body</t>
  </si>
  <si>
    <t>P39521</t>
  </si>
  <si>
    <t>P39522</t>
  </si>
  <si>
    <t>P39523</t>
  </si>
  <si>
    <t>P39525</t>
  </si>
  <si>
    <t>P39526</t>
  </si>
  <si>
    <t>P39529</t>
  </si>
  <si>
    <t>P39531</t>
  </si>
  <si>
    <t xml:space="preserve"> cell tip; bud neck; cytoplasm</t>
  </si>
  <si>
    <t>P39533</t>
  </si>
  <si>
    <t>P39538</t>
  </si>
  <si>
    <t>P39676</t>
  </si>
  <si>
    <t>P39677</t>
  </si>
  <si>
    <t>P39678</t>
  </si>
  <si>
    <t>P39682</t>
  </si>
  <si>
    <t>P39683</t>
  </si>
  <si>
    <t>P39692</t>
  </si>
  <si>
    <t>P39702</t>
  </si>
  <si>
    <t xml:space="preserve"> golgi apparatus; golgi stack</t>
  </si>
  <si>
    <t>P39706</t>
  </si>
  <si>
    <t>P39708</t>
  </si>
  <si>
    <t>P39713</t>
  </si>
  <si>
    <t>P39714</t>
  </si>
  <si>
    <t>P39715</t>
  </si>
  <si>
    <t xml:space="preserve"> cytoplasm; nucleus; nucleolus; nucleus</t>
  </si>
  <si>
    <t>P39717</t>
  </si>
  <si>
    <t>P39720</t>
  </si>
  <si>
    <t>P39721</t>
  </si>
  <si>
    <t>P39723</t>
  </si>
  <si>
    <t>P39724</t>
  </si>
  <si>
    <t>P39726</t>
  </si>
  <si>
    <t>P39729</t>
  </si>
  <si>
    <t>P39730</t>
  </si>
  <si>
    <t>P39731</t>
  </si>
  <si>
    <t xml:space="preserve"> chromosome; centromere; kinetochore; cytoplasm; cytoskeleton; spindle pole</t>
  </si>
  <si>
    <t>P39732</t>
  </si>
  <si>
    <t>P39735</t>
  </si>
  <si>
    <t>P39742</t>
  </si>
  <si>
    <t>P39743</t>
  </si>
  <si>
    <t>P39744</t>
  </si>
  <si>
    <t>P39927</t>
  </si>
  <si>
    <t>P39931</t>
  </si>
  <si>
    <t>P39933</t>
  </si>
  <si>
    <t>P39935</t>
  </si>
  <si>
    <t xml:space="preserve"> cytoplasm; stress granule; cytoplasm; p-body; cytoplasm</t>
  </si>
  <si>
    <t>P39936</t>
  </si>
  <si>
    <t>P39937</t>
  </si>
  <si>
    <t>P39938</t>
  </si>
  <si>
    <t>P39939</t>
  </si>
  <si>
    <t>P39940</t>
  </si>
  <si>
    <t xml:space="preserve"> nucleus; cytoplasm; cytoskeleton; actin patch; cytoplasm</t>
  </si>
  <si>
    <t>P39944</t>
  </si>
  <si>
    <t>P39945</t>
  </si>
  <si>
    <t>P39946</t>
  </si>
  <si>
    <t xml:space="preserve"> nucleus; cytoplasm; cytoskeleton; spindle pole; cytoplasm; cytoskeleton</t>
  </si>
  <si>
    <t>P39954</t>
  </si>
  <si>
    <t>P39955</t>
  </si>
  <si>
    <t>P39956</t>
  </si>
  <si>
    <t>P39958</t>
  </si>
  <si>
    <t>P39960</t>
  </si>
  <si>
    <t>P39965</t>
  </si>
  <si>
    <t>P39966</t>
  </si>
  <si>
    <t>P39967</t>
  </si>
  <si>
    <t>P39969</t>
  </si>
  <si>
    <t>P39974</t>
  </si>
  <si>
    <t>P39976</t>
  </si>
  <si>
    <t>P39979</t>
  </si>
  <si>
    <t>P39984</t>
  </si>
  <si>
    <t>P39985</t>
  </si>
  <si>
    <t>P39988</t>
  </si>
  <si>
    <t>P39990</t>
  </si>
  <si>
    <t>P39994</t>
  </si>
  <si>
    <t xml:space="preserve"> peroxisome matrix; cytoplasm</t>
  </si>
  <si>
    <t>P39995</t>
  </si>
  <si>
    <t>P39998</t>
  </si>
  <si>
    <t>P40002</t>
  </si>
  <si>
    <t>P40005</t>
  </si>
  <si>
    <t>P40007</t>
  </si>
  <si>
    <t>P40010</t>
  </si>
  <si>
    <t>P40011</t>
  </si>
  <si>
    <t>P40013</t>
  </si>
  <si>
    <t>P40014</t>
  </si>
  <si>
    <t>P40016</t>
  </si>
  <si>
    <t>P40018</t>
  </si>
  <si>
    <t>P40020</t>
  </si>
  <si>
    <t>P40021</t>
  </si>
  <si>
    <t xml:space="preserve"> bud tip; bud neck; cytoplasm; bud</t>
  </si>
  <si>
    <t>P40022</t>
  </si>
  <si>
    <t>P40024</t>
  </si>
  <si>
    <t>P40025</t>
  </si>
  <si>
    <t>P40026</t>
  </si>
  <si>
    <t>P40029</t>
  </si>
  <si>
    <t>P40032</t>
  </si>
  <si>
    <t>P40033</t>
  </si>
  <si>
    <t>P40034</t>
  </si>
  <si>
    <t>P40037</t>
  </si>
  <si>
    <t>P40038</t>
  </si>
  <si>
    <t>P40040</t>
  </si>
  <si>
    <t>P40041</t>
  </si>
  <si>
    <t>P40045</t>
  </si>
  <si>
    <t xml:space="preserve"> cytoplasm; cell projection</t>
  </si>
  <si>
    <t>P40047</t>
  </si>
  <si>
    <t>P40048</t>
  </si>
  <si>
    <t>P40050</t>
  </si>
  <si>
    <t>P40053</t>
  </si>
  <si>
    <t>P40054</t>
  </si>
  <si>
    <t>P40055</t>
  </si>
  <si>
    <t>P40059</t>
  </si>
  <si>
    <t>P40060</t>
  </si>
  <si>
    <t>P40069</t>
  </si>
  <si>
    <t>P40070</t>
  </si>
  <si>
    <t>P40077</t>
  </si>
  <si>
    <t>P40078</t>
  </si>
  <si>
    <t>P40079</t>
  </si>
  <si>
    <t>P40080</t>
  </si>
  <si>
    <t>P40081</t>
  </si>
  <si>
    <t>P40083</t>
  </si>
  <si>
    <t>P40084</t>
  </si>
  <si>
    <t>P40089</t>
  </si>
  <si>
    <t>P40090</t>
  </si>
  <si>
    <t>P40091</t>
  </si>
  <si>
    <t>P40093</t>
  </si>
  <si>
    <t>P40095</t>
  </si>
  <si>
    <t>P40096</t>
  </si>
  <si>
    <t>P40099</t>
  </si>
  <si>
    <t>P40106</t>
  </si>
  <si>
    <t>P40150</t>
  </si>
  <si>
    <t>P40151</t>
  </si>
  <si>
    <t>P40154</t>
  </si>
  <si>
    <t>P40157</t>
  </si>
  <si>
    <t>P40160</t>
  </si>
  <si>
    <t>P40161</t>
  </si>
  <si>
    <t>P40164</t>
  </si>
  <si>
    <t>P40165</t>
  </si>
  <si>
    <t>P40185</t>
  </si>
  <si>
    <t>P40186</t>
  </si>
  <si>
    <t>P40202</t>
  </si>
  <si>
    <t>P40204</t>
  </si>
  <si>
    <t>P40206</t>
  </si>
  <si>
    <t>P40208</t>
  </si>
  <si>
    <t>P40210</t>
  </si>
  <si>
    <t>P40212</t>
  </si>
  <si>
    <t>P40214</t>
  </si>
  <si>
    <t>P40215</t>
  </si>
  <si>
    <t>P40217</t>
  </si>
  <si>
    <t>P40302</t>
  </si>
  <si>
    <t>P40303</t>
  </si>
  <si>
    <t>P40308</t>
  </si>
  <si>
    <t>P40314</t>
  </si>
  <si>
    <t>P40316</t>
  </si>
  <si>
    <t>P40317</t>
  </si>
  <si>
    <t>P40325</t>
  </si>
  <si>
    <t>P40327</t>
  </si>
  <si>
    <t>P40328</t>
  </si>
  <si>
    <t>P40335</t>
  </si>
  <si>
    <t>P40339</t>
  </si>
  <si>
    <t>P40340</t>
  </si>
  <si>
    <t>P40344</t>
  </si>
  <si>
    <t>P40347</t>
  </si>
  <si>
    <t>P40348</t>
  </si>
  <si>
    <t>P40352</t>
  </si>
  <si>
    <t>P40354</t>
  </si>
  <si>
    <t>P40356</t>
  </si>
  <si>
    <t>P40357</t>
  </si>
  <si>
    <t>P40359</t>
  </si>
  <si>
    <t>P40360</t>
  </si>
  <si>
    <t>P40361</t>
  </si>
  <si>
    <t>P40362</t>
  </si>
  <si>
    <t>P40363</t>
  </si>
  <si>
    <t>P40366</t>
  </si>
  <si>
    <t>P40413</t>
  </si>
  <si>
    <t>P40414</t>
  </si>
  <si>
    <t>P40433</t>
  </si>
  <si>
    <t>P40449</t>
  </si>
  <si>
    <t>P40450</t>
  </si>
  <si>
    <t>P40453</t>
  </si>
  <si>
    <t>P40454</t>
  </si>
  <si>
    <t>P40456</t>
  </si>
  <si>
    <t>P40457</t>
  </si>
  <si>
    <t xml:space="preserve"> cytoplasm; cytoskeleton; microtubule organizing center; spindle pole body; nucleus; nuclear pore complex; nucleus</t>
  </si>
  <si>
    <t>P40459</t>
  </si>
  <si>
    <t>P40460</t>
  </si>
  <si>
    <t>P40462</t>
  </si>
  <si>
    <t>P40465</t>
  </si>
  <si>
    <t>P40466</t>
  </si>
  <si>
    <t xml:space="preserve"> cytoplasm; cytosol; nucleus</t>
  </si>
  <si>
    <t>P40467</t>
  </si>
  <si>
    <t>P40468</t>
  </si>
  <si>
    <t>P40469</t>
  </si>
  <si>
    <t>P40470</t>
  </si>
  <si>
    <t>P40472</t>
  </si>
  <si>
    <t>P40480</t>
  </si>
  <si>
    <t>P40481</t>
  </si>
  <si>
    <t>P40483</t>
  </si>
  <si>
    <t>P40484</t>
  </si>
  <si>
    <t xml:space="preserve"> nucleus; cytoplasm; chromosome; centromere; cytoplasm; cytoskeleton; microtubule organizing center; spindle pole body; bud neck</t>
  </si>
  <si>
    <t>P40486</t>
  </si>
  <si>
    <t>P40487</t>
  </si>
  <si>
    <t>P40491</t>
  </si>
  <si>
    <t>P40492</t>
  </si>
  <si>
    <t>P40493</t>
  </si>
  <si>
    <t>P40494</t>
  </si>
  <si>
    <t>P40495</t>
  </si>
  <si>
    <t>P40496</t>
  </si>
  <si>
    <t>P40498</t>
  </si>
  <si>
    <t>P40505</t>
  </si>
  <si>
    <t>P40506</t>
  </si>
  <si>
    <t>P40507</t>
  </si>
  <si>
    <t>P40510</t>
  </si>
  <si>
    <t>P40513</t>
  </si>
  <si>
    <t>P40516</t>
  </si>
  <si>
    <t>P40517</t>
  </si>
  <si>
    <t>P40518</t>
  </si>
  <si>
    <t>P40522</t>
  </si>
  <si>
    <t>P40523</t>
  </si>
  <si>
    <t>P40525</t>
  </si>
  <si>
    <t>P40529</t>
  </si>
  <si>
    <t>P40535</t>
  </si>
  <si>
    <t>P40537</t>
  </si>
  <si>
    <t>P40541</t>
  </si>
  <si>
    <t>P40545</t>
  </si>
  <si>
    <t>P40546</t>
  </si>
  <si>
    <t>P40547</t>
  </si>
  <si>
    <t>P40553</t>
  </si>
  <si>
    <t>P40555</t>
  </si>
  <si>
    <t>P40558</t>
  </si>
  <si>
    <t>P40559</t>
  </si>
  <si>
    <t>P40560</t>
  </si>
  <si>
    <t>P40561</t>
  </si>
  <si>
    <t>P40562</t>
  </si>
  <si>
    <t>P40564</t>
  </si>
  <si>
    <t>P40565</t>
  </si>
  <si>
    <t>P40567</t>
  </si>
  <si>
    <t>P40571</t>
  </si>
  <si>
    <t>P40577</t>
  </si>
  <si>
    <t>P40579</t>
  </si>
  <si>
    <t>P40580</t>
  </si>
  <si>
    <t>P40581</t>
  </si>
  <si>
    <t xml:space="preserve"> peroxisome matrix; cytoplasm; mitochondrion intermembrane space</t>
  </si>
  <si>
    <t>P40693</t>
  </si>
  <si>
    <t>P40825</t>
  </si>
  <si>
    <t>P40850</t>
  </si>
  <si>
    <t>P40851</t>
  </si>
  <si>
    <t>P40856</t>
  </si>
  <si>
    <t>P40858</t>
  </si>
  <si>
    <t>P40892</t>
  </si>
  <si>
    <t>P40893</t>
  </si>
  <si>
    <t>P40917</t>
  </si>
  <si>
    <t>P40956</t>
  </si>
  <si>
    <t>P40957</t>
  </si>
  <si>
    <t>P40958</t>
  </si>
  <si>
    <t>P40960</t>
  </si>
  <si>
    <t>P40962</t>
  </si>
  <si>
    <t>P40963</t>
  </si>
  <si>
    <t>P40968</t>
  </si>
  <si>
    <t>P40969</t>
  </si>
  <si>
    <t>P40971</t>
  </si>
  <si>
    <t>P40987</t>
  </si>
  <si>
    <t>P40991</t>
  </si>
  <si>
    <t>P40993</t>
  </si>
  <si>
    <t>P40994</t>
  </si>
  <si>
    <t>P41056</t>
  </si>
  <si>
    <t>P41277</t>
  </si>
  <si>
    <t>P41338</t>
  </si>
  <si>
    <t>P41695</t>
  </si>
  <si>
    <t>P41696</t>
  </si>
  <si>
    <t>P41697</t>
  </si>
  <si>
    <t>P41734</t>
  </si>
  <si>
    <t>P41805</t>
  </si>
  <si>
    <t>P41812</t>
  </si>
  <si>
    <t>P41813</t>
  </si>
  <si>
    <t>P41814</t>
  </si>
  <si>
    <t>P41819</t>
  </si>
  <si>
    <t>P41835</t>
  </si>
  <si>
    <t>P41895</t>
  </si>
  <si>
    <t>P41896</t>
  </si>
  <si>
    <t>P41903</t>
  </si>
  <si>
    <t>P41910</t>
  </si>
  <si>
    <t>P41911</t>
  </si>
  <si>
    <t>P41913</t>
  </si>
  <si>
    <t>P41920</t>
  </si>
  <si>
    <t>P41921</t>
  </si>
  <si>
    <t>P41940</t>
  </si>
  <si>
    <t>P42073</t>
  </si>
  <si>
    <t>P42223</t>
  </si>
  <si>
    <t>P42826</t>
  </si>
  <si>
    <t>P42841</t>
  </si>
  <si>
    <t>P42842</t>
  </si>
  <si>
    <t>P42843</t>
  </si>
  <si>
    <t>P42846</t>
  </si>
  <si>
    <t>P42847</t>
  </si>
  <si>
    <t>P42935</t>
  </si>
  <si>
    <t>P42936</t>
  </si>
  <si>
    <t>P42937</t>
  </si>
  <si>
    <t>P42938</t>
  </si>
  <si>
    <t>P42940</t>
  </si>
  <si>
    <t>P42941</t>
  </si>
  <si>
    <t>P42942</t>
  </si>
  <si>
    <t>P42943</t>
  </si>
  <si>
    <t>P42945</t>
  </si>
  <si>
    <t xml:space="preserve"> nucleus; nucleolus; mitochondrion</t>
  </si>
  <si>
    <t>P43122</t>
  </si>
  <si>
    <t>P43123</t>
  </si>
  <si>
    <t>P43124</t>
  </si>
  <si>
    <t>P43132</t>
  </si>
  <si>
    <t>P43321</t>
  </si>
  <si>
    <t xml:space="preserve"> nucleus; cytoplasm; cytosol</t>
  </si>
  <si>
    <t>P43535</t>
  </si>
  <si>
    <t>P43554</t>
  </si>
  <si>
    <t>P43556</t>
  </si>
  <si>
    <t>P43558</t>
  </si>
  <si>
    <t>P43563</t>
  </si>
  <si>
    <t>P43565</t>
  </si>
  <si>
    <t>P43568</t>
  </si>
  <si>
    <t>P43569</t>
  </si>
  <si>
    <t>P43570</t>
  </si>
  <si>
    <t>P43572</t>
  </si>
  <si>
    <t>P43573</t>
  </si>
  <si>
    <t>P43574</t>
  </si>
  <si>
    <t>P43577</t>
  </si>
  <si>
    <t>P43579</t>
  </si>
  <si>
    <t>P43582</t>
  </si>
  <si>
    <t>P43583</t>
  </si>
  <si>
    <t>P43586</t>
  </si>
  <si>
    <t>P43587</t>
  </si>
  <si>
    <t>P43588</t>
  </si>
  <si>
    <t>P43589</t>
  </si>
  <si>
    <t>P43591</t>
  </si>
  <si>
    <t>P43592</t>
  </si>
  <si>
    <t>P43593</t>
  </si>
  <si>
    <t>P43596</t>
  </si>
  <si>
    <t>P43597</t>
  </si>
  <si>
    <t>P43599</t>
  </si>
  <si>
    <t>P43602</t>
  </si>
  <si>
    <t>P43603</t>
  </si>
  <si>
    <t>P43605</t>
  </si>
  <si>
    <t>P43609</t>
  </si>
  <si>
    <t>P43610</t>
  </si>
  <si>
    <t>P43612</t>
  </si>
  <si>
    <t>P43615</t>
  </si>
  <si>
    <t>P43616</t>
  </si>
  <si>
    <t>P43619</t>
  </si>
  <si>
    <t>P43633</t>
  </si>
  <si>
    <t>P43634</t>
  </si>
  <si>
    <t>P43637</t>
  </si>
  <si>
    <t>P43638</t>
  </si>
  <si>
    <t xml:space="preserve"> cytoplasm; cytoplasm; cytoskeleton; spindle</t>
  </si>
  <si>
    <t>P43639</t>
  </si>
  <si>
    <t>P45818</t>
  </si>
  <si>
    <t>P45976</t>
  </si>
  <si>
    <t>P45978</t>
  </si>
  <si>
    <t xml:space="preserve"> cytoplasm; p-body; cytoplasm; stress granule</t>
  </si>
  <si>
    <t>P46151</t>
  </si>
  <si>
    <t>P46367</t>
  </si>
  <si>
    <t>P46654</t>
  </si>
  <si>
    <t>P46655</t>
  </si>
  <si>
    <t>P46669</t>
  </si>
  <si>
    <t>P46670</t>
  </si>
  <si>
    <t>P46671</t>
  </si>
  <si>
    <t>P46672</t>
  </si>
  <si>
    <t>P46674</t>
  </si>
  <si>
    <t>P46675</t>
  </si>
  <si>
    <t xml:space="preserve"> cytoplasm; cytoskeleton; microtubule organizing center; spindle pole body; chromosome; centromere; kinetochore; cytoplasm; cytoskeleton; spindle</t>
  </si>
  <si>
    <t>P46676</t>
  </si>
  <si>
    <t>P46677</t>
  </si>
  <si>
    <t>P46678</t>
  </si>
  <si>
    <t>P46680</t>
  </si>
  <si>
    <t xml:space="preserve"> cytoplasm; cytoskeleton; actin patch; cytoplasm; cytoskeleton</t>
  </si>
  <si>
    <t>P46681</t>
  </si>
  <si>
    <t>P46683</t>
  </si>
  <si>
    <t>P46784</t>
  </si>
  <si>
    <t>P46944</t>
  </si>
  <si>
    <t xml:space="preserve"> preautophagosomal structure</t>
  </si>
  <si>
    <t>P46945</t>
  </si>
  <si>
    <t>P46946</t>
  </si>
  <si>
    <t>P46947</t>
  </si>
  <si>
    <t>P46948</t>
  </si>
  <si>
    <t>P46949</t>
  </si>
  <si>
    <t>P46957</t>
  </si>
  <si>
    <t>P46958</t>
  </si>
  <si>
    <t>P46959</t>
  </si>
  <si>
    <t>P46962</t>
  </si>
  <si>
    <t>P46963</t>
  </si>
  <si>
    <t>P46969</t>
  </si>
  <si>
    <t>P46970</t>
  </si>
  <si>
    <t>P46973</t>
  </si>
  <si>
    <t>P46974</t>
  </si>
  <si>
    <t>P46982</t>
  </si>
  <si>
    <t xml:space="preserve"> golgi apparatus; cis-golgi network</t>
  </si>
  <si>
    <t>P46984</t>
  </si>
  <si>
    <t>P46988</t>
  </si>
  <si>
    <t>P46990</t>
  </si>
  <si>
    <t>P46995</t>
  </si>
  <si>
    <t>P47001</t>
  </si>
  <si>
    <t>P47005</t>
  </si>
  <si>
    <t>P47006</t>
  </si>
  <si>
    <t>P47011</t>
  </si>
  <si>
    <t>P47015</t>
  </si>
  <si>
    <t>P47016</t>
  </si>
  <si>
    <t>P47017</t>
  </si>
  <si>
    <t>P47018</t>
  </si>
  <si>
    <t xml:space="preserve"> cytoplasmic vesicle; copi-coated vesicle; cytoplasm</t>
  </si>
  <si>
    <t>P47019</t>
  </si>
  <si>
    <t>P47027</t>
  </si>
  <si>
    <t>P47029</t>
  </si>
  <si>
    <t>P47030</t>
  </si>
  <si>
    <t>P47031</t>
  </si>
  <si>
    <t>P47032</t>
  </si>
  <si>
    <t>P47035</t>
  </si>
  <si>
    <t>P47037</t>
  </si>
  <si>
    <t>P47039</t>
  </si>
  <si>
    <t>P47042</t>
  </si>
  <si>
    <t>P47043</t>
  </si>
  <si>
    <t>P47044</t>
  </si>
  <si>
    <t>P47047</t>
  </si>
  <si>
    <t>P47048</t>
  </si>
  <si>
    <t>P47050</t>
  </si>
  <si>
    <t>P47051</t>
  </si>
  <si>
    <t>P47054</t>
  </si>
  <si>
    <t xml:space="preserve"> nucleus; nuclear pore complex</t>
  </si>
  <si>
    <t>P47058</t>
  </si>
  <si>
    <t>P47068</t>
  </si>
  <si>
    <t>P47072</t>
  </si>
  <si>
    <t>P47074</t>
  </si>
  <si>
    <t>P47076</t>
  </si>
  <si>
    <t>P47077</t>
  </si>
  <si>
    <t>P47079</t>
  </si>
  <si>
    <t>P47083</t>
  </si>
  <si>
    <t>P47084</t>
  </si>
  <si>
    <t>P47085</t>
  </si>
  <si>
    <t>P47086</t>
  </si>
  <si>
    <t>P47087</t>
  </si>
  <si>
    <t>P47089</t>
  </si>
  <si>
    <t>P47093</t>
  </si>
  <si>
    <t>P47095</t>
  </si>
  <si>
    <t>P47096</t>
  </si>
  <si>
    <t>P47103</t>
  </si>
  <si>
    <t>P47107</t>
  </si>
  <si>
    <t>P47108</t>
  </si>
  <si>
    <t>P47110</t>
  </si>
  <si>
    <t>P47112</t>
  </si>
  <si>
    <t>P47116</t>
  </si>
  <si>
    <t>P47117</t>
  </si>
  <si>
    <t>P47118</t>
  </si>
  <si>
    <t>P47119</t>
  </si>
  <si>
    <t>P47120</t>
  </si>
  <si>
    <t>P47122</t>
  </si>
  <si>
    <t>P47123</t>
  </si>
  <si>
    <t>P47125</t>
  </si>
  <si>
    <t>P47127</t>
  </si>
  <si>
    <t>P47128</t>
  </si>
  <si>
    <t>P47129</t>
  </si>
  <si>
    <t>P47130</t>
  </si>
  <si>
    <t>P47134</t>
  </si>
  <si>
    <t>P47135</t>
  </si>
  <si>
    <t>P47136</t>
  </si>
  <si>
    <t>P47137</t>
  </si>
  <si>
    <t>P47138</t>
  </si>
  <si>
    <t>P47139</t>
  </si>
  <si>
    <t>P47141</t>
  </si>
  <si>
    <t>P47143</t>
  </si>
  <si>
    <t>P47147</t>
  </si>
  <si>
    <t>P47148</t>
  </si>
  <si>
    <t>P47149</t>
  </si>
  <si>
    <t>P47150</t>
  </si>
  <si>
    <t>P47156</t>
  </si>
  <si>
    <t>P47158</t>
  </si>
  <si>
    <t>P47163</t>
  </si>
  <si>
    <t>P47164</t>
  </si>
  <si>
    <t>P47165</t>
  </si>
  <si>
    <t>P47166</t>
  </si>
  <si>
    <t>P47167</t>
  </si>
  <si>
    <t>P47168</t>
  </si>
  <si>
    <t>P47169</t>
  </si>
  <si>
    <t>P47171</t>
  </si>
  <si>
    <t>P47172</t>
  </si>
  <si>
    <t>P47173</t>
  </si>
  <si>
    <t>P47175</t>
  </si>
  <si>
    <t>P47176</t>
  </si>
  <si>
    <t>P47771</t>
  </si>
  <si>
    <t>P47821</t>
  </si>
  <si>
    <t>P47822</t>
  </si>
  <si>
    <t>P47912</t>
  </si>
  <si>
    <t>P47988</t>
  </si>
  <si>
    <t>P48015</t>
  </si>
  <si>
    <t>P48164</t>
  </si>
  <si>
    <t>P48232</t>
  </si>
  <si>
    <t xml:space="preserve"> endosome</t>
  </si>
  <si>
    <t>P48234</t>
  </si>
  <si>
    <t>P48237</t>
  </si>
  <si>
    <t>P48240</t>
  </si>
  <si>
    <t>P48353</t>
  </si>
  <si>
    <t>P48361</t>
  </si>
  <si>
    <t>P48362</t>
  </si>
  <si>
    <t>P48363</t>
  </si>
  <si>
    <t>P48365</t>
  </si>
  <si>
    <t>P48412</t>
  </si>
  <si>
    <t>P48445</t>
  </si>
  <si>
    <t>P48510</t>
  </si>
  <si>
    <t>P48524</t>
  </si>
  <si>
    <t>P48525</t>
  </si>
  <si>
    <t>P48526</t>
  </si>
  <si>
    <t>P48527</t>
  </si>
  <si>
    <t>P48561</t>
  </si>
  <si>
    <t>P48562</t>
  </si>
  <si>
    <t>P48564</t>
  </si>
  <si>
    <t>P48566</t>
  </si>
  <si>
    <t>P48567</t>
  </si>
  <si>
    <t>P48570</t>
  </si>
  <si>
    <t>P48581</t>
  </si>
  <si>
    <t>P48582</t>
  </si>
  <si>
    <t>P48589</t>
  </si>
  <si>
    <t>P48606</t>
  </si>
  <si>
    <t>P48743</t>
  </si>
  <si>
    <t>P49089</t>
  </si>
  <si>
    <t>P49090</t>
  </si>
  <si>
    <t>P49095</t>
  </si>
  <si>
    <t>P49166</t>
  </si>
  <si>
    <t>P49167</t>
  </si>
  <si>
    <t>P49367</t>
  </si>
  <si>
    <t>P49435</t>
  </si>
  <si>
    <t>P49626</t>
  </si>
  <si>
    <t>P49704</t>
  </si>
  <si>
    <t>P49723</t>
  </si>
  <si>
    <t>P49775</t>
  </si>
  <si>
    <t>P49954</t>
  </si>
  <si>
    <t>P49955</t>
  </si>
  <si>
    <t>P49956</t>
  </si>
  <si>
    <t>P49957</t>
  </si>
  <si>
    <t>P49960</t>
  </si>
  <si>
    <t>P50086</t>
  </si>
  <si>
    <t>P50089</t>
  </si>
  <si>
    <t>P50090</t>
  </si>
  <si>
    <t>P50094</t>
  </si>
  <si>
    <t>P50095</t>
  </si>
  <si>
    <t>P50101</t>
  </si>
  <si>
    <t xml:space="preserve"> cytoplasm; cytosol; peroxisome</t>
  </si>
  <si>
    <t>P50102</t>
  </si>
  <si>
    <t>P50104</t>
  </si>
  <si>
    <t>P50105</t>
  </si>
  <si>
    <t>P50106</t>
  </si>
  <si>
    <t>P50107</t>
  </si>
  <si>
    <t>P50109</t>
  </si>
  <si>
    <t>P50111</t>
  </si>
  <si>
    <t>P50113</t>
  </si>
  <si>
    <t>P50264</t>
  </si>
  <si>
    <t>P50275</t>
  </si>
  <si>
    <t>P50278</t>
  </si>
  <si>
    <t>P50623</t>
  </si>
  <si>
    <t>P50861</t>
  </si>
  <si>
    <t>P50874</t>
  </si>
  <si>
    <t>P50875</t>
  </si>
  <si>
    <t>P50896</t>
  </si>
  <si>
    <t>P50942</t>
  </si>
  <si>
    <t>P50946</t>
  </si>
  <si>
    <t>P50947</t>
  </si>
  <si>
    <t>P51401</t>
  </si>
  <si>
    <t>P51534</t>
  </si>
  <si>
    <t>P51601</t>
  </si>
  <si>
    <t>P51862</t>
  </si>
  <si>
    <t>P51998</t>
  </si>
  <si>
    <t>P52286</t>
  </si>
  <si>
    <t xml:space="preserve"> nucleus; chromosome; centromere; kinetochore; cytoplasm</t>
  </si>
  <si>
    <t>P52488</t>
  </si>
  <si>
    <t>P52489</t>
  </si>
  <si>
    <t>P52490</t>
  </si>
  <si>
    <t>P52491</t>
  </si>
  <si>
    <t>P52553</t>
  </si>
  <si>
    <t>P52868</t>
  </si>
  <si>
    <t>P52892</t>
  </si>
  <si>
    <t>P52893</t>
  </si>
  <si>
    <t>P52910</t>
  </si>
  <si>
    <t>P52918</t>
  </si>
  <si>
    <t>P52920</t>
  </si>
  <si>
    <t>P52960</t>
  </si>
  <si>
    <t>P53009</t>
  </si>
  <si>
    <t>P53010</t>
  </si>
  <si>
    <t>P53032</t>
  </si>
  <si>
    <t>P53035</t>
  </si>
  <si>
    <t>P53036</t>
  </si>
  <si>
    <t>P53038</t>
  </si>
  <si>
    <t>P53040</t>
  </si>
  <si>
    <t>P53043</t>
  </si>
  <si>
    <t>P53044</t>
  </si>
  <si>
    <t>P53046</t>
  </si>
  <si>
    <t>P53051</t>
  </si>
  <si>
    <t>P53063</t>
  </si>
  <si>
    <t>P53064</t>
  </si>
  <si>
    <t>P53065</t>
  </si>
  <si>
    <t>P53066</t>
  </si>
  <si>
    <t>P53067</t>
  </si>
  <si>
    <t xml:space="preserve"> nucleus; nuclear pore complex; cytoplasm</t>
  </si>
  <si>
    <t>P53068</t>
  </si>
  <si>
    <t>P53070</t>
  </si>
  <si>
    <t>P53072</t>
  </si>
  <si>
    <t>P53075</t>
  </si>
  <si>
    <t>P53076</t>
  </si>
  <si>
    <t>P53078</t>
  </si>
  <si>
    <t>P53081</t>
  </si>
  <si>
    <t>P53082</t>
  </si>
  <si>
    <t>P53086</t>
  </si>
  <si>
    <t>P53088</t>
  </si>
  <si>
    <t>P53090</t>
  </si>
  <si>
    <t>P53091</t>
  </si>
  <si>
    <t>P53094</t>
  </si>
  <si>
    <t>P53095</t>
  </si>
  <si>
    <t>P53096</t>
  </si>
  <si>
    <t>P53100</t>
  </si>
  <si>
    <t>P53101</t>
  </si>
  <si>
    <t>P53107</t>
  </si>
  <si>
    <t>P53110</t>
  </si>
  <si>
    <t>P53111</t>
  </si>
  <si>
    <t>P53114</t>
  </si>
  <si>
    <t>P53115</t>
  </si>
  <si>
    <t>P53118</t>
  </si>
  <si>
    <t>P53119</t>
  </si>
  <si>
    <t>P53125</t>
  </si>
  <si>
    <t>P53128</t>
  </si>
  <si>
    <t>P53131</t>
  </si>
  <si>
    <t>P53135</t>
  </si>
  <si>
    <t>P53136</t>
  </si>
  <si>
    <t>P53137</t>
  </si>
  <si>
    <t>P53139</t>
  </si>
  <si>
    <t>P53141</t>
  </si>
  <si>
    <t>P53144</t>
  </si>
  <si>
    <t>P53145</t>
  </si>
  <si>
    <t>P53152</t>
  </si>
  <si>
    <t>P53155</t>
  </si>
  <si>
    <t>P53163</t>
  </si>
  <si>
    <t>P53164</t>
  </si>
  <si>
    <t>P53165</t>
  </si>
  <si>
    <t>P53166</t>
  </si>
  <si>
    <t>P53167</t>
  </si>
  <si>
    <t>P53168</t>
  </si>
  <si>
    <t xml:space="preserve"> chromosome; centromere; kinetochore; nucleus; cytoplasm; cytoskeleton; spindle pole</t>
  </si>
  <si>
    <t>P53169</t>
  </si>
  <si>
    <t>P53172</t>
  </si>
  <si>
    <t>P53177</t>
  </si>
  <si>
    <t>P53178</t>
  </si>
  <si>
    <t>P53179</t>
  </si>
  <si>
    <t>P53183</t>
  </si>
  <si>
    <t>P53184</t>
  </si>
  <si>
    <t>P53185</t>
  </si>
  <si>
    <t>P53188</t>
  </si>
  <si>
    <t>P53189</t>
  </si>
  <si>
    <t>P53193</t>
  </si>
  <si>
    <t>P53196</t>
  </si>
  <si>
    <t>P53200</t>
  </si>
  <si>
    <t>P53201</t>
  </si>
  <si>
    <t>P53202</t>
  </si>
  <si>
    <t>P53204</t>
  </si>
  <si>
    <t>P53207</t>
  </si>
  <si>
    <t>P53210</t>
  </si>
  <si>
    <t>P53212</t>
  </si>
  <si>
    <t>P53215</t>
  </si>
  <si>
    <t>P53218</t>
  </si>
  <si>
    <t>P53219</t>
  </si>
  <si>
    <t>P53221</t>
  </si>
  <si>
    <t>P53227</t>
  </si>
  <si>
    <t>P53228</t>
  </si>
  <si>
    <t>P53235</t>
  </si>
  <si>
    <t>P53236</t>
  </si>
  <si>
    <t>P53238</t>
  </si>
  <si>
    <t xml:space="preserve"> bud tip; nucleus; bud neck; cytoplasm</t>
  </si>
  <si>
    <t>P53244</t>
  </si>
  <si>
    <t>P53248</t>
  </si>
  <si>
    <t>P53250</t>
  </si>
  <si>
    <t>P53251</t>
  </si>
  <si>
    <t>P53252</t>
  </si>
  <si>
    <t>P53254</t>
  </si>
  <si>
    <t>P53255</t>
  </si>
  <si>
    <t>P53256</t>
  </si>
  <si>
    <t>P53258</t>
  </si>
  <si>
    <t>P53261</t>
  </si>
  <si>
    <t>P53265</t>
  </si>
  <si>
    <t>P53270</t>
  </si>
  <si>
    <t>P53272</t>
  </si>
  <si>
    <t>P53274</t>
  </si>
  <si>
    <t>P53275</t>
  </si>
  <si>
    <t>P53276</t>
  </si>
  <si>
    <t>P53277</t>
  </si>
  <si>
    <t>P53278</t>
  </si>
  <si>
    <t>P53280</t>
  </si>
  <si>
    <t>P53281</t>
  </si>
  <si>
    <t>P53292</t>
  </si>
  <si>
    <t>P53294</t>
  </si>
  <si>
    <t>P53295</t>
  </si>
  <si>
    <t>P53297</t>
  </si>
  <si>
    <t>P53298</t>
  </si>
  <si>
    <t>P53303</t>
  </si>
  <si>
    <t>P53304</t>
  </si>
  <si>
    <t>P53312</t>
  </si>
  <si>
    <t>P53313</t>
  </si>
  <si>
    <t>P53314</t>
  </si>
  <si>
    <t>P53315</t>
  </si>
  <si>
    <t>P53316</t>
  </si>
  <si>
    <t>P53317</t>
  </si>
  <si>
    <t>P53319</t>
  </si>
  <si>
    <t>P53323</t>
  </si>
  <si>
    <t>P53326</t>
  </si>
  <si>
    <t>P53327</t>
  </si>
  <si>
    <t>P53330</t>
  </si>
  <si>
    <t>P53331</t>
  </si>
  <si>
    <t>P53332</t>
  </si>
  <si>
    <t>P53333</t>
  </si>
  <si>
    <t>P53334</t>
  </si>
  <si>
    <t>P53335</t>
  </si>
  <si>
    <t>P53336</t>
  </si>
  <si>
    <t>P53338</t>
  </si>
  <si>
    <t>P53378</t>
  </si>
  <si>
    <t>P53397</t>
  </si>
  <si>
    <t>P53437</t>
  </si>
  <si>
    <t>P53438</t>
  </si>
  <si>
    <t>P53538</t>
  </si>
  <si>
    <t>P53540</t>
  </si>
  <si>
    <t>P53549</t>
  </si>
  <si>
    <t>P53550</t>
  </si>
  <si>
    <t>P53551</t>
  </si>
  <si>
    <t>P53552</t>
  </si>
  <si>
    <t>P53583</t>
  </si>
  <si>
    <t>P53598</t>
  </si>
  <si>
    <t>P53599</t>
  </si>
  <si>
    <t>P53604</t>
  </si>
  <si>
    <t>P53615</t>
  </si>
  <si>
    <t>P53616</t>
  </si>
  <si>
    <t>P53617</t>
  </si>
  <si>
    <t>P53628</t>
  </si>
  <si>
    <t>P53632</t>
  </si>
  <si>
    <t>P53685</t>
  </si>
  <si>
    <t>P53686</t>
  </si>
  <si>
    <t>P53691</t>
  </si>
  <si>
    <t>P53720</t>
  </si>
  <si>
    <t>P53724</t>
  </si>
  <si>
    <t>P53727</t>
  </si>
  <si>
    <t>P53728</t>
  </si>
  <si>
    <t>P53729</t>
  </si>
  <si>
    <t>P53731</t>
  </si>
  <si>
    <t>P53732</t>
  </si>
  <si>
    <t>P53733</t>
  </si>
  <si>
    <t>P53734</t>
  </si>
  <si>
    <t>P53736</t>
  </si>
  <si>
    <t>P53738</t>
  </si>
  <si>
    <t>P53741</t>
  </si>
  <si>
    <t>P53742</t>
  </si>
  <si>
    <t>P53743</t>
  </si>
  <si>
    <t>P53749</t>
  </si>
  <si>
    <t>P53753</t>
  </si>
  <si>
    <t>P53759</t>
  </si>
  <si>
    <t>P53769</t>
  </si>
  <si>
    <t>P53829</t>
  </si>
  <si>
    <t>P53830</t>
  </si>
  <si>
    <t>P53833</t>
  </si>
  <si>
    <t>P53834</t>
  </si>
  <si>
    <t>P53836</t>
  </si>
  <si>
    <t>P53839</t>
  </si>
  <si>
    <t>P53840</t>
  </si>
  <si>
    <t>P53843</t>
  </si>
  <si>
    <t>P53844</t>
  </si>
  <si>
    <t xml:space="preserve"> cytoplasm; microsome</t>
  </si>
  <si>
    <t>P53846</t>
  </si>
  <si>
    <t>P53849</t>
  </si>
  <si>
    <t>P53850</t>
  </si>
  <si>
    <t>P53851</t>
  </si>
  <si>
    <t>P53852</t>
  </si>
  <si>
    <t>P53853</t>
  </si>
  <si>
    <t>P53854</t>
  </si>
  <si>
    <t>P53857</t>
  </si>
  <si>
    <t>P53859</t>
  </si>
  <si>
    <t>P53861</t>
  </si>
  <si>
    <t>P53863</t>
  </si>
  <si>
    <t>P53865</t>
  </si>
  <si>
    <t>P53866</t>
  </si>
  <si>
    <t>P53867</t>
  </si>
  <si>
    <t xml:space="preserve"> nucleus; preautophagosomal structure; cytoplasm; mitochondrion</t>
  </si>
  <si>
    <t>P53870</t>
  </si>
  <si>
    <t>P53871</t>
  </si>
  <si>
    <t>P53873</t>
  </si>
  <si>
    <t>P53874</t>
  </si>
  <si>
    <t xml:space="preserve"> nucleus; nucleolus; nucleus; chromosome; telomere</t>
  </si>
  <si>
    <t>P53875</t>
  </si>
  <si>
    <t>P53877</t>
  </si>
  <si>
    <t>P53881</t>
  </si>
  <si>
    <t>P53883</t>
  </si>
  <si>
    <t>P53886</t>
  </si>
  <si>
    <t xml:space="preserve"> cytoplasm; nucleus; cytoplasm; cytoskeleton; spindle pole</t>
  </si>
  <si>
    <t>P53889</t>
  </si>
  <si>
    <t>P53890</t>
  </si>
  <si>
    <t xml:space="preserve"> bud neck; cytoplasm</t>
  </si>
  <si>
    <t>P53891</t>
  </si>
  <si>
    <t>P53892</t>
  </si>
  <si>
    <t xml:space="preserve"> cytoplasm; cytoskeleton; spindle pole</t>
  </si>
  <si>
    <t>P53893</t>
  </si>
  <si>
    <t>P53894</t>
  </si>
  <si>
    <t>P53897</t>
  </si>
  <si>
    <t>P53899</t>
  </si>
  <si>
    <t>P53900</t>
  </si>
  <si>
    <t>P53901</t>
  </si>
  <si>
    <t>P53904</t>
  </si>
  <si>
    <t>P53905</t>
  </si>
  <si>
    <t>P53909</t>
  </si>
  <si>
    <t>P53911</t>
  </si>
  <si>
    <t>P53912</t>
  </si>
  <si>
    <t>P53913</t>
  </si>
  <si>
    <t>P53914</t>
  </si>
  <si>
    <t>P53915</t>
  </si>
  <si>
    <t>P53917</t>
  </si>
  <si>
    <t>P53919</t>
  </si>
  <si>
    <t>P53920</t>
  </si>
  <si>
    <t>P53923</t>
  </si>
  <si>
    <t>P53924</t>
  </si>
  <si>
    <t>P53927</t>
  </si>
  <si>
    <t>P53929</t>
  </si>
  <si>
    <t>P53930</t>
  </si>
  <si>
    <t>P53933</t>
  </si>
  <si>
    <t>P53935</t>
  </si>
  <si>
    <t>P53937</t>
  </si>
  <si>
    <t>P53939</t>
  </si>
  <si>
    <t xml:space="preserve"> cytoplasm; cell cortex; bud neck</t>
  </si>
  <si>
    <t>P53941</t>
  </si>
  <si>
    <t>P53942</t>
  </si>
  <si>
    <t>P53946</t>
  </si>
  <si>
    <t>P53949</t>
  </si>
  <si>
    <t>P53952</t>
  </si>
  <si>
    <t>P53960</t>
  </si>
  <si>
    <t>P53962</t>
  </si>
  <si>
    <t>P53965</t>
  </si>
  <si>
    <t>P53968</t>
  </si>
  <si>
    <t>P53970</t>
  </si>
  <si>
    <t>P53971</t>
  </si>
  <si>
    <t>P53972</t>
  </si>
  <si>
    <t>P53973</t>
  </si>
  <si>
    <t>P53974</t>
  </si>
  <si>
    <t>P53978</t>
  </si>
  <si>
    <t>P53980</t>
  </si>
  <si>
    <t>P53981</t>
  </si>
  <si>
    <t>P54000</t>
  </si>
  <si>
    <t>P54005</t>
  </si>
  <si>
    <t>P54007</t>
  </si>
  <si>
    <t>P54113</t>
  </si>
  <si>
    <t>P54115</t>
  </si>
  <si>
    <t>P54730</t>
  </si>
  <si>
    <t>P54780</t>
  </si>
  <si>
    <t>P54784</t>
  </si>
  <si>
    <t>P54785</t>
  </si>
  <si>
    <t>P54786</t>
  </si>
  <si>
    <t>P54787</t>
  </si>
  <si>
    <t>P54790</t>
  </si>
  <si>
    <t>P54791</t>
  </si>
  <si>
    <t>P54838</t>
  </si>
  <si>
    <t>P54839</t>
  </si>
  <si>
    <t>P54857</t>
  </si>
  <si>
    <t>P54858</t>
  </si>
  <si>
    <t>P54860</t>
  </si>
  <si>
    <t>P54885</t>
  </si>
  <si>
    <t>P54964</t>
  </si>
  <si>
    <t>P54999</t>
  </si>
  <si>
    <t>P56628</t>
  </si>
  <si>
    <t>P57743</t>
  </si>
  <si>
    <t>P60010</t>
  </si>
  <si>
    <t>P61830</t>
  </si>
  <si>
    <t>P69850</t>
  </si>
  <si>
    <t>P69852</t>
  </si>
  <si>
    <t>P80210</t>
  </si>
  <si>
    <t>P80428</t>
  </si>
  <si>
    <t>P87262</t>
  </si>
  <si>
    <t>P89102</t>
  </si>
  <si>
    <t>P89105</t>
  </si>
  <si>
    <t>P89886</t>
  </si>
  <si>
    <t>Q00055</t>
  </si>
  <si>
    <t>Q00362</t>
  </si>
  <si>
    <t>Q00416</t>
  </si>
  <si>
    <t>Q00539</t>
  </si>
  <si>
    <t>Q00578</t>
  </si>
  <si>
    <t>Q00618</t>
  </si>
  <si>
    <t>Q00684</t>
  </si>
  <si>
    <t xml:space="preserve"> bud neck; nucleus; nucleolus; cytoplasm</t>
  </si>
  <si>
    <t>Q00723</t>
  </si>
  <si>
    <t>Q00764</t>
  </si>
  <si>
    <t>Q00772</t>
  </si>
  <si>
    <t>Q00816</t>
  </si>
  <si>
    <t>Q00916</t>
  </si>
  <si>
    <t>Q01080</t>
  </si>
  <si>
    <t>Q01159</t>
  </si>
  <si>
    <t>Q01163</t>
  </si>
  <si>
    <t>Q01217</t>
  </si>
  <si>
    <t>Q01329</t>
  </si>
  <si>
    <t>Q01389</t>
  </si>
  <si>
    <t>Q01454</t>
  </si>
  <si>
    <t>Q01476</t>
  </si>
  <si>
    <t>Q01477</t>
  </si>
  <si>
    <t>Q01532</t>
  </si>
  <si>
    <t>Q01560</t>
  </si>
  <si>
    <t xml:space="preserve"> cytoplasm; stress granule; nucleus; cytoplasm</t>
  </si>
  <si>
    <t>Q01649</t>
  </si>
  <si>
    <t xml:space="preserve"> cytoplasm; cytoskeleton; microtubule organizing center; spindle pole body; nucleus; cytoplasm; cytoskeleton; spindle; cytoplasm; cytoskeleton</t>
  </si>
  <si>
    <t>Q01662</t>
  </si>
  <si>
    <t>Q01722</t>
  </si>
  <si>
    <t>Q01802</t>
  </si>
  <si>
    <t>Q01855</t>
  </si>
  <si>
    <t>Q01919</t>
  </si>
  <si>
    <t>Q01939</t>
  </si>
  <si>
    <t>Q01976</t>
  </si>
  <si>
    <t>Q02046</t>
  </si>
  <si>
    <t>Q02100</t>
  </si>
  <si>
    <t>Q02196</t>
  </si>
  <si>
    <t>Q02197</t>
  </si>
  <si>
    <t>Q02202</t>
  </si>
  <si>
    <t>Q02204</t>
  </si>
  <si>
    <t>Q02206</t>
  </si>
  <si>
    <t>Q02208</t>
  </si>
  <si>
    <t>Q02256</t>
  </si>
  <si>
    <t>Q02260</t>
  </si>
  <si>
    <t>Q02326</t>
  </si>
  <si>
    <t>Q02336</t>
  </si>
  <si>
    <t>Q02354</t>
  </si>
  <si>
    <t>Q02455</t>
  </si>
  <si>
    <t xml:space="preserve"> nucleus; nuclear pore complex; nucleus</t>
  </si>
  <si>
    <t>Q02457</t>
  </si>
  <si>
    <t>Q02486</t>
  </si>
  <si>
    <t>Q02516</t>
  </si>
  <si>
    <t>Q02554</t>
  </si>
  <si>
    <t>Q02555</t>
  </si>
  <si>
    <t>Q02574</t>
  </si>
  <si>
    <t>Q02608</t>
  </si>
  <si>
    <t>Q02642</t>
  </si>
  <si>
    <t>Q02647</t>
  </si>
  <si>
    <t xml:space="preserve"> nucleus; nuclear pore complex; cytoplasm; cytoskeleton</t>
  </si>
  <si>
    <t>Q02648</t>
  </si>
  <si>
    <t>Q02685</t>
  </si>
  <si>
    <t>Q02724</t>
  </si>
  <si>
    <t>Q02732</t>
  </si>
  <si>
    <t>Q02733</t>
  </si>
  <si>
    <t>Q02749</t>
  </si>
  <si>
    <t>Q02753</t>
  </si>
  <si>
    <t>Q02754</t>
  </si>
  <si>
    <t>Q02770</t>
  </si>
  <si>
    <t>Q02772</t>
  </si>
  <si>
    <t>Q02773</t>
  </si>
  <si>
    <t>Q02775</t>
  </si>
  <si>
    <t>Q02784</t>
  </si>
  <si>
    <t>Q02792</t>
  </si>
  <si>
    <t>Q02793</t>
  </si>
  <si>
    <t xml:space="preserve"> nucleus; cytoplasm; chromosome</t>
  </si>
  <si>
    <t>Q02796</t>
  </si>
  <si>
    <t>Q02804</t>
  </si>
  <si>
    <t>Q02821</t>
  </si>
  <si>
    <t xml:space="preserve"> cytoplasm; perinuclear region</t>
  </si>
  <si>
    <t>Q02831</t>
  </si>
  <si>
    <t>Q02864</t>
  </si>
  <si>
    <t>Q02866</t>
  </si>
  <si>
    <t>Q02872</t>
  </si>
  <si>
    <t>Q02873</t>
  </si>
  <si>
    <t>Q02875</t>
  </si>
  <si>
    <t>Q02884</t>
  </si>
  <si>
    <t>Q02887</t>
  </si>
  <si>
    <t xml:space="preserve"> cytoplasm; vacuole</t>
  </si>
  <si>
    <t>Q02890</t>
  </si>
  <si>
    <t>Q02891</t>
  </si>
  <si>
    <t>Q02892</t>
  </si>
  <si>
    <t>Q02908</t>
  </si>
  <si>
    <t>Q02931</t>
  </si>
  <si>
    <t>Q02932</t>
  </si>
  <si>
    <t>Q02933</t>
  </si>
  <si>
    <t>Q02939</t>
  </si>
  <si>
    <t>Q02950</t>
  </si>
  <si>
    <t>Q02959</t>
  </si>
  <si>
    <t>Q02961</t>
  </si>
  <si>
    <t>Q02979</t>
  </si>
  <si>
    <t>Q03002</t>
  </si>
  <si>
    <t>Q03010</t>
  </si>
  <si>
    <t>Q03012</t>
  </si>
  <si>
    <t>Q03016</t>
  </si>
  <si>
    <t>Q03018</t>
  </si>
  <si>
    <t xml:space="preserve"> cytoplasm; cytoplasm; cytoskeleton; microtubule organizing center; spindle pole body; nucleus</t>
  </si>
  <si>
    <t>Q03020</t>
  </si>
  <si>
    <t>Q03034</t>
  </si>
  <si>
    <t>Q03048</t>
  </si>
  <si>
    <t xml:space="preserve"> cytoplasm; nucleus matrix; cytoplasm; cytoskeleton</t>
  </si>
  <si>
    <t>Q03049</t>
  </si>
  <si>
    <t>Q03063</t>
  </si>
  <si>
    <t>Q03067</t>
  </si>
  <si>
    <t>Q03071</t>
  </si>
  <si>
    <t>Q03081</t>
  </si>
  <si>
    <t>Q03083</t>
  </si>
  <si>
    <t>Q03088</t>
  </si>
  <si>
    <t xml:space="preserve"> cytoplasm; cell cortex; bud neck; cytoplasm; bud</t>
  </si>
  <si>
    <t>Q03104</t>
  </si>
  <si>
    <t>Q03124</t>
  </si>
  <si>
    <t>Q03148</t>
  </si>
  <si>
    <t>Q03161</t>
  </si>
  <si>
    <t>Q03162</t>
  </si>
  <si>
    <t>Q03177</t>
  </si>
  <si>
    <t>Q03178</t>
  </si>
  <si>
    <t>Q03195</t>
  </si>
  <si>
    <t>Q03201</t>
  </si>
  <si>
    <t>Q03208</t>
  </si>
  <si>
    <t>Q03213</t>
  </si>
  <si>
    <t>Q03214</t>
  </si>
  <si>
    <t>Q03219</t>
  </si>
  <si>
    <t>Q03220</t>
  </si>
  <si>
    <t>Q03233</t>
  </si>
  <si>
    <t>Q03246</t>
  </si>
  <si>
    <t>Q03254</t>
  </si>
  <si>
    <t>Q03262</t>
  </si>
  <si>
    <t>Q03264</t>
  </si>
  <si>
    <t>Q03266</t>
  </si>
  <si>
    <t>Q03290</t>
  </si>
  <si>
    <t>Q03305</t>
  </si>
  <si>
    <t>Q03306</t>
  </si>
  <si>
    <t>Q03308</t>
  </si>
  <si>
    <t>Q03323</t>
  </si>
  <si>
    <t>Q03330</t>
  </si>
  <si>
    <t>Q03337</t>
  </si>
  <si>
    <t>Q03338</t>
  </si>
  <si>
    <t>Q03361</t>
  </si>
  <si>
    <t>Q03362</t>
  </si>
  <si>
    <t>Q03373</t>
  </si>
  <si>
    <t>Q03375</t>
  </si>
  <si>
    <t>Q03388</t>
  </si>
  <si>
    <t>Q03406</t>
  </si>
  <si>
    <t>Q03407</t>
  </si>
  <si>
    <t>Q03430</t>
  </si>
  <si>
    <t>Q03433</t>
  </si>
  <si>
    <t>Q03435</t>
  </si>
  <si>
    <t>Q03441</t>
  </si>
  <si>
    <t>Q03466</t>
  </si>
  <si>
    <t xml:space="preserve"> cytoplasm; p-body; nucleus; chromosome; telomere</t>
  </si>
  <si>
    <t>Q03496</t>
  </si>
  <si>
    <t>Q03497</t>
  </si>
  <si>
    <t>Q03503</t>
  </si>
  <si>
    <t>Q03508</t>
  </si>
  <si>
    <t>Q03525</t>
  </si>
  <si>
    <t>Q03532</t>
  </si>
  <si>
    <t>Q03533</t>
  </si>
  <si>
    <t>Q03557</t>
  </si>
  <si>
    <t>Q03558</t>
  </si>
  <si>
    <t>Q03559</t>
  </si>
  <si>
    <t>Q03612</t>
  </si>
  <si>
    <t>Q03629</t>
  </si>
  <si>
    <t>Q03630</t>
  </si>
  <si>
    <t>Q03631</t>
  </si>
  <si>
    <t>Q03649</t>
  </si>
  <si>
    <t>Q03652</t>
  </si>
  <si>
    <t>Q03653</t>
  </si>
  <si>
    <t>Q03654</t>
  </si>
  <si>
    <t>Q03656</t>
  </si>
  <si>
    <t>Q03660</t>
  </si>
  <si>
    <t>Q03661</t>
  </si>
  <si>
    <t>Q03677</t>
  </si>
  <si>
    <t>Q03690</t>
  </si>
  <si>
    <t>Q03702</t>
  </si>
  <si>
    <t>Q03703</t>
  </si>
  <si>
    <t>Q03705</t>
  </si>
  <si>
    <t>Q03718</t>
  </si>
  <si>
    <t>Q03722</t>
  </si>
  <si>
    <t>Q03735</t>
  </si>
  <si>
    <t>Q03750</t>
  </si>
  <si>
    <t>Q03758</t>
  </si>
  <si>
    <t>Q03759</t>
  </si>
  <si>
    <t>Q03761</t>
  </si>
  <si>
    <t>Q03764</t>
  </si>
  <si>
    <t>Q03768</t>
  </si>
  <si>
    <t>Q03771</t>
  </si>
  <si>
    <t>Q03774</t>
  </si>
  <si>
    <t>Q03776</t>
  </si>
  <si>
    <t>Q03780</t>
  </si>
  <si>
    <t>Q03782</t>
  </si>
  <si>
    <t>Q03784</t>
  </si>
  <si>
    <t>Q03786</t>
  </si>
  <si>
    <t>Q03792</t>
  </si>
  <si>
    <t>Q03796</t>
  </si>
  <si>
    <t>Q03799</t>
  </si>
  <si>
    <t>Q03823</t>
  </si>
  <si>
    <t>Q03825</t>
  </si>
  <si>
    <t>Q03833</t>
  </si>
  <si>
    <t>Q03834</t>
  </si>
  <si>
    <t>Q03835</t>
  </si>
  <si>
    <t>Q03862</t>
  </si>
  <si>
    <t>Q03899</t>
  </si>
  <si>
    <t>Q03900</t>
  </si>
  <si>
    <t>Q03919</t>
  </si>
  <si>
    <t>Q03920</t>
  </si>
  <si>
    <t>Q03940</t>
  </si>
  <si>
    <t>Q03941</t>
  </si>
  <si>
    <t xml:space="preserve"> mitochondrion; nucleus; endoplasmic reticulum</t>
  </si>
  <si>
    <t>Q03942</t>
  </si>
  <si>
    <t>Q03957</t>
  </si>
  <si>
    <t>Q03973</t>
  </si>
  <si>
    <t>Q03976</t>
  </si>
  <si>
    <t>Q03981</t>
  </si>
  <si>
    <t>Q04002</t>
  </si>
  <si>
    <t>Q04003</t>
  </si>
  <si>
    <t>Q04004</t>
  </si>
  <si>
    <t>Q04005</t>
  </si>
  <si>
    <t>Q04007</t>
  </si>
  <si>
    <t>Q04031</t>
  </si>
  <si>
    <t>Q04048</t>
  </si>
  <si>
    <t>Q04049</t>
  </si>
  <si>
    <t>Q04052</t>
  </si>
  <si>
    <t>Q04062</t>
  </si>
  <si>
    <t>Q04066</t>
  </si>
  <si>
    <t>Q04067</t>
  </si>
  <si>
    <t>Q04081</t>
  </si>
  <si>
    <t>Q04087</t>
  </si>
  <si>
    <t>Q04089</t>
  </si>
  <si>
    <t>Q04093</t>
  </si>
  <si>
    <t>Q04116</t>
  </si>
  <si>
    <t>Q04120</t>
  </si>
  <si>
    <t>Q04149</t>
  </si>
  <si>
    <t>Q04170</t>
  </si>
  <si>
    <t>Q04175</t>
  </si>
  <si>
    <t>Q04177</t>
  </si>
  <si>
    <t>Q04178</t>
  </si>
  <si>
    <t>Q04179</t>
  </si>
  <si>
    <t>Q04183</t>
  </si>
  <si>
    <t>Q04195</t>
  </si>
  <si>
    <t>Q04199</t>
  </si>
  <si>
    <t>Q04212</t>
  </si>
  <si>
    <t>Q04213</t>
  </si>
  <si>
    <t>Q04215</t>
  </si>
  <si>
    <t>Q04217</t>
  </si>
  <si>
    <t>Q04223</t>
  </si>
  <si>
    <t>Q04225</t>
  </si>
  <si>
    <t>Q04226</t>
  </si>
  <si>
    <t>Q04231</t>
  </si>
  <si>
    <t>Q04233</t>
  </si>
  <si>
    <t>Q04235</t>
  </si>
  <si>
    <t>Q04264</t>
  </si>
  <si>
    <t>Q04299</t>
  </si>
  <si>
    <t>Q04304</t>
  </si>
  <si>
    <t>Q04305</t>
  </si>
  <si>
    <t>Q04307</t>
  </si>
  <si>
    <t>Q04322</t>
  </si>
  <si>
    <t>Q04336</t>
  </si>
  <si>
    <t>Q04341</t>
  </si>
  <si>
    <t>Q04344</t>
  </si>
  <si>
    <t>Q04347</t>
  </si>
  <si>
    <t>Q04368</t>
  </si>
  <si>
    <t>Q04371</t>
  </si>
  <si>
    <t>Q04372</t>
  </si>
  <si>
    <t>Q04373</t>
  </si>
  <si>
    <t xml:space="preserve"> bud tip; nucleus; nucleolus</t>
  </si>
  <si>
    <t>Q04377</t>
  </si>
  <si>
    <t>Q04399</t>
  </si>
  <si>
    <t>Q04401</t>
  </si>
  <si>
    <t xml:space="preserve"> mitochondrion matrix; mitochondrion; mitochondrion intermembrane space</t>
  </si>
  <si>
    <t>Q04406</t>
  </si>
  <si>
    <t>Q04408</t>
  </si>
  <si>
    <t>Q04409</t>
  </si>
  <si>
    <t>Q04412</t>
  </si>
  <si>
    <t>Q04418</t>
  </si>
  <si>
    <t>Q04430</t>
  </si>
  <si>
    <t>Q04432</t>
  </si>
  <si>
    <t>Q04437</t>
  </si>
  <si>
    <t>Q04439</t>
  </si>
  <si>
    <t>Q04461</t>
  </si>
  <si>
    <t xml:space="preserve"> chromosome</t>
  </si>
  <si>
    <t>Q04471</t>
  </si>
  <si>
    <t>Q04477</t>
  </si>
  <si>
    <t>Q04489</t>
  </si>
  <si>
    <t>Q04493</t>
  </si>
  <si>
    <t>Q04500</t>
  </si>
  <si>
    <t>Q04511</t>
  </si>
  <si>
    <t>Q04533</t>
  </si>
  <si>
    <t>Q04545</t>
  </si>
  <si>
    <t>Q04585</t>
  </si>
  <si>
    <t>Q04599</t>
  </si>
  <si>
    <t>Q04600</t>
  </si>
  <si>
    <t>Q04601</t>
  </si>
  <si>
    <t>Q04603</t>
  </si>
  <si>
    <t>Q04636</t>
  </si>
  <si>
    <t>Q04659</t>
  </si>
  <si>
    <t>Q04660</t>
  </si>
  <si>
    <t>Q04673</t>
  </si>
  <si>
    <t>Q04689</t>
  </si>
  <si>
    <t>Q04693</t>
  </si>
  <si>
    <t>Q04706</t>
  </si>
  <si>
    <t>Q04728</t>
  </si>
  <si>
    <t>Q04739</t>
  </si>
  <si>
    <t>Q04740</t>
  </si>
  <si>
    <t>Q04748</t>
  </si>
  <si>
    <t>Q04772</t>
  </si>
  <si>
    <t>Q04773</t>
  </si>
  <si>
    <t>Q04779</t>
  </si>
  <si>
    <t>Q04781</t>
  </si>
  <si>
    <t>Q04792</t>
  </si>
  <si>
    <t>Q04867</t>
  </si>
  <si>
    <t>Q04868</t>
  </si>
  <si>
    <t>Q04869</t>
  </si>
  <si>
    <t>Q04894</t>
  </si>
  <si>
    <t>Q04922</t>
  </si>
  <si>
    <t>Q04924</t>
  </si>
  <si>
    <t>Q04925</t>
  </si>
  <si>
    <t>Q04949</t>
  </si>
  <si>
    <t>Q04951</t>
  </si>
  <si>
    <t>Q04964</t>
  </si>
  <si>
    <t>Q05015</t>
  </si>
  <si>
    <t>Q05016</t>
  </si>
  <si>
    <t>Q05021</t>
  </si>
  <si>
    <t>Q05022</t>
  </si>
  <si>
    <t>Q05024</t>
  </si>
  <si>
    <t xml:space="preserve"> nucleus; nucleus; nucleolus; cytoplasm</t>
  </si>
  <si>
    <t>Q05027</t>
  </si>
  <si>
    <t>Q05040</t>
  </si>
  <si>
    <t>Q05080</t>
  </si>
  <si>
    <t xml:space="preserve"> bud neck; cytoplasm; cytoskeleton</t>
  </si>
  <si>
    <t>Q05123</t>
  </si>
  <si>
    <t>Q05468</t>
  </si>
  <si>
    <t>Q05471</t>
  </si>
  <si>
    <t>Q05473</t>
  </si>
  <si>
    <t>Q05498</t>
  </si>
  <si>
    <t>Q05506</t>
  </si>
  <si>
    <t xml:space="preserve"> cytoplasm; cytosol; cytoplasm</t>
  </si>
  <si>
    <t>Q05530</t>
  </si>
  <si>
    <t>Q05533</t>
  </si>
  <si>
    <t>Q05541</t>
  </si>
  <si>
    <t>Q05543</t>
  </si>
  <si>
    <t>Q05549</t>
  </si>
  <si>
    <t>Q05580</t>
  </si>
  <si>
    <t>Q05583</t>
  </si>
  <si>
    <t>Q05584</t>
  </si>
  <si>
    <t>Q05635</t>
  </si>
  <si>
    <t>Q05636</t>
  </si>
  <si>
    <t>Q05672</t>
  </si>
  <si>
    <t>Q05775</t>
  </si>
  <si>
    <t>Q05778</t>
  </si>
  <si>
    <t>Q05788</t>
  </si>
  <si>
    <t>Q05791</t>
  </si>
  <si>
    <t>Q05854</t>
  </si>
  <si>
    <t>Q05863</t>
  </si>
  <si>
    <t>Q05871</t>
  </si>
  <si>
    <t>Q05874</t>
  </si>
  <si>
    <t>Q05881</t>
  </si>
  <si>
    <t>Q05892</t>
  </si>
  <si>
    <t>Q05900</t>
  </si>
  <si>
    <t>Q05905</t>
  </si>
  <si>
    <t>Q05911</t>
  </si>
  <si>
    <t>Q05924</t>
  </si>
  <si>
    <t>Q05926</t>
  </si>
  <si>
    <t>Q05930</t>
  </si>
  <si>
    <t>Q05931</t>
  </si>
  <si>
    <t>Q05933</t>
  </si>
  <si>
    <t>Q05937</t>
  </si>
  <si>
    <t>Q05942</t>
  </si>
  <si>
    <t>Q05946</t>
  </si>
  <si>
    <t>Q05947</t>
  </si>
  <si>
    <t>Q05948</t>
  </si>
  <si>
    <t>Q05949</t>
  </si>
  <si>
    <t>Q05958</t>
  </si>
  <si>
    <t>Q05979</t>
  </si>
  <si>
    <t>Q06005</t>
  </si>
  <si>
    <t>Q06053</t>
  </si>
  <si>
    <t>Q06063</t>
  </si>
  <si>
    <t>Q06070</t>
  </si>
  <si>
    <t xml:space="preserve"> cytoplasm; cell cortex</t>
  </si>
  <si>
    <t>Q06071</t>
  </si>
  <si>
    <t>Q06078</t>
  </si>
  <si>
    <t>Q06090</t>
  </si>
  <si>
    <t>Q06091</t>
  </si>
  <si>
    <t>Q06098</t>
  </si>
  <si>
    <t>Q06102</t>
  </si>
  <si>
    <t>Q06103</t>
  </si>
  <si>
    <t>Q06106</t>
  </si>
  <si>
    <t>Q06108</t>
  </si>
  <si>
    <t>Q06109</t>
  </si>
  <si>
    <t>Q06132</t>
  </si>
  <si>
    <t>Q06137</t>
  </si>
  <si>
    <t>Q06142</t>
  </si>
  <si>
    <t>Q06146</t>
  </si>
  <si>
    <t>Q06151</t>
  </si>
  <si>
    <t>Q06152</t>
  </si>
  <si>
    <t>Q06156</t>
  </si>
  <si>
    <t>Q06162</t>
  </si>
  <si>
    <t>Q06168</t>
  </si>
  <si>
    <t>Q06178</t>
  </si>
  <si>
    <t>Q06188</t>
  </si>
  <si>
    <t>Q06204</t>
  </si>
  <si>
    <t>Q06205</t>
  </si>
  <si>
    <t>Q06211</t>
  </si>
  <si>
    <t>Q06213</t>
  </si>
  <si>
    <t>Q06214</t>
  </si>
  <si>
    <t>Q06217</t>
  </si>
  <si>
    <t>Q06218</t>
  </si>
  <si>
    <t>Q06224</t>
  </si>
  <si>
    <t>Q06245</t>
  </si>
  <si>
    <t>Q06251</t>
  </si>
  <si>
    <t>Q06252</t>
  </si>
  <si>
    <t>Q06266</t>
  </si>
  <si>
    <t>Q06287</t>
  </si>
  <si>
    <t>Q06333</t>
  </si>
  <si>
    <t>Q06336</t>
  </si>
  <si>
    <t>Q06337</t>
  </si>
  <si>
    <t>Q06338</t>
  </si>
  <si>
    <t>Q06339</t>
  </si>
  <si>
    <t>Q06340</t>
  </si>
  <si>
    <t>Q06344</t>
  </si>
  <si>
    <t>Q06349</t>
  </si>
  <si>
    <t>Q06350</t>
  </si>
  <si>
    <t>Q06406</t>
  </si>
  <si>
    <t>Q06407</t>
  </si>
  <si>
    <t>Q06408</t>
  </si>
  <si>
    <t>Q06409</t>
  </si>
  <si>
    <t>Q06411</t>
  </si>
  <si>
    <t>Q06412</t>
  </si>
  <si>
    <t>Q06436</t>
  </si>
  <si>
    <t>Q06440</t>
  </si>
  <si>
    <t>Q06449</t>
  </si>
  <si>
    <t>Q06479</t>
  </si>
  <si>
    <t>Q06488</t>
  </si>
  <si>
    <t>Q06489</t>
  </si>
  <si>
    <t>Q06494</t>
  </si>
  <si>
    <t>Q06504</t>
  </si>
  <si>
    <t>Q06505</t>
  </si>
  <si>
    <t>Q06506</t>
  </si>
  <si>
    <t>Q06511</t>
  </si>
  <si>
    <t>Q06512</t>
  </si>
  <si>
    <t>Q06523</t>
  </si>
  <si>
    <t>Q06525</t>
  </si>
  <si>
    <t>Q06543</t>
  </si>
  <si>
    <t>Q06549</t>
  </si>
  <si>
    <t>Q06554</t>
  </si>
  <si>
    <t>Q06580</t>
  </si>
  <si>
    <t>Q06595</t>
  </si>
  <si>
    <t>Q06608</t>
  </si>
  <si>
    <t>Q06623</t>
  </si>
  <si>
    <t>Q06624</t>
  </si>
  <si>
    <t>Q06625</t>
  </si>
  <si>
    <t>Q06628</t>
  </si>
  <si>
    <t>Q06629</t>
  </si>
  <si>
    <t>Q06630</t>
  </si>
  <si>
    <t>Q06631</t>
  </si>
  <si>
    <t>Q06632</t>
  </si>
  <si>
    <t>Q06639</t>
  </si>
  <si>
    <t>Q06640</t>
  </si>
  <si>
    <t>Q06667</t>
  </si>
  <si>
    <t>Q06672</t>
  </si>
  <si>
    <t>Q06673</t>
  </si>
  <si>
    <t>Q06675</t>
  </si>
  <si>
    <t>Q06678</t>
  </si>
  <si>
    <t>Q06679</t>
  </si>
  <si>
    <t>Q06680</t>
  </si>
  <si>
    <t>Q06682</t>
  </si>
  <si>
    <t>Q06685</t>
  </si>
  <si>
    <t>Q06688</t>
  </si>
  <si>
    <t>Q06697</t>
  </si>
  <si>
    <t>Q06698</t>
  </si>
  <si>
    <t>Q06705</t>
  </si>
  <si>
    <t xml:space="preserve"> cytoplasm; microsome; endosome</t>
  </si>
  <si>
    <t>Q06706</t>
  </si>
  <si>
    <t>Q06707</t>
  </si>
  <si>
    <t>Q06709</t>
  </si>
  <si>
    <t>Q06817</t>
  </si>
  <si>
    <t>Q06819</t>
  </si>
  <si>
    <t>Q06821</t>
  </si>
  <si>
    <t>Q06822</t>
  </si>
  <si>
    <t>Q06834</t>
  </si>
  <si>
    <t>Q06835</t>
  </si>
  <si>
    <t>Q06836</t>
  </si>
  <si>
    <t>Q06892</t>
  </si>
  <si>
    <t>Q07084</t>
  </si>
  <si>
    <t>Q07350</t>
  </si>
  <si>
    <t>Q07379</t>
  </si>
  <si>
    <t>Q07381</t>
  </si>
  <si>
    <t>Q07395</t>
  </si>
  <si>
    <t>Q07442</t>
  </si>
  <si>
    <t>Q07454</t>
  </si>
  <si>
    <t>Q07457</t>
  </si>
  <si>
    <t>Q07458</t>
  </si>
  <si>
    <t>Q07471</t>
  </si>
  <si>
    <t>Q07478</t>
  </si>
  <si>
    <t>Q07505</t>
  </si>
  <si>
    <t>Q07508</t>
  </si>
  <si>
    <t>Q07527</t>
  </si>
  <si>
    <t>Q07532</t>
  </si>
  <si>
    <t>Q07533</t>
  </si>
  <si>
    <t>Q07540</t>
  </si>
  <si>
    <t>Q07551</t>
  </si>
  <si>
    <t>Q07555</t>
  </si>
  <si>
    <t>Q07589</t>
  </si>
  <si>
    <t>Q07622</t>
  </si>
  <si>
    <t>Q07623</t>
  </si>
  <si>
    <t>Q07648</t>
  </si>
  <si>
    <t>Q07653</t>
  </si>
  <si>
    <t>Q07655</t>
  </si>
  <si>
    <t>Q07684</t>
  </si>
  <si>
    <t>Q07688</t>
  </si>
  <si>
    <t>Q07716</t>
  </si>
  <si>
    <t>Q07729</t>
  </si>
  <si>
    <t>Q07794</t>
  </si>
  <si>
    <t>Q07799</t>
  </si>
  <si>
    <t>Q07821</t>
  </si>
  <si>
    <t>Q07825</t>
  </si>
  <si>
    <t>Q07834</t>
  </si>
  <si>
    <t>Q07843</t>
  </si>
  <si>
    <t>Q07844</t>
  </si>
  <si>
    <t>Q07845</t>
  </si>
  <si>
    <t>Q07872</t>
  </si>
  <si>
    <t>Q07887</t>
  </si>
  <si>
    <t>Q07896</t>
  </si>
  <si>
    <t>Q07897</t>
  </si>
  <si>
    <t>Q07913</t>
  </si>
  <si>
    <t>Q07915</t>
  </si>
  <si>
    <t>Q07923</t>
  </si>
  <si>
    <t>Q07930</t>
  </si>
  <si>
    <t>Q07938</t>
  </si>
  <si>
    <t>Q07951</t>
  </si>
  <si>
    <t>Q07953</t>
  </si>
  <si>
    <t>Q07963</t>
  </si>
  <si>
    <t>Q07979</t>
  </si>
  <si>
    <t>Q07980</t>
  </si>
  <si>
    <t>Q07993</t>
  </si>
  <si>
    <t>Q08004</t>
  </si>
  <si>
    <t>Q08032</t>
  </si>
  <si>
    <t>Q08045</t>
  </si>
  <si>
    <t>Q08096</t>
  </si>
  <si>
    <t>Q08119</t>
  </si>
  <si>
    <t>Q08162</t>
  </si>
  <si>
    <t xml:space="preserve"> nucleus; nucleolus; cytoplasm; mitochondrion</t>
  </si>
  <si>
    <t>Q08199</t>
  </si>
  <si>
    <t>Q08202</t>
  </si>
  <si>
    <t>Q08204</t>
  </si>
  <si>
    <t>Q08206</t>
  </si>
  <si>
    <t>Q08208</t>
  </si>
  <si>
    <t>Q08213</t>
  </si>
  <si>
    <t>Q08217</t>
  </si>
  <si>
    <t>Q08220</t>
  </si>
  <si>
    <t>Q08224</t>
  </si>
  <si>
    <t>Q08225</t>
  </si>
  <si>
    <t>Q08226</t>
  </si>
  <si>
    <t>Q08229</t>
  </si>
  <si>
    <t>Q08230</t>
  </si>
  <si>
    <t>Q08231</t>
  </si>
  <si>
    <t>Q08235</t>
  </si>
  <si>
    <t>Q08237</t>
  </si>
  <si>
    <t>Q08273</t>
  </si>
  <si>
    <t>Q08278</t>
  </si>
  <si>
    <t>Q08282</t>
  </si>
  <si>
    <t>Q08285</t>
  </si>
  <si>
    <t>Q08287</t>
  </si>
  <si>
    <t>Q08412</t>
  </si>
  <si>
    <t>Q08421</t>
  </si>
  <si>
    <t>Q08422</t>
  </si>
  <si>
    <t>Q08438</t>
  </si>
  <si>
    <t>Q08444</t>
  </si>
  <si>
    <t xml:space="preserve"> nucleus; nucleolus; cytoplasm; endoplasmic reticulum</t>
  </si>
  <si>
    <t>Q08446</t>
  </si>
  <si>
    <t>Q08484</t>
  </si>
  <si>
    <t>Q08491</t>
  </si>
  <si>
    <t>Q08496</t>
  </si>
  <si>
    <t>Q08553</t>
  </si>
  <si>
    <t>Q08561</t>
  </si>
  <si>
    <t>Q08562</t>
  </si>
  <si>
    <t>Q08581</t>
  </si>
  <si>
    <t xml:space="preserve"> cytoplasm; cytoskeleton; microtubule organizing center; spindle pole body; chromosome; centromere; kinetochore; chromosome; centromere</t>
  </si>
  <si>
    <t>Q08601</t>
  </si>
  <si>
    <t>Q08622</t>
  </si>
  <si>
    <t>Q08634</t>
  </si>
  <si>
    <t>Q08641</t>
  </si>
  <si>
    <t>Q08647</t>
  </si>
  <si>
    <t>Q08649</t>
  </si>
  <si>
    <t>Q08683</t>
  </si>
  <si>
    <t>Q08685</t>
  </si>
  <si>
    <t>Q08686</t>
  </si>
  <si>
    <t>Q08687</t>
  </si>
  <si>
    <t>Q08689</t>
  </si>
  <si>
    <t>Q08723</t>
  </si>
  <si>
    <t>Q08726</t>
  </si>
  <si>
    <t>Q08732</t>
  </si>
  <si>
    <t>Q08742</t>
  </si>
  <si>
    <t>Q08745</t>
  </si>
  <si>
    <t>Q08746</t>
  </si>
  <si>
    <t>Q08747</t>
  </si>
  <si>
    <t>Q08748</t>
  </si>
  <si>
    <t>Q08773</t>
  </si>
  <si>
    <t>Q08774</t>
  </si>
  <si>
    <t>Q08816</t>
  </si>
  <si>
    <t>Q08817</t>
  </si>
  <si>
    <t>Q08818</t>
  </si>
  <si>
    <t>Q08831</t>
  </si>
  <si>
    <t xml:space="preserve"> cytoplasm; p-body; cytoplasm; cytosol</t>
  </si>
  <si>
    <t>Q08873</t>
  </si>
  <si>
    <t>Q08886</t>
  </si>
  <si>
    <t>Q08887</t>
  </si>
  <si>
    <t>Q08909</t>
  </si>
  <si>
    <t>Q08911</t>
  </si>
  <si>
    <t>Q08912</t>
  </si>
  <si>
    <t>Q08920</t>
  </si>
  <si>
    <t>Q08923</t>
  </si>
  <si>
    <t>Q08924</t>
  </si>
  <si>
    <t>Q08925</t>
  </si>
  <si>
    <t>Q08930</t>
  </si>
  <si>
    <t>Q08932</t>
  </si>
  <si>
    <t>Q08949</t>
  </si>
  <si>
    <t>Q08952</t>
  </si>
  <si>
    <t>Q08954</t>
  </si>
  <si>
    <t>Q08957</t>
  </si>
  <si>
    <t>Q08960</t>
  </si>
  <si>
    <t>Q08961</t>
  </si>
  <si>
    <t>Q08962</t>
  </si>
  <si>
    <t>Q08963</t>
  </si>
  <si>
    <t>Q08965</t>
  </si>
  <si>
    <t>Q08966</t>
  </si>
  <si>
    <t>Q08968</t>
  </si>
  <si>
    <t>Q08971</t>
  </si>
  <si>
    <t>Q08972</t>
  </si>
  <si>
    <t>Q08977</t>
  </si>
  <si>
    <t>Q08979</t>
  </si>
  <si>
    <t>Q08981</t>
  </si>
  <si>
    <t>Q08985</t>
  </si>
  <si>
    <t>Q10740</t>
  </si>
  <si>
    <t>Q12000</t>
  </si>
  <si>
    <t>Q12004</t>
  </si>
  <si>
    <t>Q12008</t>
  </si>
  <si>
    <t>Q12009</t>
  </si>
  <si>
    <t>Q12012</t>
  </si>
  <si>
    <t>Q12017</t>
  </si>
  <si>
    <t>Q12018</t>
  </si>
  <si>
    <t>Q12020</t>
  </si>
  <si>
    <t>Q12024</t>
  </si>
  <si>
    <t>Q12027</t>
  </si>
  <si>
    <t>Q12030</t>
  </si>
  <si>
    <t>Q12032</t>
  </si>
  <si>
    <t>Q12033</t>
  </si>
  <si>
    <t>Q12034</t>
  </si>
  <si>
    <t>Q12035</t>
  </si>
  <si>
    <t>Q12040</t>
  </si>
  <si>
    <t>Q12043</t>
  </si>
  <si>
    <t>Q12044</t>
  </si>
  <si>
    <t>Q12045</t>
  </si>
  <si>
    <t xml:space="preserve"> cytoplasm; cytoskeleton; microtubule organizing center; spindle pole body; nucleus; cytoplasm; cytoskeleton</t>
  </si>
  <si>
    <t>Q12046</t>
  </si>
  <si>
    <t>Q12049</t>
  </si>
  <si>
    <t>Q12050</t>
  </si>
  <si>
    <t>Q12051</t>
  </si>
  <si>
    <t>Q12052</t>
  </si>
  <si>
    <t>Q12055</t>
  </si>
  <si>
    <t>Q12056</t>
  </si>
  <si>
    <t>Q12059</t>
  </si>
  <si>
    <t>Q12060</t>
  </si>
  <si>
    <t>Q12068</t>
  </si>
  <si>
    <t>Q12069</t>
  </si>
  <si>
    <t>Q12072</t>
  </si>
  <si>
    <t>Q12074</t>
  </si>
  <si>
    <t>Q12080</t>
  </si>
  <si>
    <t>Q12082</t>
  </si>
  <si>
    <t>Q12083</t>
  </si>
  <si>
    <t>Q12084</t>
  </si>
  <si>
    <t>Q12090</t>
  </si>
  <si>
    <t>Q12091</t>
  </si>
  <si>
    <t>Q12092</t>
  </si>
  <si>
    <t>Q12093</t>
  </si>
  <si>
    <t>Q12094</t>
  </si>
  <si>
    <t>Q12098</t>
  </si>
  <si>
    <t>Q12099</t>
  </si>
  <si>
    <t>Q12100</t>
  </si>
  <si>
    <t>Q12102</t>
  </si>
  <si>
    <t>Q12104</t>
  </si>
  <si>
    <t>Q12107</t>
  </si>
  <si>
    <t>Q12108</t>
  </si>
  <si>
    <t>Q12109</t>
  </si>
  <si>
    <t>Q12112</t>
  </si>
  <si>
    <t>Q12113</t>
  </si>
  <si>
    <t>Q12118</t>
  </si>
  <si>
    <t>Q12122</t>
  </si>
  <si>
    <t>Q12123</t>
  </si>
  <si>
    <t>Q12124</t>
  </si>
  <si>
    <t>Q12125</t>
  </si>
  <si>
    <t>Q12129</t>
  </si>
  <si>
    <t>Q12136</t>
  </si>
  <si>
    <t>Q12139</t>
  </si>
  <si>
    <t>Q12143</t>
  </si>
  <si>
    <t>Q12146</t>
  </si>
  <si>
    <t>Q12149</t>
  </si>
  <si>
    <t>Q12151</t>
  </si>
  <si>
    <t>Q12152</t>
  </si>
  <si>
    <t>Q12153</t>
  </si>
  <si>
    <t>Q12154</t>
  </si>
  <si>
    <t xml:space="preserve"> golgi apparatus; cytoplasm; endoplasmic reticulum</t>
  </si>
  <si>
    <t>Q12156</t>
  </si>
  <si>
    <t>Q12157</t>
  </si>
  <si>
    <t>Q12158</t>
  </si>
  <si>
    <t>Q12159</t>
  </si>
  <si>
    <t>Q12161</t>
  </si>
  <si>
    <t>Q12163</t>
  </si>
  <si>
    <t>Q12166</t>
  </si>
  <si>
    <t>Q12168</t>
  </si>
  <si>
    <t>Q12172</t>
  </si>
  <si>
    <t>Q12176</t>
  </si>
  <si>
    <t>Q12178</t>
  </si>
  <si>
    <t>Q12179</t>
  </si>
  <si>
    <t>Q12180</t>
  </si>
  <si>
    <t>Q12181</t>
  </si>
  <si>
    <t>Q12184</t>
  </si>
  <si>
    <t>Q12186</t>
  </si>
  <si>
    <t>Q12189</t>
  </si>
  <si>
    <t>Q12193</t>
  </si>
  <si>
    <t>Q12194</t>
  </si>
  <si>
    <t>Q12196</t>
  </si>
  <si>
    <t>Q12198</t>
  </si>
  <si>
    <t>Q12199</t>
  </si>
  <si>
    <t>Q12204</t>
  </si>
  <si>
    <t>Q12206</t>
  </si>
  <si>
    <t>Q12208</t>
  </si>
  <si>
    <t>Q12211</t>
  </si>
  <si>
    <t>Q12213</t>
  </si>
  <si>
    <t>Q12214</t>
  </si>
  <si>
    <t>Q12216</t>
  </si>
  <si>
    <t>Q12220</t>
  </si>
  <si>
    <t>Q12221</t>
  </si>
  <si>
    <t>Q12222</t>
  </si>
  <si>
    <t>Q12223</t>
  </si>
  <si>
    <t>Q12224</t>
  </si>
  <si>
    <t>Q12229</t>
  </si>
  <si>
    <t>Q12230</t>
  </si>
  <si>
    <t>Q12234</t>
  </si>
  <si>
    <t xml:space="preserve"> golgi apparatus lumen</t>
  </si>
  <si>
    <t>Q12236</t>
  </si>
  <si>
    <t xml:space="preserve"> cytoplasm; cell cortex; nucleus</t>
  </si>
  <si>
    <t>Q12242</t>
  </si>
  <si>
    <t>Q12244</t>
  </si>
  <si>
    <t>Q12245</t>
  </si>
  <si>
    <t>Q12247</t>
  </si>
  <si>
    <t>Q12250</t>
  </si>
  <si>
    <t>Q12257</t>
  </si>
  <si>
    <t>Q12259</t>
  </si>
  <si>
    <t>Q12262</t>
  </si>
  <si>
    <t>Q12263</t>
  </si>
  <si>
    <t>Q12265</t>
  </si>
  <si>
    <t>Q12267</t>
  </si>
  <si>
    <t>Q12271</t>
  </si>
  <si>
    <t>Q12272</t>
  </si>
  <si>
    <t>Q12273</t>
  </si>
  <si>
    <t>Q12276</t>
  </si>
  <si>
    <t>Q12277</t>
  </si>
  <si>
    <t>Q12280</t>
  </si>
  <si>
    <t>Q12283</t>
  </si>
  <si>
    <t>Q12285</t>
  </si>
  <si>
    <t>Q12287</t>
  </si>
  <si>
    <t>Q12288</t>
  </si>
  <si>
    <t>Q12291</t>
  </si>
  <si>
    <t>Q12297</t>
  </si>
  <si>
    <t>Q12298</t>
  </si>
  <si>
    <t>Q12305</t>
  </si>
  <si>
    <t>Q12306</t>
  </si>
  <si>
    <t>Q12308</t>
  </si>
  <si>
    <t>Q12309</t>
  </si>
  <si>
    <t>Q12314</t>
  </si>
  <si>
    <t>Q12317</t>
  </si>
  <si>
    <t>Q12318</t>
  </si>
  <si>
    <t>Q12320</t>
  </si>
  <si>
    <t>Q12321</t>
  </si>
  <si>
    <t>Q12322</t>
  </si>
  <si>
    <t>Q12326</t>
  </si>
  <si>
    <t>Q12329</t>
  </si>
  <si>
    <t>Q12330</t>
  </si>
  <si>
    <t>Q12331</t>
  </si>
  <si>
    <t>Q12334</t>
  </si>
  <si>
    <t>Q12335</t>
  </si>
  <si>
    <t>Q12338</t>
  </si>
  <si>
    <t>Q12339</t>
  </si>
  <si>
    <t>Q12341</t>
  </si>
  <si>
    <t>Q12342</t>
  </si>
  <si>
    <t>Q12343</t>
  </si>
  <si>
    <t>Q12344</t>
  </si>
  <si>
    <t>Q12347</t>
  </si>
  <si>
    <t>Q12348</t>
  </si>
  <si>
    <t>Q12354</t>
  </si>
  <si>
    <t>Q12362</t>
  </si>
  <si>
    <t>Q12363</t>
  </si>
  <si>
    <t>Q12367</t>
  </si>
  <si>
    <t>Q12368</t>
  </si>
  <si>
    <t>Q12369</t>
  </si>
  <si>
    <t>Q12373</t>
  </si>
  <si>
    <t>Q12377</t>
  </si>
  <si>
    <t>Q12378</t>
  </si>
  <si>
    <t>Q12379</t>
  </si>
  <si>
    <t>Q12383</t>
  </si>
  <si>
    <t>Q12385</t>
  </si>
  <si>
    <t>Q12386</t>
  </si>
  <si>
    <t>Q12387</t>
  </si>
  <si>
    <t>Q12389</t>
  </si>
  <si>
    <t>Q12390</t>
  </si>
  <si>
    <t>Q12393</t>
  </si>
  <si>
    <t>Q12395</t>
  </si>
  <si>
    <t>Q12400</t>
  </si>
  <si>
    <t>Q12404</t>
  </si>
  <si>
    <t>Q12406</t>
  </si>
  <si>
    <t>Q12408</t>
  </si>
  <si>
    <t>Q12415</t>
  </si>
  <si>
    <t>Q12416</t>
  </si>
  <si>
    <t>Q12417</t>
  </si>
  <si>
    <t>Q12418</t>
  </si>
  <si>
    <t>Q12420</t>
  </si>
  <si>
    <t>Q12421</t>
  </si>
  <si>
    <t xml:space="preserve"> preautophagosomal structure; cytoplasm; cytoskeleton</t>
  </si>
  <si>
    <t>Q12425</t>
  </si>
  <si>
    <t>Q12427</t>
  </si>
  <si>
    <t>Q12428</t>
  </si>
  <si>
    <t>Q12429</t>
  </si>
  <si>
    <t>Q12432</t>
  </si>
  <si>
    <t>Q12433</t>
  </si>
  <si>
    <t>Q12434</t>
  </si>
  <si>
    <t>Q12438</t>
  </si>
  <si>
    <t>Q12440</t>
  </si>
  <si>
    <t>Q12446</t>
  </si>
  <si>
    <t>Q12447</t>
  </si>
  <si>
    <t>Q12449</t>
  </si>
  <si>
    <t>Q12453</t>
  </si>
  <si>
    <t>Q12454</t>
  </si>
  <si>
    <t>Q12455</t>
  </si>
  <si>
    <t>Q12457</t>
  </si>
  <si>
    <t>Q12458</t>
  </si>
  <si>
    <t>Q12460</t>
  </si>
  <si>
    <t>Q12461</t>
  </si>
  <si>
    <t>Q12463</t>
  </si>
  <si>
    <t>Q12464</t>
  </si>
  <si>
    <t>Q12468</t>
  </si>
  <si>
    <t>Q12472</t>
  </si>
  <si>
    <t>Q12476</t>
  </si>
  <si>
    <t>Q12480</t>
  </si>
  <si>
    <t>Q12481</t>
  </si>
  <si>
    <t>Q12486</t>
  </si>
  <si>
    <t>Q12487</t>
  </si>
  <si>
    <t>Q12488</t>
  </si>
  <si>
    <t>Q12493</t>
  </si>
  <si>
    <t>Q12494</t>
  </si>
  <si>
    <t>Q12495</t>
  </si>
  <si>
    <t>Q12496</t>
  </si>
  <si>
    <t>Q12499</t>
  </si>
  <si>
    <t>Q12500</t>
  </si>
  <si>
    <t>Q12502</t>
  </si>
  <si>
    <t>Q12504</t>
  </si>
  <si>
    <t>Q12505</t>
  </si>
  <si>
    <t>Q12508</t>
  </si>
  <si>
    <t>Q12509</t>
  </si>
  <si>
    <t>Q12510</t>
  </si>
  <si>
    <t>Q12511</t>
  </si>
  <si>
    <t>Q12513</t>
  </si>
  <si>
    <t>Q12514</t>
  </si>
  <si>
    <t>Q12515</t>
  </si>
  <si>
    <t>Q12517</t>
  </si>
  <si>
    <t>Q12522</t>
  </si>
  <si>
    <t>Q12523</t>
  </si>
  <si>
    <t>Q12524</t>
  </si>
  <si>
    <t>Q12525</t>
  </si>
  <si>
    <t>Q12532</t>
  </si>
  <si>
    <t>Q12672</t>
  </si>
  <si>
    <t>Q12676</t>
  </si>
  <si>
    <t>Q12680</t>
  </si>
  <si>
    <t>Q12690</t>
  </si>
  <si>
    <t>Q12692</t>
  </si>
  <si>
    <t>Q12748</t>
  </si>
  <si>
    <t>Q12749</t>
  </si>
  <si>
    <t>Q12751</t>
  </si>
  <si>
    <t>Q12753</t>
  </si>
  <si>
    <t>Q12754</t>
  </si>
  <si>
    <t>Q3E705</t>
  </si>
  <si>
    <t>Q3E731</t>
  </si>
  <si>
    <t>Q3E784</t>
  </si>
  <si>
    <t>Q3E785</t>
  </si>
  <si>
    <t>Q3E793</t>
  </si>
  <si>
    <t>Q3E7A8</t>
  </si>
  <si>
    <t>Q3E7C1</t>
  </si>
  <si>
    <t>Q3E7X9</t>
  </si>
  <si>
    <t>Q3E7Y3</t>
  </si>
  <si>
    <t>Q3E829</t>
  </si>
  <si>
    <t>Q3E830</t>
  </si>
  <si>
    <t>Q3E833</t>
  </si>
  <si>
    <t>Q3E835</t>
  </si>
  <si>
    <t>Q3E841</t>
  </si>
  <si>
    <t>Q3E846</t>
  </si>
  <si>
    <t>Q6Q546</t>
  </si>
  <si>
    <t>Q6Q547</t>
  </si>
  <si>
    <t>Q6Q560</t>
  </si>
  <si>
    <t>Q6Q5H1</t>
  </si>
  <si>
    <t>Q6WNK7</t>
  </si>
  <si>
    <t xml:space="preserve"> nucleus; nucleoplasm; cytoplasm; p-body</t>
  </si>
  <si>
    <t>Q86ZR7</t>
  </si>
  <si>
    <t>Q92317</t>
  </si>
  <si>
    <t>Q92325</t>
  </si>
  <si>
    <t>Q96VH4</t>
  </si>
  <si>
    <t>Q99177</t>
  </si>
  <si>
    <t>Q99181</t>
  </si>
  <si>
    <t>Q99189</t>
  </si>
  <si>
    <t>Q99207</t>
  </si>
  <si>
    <t>Q99210</t>
  </si>
  <si>
    <t>Q99216</t>
  </si>
  <si>
    <t>Q99231</t>
  </si>
  <si>
    <t>Q99247</t>
  </si>
  <si>
    <t>Q99257</t>
  </si>
  <si>
    <t>Q99258</t>
  </si>
  <si>
    <t>Q99278</t>
  </si>
  <si>
    <t>Q99288</t>
  </si>
  <si>
    <t>Q99296</t>
  </si>
  <si>
    <t>Q99312</t>
  </si>
  <si>
    <t>Q99314</t>
  </si>
  <si>
    <t>Q99316</t>
  </si>
  <si>
    <t>Q99321</t>
  </si>
  <si>
    <t>Q99344</t>
  </si>
  <si>
    <t>Q99359</t>
  </si>
  <si>
    <t>Q99369</t>
  </si>
  <si>
    <t>Q99373</t>
  </si>
  <si>
    <t>Q99383</t>
  </si>
  <si>
    <t>Q99394</t>
  </si>
  <si>
    <t>Q9P305</t>
  </si>
  <si>
    <t>Q9URQ3</t>
  </si>
  <si>
    <t>Q9URQ5</t>
  </si>
  <si>
    <t>fraction DE</t>
  </si>
  <si>
    <t>fraction KR</t>
  </si>
  <si>
    <t>percent DE</t>
  </si>
  <si>
    <t>Average Fraction Significant</t>
  </si>
  <si>
    <t>0 - 5%</t>
  </si>
  <si>
    <t>5 - 10%</t>
  </si>
  <si>
    <t>10-15%</t>
  </si>
  <si>
    <t>15-20%</t>
  </si>
  <si>
    <t>20-25%</t>
  </si>
  <si>
    <t>25-30%</t>
  </si>
  <si>
    <t>Fraction Structurally Retained</t>
  </si>
  <si>
    <t>Fraction Structurally Perturbed</t>
  </si>
  <si>
    <t>Fraction Significant</t>
  </si>
  <si>
    <t>Enrichment</t>
  </si>
  <si>
    <t>percent KR</t>
  </si>
  <si>
    <t>percent AGP</t>
  </si>
  <si>
    <t>30-35%</t>
  </si>
  <si>
    <t>35-40%</t>
  </si>
  <si>
    <t>35%+</t>
  </si>
  <si>
    <t>fraction AGP</t>
  </si>
  <si>
    <t>fraction WYF</t>
  </si>
  <si>
    <t>fraction ILVM</t>
  </si>
  <si>
    <t>fraction polar</t>
  </si>
  <si>
    <t>Length</t>
  </si>
  <si>
    <t>40%+</t>
  </si>
  <si>
    <t>percent WYF</t>
  </si>
  <si>
    <t>2-4%</t>
  </si>
  <si>
    <t>4-6%</t>
  </si>
  <si>
    <t>6-8%</t>
  </si>
  <si>
    <t>8-10%</t>
  </si>
  <si>
    <t>10%+</t>
  </si>
  <si>
    <t>0-1%</t>
  </si>
  <si>
    <t>1-2%</t>
  </si>
  <si>
    <t>percent ILVM</t>
  </si>
  <si>
    <t>percent polar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</si>
</sst>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7E79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0">
    <xf numFmtId="0" fontId="0" fillId="0" borderId="0" xfId="0"/>
    <xf numFmtId="11" fontId="0" fillId="0" borderId="0" xfId="0" applyNumberFormat="1"/>
    <xf numFmtId="0" fontId="16" fillId="0" borderId="0" xfId="0" applyFont="1"/>
    <xf numFmtId="0" fontId="18" fillId="16" borderId="10" xfId="25" applyFont="1" applyBorder="1"/>
    <xf numFmtId="164" fontId="1" fillId="16" borderId="11" xfId="25" applyNumberFormat="1" applyBorder="1"/>
    <xf numFmtId="0" fontId="18" fillId="0" borderId="0" xfId="0" applyFont="1"/>
    <xf numFmtId="0" fontId="0" fillId="33" borderId="12" xfId="0" applyFill="1" applyBorder="1"/>
    <xf numFmtId="0" fontId="0" fillId="34" borderId="13" xfId="0" applyFill="1" applyBorder="1"/>
    <xf numFmtId="0" fontId="0" fillId="34" borderId="14" xfId="0" applyFill="1" applyBorder="1"/>
    <xf numFmtId="0" fontId="0" fillId="35" borderId="13" xfId="0" applyFill="1" applyBorder="1"/>
    <xf numFmtId="0" fontId="0" fillId="33" borderId="15" xfId="0" applyFill="1" applyBorder="1"/>
    <xf numFmtId="0" fontId="0" fillId="34" borderId="16" xfId="0" applyFill="1" applyBorder="1"/>
    <xf numFmtId="0" fontId="0" fillId="34" borderId="0" xfId="0" applyFill="1"/>
    <xf numFmtId="0" fontId="0" fillId="35" borderId="16" xfId="0" applyFill="1" applyBorder="1"/>
    <xf numFmtId="164" fontId="0" fillId="33" borderId="12" xfId="0" applyNumberFormat="1" applyFill="1" applyBorder="1"/>
    <xf numFmtId="164" fontId="0" fillId="34" borderId="13" xfId="0" applyNumberFormat="1" applyFill="1" applyBorder="1"/>
    <xf numFmtId="164" fontId="0" fillId="33" borderId="15" xfId="0" applyNumberFormat="1" applyFill="1" applyBorder="1"/>
    <xf numFmtId="164" fontId="0" fillId="34" borderId="16" xfId="0" applyNumberFormat="1" applyFill="1" applyBorder="1"/>
    <xf numFmtId="164" fontId="0" fillId="34" borderId="18" xfId="0" applyNumberFormat="1" applyFill="1" applyBorder="1"/>
    <xf numFmtId="0" fontId="1" fillId="36" borderId="16" xfId="40" applyFill="1" applyBorder="1"/>
    <xf numFmtId="164" fontId="0" fillId="33" borderId="19" xfId="0" applyNumberFormat="1" applyFill="1" applyBorder="1"/>
    <xf numFmtId="164" fontId="0" fillId="34" borderId="20" xfId="0" applyNumberFormat="1" applyFill="1" applyBorder="1"/>
    <xf numFmtId="164" fontId="0" fillId="0" borderId="0" xfId="0" applyNumberFormat="1"/>
    <xf numFmtId="0" fontId="1" fillId="0" borderId="0" xfId="40" applyFill="1" applyBorder="1"/>
    <xf numFmtId="164" fontId="0" fillId="0" borderId="17" xfId="0" applyNumberFormat="1" applyBorder="1"/>
    <xf numFmtId="0" fontId="1" fillId="0" borderId="13" xfId="40" applyFill="1" applyBorder="1"/>
    <xf numFmtId="164" fontId="0" fillId="0" borderId="21" xfId="0" applyNumberFormat="1" applyBorder="1"/>
    <xf numFmtId="0" fontId="1" fillId="0" borderId="20" xfId="40" applyFill="1" applyBorder="1"/>
    <xf numFmtId="0" fontId="1" fillId="0" borderId="16" xfId="40" applyFill="1" applyBorder="1"/>
    <xf numFmtId="0" fontId="18" fillId="16" borderId="19" xfId="25" applyFont="1" applyBorder="1"/>
    <xf numFmtId="164" fontId="1" fillId="16" borderId="20" xfId="25" applyNumberFormat="1" applyBorder="1"/>
    <xf numFmtId="0" fontId="0" fillId="0" borderId="0" xfId="0" applyFill="1"/>
    <xf numFmtId="164" fontId="0" fillId="0" borderId="12" xfId="0" applyNumberFormat="1" applyFill="1" applyBorder="1"/>
    <xf numFmtId="164" fontId="0" fillId="0" borderId="13" xfId="0" applyNumberFormat="1" applyFill="1" applyBorder="1"/>
    <xf numFmtId="164" fontId="0" fillId="0" borderId="15" xfId="0" applyNumberFormat="1" applyFill="1" applyBorder="1"/>
    <xf numFmtId="164" fontId="0" fillId="0" borderId="16" xfId="0" applyNumberFormat="1" applyFill="1" applyBorder="1"/>
    <xf numFmtId="164" fontId="0" fillId="0" borderId="18" xfId="0" applyNumberFormat="1" applyFill="1" applyBorder="1"/>
    <xf numFmtId="164" fontId="0" fillId="0" borderId="19" xfId="0" applyNumberFormat="1" applyFill="1" applyBorder="1"/>
    <xf numFmtId="164" fontId="0" fillId="0" borderId="20" xfId="0" applyNumberFormat="1" applyFill="1" applyBorder="1"/>
    <xf numFmtId="164" fontId="0" fillId="0" borderId="21" xfId="0" applyNumberFormat="1" applyFill="1" applyBorder="1"/>
    <xf numFmtId="0" fontId="0" fillId="0" borderId="0" xfId="0" applyFill="1" applyBorder="1"/>
    <xf numFmtId="0" fontId="18" fillId="0" borderId="0" xfId="0" applyFont="1" applyFill="1" applyBorder="1"/>
    <xf numFmtId="164" fontId="0" fillId="0" borderId="0" xfId="0" applyNumberFormat="1" applyFill="1" applyBorder="1"/>
    <xf numFmtId="0" fontId="0" fillId="0" borderId="0" xfId="0" applyBorder="1"/>
    <xf numFmtId="0" fontId="18" fillId="0" borderId="0" xfId="0" applyFont="1" applyBorder="1"/>
    <xf numFmtId="0" fontId="0" fillId="34" borderId="0" xfId="0" applyFill="1" applyBorder="1"/>
    <xf numFmtId="0" fontId="0" fillId="33" borderId="19" xfId="0" applyFill="1" applyBorder="1"/>
    <xf numFmtId="0" fontId="0" fillId="34" borderId="20" xfId="0" applyFill="1" applyBorder="1"/>
    <xf numFmtId="0" fontId="0" fillId="34" borderId="22" xfId="0" applyFill="1" applyBorder="1"/>
    <xf numFmtId="0" fontId="0" fillId="35" borderId="2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5F6A-59C7-AB47-87E2-BB61D6D5C8D9}">
  <dimension ref="A1:AX4939"/>
  <sheetViews>
    <sheetView tabSelected="1" topLeftCell="AI124" zoomScale="110" zoomScaleNormal="110" workbookViewId="0">
      <selection activeCell="AR138" sqref="AR138"/>
    </sheetView>
  </sheetViews>
  <sheetFormatPr baseColWidth="10" defaultRowHeight="16" x14ac:dyDescent="0.2"/>
  <sheetData>
    <row r="1" spans="1:49" x14ac:dyDescent="0.2">
      <c r="A1" t="s">
        <v>0</v>
      </c>
      <c r="B1" t="s">
        <v>1</v>
      </c>
      <c r="C1" t="s">
        <v>2</v>
      </c>
      <c r="D1" t="s">
        <v>3386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3363</v>
      </c>
      <c r="AF1" t="s">
        <v>3364</v>
      </c>
      <c r="AG1" t="s">
        <v>3382</v>
      </c>
      <c r="AH1" t="s">
        <v>3383</v>
      </c>
      <c r="AI1" t="s">
        <v>3384</v>
      </c>
      <c r="AJ1" t="s">
        <v>3385</v>
      </c>
      <c r="AK1" t="s">
        <v>29</v>
      </c>
      <c r="AL1" t="s">
        <v>30</v>
      </c>
    </row>
    <row r="2" spans="1:49" x14ac:dyDescent="0.2">
      <c r="A2" t="s">
        <v>1124</v>
      </c>
      <c r="B2">
        <v>445</v>
      </c>
      <c r="C2">
        <v>470</v>
      </c>
      <c r="D2">
        <f>C2-B2</f>
        <v>25</v>
      </c>
      <c r="E2">
        <v>0.18720000000000001</v>
      </c>
      <c r="F2">
        <v>9.2999999999999997E-5</v>
      </c>
      <c r="G2">
        <v>18</v>
      </c>
      <c r="H2" t="s">
        <v>46</v>
      </c>
      <c r="I2" t="s">
        <v>909</v>
      </c>
      <c r="J2">
        <v>2.327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2</v>
      </c>
      <c r="U2">
        <v>0</v>
      </c>
      <c r="V2">
        <v>1</v>
      </c>
      <c r="W2">
        <v>0</v>
      </c>
      <c r="X2">
        <v>15</v>
      </c>
      <c r="Y2">
        <v>0</v>
      </c>
      <c r="Z2">
        <v>1</v>
      </c>
      <c r="AA2">
        <v>1</v>
      </c>
      <c r="AB2">
        <v>0</v>
      </c>
      <c r="AC2">
        <v>0</v>
      </c>
      <c r="AD2">
        <v>4</v>
      </c>
      <c r="AE2">
        <f>SUM(M2:N2)/SUM(K2:AD2)</f>
        <v>0</v>
      </c>
      <c r="AF2">
        <f>SUM(S2,Y2)/SUM(K2:AD2)</f>
        <v>0</v>
      </c>
      <c r="AG2">
        <f>SUM(P2,K2,W2)/SUM(K2:AD2)</f>
        <v>3.8461538461538464E-2</v>
      </c>
      <c r="AH2">
        <f>SUM(AC2,AD2,O2)/SUM(K2:AD2)</f>
        <v>0.15384615384615385</v>
      </c>
      <c r="AI2">
        <f>SUM(R2,T2,AB2,U2)/SUM(K2:AD2)</f>
        <v>7.6923076923076927E-2</v>
      </c>
      <c r="AJ2">
        <f>SUM(Q2,X2,V2,AA2,Z2,L2)/SUM(K2:AD2)</f>
        <v>0.73076923076923073</v>
      </c>
    </row>
    <row r="3" spans="1:49" x14ac:dyDescent="0.2">
      <c r="A3" t="s">
        <v>1804</v>
      </c>
      <c r="B3">
        <v>299</v>
      </c>
      <c r="C3">
        <v>323</v>
      </c>
      <c r="D3">
        <f>C3-B3</f>
        <v>24</v>
      </c>
      <c r="E3">
        <v>0.32579999999999998</v>
      </c>
      <c r="F3">
        <v>1.0940999999999999E-2</v>
      </c>
      <c r="G3">
        <v>66</v>
      </c>
      <c r="H3" t="s">
        <v>35</v>
      </c>
      <c r="I3" t="s">
        <v>33</v>
      </c>
      <c r="J3">
        <v>3.5920000000000001</v>
      </c>
      <c r="K3">
        <v>3</v>
      </c>
      <c r="L3">
        <v>0</v>
      </c>
      <c r="M3">
        <v>1</v>
      </c>
      <c r="N3">
        <v>0</v>
      </c>
      <c r="O3">
        <v>0</v>
      </c>
      <c r="P3">
        <v>1</v>
      </c>
      <c r="Q3">
        <v>0</v>
      </c>
      <c r="R3">
        <v>1</v>
      </c>
      <c r="S3">
        <v>0</v>
      </c>
      <c r="T3">
        <v>0</v>
      </c>
      <c r="U3">
        <v>3</v>
      </c>
      <c r="V3">
        <v>0</v>
      </c>
      <c r="W3">
        <v>1</v>
      </c>
      <c r="X3">
        <v>9</v>
      </c>
      <c r="Y3">
        <v>0</v>
      </c>
      <c r="Z3">
        <v>0</v>
      </c>
      <c r="AA3">
        <v>1</v>
      </c>
      <c r="AB3">
        <v>1</v>
      </c>
      <c r="AC3">
        <v>0</v>
      </c>
      <c r="AD3">
        <v>3</v>
      </c>
      <c r="AE3">
        <f>SUM(M3:N3)/SUM(K3:AD3)</f>
        <v>4.1666666666666664E-2</v>
      </c>
      <c r="AF3">
        <f>SUM(S3,Y3)/SUM(K3:AD3)</f>
        <v>0</v>
      </c>
      <c r="AG3">
        <f t="shared" ref="AG3:AG66" si="0">SUM(P3,K3,W3)/SUM(K3:AD3)</f>
        <v>0.20833333333333334</v>
      </c>
      <c r="AH3">
        <f t="shared" ref="AH3:AH66" si="1">SUM(AC3,AD3,O3)/SUM(K3:AD3)</f>
        <v>0.125</v>
      </c>
      <c r="AI3">
        <f t="shared" ref="AI3:AI66" si="2">SUM(R3,T3,AB3,U3)/SUM(K3:AD3)</f>
        <v>0.20833333333333334</v>
      </c>
      <c r="AJ3">
        <f t="shared" ref="AJ3:AJ66" si="3">SUM(Q3,X3,V3,AA3,Z3,L3)/SUM(K3:AD3)</f>
        <v>0.41666666666666669</v>
      </c>
    </row>
    <row r="4" spans="1:49" x14ac:dyDescent="0.2">
      <c r="A4" t="s">
        <v>1998</v>
      </c>
      <c r="B4">
        <v>8</v>
      </c>
      <c r="C4">
        <v>37</v>
      </c>
      <c r="D4">
        <f>C4-B4</f>
        <v>29</v>
      </c>
      <c r="E4">
        <v>0.36299999999999999</v>
      </c>
      <c r="F4">
        <v>5.5500000000000005E-4</v>
      </c>
      <c r="G4">
        <v>66</v>
      </c>
      <c r="H4" t="s">
        <v>32</v>
      </c>
      <c r="I4" t="s">
        <v>401</v>
      </c>
      <c r="J4">
        <v>4.8849999999999998</v>
      </c>
      <c r="K4">
        <v>3</v>
      </c>
      <c r="L4">
        <v>0</v>
      </c>
      <c r="M4">
        <v>2</v>
      </c>
      <c r="N4">
        <v>0</v>
      </c>
      <c r="O4">
        <v>2</v>
      </c>
      <c r="P4">
        <v>4</v>
      </c>
      <c r="Q4">
        <v>0</v>
      </c>
      <c r="R4">
        <v>1</v>
      </c>
      <c r="S4">
        <v>0</v>
      </c>
      <c r="T4">
        <v>1</v>
      </c>
      <c r="U4">
        <v>1</v>
      </c>
      <c r="V4">
        <v>2</v>
      </c>
      <c r="W4">
        <v>2</v>
      </c>
      <c r="X4">
        <v>0</v>
      </c>
      <c r="Y4">
        <v>0</v>
      </c>
      <c r="Z4">
        <v>2</v>
      </c>
      <c r="AA4">
        <v>3</v>
      </c>
      <c r="AB4">
        <v>3</v>
      </c>
      <c r="AC4">
        <v>1</v>
      </c>
      <c r="AD4">
        <v>0</v>
      </c>
      <c r="AE4">
        <f>SUM(M4:N4)/SUM(K4:AD4)</f>
        <v>7.407407407407407E-2</v>
      </c>
      <c r="AF4">
        <f>SUM(S4,Y4)/SUM(K4:AD4)</f>
        <v>0</v>
      </c>
      <c r="AG4">
        <f t="shared" si="0"/>
        <v>0.33333333333333331</v>
      </c>
      <c r="AH4">
        <f t="shared" si="1"/>
        <v>0.1111111111111111</v>
      </c>
      <c r="AI4">
        <f t="shared" si="2"/>
        <v>0.22222222222222221</v>
      </c>
      <c r="AJ4">
        <f t="shared" si="3"/>
        <v>0.25925925925925924</v>
      </c>
      <c r="AN4" s="2" t="s">
        <v>3365</v>
      </c>
      <c r="AR4" s="3" t="s">
        <v>3366</v>
      </c>
      <c r="AS4" s="4">
        <f>SUM(AS5:AS12)/SUM(AT5:AT12)</f>
        <v>7.6104252400548703E-2</v>
      </c>
      <c r="AT4" s="5"/>
      <c r="AW4" s="2"/>
    </row>
    <row r="5" spans="1:49" x14ac:dyDescent="0.2">
      <c r="A5" t="s">
        <v>3286</v>
      </c>
      <c r="B5">
        <v>28</v>
      </c>
      <c r="C5">
        <v>62</v>
      </c>
      <c r="D5">
        <f>C5-B5</f>
        <v>34</v>
      </c>
      <c r="E5">
        <v>0.1787</v>
      </c>
      <c r="F5" s="1">
        <v>6.9999999999999999E-6</v>
      </c>
      <c r="G5">
        <v>18</v>
      </c>
      <c r="H5" t="s">
        <v>35</v>
      </c>
      <c r="I5" t="s">
        <v>303</v>
      </c>
      <c r="J5">
        <v>5.6520000000000001</v>
      </c>
      <c r="K5">
        <v>2</v>
      </c>
      <c r="L5">
        <v>1</v>
      </c>
      <c r="M5">
        <v>1</v>
      </c>
      <c r="N5">
        <v>2</v>
      </c>
      <c r="O5">
        <v>1</v>
      </c>
      <c r="P5">
        <v>3</v>
      </c>
      <c r="Q5">
        <v>0</v>
      </c>
      <c r="R5">
        <v>1</v>
      </c>
      <c r="S5">
        <v>0</v>
      </c>
      <c r="T5">
        <v>5</v>
      </c>
      <c r="U5">
        <v>1</v>
      </c>
      <c r="V5">
        <v>0</v>
      </c>
      <c r="W5">
        <v>2</v>
      </c>
      <c r="X5">
        <v>0</v>
      </c>
      <c r="Y5">
        <v>0</v>
      </c>
      <c r="Z5">
        <v>4</v>
      </c>
      <c r="AA5">
        <v>3</v>
      </c>
      <c r="AB5">
        <v>6</v>
      </c>
      <c r="AC5">
        <v>0</v>
      </c>
      <c r="AD5">
        <v>1</v>
      </c>
      <c r="AE5">
        <f>SUM(M5:N5)/SUM(K5:AD5)</f>
        <v>9.0909090909090912E-2</v>
      </c>
      <c r="AF5">
        <f>SUM(S5,Y5)/SUM(K5:AD5)</f>
        <v>0</v>
      </c>
      <c r="AG5">
        <f t="shared" si="0"/>
        <v>0.21212121212121213</v>
      </c>
      <c r="AH5">
        <f t="shared" si="1"/>
        <v>6.0606060606060608E-2</v>
      </c>
      <c r="AI5">
        <f t="shared" si="2"/>
        <v>0.39393939393939392</v>
      </c>
      <c r="AJ5">
        <f t="shared" si="3"/>
        <v>0.24242424242424243</v>
      </c>
      <c r="AN5" t="s">
        <v>3367</v>
      </c>
      <c r="AO5" s="6">
        <f>COUNTIFS(AL:AL,"&lt;=1",AK:AK,"&gt;1",$AE:$AE,"&gt;0.0",$AE:$AE,"&lt;=0.05",D:D,"&gt;=90")</f>
        <v>0</v>
      </c>
      <c r="AP5" s="7">
        <f>COUNTIFS(AL:AL,"&gt;1",AK:AK,"&gt;1",$AE:$AE,"&gt;0.0",$AE:$AE,"&lt;=0.05",D:D,"&gt;=90")</f>
        <v>0</v>
      </c>
      <c r="AR5" s="6">
        <f t="shared" ref="AR5:AR11" si="4">AT5-AS5</f>
        <v>2</v>
      </c>
      <c r="AS5" s="8">
        <f>SUMIFS(AL:AL,$AE:$AE,"&lt;=0.05",D:D,"&gt;=90")</f>
        <v>0</v>
      </c>
      <c r="AT5" s="9">
        <f>SUMIFS(AK:AK,$AE:$AE,"&lt;=0.05",D:D,"&gt;=90")</f>
        <v>2</v>
      </c>
    </row>
    <row r="6" spans="1:49" x14ac:dyDescent="0.2">
      <c r="A6" t="s">
        <v>552</v>
      </c>
      <c r="B6">
        <v>54</v>
      </c>
      <c r="C6">
        <v>87</v>
      </c>
      <c r="D6">
        <f>C6-B6</f>
        <v>33</v>
      </c>
      <c r="E6">
        <v>0.23</v>
      </c>
      <c r="F6">
        <v>3.359E-3</v>
      </c>
      <c r="G6">
        <v>42</v>
      </c>
      <c r="H6" t="s">
        <v>35</v>
      </c>
      <c r="I6" t="s">
        <v>51</v>
      </c>
      <c r="J6">
        <v>4.085</v>
      </c>
      <c r="K6">
        <v>3</v>
      </c>
      <c r="L6">
        <v>0</v>
      </c>
      <c r="M6">
        <v>1</v>
      </c>
      <c r="N6">
        <v>2</v>
      </c>
      <c r="O6">
        <v>1</v>
      </c>
      <c r="P6">
        <v>2</v>
      </c>
      <c r="Q6">
        <v>0</v>
      </c>
      <c r="R6">
        <v>1</v>
      </c>
      <c r="S6">
        <v>0</v>
      </c>
      <c r="T6">
        <v>1</v>
      </c>
      <c r="U6">
        <v>0</v>
      </c>
      <c r="V6">
        <v>1</v>
      </c>
      <c r="W6">
        <v>4</v>
      </c>
      <c r="X6">
        <v>1</v>
      </c>
      <c r="Y6">
        <v>0</v>
      </c>
      <c r="Z6">
        <v>6</v>
      </c>
      <c r="AA6">
        <v>1</v>
      </c>
      <c r="AB6">
        <v>1</v>
      </c>
      <c r="AC6">
        <v>0</v>
      </c>
      <c r="AD6">
        <v>1</v>
      </c>
      <c r="AE6">
        <f>SUM(M6:N6)/SUM(K6:AD6)</f>
        <v>0.11538461538461539</v>
      </c>
      <c r="AF6">
        <f>SUM(S6,Y6)/SUM(K6:AD6)</f>
        <v>0</v>
      </c>
      <c r="AG6">
        <f t="shared" si="0"/>
        <v>0.34615384615384615</v>
      </c>
      <c r="AH6">
        <f t="shared" si="1"/>
        <v>7.6923076923076927E-2</v>
      </c>
      <c r="AI6">
        <f t="shared" si="2"/>
        <v>0.11538461538461539</v>
      </c>
      <c r="AJ6">
        <f t="shared" si="3"/>
        <v>0.34615384615384615</v>
      </c>
      <c r="AN6" t="s">
        <v>3368</v>
      </c>
      <c r="AO6" s="10">
        <f>COUNTIFS(AL:AL,"&lt;=1",AK:AK,"&gt;1",$AE:$AE,"&gt;0.05",$AE:$AE,"&lt;=0.10",D:D,"&gt;=90")</f>
        <v>13</v>
      </c>
      <c r="AP6" s="11">
        <f>COUNTIFS(AL:AL,"&gt;1",AK:AK,"&gt;1",$AE:$AE,"&gt;0.05",$AE:$AE,"&lt;=0.10",D:D,"&gt;=90")</f>
        <v>10</v>
      </c>
      <c r="AR6" s="10">
        <f t="shared" si="4"/>
        <v>270</v>
      </c>
      <c r="AS6" s="12">
        <f>SUMIFS(AL:AL,$AE:$AE,"&gt;0.05",$AE:$AE,"&lt;=0.10",D:D,"&gt;=90")</f>
        <v>46</v>
      </c>
      <c r="AT6" s="13">
        <f>SUMIFS(AK:AK,$AE:$AE,"&gt;0.05",$AE:$AE,"&lt;=0.10",D:D,"&gt;=90")</f>
        <v>316</v>
      </c>
    </row>
    <row r="7" spans="1:49" x14ac:dyDescent="0.2">
      <c r="A7" t="s">
        <v>2370</v>
      </c>
      <c r="B7">
        <v>1121</v>
      </c>
      <c r="C7">
        <v>1189</v>
      </c>
      <c r="D7">
        <f>C7-B7</f>
        <v>68</v>
      </c>
      <c r="E7">
        <v>0.1008</v>
      </c>
      <c r="F7">
        <v>2.1210000000000001E-3</v>
      </c>
      <c r="G7">
        <v>6</v>
      </c>
      <c r="H7" t="s">
        <v>35</v>
      </c>
      <c r="I7" t="s">
        <v>49</v>
      </c>
      <c r="J7">
        <v>3.6440000000000001</v>
      </c>
      <c r="K7">
        <v>3</v>
      </c>
      <c r="L7">
        <v>0</v>
      </c>
      <c r="M7">
        <v>4</v>
      </c>
      <c r="N7">
        <v>1</v>
      </c>
      <c r="O7">
        <v>1</v>
      </c>
      <c r="P7">
        <v>4</v>
      </c>
      <c r="Q7">
        <v>0</v>
      </c>
      <c r="R7">
        <v>2</v>
      </c>
      <c r="S7">
        <v>0</v>
      </c>
      <c r="T7">
        <v>3</v>
      </c>
      <c r="U7">
        <v>0</v>
      </c>
      <c r="V7">
        <v>8</v>
      </c>
      <c r="W7">
        <v>1</v>
      </c>
      <c r="X7">
        <v>3</v>
      </c>
      <c r="Y7">
        <v>0</v>
      </c>
      <c r="Z7">
        <v>5</v>
      </c>
      <c r="AA7">
        <v>3</v>
      </c>
      <c r="AB7">
        <v>1</v>
      </c>
      <c r="AC7">
        <v>0</v>
      </c>
      <c r="AD7">
        <v>2</v>
      </c>
      <c r="AE7">
        <f>SUM(M7:N7)/SUM(K7:AD7)</f>
        <v>0.12195121951219512</v>
      </c>
      <c r="AF7">
        <f>SUM(S7,Y7)/SUM(K7:AD7)</f>
        <v>0</v>
      </c>
      <c r="AG7">
        <f t="shared" si="0"/>
        <v>0.1951219512195122</v>
      </c>
      <c r="AH7">
        <f t="shared" si="1"/>
        <v>7.3170731707317069E-2</v>
      </c>
      <c r="AI7">
        <f t="shared" si="2"/>
        <v>0.14634146341463414</v>
      </c>
      <c r="AJ7">
        <f t="shared" si="3"/>
        <v>0.46341463414634149</v>
      </c>
      <c r="AN7" t="s">
        <v>3369</v>
      </c>
      <c r="AO7" s="10">
        <f>COUNTIFS(AL:AL,"&lt;=1",AK:AK,"&gt;1",$AE:$AE,"&gt;0.10",$AE:$AE,"&lt;=0.15",D:D,"&gt;=90")</f>
        <v>56</v>
      </c>
      <c r="AP7" s="11">
        <f>COUNTIFS(AL:AL,"&gt;1",AK:AK,"&gt;1",$AE:$AE,"&gt;0.10",$AE:$AE,"&lt;=0.15",D:D,"&gt;=90")</f>
        <v>31</v>
      </c>
      <c r="AR7" s="10">
        <f t="shared" si="4"/>
        <v>1003</v>
      </c>
      <c r="AS7" s="12">
        <f>SUMIFS(AL:AL,$AE:$AE,"&gt;0.10",$AE:$AE,"&lt;=0.15",D:D,"&gt;=90")</f>
        <v>157</v>
      </c>
      <c r="AT7" s="13">
        <f>SUMIFS(AK:AK,$AE:$AE,"&gt;0.10",$AE:$AE,"&lt;=0.15",D:D,"&gt;=90")</f>
        <v>1160</v>
      </c>
    </row>
    <row r="8" spans="1:49" x14ac:dyDescent="0.2">
      <c r="A8" t="s">
        <v>1367</v>
      </c>
      <c r="B8">
        <v>3</v>
      </c>
      <c r="C8">
        <v>32</v>
      </c>
      <c r="D8">
        <f>C8-B8</f>
        <v>29</v>
      </c>
      <c r="E8">
        <v>0.34810000000000002</v>
      </c>
      <c r="F8">
        <v>3.8000000000000002E-5</v>
      </c>
      <c r="G8">
        <v>66</v>
      </c>
      <c r="H8" t="s">
        <v>32</v>
      </c>
      <c r="I8" t="s">
        <v>49</v>
      </c>
      <c r="J8">
        <v>4.7830000000000004</v>
      </c>
      <c r="K8">
        <v>1</v>
      </c>
      <c r="L8">
        <v>0</v>
      </c>
      <c r="M8">
        <v>2</v>
      </c>
      <c r="N8">
        <v>2</v>
      </c>
      <c r="O8">
        <v>2</v>
      </c>
      <c r="P8">
        <v>0</v>
      </c>
      <c r="Q8">
        <v>0</v>
      </c>
      <c r="R8">
        <v>1</v>
      </c>
      <c r="S8">
        <v>0</v>
      </c>
      <c r="T8">
        <v>5</v>
      </c>
      <c r="U8">
        <v>0</v>
      </c>
      <c r="V8">
        <v>0</v>
      </c>
      <c r="W8">
        <v>3</v>
      </c>
      <c r="X8">
        <v>3</v>
      </c>
      <c r="Y8">
        <v>0</v>
      </c>
      <c r="Z8">
        <v>5</v>
      </c>
      <c r="AA8">
        <v>1</v>
      </c>
      <c r="AB8">
        <v>3</v>
      </c>
      <c r="AC8">
        <v>0</v>
      </c>
      <c r="AD8">
        <v>1</v>
      </c>
      <c r="AE8">
        <f>SUM(M8:N8)/SUM(K8:AD8)</f>
        <v>0.13793103448275862</v>
      </c>
      <c r="AF8">
        <f>SUM(S8,Y8)/SUM(K8:AD8)</f>
        <v>0</v>
      </c>
      <c r="AG8">
        <f t="shared" si="0"/>
        <v>0.13793103448275862</v>
      </c>
      <c r="AH8">
        <f t="shared" si="1"/>
        <v>0.10344827586206896</v>
      </c>
      <c r="AI8">
        <f t="shared" si="2"/>
        <v>0.31034482758620691</v>
      </c>
      <c r="AJ8">
        <f t="shared" si="3"/>
        <v>0.31034482758620691</v>
      </c>
      <c r="AN8" t="s">
        <v>3370</v>
      </c>
      <c r="AO8" s="10">
        <f>COUNTIFS(AL:AL,"&lt;=1",AK:AK,"&gt;1",$AE:$AE,"&gt;0.15",$AE:$AE,"&lt;=0.20",D:D,"&gt;=90")</f>
        <v>252</v>
      </c>
      <c r="AP8" s="11">
        <f>COUNTIFS(AL:AL,"&gt;1",AK:AK,"&gt;1",$AE:$AE,"&gt;0.15",$AE:$AE,"&lt;=0.20",D:D,"&gt;=90")</f>
        <v>94</v>
      </c>
      <c r="AR8" s="10">
        <f t="shared" si="4"/>
        <v>5006</v>
      </c>
      <c r="AS8" s="12">
        <f>SUMIFS(AL:AL,$AE:$AE,"&gt;0.15",$AE:$AE,"&lt;=0.20",D:D,"&gt;=90")</f>
        <v>505</v>
      </c>
      <c r="AT8" s="13">
        <f>SUMIFS(AK:AK,$AE:$AE,"&gt;0.15",$AE:$AE,"&lt;=0.20",D:D,"&gt;=90")</f>
        <v>5511</v>
      </c>
    </row>
    <row r="9" spans="1:49" x14ac:dyDescent="0.2">
      <c r="A9" t="s">
        <v>3142</v>
      </c>
      <c r="B9">
        <v>775</v>
      </c>
      <c r="C9">
        <v>803</v>
      </c>
      <c r="D9">
        <f>C9-B9</f>
        <v>28</v>
      </c>
      <c r="E9">
        <v>0.25019999999999998</v>
      </c>
      <c r="F9">
        <v>0.130775</v>
      </c>
      <c r="G9">
        <v>42</v>
      </c>
      <c r="H9" t="s">
        <v>35</v>
      </c>
      <c r="I9" t="s">
        <v>40</v>
      </c>
      <c r="J9">
        <v>4.2110000000000003</v>
      </c>
      <c r="K9">
        <v>1</v>
      </c>
      <c r="L9">
        <v>0</v>
      </c>
      <c r="M9">
        <v>1</v>
      </c>
      <c r="N9">
        <v>4</v>
      </c>
      <c r="O9">
        <v>3</v>
      </c>
      <c r="P9">
        <v>1</v>
      </c>
      <c r="Q9">
        <v>0</v>
      </c>
      <c r="R9">
        <v>2</v>
      </c>
      <c r="S9">
        <v>0</v>
      </c>
      <c r="T9">
        <v>3</v>
      </c>
      <c r="U9">
        <v>1</v>
      </c>
      <c r="V9">
        <v>3</v>
      </c>
      <c r="W9">
        <v>0</v>
      </c>
      <c r="X9">
        <v>2</v>
      </c>
      <c r="Y9">
        <v>0</v>
      </c>
      <c r="Z9">
        <v>3</v>
      </c>
      <c r="AA9">
        <v>1</v>
      </c>
      <c r="AB9">
        <v>0</v>
      </c>
      <c r="AC9">
        <v>2</v>
      </c>
      <c r="AD9">
        <v>0</v>
      </c>
      <c r="AE9">
        <f>SUM(M9:N9)/SUM(K9:AD9)</f>
        <v>0.18518518518518517</v>
      </c>
      <c r="AF9">
        <f>SUM(S9,Y9)/SUM(K9:AD9)</f>
        <v>0</v>
      </c>
      <c r="AG9">
        <f t="shared" si="0"/>
        <v>7.407407407407407E-2</v>
      </c>
      <c r="AH9">
        <f t="shared" si="1"/>
        <v>0.18518518518518517</v>
      </c>
      <c r="AI9">
        <f t="shared" si="2"/>
        <v>0.22222222222222221</v>
      </c>
      <c r="AJ9">
        <f t="shared" si="3"/>
        <v>0.33333333333333331</v>
      </c>
      <c r="AN9" t="s">
        <v>3371</v>
      </c>
      <c r="AO9" s="10">
        <f>COUNTIFS(AL:AL,"&lt;=1",AK:AK,"&gt;1",$AE:$AE,"&gt;0.20",$AE:$AE,"&lt;=0.25",D:D,"&gt;=90")</f>
        <v>330</v>
      </c>
      <c r="AP9" s="11">
        <f>COUNTIFS(AL:AL,"&gt;1",AK:AK,"&gt;1",$AE:$AE,"&gt;0.20",$AE:$AE,"&lt;=0.25",D:D,"&gt;=90")</f>
        <v>83</v>
      </c>
      <c r="AR9" s="10">
        <f t="shared" si="4"/>
        <v>6992</v>
      </c>
      <c r="AS9" s="12">
        <f>SUMIFS(AL:AL,$AE:$AE,"&gt;0.20",$AE:$AE,"&lt;=0.25",D:D,"&gt;=90")</f>
        <v>502</v>
      </c>
      <c r="AT9" s="13">
        <f>SUMIFS(AK:AK,$AE:$AE,"&gt;0.20",$AE:$AE,"&lt;=0.25",D:D,"&gt;=90")</f>
        <v>7494</v>
      </c>
    </row>
    <row r="10" spans="1:49" x14ac:dyDescent="0.2">
      <c r="A10" t="s">
        <v>1075</v>
      </c>
      <c r="B10">
        <v>1114</v>
      </c>
      <c r="C10">
        <v>1144</v>
      </c>
      <c r="D10">
        <f>C10-B10</f>
        <v>30</v>
      </c>
      <c r="E10">
        <v>0.20369999999999999</v>
      </c>
      <c r="F10">
        <v>1.7799999999999999E-4</v>
      </c>
      <c r="G10">
        <v>30</v>
      </c>
      <c r="H10" t="s">
        <v>35</v>
      </c>
      <c r="I10" t="s">
        <v>33</v>
      </c>
      <c r="J10">
        <v>3.8479999999999999</v>
      </c>
      <c r="K10">
        <v>1</v>
      </c>
      <c r="L10">
        <v>0</v>
      </c>
      <c r="M10">
        <v>4</v>
      </c>
      <c r="N10">
        <v>2</v>
      </c>
      <c r="O10">
        <v>5</v>
      </c>
      <c r="P10">
        <v>3</v>
      </c>
      <c r="Q10">
        <v>0</v>
      </c>
      <c r="R10">
        <v>1</v>
      </c>
      <c r="S10">
        <v>0</v>
      </c>
      <c r="T10">
        <v>1</v>
      </c>
      <c r="U10">
        <v>2</v>
      </c>
      <c r="V10">
        <v>3</v>
      </c>
      <c r="W10">
        <v>0</v>
      </c>
      <c r="X10">
        <v>3</v>
      </c>
      <c r="Y10">
        <v>0</v>
      </c>
      <c r="Z10">
        <v>3</v>
      </c>
      <c r="AA10">
        <v>1</v>
      </c>
      <c r="AB10">
        <v>0</v>
      </c>
      <c r="AC10">
        <v>2</v>
      </c>
      <c r="AD10">
        <v>0</v>
      </c>
      <c r="AE10">
        <f>SUM(M10:N10)/SUM(K10:AD10)</f>
        <v>0.19354838709677419</v>
      </c>
      <c r="AF10">
        <f>SUM(S10,Y10)/SUM(K10:AD10)</f>
        <v>0</v>
      </c>
      <c r="AG10">
        <f t="shared" si="0"/>
        <v>0.12903225806451613</v>
      </c>
      <c r="AH10">
        <f t="shared" si="1"/>
        <v>0.22580645161290322</v>
      </c>
      <c r="AI10">
        <f t="shared" si="2"/>
        <v>0.12903225806451613</v>
      </c>
      <c r="AJ10">
        <f t="shared" si="3"/>
        <v>0.32258064516129031</v>
      </c>
      <c r="AN10" t="s">
        <v>3372</v>
      </c>
      <c r="AO10" s="10">
        <f>COUNTIFS(AL:AL,"&lt;=1",AK:AK,"&gt;1",$AE:$AE,"&gt;0.25",$AE:$AE,"&lt;=0.30",D:D,"&gt;=90")</f>
        <v>133</v>
      </c>
      <c r="AP10" s="11">
        <f>COUNTIFS(AL:AL,"&gt;1",AK:AK,"&gt;1",$AE:$AE,"&gt;0.25",$AE:$AE,"&lt;=0.30",D:D,"&gt;=90")</f>
        <v>27</v>
      </c>
      <c r="AR10" s="10">
        <f t="shared" si="4"/>
        <v>3296</v>
      </c>
      <c r="AS10" s="12">
        <f>SUMIFS(AL:AL,$AE:$AE,"&gt;0.25",$AE:$AE,"&lt;=0.30",D:D,"&gt;=90")</f>
        <v>157</v>
      </c>
      <c r="AT10" s="13">
        <f>SUMIFS(AK:AK,$AE:$AE,"&gt;0.25",$AE:$AE,"&lt;=0.30",D:D,"&gt;=90")</f>
        <v>3453</v>
      </c>
    </row>
    <row r="11" spans="1:49" x14ac:dyDescent="0.2">
      <c r="A11" t="s">
        <v>325</v>
      </c>
      <c r="B11">
        <v>1039</v>
      </c>
      <c r="C11">
        <v>1064</v>
      </c>
      <c r="D11">
        <f>C11-B11</f>
        <v>25</v>
      </c>
      <c r="E11">
        <v>0.1065</v>
      </c>
      <c r="F11">
        <v>7.6059999999999999E-3</v>
      </c>
      <c r="G11">
        <v>6</v>
      </c>
      <c r="H11" t="s">
        <v>35</v>
      </c>
      <c r="I11" t="s">
        <v>33</v>
      </c>
      <c r="J11">
        <v>4.0830000000000002</v>
      </c>
      <c r="K11">
        <v>0</v>
      </c>
      <c r="L11">
        <v>0</v>
      </c>
      <c r="M11">
        <v>4</v>
      </c>
      <c r="N11">
        <v>2</v>
      </c>
      <c r="O11">
        <v>0</v>
      </c>
      <c r="P11">
        <v>2</v>
      </c>
      <c r="Q11">
        <v>0</v>
      </c>
      <c r="R11">
        <v>1</v>
      </c>
      <c r="S11">
        <v>0</v>
      </c>
      <c r="T11">
        <v>4</v>
      </c>
      <c r="U11">
        <v>0</v>
      </c>
      <c r="V11">
        <v>3</v>
      </c>
      <c r="W11">
        <v>0</v>
      </c>
      <c r="X11">
        <v>0</v>
      </c>
      <c r="Y11">
        <v>0</v>
      </c>
      <c r="Z11">
        <v>2</v>
      </c>
      <c r="AA11">
        <v>1</v>
      </c>
      <c r="AB11">
        <v>2</v>
      </c>
      <c r="AC11">
        <v>1</v>
      </c>
      <c r="AD11">
        <v>2</v>
      </c>
      <c r="AE11">
        <f>SUM(M11:N11)/SUM(K11:AD11)</f>
        <v>0.25</v>
      </c>
      <c r="AF11">
        <f>SUM(S11,Y11)/SUM(K11:AD11)</f>
        <v>0</v>
      </c>
      <c r="AG11">
        <f t="shared" si="0"/>
        <v>8.3333333333333329E-2</v>
      </c>
      <c r="AH11">
        <f t="shared" si="1"/>
        <v>0.125</v>
      </c>
      <c r="AI11">
        <f t="shared" si="2"/>
        <v>0.29166666666666669</v>
      </c>
      <c r="AJ11">
        <f t="shared" si="3"/>
        <v>0.25</v>
      </c>
      <c r="AN11" t="s">
        <v>3379</v>
      </c>
      <c r="AO11" s="10">
        <f>COUNTIFS(AL:AL,"&lt;=1",AK:AK,"&gt;1",$AE:$AE,"&gt;0.30",$AE:$AE,"&lt;=0.35",D:D,"&gt;=90")</f>
        <v>22</v>
      </c>
      <c r="AP11" s="11">
        <f>COUNTIFS(AL:AL,"&gt;1",AK:AK,"&gt;1",$AE:$AE,"&gt;0.30",$AE:$AE,"&lt;=0.35",D:D,"&gt;=90")</f>
        <v>3</v>
      </c>
      <c r="AR11" s="10">
        <f t="shared" si="4"/>
        <v>237</v>
      </c>
      <c r="AS11" s="12">
        <f>SUMIFS(AL:AL,$AE:$AE,"&gt;0.30",$AE:$AE,"&lt;=0.35",D:D,"&gt;=90")</f>
        <v>13</v>
      </c>
      <c r="AT11" s="13">
        <f>SUMIFS(AK:AK,$AE:$AE,"&gt;0.30",$AE:$AE,"&lt;=0.35",D:D,"&gt;=90")</f>
        <v>250</v>
      </c>
    </row>
    <row r="12" spans="1:49" x14ac:dyDescent="0.2">
      <c r="A12" t="s">
        <v>3231</v>
      </c>
      <c r="B12">
        <v>87</v>
      </c>
      <c r="C12">
        <v>112</v>
      </c>
      <c r="D12">
        <f>C12-B12</f>
        <v>25</v>
      </c>
      <c r="E12">
        <v>0.1835</v>
      </c>
      <c r="F12">
        <v>1.1514E-2</v>
      </c>
      <c r="G12">
        <v>18</v>
      </c>
      <c r="H12" t="s">
        <v>35</v>
      </c>
      <c r="I12" t="s">
        <v>44</v>
      </c>
      <c r="J12">
        <v>3.5459999999999998</v>
      </c>
      <c r="K12">
        <v>0</v>
      </c>
      <c r="L12">
        <v>0</v>
      </c>
      <c r="M12">
        <v>3</v>
      </c>
      <c r="N12">
        <v>3</v>
      </c>
      <c r="O12">
        <v>3</v>
      </c>
      <c r="P12">
        <v>2</v>
      </c>
      <c r="Q12">
        <v>1</v>
      </c>
      <c r="R12">
        <v>0</v>
      </c>
      <c r="S12">
        <v>0</v>
      </c>
      <c r="T12">
        <v>2</v>
      </c>
      <c r="U12">
        <v>0</v>
      </c>
      <c r="V12">
        <v>4</v>
      </c>
      <c r="W12">
        <v>0</v>
      </c>
      <c r="X12">
        <v>0</v>
      </c>
      <c r="Y12">
        <v>0</v>
      </c>
      <c r="Z12">
        <v>2</v>
      </c>
      <c r="AA12">
        <v>1</v>
      </c>
      <c r="AB12">
        <v>1</v>
      </c>
      <c r="AC12">
        <v>2</v>
      </c>
      <c r="AD12">
        <v>0</v>
      </c>
      <c r="AE12">
        <f>SUM(M12:N12)/SUM(K12:AD12)</f>
        <v>0.25</v>
      </c>
      <c r="AF12">
        <f>SUM(S12,Y12)/SUM(K12:AD12)</f>
        <v>0</v>
      </c>
      <c r="AG12">
        <f t="shared" si="0"/>
        <v>8.3333333333333329E-2</v>
      </c>
      <c r="AH12">
        <f t="shared" si="1"/>
        <v>0.20833333333333334</v>
      </c>
      <c r="AI12">
        <f t="shared" si="2"/>
        <v>0.125</v>
      </c>
      <c r="AJ12">
        <f t="shared" si="3"/>
        <v>0.33333333333333331</v>
      </c>
      <c r="AN12" t="s">
        <v>3381</v>
      </c>
      <c r="AO12" s="10">
        <f>COUNTIFS(AL:AL,"&lt;=1",AK:AK,"&gt;1",$AE:$AE,"&gt;0.35",$AE:$AE,"&lt;=0.50",D:D,"&gt;=90")</f>
        <v>5</v>
      </c>
      <c r="AP12" s="11">
        <f>COUNTIFS(AL:AL,"&gt;1",AK:AK,"&gt;1",$AE:$AE,"&gt;0.35",$AE:$AE,"&lt;=0.50",D:D,"&gt;=90")</f>
        <v>1</v>
      </c>
      <c r="AR12" s="10">
        <f>AT12-AS12</f>
        <v>32</v>
      </c>
      <c r="AS12" s="12">
        <f>SUMIFS(AL:AL,$AE:$AE,"&gt;0.35",$AE:$AE,"&lt;=0.50",D:D,"&gt;=90")</f>
        <v>7</v>
      </c>
      <c r="AT12" s="13">
        <f>SUMIFS(AK:AK,$AE:$AE,"&gt;0.35",$AE:$AE,"&lt;=0.50",D:D,"&gt;=90")</f>
        <v>39</v>
      </c>
    </row>
    <row r="13" spans="1:49" x14ac:dyDescent="0.2">
      <c r="A13" t="s">
        <v>2897</v>
      </c>
      <c r="B13">
        <v>5</v>
      </c>
      <c r="C13">
        <v>39</v>
      </c>
      <c r="D13">
        <f>C13-B13</f>
        <v>34</v>
      </c>
      <c r="E13">
        <v>0.4466</v>
      </c>
      <c r="F13">
        <v>9.2929999999999992E-3</v>
      </c>
      <c r="G13">
        <v>90</v>
      </c>
      <c r="H13" t="s">
        <v>46</v>
      </c>
      <c r="I13" t="s">
        <v>235</v>
      </c>
      <c r="J13">
        <v>3.9590000000000001</v>
      </c>
      <c r="K13">
        <v>3</v>
      </c>
      <c r="L13">
        <v>0</v>
      </c>
      <c r="M13">
        <v>4</v>
      </c>
      <c r="N13">
        <v>2</v>
      </c>
      <c r="O13">
        <v>1</v>
      </c>
      <c r="P13">
        <v>2</v>
      </c>
      <c r="Q13">
        <v>0</v>
      </c>
      <c r="R13">
        <v>1</v>
      </c>
      <c r="S13">
        <v>0</v>
      </c>
      <c r="T13">
        <v>1</v>
      </c>
      <c r="U13">
        <v>1</v>
      </c>
      <c r="V13">
        <v>2</v>
      </c>
      <c r="W13">
        <v>0</v>
      </c>
      <c r="X13">
        <v>1</v>
      </c>
      <c r="Y13">
        <v>0</v>
      </c>
      <c r="Z13">
        <v>1</v>
      </c>
      <c r="AA13">
        <v>2</v>
      </c>
      <c r="AB13">
        <v>1</v>
      </c>
      <c r="AC13">
        <v>0</v>
      </c>
      <c r="AD13">
        <v>0</v>
      </c>
      <c r="AE13">
        <f>SUM(M13:N13)/SUM(K13:AD13)</f>
        <v>0.27272727272727271</v>
      </c>
      <c r="AF13">
        <f>SUM(S13,Y13)/SUM(K13:AD13)</f>
        <v>0</v>
      </c>
      <c r="AG13">
        <f t="shared" si="0"/>
        <v>0.22727272727272727</v>
      </c>
      <c r="AH13">
        <f t="shared" si="1"/>
        <v>4.5454545454545456E-2</v>
      </c>
      <c r="AI13">
        <f t="shared" si="2"/>
        <v>0.18181818181818182</v>
      </c>
      <c r="AJ13">
        <f t="shared" si="3"/>
        <v>0.27272727272727271</v>
      </c>
    </row>
    <row r="14" spans="1:49" x14ac:dyDescent="0.2">
      <c r="A14" t="s">
        <v>769</v>
      </c>
      <c r="B14">
        <v>26</v>
      </c>
      <c r="C14">
        <v>307</v>
      </c>
      <c r="D14">
        <f>C14-B14</f>
        <v>281</v>
      </c>
      <c r="E14">
        <v>0.31979999999999997</v>
      </c>
      <c r="F14">
        <v>3.473E-3</v>
      </c>
      <c r="G14">
        <v>66</v>
      </c>
      <c r="H14" t="s">
        <v>35</v>
      </c>
      <c r="I14" t="s">
        <v>592</v>
      </c>
      <c r="J14">
        <v>3.1880000000000002</v>
      </c>
      <c r="K14">
        <v>10</v>
      </c>
      <c r="L14">
        <v>0</v>
      </c>
      <c r="M14">
        <v>9</v>
      </c>
      <c r="N14">
        <v>13</v>
      </c>
      <c r="O14">
        <v>0</v>
      </c>
      <c r="P14">
        <v>19</v>
      </c>
      <c r="Q14">
        <v>0</v>
      </c>
      <c r="R14">
        <v>0</v>
      </c>
      <c r="S14">
        <v>1</v>
      </c>
      <c r="T14">
        <v>2</v>
      </c>
      <c r="U14">
        <v>0</v>
      </c>
      <c r="V14">
        <v>9</v>
      </c>
      <c r="W14">
        <v>2</v>
      </c>
      <c r="X14">
        <v>6</v>
      </c>
      <c r="Y14">
        <v>0</v>
      </c>
      <c r="Z14">
        <v>21</v>
      </c>
      <c r="AA14">
        <v>15</v>
      </c>
      <c r="AB14">
        <v>1</v>
      </c>
      <c r="AC14">
        <v>0</v>
      </c>
      <c r="AD14">
        <v>1</v>
      </c>
      <c r="AE14">
        <f>SUM(M14:N14)/SUM(K14:AD14)</f>
        <v>0.20183486238532111</v>
      </c>
      <c r="AF14">
        <f>SUM(S14,Y14)/SUM(K14:AD14)</f>
        <v>9.1743119266055051E-3</v>
      </c>
      <c r="AG14">
        <f t="shared" si="0"/>
        <v>0.28440366972477066</v>
      </c>
      <c r="AH14">
        <f t="shared" si="1"/>
        <v>9.1743119266055051E-3</v>
      </c>
      <c r="AI14">
        <f t="shared" si="2"/>
        <v>2.7522935779816515E-2</v>
      </c>
      <c r="AJ14">
        <f t="shared" si="3"/>
        <v>0.46788990825688076</v>
      </c>
      <c r="AO14" s="5" t="s">
        <v>3373</v>
      </c>
      <c r="AP14" s="5" t="s">
        <v>3374</v>
      </c>
      <c r="AS14" s="5" t="s">
        <v>3375</v>
      </c>
      <c r="AT14" s="5" t="s">
        <v>3376</v>
      </c>
    </row>
    <row r="15" spans="1:49" x14ac:dyDescent="0.2">
      <c r="A15" t="s">
        <v>1337</v>
      </c>
      <c r="B15">
        <v>31</v>
      </c>
      <c r="C15">
        <v>99</v>
      </c>
      <c r="D15">
        <f>C15-B15</f>
        <v>68</v>
      </c>
      <c r="E15">
        <v>0.3926</v>
      </c>
      <c r="F15">
        <v>1.554E-3</v>
      </c>
      <c r="G15">
        <v>78</v>
      </c>
      <c r="H15" t="s">
        <v>32</v>
      </c>
      <c r="I15" t="s">
        <v>592</v>
      </c>
      <c r="J15">
        <v>4.3920000000000003</v>
      </c>
      <c r="K15">
        <v>5</v>
      </c>
      <c r="L15">
        <v>3</v>
      </c>
      <c r="M15">
        <v>4</v>
      </c>
      <c r="N15">
        <v>3</v>
      </c>
      <c r="O15">
        <v>3</v>
      </c>
      <c r="P15">
        <v>4</v>
      </c>
      <c r="Q15">
        <v>1</v>
      </c>
      <c r="R15">
        <v>3</v>
      </c>
      <c r="S15">
        <v>0</v>
      </c>
      <c r="T15">
        <v>5</v>
      </c>
      <c r="U15">
        <v>1</v>
      </c>
      <c r="V15">
        <v>3</v>
      </c>
      <c r="W15">
        <v>3</v>
      </c>
      <c r="X15">
        <v>4</v>
      </c>
      <c r="Y15">
        <v>1</v>
      </c>
      <c r="Z15">
        <v>7</v>
      </c>
      <c r="AA15">
        <v>5</v>
      </c>
      <c r="AB15">
        <v>3</v>
      </c>
      <c r="AC15">
        <v>0</v>
      </c>
      <c r="AD15">
        <v>5</v>
      </c>
      <c r="AE15">
        <f>SUM(M15:N15)/SUM(K15:AD15)</f>
        <v>0.1111111111111111</v>
      </c>
      <c r="AF15">
        <f>SUM(S15,Y15)/SUM(K15:AD15)</f>
        <v>1.5873015873015872E-2</v>
      </c>
      <c r="AG15">
        <f t="shared" si="0"/>
        <v>0.19047619047619047</v>
      </c>
      <c r="AH15">
        <f t="shared" si="1"/>
        <v>0.12698412698412698</v>
      </c>
      <c r="AI15">
        <f t="shared" si="2"/>
        <v>0.19047619047619047</v>
      </c>
      <c r="AJ15">
        <f t="shared" si="3"/>
        <v>0.36507936507936506</v>
      </c>
      <c r="AK15">
        <v>1</v>
      </c>
      <c r="AL15">
        <v>0</v>
      </c>
      <c r="AN15" t="s">
        <v>3367</v>
      </c>
      <c r="AO15" s="32"/>
      <c r="AP15" s="33"/>
      <c r="AS15" s="24">
        <f t="shared" ref="AS15:AS22" si="5">AS5/AT5</f>
        <v>0</v>
      </c>
      <c r="AT15" s="25">
        <f>AS15/0.076</f>
        <v>0</v>
      </c>
    </row>
    <row r="16" spans="1:49" x14ac:dyDescent="0.2">
      <c r="A16" t="s">
        <v>761</v>
      </c>
      <c r="B16">
        <v>881</v>
      </c>
      <c r="C16">
        <v>939</v>
      </c>
      <c r="D16">
        <f>C16-B16</f>
        <v>58</v>
      </c>
      <c r="E16">
        <v>9.1200000000000003E-2</v>
      </c>
      <c r="F16">
        <v>6.78E-4</v>
      </c>
      <c r="G16">
        <v>6</v>
      </c>
      <c r="H16" t="s">
        <v>35</v>
      </c>
      <c r="I16" t="s">
        <v>762</v>
      </c>
      <c r="J16">
        <v>4.4710000000000001</v>
      </c>
      <c r="K16">
        <v>2</v>
      </c>
      <c r="L16">
        <v>2</v>
      </c>
      <c r="M16">
        <v>4</v>
      </c>
      <c r="N16">
        <v>6</v>
      </c>
      <c r="O16">
        <v>2</v>
      </c>
      <c r="P16">
        <v>0</v>
      </c>
      <c r="Q16">
        <v>0</v>
      </c>
      <c r="R16">
        <v>13</v>
      </c>
      <c r="S16">
        <v>1</v>
      </c>
      <c r="T16">
        <v>5</v>
      </c>
      <c r="U16">
        <v>1</v>
      </c>
      <c r="V16">
        <v>11</v>
      </c>
      <c r="W16">
        <v>0</v>
      </c>
      <c r="X16">
        <v>3</v>
      </c>
      <c r="Y16">
        <v>0</v>
      </c>
      <c r="Z16">
        <v>5</v>
      </c>
      <c r="AA16">
        <v>3</v>
      </c>
      <c r="AB16">
        <v>0</v>
      </c>
      <c r="AC16">
        <v>0</v>
      </c>
      <c r="AD16">
        <v>1</v>
      </c>
      <c r="AE16">
        <f>SUM(M16:N16)/SUM(K16:AD16)</f>
        <v>0.16949152542372881</v>
      </c>
      <c r="AF16">
        <f>SUM(S16,Y16)/SUM(K16:AD16)</f>
        <v>1.6949152542372881E-2</v>
      </c>
      <c r="AG16">
        <f t="shared" si="0"/>
        <v>3.3898305084745763E-2</v>
      </c>
      <c r="AH16">
        <f t="shared" si="1"/>
        <v>5.0847457627118647E-2</v>
      </c>
      <c r="AI16">
        <f t="shared" si="2"/>
        <v>0.32203389830508472</v>
      </c>
      <c r="AJ16">
        <f t="shared" si="3"/>
        <v>0.40677966101694918</v>
      </c>
      <c r="AN16" t="s">
        <v>3368</v>
      </c>
      <c r="AO16" s="16">
        <f t="shared" ref="AO15:AO22" si="6">AO6/(AO6+AP6)</f>
        <v>0.56521739130434778</v>
      </c>
      <c r="AP16" s="17">
        <f t="shared" ref="AP15:AP22" si="7">AP6/(AO6+AP6)</f>
        <v>0.43478260869565216</v>
      </c>
      <c r="AS16" s="18">
        <f t="shared" si="5"/>
        <v>0.14556962025316456</v>
      </c>
      <c r="AT16" s="19">
        <f>AS16/0.076</f>
        <v>1.9153897401732178</v>
      </c>
    </row>
    <row r="17" spans="1:49" x14ac:dyDescent="0.2">
      <c r="A17" t="s">
        <v>1620</v>
      </c>
      <c r="B17">
        <v>3</v>
      </c>
      <c r="C17">
        <v>84</v>
      </c>
      <c r="D17">
        <f>C17-B17</f>
        <v>81</v>
      </c>
      <c r="E17">
        <v>0.62039999999999995</v>
      </c>
      <c r="F17">
        <v>0.221443</v>
      </c>
      <c r="G17">
        <v>90</v>
      </c>
      <c r="H17" t="s">
        <v>35</v>
      </c>
      <c r="I17" t="s">
        <v>44</v>
      </c>
      <c r="J17">
        <v>3.6429999999999998</v>
      </c>
      <c r="K17">
        <v>5</v>
      </c>
      <c r="L17">
        <v>0</v>
      </c>
      <c r="M17">
        <v>4</v>
      </c>
      <c r="N17">
        <v>4</v>
      </c>
      <c r="O17">
        <v>1</v>
      </c>
      <c r="P17">
        <v>2</v>
      </c>
      <c r="Q17">
        <v>2</v>
      </c>
      <c r="R17">
        <v>2</v>
      </c>
      <c r="S17">
        <v>0</v>
      </c>
      <c r="T17">
        <v>2</v>
      </c>
      <c r="U17">
        <v>2</v>
      </c>
      <c r="V17">
        <v>6</v>
      </c>
      <c r="W17">
        <v>4</v>
      </c>
      <c r="X17">
        <v>0</v>
      </c>
      <c r="Y17">
        <v>1</v>
      </c>
      <c r="Z17">
        <v>4</v>
      </c>
      <c r="AA17">
        <v>6</v>
      </c>
      <c r="AB17">
        <v>1</v>
      </c>
      <c r="AC17">
        <v>0</v>
      </c>
      <c r="AD17">
        <v>3</v>
      </c>
      <c r="AE17">
        <f>SUM(M17:N17)/SUM(K17:AD17)</f>
        <v>0.16326530612244897</v>
      </c>
      <c r="AF17">
        <f>SUM(S17,Y17)/SUM(K17:AD17)</f>
        <v>2.0408163265306121E-2</v>
      </c>
      <c r="AG17">
        <f t="shared" si="0"/>
        <v>0.22448979591836735</v>
      </c>
      <c r="AH17">
        <f t="shared" si="1"/>
        <v>8.1632653061224483E-2</v>
      </c>
      <c r="AI17">
        <f t="shared" si="2"/>
        <v>0.14285714285714285</v>
      </c>
      <c r="AJ17">
        <f t="shared" si="3"/>
        <v>0.36734693877551022</v>
      </c>
      <c r="AN17" t="s">
        <v>3369</v>
      </c>
      <c r="AO17" s="16">
        <f t="shared" si="6"/>
        <v>0.64367816091954022</v>
      </c>
      <c r="AP17" s="17">
        <f t="shared" si="7"/>
        <v>0.35632183908045978</v>
      </c>
      <c r="AS17" s="18">
        <f t="shared" si="5"/>
        <v>0.13534482758620689</v>
      </c>
      <c r="AT17" s="19">
        <f t="shared" ref="AT17:AT21" si="8">AS17/0.076</f>
        <v>1.780852994555354</v>
      </c>
    </row>
    <row r="18" spans="1:49" x14ac:dyDescent="0.2">
      <c r="A18" t="s">
        <v>1392</v>
      </c>
      <c r="B18">
        <v>354</v>
      </c>
      <c r="C18">
        <v>404</v>
      </c>
      <c r="D18">
        <f>C18-B18</f>
        <v>50</v>
      </c>
      <c r="E18">
        <v>0.2117</v>
      </c>
      <c r="F18">
        <v>5.3999999999999998E-5</v>
      </c>
      <c r="G18">
        <v>30</v>
      </c>
      <c r="H18" t="s">
        <v>46</v>
      </c>
      <c r="I18" t="s">
        <v>44</v>
      </c>
      <c r="J18">
        <v>3.6589999999999998</v>
      </c>
      <c r="K18">
        <v>5</v>
      </c>
      <c r="L18">
        <v>0</v>
      </c>
      <c r="M18">
        <v>8</v>
      </c>
      <c r="N18">
        <v>3</v>
      </c>
      <c r="O18">
        <v>3</v>
      </c>
      <c r="P18">
        <v>0</v>
      </c>
      <c r="Q18">
        <v>1</v>
      </c>
      <c r="R18">
        <v>1</v>
      </c>
      <c r="S18">
        <v>1</v>
      </c>
      <c r="T18">
        <v>4</v>
      </c>
      <c r="U18">
        <v>1</v>
      </c>
      <c r="V18">
        <v>5</v>
      </c>
      <c r="W18">
        <v>1</v>
      </c>
      <c r="X18">
        <v>0</v>
      </c>
      <c r="Y18">
        <v>0</v>
      </c>
      <c r="Z18">
        <v>5</v>
      </c>
      <c r="AA18">
        <v>1</v>
      </c>
      <c r="AB18">
        <v>0</v>
      </c>
      <c r="AC18">
        <v>2</v>
      </c>
      <c r="AD18">
        <v>5</v>
      </c>
      <c r="AE18">
        <f>SUM(M18:N18)/SUM(K18:AD18)</f>
        <v>0.2391304347826087</v>
      </c>
      <c r="AF18">
        <f>SUM(S18,Y18)/SUM(K18:AD18)</f>
        <v>2.1739130434782608E-2</v>
      </c>
      <c r="AG18">
        <f t="shared" si="0"/>
        <v>0.13043478260869565</v>
      </c>
      <c r="AH18">
        <f t="shared" si="1"/>
        <v>0.21739130434782608</v>
      </c>
      <c r="AI18">
        <f t="shared" si="2"/>
        <v>0.13043478260869565</v>
      </c>
      <c r="AJ18">
        <f t="shared" si="3"/>
        <v>0.2608695652173913</v>
      </c>
      <c r="AN18" t="s">
        <v>3370</v>
      </c>
      <c r="AO18" s="16">
        <f t="shared" si="6"/>
        <v>0.72832369942196529</v>
      </c>
      <c r="AP18" s="17">
        <f t="shared" si="7"/>
        <v>0.27167630057803466</v>
      </c>
      <c r="AS18" s="18">
        <f t="shared" si="5"/>
        <v>9.1634911994193435E-2</v>
      </c>
      <c r="AT18" s="19">
        <f t="shared" si="8"/>
        <v>1.2057225262393874</v>
      </c>
    </row>
    <row r="19" spans="1:49" x14ac:dyDescent="0.2">
      <c r="A19" t="s">
        <v>3129</v>
      </c>
      <c r="B19">
        <v>297</v>
      </c>
      <c r="C19">
        <v>341</v>
      </c>
      <c r="D19">
        <f>C19-B19</f>
        <v>44</v>
      </c>
      <c r="E19">
        <v>0.1694</v>
      </c>
      <c r="F19">
        <v>1.8890000000000001E-3</v>
      </c>
      <c r="G19">
        <v>18</v>
      </c>
      <c r="H19" t="s">
        <v>46</v>
      </c>
      <c r="I19" t="s">
        <v>33</v>
      </c>
      <c r="J19">
        <v>2.5510000000000002</v>
      </c>
      <c r="K19">
        <v>0</v>
      </c>
      <c r="L19">
        <v>0</v>
      </c>
      <c r="M19">
        <v>0</v>
      </c>
      <c r="N19">
        <v>2</v>
      </c>
      <c r="O19">
        <v>1</v>
      </c>
      <c r="P19">
        <v>0</v>
      </c>
      <c r="Q19">
        <v>3</v>
      </c>
      <c r="R19">
        <v>0</v>
      </c>
      <c r="S19">
        <v>0</v>
      </c>
      <c r="T19">
        <v>6</v>
      </c>
      <c r="U19">
        <v>0</v>
      </c>
      <c r="V19">
        <v>0</v>
      </c>
      <c r="W19">
        <v>0</v>
      </c>
      <c r="X19">
        <v>28</v>
      </c>
      <c r="Y19">
        <v>1</v>
      </c>
      <c r="Z19">
        <v>0</v>
      </c>
      <c r="AA19">
        <v>0</v>
      </c>
      <c r="AB19">
        <v>2</v>
      </c>
      <c r="AC19">
        <v>0</v>
      </c>
      <c r="AD19">
        <v>2</v>
      </c>
      <c r="AE19">
        <f>SUM(M19:N19)/SUM(K19:AD19)</f>
        <v>4.4444444444444446E-2</v>
      </c>
      <c r="AF19">
        <f>SUM(S19,Y19)/SUM(K19:AD19)</f>
        <v>2.2222222222222223E-2</v>
      </c>
      <c r="AG19">
        <f t="shared" si="0"/>
        <v>0</v>
      </c>
      <c r="AH19">
        <f t="shared" si="1"/>
        <v>6.6666666666666666E-2</v>
      </c>
      <c r="AI19">
        <f t="shared" si="2"/>
        <v>0.17777777777777778</v>
      </c>
      <c r="AJ19">
        <f t="shared" si="3"/>
        <v>0.68888888888888888</v>
      </c>
      <c r="AN19" t="s">
        <v>3371</v>
      </c>
      <c r="AO19" s="16">
        <f t="shared" si="6"/>
        <v>0.7990314769975787</v>
      </c>
      <c r="AP19" s="17">
        <f t="shared" si="7"/>
        <v>0.2009685230024213</v>
      </c>
      <c r="AS19" s="18">
        <f t="shared" si="5"/>
        <v>6.6986922871630633E-2</v>
      </c>
      <c r="AT19" s="19">
        <f t="shared" si="8"/>
        <v>0.88140687988987676</v>
      </c>
    </row>
    <row r="20" spans="1:49" x14ac:dyDescent="0.2">
      <c r="A20" t="s">
        <v>1770</v>
      </c>
      <c r="B20">
        <v>46</v>
      </c>
      <c r="C20">
        <v>131</v>
      </c>
      <c r="D20">
        <f>C20-B20</f>
        <v>85</v>
      </c>
      <c r="E20">
        <v>0.2205</v>
      </c>
      <c r="F20">
        <v>6.744E-3</v>
      </c>
      <c r="G20">
        <v>30</v>
      </c>
      <c r="H20" t="s">
        <v>35</v>
      </c>
      <c r="I20" t="s">
        <v>44</v>
      </c>
      <c r="J20">
        <v>3.7909999999999999</v>
      </c>
      <c r="K20">
        <v>1</v>
      </c>
      <c r="L20">
        <v>0</v>
      </c>
      <c r="M20">
        <v>3</v>
      </c>
      <c r="N20">
        <v>2</v>
      </c>
      <c r="O20">
        <v>2</v>
      </c>
      <c r="P20">
        <v>3</v>
      </c>
      <c r="Q20">
        <v>1</v>
      </c>
      <c r="R20">
        <v>1</v>
      </c>
      <c r="S20">
        <v>1</v>
      </c>
      <c r="T20">
        <v>4</v>
      </c>
      <c r="U20">
        <v>2</v>
      </c>
      <c r="V20">
        <v>3</v>
      </c>
      <c r="W20">
        <v>6</v>
      </c>
      <c r="X20">
        <v>3</v>
      </c>
      <c r="Y20">
        <v>0</v>
      </c>
      <c r="Z20">
        <v>2</v>
      </c>
      <c r="AA20">
        <v>6</v>
      </c>
      <c r="AB20">
        <v>1</v>
      </c>
      <c r="AC20">
        <v>1</v>
      </c>
      <c r="AD20">
        <v>3</v>
      </c>
      <c r="AE20">
        <f>SUM(M20:N20)/SUM(K20:AD20)</f>
        <v>0.1111111111111111</v>
      </c>
      <c r="AF20">
        <f>SUM(S20,Y20)/SUM(K20:AD20)</f>
        <v>2.2222222222222223E-2</v>
      </c>
      <c r="AG20">
        <f t="shared" si="0"/>
        <v>0.22222222222222221</v>
      </c>
      <c r="AH20">
        <f t="shared" si="1"/>
        <v>0.13333333333333333</v>
      </c>
      <c r="AI20">
        <f t="shared" si="2"/>
        <v>0.17777777777777778</v>
      </c>
      <c r="AJ20">
        <f t="shared" si="3"/>
        <v>0.33333333333333331</v>
      </c>
      <c r="AN20" t="s">
        <v>3372</v>
      </c>
      <c r="AO20" s="16">
        <f t="shared" si="6"/>
        <v>0.83125000000000004</v>
      </c>
      <c r="AP20" s="17">
        <f t="shared" si="7"/>
        <v>0.16875000000000001</v>
      </c>
      <c r="AS20" s="18">
        <f t="shared" si="5"/>
        <v>4.5467709238343472E-2</v>
      </c>
      <c r="AT20" s="19">
        <f t="shared" si="8"/>
        <v>0.59825933208346671</v>
      </c>
    </row>
    <row r="21" spans="1:49" x14ac:dyDescent="0.2">
      <c r="A21" t="s">
        <v>1508</v>
      </c>
      <c r="B21">
        <v>116</v>
      </c>
      <c r="C21">
        <v>163</v>
      </c>
      <c r="D21">
        <f>C21-B21</f>
        <v>47</v>
      </c>
      <c r="E21">
        <v>9.6500000000000002E-2</v>
      </c>
      <c r="F21">
        <v>9.6299999999999999E-4</v>
      </c>
      <c r="G21">
        <v>6</v>
      </c>
      <c r="H21" t="s">
        <v>46</v>
      </c>
      <c r="I21" t="s">
        <v>36</v>
      </c>
      <c r="J21">
        <v>4.2190000000000003</v>
      </c>
      <c r="K21">
        <v>2</v>
      </c>
      <c r="L21">
        <v>0</v>
      </c>
      <c r="M21">
        <v>1</v>
      </c>
      <c r="N21">
        <v>5</v>
      </c>
      <c r="O21">
        <v>2</v>
      </c>
      <c r="P21">
        <v>2</v>
      </c>
      <c r="Q21">
        <v>1</v>
      </c>
      <c r="R21">
        <v>2</v>
      </c>
      <c r="S21">
        <v>1</v>
      </c>
      <c r="T21">
        <v>4</v>
      </c>
      <c r="U21">
        <v>0</v>
      </c>
      <c r="V21">
        <v>1</v>
      </c>
      <c r="W21">
        <v>1</v>
      </c>
      <c r="X21">
        <v>5</v>
      </c>
      <c r="Y21">
        <v>0</v>
      </c>
      <c r="Z21">
        <v>6</v>
      </c>
      <c r="AA21">
        <v>3</v>
      </c>
      <c r="AB21">
        <v>4</v>
      </c>
      <c r="AC21">
        <v>0</v>
      </c>
      <c r="AD21">
        <v>3</v>
      </c>
      <c r="AE21">
        <f>SUM(M21:N21)/SUM(K21:AD21)</f>
        <v>0.13953488372093023</v>
      </c>
      <c r="AF21">
        <f>SUM(S21,Y21)/SUM(K21:AD21)</f>
        <v>2.3255813953488372E-2</v>
      </c>
      <c r="AG21">
        <f t="shared" si="0"/>
        <v>0.11627906976744186</v>
      </c>
      <c r="AH21">
        <f t="shared" si="1"/>
        <v>0.11627906976744186</v>
      </c>
      <c r="AI21">
        <f t="shared" si="2"/>
        <v>0.23255813953488372</v>
      </c>
      <c r="AJ21">
        <f t="shared" si="3"/>
        <v>0.37209302325581395</v>
      </c>
      <c r="AN21" t="s">
        <v>3379</v>
      </c>
      <c r="AO21" s="16">
        <f t="shared" si="6"/>
        <v>0.88</v>
      </c>
      <c r="AP21" s="17">
        <f t="shared" si="7"/>
        <v>0.12</v>
      </c>
      <c r="AS21" s="18">
        <f t="shared" si="5"/>
        <v>5.1999999999999998E-2</v>
      </c>
      <c r="AT21" s="19">
        <f t="shared" si="8"/>
        <v>0.68421052631578949</v>
      </c>
    </row>
    <row r="22" spans="1:49" x14ac:dyDescent="0.2">
      <c r="A22" t="s">
        <v>2654</v>
      </c>
      <c r="B22">
        <v>887</v>
      </c>
      <c r="C22">
        <v>931</v>
      </c>
      <c r="D22">
        <f>C22-B22</f>
        <v>44</v>
      </c>
      <c r="E22">
        <v>0.57499999999999996</v>
      </c>
      <c r="F22">
        <v>0.111898</v>
      </c>
      <c r="G22">
        <v>90</v>
      </c>
      <c r="H22" t="s">
        <v>35</v>
      </c>
      <c r="I22" t="s">
        <v>33</v>
      </c>
      <c r="J22">
        <v>3.8279999999999998</v>
      </c>
      <c r="K22">
        <v>1</v>
      </c>
      <c r="L22">
        <v>1</v>
      </c>
      <c r="M22">
        <v>4</v>
      </c>
      <c r="N22">
        <v>6</v>
      </c>
      <c r="O22">
        <v>3</v>
      </c>
      <c r="P22">
        <v>4</v>
      </c>
      <c r="Q22">
        <v>0</v>
      </c>
      <c r="R22">
        <v>2</v>
      </c>
      <c r="S22">
        <v>0</v>
      </c>
      <c r="T22">
        <v>3</v>
      </c>
      <c r="U22">
        <v>1</v>
      </c>
      <c r="V22">
        <v>5</v>
      </c>
      <c r="W22">
        <v>0</v>
      </c>
      <c r="X22">
        <v>2</v>
      </c>
      <c r="Y22">
        <v>1</v>
      </c>
      <c r="Z22">
        <v>0</v>
      </c>
      <c r="AA22">
        <v>2</v>
      </c>
      <c r="AB22">
        <v>2</v>
      </c>
      <c r="AC22">
        <v>0</v>
      </c>
      <c r="AD22">
        <v>2</v>
      </c>
      <c r="AE22">
        <f>SUM(M22:N22)/SUM(K22:AD22)</f>
        <v>0.25641025641025639</v>
      </c>
      <c r="AF22">
        <f>SUM(S22,Y22)/SUM(K22:AD22)</f>
        <v>2.564102564102564E-2</v>
      </c>
      <c r="AG22">
        <f t="shared" si="0"/>
        <v>0.12820512820512819</v>
      </c>
      <c r="AH22">
        <f t="shared" si="1"/>
        <v>0.12820512820512819</v>
      </c>
      <c r="AI22">
        <f t="shared" si="2"/>
        <v>0.20512820512820512</v>
      </c>
      <c r="AJ22">
        <f t="shared" si="3"/>
        <v>0.25641025641025639</v>
      </c>
      <c r="AN22" t="s">
        <v>3381</v>
      </c>
      <c r="AO22" s="20">
        <f t="shared" si="6"/>
        <v>0.83333333333333337</v>
      </c>
      <c r="AP22" s="21">
        <f t="shared" si="7"/>
        <v>0.16666666666666666</v>
      </c>
      <c r="AS22" s="26">
        <f t="shared" si="5"/>
        <v>0.17948717948717949</v>
      </c>
      <c r="AT22" s="27">
        <f>AS22/0.076</f>
        <v>2.3616734143049931</v>
      </c>
    </row>
    <row r="23" spans="1:49" x14ac:dyDescent="0.2">
      <c r="A23" t="s">
        <v>1755</v>
      </c>
      <c r="B23">
        <v>346</v>
      </c>
      <c r="C23">
        <v>387</v>
      </c>
      <c r="D23">
        <f>C23-B23</f>
        <v>41</v>
      </c>
      <c r="E23">
        <v>0.2576</v>
      </c>
      <c r="F23">
        <v>1.3680000000000001E-3</v>
      </c>
      <c r="G23">
        <v>42</v>
      </c>
      <c r="H23" t="s">
        <v>35</v>
      </c>
      <c r="I23" t="s">
        <v>40</v>
      </c>
      <c r="J23">
        <v>4.516</v>
      </c>
      <c r="K23">
        <v>0</v>
      </c>
      <c r="L23">
        <v>0</v>
      </c>
      <c r="M23">
        <v>5</v>
      </c>
      <c r="N23">
        <v>0</v>
      </c>
      <c r="O23">
        <v>1</v>
      </c>
      <c r="P23">
        <v>2</v>
      </c>
      <c r="Q23">
        <v>0</v>
      </c>
      <c r="R23">
        <v>2</v>
      </c>
      <c r="S23">
        <v>0</v>
      </c>
      <c r="T23">
        <v>9</v>
      </c>
      <c r="U23">
        <v>1</v>
      </c>
      <c r="V23">
        <v>3</v>
      </c>
      <c r="W23">
        <v>1</v>
      </c>
      <c r="X23">
        <v>2</v>
      </c>
      <c r="Y23">
        <v>1</v>
      </c>
      <c r="Z23">
        <v>6</v>
      </c>
      <c r="AA23">
        <v>0</v>
      </c>
      <c r="AB23">
        <v>1</v>
      </c>
      <c r="AC23">
        <v>1</v>
      </c>
      <c r="AD23">
        <v>3</v>
      </c>
      <c r="AE23">
        <f>SUM(M23:N23)/SUM(K23:AD23)</f>
        <v>0.13157894736842105</v>
      </c>
      <c r="AF23">
        <f>SUM(S23,Y23)/SUM(K23:AD23)</f>
        <v>2.6315789473684209E-2</v>
      </c>
      <c r="AG23">
        <f t="shared" si="0"/>
        <v>7.8947368421052627E-2</v>
      </c>
      <c r="AH23">
        <f t="shared" si="1"/>
        <v>0.13157894736842105</v>
      </c>
      <c r="AI23">
        <f t="shared" si="2"/>
        <v>0.34210526315789475</v>
      </c>
      <c r="AJ23">
        <f t="shared" si="3"/>
        <v>0.28947368421052633</v>
      </c>
    </row>
    <row r="24" spans="1:49" x14ac:dyDescent="0.2">
      <c r="A24" t="s">
        <v>1963</v>
      </c>
      <c r="B24">
        <v>166</v>
      </c>
      <c r="C24">
        <v>295</v>
      </c>
      <c r="D24">
        <f>C24-B24</f>
        <v>129</v>
      </c>
      <c r="E24">
        <v>0.47289999999999999</v>
      </c>
      <c r="F24">
        <v>0.16064400000000001</v>
      </c>
      <c r="G24">
        <v>90</v>
      </c>
      <c r="H24" t="s">
        <v>35</v>
      </c>
      <c r="I24" t="s">
        <v>79</v>
      </c>
      <c r="J24">
        <v>3.5339999999999998</v>
      </c>
      <c r="K24">
        <v>7</v>
      </c>
      <c r="L24">
        <v>0</v>
      </c>
      <c r="M24">
        <v>10</v>
      </c>
      <c r="N24">
        <v>3</v>
      </c>
      <c r="O24">
        <v>2</v>
      </c>
      <c r="P24">
        <v>14</v>
      </c>
      <c r="Q24">
        <v>1</v>
      </c>
      <c r="R24">
        <v>1</v>
      </c>
      <c r="S24">
        <v>2</v>
      </c>
      <c r="T24">
        <v>3</v>
      </c>
      <c r="U24">
        <v>0</v>
      </c>
      <c r="V24">
        <v>5</v>
      </c>
      <c r="W24">
        <v>5</v>
      </c>
      <c r="X24">
        <v>0</v>
      </c>
      <c r="Y24">
        <v>0</v>
      </c>
      <c r="Z24">
        <v>9</v>
      </c>
      <c r="AA24">
        <v>5</v>
      </c>
      <c r="AB24">
        <v>0</v>
      </c>
      <c r="AC24">
        <v>2</v>
      </c>
      <c r="AD24">
        <v>2</v>
      </c>
      <c r="AE24">
        <f>SUM(M24:N24)/SUM(K24:AD24)</f>
        <v>0.18309859154929578</v>
      </c>
      <c r="AF24">
        <f>SUM(S24,Y24)/SUM(K24:AD24)</f>
        <v>2.8169014084507043E-2</v>
      </c>
      <c r="AG24">
        <f t="shared" si="0"/>
        <v>0.36619718309859156</v>
      </c>
      <c r="AH24">
        <f t="shared" si="1"/>
        <v>8.4507042253521125E-2</v>
      </c>
      <c r="AI24">
        <f t="shared" si="2"/>
        <v>5.6338028169014086E-2</v>
      </c>
      <c r="AJ24">
        <f t="shared" si="3"/>
        <v>0.28169014084507044</v>
      </c>
      <c r="AN24" s="2" t="s">
        <v>3377</v>
      </c>
      <c r="AR24" s="29" t="s">
        <v>3366</v>
      </c>
      <c r="AS24" s="30">
        <f>SUM(AS25:AS32)/SUM(AT25:AT32)</f>
        <v>7.6104252400548703E-2</v>
      </c>
      <c r="AT24" s="5"/>
      <c r="AV24" s="40"/>
      <c r="AW24" s="40"/>
    </row>
    <row r="25" spans="1:49" x14ac:dyDescent="0.2">
      <c r="A25" t="s">
        <v>2734</v>
      </c>
      <c r="B25">
        <v>324</v>
      </c>
      <c r="C25">
        <v>401</v>
      </c>
      <c r="D25">
        <f>C25-B25</f>
        <v>77</v>
      </c>
      <c r="E25">
        <v>0.35420000000000001</v>
      </c>
      <c r="F25">
        <v>7.3200000000000001E-4</v>
      </c>
      <c r="G25">
        <v>66</v>
      </c>
      <c r="H25" t="s">
        <v>46</v>
      </c>
      <c r="I25" t="s">
        <v>40</v>
      </c>
      <c r="J25">
        <v>3.5369999999999999</v>
      </c>
      <c r="K25">
        <v>4</v>
      </c>
      <c r="L25">
        <v>1</v>
      </c>
      <c r="M25">
        <v>2</v>
      </c>
      <c r="N25">
        <v>2</v>
      </c>
      <c r="O25">
        <v>0</v>
      </c>
      <c r="P25">
        <v>1</v>
      </c>
      <c r="Q25">
        <v>5</v>
      </c>
      <c r="R25">
        <v>2</v>
      </c>
      <c r="S25">
        <v>1</v>
      </c>
      <c r="T25">
        <v>7</v>
      </c>
      <c r="U25">
        <v>1</v>
      </c>
      <c r="V25">
        <v>10</v>
      </c>
      <c r="W25">
        <v>5</v>
      </c>
      <c r="X25">
        <v>7</v>
      </c>
      <c r="Y25">
        <v>1</v>
      </c>
      <c r="Z25">
        <v>6</v>
      </c>
      <c r="AA25">
        <v>6</v>
      </c>
      <c r="AB25">
        <v>2</v>
      </c>
      <c r="AC25">
        <v>1</v>
      </c>
      <c r="AD25">
        <v>3</v>
      </c>
      <c r="AE25">
        <f>SUM(M25:N25)/SUM(K25:AD25)</f>
        <v>5.9701492537313432E-2</v>
      </c>
      <c r="AF25">
        <f>SUM(S25,Y25)/SUM(K25:AD25)</f>
        <v>2.9850746268656716E-2</v>
      </c>
      <c r="AG25">
        <f t="shared" si="0"/>
        <v>0.14925373134328357</v>
      </c>
      <c r="AH25">
        <f t="shared" si="1"/>
        <v>5.9701492537313432E-2</v>
      </c>
      <c r="AI25">
        <f t="shared" si="2"/>
        <v>0.17910447761194029</v>
      </c>
      <c r="AJ25">
        <f t="shared" si="3"/>
        <v>0.52238805970149249</v>
      </c>
      <c r="AN25" t="s">
        <v>3367</v>
      </c>
      <c r="AO25" s="6">
        <f>COUNTIFS(AL:AL,"&lt;=1",AK:AK,"&gt;1",$AF:$AF,"&gt;0.0",$AF:$AF,"&lt;=0.05",D:D,"&gt;=90")</f>
        <v>0</v>
      </c>
      <c r="AP25" s="7">
        <f>COUNTIFS(AL:AL,"&gt;1",AK:AK,"&gt;1",$AF:$AF,"&gt;0.0",$AF:$AF,"&lt;=0.05",D:D,"&gt;=90")</f>
        <v>0</v>
      </c>
      <c r="AR25" s="6">
        <f t="shared" ref="AR25:AR31" si="9">AT25-AS25</f>
        <v>0</v>
      </c>
      <c r="AS25" s="8">
        <f>SUMIFS(AL:AL,$AF:$AF,"&lt;=0.05",D:D,"&gt;=90")</f>
        <v>1</v>
      </c>
      <c r="AT25" s="9">
        <f>SUMIFS(AK:AK,$AF:$AF,"&lt;=0.05",D:D,"&gt;=90")</f>
        <v>1</v>
      </c>
      <c r="AV25" s="40"/>
      <c r="AW25" s="40"/>
    </row>
    <row r="26" spans="1:49" x14ac:dyDescent="0.2">
      <c r="A26" t="s">
        <v>1173</v>
      </c>
      <c r="B26">
        <v>192</v>
      </c>
      <c r="C26">
        <v>325</v>
      </c>
      <c r="D26">
        <f>C26-B26</f>
        <v>133</v>
      </c>
      <c r="E26">
        <v>0.42859999999999998</v>
      </c>
      <c r="F26">
        <v>6.3055E-2</v>
      </c>
      <c r="G26">
        <v>78</v>
      </c>
      <c r="H26" t="s">
        <v>35</v>
      </c>
      <c r="I26" t="s">
        <v>79</v>
      </c>
      <c r="J26">
        <v>3.62</v>
      </c>
      <c r="K26">
        <v>5</v>
      </c>
      <c r="L26">
        <v>0</v>
      </c>
      <c r="M26">
        <v>6</v>
      </c>
      <c r="N26">
        <v>3</v>
      </c>
      <c r="O26">
        <v>1</v>
      </c>
      <c r="P26">
        <v>17</v>
      </c>
      <c r="Q26">
        <v>1</v>
      </c>
      <c r="R26">
        <v>1</v>
      </c>
      <c r="S26">
        <v>2</v>
      </c>
      <c r="T26">
        <v>2</v>
      </c>
      <c r="U26">
        <v>0</v>
      </c>
      <c r="V26">
        <v>5</v>
      </c>
      <c r="W26">
        <v>2</v>
      </c>
      <c r="X26">
        <v>0</v>
      </c>
      <c r="Y26">
        <v>0</v>
      </c>
      <c r="Z26">
        <v>10</v>
      </c>
      <c r="AA26">
        <v>8</v>
      </c>
      <c r="AB26">
        <v>1</v>
      </c>
      <c r="AC26">
        <v>0</v>
      </c>
      <c r="AD26">
        <v>2</v>
      </c>
      <c r="AE26">
        <f>SUM(M26:N26)/SUM(K26:AD26)</f>
        <v>0.13636363636363635</v>
      </c>
      <c r="AF26">
        <f>SUM(S26,Y26)/SUM(K26:AD26)</f>
        <v>3.0303030303030304E-2</v>
      </c>
      <c r="AG26">
        <f t="shared" si="0"/>
        <v>0.36363636363636365</v>
      </c>
      <c r="AH26">
        <f t="shared" si="1"/>
        <v>4.5454545454545456E-2</v>
      </c>
      <c r="AI26">
        <f t="shared" si="2"/>
        <v>6.0606060606060608E-2</v>
      </c>
      <c r="AJ26">
        <f t="shared" si="3"/>
        <v>0.36363636363636365</v>
      </c>
      <c r="AN26" t="s">
        <v>3368</v>
      </c>
      <c r="AO26" s="10">
        <f>COUNTIFS(AL:AL,"&lt;=1",AK:AK,"&gt;1",$AF:$AF,"&gt;0.05",$AF:$AF,"&lt;=0.10",D:D,"&gt;=90")</f>
        <v>30</v>
      </c>
      <c r="AP26" s="11">
        <f>COUNTIFS(AL:AL,"&gt;1",AK:AK,"&gt;1",$AF:$AF,"&gt;0.05",$AF:$AF,"&lt;=0.10",D:D,"&gt;=90")</f>
        <v>4</v>
      </c>
      <c r="AR26" s="10">
        <f t="shared" si="9"/>
        <v>276</v>
      </c>
      <c r="AS26" s="12">
        <f>SUMIFS(AL:AL,$AF:$AF,"&gt;0.05",$AF:$AF,"&lt;=0.10",D:D,"&gt;=90")</f>
        <v>18</v>
      </c>
      <c r="AT26" s="13">
        <f>SUMIFS(AK:AK,$AF:$AF,"&gt;0.05",$AF:$AF,"&lt;=0.10",D:D,"&gt;=90")</f>
        <v>294</v>
      </c>
      <c r="AV26" s="40"/>
      <c r="AW26" s="40"/>
    </row>
    <row r="27" spans="1:49" x14ac:dyDescent="0.2">
      <c r="A27" t="s">
        <v>200</v>
      </c>
      <c r="B27">
        <v>317</v>
      </c>
      <c r="C27">
        <v>351</v>
      </c>
      <c r="D27">
        <f>C27-B27</f>
        <v>34</v>
      </c>
      <c r="E27">
        <v>0.54020000000000001</v>
      </c>
      <c r="F27">
        <v>6.0499999999999998E-3</v>
      </c>
      <c r="G27">
        <v>90</v>
      </c>
      <c r="H27" t="s">
        <v>35</v>
      </c>
      <c r="I27" t="s">
        <v>33</v>
      </c>
      <c r="J27">
        <v>4.5999999999999996</v>
      </c>
      <c r="K27">
        <v>1</v>
      </c>
      <c r="L27">
        <v>0</v>
      </c>
      <c r="M27">
        <v>3</v>
      </c>
      <c r="N27">
        <v>4</v>
      </c>
      <c r="O27">
        <v>2</v>
      </c>
      <c r="P27">
        <v>3</v>
      </c>
      <c r="Q27">
        <v>1</v>
      </c>
      <c r="R27">
        <v>3</v>
      </c>
      <c r="S27">
        <v>1</v>
      </c>
      <c r="T27">
        <v>4</v>
      </c>
      <c r="U27">
        <v>1</v>
      </c>
      <c r="V27">
        <v>1</v>
      </c>
      <c r="W27">
        <v>1</v>
      </c>
      <c r="X27">
        <v>0</v>
      </c>
      <c r="Y27">
        <v>0</v>
      </c>
      <c r="Z27">
        <v>4</v>
      </c>
      <c r="AA27">
        <v>1</v>
      </c>
      <c r="AB27">
        <v>2</v>
      </c>
      <c r="AC27">
        <v>0</v>
      </c>
      <c r="AD27">
        <v>1</v>
      </c>
      <c r="AE27">
        <f>SUM(M27:N27)/SUM(K27:AD27)</f>
        <v>0.21212121212121213</v>
      </c>
      <c r="AF27">
        <f>SUM(S27,Y27)/SUM(K27:AD27)</f>
        <v>3.0303030303030304E-2</v>
      </c>
      <c r="AG27">
        <f t="shared" si="0"/>
        <v>0.15151515151515152</v>
      </c>
      <c r="AH27">
        <f t="shared" si="1"/>
        <v>9.0909090909090912E-2</v>
      </c>
      <c r="AI27">
        <f t="shared" si="2"/>
        <v>0.30303030303030304</v>
      </c>
      <c r="AJ27">
        <f t="shared" si="3"/>
        <v>0.21212121212121213</v>
      </c>
      <c r="AN27" t="s">
        <v>3369</v>
      </c>
      <c r="AO27" s="10">
        <f>COUNTIFS(AL:AL,"&lt;=1",AK:AK,"&gt;1",$AF:$AF,"&gt;0.10",$AF:$AF,"&lt;=0.15",D:D,"&gt;=90")</f>
        <v>186</v>
      </c>
      <c r="AP27" s="11">
        <f>COUNTIFS(AL:AL,"&gt;1",AK:AK,"&gt;1",$AF:$AF,"&gt;0.10",$AF:$AF,"&lt;=0.15",D:D,"&gt;=90")</f>
        <v>47</v>
      </c>
      <c r="AR27" s="10">
        <f t="shared" si="9"/>
        <v>3442</v>
      </c>
      <c r="AS27" s="12">
        <f>SUMIFS(AL:AL,$AF:$AF,"&gt;0.10",$AF:$AF,"&lt;=0.15",D:D,"&gt;=90")</f>
        <v>294</v>
      </c>
      <c r="AT27" s="13">
        <f>SUMIFS(AK:AK,$AF:$AF,"&gt;0.10",$AF:$AF,"&lt;=0.15",D:D,"&gt;=90")</f>
        <v>3736</v>
      </c>
      <c r="AV27" s="40"/>
      <c r="AW27" s="40"/>
    </row>
    <row r="28" spans="1:49" x14ac:dyDescent="0.2">
      <c r="A28" t="s">
        <v>790</v>
      </c>
      <c r="B28">
        <v>128</v>
      </c>
      <c r="C28">
        <v>166</v>
      </c>
      <c r="D28">
        <f>C28-B28</f>
        <v>38</v>
      </c>
      <c r="E28">
        <v>0.08</v>
      </c>
      <c r="F28" t="s">
        <v>644</v>
      </c>
      <c r="G28">
        <v>6</v>
      </c>
      <c r="H28" t="s">
        <v>35</v>
      </c>
      <c r="I28" t="s">
        <v>33</v>
      </c>
      <c r="J28">
        <v>4.218</v>
      </c>
      <c r="K28">
        <v>0</v>
      </c>
      <c r="L28">
        <v>2</v>
      </c>
      <c r="M28">
        <v>1</v>
      </c>
      <c r="N28">
        <v>7</v>
      </c>
      <c r="O28">
        <v>0</v>
      </c>
      <c r="P28">
        <v>0</v>
      </c>
      <c r="Q28">
        <v>1</v>
      </c>
      <c r="R28">
        <v>2</v>
      </c>
      <c r="S28">
        <v>1</v>
      </c>
      <c r="T28">
        <v>3</v>
      </c>
      <c r="U28">
        <v>0</v>
      </c>
      <c r="V28">
        <v>2</v>
      </c>
      <c r="W28">
        <v>1</v>
      </c>
      <c r="X28">
        <v>2</v>
      </c>
      <c r="Y28">
        <v>0</v>
      </c>
      <c r="Z28">
        <v>2</v>
      </c>
      <c r="AA28">
        <v>3</v>
      </c>
      <c r="AB28">
        <v>5</v>
      </c>
      <c r="AC28">
        <v>0</v>
      </c>
      <c r="AD28">
        <v>1</v>
      </c>
      <c r="AE28">
        <f>SUM(M28:N28)/SUM(K28:AD28)</f>
        <v>0.24242424242424243</v>
      </c>
      <c r="AF28">
        <f>SUM(S28,Y28)/SUM(K28:AD28)</f>
        <v>3.0303030303030304E-2</v>
      </c>
      <c r="AG28">
        <f t="shared" si="0"/>
        <v>3.0303030303030304E-2</v>
      </c>
      <c r="AH28">
        <f t="shared" si="1"/>
        <v>3.0303030303030304E-2</v>
      </c>
      <c r="AI28">
        <f t="shared" si="2"/>
        <v>0.30303030303030304</v>
      </c>
      <c r="AJ28">
        <f t="shared" si="3"/>
        <v>0.36363636363636365</v>
      </c>
      <c r="AN28" t="s">
        <v>3370</v>
      </c>
      <c r="AO28" s="10">
        <f>COUNTIFS(AL:AL,"&lt;=1",AK:AK,"&gt;1",$AF:$AF,"&gt;0.15",$AF:$AF,"&lt;=0.20",D:D,"&gt;=90")</f>
        <v>404</v>
      </c>
      <c r="AP28" s="11">
        <f>COUNTIFS(AL:AL,"&gt;1",AK:AK,"&gt;1",$AF:$AF,"&gt;0.15",$AF:$AF,"&lt;=0.20",D:D,"&gt;=90")</f>
        <v>124</v>
      </c>
      <c r="AR28" s="10">
        <f t="shared" si="9"/>
        <v>9483</v>
      </c>
      <c r="AS28" s="12">
        <f>SUMIFS(AL:AL,$AF:$AF,"&gt;0.15",$AF:$AF,"&lt;=0.20",D:D,"&gt;=90")</f>
        <v>663</v>
      </c>
      <c r="AT28" s="13">
        <f>SUMIFS(AK:AK,$AF:$AF,"&gt;0.15",$AF:$AF,"&lt;=0.20",D:D,"&gt;=90")</f>
        <v>10146</v>
      </c>
      <c r="AV28" s="40"/>
      <c r="AW28" s="40"/>
    </row>
    <row r="29" spans="1:49" x14ac:dyDescent="0.2">
      <c r="A29" t="s">
        <v>642</v>
      </c>
      <c r="B29">
        <v>12</v>
      </c>
      <c r="C29">
        <v>90</v>
      </c>
      <c r="D29">
        <f>C29-B29</f>
        <v>78</v>
      </c>
      <c r="E29">
        <v>5.57E-2</v>
      </c>
      <c r="F29">
        <v>1.1839999999999999E-3</v>
      </c>
      <c r="G29">
        <v>6</v>
      </c>
      <c r="H29" t="s">
        <v>35</v>
      </c>
      <c r="I29" t="s">
        <v>44</v>
      </c>
      <c r="J29">
        <v>4.5830000000000002</v>
      </c>
      <c r="K29">
        <v>1</v>
      </c>
      <c r="L29">
        <v>4</v>
      </c>
      <c r="M29">
        <v>7</v>
      </c>
      <c r="N29">
        <v>3</v>
      </c>
      <c r="O29">
        <v>4</v>
      </c>
      <c r="P29">
        <v>6</v>
      </c>
      <c r="Q29">
        <v>3</v>
      </c>
      <c r="R29">
        <v>6</v>
      </c>
      <c r="S29">
        <v>1</v>
      </c>
      <c r="T29">
        <v>5</v>
      </c>
      <c r="U29">
        <v>1</v>
      </c>
      <c r="V29">
        <v>2</v>
      </c>
      <c r="W29">
        <v>1</v>
      </c>
      <c r="X29">
        <v>1</v>
      </c>
      <c r="Y29">
        <v>1</v>
      </c>
      <c r="Z29">
        <v>3</v>
      </c>
      <c r="AA29">
        <v>4</v>
      </c>
      <c r="AB29">
        <v>4</v>
      </c>
      <c r="AC29">
        <v>2</v>
      </c>
      <c r="AD29">
        <v>6</v>
      </c>
      <c r="AE29">
        <f>SUM(M29:N29)/SUM(K29:AD29)</f>
        <v>0.15384615384615385</v>
      </c>
      <c r="AF29">
        <f>SUM(S29,Y29)/SUM(K29:AD29)</f>
        <v>3.0769230769230771E-2</v>
      </c>
      <c r="AG29">
        <f t="shared" si="0"/>
        <v>0.12307692307692308</v>
      </c>
      <c r="AH29">
        <f t="shared" si="1"/>
        <v>0.18461538461538463</v>
      </c>
      <c r="AI29">
        <f t="shared" si="2"/>
        <v>0.24615384615384617</v>
      </c>
      <c r="AJ29">
        <f t="shared" si="3"/>
        <v>0.26153846153846155</v>
      </c>
      <c r="AN29" t="s">
        <v>3371</v>
      </c>
      <c r="AO29" s="10">
        <f>COUNTIFS(AL:AL,"&lt;=1",AK:AK,"&gt;1",$AF:$AF,"&gt;0.20",$AF:$AF,"&lt;=0.25",D:D,"&gt;=90")</f>
        <v>157</v>
      </c>
      <c r="AP29" s="11">
        <f>COUNTIFS(AL:AL,"&gt;1",AK:AK,"&gt;1",$AF:$AF,"&gt;0.20",$AF:$AF,"&lt;=0.25",D:D,"&gt;=90")</f>
        <v>55</v>
      </c>
      <c r="AR29" s="10">
        <f t="shared" si="9"/>
        <v>3142</v>
      </c>
      <c r="AS29" s="12">
        <f>SUMIFS(AL:AL,$AF:$AF,"&gt;0.20",$AF:$AF,"&lt;=0.25",D:D,"&gt;=90")</f>
        <v>341</v>
      </c>
      <c r="AT29" s="13">
        <f>SUMIFS(AK:AK,$AF:$AF,"&gt;0.20",$AF:$AF,"&lt;=0.25",D:D,"&gt;=90")</f>
        <v>3483</v>
      </c>
      <c r="AV29" s="40"/>
      <c r="AW29" s="40"/>
    </row>
    <row r="30" spans="1:49" x14ac:dyDescent="0.2">
      <c r="A30" t="s">
        <v>946</v>
      </c>
      <c r="B30">
        <v>21</v>
      </c>
      <c r="C30">
        <v>74</v>
      </c>
      <c r="D30">
        <f>C30-B30</f>
        <v>53</v>
      </c>
      <c r="E30">
        <v>0.32319999999999999</v>
      </c>
      <c r="F30">
        <v>3.4999999999999997E-5</v>
      </c>
      <c r="G30">
        <v>66</v>
      </c>
      <c r="H30" t="s">
        <v>32</v>
      </c>
      <c r="I30" t="s">
        <v>49</v>
      </c>
      <c r="J30">
        <v>2.3940000000000001</v>
      </c>
      <c r="K30">
        <v>2</v>
      </c>
      <c r="L30">
        <v>0</v>
      </c>
      <c r="M30">
        <v>9</v>
      </c>
      <c r="N30">
        <v>3</v>
      </c>
      <c r="O30">
        <v>0</v>
      </c>
      <c r="P30">
        <v>1</v>
      </c>
      <c r="Q30">
        <v>0</v>
      </c>
      <c r="R30">
        <v>0</v>
      </c>
      <c r="S30">
        <v>1</v>
      </c>
      <c r="T30">
        <v>2</v>
      </c>
      <c r="U30">
        <v>0</v>
      </c>
      <c r="V30">
        <v>4</v>
      </c>
      <c r="W30">
        <v>1</v>
      </c>
      <c r="X30">
        <v>3</v>
      </c>
      <c r="Y30">
        <v>0</v>
      </c>
      <c r="Z30">
        <v>2</v>
      </c>
      <c r="AA30">
        <v>1</v>
      </c>
      <c r="AB30">
        <v>0</v>
      </c>
      <c r="AC30">
        <v>0</v>
      </c>
      <c r="AD30">
        <v>3</v>
      </c>
      <c r="AE30">
        <f>SUM(M30:N30)/SUM(K30:AD30)</f>
        <v>0.375</v>
      </c>
      <c r="AF30">
        <f>SUM(S30,Y30)/SUM(K30:AD30)</f>
        <v>3.125E-2</v>
      </c>
      <c r="AG30">
        <f t="shared" si="0"/>
        <v>0.125</v>
      </c>
      <c r="AH30">
        <f t="shared" si="1"/>
        <v>9.375E-2</v>
      </c>
      <c r="AI30">
        <f t="shared" si="2"/>
        <v>6.25E-2</v>
      </c>
      <c r="AJ30">
        <f t="shared" si="3"/>
        <v>0.3125</v>
      </c>
      <c r="AN30" t="s">
        <v>3372</v>
      </c>
      <c r="AO30" s="10">
        <f>COUNTIFS(AL:AL,"&lt;=1",AK:AK,"&gt;1",$AF:$AF,"&gt;0.25",$AF:$AF,"&lt;=0.30",D:D,"&gt;=90")</f>
        <v>30</v>
      </c>
      <c r="AP30" s="11">
        <f>COUNTIFS(AL:AL,"&gt;1",AK:AK,"&gt;1",$AF:$AF,"&gt;0.25",$AF:$AF,"&lt;=0.30",D:D,"&gt;=90")</f>
        <v>13</v>
      </c>
      <c r="AR30" s="10">
        <f t="shared" si="9"/>
        <v>333</v>
      </c>
      <c r="AS30" s="12">
        <f>SUMIFS(AL:AL,$AF:$AF,"&gt;0.25",$AF:$AF,"&lt;=0.30",D:D,"&gt;=90")</f>
        <v>38</v>
      </c>
      <c r="AT30" s="13">
        <f>SUMIFS(AK:AK,$AF:$AF,"&gt;0.25",$AF:$AF,"&lt;=0.30",D:D,"&gt;=90")</f>
        <v>371</v>
      </c>
      <c r="AV30" s="40"/>
      <c r="AW30" s="40"/>
    </row>
    <row r="31" spans="1:49" x14ac:dyDescent="0.2">
      <c r="A31" t="s">
        <v>2399</v>
      </c>
      <c r="B31">
        <v>5</v>
      </c>
      <c r="C31">
        <v>35</v>
      </c>
      <c r="D31">
        <f>C31-B31</f>
        <v>30</v>
      </c>
      <c r="E31">
        <v>0.1699</v>
      </c>
      <c r="F31">
        <v>9.5370000000000003E-3</v>
      </c>
      <c r="G31">
        <v>18</v>
      </c>
      <c r="H31" t="s">
        <v>35</v>
      </c>
      <c r="I31" t="s">
        <v>33</v>
      </c>
      <c r="J31">
        <v>1.2709999999999999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7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22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f>SUM(M31:N31)/SUM(K31:AD31)</f>
        <v>0</v>
      </c>
      <c r="AF31">
        <f>SUM(S31,Y31)/SUM(K31:AD31)</f>
        <v>3.2258064516129031E-2</v>
      </c>
      <c r="AG31">
        <f t="shared" si="0"/>
        <v>0</v>
      </c>
      <c r="AH31">
        <f t="shared" si="1"/>
        <v>0</v>
      </c>
      <c r="AI31">
        <f t="shared" si="2"/>
        <v>3.2258064516129031E-2</v>
      </c>
      <c r="AJ31">
        <f t="shared" si="3"/>
        <v>0.93548387096774188</v>
      </c>
      <c r="AN31" t="s">
        <v>3379</v>
      </c>
      <c r="AO31" s="10">
        <f>COUNTIFS(AL:AL,"&lt;=1",AK:AK,"&gt;1",$AF:$AF,"&gt;0.30",$AF:$AF,"&lt;=0.35",D:D,"&gt;=90")</f>
        <v>4</v>
      </c>
      <c r="AP31" s="11">
        <f>COUNTIFS(AL:AL,"&gt;1",AK:AK,"&gt;1",$AF:$AF,"&gt;0.30",$AF:$AF,"&lt;=0.35",D:D,"&gt;=90")</f>
        <v>4</v>
      </c>
      <c r="AR31" s="10">
        <f t="shared" si="9"/>
        <v>152</v>
      </c>
      <c r="AS31" s="12">
        <f>SUMIFS(AL:AL,$AF:$AF,"&gt;0.30",$AF:$AF,"&lt;=0.35",D:D,"&gt;=90")</f>
        <v>21</v>
      </c>
      <c r="AT31" s="13">
        <f>SUMIFS(AK:AK,$AF:$AF,"&gt;0.30",$AF:$AF,"&lt;=0.35",D:D,"&gt;=90")</f>
        <v>173</v>
      </c>
      <c r="AV31" s="40"/>
      <c r="AW31" s="40"/>
    </row>
    <row r="32" spans="1:49" x14ac:dyDescent="0.2">
      <c r="A32" t="s">
        <v>2918</v>
      </c>
      <c r="B32">
        <v>343</v>
      </c>
      <c r="C32">
        <v>374</v>
      </c>
      <c r="D32">
        <f>C32-B32</f>
        <v>31</v>
      </c>
      <c r="E32">
        <v>0.29270000000000002</v>
      </c>
      <c r="F32">
        <v>1.27E-4</v>
      </c>
      <c r="G32">
        <v>54</v>
      </c>
      <c r="H32" t="s">
        <v>46</v>
      </c>
      <c r="I32" t="s">
        <v>38</v>
      </c>
      <c r="J32">
        <v>2.8580000000000001</v>
      </c>
      <c r="K32">
        <v>2</v>
      </c>
      <c r="L32">
        <v>0</v>
      </c>
      <c r="M32">
        <v>8</v>
      </c>
      <c r="N32">
        <v>5</v>
      </c>
      <c r="O32">
        <v>0</v>
      </c>
      <c r="P32">
        <v>2</v>
      </c>
      <c r="Q32">
        <v>0</v>
      </c>
      <c r="R32">
        <v>0</v>
      </c>
      <c r="S32">
        <v>0</v>
      </c>
      <c r="T32">
        <v>2</v>
      </c>
      <c r="U32">
        <v>0</v>
      </c>
      <c r="V32">
        <v>0</v>
      </c>
      <c r="W32">
        <v>1</v>
      </c>
      <c r="X32">
        <v>0</v>
      </c>
      <c r="Y32">
        <v>1</v>
      </c>
      <c r="Z32">
        <v>1</v>
      </c>
      <c r="AA32">
        <v>4</v>
      </c>
      <c r="AB32">
        <v>0</v>
      </c>
      <c r="AC32">
        <v>1</v>
      </c>
      <c r="AD32">
        <v>4</v>
      </c>
      <c r="AE32">
        <f>SUM(M32:N32)/SUM(K32:AD32)</f>
        <v>0.41935483870967744</v>
      </c>
      <c r="AF32">
        <f>SUM(S32,Y32)/SUM(K32:AD32)</f>
        <v>3.2258064516129031E-2</v>
      </c>
      <c r="AG32">
        <f t="shared" si="0"/>
        <v>0.16129032258064516</v>
      </c>
      <c r="AH32">
        <f t="shared" si="1"/>
        <v>0.16129032258064516</v>
      </c>
      <c r="AI32">
        <f t="shared" si="2"/>
        <v>6.4516129032258063E-2</v>
      </c>
      <c r="AJ32">
        <f t="shared" si="3"/>
        <v>0.16129032258064516</v>
      </c>
      <c r="AK32">
        <v>1</v>
      </c>
      <c r="AL32">
        <v>0</v>
      </c>
      <c r="AN32" t="s">
        <v>3381</v>
      </c>
      <c r="AO32" s="10">
        <f>COUNTIFS(AL:AL,"&lt;=1",AK:AK,"&gt;1",$AF:$AF,"&gt;0.35",$AF:$AF,"&lt;=0.50",D:D,"&gt;=90")</f>
        <v>0</v>
      </c>
      <c r="AP32" s="11">
        <f>COUNTIFS(AL:AL,"&gt;1",AK:AK,"&gt;1",$AF:$AF,"&gt;0.35",$AF:$AF,"&lt;=0.50",D:D,"&gt;=90")</f>
        <v>2</v>
      </c>
      <c r="AR32" s="10">
        <f>AT32-AS32</f>
        <v>10</v>
      </c>
      <c r="AS32" s="12">
        <f>SUMIFS(AL:AL,$AF:$AF,"&gt;0.35",$AF:$AF,"&lt;=0.50",D:D,"&gt;=90")</f>
        <v>11</v>
      </c>
      <c r="AT32" s="13">
        <f>SUMIFS(AK:AK,$AF:$AF,"&gt;0.35",$AF:$AF,"&lt;=0.50",D:D,"&gt;=90")</f>
        <v>21</v>
      </c>
      <c r="AV32" s="40"/>
      <c r="AW32" s="40"/>
    </row>
    <row r="33" spans="1:49" x14ac:dyDescent="0.2">
      <c r="A33" t="s">
        <v>1102</v>
      </c>
      <c r="B33">
        <v>249</v>
      </c>
      <c r="C33">
        <v>288</v>
      </c>
      <c r="D33">
        <f>C33-B33</f>
        <v>39</v>
      </c>
      <c r="E33">
        <v>0.31230000000000002</v>
      </c>
      <c r="F33">
        <v>2.4020000000000001E-3</v>
      </c>
      <c r="G33">
        <v>66</v>
      </c>
      <c r="H33" t="s">
        <v>35</v>
      </c>
      <c r="I33" t="s">
        <v>33</v>
      </c>
      <c r="J33">
        <v>4.3529999999999998</v>
      </c>
      <c r="K33">
        <v>0</v>
      </c>
      <c r="L33">
        <v>2</v>
      </c>
      <c r="M33">
        <v>1</v>
      </c>
      <c r="N33">
        <v>6</v>
      </c>
      <c r="O33">
        <v>1</v>
      </c>
      <c r="P33">
        <v>1</v>
      </c>
      <c r="Q33">
        <v>1</v>
      </c>
      <c r="R33">
        <v>2</v>
      </c>
      <c r="S33">
        <v>1</v>
      </c>
      <c r="T33">
        <v>3</v>
      </c>
      <c r="U33">
        <v>0</v>
      </c>
      <c r="V33">
        <v>1</v>
      </c>
      <c r="W33">
        <v>1</v>
      </c>
      <c r="X33">
        <v>1</v>
      </c>
      <c r="Y33">
        <v>0</v>
      </c>
      <c r="Z33">
        <v>4</v>
      </c>
      <c r="AA33">
        <v>2</v>
      </c>
      <c r="AB33">
        <v>3</v>
      </c>
      <c r="AC33">
        <v>0</v>
      </c>
      <c r="AD33">
        <v>0</v>
      </c>
      <c r="AE33">
        <f>SUM(M33:N33)/SUM(K33:AD33)</f>
        <v>0.23333333333333334</v>
      </c>
      <c r="AF33">
        <f>SUM(S33,Y33)/SUM(K33:AD33)</f>
        <v>3.3333333333333333E-2</v>
      </c>
      <c r="AG33">
        <f t="shared" si="0"/>
        <v>6.6666666666666666E-2</v>
      </c>
      <c r="AH33">
        <f t="shared" si="1"/>
        <v>3.3333333333333333E-2</v>
      </c>
      <c r="AI33">
        <f t="shared" si="2"/>
        <v>0.26666666666666666</v>
      </c>
      <c r="AJ33">
        <f t="shared" si="3"/>
        <v>0.36666666666666664</v>
      </c>
      <c r="AV33" s="40"/>
      <c r="AW33" s="40"/>
    </row>
    <row r="34" spans="1:49" x14ac:dyDescent="0.2">
      <c r="A34" t="s">
        <v>2302</v>
      </c>
      <c r="B34">
        <v>400</v>
      </c>
      <c r="C34">
        <v>1115</v>
      </c>
      <c r="D34">
        <f>C34-B34</f>
        <v>715</v>
      </c>
      <c r="E34">
        <v>0.40820000000000001</v>
      </c>
      <c r="F34">
        <v>2.49E-3</v>
      </c>
      <c r="G34">
        <v>78</v>
      </c>
      <c r="H34" t="s">
        <v>35</v>
      </c>
      <c r="I34" t="s">
        <v>393</v>
      </c>
      <c r="J34">
        <v>3.0880000000000001</v>
      </c>
      <c r="K34">
        <v>8</v>
      </c>
      <c r="L34">
        <v>0</v>
      </c>
      <c r="M34">
        <v>23</v>
      </c>
      <c r="N34">
        <v>24</v>
      </c>
      <c r="O34">
        <v>1</v>
      </c>
      <c r="P34">
        <v>36</v>
      </c>
      <c r="Q34">
        <v>0</v>
      </c>
      <c r="R34">
        <v>2</v>
      </c>
      <c r="S34">
        <v>5</v>
      </c>
      <c r="T34">
        <v>3</v>
      </c>
      <c r="U34">
        <v>0</v>
      </c>
      <c r="V34">
        <v>14</v>
      </c>
      <c r="W34">
        <v>4</v>
      </c>
      <c r="X34">
        <v>13</v>
      </c>
      <c r="Y34">
        <v>2</v>
      </c>
      <c r="Z34">
        <v>46</v>
      </c>
      <c r="AA34">
        <v>17</v>
      </c>
      <c r="AB34">
        <v>7</v>
      </c>
      <c r="AC34">
        <v>0</v>
      </c>
      <c r="AD34">
        <v>4</v>
      </c>
      <c r="AE34">
        <f>SUM(M34:N34)/SUM(K34:AD34)</f>
        <v>0.22488038277511962</v>
      </c>
      <c r="AF34">
        <f>SUM(S34,Y34)/SUM(K34:AD34)</f>
        <v>3.3492822966507178E-2</v>
      </c>
      <c r="AG34">
        <f t="shared" si="0"/>
        <v>0.22966507177033493</v>
      </c>
      <c r="AH34">
        <f t="shared" si="1"/>
        <v>2.3923444976076555E-2</v>
      </c>
      <c r="AI34">
        <f t="shared" si="2"/>
        <v>5.7416267942583733E-2</v>
      </c>
      <c r="AJ34">
        <f t="shared" si="3"/>
        <v>0.43062200956937802</v>
      </c>
      <c r="AO34" s="5" t="s">
        <v>3373</v>
      </c>
      <c r="AP34" s="5" t="s">
        <v>3374</v>
      </c>
      <c r="AS34" s="5" t="s">
        <v>3375</v>
      </c>
      <c r="AT34" s="5" t="s">
        <v>3376</v>
      </c>
      <c r="AV34" s="40"/>
      <c r="AW34" s="40"/>
    </row>
    <row r="35" spans="1:49" x14ac:dyDescent="0.2">
      <c r="A35" t="s">
        <v>441</v>
      </c>
      <c r="B35">
        <v>18</v>
      </c>
      <c r="C35">
        <v>55</v>
      </c>
      <c r="D35">
        <f>C35-B35</f>
        <v>37</v>
      </c>
      <c r="E35">
        <v>0.22120000000000001</v>
      </c>
      <c r="F35">
        <v>6.594E-3</v>
      </c>
      <c r="G35">
        <v>30</v>
      </c>
      <c r="H35" t="s">
        <v>35</v>
      </c>
      <c r="I35" t="s">
        <v>33</v>
      </c>
      <c r="J35">
        <v>3.0619999999999998</v>
      </c>
      <c r="K35">
        <v>1</v>
      </c>
      <c r="L35">
        <v>0</v>
      </c>
      <c r="M35">
        <v>0</v>
      </c>
      <c r="N35">
        <v>0</v>
      </c>
      <c r="O35">
        <v>1</v>
      </c>
      <c r="P35">
        <v>1</v>
      </c>
      <c r="Q35">
        <v>0</v>
      </c>
      <c r="R35">
        <v>0</v>
      </c>
      <c r="S35">
        <v>0</v>
      </c>
      <c r="T35">
        <v>3</v>
      </c>
      <c r="U35">
        <v>1</v>
      </c>
      <c r="V35">
        <v>2</v>
      </c>
      <c r="W35">
        <v>3</v>
      </c>
      <c r="X35">
        <v>11</v>
      </c>
      <c r="Y35">
        <v>1</v>
      </c>
      <c r="Z35">
        <v>3</v>
      </c>
      <c r="AA35">
        <v>1</v>
      </c>
      <c r="AB35">
        <v>0</v>
      </c>
      <c r="AC35">
        <v>0</v>
      </c>
      <c r="AD35">
        <v>1</v>
      </c>
      <c r="AE35">
        <f>SUM(M35:N35)/SUM(K35:AD35)</f>
        <v>0</v>
      </c>
      <c r="AF35">
        <f>SUM(S35,Y35)/SUM(K35:AD35)</f>
        <v>3.4482758620689655E-2</v>
      </c>
      <c r="AG35">
        <f t="shared" si="0"/>
        <v>0.17241379310344829</v>
      </c>
      <c r="AH35">
        <f t="shared" si="1"/>
        <v>6.8965517241379309E-2</v>
      </c>
      <c r="AI35">
        <f t="shared" si="2"/>
        <v>0.13793103448275862</v>
      </c>
      <c r="AJ35">
        <f t="shared" si="3"/>
        <v>0.58620689655172409</v>
      </c>
      <c r="AN35" t="s">
        <v>3367</v>
      </c>
      <c r="AO35" s="32"/>
      <c r="AP35" s="33"/>
      <c r="AS35" s="24">
        <f>AS25/AT25</f>
        <v>1</v>
      </c>
      <c r="AT35" s="25">
        <f>AS35/0.076</f>
        <v>13.157894736842106</v>
      </c>
      <c r="AV35" s="40"/>
      <c r="AW35" s="40"/>
    </row>
    <row r="36" spans="1:49" x14ac:dyDescent="0.2">
      <c r="A36" t="s">
        <v>1419</v>
      </c>
      <c r="B36">
        <v>241</v>
      </c>
      <c r="C36">
        <v>274</v>
      </c>
      <c r="D36">
        <f>C36-B36</f>
        <v>33</v>
      </c>
      <c r="E36">
        <v>0.27489999999999998</v>
      </c>
      <c r="F36" s="1">
        <v>7.9999999999999996E-6</v>
      </c>
      <c r="G36">
        <v>54</v>
      </c>
      <c r="H36" t="s">
        <v>32</v>
      </c>
      <c r="I36" t="s">
        <v>44</v>
      </c>
      <c r="J36">
        <v>4.3719999999999999</v>
      </c>
      <c r="K36">
        <v>0</v>
      </c>
      <c r="L36">
        <v>2</v>
      </c>
      <c r="M36">
        <v>2</v>
      </c>
      <c r="N36">
        <v>1</v>
      </c>
      <c r="O36">
        <v>1</v>
      </c>
      <c r="P36">
        <v>3</v>
      </c>
      <c r="Q36">
        <v>0</v>
      </c>
      <c r="R36">
        <v>2</v>
      </c>
      <c r="S36">
        <v>1</v>
      </c>
      <c r="T36">
        <v>3</v>
      </c>
      <c r="U36">
        <v>0</v>
      </c>
      <c r="V36">
        <v>4</v>
      </c>
      <c r="W36">
        <v>1</v>
      </c>
      <c r="X36">
        <v>1</v>
      </c>
      <c r="Y36">
        <v>0</v>
      </c>
      <c r="Z36">
        <v>2</v>
      </c>
      <c r="AA36">
        <v>2</v>
      </c>
      <c r="AB36">
        <v>2</v>
      </c>
      <c r="AC36">
        <v>0</v>
      </c>
      <c r="AD36">
        <v>2</v>
      </c>
      <c r="AE36">
        <f>SUM(M36:N36)/SUM(K36:AD36)</f>
        <v>0.10344827586206896</v>
      </c>
      <c r="AF36">
        <f>SUM(S36,Y36)/SUM(K36:AD36)</f>
        <v>3.4482758620689655E-2</v>
      </c>
      <c r="AG36">
        <f t="shared" si="0"/>
        <v>0.13793103448275862</v>
      </c>
      <c r="AH36">
        <f t="shared" si="1"/>
        <v>0.10344827586206896</v>
      </c>
      <c r="AI36">
        <f t="shared" si="2"/>
        <v>0.2413793103448276</v>
      </c>
      <c r="AJ36">
        <f t="shared" si="3"/>
        <v>0.37931034482758619</v>
      </c>
      <c r="AN36" t="s">
        <v>3368</v>
      </c>
      <c r="AO36" s="16">
        <f>AO26/(AO26+AP26)</f>
        <v>0.88235294117647056</v>
      </c>
      <c r="AP36" s="17">
        <f>AP26/(AO26+AP26)</f>
        <v>0.11764705882352941</v>
      </c>
      <c r="AS36" s="18">
        <f>AS26/AT26</f>
        <v>6.1224489795918366E-2</v>
      </c>
      <c r="AT36" s="19">
        <f>AS36/0.076</f>
        <v>0.80558539205155744</v>
      </c>
      <c r="AV36" s="40"/>
      <c r="AW36" s="40"/>
    </row>
    <row r="37" spans="1:49" x14ac:dyDescent="0.2">
      <c r="A37" t="s">
        <v>2065</v>
      </c>
      <c r="B37">
        <v>301</v>
      </c>
      <c r="C37">
        <v>329</v>
      </c>
      <c r="D37">
        <f>C37-B37</f>
        <v>28</v>
      </c>
      <c r="E37">
        <v>0.3543</v>
      </c>
      <c r="F37">
        <v>5.6600000000000001E-3</v>
      </c>
      <c r="G37">
        <v>66</v>
      </c>
      <c r="H37" t="s">
        <v>35</v>
      </c>
      <c r="I37" t="s">
        <v>33</v>
      </c>
      <c r="J37">
        <v>4.7789999999999999</v>
      </c>
      <c r="K37">
        <v>2</v>
      </c>
      <c r="L37">
        <v>1</v>
      </c>
      <c r="M37">
        <v>1</v>
      </c>
      <c r="N37">
        <v>7</v>
      </c>
      <c r="O37">
        <v>0</v>
      </c>
      <c r="P37">
        <v>1</v>
      </c>
      <c r="Q37">
        <v>0</v>
      </c>
      <c r="R37">
        <v>4</v>
      </c>
      <c r="S37">
        <v>1</v>
      </c>
      <c r="T37">
        <v>3</v>
      </c>
      <c r="U37">
        <v>2</v>
      </c>
      <c r="V37">
        <v>0</v>
      </c>
      <c r="W37">
        <v>1</v>
      </c>
      <c r="X37">
        <v>1</v>
      </c>
      <c r="Y37">
        <v>0</v>
      </c>
      <c r="Z37">
        <v>1</v>
      </c>
      <c r="AA37">
        <v>2</v>
      </c>
      <c r="AB37">
        <v>2</v>
      </c>
      <c r="AC37">
        <v>0</v>
      </c>
      <c r="AD37">
        <v>0</v>
      </c>
      <c r="AE37">
        <f>SUM(M37:N37)/SUM(K37:AD37)</f>
        <v>0.27586206896551724</v>
      </c>
      <c r="AF37">
        <f>SUM(S37,Y37)/SUM(K37:AD37)</f>
        <v>3.4482758620689655E-2</v>
      </c>
      <c r="AG37">
        <f t="shared" si="0"/>
        <v>0.13793103448275862</v>
      </c>
      <c r="AH37">
        <f t="shared" si="1"/>
        <v>0</v>
      </c>
      <c r="AI37">
        <f t="shared" si="2"/>
        <v>0.37931034482758619</v>
      </c>
      <c r="AJ37">
        <f t="shared" si="3"/>
        <v>0.17241379310344829</v>
      </c>
      <c r="AN37" t="s">
        <v>3369</v>
      </c>
      <c r="AO37" s="16">
        <f>AO27/(AO27+AP27)</f>
        <v>0.79828326180257514</v>
      </c>
      <c r="AP37" s="17">
        <f>AP27/(AO27+AP27)</f>
        <v>0.20171673819742489</v>
      </c>
      <c r="AS37" s="18">
        <f>AS27/AT27</f>
        <v>7.8693790149892931E-2</v>
      </c>
      <c r="AT37" s="19">
        <f t="shared" ref="AT37:AT41" si="10">AS37/0.076</f>
        <v>1.0354446072354333</v>
      </c>
      <c r="AV37" s="40"/>
      <c r="AW37" s="40"/>
    </row>
    <row r="38" spans="1:49" x14ac:dyDescent="0.2">
      <c r="A38" t="s">
        <v>2280</v>
      </c>
      <c r="B38">
        <v>149</v>
      </c>
      <c r="C38">
        <v>418</v>
      </c>
      <c r="D38">
        <f>C38-B38</f>
        <v>269</v>
      </c>
      <c r="E38">
        <v>0.23810000000000001</v>
      </c>
      <c r="F38">
        <v>3.4E-5</v>
      </c>
      <c r="G38">
        <v>42</v>
      </c>
      <c r="H38" t="s">
        <v>35</v>
      </c>
      <c r="I38" t="s">
        <v>393</v>
      </c>
      <c r="J38">
        <v>2.9750000000000001</v>
      </c>
      <c r="K38">
        <v>5</v>
      </c>
      <c r="L38">
        <v>0</v>
      </c>
      <c r="M38">
        <v>18</v>
      </c>
      <c r="N38">
        <v>9</v>
      </c>
      <c r="O38">
        <v>0</v>
      </c>
      <c r="P38">
        <v>32</v>
      </c>
      <c r="Q38">
        <v>0</v>
      </c>
      <c r="R38">
        <v>0</v>
      </c>
      <c r="S38">
        <v>4</v>
      </c>
      <c r="T38">
        <v>1</v>
      </c>
      <c r="U38">
        <v>0</v>
      </c>
      <c r="V38">
        <v>6</v>
      </c>
      <c r="W38">
        <v>2</v>
      </c>
      <c r="X38">
        <v>3</v>
      </c>
      <c r="Y38">
        <v>0</v>
      </c>
      <c r="Z38">
        <v>18</v>
      </c>
      <c r="AA38">
        <v>10</v>
      </c>
      <c r="AB38">
        <v>0</v>
      </c>
      <c r="AC38">
        <v>1</v>
      </c>
      <c r="AD38">
        <v>4</v>
      </c>
      <c r="AE38">
        <f>SUM(M38:N38)/SUM(K38:AD38)</f>
        <v>0.23893805309734514</v>
      </c>
      <c r="AF38">
        <f>SUM(S38,Y38)/SUM(K38:AD38)</f>
        <v>3.5398230088495575E-2</v>
      </c>
      <c r="AG38">
        <f t="shared" si="0"/>
        <v>0.34513274336283184</v>
      </c>
      <c r="AH38">
        <f t="shared" si="1"/>
        <v>4.4247787610619468E-2</v>
      </c>
      <c r="AI38">
        <f t="shared" si="2"/>
        <v>8.8495575221238937E-3</v>
      </c>
      <c r="AJ38">
        <f t="shared" si="3"/>
        <v>0.32743362831858408</v>
      </c>
      <c r="AN38" t="s">
        <v>3370</v>
      </c>
      <c r="AO38" s="16">
        <f>AO28/(AO28+AP28)</f>
        <v>0.76515151515151514</v>
      </c>
      <c r="AP38" s="17">
        <f>AP28/(AO28+AP28)</f>
        <v>0.23484848484848486</v>
      </c>
      <c r="AS38" s="18">
        <f>AS28/AT28</f>
        <v>6.5345949142519219E-2</v>
      </c>
      <c r="AT38" s="19">
        <f t="shared" si="10"/>
        <v>0.85981512029630558</v>
      </c>
      <c r="AV38" s="40"/>
      <c r="AW38" s="40"/>
    </row>
    <row r="39" spans="1:49" x14ac:dyDescent="0.2">
      <c r="A39" t="s">
        <v>1412</v>
      </c>
      <c r="B39">
        <v>8</v>
      </c>
      <c r="C39">
        <v>36</v>
      </c>
      <c r="D39">
        <f>C39-B39</f>
        <v>28</v>
      </c>
      <c r="E39">
        <v>0.3241</v>
      </c>
      <c r="F39">
        <v>1.639E-3</v>
      </c>
      <c r="G39">
        <v>66</v>
      </c>
      <c r="H39" t="s">
        <v>35</v>
      </c>
      <c r="I39" t="s">
        <v>51</v>
      </c>
      <c r="J39">
        <v>5.0819999999999999</v>
      </c>
      <c r="K39">
        <v>2</v>
      </c>
      <c r="L39">
        <v>0</v>
      </c>
      <c r="M39">
        <v>0</v>
      </c>
      <c r="N39">
        <v>0</v>
      </c>
      <c r="O39">
        <v>2</v>
      </c>
      <c r="P39">
        <v>4</v>
      </c>
      <c r="Q39">
        <v>0</v>
      </c>
      <c r="R39">
        <v>3</v>
      </c>
      <c r="S39">
        <v>0</v>
      </c>
      <c r="T39">
        <v>3</v>
      </c>
      <c r="U39">
        <v>0</v>
      </c>
      <c r="V39">
        <v>3</v>
      </c>
      <c r="W39">
        <v>1</v>
      </c>
      <c r="X39">
        <v>1</v>
      </c>
      <c r="Y39">
        <v>1</v>
      </c>
      <c r="Z39">
        <v>3</v>
      </c>
      <c r="AA39">
        <v>3</v>
      </c>
      <c r="AB39">
        <v>2</v>
      </c>
      <c r="AC39">
        <v>0</v>
      </c>
      <c r="AD39">
        <v>0</v>
      </c>
      <c r="AE39">
        <f>SUM(M39:N39)/SUM(K39:AD39)</f>
        <v>0</v>
      </c>
      <c r="AF39">
        <f>SUM(S39,Y39)/SUM(K39:AD39)</f>
        <v>3.5714285714285712E-2</v>
      </c>
      <c r="AG39">
        <f t="shared" si="0"/>
        <v>0.25</v>
      </c>
      <c r="AH39">
        <f t="shared" si="1"/>
        <v>7.1428571428571425E-2</v>
      </c>
      <c r="AI39">
        <f t="shared" si="2"/>
        <v>0.2857142857142857</v>
      </c>
      <c r="AJ39">
        <f t="shared" si="3"/>
        <v>0.35714285714285715</v>
      </c>
      <c r="AN39" t="s">
        <v>3371</v>
      </c>
      <c r="AO39" s="16">
        <f>AO29/(AO29+AP29)</f>
        <v>0.74056603773584906</v>
      </c>
      <c r="AP39" s="17">
        <f>AP29/(AO29+AP29)</f>
        <v>0.25943396226415094</v>
      </c>
      <c r="AS39" s="18">
        <f>AS29/AT29</f>
        <v>9.7904105656043641E-2</v>
      </c>
      <c r="AT39" s="19">
        <f t="shared" si="10"/>
        <v>1.2882119165268902</v>
      </c>
      <c r="AV39" s="40"/>
      <c r="AW39" s="40"/>
    </row>
    <row r="40" spans="1:49" x14ac:dyDescent="0.2">
      <c r="A40" t="s">
        <v>2886</v>
      </c>
      <c r="B40">
        <v>465</v>
      </c>
      <c r="C40">
        <v>493</v>
      </c>
      <c r="D40">
        <f>C40-B40</f>
        <v>28</v>
      </c>
      <c r="E40">
        <v>0.19750000000000001</v>
      </c>
      <c r="F40">
        <v>3.3930000000000002E-3</v>
      </c>
      <c r="G40">
        <v>18</v>
      </c>
      <c r="H40" t="s">
        <v>46</v>
      </c>
      <c r="I40" t="s">
        <v>36</v>
      </c>
      <c r="J40">
        <v>3.625</v>
      </c>
      <c r="K40">
        <v>2</v>
      </c>
      <c r="L40">
        <v>0</v>
      </c>
      <c r="M40">
        <v>4</v>
      </c>
      <c r="N40">
        <v>2</v>
      </c>
      <c r="O40">
        <v>2</v>
      </c>
      <c r="P40">
        <v>1</v>
      </c>
      <c r="Q40">
        <v>0</v>
      </c>
      <c r="R40">
        <v>2</v>
      </c>
      <c r="S40">
        <v>1</v>
      </c>
      <c r="T40">
        <v>0</v>
      </c>
      <c r="U40">
        <v>0</v>
      </c>
      <c r="V40">
        <v>1</v>
      </c>
      <c r="W40">
        <v>2</v>
      </c>
      <c r="X40">
        <v>2</v>
      </c>
      <c r="Y40">
        <v>0</v>
      </c>
      <c r="Z40">
        <v>3</v>
      </c>
      <c r="AA40">
        <v>1</v>
      </c>
      <c r="AB40">
        <v>1</v>
      </c>
      <c r="AC40">
        <v>1</v>
      </c>
      <c r="AD40">
        <v>3</v>
      </c>
      <c r="AE40">
        <f>SUM(M40:N40)/SUM(K40:AD40)</f>
        <v>0.21428571428571427</v>
      </c>
      <c r="AF40">
        <f>SUM(S40,Y40)/SUM(K40:AD40)</f>
        <v>3.5714285714285712E-2</v>
      </c>
      <c r="AG40">
        <f t="shared" si="0"/>
        <v>0.17857142857142858</v>
      </c>
      <c r="AH40">
        <f t="shared" si="1"/>
        <v>0.21428571428571427</v>
      </c>
      <c r="AI40">
        <f t="shared" si="2"/>
        <v>0.10714285714285714</v>
      </c>
      <c r="AJ40">
        <f t="shared" si="3"/>
        <v>0.25</v>
      </c>
      <c r="AN40" t="s">
        <v>3372</v>
      </c>
      <c r="AO40" s="16">
        <f>AO30/(AO30+AP30)</f>
        <v>0.69767441860465118</v>
      </c>
      <c r="AP40" s="17">
        <f>AP30/(AO30+AP30)</f>
        <v>0.30232558139534882</v>
      </c>
      <c r="AS40" s="18">
        <f>AS30/AT30</f>
        <v>0.10242587601078167</v>
      </c>
      <c r="AT40" s="19">
        <f t="shared" si="10"/>
        <v>1.3477088948787062</v>
      </c>
      <c r="AV40" s="40"/>
      <c r="AW40" s="40"/>
    </row>
    <row r="41" spans="1:49" x14ac:dyDescent="0.2">
      <c r="A41" t="s">
        <v>1765</v>
      </c>
      <c r="B41">
        <v>148</v>
      </c>
      <c r="C41">
        <v>181</v>
      </c>
      <c r="D41">
        <f>C41-B41</f>
        <v>33</v>
      </c>
      <c r="E41">
        <v>0.20030000000000001</v>
      </c>
      <c r="F41">
        <v>5.5259999999999997E-3</v>
      </c>
      <c r="G41">
        <v>30</v>
      </c>
      <c r="H41" t="s">
        <v>46</v>
      </c>
      <c r="I41" t="s">
        <v>72</v>
      </c>
      <c r="J41">
        <v>4.4000000000000004</v>
      </c>
      <c r="K41">
        <v>3</v>
      </c>
      <c r="L41">
        <v>0</v>
      </c>
      <c r="M41">
        <v>0</v>
      </c>
      <c r="N41">
        <v>4</v>
      </c>
      <c r="O41">
        <v>2</v>
      </c>
      <c r="P41">
        <v>1</v>
      </c>
      <c r="Q41">
        <v>0</v>
      </c>
      <c r="R41">
        <v>1</v>
      </c>
      <c r="S41">
        <v>1</v>
      </c>
      <c r="T41">
        <v>2</v>
      </c>
      <c r="U41">
        <v>0</v>
      </c>
      <c r="V41">
        <v>3</v>
      </c>
      <c r="W41">
        <v>1</v>
      </c>
      <c r="X41">
        <v>1</v>
      </c>
      <c r="Y41">
        <v>0</v>
      </c>
      <c r="Z41">
        <v>4</v>
      </c>
      <c r="AA41">
        <v>0</v>
      </c>
      <c r="AB41">
        <v>3</v>
      </c>
      <c r="AC41">
        <v>0</v>
      </c>
      <c r="AD41">
        <v>1</v>
      </c>
      <c r="AE41">
        <f>SUM(M41:N41)/SUM(K41:AD41)</f>
        <v>0.14814814814814814</v>
      </c>
      <c r="AF41">
        <f>SUM(S41,Y41)/SUM(K41:AD41)</f>
        <v>3.7037037037037035E-2</v>
      </c>
      <c r="AG41">
        <f t="shared" si="0"/>
        <v>0.18518518518518517</v>
      </c>
      <c r="AH41">
        <f t="shared" si="1"/>
        <v>0.1111111111111111</v>
      </c>
      <c r="AI41">
        <f t="shared" si="2"/>
        <v>0.22222222222222221</v>
      </c>
      <c r="AJ41">
        <f t="shared" si="3"/>
        <v>0.29629629629629628</v>
      </c>
      <c r="AN41" t="s">
        <v>3379</v>
      </c>
      <c r="AO41" s="16">
        <f>AO31/(AO31+AP31)</f>
        <v>0.5</v>
      </c>
      <c r="AP41" s="17">
        <f>AP31/(AO31+AP31)</f>
        <v>0.5</v>
      </c>
      <c r="AS41" s="18">
        <f>AS31/AT31</f>
        <v>0.12138728323699421</v>
      </c>
      <c r="AT41" s="19">
        <f t="shared" si="10"/>
        <v>1.5972010952236082</v>
      </c>
      <c r="AV41" s="40"/>
      <c r="AW41" s="40"/>
    </row>
    <row r="42" spans="1:49" x14ac:dyDescent="0.2">
      <c r="A42" t="s">
        <v>2177</v>
      </c>
      <c r="B42">
        <v>320</v>
      </c>
      <c r="C42">
        <v>360</v>
      </c>
      <c r="D42">
        <f>C42-B42</f>
        <v>40</v>
      </c>
      <c r="E42">
        <v>0.13009999999999999</v>
      </c>
      <c r="F42">
        <v>6.6649999999999999E-3</v>
      </c>
      <c r="G42">
        <v>6</v>
      </c>
      <c r="H42" t="s">
        <v>35</v>
      </c>
      <c r="I42" t="s">
        <v>49</v>
      </c>
      <c r="J42">
        <v>3.7149999999999999</v>
      </c>
      <c r="K42">
        <v>2</v>
      </c>
      <c r="L42">
        <v>0</v>
      </c>
      <c r="M42">
        <v>2</v>
      </c>
      <c r="N42">
        <v>3</v>
      </c>
      <c r="O42">
        <v>1</v>
      </c>
      <c r="P42">
        <v>0</v>
      </c>
      <c r="Q42">
        <v>0</v>
      </c>
      <c r="R42">
        <v>1</v>
      </c>
      <c r="S42">
        <v>1</v>
      </c>
      <c r="T42">
        <v>4</v>
      </c>
      <c r="U42">
        <v>1</v>
      </c>
      <c r="V42">
        <v>3</v>
      </c>
      <c r="W42">
        <v>2</v>
      </c>
      <c r="X42">
        <v>3</v>
      </c>
      <c r="Y42">
        <v>0</v>
      </c>
      <c r="Z42">
        <v>2</v>
      </c>
      <c r="AA42">
        <v>1</v>
      </c>
      <c r="AB42">
        <v>0</v>
      </c>
      <c r="AC42">
        <v>0</v>
      </c>
      <c r="AD42">
        <v>1</v>
      </c>
      <c r="AE42">
        <f>SUM(M42:N42)/SUM(K42:AD42)</f>
        <v>0.18518518518518517</v>
      </c>
      <c r="AF42">
        <f>SUM(S42,Y42)/SUM(K42:AD42)</f>
        <v>3.7037037037037035E-2</v>
      </c>
      <c r="AG42">
        <f t="shared" si="0"/>
        <v>0.14814814814814814</v>
      </c>
      <c r="AH42">
        <f t="shared" si="1"/>
        <v>7.407407407407407E-2</v>
      </c>
      <c r="AI42">
        <f t="shared" si="2"/>
        <v>0.22222222222222221</v>
      </c>
      <c r="AJ42">
        <f t="shared" si="3"/>
        <v>0.33333333333333331</v>
      </c>
      <c r="AN42" t="s">
        <v>3381</v>
      </c>
      <c r="AO42" s="37"/>
      <c r="AP42" s="38"/>
      <c r="AS42" s="26">
        <f>AS32/AT32</f>
        <v>0.52380952380952384</v>
      </c>
      <c r="AT42" s="27">
        <f>AS42/0.076</f>
        <v>6.8922305764411034</v>
      </c>
      <c r="AV42" s="40"/>
      <c r="AW42" s="40"/>
    </row>
    <row r="43" spans="1:49" x14ac:dyDescent="0.2">
      <c r="A43" t="s">
        <v>137</v>
      </c>
      <c r="B43">
        <v>7</v>
      </c>
      <c r="C43">
        <v>41</v>
      </c>
      <c r="D43">
        <f>C43-B43</f>
        <v>34</v>
      </c>
      <c r="E43">
        <v>0.20630000000000001</v>
      </c>
      <c r="F43">
        <v>9.0969999999999992E-3</v>
      </c>
      <c r="G43">
        <v>30</v>
      </c>
      <c r="H43" t="s">
        <v>46</v>
      </c>
      <c r="I43" t="s">
        <v>49</v>
      </c>
      <c r="J43">
        <v>4.2560000000000002</v>
      </c>
      <c r="K43">
        <v>4</v>
      </c>
      <c r="L43">
        <v>0</v>
      </c>
      <c r="M43">
        <v>2</v>
      </c>
      <c r="N43">
        <v>4</v>
      </c>
      <c r="O43">
        <v>0</v>
      </c>
      <c r="P43">
        <v>2</v>
      </c>
      <c r="Q43">
        <v>0</v>
      </c>
      <c r="R43">
        <v>1</v>
      </c>
      <c r="S43">
        <v>1</v>
      </c>
      <c r="T43">
        <v>3</v>
      </c>
      <c r="U43">
        <v>0</v>
      </c>
      <c r="V43">
        <v>2</v>
      </c>
      <c r="W43">
        <v>1</v>
      </c>
      <c r="X43">
        <v>0</v>
      </c>
      <c r="Y43">
        <v>0</v>
      </c>
      <c r="Z43">
        <v>3</v>
      </c>
      <c r="AA43">
        <v>2</v>
      </c>
      <c r="AB43">
        <v>2</v>
      </c>
      <c r="AC43">
        <v>0</v>
      </c>
      <c r="AD43">
        <v>0</v>
      </c>
      <c r="AE43">
        <f>SUM(M43:N43)/SUM(K43:AD43)</f>
        <v>0.22222222222222221</v>
      </c>
      <c r="AF43">
        <f>SUM(S43,Y43)/SUM(K43:AD43)</f>
        <v>3.7037037037037035E-2</v>
      </c>
      <c r="AG43">
        <f t="shared" si="0"/>
        <v>0.25925925925925924</v>
      </c>
      <c r="AH43">
        <f t="shared" si="1"/>
        <v>0</v>
      </c>
      <c r="AI43">
        <f t="shared" si="2"/>
        <v>0.22222222222222221</v>
      </c>
      <c r="AJ43">
        <f t="shared" si="3"/>
        <v>0.25925925925925924</v>
      </c>
      <c r="AK43">
        <v>11</v>
      </c>
      <c r="AL43">
        <v>1</v>
      </c>
      <c r="AO43" s="22"/>
      <c r="AP43" s="22"/>
      <c r="AS43" s="22"/>
      <c r="AT43" s="23"/>
      <c r="AV43" s="40"/>
      <c r="AW43" s="40"/>
    </row>
    <row r="44" spans="1:49" x14ac:dyDescent="0.2">
      <c r="A44" t="s">
        <v>3172</v>
      </c>
      <c r="B44">
        <v>774</v>
      </c>
      <c r="C44">
        <v>802</v>
      </c>
      <c r="D44">
        <f>C44-B44</f>
        <v>28</v>
      </c>
      <c r="E44">
        <v>0.1862</v>
      </c>
      <c r="F44">
        <v>7.5269999999999998E-3</v>
      </c>
      <c r="G44">
        <v>18</v>
      </c>
      <c r="H44" t="s">
        <v>35</v>
      </c>
      <c r="I44" t="s">
        <v>3173</v>
      </c>
      <c r="J44">
        <v>4.0039999999999996</v>
      </c>
      <c r="K44">
        <v>0</v>
      </c>
      <c r="L44">
        <v>0</v>
      </c>
      <c r="M44">
        <v>5</v>
      </c>
      <c r="N44">
        <v>3</v>
      </c>
      <c r="O44">
        <v>0</v>
      </c>
      <c r="P44">
        <v>2</v>
      </c>
      <c r="Q44">
        <v>0</v>
      </c>
      <c r="R44">
        <v>3</v>
      </c>
      <c r="S44">
        <v>1</v>
      </c>
      <c r="T44">
        <v>5</v>
      </c>
      <c r="U44">
        <v>0</v>
      </c>
      <c r="V44">
        <v>1</v>
      </c>
      <c r="W44">
        <v>0</v>
      </c>
      <c r="X44">
        <v>1</v>
      </c>
      <c r="Y44">
        <v>0</v>
      </c>
      <c r="Z44">
        <v>2</v>
      </c>
      <c r="AA44">
        <v>1</v>
      </c>
      <c r="AB44">
        <v>0</v>
      </c>
      <c r="AC44">
        <v>0</v>
      </c>
      <c r="AD44">
        <v>3</v>
      </c>
      <c r="AE44">
        <f>SUM(M44:N44)/SUM(K44:AD44)</f>
        <v>0.29629629629629628</v>
      </c>
      <c r="AF44">
        <f>SUM(S44,Y44)/SUM(K44:AD44)</f>
        <v>3.7037037037037035E-2</v>
      </c>
      <c r="AG44">
        <f t="shared" si="0"/>
        <v>7.407407407407407E-2</v>
      </c>
      <c r="AH44">
        <f t="shared" si="1"/>
        <v>0.1111111111111111</v>
      </c>
      <c r="AI44">
        <f t="shared" si="2"/>
        <v>0.29629629629629628</v>
      </c>
      <c r="AJ44">
        <f t="shared" si="3"/>
        <v>0.18518518518518517</v>
      </c>
      <c r="AN44" s="2" t="s">
        <v>3378</v>
      </c>
      <c r="AR44" s="3" t="s">
        <v>3366</v>
      </c>
      <c r="AS44" s="4">
        <f>SUM(AS45:AS53)/SUM(AT45:AT53)</f>
        <v>7.6104252400548703E-2</v>
      </c>
      <c r="AT44" s="5"/>
    </row>
    <row r="45" spans="1:49" x14ac:dyDescent="0.2">
      <c r="A45" t="s">
        <v>291</v>
      </c>
      <c r="B45">
        <v>5</v>
      </c>
      <c r="C45">
        <v>41</v>
      </c>
      <c r="D45">
        <f>C45-B45</f>
        <v>36</v>
      </c>
      <c r="E45">
        <v>0.1903</v>
      </c>
      <c r="F45">
        <v>1.8869E-2</v>
      </c>
      <c r="G45">
        <v>18</v>
      </c>
      <c r="H45" t="s">
        <v>46</v>
      </c>
      <c r="I45" t="s">
        <v>49</v>
      </c>
      <c r="J45">
        <v>4.6459999999999999</v>
      </c>
      <c r="K45">
        <v>5</v>
      </c>
      <c r="L45">
        <v>0</v>
      </c>
      <c r="M45">
        <v>4</v>
      </c>
      <c r="N45">
        <v>1</v>
      </c>
      <c r="O45">
        <v>2</v>
      </c>
      <c r="P45">
        <v>2</v>
      </c>
      <c r="Q45">
        <v>0</v>
      </c>
      <c r="R45">
        <v>3</v>
      </c>
      <c r="S45">
        <v>1</v>
      </c>
      <c r="T45">
        <v>1</v>
      </c>
      <c r="U45">
        <v>0</v>
      </c>
      <c r="V45">
        <v>2</v>
      </c>
      <c r="W45">
        <v>0</v>
      </c>
      <c r="X45">
        <v>0</v>
      </c>
      <c r="Y45">
        <v>0</v>
      </c>
      <c r="Z45">
        <v>1</v>
      </c>
      <c r="AA45">
        <v>2</v>
      </c>
      <c r="AB45">
        <v>1</v>
      </c>
      <c r="AC45">
        <v>1</v>
      </c>
      <c r="AD45">
        <v>0</v>
      </c>
      <c r="AE45">
        <f>SUM(M45:N45)/SUM(K45:AD45)</f>
        <v>0.19230769230769232</v>
      </c>
      <c r="AF45">
        <f>SUM(S45,Y45)/SUM(K45:AD45)</f>
        <v>3.8461538461538464E-2</v>
      </c>
      <c r="AG45">
        <f t="shared" si="0"/>
        <v>0.26923076923076922</v>
      </c>
      <c r="AH45">
        <f t="shared" si="1"/>
        <v>0.11538461538461539</v>
      </c>
      <c r="AI45">
        <f t="shared" si="2"/>
        <v>0.19230769230769232</v>
      </c>
      <c r="AJ45">
        <f t="shared" si="3"/>
        <v>0.19230769230769232</v>
      </c>
      <c r="AK45">
        <v>5</v>
      </c>
      <c r="AL45">
        <v>0</v>
      </c>
      <c r="AN45" t="s">
        <v>3367</v>
      </c>
      <c r="AO45" s="6">
        <f>COUNTIFS(AL:AL,"&lt;=1",AK:AK,"&gt;1",$AG:$AG,"&gt;0.0",$AG:$AG,"&lt;=0.05",D:D,"&gt;=90")</f>
        <v>0</v>
      </c>
      <c r="AP45" s="7">
        <f>COUNTIFS(AL:AL,"&gt;1",AK:AK,"&gt;1",$AG:$AG,"&gt;0.0",$AG:$AG,"&lt;=0.05",D:D,"&gt;=90")</f>
        <v>0</v>
      </c>
      <c r="AR45" s="6">
        <f t="shared" ref="AR45:AR51" si="11">AT45-AS45</f>
        <v>0</v>
      </c>
      <c r="AS45" s="8">
        <f>SUMIFS(AL:AL,$AG:$AG,"&lt;=0.05",D:D,"&gt;=90")</f>
        <v>0</v>
      </c>
      <c r="AT45" s="9">
        <f>SUMIFS(AK:AK,$AG:$AG,"&lt;=0.05",D:D,"&gt;=90")</f>
        <v>0</v>
      </c>
    </row>
    <row r="46" spans="1:49" x14ac:dyDescent="0.2">
      <c r="A46" t="s">
        <v>808</v>
      </c>
      <c r="B46">
        <v>282</v>
      </c>
      <c r="C46">
        <v>321</v>
      </c>
      <c r="D46">
        <f>C46-B46</f>
        <v>39</v>
      </c>
      <c r="E46">
        <v>0.24740000000000001</v>
      </c>
      <c r="F46">
        <v>1.9000000000000001E-5</v>
      </c>
      <c r="G46">
        <v>42</v>
      </c>
      <c r="H46" t="s">
        <v>46</v>
      </c>
      <c r="I46" t="s">
        <v>100</v>
      </c>
      <c r="J46">
        <v>3.988</v>
      </c>
      <c r="K46">
        <v>1</v>
      </c>
      <c r="L46">
        <v>0</v>
      </c>
      <c r="M46">
        <v>5</v>
      </c>
      <c r="N46">
        <v>0</v>
      </c>
      <c r="O46">
        <v>1</v>
      </c>
      <c r="P46">
        <v>0</v>
      </c>
      <c r="Q46">
        <v>2</v>
      </c>
      <c r="R46">
        <v>0</v>
      </c>
      <c r="S46">
        <v>1</v>
      </c>
      <c r="T46">
        <v>3</v>
      </c>
      <c r="U46">
        <v>1</v>
      </c>
      <c r="V46">
        <v>1</v>
      </c>
      <c r="W46">
        <v>1</v>
      </c>
      <c r="X46">
        <v>2</v>
      </c>
      <c r="Y46">
        <v>0</v>
      </c>
      <c r="Z46">
        <v>4</v>
      </c>
      <c r="AA46">
        <v>1</v>
      </c>
      <c r="AB46">
        <v>3</v>
      </c>
      <c r="AC46">
        <v>0</v>
      </c>
      <c r="AD46">
        <v>0</v>
      </c>
      <c r="AE46">
        <f>SUM(M46:N46)/SUM(K46:AD46)</f>
        <v>0.19230769230769232</v>
      </c>
      <c r="AF46">
        <f>SUM(S46,Y46)/SUM(K46:AD46)</f>
        <v>3.8461538461538464E-2</v>
      </c>
      <c r="AG46">
        <f t="shared" si="0"/>
        <v>7.6923076923076927E-2</v>
      </c>
      <c r="AH46">
        <f t="shared" si="1"/>
        <v>3.8461538461538464E-2</v>
      </c>
      <c r="AI46">
        <f t="shared" si="2"/>
        <v>0.26923076923076922</v>
      </c>
      <c r="AJ46">
        <f t="shared" si="3"/>
        <v>0.38461538461538464</v>
      </c>
      <c r="AN46" t="s">
        <v>3368</v>
      </c>
      <c r="AO46" s="10">
        <f>COUNTIFS(AL:AL,"&lt;=1",AK:AK,"&gt;1",$AG:$AG,"&gt;0.05",$AG:$AG,"&lt;=0.10",D:D,"&gt;=90")</f>
        <v>10</v>
      </c>
      <c r="AP46" s="11">
        <f>COUNTIFS(AL:AL,"&gt;1",AK:AK,"&gt;1",$AG:$AG,"&gt;0.05",$AG:$AG,"&lt;=0.10",D:D,"&gt;=90")</f>
        <v>3</v>
      </c>
      <c r="AR46" s="10">
        <f t="shared" si="11"/>
        <v>69</v>
      </c>
      <c r="AS46" s="12">
        <f>SUMIFS(AL:AL,$AG:$AG,"&gt;0.05",$AG:$AG,"&lt;=0.10",D:D,"&gt;=90")</f>
        <v>12</v>
      </c>
      <c r="AT46" s="13">
        <f>SUMIFS(AK:AK,$AG:$AG,"&gt;0.05",$AG:$AG,"&lt;=0.10",D:D,"&gt;=90")</f>
        <v>81</v>
      </c>
    </row>
    <row r="47" spans="1:49" x14ac:dyDescent="0.2">
      <c r="A47" t="s">
        <v>1281</v>
      </c>
      <c r="B47">
        <v>977</v>
      </c>
      <c r="C47">
        <v>1002</v>
      </c>
      <c r="D47">
        <f>C47-B47</f>
        <v>25</v>
      </c>
      <c r="E47">
        <v>0.1636</v>
      </c>
      <c r="F47">
        <v>1.952E-3</v>
      </c>
      <c r="G47">
        <v>6</v>
      </c>
      <c r="H47" t="s">
        <v>35</v>
      </c>
      <c r="I47" t="s">
        <v>44</v>
      </c>
      <c r="J47">
        <v>3.4769999999999999</v>
      </c>
      <c r="K47">
        <v>2</v>
      </c>
      <c r="L47">
        <v>0</v>
      </c>
      <c r="M47">
        <v>3</v>
      </c>
      <c r="N47">
        <v>3</v>
      </c>
      <c r="O47">
        <v>0</v>
      </c>
      <c r="P47">
        <v>2</v>
      </c>
      <c r="Q47">
        <v>0</v>
      </c>
      <c r="R47">
        <v>1</v>
      </c>
      <c r="S47">
        <v>0</v>
      </c>
      <c r="T47">
        <v>0</v>
      </c>
      <c r="U47">
        <v>4</v>
      </c>
      <c r="V47">
        <v>2</v>
      </c>
      <c r="W47">
        <v>0</v>
      </c>
      <c r="X47">
        <v>1</v>
      </c>
      <c r="Y47">
        <v>1</v>
      </c>
      <c r="Z47">
        <v>0</v>
      </c>
      <c r="AA47">
        <v>6</v>
      </c>
      <c r="AB47">
        <v>0</v>
      </c>
      <c r="AC47">
        <v>0</v>
      </c>
      <c r="AD47">
        <v>1</v>
      </c>
      <c r="AE47">
        <f>SUM(M47:N47)/SUM(K47:AD47)</f>
        <v>0.23076923076923078</v>
      </c>
      <c r="AF47">
        <f>SUM(S47,Y47)/SUM(K47:AD47)</f>
        <v>3.8461538461538464E-2</v>
      </c>
      <c r="AG47">
        <f t="shared" si="0"/>
        <v>0.15384615384615385</v>
      </c>
      <c r="AH47">
        <f t="shared" si="1"/>
        <v>3.8461538461538464E-2</v>
      </c>
      <c r="AI47">
        <f t="shared" si="2"/>
        <v>0.19230769230769232</v>
      </c>
      <c r="AJ47">
        <f t="shared" si="3"/>
        <v>0.34615384615384615</v>
      </c>
      <c r="AN47" t="s">
        <v>3369</v>
      </c>
      <c r="AO47" s="10">
        <f>COUNTIFS(AL:AL,"&lt;=1",AK:AK,"&gt;1",$AG:$AG,"&gt;0.10",$AG:$AG,"&lt;=0.15",D:D,"&gt;=90")</f>
        <v>83</v>
      </c>
      <c r="AP47" s="11">
        <f>COUNTIFS(AL:AL,"&gt;1",AK:AK,"&gt;1",$AG:$AG,"&gt;0.10",$AG:$AG,"&lt;=0.15",D:D,"&gt;=90")</f>
        <v>28</v>
      </c>
      <c r="AR47" s="10">
        <f t="shared" si="11"/>
        <v>554</v>
      </c>
      <c r="AS47" s="12">
        <f>SUMIFS(AL:AL,$AG:$AG,"&gt;0.10",$AG:$AG,"&lt;=0.15",D:D,"&gt;=90")</f>
        <v>124</v>
      </c>
      <c r="AT47" s="13">
        <f>SUMIFS(AK:AK,$AG:$AG,"&gt;0.10",$AG:$AG,"&lt;=0.15",D:D,"&gt;=90")</f>
        <v>678</v>
      </c>
    </row>
    <row r="48" spans="1:49" x14ac:dyDescent="0.2">
      <c r="A48" t="s">
        <v>104</v>
      </c>
      <c r="B48">
        <v>7</v>
      </c>
      <c r="C48">
        <v>42</v>
      </c>
      <c r="D48">
        <f>C48-B48</f>
        <v>35</v>
      </c>
      <c r="E48">
        <v>0.35639999999999999</v>
      </c>
      <c r="F48">
        <v>2.3890000000000002E-2</v>
      </c>
      <c r="G48">
        <v>66</v>
      </c>
      <c r="H48" t="s">
        <v>46</v>
      </c>
      <c r="I48" t="s">
        <v>49</v>
      </c>
      <c r="J48">
        <v>4.6040000000000001</v>
      </c>
      <c r="K48">
        <v>6</v>
      </c>
      <c r="L48">
        <v>0</v>
      </c>
      <c r="M48">
        <v>1</v>
      </c>
      <c r="N48">
        <v>4</v>
      </c>
      <c r="O48">
        <v>0</v>
      </c>
      <c r="P48">
        <v>3</v>
      </c>
      <c r="Q48">
        <v>0</v>
      </c>
      <c r="R48">
        <v>0</v>
      </c>
      <c r="S48">
        <v>0</v>
      </c>
      <c r="T48">
        <v>4</v>
      </c>
      <c r="U48">
        <v>0</v>
      </c>
      <c r="V48">
        <v>1</v>
      </c>
      <c r="W48">
        <v>0</v>
      </c>
      <c r="X48">
        <v>1</v>
      </c>
      <c r="Y48">
        <v>1</v>
      </c>
      <c r="Z48">
        <v>2</v>
      </c>
      <c r="AA48">
        <v>0</v>
      </c>
      <c r="AB48">
        <v>2</v>
      </c>
      <c r="AC48">
        <v>0</v>
      </c>
      <c r="AD48">
        <v>0</v>
      </c>
      <c r="AE48">
        <f>SUM(M48:N48)/SUM(K48:AD48)</f>
        <v>0.2</v>
      </c>
      <c r="AF48">
        <f>SUM(S48,Y48)/SUM(K48:AD48)</f>
        <v>0.04</v>
      </c>
      <c r="AG48">
        <f t="shared" si="0"/>
        <v>0.36</v>
      </c>
      <c r="AH48">
        <f t="shared" si="1"/>
        <v>0</v>
      </c>
      <c r="AI48">
        <f t="shared" si="2"/>
        <v>0.24</v>
      </c>
      <c r="AJ48">
        <f t="shared" si="3"/>
        <v>0.16</v>
      </c>
      <c r="AK48">
        <v>12</v>
      </c>
      <c r="AL48">
        <v>0</v>
      </c>
      <c r="AN48" t="s">
        <v>3370</v>
      </c>
      <c r="AO48" s="10">
        <f>COUNTIFS(AL:AL,"&lt;=1",AK:AK,"&gt;1",$AG:$AG,"&gt;0.15",$AG:$AG,"&lt;=0.20",D:D,"&gt;=90")</f>
        <v>200</v>
      </c>
      <c r="AP48" s="11">
        <f>COUNTIFS(AL:AL,"&gt;1",AK:AK,"&gt;1",$AG:$AG,"&gt;0.15",$AG:$AG,"&lt;=0.20",D:D,"&gt;=90")</f>
        <v>58</v>
      </c>
      <c r="AR48" s="10">
        <f t="shared" si="11"/>
        <v>1855</v>
      </c>
      <c r="AS48" s="12">
        <f>SUMIFS(AL:AL,$AG:$AG,"&gt;0.15",$AG:$AG,"&lt;=0.20",D:D,"&gt;=90")</f>
        <v>348</v>
      </c>
      <c r="AT48" s="13">
        <f>SUMIFS(AK:AK,$AG:$AG,"&gt;0.15",$AG:$AG,"&lt;=0.20",D:D,"&gt;=90")</f>
        <v>2203</v>
      </c>
    </row>
    <row r="49" spans="1:50" x14ac:dyDescent="0.2">
      <c r="A49" t="s">
        <v>2165</v>
      </c>
      <c r="B49">
        <v>379</v>
      </c>
      <c r="C49">
        <v>412</v>
      </c>
      <c r="D49">
        <f>C49-B49</f>
        <v>33</v>
      </c>
      <c r="E49">
        <v>0.55110000000000003</v>
      </c>
      <c r="F49">
        <v>1.7899999999999999E-4</v>
      </c>
      <c r="G49">
        <v>90</v>
      </c>
      <c r="H49" t="s">
        <v>35</v>
      </c>
      <c r="I49" t="s">
        <v>40</v>
      </c>
      <c r="J49">
        <v>3.964</v>
      </c>
      <c r="K49">
        <v>0</v>
      </c>
      <c r="L49">
        <v>0</v>
      </c>
      <c r="M49">
        <v>2</v>
      </c>
      <c r="N49">
        <v>3</v>
      </c>
      <c r="O49">
        <v>0</v>
      </c>
      <c r="P49">
        <v>0</v>
      </c>
      <c r="Q49">
        <v>0</v>
      </c>
      <c r="R49">
        <v>3</v>
      </c>
      <c r="S49">
        <v>1</v>
      </c>
      <c r="T49">
        <v>4</v>
      </c>
      <c r="U49">
        <v>0</v>
      </c>
      <c r="V49">
        <v>2</v>
      </c>
      <c r="W49">
        <v>0</v>
      </c>
      <c r="X49">
        <v>2</v>
      </c>
      <c r="Y49">
        <v>0</v>
      </c>
      <c r="Z49">
        <v>5</v>
      </c>
      <c r="AA49">
        <v>2</v>
      </c>
      <c r="AB49">
        <v>0</v>
      </c>
      <c r="AC49">
        <v>0</v>
      </c>
      <c r="AD49">
        <v>1</v>
      </c>
      <c r="AE49">
        <f>SUM(M49:N49)/SUM(K49:AD49)</f>
        <v>0.2</v>
      </c>
      <c r="AF49">
        <f>SUM(S49,Y49)/SUM(K49:AD49)</f>
        <v>0.04</v>
      </c>
      <c r="AG49">
        <f t="shared" si="0"/>
        <v>0</v>
      </c>
      <c r="AH49">
        <f t="shared" si="1"/>
        <v>0.04</v>
      </c>
      <c r="AI49">
        <f t="shared" si="2"/>
        <v>0.28000000000000003</v>
      </c>
      <c r="AJ49">
        <f t="shared" si="3"/>
        <v>0.44</v>
      </c>
      <c r="AN49" t="s">
        <v>3371</v>
      </c>
      <c r="AO49" s="10">
        <f>COUNTIFS(AL:AL,"&lt;=1",AK:AK,"&gt;1",$AG:$AG,"&gt;0.20",$AG:$AG,"&lt;=0.25",D:D,"&gt;=90")</f>
        <v>251</v>
      </c>
      <c r="AP49" s="11">
        <f>COUNTIFS(AL:AL,"&gt;1",AK:AK,"&gt;1",$AG:$AG,"&gt;0.20",$AG:$AG,"&lt;=0.25",D:D,"&gt;=90")</f>
        <v>70</v>
      </c>
      <c r="AR49" s="10">
        <f t="shared" si="11"/>
        <v>5023</v>
      </c>
      <c r="AS49" s="12">
        <f>SUMIFS(AL:AL,$AG:$AG,"&gt;0.20",$AG:$AG,"&lt;=0.25",D:D,"&gt;=90")</f>
        <v>372</v>
      </c>
      <c r="AT49" s="13">
        <f>SUMIFS(AK:AK,$AG:$AG,"&gt;0.20",$AG:$AG,"&lt;=0.25",D:D,"&gt;=90")</f>
        <v>5395</v>
      </c>
    </row>
    <row r="50" spans="1:50" x14ac:dyDescent="0.2">
      <c r="A50" t="s">
        <v>2893</v>
      </c>
      <c r="B50">
        <v>36</v>
      </c>
      <c r="C50">
        <v>63</v>
      </c>
      <c r="D50">
        <f>C50-B50</f>
        <v>27</v>
      </c>
      <c r="E50">
        <v>0.27179999999999999</v>
      </c>
      <c r="F50">
        <v>1.7000000000000001E-4</v>
      </c>
      <c r="G50">
        <v>54</v>
      </c>
      <c r="H50" t="s">
        <v>35</v>
      </c>
      <c r="I50" t="s">
        <v>413</v>
      </c>
      <c r="J50">
        <v>3.3679999999999999</v>
      </c>
      <c r="K50">
        <v>1</v>
      </c>
      <c r="L50">
        <v>0</v>
      </c>
      <c r="M50">
        <v>2</v>
      </c>
      <c r="N50">
        <v>4</v>
      </c>
      <c r="O50">
        <v>4</v>
      </c>
      <c r="P50">
        <v>0</v>
      </c>
      <c r="Q50">
        <v>0</v>
      </c>
      <c r="R50">
        <v>1</v>
      </c>
      <c r="S50">
        <v>1</v>
      </c>
      <c r="T50">
        <v>2</v>
      </c>
      <c r="U50">
        <v>0</v>
      </c>
      <c r="V50">
        <v>4</v>
      </c>
      <c r="W50">
        <v>2</v>
      </c>
      <c r="X50">
        <v>3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f>SUM(M50:N50)/SUM(K50:AD50)</f>
        <v>0.24</v>
      </c>
      <c r="AF50">
        <f>SUM(S50,Y50)/SUM(K50:AD50)</f>
        <v>0.04</v>
      </c>
      <c r="AG50">
        <f t="shared" si="0"/>
        <v>0.12</v>
      </c>
      <c r="AH50">
        <f t="shared" si="1"/>
        <v>0.16</v>
      </c>
      <c r="AI50">
        <f t="shared" si="2"/>
        <v>0.12</v>
      </c>
      <c r="AJ50">
        <f t="shared" si="3"/>
        <v>0.32</v>
      </c>
      <c r="AN50" t="s">
        <v>3372</v>
      </c>
      <c r="AO50" s="10">
        <f>COUNTIFS(AL:AL,"&lt;=1",AK:AK,"&gt;1",$AG:$AG,"&gt;0.25",$AG:$AG,"&lt;=0.30",D:D,"&gt;=90")</f>
        <v>188</v>
      </c>
      <c r="AP50" s="11">
        <f>COUNTIFS(AL:AL,"&gt;1",AK:AK,"&gt;1",$AG:$AG,"&gt;0.25",$AG:$AG,"&lt;=0.30",D:D,"&gt;=90")</f>
        <v>54</v>
      </c>
      <c r="AR50" s="10">
        <f t="shared" si="11"/>
        <v>5110</v>
      </c>
      <c r="AS50" s="12">
        <f>SUMIFS(AL:AL,$AG:$AG,"&gt;0.25",$AG:$AG,"&lt;=0.30",D:D,"&gt;=90")</f>
        <v>346</v>
      </c>
      <c r="AT50" s="13">
        <f>SUMIFS(AK:AK,$AG:$AG,"&gt;0.25",$AG:$AG,"&lt;=0.30",D:D,"&gt;=90")</f>
        <v>5456</v>
      </c>
    </row>
    <row r="51" spans="1:50" x14ac:dyDescent="0.2">
      <c r="A51" t="s">
        <v>3108</v>
      </c>
      <c r="B51">
        <v>559</v>
      </c>
      <c r="C51">
        <v>583</v>
      </c>
      <c r="D51">
        <f>C51-B51</f>
        <v>24</v>
      </c>
      <c r="E51">
        <v>0.13489999999999999</v>
      </c>
      <c r="F51">
        <v>2.3923E-2</v>
      </c>
      <c r="G51">
        <v>6</v>
      </c>
      <c r="H51" t="s">
        <v>35</v>
      </c>
      <c r="I51" t="s">
        <v>235</v>
      </c>
      <c r="J51">
        <v>3.3839999999999999</v>
      </c>
      <c r="K51">
        <v>2</v>
      </c>
      <c r="L51">
        <v>1</v>
      </c>
      <c r="M51">
        <v>4</v>
      </c>
      <c r="N51">
        <v>6</v>
      </c>
      <c r="O51">
        <v>2</v>
      </c>
      <c r="P51">
        <v>0</v>
      </c>
      <c r="Q51">
        <v>0</v>
      </c>
      <c r="R51">
        <v>2</v>
      </c>
      <c r="S51">
        <v>0</v>
      </c>
      <c r="T51">
        <v>0</v>
      </c>
      <c r="U51">
        <v>0</v>
      </c>
      <c r="V51">
        <v>1</v>
      </c>
      <c r="W51">
        <v>0</v>
      </c>
      <c r="X51">
        <v>2</v>
      </c>
      <c r="Y51">
        <v>1</v>
      </c>
      <c r="Z51">
        <v>1</v>
      </c>
      <c r="AA51">
        <v>1</v>
      </c>
      <c r="AB51">
        <v>1</v>
      </c>
      <c r="AC51">
        <v>0</v>
      </c>
      <c r="AD51">
        <v>1</v>
      </c>
      <c r="AE51">
        <f>SUM(M51:N51)/SUM(K51:AD51)</f>
        <v>0.4</v>
      </c>
      <c r="AF51">
        <f>SUM(S51,Y51)/SUM(K51:AD51)</f>
        <v>0.04</v>
      </c>
      <c r="AG51">
        <f t="shared" si="0"/>
        <v>0.08</v>
      </c>
      <c r="AH51">
        <f t="shared" si="1"/>
        <v>0.12</v>
      </c>
      <c r="AI51">
        <f t="shared" si="2"/>
        <v>0.12</v>
      </c>
      <c r="AJ51">
        <f t="shared" si="3"/>
        <v>0.24</v>
      </c>
      <c r="AN51" t="s">
        <v>3379</v>
      </c>
      <c r="AO51" s="10">
        <f>COUNTIFS(AL:AL,"&lt;=1",AK:AK,"&gt;1",$AG:$AG,"&gt;0.30",$AG:$AG,"&lt;=0.35",D:D,"&gt;=90")</f>
        <v>64</v>
      </c>
      <c r="AP51" s="11">
        <f>COUNTIFS(AL:AL,"&gt;1",AK:AK,"&gt;1",$AG:$AG,"&gt;0.30",$AG:$AG,"&lt;=0.35",D:D,"&gt;=90")</f>
        <v>27</v>
      </c>
      <c r="AR51" s="10">
        <f t="shared" si="11"/>
        <v>3417</v>
      </c>
      <c r="AS51" s="12">
        <f>SUMIFS(AL:AL,$AG:$AG,"&gt;0.30",$AG:$AG,"&lt;=0.35",D:D,"&gt;=90")</f>
        <v>127</v>
      </c>
      <c r="AT51" s="13">
        <f>SUMIFS(AK:AK,$AG:$AG,"&gt;0.30",$AG:$AG,"&lt;=0.35",D:D,"&gt;=90")</f>
        <v>3544</v>
      </c>
    </row>
    <row r="52" spans="1:50" x14ac:dyDescent="0.2">
      <c r="A52" t="s">
        <v>1949</v>
      </c>
      <c r="B52">
        <v>135</v>
      </c>
      <c r="C52">
        <v>221</v>
      </c>
      <c r="D52">
        <f>C52-B52</f>
        <v>86</v>
      </c>
      <c r="E52">
        <v>0.30790000000000001</v>
      </c>
      <c r="F52">
        <v>1.5690000000000001E-3</v>
      </c>
      <c r="G52">
        <v>66</v>
      </c>
      <c r="H52" t="s">
        <v>46</v>
      </c>
      <c r="I52" t="s">
        <v>393</v>
      </c>
      <c r="J52">
        <v>4.008</v>
      </c>
      <c r="K52">
        <v>8</v>
      </c>
      <c r="L52">
        <v>0</v>
      </c>
      <c r="M52">
        <v>3</v>
      </c>
      <c r="N52">
        <v>4</v>
      </c>
      <c r="O52">
        <v>1</v>
      </c>
      <c r="P52">
        <v>8</v>
      </c>
      <c r="Q52">
        <v>1</v>
      </c>
      <c r="R52">
        <v>1</v>
      </c>
      <c r="S52">
        <v>2</v>
      </c>
      <c r="T52">
        <v>4</v>
      </c>
      <c r="U52">
        <v>0</v>
      </c>
      <c r="V52">
        <v>3</v>
      </c>
      <c r="W52">
        <v>2</v>
      </c>
      <c r="X52">
        <v>3</v>
      </c>
      <c r="Y52">
        <v>0</v>
      </c>
      <c r="Z52">
        <v>4</v>
      </c>
      <c r="AA52">
        <v>1</v>
      </c>
      <c r="AB52">
        <v>2</v>
      </c>
      <c r="AC52">
        <v>0</v>
      </c>
      <c r="AD52">
        <v>2</v>
      </c>
      <c r="AE52">
        <f>SUM(M52:N52)/SUM(K52:AD52)</f>
        <v>0.14285714285714285</v>
      </c>
      <c r="AF52">
        <f>SUM(S52,Y52)/SUM(K52:AD52)</f>
        <v>4.0816326530612242E-2</v>
      </c>
      <c r="AG52">
        <f t="shared" si="0"/>
        <v>0.36734693877551022</v>
      </c>
      <c r="AH52">
        <f t="shared" si="1"/>
        <v>6.1224489795918366E-2</v>
      </c>
      <c r="AI52">
        <f t="shared" si="2"/>
        <v>0.14285714285714285</v>
      </c>
      <c r="AJ52">
        <f t="shared" si="3"/>
        <v>0.24489795918367346</v>
      </c>
      <c r="AK52">
        <v>1</v>
      </c>
      <c r="AL52">
        <v>1</v>
      </c>
      <c r="AN52" t="s">
        <v>3380</v>
      </c>
      <c r="AO52" s="10">
        <f>COUNTIFS(AL:AL,"&lt;=1",AK:AK,"&gt;1",$AG:$AG,"&gt;0.35",$AG:$AG,"&lt;=0.40",D:D,"&gt;=90")</f>
        <v>13</v>
      </c>
      <c r="AP52" s="11">
        <f>COUNTIFS(AL:AL,"&gt;1",AK:AK,"&gt;1",$AG:$AG,"&gt;0.35",$AG:$AG,"&lt;=0.40",D:D,"&gt;=90")</f>
        <v>6</v>
      </c>
      <c r="AR52" s="10">
        <f>AT52-AS52</f>
        <v>744</v>
      </c>
      <c r="AS52" s="12">
        <f>SUMIFS(AL:AL,$AG:$AG,"&gt;0.35",$AG:$AG,"&lt;=0.40",D:D,"&gt;=90")</f>
        <v>46</v>
      </c>
      <c r="AT52" s="13">
        <f>SUMIFS(AK:AK,$AG:$AG,"&gt;0.35",$AG:$AG,"&lt;=0.40",D:D,"&gt;=90")</f>
        <v>790</v>
      </c>
    </row>
    <row r="53" spans="1:50" x14ac:dyDescent="0.2">
      <c r="A53" t="s">
        <v>464</v>
      </c>
      <c r="B53">
        <v>667</v>
      </c>
      <c r="C53">
        <v>690</v>
      </c>
      <c r="D53">
        <f>C53-B53</f>
        <v>23</v>
      </c>
      <c r="E53">
        <v>0.23200000000000001</v>
      </c>
      <c r="F53" s="1">
        <v>3.9999999999999998E-6</v>
      </c>
      <c r="G53">
        <v>42</v>
      </c>
      <c r="H53" t="s">
        <v>35</v>
      </c>
      <c r="I53" t="s">
        <v>33</v>
      </c>
      <c r="J53">
        <v>1.8169999999999999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2</v>
      </c>
      <c r="U53">
        <v>1</v>
      </c>
      <c r="V53">
        <v>0</v>
      </c>
      <c r="W53">
        <v>0</v>
      </c>
      <c r="X53">
        <v>20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f>SUM(M53:N53)/SUM(K53:AD53)</f>
        <v>0</v>
      </c>
      <c r="AF53">
        <f>SUM(S53,Y53)/SUM(K53:AD53)</f>
        <v>4.1666666666666664E-2</v>
      </c>
      <c r="AG53">
        <f t="shared" si="0"/>
        <v>0</v>
      </c>
      <c r="AH53">
        <f t="shared" si="1"/>
        <v>0</v>
      </c>
      <c r="AI53">
        <f t="shared" si="2"/>
        <v>0.125</v>
      </c>
      <c r="AJ53">
        <f t="shared" si="3"/>
        <v>0.83333333333333337</v>
      </c>
      <c r="AN53" t="s">
        <v>3387</v>
      </c>
      <c r="AO53" s="10">
        <f>COUNTIFS(AL:AL,"&lt;=1",AK:AK,"&gt;1",$AG:$AG,"&gt;0.40",$AG:$AG,"&lt;=1",D:D,"&gt;=90")</f>
        <v>2</v>
      </c>
      <c r="AP53" s="11">
        <f>COUNTIFS(AL:AL,"&gt;1",AK:AK,"&gt;1",$AG:$AG,"&gt;0.40",$AG:$AG,"&lt;=1",D:D,"&gt;=90")</f>
        <v>3</v>
      </c>
      <c r="AR53" s="10">
        <f>AT53-AS53</f>
        <v>66</v>
      </c>
      <c r="AS53" s="12">
        <f>SUMIFS(AL:AL,$AG:$AG,"&gt;0.40",$AG:$AG,"&lt;=1",D:D,"&gt;=90")</f>
        <v>12</v>
      </c>
      <c r="AT53" s="13">
        <f>SUMIFS(AK:AK,$AG:$AG,"&gt;0.40",$AG:$AG,"&lt;=1",D:D,"&gt;=90")</f>
        <v>78</v>
      </c>
    </row>
    <row r="54" spans="1:50" x14ac:dyDescent="0.2">
      <c r="A54" t="s">
        <v>1678</v>
      </c>
      <c r="B54">
        <v>494</v>
      </c>
      <c r="C54">
        <v>517</v>
      </c>
      <c r="D54">
        <f>C54-B54</f>
        <v>23</v>
      </c>
      <c r="E54">
        <v>0.1176</v>
      </c>
      <c r="F54">
        <v>0.11756999999999999</v>
      </c>
      <c r="G54">
        <v>6</v>
      </c>
      <c r="H54" t="s">
        <v>35</v>
      </c>
      <c r="I54" t="s">
        <v>44</v>
      </c>
      <c r="J54">
        <v>4.2830000000000004</v>
      </c>
      <c r="K54">
        <v>2</v>
      </c>
      <c r="L54">
        <v>2</v>
      </c>
      <c r="M54">
        <v>3</v>
      </c>
      <c r="N54">
        <v>0</v>
      </c>
      <c r="O54">
        <v>3</v>
      </c>
      <c r="P54">
        <v>0</v>
      </c>
      <c r="Q54">
        <v>0</v>
      </c>
      <c r="R54">
        <v>1</v>
      </c>
      <c r="S54">
        <v>0</v>
      </c>
      <c r="T54">
        <v>1</v>
      </c>
      <c r="U54">
        <v>0</v>
      </c>
      <c r="V54">
        <v>4</v>
      </c>
      <c r="W54">
        <v>0</v>
      </c>
      <c r="X54">
        <v>0</v>
      </c>
      <c r="Y54">
        <v>1</v>
      </c>
      <c r="Z54">
        <v>1</v>
      </c>
      <c r="AA54">
        <v>2</v>
      </c>
      <c r="AB54">
        <v>1</v>
      </c>
      <c r="AC54">
        <v>1</v>
      </c>
      <c r="AD54">
        <v>2</v>
      </c>
      <c r="AE54">
        <f>SUM(M54:N54)/SUM(K54:AD54)</f>
        <v>0.125</v>
      </c>
      <c r="AF54">
        <f>SUM(S54,Y54)/SUM(K54:AD54)</f>
        <v>4.1666666666666664E-2</v>
      </c>
      <c r="AG54">
        <f t="shared" si="0"/>
        <v>8.3333333333333329E-2</v>
      </c>
      <c r="AH54">
        <f t="shared" si="1"/>
        <v>0.25</v>
      </c>
      <c r="AI54">
        <f t="shared" si="2"/>
        <v>0.125</v>
      </c>
      <c r="AJ54">
        <f t="shared" si="3"/>
        <v>0.375</v>
      </c>
    </row>
    <row r="55" spans="1:50" x14ac:dyDescent="0.2">
      <c r="A55" t="s">
        <v>367</v>
      </c>
      <c r="B55">
        <v>272</v>
      </c>
      <c r="C55">
        <v>303</v>
      </c>
      <c r="D55">
        <f>C55-B55</f>
        <v>31</v>
      </c>
      <c r="E55">
        <v>0.27189999999999998</v>
      </c>
      <c r="F55" s="1">
        <v>1.9999999999999999E-6</v>
      </c>
      <c r="G55">
        <v>54</v>
      </c>
      <c r="H55" t="s">
        <v>32</v>
      </c>
      <c r="I55" t="s">
        <v>217</v>
      </c>
      <c r="J55">
        <v>4.2290000000000001</v>
      </c>
      <c r="K55">
        <v>1</v>
      </c>
      <c r="L55">
        <v>0</v>
      </c>
      <c r="M55">
        <v>2</v>
      </c>
      <c r="N55">
        <v>2</v>
      </c>
      <c r="O55">
        <v>0</v>
      </c>
      <c r="P55">
        <v>1</v>
      </c>
      <c r="Q55">
        <v>0</v>
      </c>
      <c r="R55">
        <v>2</v>
      </c>
      <c r="S55">
        <v>1</v>
      </c>
      <c r="T55">
        <v>2</v>
      </c>
      <c r="U55">
        <v>1</v>
      </c>
      <c r="V55">
        <v>0</v>
      </c>
      <c r="W55">
        <v>0</v>
      </c>
      <c r="X55">
        <v>1</v>
      </c>
      <c r="Y55">
        <v>0</v>
      </c>
      <c r="Z55">
        <v>2</v>
      </c>
      <c r="AA55">
        <v>4</v>
      </c>
      <c r="AB55">
        <v>1</v>
      </c>
      <c r="AC55">
        <v>1</v>
      </c>
      <c r="AD55">
        <v>3</v>
      </c>
      <c r="AE55">
        <f>SUM(M55:N55)/SUM(K55:AD55)</f>
        <v>0.16666666666666666</v>
      </c>
      <c r="AF55">
        <f>SUM(S55,Y55)/SUM(K55:AD55)</f>
        <v>4.1666666666666664E-2</v>
      </c>
      <c r="AG55">
        <f t="shared" si="0"/>
        <v>8.3333333333333329E-2</v>
      </c>
      <c r="AH55">
        <f t="shared" si="1"/>
        <v>0.16666666666666666</v>
      </c>
      <c r="AI55">
        <f t="shared" si="2"/>
        <v>0.25</v>
      </c>
      <c r="AJ55">
        <f t="shared" si="3"/>
        <v>0.29166666666666669</v>
      </c>
      <c r="AK55">
        <v>1</v>
      </c>
      <c r="AL55">
        <v>0</v>
      </c>
      <c r="AO55" s="5" t="s">
        <v>3373</v>
      </c>
      <c r="AP55" s="5" t="s">
        <v>3374</v>
      </c>
      <c r="AS55" s="5" t="s">
        <v>3375</v>
      </c>
      <c r="AT55" s="5" t="s">
        <v>3376</v>
      </c>
    </row>
    <row r="56" spans="1:50" x14ac:dyDescent="0.2">
      <c r="A56" t="s">
        <v>2087</v>
      </c>
      <c r="B56">
        <v>14</v>
      </c>
      <c r="C56">
        <v>41</v>
      </c>
      <c r="D56">
        <f>C56-B56</f>
        <v>27</v>
      </c>
      <c r="E56">
        <v>0.19500000000000001</v>
      </c>
      <c r="F56">
        <v>2.0999999999999999E-5</v>
      </c>
      <c r="G56">
        <v>18</v>
      </c>
      <c r="H56" t="s">
        <v>46</v>
      </c>
      <c r="I56" t="s">
        <v>44</v>
      </c>
      <c r="J56">
        <v>3.633</v>
      </c>
      <c r="K56">
        <v>1</v>
      </c>
      <c r="L56">
        <v>0</v>
      </c>
      <c r="M56">
        <v>4</v>
      </c>
      <c r="N56">
        <v>0</v>
      </c>
      <c r="O56">
        <v>1</v>
      </c>
      <c r="P56">
        <v>1</v>
      </c>
      <c r="Q56">
        <v>3</v>
      </c>
      <c r="R56">
        <v>2</v>
      </c>
      <c r="S56">
        <v>1</v>
      </c>
      <c r="T56">
        <v>3</v>
      </c>
      <c r="U56">
        <v>0</v>
      </c>
      <c r="V56">
        <v>3</v>
      </c>
      <c r="W56">
        <v>1</v>
      </c>
      <c r="X56">
        <v>1</v>
      </c>
      <c r="Y56">
        <v>0</v>
      </c>
      <c r="Z56">
        <v>2</v>
      </c>
      <c r="AA56">
        <v>1</v>
      </c>
      <c r="AB56">
        <v>0</v>
      </c>
      <c r="AC56">
        <v>0</v>
      </c>
      <c r="AD56">
        <v>0</v>
      </c>
      <c r="AE56">
        <f>SUM(M56:N56)/SUM(K56:AD56)</f>
        <v>0.16666666666666666</v>
      </c>
      <c r="AF56">
        <f>SUM(S56,Y56)/SUM(K56:AD56)</f>
        <v>4.1666666666666664E-2</v>
      </c>
      <c r="AG56">
        <f t="shared" si="0"/>
        <v>0.125</v>
      </c>
      <c r="AH56">
        <f t="shared" si="1"/>
        <v>4.1666666666666664E-2</v>
      </c>
      <c r="AI56">
        <f t="shared" si="2"/>
        <v>0.20833333333333334</v>
      </c>
      <c r="AJ56">
        <f t="shared" si="3"/>
        <v>0.41666666666666669</v>
      </c>
      <c r="AN56" t="s">
        <v>3367</v>
      </c>
      <c r="AO56" s="32"/>
      <c r="AP56" s="33"/>
      <c r="AS56" s="24"/>
      <c r="AT56" s="25"/>
    </row>
    <row r="57" spans="1:50" x14ac:dyDescent="0.2">
      <c r="A57" t="s">
        <v>1226</v>
      </c>
      <c r="B57">
        <v>6</v>
      </c>
      <c r="C57">
        <v>29</v>
      </c>
      <c r="D57">
        <f>C57-B57</f>
        <v>23</v>
      </c>
      <c r="E57">
        <v>0.3493</v>
      </c>
      <c r="F57">
        <v>5.5000000000000003E-4</v>
      </c>
      <c r="G57">
        <v>66</v>
      </c>
      <c r="H57" t="s">
        <v>32</v>
      </c>
      <c r="I57" t="s">
        <v>49</v>
      </c>
      <c r="J57">
        <v>4.6420000000000003</v>
      </c>
      <c r="K57">
        <v>5</v>
      </c>
      <c r="L57">
        <v>0</v>
      </c>
      <c r="M57">
        <v>3</v>
      </c>
      <c r="N57">
        <v>2</v>
      </c>
      <c r="O57">
        <v>3</v>
      </c>
      <c r="P57">
        <v>0</v>
      </c>
      <c r="Q57">
        <v>3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B57">
        <v>4</v>
      </c>
      <c r="AC57">
        <v>0</v>
      </c>
      <c r="AD57">
        <v>0</v>
      </c>
      <c r="AE57">
        <f>SUM(M57:N57)/SUM(K57:AD57)</f>
        <v>0.20833333333333334</v>
      </c>
      <c r="AF57">
        <f>SUM(S57,Y57)/SUM(K57:AD57)</f>
        <v>4.1666666666666664E-2</v>
      </c>
      <c r="AG57">
        <f t="shared" si="0"/>
        <v>0.20833333333333334</v>
      </c>
      <c r="AH57">
        <f t="shared" si="1"/>
        <v>0.125</v>
      </c>
      <c r="AI57">
        <f t="shared" si="2"/>
        <v>0.20833333333333334</v>
      </c>
      <c r="AJ57">
        <f t="shared" si="3"/>
        <v>0.20833333333333334</v>
      </c>
      <c r="AN57" t="s">
        <v>3368</v>
      </c>
      <c r="AO57" s="16">
        <f>AO46/(AO46+AP46)</f>
        <v>0.76923076923076927</v>
      </c>
      <c r="AP57" s="17">
        <f>AP46/(AO46+AP46)</f>
        <v>0.23076923076923078</v>
      </c>
      <c r="AS57" s="18">
        <f>AS46/AT46</f>
        <v>0.14814814814814814</v>
      </c>
      <c r="AT57" s="19">
        <f>AS57/0.076</f>
        <v>1.9493177387914229</v>
      </c>
    </row>
    <row r="58" spans="1:50" x14ac:dyDescent="0.2">
      <c r="A58" t="s">
        <v>3249</v>
      </c>
      <c r="B58">
        <v>89</v>
      </c>
      <c r="C58">
        <v>112</v>
      </c>
      <c r="D58">
        <f>C58-B58</f>
        <v>23</v>
      </c>
      <c r="E58">
        <v>0.24729999999999999</v>
      </c>
      <c r="F58">
        <v>1.279E-3</v>
      </c>
      <c r="G58">
        <v>42</v>
      </c>
      <c r="H58" t="s">
        <v>35</v>
      </c>
      <c r="I58" t="s">
        <v>3250</v>
      </c>
      <c r="J58">
        <v>3.9460000000000002</v>
      </c>
      <c r="K58">
        <v>0</v>
      </c>
      <c r="L58">
        <v>0</v>
      </c>
      <c r="M58">
        <v>3</v>
      </c>
      <c r="N58">
        <v>3</v>
      </c>
      <c r="O58">
        <v>0</v>
      </c>
      <c r="P58">
        <v>1</v>
      </c>
      <c r="Q58">
        <v>1</v>
      </c>
      <c r="R58">
        <v>2</v>
      </c>
      <c r="S58">
        <v>0</v>
      </c>
      <c r="T58">
        <v>5</v>
      </c>
      <c r="U58">
        <v>0</v>
      </c>
      <c r="V58">
        <v>0</v>
      </c>
      <c r="W58">
        <v>0</v>
      </c>
      <c r="X58">
        <v>2</v>
      </c>
      <c r="Y58">
        <v>1</v>
      </c>
      <c r="Z58">
        <v>4</v>
      </c>
      <c r="AA58">
        <v>1</v>
      </c>
      <c r="AB58">
        <v>0</v>
      </c>
      <c r="AC58">
        <v>0</v>
      </c>
      <c r="AD58">
        <v>1</v>
      </c>
      <c r="AE58">
        <f>SUM(M58:N58)/SUM(K58:AD58)</f>
        <v>0.25</v>
      </c>
      <c r="AF58">
        <f>SUM(S58,Y58)/SUM(K58:AD58)</f>
        <v>4.1666666666666664E-2</v>
      </c>
      <c r="AG58">
        <f t="shared" si="0"/>
        <v>4.1666666666666664E-2</v>
      </c>
      <c r="AH58">
        <f t="shared" si="1"/>
        <v>4.1666666666666664E-2</v>
      </c>
      <c r="AI58">
        <f t="shared" si="2"/>
        <v>0.29166666666666669</v>
      </c>
      <c r="AJ58">
        <f t="shared" si="3"/>
        <v>0.33333333333333331</v>
      </c>
      <c r="AN58" t="s">
        <v>3369</v>
      </c>
      <c r="AO58" s="16">
        <f>AO47/(AO47+AP47)</f>
        <v>0.74774774774774777</v>
      </c>
      <c r="AP58" s="17">
        <f>AP47/(AO47+AP47)</f>
        <v>0.25225225225225223</v>
      </c>
      <c r="AS58" s="18">
        <f>AS47/AT47</f>
        <v>0.18289085545722714</v>
      </c>
      <c r="AT58" s="19">
        <f t="shared" ref="AT58:AT64" si="12">AS58/0.076</f>
        <v>2.406458624437199</v>
      </c>
    </row>
    <row r="59" spans="1:50" x14ac:dyDescent="0.2">
      <c r="A59" t="s">
        <v>2859</v>
      </c>
      <c r="B59">
        <v>299</v>
      </c>
      <c r="C59">
        <v>398</v>
      </c>
      <c r="D59">
        <f>C59-B59</f>
        <v>99</v>
      </c>
      <c r="E59">
        <v>0.25559999999999999</v>
      </c>
      <c r="F59">
        <v>2.0157000000000001E-2</v>
      </c>
      <c r="G59">
        <v>42</v>
      </c>
      <c r="H59" t="s">
        <v>35</v>
      </c>
      <c r="I59" t="s">
        <v>44</v>
      </c>
      <c r="J59">
        <v>3.5150000000000001</v>
      </c>
      <c r="K59">
        <v>1</v>
      </c>
      <c r="L59">
        <v>1</v>
      </c>
      <c r="M59">
        <v>8</v>
      </c>
      <c r="N59">
        <v>7</v>
      </c>
      <c r="O59">
        <v>3</v>
      </c>
      <c r="P59">
        <v>3</v>
      </c>
      <c r="Q59">
        <v>0</v>
      </c>
      <c r="R59">
        <v>4</v>
      </c>
      <c r="S59">
        <v>1</v>
      </c>
      <c r="T59">
        <v>2</v>
      </c>
      <c r="U59">
        <v>0</v>
      </c>
      <c r="V59">
        <v>4</v>
      </c>
      <c r="W59">
        <v>1</v>
      </c>
      <c r="X59">
        <v>3</v>
      </c>
      <c r="Y59">
        <v>1</v>
      </c>
      <c r="Z59">
        <v>3</v>
      </c>
      <c r="AA59">
        <v>3</v>
      </c>
      <c r="AB59">
        <v>2</v>
      </c>
      <c r="AC59">
        <v>0</v>
      </c>
      <c r="AD59">
        <v>1</v>
      </c>
      <c r="AE59">
        <f>SUM(M59:N59)/SUM(K59:AD59)</f>
        <v>0.3125</v>
      </c>
      <c r="AF59">
        <f>SUM(S59,Y59)/SUM(K59:AD59)</f>
        <v>4.1666666666666664E-2</v>
      </c>
      <c r="AG59">
        <f t="shared" si="0"/>
        <v>0.10416666666666667</v>
      </c>
      <c r="AH59">
        <f t="shared" si="1"/>
        <v>8.3333333333333329E-2</v>
      </c>
      <c r="AI59">
        <f t="shared" si="2"/>
        <v>0.16666666666666666</v>
      </c>
      <c r="AJ59">
        <f t="shared" si="3"/>
        <v>0.29166666666666669</v>
      </c>
      <c r="AN59" t="s">
        <v>3370</v>
      </c>
      <c r="AO59" s="16">
        <f>AO48/(AO48+AP48)</f>
        <v>0.77519379844961245</v>
      </c>
      <c r="AP59" s="17">
        <f>AP48/(AO48+AP48)</f>
        <v>0.22480620155038761</v>
      </c>
      <c r="AS59" s="18">
        <f>AS48/AT48</f>
        <v>0.15796640944167045</v>
      </c>
      <c r="AT59" s="19">
        <f t="shared" si="12"/>
        <v>2.0785053873904009</v>
      </c>
    </row>
    <row r="60" spans="1:50" x14ac:dyDescent="0.2">
      <c r="A60" t="s">
        <v>1337</v>
      </c>
      <c r="B60">
        <v>222</v>
      </c>
      <c r="C60">
        <v>444</v>
      </c>
      <c r="D60">
        <f>C60-B60</f>
        <v>222</v>
      </c>
      <c r="E60">
        <v>0.3926</v>
      </c>
      <c r="F60">
        <v>1.554E-3</v>
      </c>
      <c r="G60">
        <v>78</v>
      </c>
      <c r="H60" t="s">
        <v>32</v>
      </c>
      <c r="I60" t="s">
        <v>592</v>
      </c>
      <c r="J60">
        <v>3.3889999999999998</v>
      </c>
      <c r="K60">
        <v>9</v>
      </c>
      <c r="L60">
        <v>1</v>
      </c>
      <c r="M60">
        <v>16</v>
      </c>
      <c r="N60">
        <v>8</v>
      </c>
      <c r="O60">
        <v>1</v>
      </c>
      <c r="P60">
        <v>28</v>
      </c>
      <c r="Q60">
        <v>0</v>
      </c>
      <c r="R60">
        <v>2</v>
      </c>
      <c r="S60">
        <v>4</v>
      </c>
      <c r="T60">
        <v>2</v>
      </c>
      <c r="U60">
        <v>0</v>
      </c>
      <c r="V60">
        <v>5</v>
      </c>
      <c r="W60">
        <v>2</v>
      </c>
      <c r="X60">
        <v>4</v>
      </c>
      <c r="Y60">
        <v>1</v>
      </c>
      <c r="Z60">
        <v>17</v>
      </c>
      <c r="AA60">
        <v>10</v>
      </c>
      <c r="AB60">
        <v>2</v>
      </c>
      <c r="AC60">
        <v>2</v>
      </c>
      <c r="AD60">
        <v>4</v>
      </c>
      <c r="AE60">
        <f>SUM(M60:N60)/SUM(K60:AD60)</f>
        <v>0.20338983050847459</v>
      </c>
      <c r="AF60">
        <f>SUM(S60,Y60)/SUM(K60:AD60)</f>
        <v>4.2372881355932202E-2</v>
      </c>
      <c r="AG60">
        <f t="shared" si="0"/>
        <v>0.33050847457627119</v>
      </c>
      <c r="AH60">
        <f t="shared" si="1"/>
        <v>5.9322033898305086E-2</v>
      </c>
      <c r="AI60">
        <f t="shared" si="2"/>
        <v>5.0847457627118647E-2</v>
      </c>
      <c r="AJ60">
        <f t="shared" si="3"/>
        <v>0.3135593220338983</v>
      </c>
      <c r="AN60" t="s">
        <v>3371</v>
      </c>
      <c r="AO60" s="16">
        <f>AO49/(AO49+AP49)</f>
        <v>0.7819314641744548</v>
      </c>
      <c r="AP60" s="17">
        <f>AP49/(AO49+AP49)</f>
        <v>0.21806853582554517</v>
      </c>
      <c r="AS60" s="18">
        <f>AS49/AT49</f>
        <v>6.895273401297497E-2</v>
      </c>
      <c r="AT60" s="19">
        <f t="shared" si="12"/>
        <v>0.90727281596019704</v>
      </c>
      <c r="AU60" s="40"/>
      <c r="AV60" s="40"/>
      <c r="AW60" s="40"/>
      <c r="AX60" s="40"/>
    </row>
    <row r="61" spans="1:50" x14ac:dyDescent="0.2">
      <c r="A61" t="s">
        <v>506</v>
      </c>
      <c r="B61">
        <v>112</v>
      </c>
      <c r="C61">
        <v>255</v>
      </c>
      <c r="D61">
        <f>C61-B61</f>
        <v>143</v>
      </c>
      <c r="E61">
        <v>0.1671</v>
      </c>
      <c r="F61">
        <v>2.02E-4</v>
      </c>
      <c r="G61">
        <v>18</v>
      </c>
      <c r="H61" t="s">
        <v>32</v>
      </c>
      <c r="I61" t="s">
        <v>44</v>
      </c>
      <c r="J61">
        <v>3.5680000000000001</v>
      </c>
      <c r="K61">
        <v>7</v>
      </c>
      <c r="L61">
        <v>1</v>
      </c>
      <c r="M61">
        <v>12</v>
      </c>
      <c r="N61">
        <v>14</v>
      </c>
      <c r="O61">
        <v>4</v>
      </c>
      <c r="P61">
        <v>8</v>
      </c>
      <c r="Q61">
        <v>2</v>
      </c>
      <c r="R61">
        <v>3</v>
      </c>
      <c r="S61">
        <v>3</v>
      </c>
      <c r="T61">
        <v>5</v>
      </c>
      <c r="U61">
        <v>1</v>
      </c>
      <c r="V61">
        <v>3</v>
      </c>
      <c r="W61">
        <v>8</v>
      </c>
      <c r="X61">
        <v>5</v>
      </c>
      <c r="Y61">
        <v>1</v>
      </c>
      <c r="Z61">
        <v>5</v>
      </c>
      <c r="AA61">
        <v>1</v>
      </c>
      <c r="AB61">
        <v>5</v>
      </c>
      <c r="AC61">
        <v>1</v>
      </c>
      <c r="AD61">
        <v>4</v>
      </c>
      <c r="AE61">
        <f>SUM(M61:N61)/SUM(K61:AD61)</f>
        <v>0.27956989247311825</v>
      </c>
      <c r="AF61">
        <f>SUM(S61,Y61)/SUM(K61:AD61)</f>
        <v>4.3010752688172046E-2</v>
      </c>
      <c r="AG61">
        <f t="shared" si="0"/>
        <v>0.24731182795698925</v>
      </c>
      <c r="AH61">
        <f t="shared" si="1"/>
        <v>9.6774193548387094E-2</v>
      </c>
      <c r="AI61">
        <f t="shared" si="2"/>
        <v>0.15053763440860216</v>
      </c>
      <c r="AJ61">
        <f t="shared" si="3"/>
        <v>0.18279569892473119</v>
      </c>
      <c r="AK61">
        <v>1</v>
      </c>
      <c r="AL61">
        <v>1</v>
      </c>
      <c r="AN61" t="s">
        <v>3372</v>
      </c>
      <c r="AO61" s="16">
        <f>AO50/(AO50+AP50)</f>
        <v>0.77685950413223137</v>
      </c>
      <c r="AP61" s="17">
        <f>AP50/(AO50+AP50)</f>
        <v>0.2231404958677686</v>
      </c>
      <c r="AS61" s="18">
        <f>AS50/AT50</f>
        <v>6.3416422287390029E-2</v>
      </c>
      <c r="AT61" s="19">
        <f t="shared" si="12"/>
        <v>0.83442660904460564</v>
      </c>
      <c r="AU61" s="40"/>
      <c r="AV61" s="40"/>
      <c r="AW61" s="40"/>
      <c r="AX61" s="40"/>
    </row>
    <row r="62" spans="1:50" x14ac:dyDescent="0.2">
      <c r="A62" t="s">
        <v>1056</v>
      </c>
      <c r="B62">
        <v>68</v>
      </c>
      <c r="C62">
        <v>96</v>
      </c>
      <c r="D62">
        <f>C62-B62</f>
        <v>28</v>
      </c>
      <c r="E62">
        <v>0.24329999999999999</v>
      </c>
      <c r="F62">
        <v>1.32E-3</v>
      </c>
      <c r="G62">
        <v>42</v>
      </c>
      <c r="H62" t="s">
        <v>35</v>
      </c>
      <c r="I62" t="s">
        <v>51</v>
      </c>
      <c r="J62">
        <v>2.8650000000000002</v>
      </c>
      <c r="K62">
        <v>1</v>
      </c>
      <c r="L62">
        <v>0</v>
      </c>
      <c r="M62">
        <v>2</v>
      </c>
      <c r="N62">
        <v>2</v>
      </c>
      <c r="O62">
        <v>1</v>
      </c>
      <c r="P62">
        <v>1</v>
      </c>
      <c r="Q62">
        <v>1</v>
      </c>
      <c r="R62">
        <v>0</v>
      </c>
      <c r="S62">
        <v>0</v>
      </c>
      <c r="T62">
        <v>1</v>
      </c>
      <c r="U62">
        <v>0</v>
      </c>
      <c r="V62">
        <v>3</v>
      </c>
      <c r="W62">
        <v>2</v>
      </c>
      <c r="X62">
        <v>3</v>
      </c>
      <c r="Y62">
        <v>1</v>
      </c>
      <c r="Z62">
        <v>1</v>
      </c>
      <c r="AA62">
        <v>0</v>
      </c>
      <c r="AB62">
        <v>1</v>
      </c>
      <c r="AC62">
        <v>2</v>
      </c>
      <c r="AD62">
        <v>1</v>
      </c>
      <c r="AE62">
        <f>SUM(M62:N62)/SUM(K62:AD62)</f>
        <v>0.17391304347826086</v>
      </c>
      <c r="AF62">
        <f>SUM(S62,Y62)/SUM(K62:AD62)</f>
        <v>4.3478260869565216E-2</v>
      </c>
      <c r="AG62">
        <f t="shared" si="0"/>
        <v>0.17391304347826086</v>
      </c>
      <c r="AH62">
        <f t="shared" si="1"/>
        <v>0.17391304347826086</v>
      </c>
      <c r="AI62">
        <f t="shared" si="2"/>
        <v>8.6956521739130432E-2</v>
      </c>
      <c r="AJ62">
        <f t="shared" si="3"/>
        <v>0.34782608695652173</v>
      </c>
      <c r="AN62" t="s">
        <v>3379</v>
      </c>
      <c r="AO62" s="16">
        <f>AO51/(AO51+AP51)</f>
        <v>0.70329670329670335</v>
      </c>
      <c r="AP62" s="17">
        <f>AP51/(AO51+AP51)</f>
        <v>0.2967032967032967</v>
      </c>
      <c r="AS62" s="18">
        <f>AS51/AT51</f>
        <v>3.5835214446952597E-2</v>
      </c>
      <c r="AT62" s="19">
        <f t="shared" si="12"/>
        <v>0.47151597956516578</v>
      </c>
      <c r="AU62" s="40"/>
      <c r="AV62" s="40"/>
      <c r="AW62" s="40"/>
      <c r="AX62" s="40"/>
    </row>
    <row r="63" spans="1:50" x14ac:dyDescent="0.2">
      <c r="A63" t="s">
        <v>1830</v>
      </c>
      <c r="B63">
        <v>344</v>
      </c>
      <c r="C63">
        <v>395</v>
      </c>
      <c r="D63">
        <f>C63-B63</f>
        <v>51</v>
      </c>
      <c r="E63">
        <v>0.31659999999999999</v>
      </c>
      <c r="F63">
        <v>8.7999999999999998E-5</v>
      </c>
      <c r="G63">
        <v>66</v>
      </c>
      <c r="H63" t="s">
        <v>46</v>
      </c>
      <c r="I63" t="s">
        <v>33</v>
      </c>
      <c r="J63">
        <v>3.8780000000000001</v>
      </c>
      <c r="K63">
        <v>2</v>
      </c>
      <c r="L63">
        <v>0</v>
      </c>
      <c r="M63">
        <v>6</v>
      </c>
      <c r="N63">
        <v>5</v>
      </c>
      <c r="O63">
        <v>3</v>
      </c>
      <c r="P63">
        <v>4</v>
      </c>
      <c r="Q63">
        <v>0</v>
      </c>
      <c r="R63">
        <v>1</v>
      </c>
      <c r="S63">
        <v>2</v>
      </c>
      <c r="T63">
        <v>2</v>
      </c>
      <c r="U63">
        <v>2</v>
      </c>
      <c r="V63">
        <v>2</v>
      </c>
      <c r="W63">
        <v>2</v>
      </c>
      <c r="X63">
        <v>0</v>
      </c>
      <c r="Y63">
        <v>0</v>
      </c>
      <c r="Z63">
        <v>4</v>
      </c>
      <c r="AA63">
        <v>3</v>
      </c>
      <c r="AB63">
        <v>3</v>
      </c>
      <c r="AC63">
        <v>2</v>
      </c>
      <c r="AD63">
        <v>3</v>
      </c>
      <c r="AE63">
        <f>SUM(M63:N63)/SUM(K63:AD63)</f>
        <v>0.2391304347826087</v>
      </c>
      <c r="AF63">
        <f>SUM(S63,Y63)/SUM(K63:AD63)</f>
        <v>4.3478260869565216E-2</v>
      </c>
      <c r="AG63">
        <f t="shared" si="0"/>
        <v>0.17391304347826086</v>
      </c>
      <c r="AH63">
        <f t="shared" si="1"/>
        <v>0.17391304347826086</v>
      </c>
      <c r="AI63">
        <f t="shared" si="2"/>
        <v>0.17391304347826086</v>
      </c>
      <c r="AJ63">
        <f t="shared" si="3"/>
        <v>0.19565217391304349</v>
      </c>
      <c r="AN63" t="s">
        <v>3380</v>
      </c>
      <c r="AO63" s="16">
        <f>AO52/(AO52+AP52)</f>
        <v>0.68421052631578949</v>
      </c>
      <c r="AP63" s="17">
        <f>AP52/(AO52+AP52)</f>
        <v>0.31578947368421051</v>
      </c>
      <c r="AS63" s="18">
        <f>AS52/AT52</f>
        <v>5.8227848101265821E-2</v>
      </c>
      <c r="AT63" s="19">
        <f t="shared" si="12"/>
        <v>0.76615589606928713</v>
      </c>
      <c r="AU63" s="40"/>
      <c r="AV63" s="40"/>
      <c r="AW63" s="40"/>
      <c r="AX63" s="40"/>
    </row>
    <row r="64" spans="1:50" x14ac:dyDescent="0.2">
      <c r="A64" t="s">
        <v>1067</v>
      </c>
      <c r="B64">
        <v>14</v>
      </c>
      <c r="C64">
        <v>95</v>
      </c>
      <c r="D64">
        <f>C64-B64</f>
        <v>81</v>
      </c>
      <c r="E64">
        <v>0.29020000000000001</v>
      </c>
      <c r="F64" s="1">
        <v>3.0000000000000001E-6</v>
      </c>
      <c r="G64">
        <v>54</v>
      </c>
      <c r="H64" t="s">
        <v>46</v>
      </c>
      <c r="I64" t="s">
        <v>49</v>
      </c>
      <c r="J64">
        <v>3.133</v>
      </c>
      <c r="K64">
        <v>7</v>
      </c>
      <c r="L64">
        <v>0</v>
      </c>
      <c r="M64">
        <v>2</v>
      </c>
      <c r="N64">
        <v>3</v>
      </c>
      <c r="O64">
        <v>1</v>
      </c>
      <c r="P64">
        <v>5</v>
      </c>
      <c r="Q64">
        <v>1</v>
      </c>
      <c r="R64">
        <v>1</v>
      </c>
      <c r="S64">
        <v>0</v>
      </c>
      <c r="T64">
        <v>1</v>
      </c>
      <c r="U64">
        <v>0</v>
      </c>
      <c r="V64">
        <v>4</v>
      </c>
      <c r="W64">
        <v>4</v>
      </c>
      <c r="X64">
        <v>8</v>
      </c>
      <c r="Y64">
        <v>2</v>
      </c>
      <c r="Z64">
        <v>3</v>
      </c>
      <c r="AA64">
        <v>2</v>
      </c>
      <c r="AB64">
        <v>0</v>
      </c>
      <c r="AC64">
        <v>0</v>
      </c>
      <c r="AD64">
        <v>1</v>
      </c>
      <c r="AE64">
        <f>SUM(M64:N64)/SUM(K64:AD64)</f>
        <v>0.1111111111111111</v>
      </c>
      <c r="AF64">
        <f>SUM(S64,Y64)/SUM(K64:AD64)</f>
        <v>4.4444444444444446E-2</v>
      </c>
      <c r="AG64">
        <f t="shared" si="0"/>
        <v>0.35555555555555557</v>
      </c>
      <c r="AH64">
        <f t="shared" si="1"/>
        <v>4.4444444444444446E-2</v>
      </c>
      <c r="AI64">
        <f t="shared" si="2"/>
        <v>4.4444444444444446E-2</v>
      </c>
      <c r="AJ64">
        <f t="shared" si="3"/>
        <v>0.4</v>
      </c>
      <c r="AK64">
        <v>1</v>
      </c>
      <c r="AL64">
        <v>0</v>
      </c>
      <c r="AN64" t="s">
        <v>3387</v>
      </c>
      <c r="AO64" s="16">
        <f>AO53/(AO53+AP53)</f>
        <v>0.4</v>
      </c>
      <c r="AP64" s="17">
        <f>AP53/(AO53+AP53)</f>
        <v>0.6</v>
      </c>
      <c r="AQ64" s="40"/>
      <c r="AR64" s="40"/>
      <c r="AS64" s="26">
        <f>AS53/AT53</f>
        <v>0.15384615384615385</v>
      </c>
      <c r="AT64" s="27">
        <f>AS64/0.076</f>
        <v>2.0242914979757085</v>
      </c>
      <c r="AU64" s="40"/>
      <c r="AV64" s="40"/>
      <c r="AW64" s="40"/>
      <c r="AX64" s="40"/>
    </row>
    <row r="65" spans="1:50" x14ac:dyDescent="0.2">
      <c r="A65" t="s">
        <v>2833</v>
      </c>
      <c r="B65">
        <v>118</v>
      </c>
      <c r="C65">
        <v>165</v>
      </c>
      <c r="D65">
        <f>C65-B65</f>
        <v>47</v>
      </c>
      <c r="E65">
        <v>9.5100000000000004E-2</v>
      </c>
      <c r="F65">
        <v>1.4120000000000001E-3</v>
      </c>
      <c r="G65">
        <v>6</v>
      </c>
      <c r="H65" t="s">
        <v>46</v>
      </c>
      <c r="I65" t="s">
        <v>33</v>
      </c>
      <c r="J65">
        <v>4.2640000000000002</v>
      </c>
      <c r="K65">
        <v>2</v>
      </c>
      <c r="L65">
        <v>1</v>
      </c>
      <c r="M65">
        <v>2</v>
      </c>
      <c r="N65">
        <v>4</v>
      </c>
      <c r="O65">
        <v>2</v>
      </c>
      <c r="P65">
        <v>3</v>
      </c>
      <c r="Q65">
        <v>1</v>
      </c>
      <c r="R65">
        <v>2</v>
      </c>
      <c r="S65">
        <v>2</v>
      </c>
      <c r="T65">
        <v>3</v>
      </c>
      <c r="U65">
        <v>0</v>
      </c>
      <c r="V65">
        <v>1</v>
      </c>
      <c r="W65">
        <v>2</v>
      </c>
      <c r="X65">
        <v>4</v>
      </c>
      <c r="Y65">
        <v>0</v>
      </c>
      <c r="Z65">
        <v>3</v>
      </c>
      <c r="AA65">
        <v>5</v>
      </c>
      <c r="AB65">
        <v>5</v>
      </c>
      <c r="AC65">
        <v>0</v>
      </c>
      <c r="AD65">
        <v>3</v>
      </c>
      <c r="AE65">
        <f>SUM(M65:N65)/SUM(K65:AD65)</f>
        <v>0.13333333333333333</v>
      </c>
      <c r="AF65">
        <f>SUM(S65,Y65)/SUM(K65:AD65)</f>
        <v>4.4444444444444446E-2</v>
      </c>
      <c r="AG65">
        <f t="shared" si="0"/>
        <v>0.15555555555555556</v>
      </c>
      <c r="AH65">
        <f t="shared" si="1"/>
        <v>0.1111111111111111</v>
      </c>
      <c r="AI65">
        <f t="shared" si="2"/>
        <v>0.22222222222222221</v>
      </c>
      <c r="AJ65">
        <f t="shared" si="3"/>
        <v>0.33333333333333331</v>
      </c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</row>
    <row r="66" spans="1:50" x14ac:dyDescent="0.2">
      <c r="A66" t="s">
        <v>1112</v>
      </c>
      <c r="B66">
        <v>134</v>
      </c>
      <c r="C66">
        <v>158</v>
      </c>
      <c r="D66">
        <f>C66-B66</f>
        <v>24</v>
      </c>
      <c r="E66">
        <v>0.2414</v>
      </c>
      <c r="F66" s="1">
        <v>5.0000000000000004E-6</v>
      </c>
      <c r="G66">
        <v>42</v>
      </c>
      <c r="H66" t="s">
        <v>46</v>
      </c>
      <c r="I66" t="s">
        <v>49</v>
      </c>
      <c r="J66">
        <v>4.423</v>
      </c>
      <c r="K66">
        <v>1</v>
      </c>
      <c r="L66">
        <v>0</v>
      </c>
      <c r="M66">
        <v>0</v>
      </c>
      <c r="N66">
        <v>0</v>
      </c>
      <c r="O66">
        <v>1</v>
      </c>
      <c r="P66">
        <v>1</v>
      </c>
      <c r="Q66">
        <v>1</v>
      </c>
      <c r="R66">
        <v>2</v>
      </c>
      <c r="S66">
        <v>0</v>
      </c>
      <c r="T66">
        <v>2</v>
      </c>
      <c r="U66">
        <v>0</v>
      </c>
      <c r="V66">
        <v>3</v>
      </c>
      <c r="W66">
        <v>2</v>
      </c>
      <c r="X66">
        <v>0</v>
      </c>
      <c r="Y66">
        <v>1</v>
      </c>
      <c r="Z66">
        <v>4</v>
      </c>
      <c r="AA66">
        <v>3</v>
      </c>
      <c r="AB66">
        <v>1</v>
      </c>
      <c r="AC66">
        <v>0</v>
      </c>
      <c r="AD66">
        <v>0</v>
      </c>
      <c r="AE66">
        <f>SUM(M66:N66)/SUM(K66:AD66)</f>
        <v>0</v>
      </c>
      <c r="AF66">
        <f>SUM(S66,Y66)/SUM(K66:AD66)</f>
        <v>4.5454545454545456E-2</v>
      </c>
      <c r="AG66">
        <f t="shared" si="0"/>
        <v>0.18181818181818182</v>
      </c>
      <c r="AH66">
        <f t="shared" si="1"/>
        <v>4.5454545454545456E-2</v>
      </c>
      <c r="AI66">
        <f t="shared" si="2"/>
        <v>0.22727272727272727</v>
      </c>
      <c r="AJ66">
        <f t="shared" si="3"/>
        <v>0.5</v>
      </c>
      <c r="AN66" s="2" t="s">
        <v>3388</v>
      </c>
      <c r="AO66" s="43"/>
      <c r="AP66" s="43"/>
      <c r="AQ66" s="43"/>
      <c r="AR66" s="3" t="s">
        <v>3366</v>
      </c>
      <c r="AS66" s="4">
        <f>SUM(AS67:AS73)/SUM(AT67:AT73)</f>
        <v>7.6104252400548703E-2</v>
      </c>
      <c r="AT66" s="44"/>
      <c r="AU66" s="40"/>
      <c r="AV66" s="40"/>
      <c r="AW66" s="40"/>
      <c r="AX66" s="40"/>
    </row>
    <row r="67" spans="1:50" x14ac:dyDescent="0.2">
      <c r="A67" t="s">
        <v>2302</v>
      </c>
      <c r="B67">
        <v>170</v>
      </c>
      <c r="C67">
        <v>214</v>
      </c>
      <c r="D67">
        <f>C67-B67</f>
        <v>44</v>
      </c>
      <c r="E67">
        <v>0.40820000000000001</v>
      </c>
      <c r="F67">
        <v>2.49E-3</v>
      </c>
      <c r="G67">
        <v>78</v>
      </c>
      <c r="H67" t="s">
        <v>35</v>
      </c>
      <c r="I67" t="s">
        <v>393</v>
      </c>
      <c r="J67">
        <v>4.4409999999999998</v>
      </c>
      <c r="K67">
        <v>0</v>
      </c>
      <c r="L67">
        <v>0</v>
      </c>
      <c r="M67">
        <v>1</v>
      </c>
      <c r="N67">
        <v>1</v>
      </c>
      <c r="O67">
        <v>1</v>
      </c>
      <c r="P67">
        <v>3</v>
      </c>
      <c r="Q67">
        <v>0</v>
      </c>
      <c r="R67">
        <v>3</v>
      </c>
      <c r="S67">
        <v>2</v>
      </c>
      <c r="T67">
        <v>5</v>
      </c>
      <c r="U67">
        <v>1</v>
      </c>
      <c r="V67">
        <v>1</v>
      </c>
      <c r="W67">
        <v>2</v>
      </c>
      <c r="X67">
        <v>3</v>
      </c>
      <c r="Y67">
        <v>0</v>
      </c>
      <c r="Z67">
        <v>11</v>
      </c>
      <c r="AA67">
        <v>7</v>
      </c>
      <c r="AB67">
        <v>2</v>
      </c>
      <c r="AC67">
        <v>0</v>
      </c>
      <c r="AD67">
        <v>1</v>
      </c>
      <c r="AE67">
        <f>SUM(M67:N67)/SUM(K67:AD67)</f>
        <v>4.5454545454545456E-2</v>
      </c>
      <c r="AF67">
        <f>SUM(S67,Y67)/SUM(K67:AD67)</f>
        <v>4.5454545454545456E-2</v>
      </c>
      <c r="AG67">
        <f t="shared" ref="AG67:AG130" si="13">SUM(P67,K67,W67)/SUM(K67:AD67)</f>
        <v>0.11363636363636363</v>
      </c>
      <c r="AH67">
        <f t="shared" ref="AH67:AH130" si="14">SUM(AC67,AD67,O67)/SUM(K67:AD67)</f>
        <v>4.5454545454545456E-2</v>
      </c>
      <c r="AI67">
        <f t="shared" ref="AI67:AI130" si="15">SUM(R67,T67,AB67,U67)/SUM(K67:AD67)</f>
        <v>0.25</v>
      </c>
      <c r="AJ67">
        <f t="shared" ref="AJ67:AJ130" si="16">SUM(Q67,X67,V67,AA67,Z67,L67)/SUM(K67:AD67)</f>
        <v>0.5</v>
      </c>
      <c r="AN67" t="s">
        <v>3394</v>
      </c>
      <c r="AO67" s="6">
        <f>COUNTIFS(AL:AL,"&lt;=1",AK:AK,"&gt;1",$AH:$AH,"&gt;0.0",$AH:$AH,"&lt;=0.01",D:D,"&gt;=90")</f>
        <v>37</v>
      </c>
      <c r="AP67" s="7">
        <f>COUNTIFS(AL:AL,"&gt;1",AK:AK,"&gt;1",$AH:$AH,"&gt;0.0",$AH:$AH,"&lt;=0.01",D:D,"&gt;=90")</f>
        <v>9</v>
      </c>
      <c r="AQ67" s="43"/>
      <c r="AR67" s="6">
        <f t="shared" ref="AR67:AR73" si="17">AT67-AS67</f>
        <v>1313</v>
      </c>
      <c r="AS67" s="8">
        <f>SUMIFS(AL:AL,$AH:$AH,"&lt;=0.01",D:D,"&gt;=90")</f>
        <v>64</v>
      </c>
      <c r="AT67" s="9">
        <f>SUMIFS(AK:AK,$AH:$AH,"&lt;=0.01",D:D,"&gt;=90")</f>
        <v>1377</v>
      </c>
      <c r="AU67" s="40"/>
      <c r="AV67" s="40"/>
      <c r="AW67" s="40"/>
      <c r="AX67" s="40"/>
    </row>
    <row r="68" spans="1:50" x14ac:dyDescent="0.2">
      <c r="A68" t="s">
        <v>1067</v>
      </c>
      <c r="B68">
        <v>1346</v>
      </c>
      <c r="C68">
        <v>1376</v>
      </c>
      <c r="D68">
        <f>C68-B68</f>
        <v>30</v>
      </c>
      <c r="E68">
        <v>0.29020000000000001</v>
      </c>
      <c r="F68" s="1">
        <v>3.0000000000000001E-6</v>
      </c>
      <c r="G68">
        <v>54</v>
      </c>
      <c r="H68" t="s">
        <v>46</v>
      </c>
      <c r="I68" t="s">
        <v>49</v>
      </c>
      <c r="J68">
        <v>2.75</v>
      </c>
      <c r="K68">
        <v>1</v>
      </c>
      <c r="L68">
        <v>0</v>
      </c>
      <c r="M68">
        <v>1</v>
      </c>
      <c r="N68">
        <v>7</v>
      </c>
      <c r="O68">
        <v>1</v>
      </c>
      <c r="P68">
        <v>2</v>
      </c>
      <c r="Q68">
        <v>1</v>
      </c>
      <c r="R68">
        <v>0</v>
      </c>
      <c r="S68">
        <v>1</v>
      </c>
      <c r="T68">
        <v>1</v>
      </c>
      <c r="U68">
        <v>1</v>
      </c>
      <c r="V68">
        <v>3</v>
      </c>
      <c r="W68">
        <v>0</v>
      </c>
      <c r="X68">
        <v>0</v>
      </c>
      <c r="Y68">
        <v>0</v>
      </c>
      <c r="Z68">
        <v>1</v>
      </c>
      <c r="AA68">
        <v>1</v>
      </c>
      <c r="AB68">
        <v>0</v>
      </c>
      <c r="AC68">
        <v>1</v>
      </c>
      <c r="AD68">
        <v>0</v>
      </c>
      <c r="AE68">
        <f>SUM(M68:N68)/SUM(K68:AD68)</f>
        <v>0.36363636363636365</v>
      </c>
      <c r="AF68">
        <f>SUM(S68,Y68)/SUM(K68:AD68)</f>
        <v>4.5454545454545456E-2</v>
      </c>
      <c r="AG68">
        <f t="shared" si="13"/>
        <v>0.13636363636363635</v>
      </c>
      <c r="AH68">
        <f t="shared" si="14"/>
        <v>9.0909090909090912E-2</v>
      </c>
      <c r="AI68">
        <f t="shared" si="15"/>
        <v>9.0909090909090912E-2</v>
      </c>
      <c r="AJ68">
        <f t="shared" si="16"/>
        <v>0.27272727272727271</v>
      </c>
      <c r="AK68">
        <v>1</v>
      </c>
      <c r="AL68">
        <v>1</v>
      </c>
      <c r="AN68" t="s">
        <v>3395</v>
      </c>
      <c r="AO68" s="10">
        <f>COUNTIFS(AL:AL,"&lt;=1",AK:AK,"&gt;1",$AH:$AH,"&gt;0.01",$AH:$AH,"&lt;=0.02",D:D,"&gt;=90")</f>
        <v>133</v>
      </c>
      <c r="AP68" s="11">
        <f>COUNTIFS(AL:AL,"&gt;1",AK:AK,"&gt;1",$AH:$AH,"&gt;0.01",$AH:$AH,"&lt;=0.02",D:D,"&gt;=90")</f>
        <v>37</v>
      </c>
      <c r="AQ68" s="43"/>
      <c r="AR68" s="10">
        <f>AT68-AS68</f>
        <v>3030</v>
      </c>
      <c r="AS68" s="45">
        <f>SUMIFS(AL:AL,$AH:$AH,"&gt;0.01",$AH:$AH,"&lt;=0.02",D:D,"&gt;=90")</f>
        <v>253</v>
      </c>
      <c r="AT68" s="13">
        <f>SUMIFS(AK:AK,$AH:$AH,"&gt;0.01",$AH:$AH,"&lt;=0.02",D:D,"&gt;=90")</f>
        <v>3283</v>
      </c>
      <c r="AU68" s="40"/>
      <c r="AV68" s="40"/>
      <c r="AW68" s="40"/>
      <c r="AX68" s="40"/>
    </row>
    <row r="69" spans="1:50" x14ac:dyDescent="0.2">
      <c r="A69" t="s">
        <v>1481</v>
      </c>
      <c r="B69">
        <v>445</v>
      </c>
      <c r="C69">
        <v>495</v>
      </c>
      <c r="D69">
        <f>C69-B69</f>
        <v>50</v>
      </c>
      <c r="E69">
        <v>0.24429999999999999</v>
      </c>
      <c r="F69">
        <v>1.189E-3</v>
      </c>
      <c r="G69">
        <v>42</v>
      </c>
      <c r="H69" t="s">
        <v>46</v>
      </c>
      <c r="I69" t="s">
        <v>1482</v>
      </c>
      <c r="J69">
        <v>2.5819999999999999</v>
      </c>
      <c r="K69">
        <v>3</v>
      </c>
      <c r="L69">
        <v>0</v>
      </c>
      <c r="M69">
        <v>6</v>
      </c>
      <c r="N69">
        <v>13</v>
      </c>
      <c r="O69">
        <v>1</v>
      </c>
      <c r="P69">
        <v>0</v>
      </c>
      <c r="Q69">
        <v>1</v>
      </c>
      <c r="R69">
        <v>1</v>
      </c>
      <c r="S69">
        <v>1</v>
      </c>
      <c r="T69">
        <v>2</v>
      </c>
      <c r="U69">
        <v>1</v>
      </c>
      <c r="V69">
        <v>4</v>
      </c>
      <c r="W69">
        <v>3</v>
      </c>
      <c r="X69">
        <v>3</v>
      </c>
      <c r="Y69">
        <v>1</v>
      </c>
      <c r="Z69">
        <v>1</v>
      </c>
      <c r="AA69">
        <v>0</v>
      </c>
      <c r="AB69">
        <v>1</v>
      </c>
      <c r="AC69">
        <v>0</v>
      </c>
      <c r="AD69">
        <v>2</v>
      </c>
      <c r="AE69">
        <f>SUM(M69:N69)/SUM(K69:AD69)</f>
        <v>0.43181818181818182</v>
      </c>
      <c r="AF69">
        <f>SUM(S69,Y69)/SUM(K69:AD69)</f>
        <v>4.5454545454545456E-2</v>
      </c>
      <c r="AG69">
        <f t="shared" si="13"/>
        <v>0.13636363636363635</v>
      </c>
      <c r="AH69">
        <f t="shared" si="14"/>
        <v>6.8181818181818177E-2</v>
      </c>
      <c r="AI69">
        <f t="shared" si="15"/>
        <v>0.11363636363636363</v>
      </c>
      <c r="AJ69">
        <f t="shared" si="16"/>
        <v>0.20454545454545456</v>
      </c>
      <c r="AK69">
        <v>2</v>
      </c>
      <c r="AL69">
        <v>1</v>
      </c>
      <c r="AN69" t="s">
        <v>3389</v>
      </c>
      <c r="AO69" s="10">
        <f>COUNTIFS(AL:AL,"&lt;=1",AK:AK,"&gt;1",$AH:$AH,"&gt;0.02",$AH:$AH,"&lt;=0.04",D:D,"&gt;=90")</f>
        <v>331</v>
      </c>
      <c r="AP69" s="11">
        <f>COUNTIFS(AL:AL,"&gt;1",AK:AK,"&gt;1",$AH:$AH,"&gt;0.02",$AH:$AH,"&lt;=0.04",D:D,"&gt;=90")</f>
        <v>102</v>
      </c>
      <c r="AQ69" s="43"/>
      <c r="AR69" s="10">
        <f>AT69-AS69</f>
        <v>8121</v>
      </c>
      <c r="AS69" s="45">
        <f>SUMIFS(AL:AL,$AH:$AH,"&gt;0.02",$AH:$AH,"&lt;=0.04",D:D,"&gt;=90")</f>
        <v>560</v>
      </c>
      <c r="AT69" s="13">
        <f>SUMIFS(AK:AK,$AH:$AH,"&gt;0.02",$AH:$AH,"&lt;=0.04",D:D,"&gt;=90")</f>
        <v>8681</v>
      </c>
      <c r="AU69" s="40"/>
      <c r="AV69" s="40"/>
      <c r="AW69" s="40"/>
      <c r="AX69" s="40"/>
    </row>
    <row r="70" spans="1:50" x14ac:dyDescent="0.2">
      <c r="A70" t="s">
        <v>2547</v>
      </c>
      <c r="B70">
        <v>569</v>
      </c>
      <c r="C70">
        <v>613</v>
      </c>
      <c r="D70">
        <f>C70-B70</f>
        <v>44</v>
      </c>
      <c r="E70">
        <v>0.14699999999999999</v>
      </c>
      <c r="F70">
        <v>2.0820000000000001E-3</v>
      </c>
      <c r="G70">
        <v>6</v>
      </c>
      <c r="H70" t="s">
        <v>35</v>
      </c>
      <c r="I70" t="s">
        <v>44</v>
      </c>
      <c r="J70">
        <v>4.726</v>
      </c>
      <c r="K70">
        <v>3</v>
      </c>
      <c r="L70">
        <v>1</v>
      </c>
      <c r="M70">
        <v>1</v>
      </c>
      <c r="N70">
        <v>3</v>
      </c>
      <c r="O70">
        <v>3</v>
      </c>
      <c r="P70">
        <v>0</v>
      </c>
      <c r="Q70">
        <v>2</v>
      </c>
      <c r="R70">
        <v>4</v>
      </c>
      <c r="S70">
        <v>2</v>
      </c>
      <c r="T70">
        <v>4</v>
      </c>
      <c r="U70">
        <v>0</v>
      </c>
      <c r="V70">
        <v>3</v>
      </c>
      <c r="W70">
        <v>3</v>
      </c>
      <c r="X70">
        <v>0</v>
      </c>
      <c r="Y70">
        <v>0</v>
      </c>
      <c r="Z70">
        <v>6</v>
      </c>
      <c r="AA70">
        <v>4</v>
      </c>
      <c r="AB70">
        <v>3</v>
      </c>
      <c r="AC70">
        <v>0</v>
      </c>
      <c r="AD70">
        <v>1</v>
      </c>
      <c r="AE70">
        <f>SUM(M70:N70)/SUM(K70:AD70)</f>
        <v>9.3023255813953487E-2</v>
      </c>
      <c r="AF70">
        <f>SUM(S70,Y70)/SUM(K70:AD70)</f>
        <v>4.6511627906976744E-2</v>
      </c>
      <c r="AG70">
        <f t="shared" si="13"/>
        <v>0.13953488372093023</v>
      </c>
      <c r="AH70">
        <f t="shared" si="14"/>
        <v>9.3023255813953487E-2</v>
      </c>
      <c r="AI70">
        <f t="shared" si="15"/>
        <v>0.2558139534883721</v>
      </c>
      <c r="AJ70">
        <f t="shared" si="16"/>
        <v>0.37209302325581395</v>
      </c>
      <c r="AN70" t="s">
        <v>3390</v>
      </c>
      <c r="AO70" s="10">
        <f>COUNTIFS(AL:AL,"&lt;=1",AK:AK,"&gt;1",$AH:$AH,"&gt;0.04",$AH:$AH,"&lt;=0.06",D:D,"&gt;=90")</f>
        <v>197</v>
      </c>
      <c r="AP70" s="11">
        <f>COUNTIFS(AL:AL,"&gt;1",AK:AK,"&gt;1",$AH:$AH,"&gt;0.04",$AH:$AH,"&lt;=0.06",D:D,"&gt;=90")</f>
        <v>68</v>
      </c>
      <c r="AQ70" s="43"/>
      <c r="AR70" s="10">
        <f>AT70-AS70</f>
        <v>3146</v>
      </c>
      <c r="AS70" s="45">
        <f>SUMIFS(AL:AL,$AH:$AH,"&gt;0.04",$AH:$AH,"&lt;=0.06",D:D,"&gt;=90")</f>
        <v>381</v>
      </c>
      <c r="AT70" s="13">
        <f>SUMIFS(AK:AK,$AH:$AH,"&gt;0.04",$AH:$AH,"&lt;=0.06",D:D,"&gt;=90")</f>
        <v>3527</v>
      </c>
      <c r="AU70" s="40"/>
      <c r="AV70" s="40"/>
      <c r="AW70" s="40"/>
      <c r="AX70" s="40"/>
    </row>
    <row r="71" spans="1:50" x14ac:dyDescent="0.2">
      <c r="A71" t="s">
        <v>2096</v>
      </c>
      <c r="B71">
        <v>36</v>
      </c>
      <c r="C71">
        <v>92</v>
      </c>
      <c r="D71">
        <f>C71-B71</f>
        <v>56</v>
      </c>
      <c r="E71">
        <v>0.373</v>
      </c>
      <c r="F71">
        <v>1.0319999999999999E-3</v>
      </c>
      <c r="G71">
        <v>78</v>
      </c>
      <c r="H71" t="s">
        <v>32</v>
      </c>
      <c r="I71" t="s">
        <v>36</v>
      </c>
      <c r="J71">
        <v>3.8879999999999999</v>
      </c>
      <c r="K71">
        <v>5</v>
      </c>
      <c r="L71">
        <v>0</v>
      </c>
      <c r="M71">
        <v>4</v>
      </c>
      <c r="N71">
        <v>2</v>
      </c>
      <c r="O71">
        <v>1</v>
      </c>
      <c r="P71">
        <v>1</v>
      </c>
      <c r="Q71">
        <v>0</v>
      </c>
      <c r="R71">
        <v>4</v>
      </c>
      <c r="S71">
        <v>1</v>
      </c>
      <c r="T71">
        <v>2</v>
      </c>
      <c r="U71">
        <v>1</v>
      </c>
      <c r="V71">
        <v>6</v>
      </c>
      <c r="W71">
        <v>0</v>
      </c>
      <c r="X71">
        <v>3</v>
      </c>
      <c r="Y71">
        <v>1</v>
      </c>
      <c r="Z71">
        <v>8</v>
      </c>
      <c r="AA71">
        <v>3</v>
      </c>
      <c r="AB71">
        <v>1</v>
      </c>
      <c r="AC71">
        <v>0</v>
      </c>
      <c r="AD71">
        <v>0</v>
      </c>
      <c r="AE71">
        <f>SUM(M71:N71)/SUM(K71:AD71)</f>
        <v>0.13953488372093023</v>
      </c>
      <c r="AF71">
        <f>SUM(S71,Y71)/SUM(K71:AD71)</f>
        <v>4.6511627906976744E-2</v>
      </c>
      <c r="AG71">
        <f t="shared" si="13"/>
        <v>0.13953488372093023</v>
      </c>
      <c r="AH71">
        <f t="shared" si="14"/>
        <v>2.3255813953488372E-2</v>
      </c>
      <c r="AI71">
        <f t="shared" si="15"/>
        <v>0.18604651162790697</v>
      </c>
      <c r="AJ71">
        <f t="shared" si="16"/>
        <v>0.46511627906976744</v>
      </c>
      <c r="AN71" t="s">
        <v>3391</v>
      </c>
      <c r="AO71" s="10">
        <f>COUNTIFS(AL:AL,"&lt;=1",AK:AK,"&gt;1",$AH:$AH,"&gt;0.06",$AH:$AH,"&lt;=0.08",D:D,"&gt;=90")</f>
        <v>69</v>
      </c>
      <c r="AP71" s="11">
        <f>COUNTIFS(AL:AL,"&gt;1",AK:AK,"&gt;1",$AH:$AH,"&gt;0.06",$AH:$AH,"&lt;=0.08",D:D,"&gt;=90")</f>
        <v>19</v>
      </c>
      <c r="AQ71" s="43"/>
      <c r="AR71" s="10">
        <f>AT71-AS71</f>
        <v>984</v>
      </c>
      <c r="AS71" s="45">
        <f>SUMIFS(AL:AL,$AH:$AH,"&gt;0.06",$AH:$AH,"&lt;=0.08",D:D,"&gt;=90")</f>
        <v>84</v>
      </c>
      <c r="AT71" s="13">
        <f>SUMIFS(AK:AK,$AH:$AH,"&gt;0.06",$AH:$AH,"&lt;=0.08",D:D,"&gt;=90")</f>
        <v>1068</v>
      </c>
      <c r="AU71" s="40"/>
      <c r="AV71" s="40"/>
      <c r="AW71" s="40"/>
      <c r="AX71" s="40"/>
    </row>
    <row r="72" spans="1:50" x14ac:dyDescent="0.2">
      <c r="A72" t="s">
        <v>734</v>
      </c>
      <c r="B72">
        <v>263</v>
      </c>
      <c r="C72">
        <v>331</v>
      </c>
      <c r="D72">
        <f>C72-B72</f>
        <v>68</v>
      </c>
      <c r="E72">
        <v>0.2452</v>
      </c>
      <c r="F72">
        <v>1.232E-3</v>
      </c>
      <c r="G72">
        <v>42</v>
      </c>
      <c r="H72" t="s">
        <v>46</v>
      </c>
      <c r="I72" t="s">
        <v>44</v>
      </c>
      <c r="J72">
        <v>3.7</v>
      </c>
      <c r="K72">
        <v>3</v>
      </c>
      <c r="L72">
        <v>1</v>
      </c>
      <c r="M72">
        <v>5</v>
      </c>
      <c r="N72">
        <v>3</v>
      </c>
      <c r="O72">
        <v>2</v>
      </c>
      <c r="P72">
        <v>4</v>
      </c>
      <c r="Q72">
        <v>1</v>
      </c>
      <c r="R72">
        <v>3</v>
      </c>
      <c r="S72">
        <v>1</v>
      </c>
      <c r="T72">
        <v>4</v>
      </c>
      <c r="U72">
        <v>0</v>
      </c>
      <c r="V72">
        <v>5</v>
      </c>
      <c r="W72">
        <v>1</v>
      </c>
      <c r="X72">
        <v>3</v>
      </c>
      <c r="Y72">
        <v>1</v>
      </c>
      <c r="Z72">
        <v>2</v>
      </c>
      <c r="AA72">
        <v>1</v>
      </c>
      <c r="AB72">
        <v>0</v>
      </c>
      <c r="AC72">
        <v>1</v>
      </c>
      <c r="AD72">
        <v>2</v>
      </c>
      <c r="AE72">
        <f>SUM(M72:N72)/SUM(K72:AD72)</f>
        <v>0.18604651162790697</v>
      </c>
      <c r="AF72">
        <f>SUM(S72,Y72)/SUM(K72:AD72)</f>
        <v>4.6511627906976744E-2</v>
      </c>
      <c r="AG72">
        <f t="shared" si="13"/>
        <v>0.18604651162790697</v>
      </c>
      <c r="AH72">
        <f t="shared" si="14"/>
        <v>0.11627906976744186</v>
      </c>
      <c r="AI72">
        <f t="shared" si="15"/>
        <v>0.16279069767441862</v>
      </c>
      <c r="AJ72">
        <f t="shared" si="16"/>
        <v>0.30232558139534882</v>
      </c>
      <c r="AK72">
        <v>1</v>
      </c>
      <c r="AL72">
        <v>1</v>
      </c>
      <c r="AN72" t="s">
        <v>3392</v>
      </c>
      <c r="AO72" s="10">
        <f>COUNTIFS(AL:AL,"&lt;=1",AK:AK,"&gt;1",$AH:$AH,"&gt;0.08",$AH:$AH,"&lt;=0.10",D:D,"&gt;=90")</f>
        <v>13</v>
      </c>
      <c r="AP72" s="11">
        <f>COUNTIFS(AL:AL,"&gt;1",AK:AK,"&gt;1",$AH:$AH,"&gt;0.08",$AH:$AH,"&lt;=0.10",D:D,"&gt;=90")</f>
        <v>7</v>
      </c>
      <c r="AQ72" s="43"/>
      <c r="AR72" s="10">
        <f>AT72-AS72</f>
        <v>191</v>
      </c>
      <c r="AS72" s="45">
        <f>SUMIFS(AL:AL,$AH:$AH,"&gt;0.08",$AH:$AH,"&lt;=0.10",D:D,"&gt;=90")</f>
        <v>30</v>
      </c>
      <c r="AT72" s="13">
        <f>SUMIFS(AK:AK,$AH:$AH,"&gt;0.08",$AH:$AH,"&lt;=0.10",D:D,"&gt;=90")</f>
        <v>221</v>
      </c>
      <c r="AU72" s="40"/>
      <c r="AV72" s="40"/>
      <c r="AW72" s="40"/>
      <c r="AX72" s="40"/>
    </row>
    <row r="73" spans="1:50" x14ac:dyDescent="0.2">
      <c r="A73" t="s">
        <v>831</v>
      </c>
      <c r="B73">
        <v>582</v>
      </c>
      <c r="C73">
        <v>626</v>
      </c>
      <c r="D73">
        <f>C73-B73</f>
        <v>44</v>
      </c>
      <c r="E73">
        <v>0.1221</v>
      </c>
      <c r="F73">
        <v>2.2469999999999999E-3</v>
      </c>
      <c r="G73">
        <v>6</v>
      </c>
      <c r="H73" t="s">
        <v>35</v>
      </c>
      <c r="I73" t="s">
        <v>44</v>
      </c>
      <c r="J73">
        <v>4.5519999999999996</v>
      </c>
      <c r="K73">
        <v>4</v>
      </c>
      <c r="L73">
        <v>1</v>
      </c>
      <c r="M73">
        <v>1</v>
      </c>
      <c r="N73">
        <v>2</v>
      </c>
      <c r="O73">
        <v>2</v>
      </c>
      <c r="P73">
        <v>0</v>
      </c>
      <c r="Q73">
        <v>3</v>
      </c>
      <c r="R73">
        <v>4</v>
      </c>
      <c r="S73">
        <v>2</v>
      </c>
      <c r="T73">
        <v>4</v>
      </c>
      <c r="U73">
        <v>1</v>
      </c>
      <c r="V73">
        <v>4</v>
      </c>
      <c r="W73">
        <v>2</v>
      </c>
      <c r="X73">
        <v>1</v>
      </c>
      <c r="Y73">
        <v>0</v>
      </c>
      <c r="Z73">
        <v>5</v>
      </c>
      <c r="AA73">
        <v>2</v>
      </c>
      <c r="AB73">
        <v>2</v>
      </c>
      <c r="AC73">
        <v>0</v>
      </c>
      <c r="AD73">
        <v>2</v>
      </c>
      <c r="AE73">
        <f>SUM(M73:N73)/SUM(K73:AD73)</f>
        <v>7.1428571428571425E-2</v>
      </c>
      <c r="AF73">
        <f>SUM(S73,Y73)/SUM(K73:AD73)</f>
        <v>4.7619047619047616E-2</v>
      </c>
      <c r="AG73">
        <f t="shared" si="13"/>
        <v>0.14285714285714285</v>
      </c>
      <c r="AH73">
        <f t="shared" si="14"/>
        <v>9.5238095238095233E-2</v>
      </c>
      <c r="AI73">
        <f t="shared" si="15"/>
        <v>0.26190476190476192</v>
      </c>
      <c r="AJ73">
        <f t="shared" si="16"/>
        <v>0.38095238095238093</v>
      </c>
      <c r="AN73" t="s">
        <v>3393</v>
      </c>
      <c r="AO73" s="46">
        <f>COUNTIFS(AL:AL,"&lt;=1",AK:AK,"&gt;1",$AH:$AH,"&gt;0.10",$AH:$AH,"&lt;=0.350",D:D,"&gt;=90")</f>
        <v>6</v>
      </c>
      <c r="AP73" s="47">
        <f>COUNTIFS(AL:AL,"&gt;1",AK:AK,"&gt;1",$AH:$AH,"&gt;0.10",$AH:$AH,"&lt;=0.350",D:D,"&gt;=90")</f>
        <v>2</v>
      </c>
      <c r="AQ73" s="43"/>
      <c r="AR73" s="46">
        <f t="shared" si="17"/>
        <v>53</v>
      </c>
      <c r="AS73" s="48">
        <f>SUMIFS(AL:AL,$AH:$AH,"&gt;0.10",$AH:$AH,"&lt;=0.50",D:D,"&gt;=90")</f>
        <v>15</v>
      </c>
      <c r="AT73" s="49">
        <f>SUMIFS(AK:AK,$AH:$AH,"&gt;0.10",$AH:$AH,"&lt;=0.5",D:D,"&gt;=90")</f>
        <v>68</v>
      </c>
      <c r="AU73" s="40"/>
      <c r="AV73" s="40"/>
      <c r="AW73" s="40"/>
      <c r="AX73" s="40"/>
    </row>
    <row r="74" spans="1:50" x14ac:dyDescent="0.2">
      <c r="A74" t="s">
        <v>2828</v>
      </c>
      <c r="B74">
        <v>118</v>
      </c>
      <c r="C74">
        <v>142</v>
      </c>
      <c r="D74">
        <f>C74-B74</f>
        <v>24</v>
      </c>
      <c r="E74">
        <v>0.64639999999999997</v>
      </c>
      <c r="F74">
        <v>0.18357999999999999</v>
      </c>
      <c r="G74">
        <v>90</v>
      </c>
      <c r="H74" t="s">
        <v>35</v>
      </c>
      <c r="I74" t="s">
        <v>413</v>
      </c>
      <c r="J74">
        <v>4.3949999999999996</v>
      </c>
      <c r="K74">
        <v>2</v>
      </c>
      <c r="L74">
        <v>0</v>
      </c>
      <c r="M74">
        <v>1</v>
      </c>
      <c r="N74">
        <v>2</v>
      </c>
      <c r="O74">
        <v>0</v>
      </c>
      <c r="P74">
        <v>2</v>
      </c>
      <c r="Q74">
        <v>0</v>
      </c>
      <c r="R74">
        <v>3</v>
      </c>
      <c r="S74">
        <v>0</v>
      </c>
      <c r="T74">
        <v>2</v>
      </c>
      <c r="U74">
        <v>0</v>
      </c>
      <c r="V74">
        <v>2</v>
      </c>
      <c r="W74">
        <v>2</v>
      </c>
      <c r="X74">
        <v>1</v>
      </c>
      <c r="Y74">
        <v>1</v>
      </c>
      <c r="Z74">
        <v>2</v>
      </c>
      <c r="AA74">
        <v>0</v>
      </c>
      <c r="AB74">
        <v>1</v>
      </c>
      <c r="AC74">
        <v>0</v>
      </c>
      <c r="AD74">
        <v>0</v>
      </c>
      <c r="AE74">
        <f>SUM(M74:N74)/SUM(K74:AD74)</f>
        <v>0.14285714285714285</v>
      </c>
      <c r="AF74">
        <f>SUM(S74,Y74)/SUM(K74:AD74)</f>
        <v>4.7619047619047616E-2</v>
      </c>
      <c r="AG74">
        <f t="shared" si="13"/>
        <v>0.2857142857142857</v>
      </c>
      <c r="AH74">
        <f t="shared" si="14"/>
        <v>0</v>
      </c>
      <c r="AI74">
        <f t="shared" si="15"/>
        <v>0.2857142857142857</v>
      </c>
      <c r="AJ74">
        <f t="shared" si="16"/>
        <v>0.23809523809523808</v>
      </c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</row>
    <row r="75" spans="1:50" x14ac:dyDescent="0.2">
      <c r="A75" t="s">
        <v>966</v>
      </c>
      <c r="B75">
        <v>262</v>
      </c>
      <c r="C75">
        <v>288</v>
      </c>
      <c r="D75">
        <f>C75-B75</f>
        <v>26</v>
      </c>
      <c r="E75">
        <v>0.2203</v>
      </c>
      <c r="F75">
        <v>1.1083000000000001E-2</v>
      </c>
      <c r="G75">
        <v>30</v>
      </c>
      <c r="H75" t="s">
        <v>35</v>
      </c>
      <c r="I75" t="s">
        <v>33</v>
      </c>
      <c r="J75">
        <v>3.9140000000000001</v>
      </c>
      <c r="K75">
        <v>1</v>
      </c>
      <c r="L75">
        <v>0</v>
      </c>
      <c r="M75">
        <v>3</v>
      </c>
      <c r="N75">
        <v>1</v>
      </c>
      <c r="O75">
        <v>2</v>
      </c>
      <c r="P75">
        <v>0</v>
      </c>
      <c r="Q75">
        <v>4</v>
      </c>
      <c r="R75">
        <v>1</v>
      </c>
      <c r="S75">
        <v>1</v>
      </c>
      <c r="T75">
        <v>2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2</v>
      </c>
      <c r="AB75">
        <v>1</v>
      </c>
      <c r="AC75">
        <v>0</v>
      </c>
      <c r="AD75">
        <v>3</v>
      </c>
      <c r="AE75">
        <f>SUM(M75:N75)/SUM(K75:AD75)</f>
        <v>0.19047619047619047</v>
      </c>
      <c r="AF75">
        <f>SUM(S75,Y75)/SUM(K75:AD75)</f>
        <v>4.7619047619047616E-2</v>
      </c>
      <c r="AG75">
        <f t="shared" si="13"/>
        <v>4.7619047619047616E-2</v>
      </c>
      <c r="AH75">
        <f t="shared" si="14"/>
        <v>0.23809523809523808</v>
      </c>
      <c r="AI75">
        <f t="shared" si="15"/>
        <v>0.19047619047619047</v>
      </c>
      <c r="AJ75">
        <f t="shared" si="16"/>
        <v>0.2857142857142857</v>
      </c>
      <c r="AU75" s="40"/>
      <c r="AV75" s="40"/>
      <c r="AW75" s="40"/>
      <c r="AX75" s="40"/>
    </row>
    <row r="76" spans="1:50" x14ac:dyDescent="0.2">
      <c r="A76" t="s">
        <v>3174</v>
      </c>
      <c r="B76">
        <v>10</v>
      </c>
      <c r="C76">
        <v>38</v>
      </c>
      <c r="D76">
        <f>C76-B76</f>
        <v>28</v>
      </c>
      <c r="E76">
        <v>0.36409999999999998</v>
      </c>
      <c r="F76">
        <v>6.0999999999999999E-5</v>
      </c>
      <c r="G76">
        <v>78</v>
      </c>
      <c r="H76" t="s">
        <v>35</v>
      </c>
      <c r="I76" t="s">
        <v>40</v>
      </c>
      <c r="J76">
        <v>4.0380000000000003</v>
      </c>
      <c r="K76">
        <v>1</v>
      </c>
      <c r="L76">
        <v>0</v>
      </c>
      <c r="M76">
        <v>1</v>
      </c>
      <c r="N76">
        <v>3</v>
      </c>
      <c r="O76">
        <v>2</v>
      </c>
      <c r="P76">
        <v>3</v>
      </c>
      <c r="Q76">
        <v>1</v>
      </c>
      <c r="R76">
        <v>0</v>
      </c>
      <c r="S76">
        <v>0</v>
      </c>
      <c r="T76">
        <v>2</v>
      </c>
      <c r="U76">
        <v>1</v>
      </c>
      <c r="V76">
        <v>2</v>
      </c>
      <c r="W76">
        <v>1</v>
      </c>
      <c r="X76">
        <v>1</v>
      </c>
      <c r="Y76">
        <v>1</v>
      </c>
      <c r="Z76">
        <v>0</v>
      </c>
      <c r="AA76">
        <v>0</v>
      </c>
      <c r="AB76">
        <v>2</v>
      </c>
      <c r="AC76">
        <v>0</v>
      </c>
      <c r="AD76">
        <v>0</v>
      </c>
      <c r="AE76">
        <f>SUM(M76:N76)/SUM(K76:AD76)</f>
        <v>0.19047619047619047</v>
      </c>
      <c r="AF76">
        <f>SUM(S76,Y76)/SUM(K76:AD76)</f>
        <v>4.7619047619047616E-2</v>
      </c>
      <c r="AG76">
        <f t="shared" si="13"/>
        <v>0.23809523809523808</v>
      </c>
      <c r="AH76">
        <f t="shared" si="14"/>
        <v>9.5238095238095233E-2</v>
      </c>
      <c r="AI76">
        <f t="shared" si="15"/>
        <v>0.23809523809523808</v>
      </c>
      <c r="AJ76">
        <f t="shared" si="16"/>
        <v>0.19047619047619047</v>
      </c>
      <c r="AO76" s="5" t="s">
        <v>3373</v>
      </c>
      <c r="AP76" s="5" t="s">
        <v>3374</v>
      </c>
      <c r="AS76" s="5" t="s">
        <v>3375</v>
      </c>
      <c r="AT76" s="5" t="s">
        <v>3376</v>
      </c>
      <c r="AU76" s="40"/>
      <c r="AV76" s="40"/>
      <c r="AW76" s="40"/>
      <c r="AX76" s="40"/>
    </row>
    <row r="77" spans="1:50" x14ac:dyDescent="0.2">
      <c r="A77" t="s">
        <v>1172</v>
      </c>
      <c r="B77">
        <v>72</v>
      </c>
      <c r="C77">
        <v>138</v>
      </c>
      <c r="D77">
        <f>C77-B77</f>
        <v>66</v>
      </c>
      <c r="E77">
        <v>0.28720000000000001</v>
      </c>
      <c r="F77">
        <v>4.8000000000000001E-5</v>
      </c>
      <c r="G77">
        <v>54</v>
      </c>
      <c r="H77" t="s">
        <v>35</v>
      </c>
      <c r="I77" t="s">
        <v>33</v>
      </c>
      <c r="J77">
        <v>3.29</v>
      </c>
      <c r="K77">
        <v>3</v>
      </c>
      <c r="L77">
        <v>3</v>
      </c>
      <c r="M77">
        <v>8</v>
      </c>
      <c r="N77">
        <v>3</v>
      </c>
      <c r="O77">
        <v>0</v>
      </c>
      <c r="P77">
        <v>5</v>
      </c>
      <c r="Q77">
        <v>2</v>
      </c>
      <c r="R77">
        <v>0</v>
      </c>
      <c r="S77">
        <v>1</v>
      </c>
      <c r="T77">
        <v>3</v>
      </c>
      <c r="U77">
        <v>1</v>
      </c>
      <c r="V77">
        <v>3</v>
      </c>
      <c r="W77">
        <v>1</v>
      </c>
      <c r="X77">
        <v>1</v>
      </c>
      <c r="Y77">
        <v>1</v>
      </c>
      <c r="Z77">
        <v>4</v>
      </c>
      <c r="AA77">
        <v>1</v>
      </c>
      <c r="AB77">
        <v>0</v>
      </c>
      <c r="AC77">
        <v>1</v>
      </c>
      <c r="AD77">
        <v>1</v>
      </c>
      <c r="AE77">
        <f>SUM(M77:N77)/SUM(K77:AD77)</f>
        <v>0.26190476190476192</v>
      </c>
      <c r="AF77">
        <f>SUM(S77,Y77)/SUM(K77:AD77)</f>
        <v>4.7619047619047616E-2</v>
      </c>
      <c r="AG77">
        <f t="shared" si="13"/>
        <v>0.21428571428571427</v>
      </c>
      <c r="AH77">
        <f t="shared" si="14"/>
        <v>4.7619047619047616E-2</v>
      </c>
      <c r="AI77">
        <f t="shared" si="15"/>
        <v>9.5238095238095233E-2</v>
      </c>
      <c r="AJ77">
        <f t="shared" si="16"/>
        <v>0.33333333333333331</v>
      </c>
      <c r="AN77" t="s">
        <v>3394</v>
      </c>
      <c r="AO77" s="14">
        <f>AO67/(AO67+AP67)</f>
        <v>0.80434782608695654</v>
      </c>
      <c r="AP77" s="15">
        <f>AP67/(AO67+AP67)</f>
        <v>0.19565217391304349</v>
      </c>
      <c r="AS77" s="18">
        <f>AS67/AT67</f>
        <v>4.6477850399419027E-2</v>
      </c>
      <c r="AT77" s="19">
        <f>AS77/0.076</f>
        <v>0.61155066315025042</v>
      </c>
      <c r="AU77" s="40"/>
      <c r="AV77" s="40"/>
      <c r="AW77" s="40"/>
      <c r="AX77" s="40"/>
    </row>
    <row r="78" spans="1:50" x14ac:dyDescent="0.2">
      <c r="A78" t="s">
        <v>246</v>
      </c>
      <c r="B78">
        <v>735</v>
      </c>
      <c r="C78">
        <v>879</v>
      </c>
      <c r="D78">
        <f>C78-B78</f>
        <v>144</v>
      </c>
      <c r="E78">
        <v>0.1973</v>
      </c>
      <c r="F78">
        <v>2.5999999999999998E-5</v>
      </c>
      <c r="G78">
        <v>18</v>
      </c>
      <c r="H78" t="s">
        <v>35</v>
      </c>
      <c r="I78" t="s">
        <v>33</v>
      </c>
      <c r="J78">
        <v>3.8690000000000002</v>
      </c>
      <c r="K78">
        <v>9</v>
      </c>
      <c r="L78">
        <v>0</v>
      </c>
      <c r="M78">
        <v>8</v>
      </c>
      <c r="N78">
        <v>9</v>
      </c>
      <c r="O78">
        <v>1</v>
      </c>
      <c r="P78">
        <v>5</v>
      </c>
      <c r="Q78">
        <v>2</v>
      </c>
      <c r="R78">
        <v>10</v>
      </c>
      <c r="S78">
        <v>3</v>
      </c>
      <c r="T78">
        <v>10</v>
      </c>
      <c r="U78">
        <v>5</v>
      </c>
      <c r="V78">
        <v>16</v>
      </c>
      <c r="W78">
        <v>13</v>
      </c>
      <c r="X78">
        <v>7</v>
      </c>
      <c r="Y78">
        <v>4</v>
      </c>
      <c r="Z78">
        <v>17</v>
      </c>
      <c r="AA78">
        <v>13</v>
      </c>
      <c r="AB78">
        <v>6</v>
      </c>
      <c r="AC78">
        <v>3</v>
      </c>
      <c r="AD78">
        <v>2</v>
      </c>
      <c r="AE78">
        <f>SUM(M78:N78)/SUM(K78:AD78)</f>
        <v>0.11888111888111888</v>
      </c>
      <c r="AF78">
        <f>SUM(S78,Y78)/SUM(K78:AD78)</f>
        <v>4.8951048951048952E-2</v>
      </c>
      <c r="AG78">
        <f t="shared" si="13"/>
        <v>0.1888111888111888</v>
      </c>
      <c r="AH78">
        <f t="shared" si="14"/>
        <v>4.195804195804196E-2</v>
      </c>
      <c r="AI78">
        <f t="shared" si="15"/>
        <v>0.21678321678321677</v>
      </c>
      <c r="AJ78">
        <f t="shared" si="16"/>
        <v>0.38461538461538464</v>
      </c>
      <c r="AN78" t="s">
        <v>3395</v>
      </c>
      <c r="AO78" s="16">
        <f t="shared" ref="AO78:AO84" si="18">AO68/(AO68+AP68)</f>
        <v>0.78235294117647058</v>
      </c>
      <c r="AP78" s="17">
        <f t="shared" ref="AP78:AP84" si="19">AP68/(AO68+AP68)</f>
        <v>0.21764705882352942</v>
      </c>
      <c r="AS78" s="18">
        <f t="shared" ref="AS78:AS84" si="20">AS68/AT68</f>
        <v>7.7063661285409688E-2</v>
      </c>
      <c r="AT78" s="19">
        <f t="shared" ref="AT78:AT84" si="21">AS78/0.076</f>
        <v>1.0139955432290748</v>
      </c>
      <c r="AU78" s="40"/>
      <c r="AV78" s="40"/>
      <c r="AW78" s="40"/>
      <c r="AX78" s="40"/>
    </row>
    <row r="79" spans="1:50" x14ac:dyDescent="0.2">
      <c r="A79" t="s">
        <v>3286</v>
      </c>
      <c r="B79">
        <v>139</v>
      </c>
      <c r="C79">
        <v>234</v>
      </c>
      <c r="D79">
        <f>C79-B79</f>
        <v>95</v>
      </c>
      <c r="E79">
        <v>0.1787</v>
      </c>
      <c r="F79" s="1">
        <v>6.9999999999999999E-6</v>
      </c>
      <c r="G79">
        <v>18</v>
      </c>
      <c r="H79" t="s">
        <v>35</v>
      </c>
      <c r="I79" t="s">
        <v>303</v>
      </c>
      <c r="J79">
        <v>4.2309999999999999</v>
      </c>
      <c r="K79">
        <v>3</v>
      </c>
      <c r="L79">
        <v>3</v>
      </c>
      <c r="M79">
        <v>2</v>
      </c>
      <c r="N79">
        <v>3</v>
      </c>
      <c r="O79">
        <v>2</v>
      </c>
      <c r="P79">
        <v>3</v>
      </c>
      <c r="Q79">
        <v>2</v>
      </c>
      <c r="R79">
        <v>4</v>
      </c>
      <c r="S79">
        <v>3</v>
      </c>
      <c r="T79">
        <v>3</v>
      </c>
      <c r="U79">
        <v>1</v>
      </c>
      <c r="V79">
        <v>4</v>
      </c>
      <c r="W79">
        <v>6</v>
      </c>
      <c r="X79">
        <v>1</v>
      </c>
      <c r="Y79">
        <v>0</v>
      </c>
      <c r="Z79">
        <v>11</v>
      </c>
      <c r="AA79">
        <v>5</v>
      </c>
      <c r="AB79">
        <v>3</v>
      </c>
      <c r="AC79">
        <v>0</v>
      </c>
      <c r="AD79">
        <v>2</v>
      </c>
      <c r="AE79">
        <f>SUM(M79:N79)/SUM(K79:AD79)</f>
        <v>8.1967213114754092E-2</v>
      </c>
      <c r="AF79">
        <f>SUM(S79,Y79)/SUM(K79:AD79)</f>
        <v>4.9180327868852458E-2</v>
      </c>
      <c r="AG79">
        <f t="shared" si="13"/>
        <v>0.19672131147540983</v>
      </c>
      <c r="AH79">
        <f t="shared" si="14"/>
        <v>6.5573770491803282E-2</v>
      </c>
      <c r="AI79">
        <f t="shared" si="15"/>
        <v>0.18032786885245902</v>
      </c>
      <c r="AJ79">
        <f t="shared" si="16"/>
        <v>0.42622950819672129</v>
      </c>
      <c r="AN79" t="s">
        <v>3389</v>
      </c>
      <c r="AO79" s="16">
        <f t="shared" si="18"/>
        <v>0.76443418013856812</v>
      </c>
      <c r="AP79" s="17">
        <f t="shared" si="19"/>
        <v>0.23556581986143188</v>
      </c>
      <c r="AS79" s="18">
        <f t="shared" si="20"/>
        <v>6.4508697154705683E-2</v>
      </c>
      <c r="AT79" s="19">
        <f t="shared" si="21"/>
        <v>0.84879864677244321</v>
      </c>
      <c r="AU79" s="40"/>
      <c r="AV79" s="40"/>
      <c r="AW79" s="40"/>
      <c r="AX79" s="40"/>
    </row>
    <row r="80" spans="1:50" x14ac:dyDescent="0.2">
      <c r="A80" t="s">
        <v>2330</v>
      </c>
      <c r="B80">
        <v>25</v>
      </c>
      <c r="C80">
        <v>198</v>
      </c>
      <c r="D80">
        <f>C80-B80</f>
        <v>173</v>
      </c>
      <c r="E80">
        <v>0.23250000000000001</v>
      </c>
      <c r="F80">
        <v>4.75E-4</v>
      </c>
      <c r="G80">
        <v>42</v>
      </c>
      <c r="H80" t="s">
        <v>35</v>
      </c>
      <c r="I80" t="s">
        <v>44</v>
      </c>
      <c r="J80">
        <v>3.2040000000000002</v>
      </c>
      <c r="K80">
        <v>3</v>
      </c>
      <c r="L80">
        <v>0</v>
      </c>
      <c r="M80">
        <v>11</v>
      </c>
      <c r="N80">
        <v>11</v>
      </c>
      <c r="O80">
        <v>2</v>
      </c>
      <c r="P80">
        <v>3</v>
      </c>
      <c r="Q80">
        <v>1</v>
      </c>
      <c r="R80">
        <v>2</v>
      </c>
      <c r="S80">
        <v>2</v>
      </c>
      <c r="T80">
        <v>8</v>
      </c>
      <c r="U80">
        <v>0</v>
      </c>
      <c r="V80">
        <v>6</v>
      </c>
      <c r="W80">
        <v>3</v>
      </c>
      <c r="X80">
        <v>7</v>
      </c>
      <c r="Y80">
        <v>2</v>
      </c>
      <c r="Z80">
        <v>5</v>
      </c>
      <c r="AA80">
        <v>8</v>
      </c>
      <c r="AB80">
        <v>2</v>
      </c>
      <c r="AC80">
        <v>2</v>
      </c>
      <c r="AD80">
        <v>3</v>
      </c>
      <c r="AE80">
        <f>SUM(M80:N80)/SUM(K80:AD80)</f>
        <v>0.27160493827160492</v>
      </c>
      <c r="AF80">
        <f>SUM(S80,Y80)/SUM(K80:AD80)</f>
        <v>4.9382716049382713E-2</v>
      </c>
      <c r="AG80">
        <f t="shared" si="13"/>
        <v>0.1111111111111111</v>
      </c>
      <c r="AH80">
        <f t="shared" si="14"/>
        <v>8.6419753086419748E-2</v>
      </c>
      <c r="AI80">
        <f t="shared" si="15"/>
        <v>0.14814814814814814</v>
      </c>
      <c r="AJ80">
        <f t="shared" si="16"/>
        <v>0.33333333333333331</v>
      </c>
      <c r="AN80" t="s">
        <v>3390</v>
      </c>
      <c r="AO80" s="16">
        <f t="shared" si="18"/>
        <v>0.74339622641509429</v>
      </c>
      <c r="AP80" s="17">
        <f t="shared" si="19"/>
        <v>0.25660377358490566</v>
      </c>
      <c r="AS80" s="18">
        <f t="shared" si="20"/>
        <v>0.1080238162744542</v>
      </c>
      <c r="AT80" s="19">
        <f t="shared" si="21"/>
        <v>1.4213660036112397</v>
      </c>
      <c r="AU80" s="40"/>
      <c r="AV80" s="40"/>
      <c r="AW80" s="40"/>
      <c r="AX80" s="40"/>
    </row>
    <row r="81" spans="1:50" x14ac:dyDescent="0.2">
      <c r="A81" t="s">
        <v>2200</v>
      </c>
      <c r="B81">
        <v>281</v>
      </c>
      <c r="C81">
        <v>537</v>
      </c>
      <c r="D81">
        <f>C81-B81</f>
        <v>256</v>
      </c>
      <c r="E81">
        <v>0.4753</v>
      </c>
      <c r="F81">
        <v>7.2370000000000004E-3</v>
      </c>
      <c r="G81">
        <v>90</v>
      </c>
      <c r="H81" t="s">
        <v>35</v>
      </c>
      <c r="I81" t="s">
        <v>393</v>
      </c>
      <c r="J81">
        <v>3.2629999999999999</v>
      </c>
      <c r="K81">
        <v>4</v>
      </c>
      <c r="L81">
        <v>1</v>
      </c>
      <c r="M81">
        <v>14</v>
      </c>
      <c r="N81">
        <v>5</v>
      </c>
      <c r="O81">
        <v>1</v>
      </c>
      <c r="P81">
        <v>23</v>
      </c>
      <c r="Q81">
        <v>0</v>
      </c>
      <c r="R81">
        <v>3</v>
      </c>
      <c r="S81">
        <v>5</v>
      </c>
      <c r="T81">
        <v>1</v>
      </c>
      <c r="U81">
        <v>0</v>
      </c>
      <c r="V81">
        <v>7</v>
      </c>
      <c r="W81">
        <v>2</v>
      </c>
      <c r="X81">
        <v>5</v>
      </c>
      <c r="Y81">
        <v>0</v>
      </c>
      <c r="Z81">
        <v>19</v>
      </c>
      <c r="AA81">
        <v>7</v>
      </c>
      <c r="AB81">
        <v>2</v>
      </c>
      <c r="AC81">
        <v>0</v>
      </c>
      <c r="AD81">
        <v>2</v>
      </c>
      <c r="AE81">
        <f>SUM(M81:N81)/SUM(K81:AD81)</f>
        <v>0.18811881188118812</v>
      </c>
      <c r="AF81">
        <f>SUM(S81,Y81)/SUM(K81:AD81)</f>
        <v>4.9504950495049507E-2</v>
      </c>
      <c r="AG81">
        <f t="shared" si="13"/>
        <v>0.28712871287128711</v>
      </c>
      <c r="AH81">
        <f t="shared" si="14"/>
        <v>2.9702970297029702E-2</v>
      </c>
      <c r="AI81">
        <f t="shared" si="15"/>
        <v>5.9405940594059403E-2</v>
      </c>
      <c r="AJ81">
        <f t="shared" si="16"/>
        <v>0.38613861386138615</v>
      </c>
      <c r="AN81" t="s">
        <v>3391</v>
      </c>
      <c r="AO81" s="16">
        <f t="shared" si="18"/>
        <v>0.78409090909090906</v>
      </c>
      <c r="AP81" s="17">
        <f t="shared" si="19"/>
        <v>0.21590909090909091</v>
      </c>
      <c r="AS81" s="18">
        <f t="shared" si="20"/>
        <v>7.8651685393258425E-2</v>
      </c>
      <c r="AT81" s="19">
        <f t="shared" si="21"/>
        <v>1.0348905972797162</v>
      </c>
      <c r="AU81" s="40"/>
      <c r="AV81" s="40"/>
      <c r="AW81" s="40"/>
      <c r="AX81" s="40"/>
    </row>
    <row r="82" spans="1:50" x14ac:dyDescent="0.2">
      <c r="A82" t="s">
        <v>2902</v>
      </c>
      <c r="B82">
        <v>11</v>
      </c>
      <c r="C82">
        <v>35</v>
      </c>
      <c r="D82">
        <f>C82-B82</f>
        <v>24</v>
      </c>
      <c r="E82">
        <v>0.19819999999999999</v>
      </c>
      <c r="F82">
        <v>3.39E-4</v>
      </c>
      <c r="G82">
        <v>18</v>
      </c>
      <c r="H82" t="s">
        <v>46</v>
      </c>
      <c r="I82" t="s">
        <v>2903</v>
      </c>
      <c r="J82">
        <v>4.66</v>
      </c>
      <c r="K82">
        <v>0</v>
      </c>
      <c r="L82">
        <v>0</v>
      </c>
      <c r="M82">
        <v>1</v>
      </c>
      <c r="N82">
        <v>1</v>
      </c>
      <c r="O82">
        <v>1</v>
      </c>
      <c r="P82">
        <v>1</v>
      </c>
      <c r="Q82">
        <v>3</v>
      </c>
      <c r="R82">
        <v>1</v>
      </c>
      <c r="S82">
        <v>1</v>
      </c>
      <c r="T82">
        <v>2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1</v>
      </c>
      <c r="AB82">
        <v>4</v>
      </c>
      <c r="AC82">
        <v>2</v>
      </c>
      <c r="AD82">
        <v>0</v>
      </c>
      <c r="AE82">
        <f>SUM(M82:N82)/SUM(K82:AD82)</f>
        <v>0.1</v>
      </c>
      <c r="AF82">
        <f>SUM(S82,Y82)/SUM(K82:AD82)</f>
        <v>0.05</v>
      </c>
      <c r="AG82">
        <f t="shared" si="13"/>
        <v>0.1</v>
      </c>
      <c r="AH82">
        <f t="shared" si="14"/>
        <v>0.15</v>
      </c>
      <c r="AI82">
        <f t="shared" si="15"/>
        <v>0.35</v>
      </c>
      <c r="AJ82">
        <f t="shared" si="16"/>
        <v>0.25</v>
      </c>
      <c r="AN82" t="s">
        <v>3392</v>
      </c>
      <c r="AO82" s="16">
        <f t="shared" si="18"/>
        <v>0.65</v>
      </c>
      <c r="AP82" s="17">
        <f t="shared" si="19"/>
        <v>0.35</v>
      </c>
      <c r="AS82" s="18">
        <f t="shared" si="20"/>
        <v>0.13574660633484162</v>
      </c>
      <c r="AT82" s="19">
        <f t="shared" si="21"/>
        <v>1.7861395570373897</v>
      </c>
      <c r="AU82" s="40"/>
      <c r="AV82" s="40"/>
      <c r="AW82" s="40"/>
      <c r="AX82" s="40"/>
    </row>
    <row r="83" spans="1:50" x14ac:dyDescent="0.2">
      <c r="A83" t="s">
        <v>2135</v>
      </c>
      <c r="B83">
        <v>150</v>
      </c>
      <c r="C83">
        <v>406</v>
      </c>
      <c r="D83">
        <f>C83-B83</f>
        <v>256</v>
      </c>
      <c r="E83">
        <v>9.5100000000000004E-2</v>
      </c>
      <c r="F83">
        <v>2.7699999999999999E-2</v>
      </c>
      <c r="G83">
        <v>6</v>
      </c>
      <c r="H83" t="s">
        <v>35</v>
      </c>
      <c r="I83" t="s">
        <v>44</v>
      </c>
      <c r="J83">
        <v>3.5179999999999998</v>
      </c>
      <c r="K83">
        <v>5</v>
      </c>
      <c r="L83">
        <v>0</v>
      </c>
      <c r="M83">
        <v>10</v>
      </c>
      <c r="N83">
        <v>14</v>
      </c>
      <c r="O83">
        <v>3</v>
      </c>
      <c r="P83">
        <v>6</v>
      </c>
      <c r="Q83">
        <v>3</v>
      </c>
      <c r="R83">
        <v>7</v>
      </c>
      <c r="S83">
        <v>5</v>
      </c>
      <c r="T83">
        <v>8</v>
      </c>
      <c r="U83">
        <v>3</v>
      </c>
      <c r="V83">
        <v>12</v>
      </c>
      <c r="W83">
        <v>10</v>
      </c>
      <c r="X83">
        <v>4</v>
      </c>
      <c r="Y83">
        <v>1</v>
      </c>
      <c r="Z83">
        <v>16</v>
      </c>
      <c r="AA83">
        <v>4</v>
      </c>
      <c r="AB83">
        <v>3</v>
      </c>
      <c r="AC83">
        <v>0</v>
      </c>
      <c r="AD83">
        <v>6</v>
      </c>
      <c r="AE83">
        <f>SUM(M83:N83)/SUM(K83:AD83)</f>
        <v>0.2</v>
      </c>
      <c r="AF83">
        <f>SUM(S83,Y83)/SUM(K83:AD83)</f>
        <v>0.05</v>
      </c>
      <c r="AG83">
        <f t="shared" si="13"/>
        <v>0.17499999999999999</v>
      </c>
      <c r="AH83">
        <f t="shared" si="14"/>
        <v>7.4999999999999997E-2</v>
      </c>
      <c r="AI83">
        <f t="shared" si="15"/>
        <v>0.17499999999999999</v>
      </c>
      <c r="AJ83">
        <f t="shared" si="16"/>
        <v>0.32500000000000001</v>
      </c>
      <c r="AN83" t="s">
        <v>3393</v>
      </c>
      <c r="AO83" s="16">
        <f t="shared" si="18"/>
        <v>0.75</v>
      </c>
      <c r="AP83" s="17">
        <f t="shared" si="19"/>
        <v>0.25</v>
      </c>
      <c r="AS83" s="18">
        <f t="shared" si="20"/>
        <v>0.22058823529411764</v>
      </c>
      <c r="AT83" s="19">
        <f t="shared" si="21"/>
        <v>2.9024767801857587</v>
      </c>
      <c r="AU83" s="40"/>
      <c r="AV83" s="40"/>
      <c r="AW83" s="40"/>
      <c r="AX83" s="40"/>
    </row>
    <row r="84" spans="1:50" x14ac:dyDescent="0.2">
      <c r="A84" t="s">
        <v>2548</v>
      </c>
      <c r="B84">
        <v>238</v>
      </c>
      <c r="C84">
        <v>337</v>
      </c>
      <c r="D84">
        <f>C84-B84</f>
        <v>99</v>
      </c>
      <c r="E84">
        <v>0.2034</v>
      </c>
      <c r="F84" s="1">
        <v>6.9999999999999999E-6</v>
      </c>
      <c r="G84">
        <v>30</v>
      </c>
      <c r="H84" t="s">
        <v>35</v>
      </c>
      <c r="I84" t="s">
        <v>393</v>
      </c>
      <c r="J84">
        <v>3.988</v>
      </c>
      <c r="K84">
        <v>6</v>
      </c>
      <c r="L84">
        <v>1</v>
      </c>
      <c r="M84">
        <v>2</v>
      </c>
      <c r="N84">
        <v>3</v>
      </c>
      <c r="O84">
        <v>1</v>
      </c>
      <c r="P84">
        <v>12</v>
      </c>
      <c r="Q84">
        <v>2</v>
      </c>
      <c r="R84">
        <v>3</v>
      </c>
      <c r="S84">
        <v>3</v>
      </c>
      <c r="T84">
        <v>4</v>
      </c>
      <c r="U84">
        <v>1</v>
      </c>
      <c r="V84">
        <v>4</v>
      </c>
      <c r="W84">
        <v>3</v>
      </c>
      <c r="X84">
        <v>4</v>
      </c>
      <c r="Y84">
        <v>0</v>
      </c>
      <c r="Z84">
        <v>4</v>
      </c>
      <c r="AA84">
        <v>3</v>
      </c>
      <c r="AB84">
        <v>1</v>
      </c>
      <c r="AC84">
        <v>0</v>
      </c>
      <c r="AD84">
        <v>2</v>
      </c>
      <c r="AE84">
        <f>SUM(M84:N84)/SUM(K84:AD84)</f>
        <v>8.4745762711864403E-2</v>
      </c>
      <c r="AF84">
        <f>SUM(S84,Y84)/SUM(K84:AD84)</f>
        <v>5.0847457627118647E-2</v>
      </c>
      <c r="AG84">
        <f t="shared" si="13"/>
        <v>0.3559322033898305</v>
      </c>
      <c r="AH84">
        <f t="shared" si="14"/>
        <v>5.0847457627118647E-2</v>
      </c>
      <c r="AI84">
        <f t="shared" si="15"/>
        <v>0.15254237288135594</v>
      </c>
      <c r="AJ84">
        <f t="shared" si="16"/>
        <v>0.30508474576271188</v>
      </c>
      <c r="AN84" s="40"/>
      <c r="AO84" s="42"/>
      <c r="AP84" s="42"/>
      <c r="AQ84" s="40"/>
      <c r="AR84" s="40"/>
      <c r="AS84" s="42"/>
      <c r="AT84" s="23"/>
      <c r="AU84" s="40"/>
      <c r="AV84" s="40"/>
      <c r="AW84" s="40"/>
      <c r="AX84" s="40"/>
    </row>
    <row r="85" spans="1:50" x14ac:dyDescent="0.2">
      <c r="A85" t="s">
        <v>872</v>
      </c>
      <c r="B85">
        <v>310</v>
      </c>
      <c r="C85">
        <v>409</v>
      </c>
      <c r="D85">
        <f>C85-B85</f>
        <v>99</v>
      </c>
      <c r="E85">
        <v>0.19070000000000001</v>
      </c>
      <c r="F85">
        <v>9.9500000000000001E-4</v>
      </c>
      <c r="G85">
        <v>18</v>
      </c>
      <c r="H85" t="s">
        <v>35</v>
      </c>
      <c r="I85" t="s">
        <v>393</v>
      </c>
      <c r="J85">
        <v>4.1189999999999998</v>
      </c>
      <c r="K85">
        <v>5</v>
      </c>
      <c r="L85">
        <v>1</v>
      </c>
      <c r="M85">
        <v>4</v>
      </c>
      <c r="N85">
        <v>3</v>
      </c>
      <c r="O85">
        <v>1</v>
      </c>
      <c r="P85">
        <v>12</v>
      </c>
      <c r="Q85">
        <v>2</v>
      </c>
      <c r="R85">
        <v>4</v>
      </c>
      <c r="S85">
        <v>3</v>
      </c>
      <c r="T85">
        <v>3</v>
      </c>
      <c r="U85">
        <v>1</v>
      </c>
      <c r="V85">
        <v>2</v>
      </c>
      <c r="W85">
        <v>4</v>
      </c>
      <c r="X85">
        <v>2</v>
      </c>
      <c r="Y85">
        <v>0</v>
      </c>
      <c r="Z85">
        <v>5</v>
      </c>
      <c r="AA85">
        <v>3</v>
      </c>
      <c r="AB85">
        <v>2</v>
      </c>
      <c r="AC85">
        <v>0</v>
      </c>
      <c r="AD85">
        <v>2</v>
      </c>
      <c r="AE85">
        <f>SUM(M85:N85)/SUM(K85:AD85)</f>
        <v>0.11864406779661017</v>
      </c>
      <c r="AF85">
        <f>SUM(S85,Y85)/SUM(K85:AD85)</f>
        <v>5.0847457627118647E-2</v>
      </c>
      <c r="AG85">
        <f t="shared" si="13"/>
        <v>0.3559322033898305</v>
      </c>
      <c r="AH85">
        <f t="shared" si="14"/>
        <v>5.0847457627118647E-2</v>
      </c>
      <c r="AI85">
        <f t="shared" si="15"/>
        <v>0.16949152542372881</v>
      </c>
      <c r="AJ85">
        <f t="shared" si="16"/>
        <v>0.25423728813559321</v>
      </c>
      <c r="AN85" s="2" t="s">
        <v>3396</v>
      </c>
      <c r="AR85" s="3" t="s">
        <v>3366</v>
      </c>
      <c r="AS85" s="4">
        <f>SUM(AS86:AS94)/SUM(AT86:AT94)</f>
        <v>7.6104252400548703E-2</v>
      </c>
      <c r="AT85" s="5"/>
      <c r="AU85" s="40"/>
      <c r="AV85" s="40"/>
      <c r="AW85" s="40"/>
      <c r="AX85" s="40"/>
    </row>
    <row r="86" spans="1:50" x14ac:dyDescent="0.2">
      <c r="A86" t="s">
        <v>904</v>
      </c>
      <c r="B86">
        <v>89</v>
      </c>
      <c r="C86">
        <v>183</v>
      </c>
      <c r="D86">
        <f>C86-B86</f>
        <v>94</v>
      </c>
      <c r="E86">
        <v>0.22919999999999999</v>
      </c>
      <c r="F86" s="1">
        <v>1.9999999999999999E-6</v>
      </c>
      <c r="G86">
        <v>42</v>
      </c>
      <c r="H86" t="s">
        <v>46</v>
      </c>
      <c r="I86" t="s">
        <v>33</v>
      </c>
      <c r="J86">
        <v>3.5750000000000002</v>
      </c>
      <c r="K86">
        <v>5</v>
      </c>
      <c r="L86">
        <v>0</v>
      </c>
      <c r="M86">
        <v>5</v>
      </c>
      <c r="N86">
        <v>5</v>
      </c>
      <c r="O86">
        <v>3</v>
      </c>
      <c r="P86">
        <v>4</v>
      </c>
      <c r="Q86">
        <v>3</v>
      </c>
      <c r="R86">
        <v>0</v>
      </c>
      <c r="S86">
        <v>2</v>
      </c>
      <c r="T86">
        <v>4</v>
      </c>
      <c r="U86">
        <v>3</v>
      </c>
      <c r="V86">
        <v>5</v>
      </c>
      <c r="W86">
        <v>4</v>
      </c>
      <c r="X86">
        <v>3</v>
      </c>
      <c r="Y86">
        <v>1</v>
      </c>
      <c r="Z86">
        <v>4</v>
      </c>
      <c r="AA86">
        <v>3</v>
      </c>
      <c r="AB86">
        <v>2</v>
      </c>
      <c r="AC86">
        <v>2</v>
      </c>
      <c r="AD86">
        <v>1</v>
      </c>
      <c r="AE86">
        <f>SUM(M86:N86)/SUM(K86:AD86)</f>
        <v>0.16949152542372881</v>
      </c>
      <c r="AF86">
        <f>SUM(S86,Y86)/SUM(K86:AD86)</f>
        <v>5.0847457627118647E-2</v>
      </c>
      <c r="AG86">
        <f t="shared" si="13"/>
        <v>0.22033898305084745</v>
      </c>
      <c r="AH86">
        <f t="shared" si="14"/>
        <v>0.10169491525423729</v>
      </c>
      <c r="AI86">
        <f t="shared" si="15"/>
        <v>0.15254237288135594</v>
      </c>
      <c r="AJ86">
        <f t="shared" si="16"/>
        <v>0.30508474576271188</v>
      </c>
      <c r="AK86">
        <v>1</v>
      </c>
      <c r="AL86">
        <v>1</v>
      </c>
      <c r="AN86" t="s">
        <v>3367</v>
      </c>
      <c r="AO86" s="6">
        <f>COUNTIFS(AL:AL,"&lt;=1",AK:AK,"&gt;1",$AI:$AI,"&gt;0.0",$AI:$AI,"&lt;=0.05",D:D,"&gt;=90")</f>
        <v>89</v>
      </c>
      <c r="AP86" s="7">
        <f>COUNTIFS(AL:AL,"&gt;1",AK:AK,"&gt;1",$AI:$AI,"&gt;0.0",$AI:$AI,"&lt;=0.05",D:D,"&gt;=90")</f>
        <v>25</v>
      </c>
      <c r="AR86" s="6">
        <f t="shared" ref="AR86:AR92" si="22">AT86-AS86</f>
        <v>2685</v>
      </c>
      <c r="AS86" s="8">
        <f>SUMIFS(AL:AL,$AI:$AI,"&lt;=0.05",D:D,"&gt;=90")</f>
        <v>168</v>
      </c>
      <c r="AT86" s="9">
        <f>SUMIFS(AK:AK,$AI:$AI,"&lt;=0.05",D:D,"&gt;=90")</f>
        <v>2853</v>
      </c>
      <c r="AU86" s="40"/>
      <c r="AV86" s="40"/>
      <c r="AW86" s="40"/>
      <c r="AX86" s="40"/>
    </row>
    <row r="87" spans="1:50" x14ac:dyDescent="0.2">
      <c r="A87" t="s">
        <v>2077</v>
      </c>
      <c r="B87">
        <v>5</v>
      </c>
      <c r="C87">
        <v>44</v>
      </c>
      <c r="D87">
        <f>C87-B87</f>
        <v>39</v>
      </c>
      <c r="E87">
        <v>0.35399999999999998</v>
      </c>
      <c r="F87">
        <v>5.1840000000000002E-3</v>
      </c>
      <c r="G87">
        <v>66</v>
      </c>
      <c r="H87" t="s">
        <v>35</v>
      </c>
      <c r="I87" t="s">
        <v>40</v>
      </c>
      <c r="J87">
        <v>4.782</v>
      </c>
      <c r="K87">
        <v>5</v>
      </c>
      <c r="L87">
        <v>0</v>
      </c>
      <c r="M87">
        <v>1</v>
      </c>
      <c r="N87">
        <v>1</v>
      </c>
      <c r="O87">
        <v>2</v>
      </c>
      <c r="P87">
        <v>1</v>
      </c>
      <c r="Q87">
        <v>2</v>
      </c>
      <c r="R87">
        <v>2</v>
      </c>
      <c r="S87">
        <v>1</v>
      </c>
      <c r="T87">
        <v>3</v>
      </c>
      <c r="U87">
        <v>0</v>
      </c>
      <c r="V87">
        <v>3</v>
      </c>
      <c r="W87">
        <v>4</v>
      </c>
      <c r="X87">
        <v>0</v>
      </c>
      <c r="Y87">
        <v>1</v>
      </c>
      <c r="Z87">
        <v>3</v>
      </c>
      <c r="AA87">
        <v>5</v>
      </c>
      <c r="AB87">
        <v>5</v>
      </c>
      <c r="AC87">
        <v>0</v>
      </c>
      <c r="AD87">
        <v>0</v>
      </c>
      <c r="AE87">
        <f>SUM(M87:N87)/SUM(K87:AD87)</f>
        <v>5.128205128205128E-2</v>
      </c>
      <c r="AF87">
        <f>SUM(S87,Y87)/SUM(K87:AD87)</f>
        <v>5.128205128205128E-2</v>
      </c>
      <c r="AG87">
        <f t="shared" si="13"/>
        <v>0.25641025641025639</v>
      </c>
      <c r="AH87">
        <f t="shared" si="14"/>
        <v>5.128205128205128E-2</v>
      </c>
      <c r="AI87">
        <f t="shared" si="15"/>
        <v>0.25641025641025639</v>
      </c>
      <c r="AJ87">
        <f t="shared" si="16"/>
        <v>0.33333333333333331</v>
      </c>
      <c r="AN87" t="s">
        <v>3368</v>
      </c>
      <c r="AO87" s="10">
        <f>COUNTIFS(AL:AL,"&lt;=1",AK:AK,"&gt;1",$AI:$AI,"&gt;0.05",$AI:$AI,"&lt;=0.10",D:D,"&gt;=90")</f>
        <v>447</v>
      </c>
      <c r="AP87" s="11">
        <f>COUNTIFS(AL:AL,"&gt;1",AK:AK,"&gt;1",$AI:$AI,"&gt;0.05",$AI:$AI,"&lt;=0.10",D:D,"&gt;=90")</f>
        <v>122</v>
      </c>
      <c r="AR87" s="10">
        <f t="shared" si="22"/>
        <v>10463</v>
      </c>
      <c r="AS87" s="12">
        <f>SUMIFS(AL:AL,$AI:$AI,"&gt;0.05",$AI:$AI,"&lt;=0.10",D:D,"&gt;=90")</f>
        <v>695</v>
      </c>
      <c r="AT87" s="13">
        <f>SUMIFS(AK:AK,$AI:$AI,"&gt;0.05",$AI:$AI,"&lt;=0.10",D:D,"&gt;=90")</f>
        <v>11158</v>
      </c>
      <c r="AU87" s="40"/>
      <c r="AV87" s="40"/>
      <c r="AW87" s="40"/>
      <c r="AX87" s="40"/>
    </row>
    <row r="88" spans="1:50" x14ac:dyDescent="0.2">
      <c r="A88" t="s">
        <v>295</v>
      </c>
      <c r="B88">
        <v>6</v>
      </c>
      <c r="C88">
        <v>44</v>
      </c>
      <c r="D88">
        <f>C88-B88</f>
        <v>38</v>
      </c>
      <c r="E88">
        <v>0.23680000000000001</v>
      </c>
      <c r="F88">
        <v>2.444E-3</v>
      </c>
      <c r="G88">
        <v>42</v>
      </c>
      <c r="H88" t="s">
        <v>46</v>
      </c>
      <c r="I88" t="s">
        <v>40</v>
      </c>
      <c r="J88">
        <v>4.6790000000000003</v>
      </c>
      <c r="K88">
        <v>5</v>
      </c>
      <c r="L88">
        <v>0</v>
      </c>
      <c r="M88">
        <v>1</v>
      </c>
      <c r="N88">
        <v>1</v>
      </c>
      <c r="O88">
        <v>2</v>
      </c>
      <c r="P88">
        <v>1</v>
      </c>
      <c r="Q88">
        <v>2</v>
      </c>
      <c r="R88">
        <v>2</v>
      </c>
      <c r="S88">
        <v>1</v>
      </c>
      <c r="T88">
        <v>3</v>
      </c>
      <c r="U88">
        <v>0</v>
      </c>
      <c r="V88">
        <v>3</v>
      </c>
      <c r="W88">
        <v>4</v>
      </c>
      <c r="X88">
        <v>0</v>
      </c>
      <c r="Y88">
        <v>1</v>
      </c>
      <c r="Z88">
        <v>3</v>
      </c>
      <c r="AA88">
        <v>5</v>
      </c>
      <c r="AB88">
        <v>4</v>
      </c>
      <c r="AC88">
        <v>0</v>
      </c>
      <c r="AD88">
        <v>0</v>
      </c>
      <c r="AE88">
        <f>SUM(M88:N88)/SUM(K88:AD88)</f>
        <v>5.2631578947368418E-2</v>
      </c>
      <c r="AF88">
        <f>SUM(S88,Y88)/SUM(K88:AD88)</f>
        <v>5.2631578947368418E-2</v>
      </c>
      <c r="AG88">
        <f t="shared" si="13"/>
        <v>0.26315789473684209</v>
      </c>
      <c r="AH88">
        <f t="shared" si="14"/>
        <v>5.2631578947368418E-2</v>
      </c>
      <c r="AI88">
        <f t="shared" si="15"/>
        <v>0.23684210526315788</v>
      </c>
      <c r="AJ88">
        <f t="shared" si="16"/>
        <v>0.34210526315789475</v>
      </c>
      <c r="AK88">
        <v>2</v>
      </c>
      <c r="AL88">
        <v>0</v>
      </c>
      <c r="AN88" t="s">
        <v>3369</v>
      </c>
      <c r="AO88" s="10">
        <f>COUNTIFS(AL:AL,"&lt;=1",AK:AK,"&gt;1",$AI:$AI,"&gt;0.10",$AI:$AI,"&lt;=0.15",D:D,"&gt;=90")</f>
        <v>219</v>
      </c>
      <c r="AP88" s="11">
        <f>COUNTIFS(AL:AL,"&gt;1",AK:AK,"&gt;1",$AI:$AI,"&gt;0.10",$AI:$AI,"&lt;=0.15",D:D,"&gt;=90")</f>
        <v>72</v>
      </c>
      <c r="AR88" s="10">
        <f t="shared" si="22"/>
        <v>3202</v>
      </c>
      <c r="AS88" s="12">
        <f>SUMIFS(AL:AL,$AI:$AI,"&gt;0.10",$AI:$AI,"&lt;=0.15",D:D,"&gt;=90")</f>
        <v>410</v>
      </c>
      <c r="AT88" s="13">
        <f>SUMIFS(AK:AK,$AI:$AI,"&gt;0.10",$AI:$AI,"&lt;=0.15",D:D,"&gt;=90")</f>
        <v>3612</v>
      </c>
      <c r="AU88" s="40"/>
      <c r="AV88" s="40"/>
      <c r="AW88" s="40"/>
      <c r="AX88" s="40"/>
    </row>
    <row r="89" spans="1:50" x14ac:dyDescent="0.2">
      <c r="A89" t="s">
        <v>2508</v>
      </c>
      <c r="B89">
        <v>149</v>
      </c>
      <c r="C89">
        <v>225</v>
      </c>
      <c r="D89">
        <f>C89-B89</f>
        <v>76</v>
      </c>
      <c r="E89">
        <v>0.2351</v>
      </c>
      <c r="F89">
        <v>2.6800000000000001E-4</v>
      </c>
      <c r="G89">
        <v>42</v>
      </c>
      <c r="H89" t="s">
        <v>35</v>
      </c>
      <c r="I89" t="s">
        <v>49</v>
      </c>
      <c r="J89">
        <v>3.3290000000000002</v>
      </c>
      <c r="K89">
        <v>1</v>
      </c>
      <c r="L89">
        <v>0</v>
      </c>
      <c r="M89">
        <v>1</v>
      </c>
      <c r="N89">
        <v>1</v>
      </c>
      <c r="O89">
        <v>1</v>
      </c>
      <c r="P89">
        <v>7</v>
      </c>
      <c r="Q89">
        <v>0</v>
      </c>
      <c r="R89">
        <v>3</v>
      </c>
      <c r="S89">
        <v>0</v>
      </c>
      <c r="T89">
        <v>1</v>
      </c>
      <c r="U89">
        <v>0</v>
      </c>
      <c r="V89">
        <v>5</v>
      </c>
      <c r="W89">
        <v>4</v>
      </c>
      <c r="X89">
        <v>5</v>
      </c>
      <c r="Y89">
        <v>2</v>
      </c>
      <c r="Z89">
        <v>1</v>
      </c>
      <c r="AA89">
        <v>4</v>
      </c>
      <c r="AB89">
        <v>0</v>
      </c>
      <c r="AC89">
        <v>0</v>
      </c>
      <c r="AD89">
        <v>2</v>
      </c>
      <c r="AE89">
        <f>SUM(M89:N89)/SUM(K89:AD89)</f>
        <v>5.2631578947368418E-2</v>
      </c>
      <c r="AF89">
        <f>SUM(S89,Y89)/SUM(K89:AD89)</f>
        <v>5.2631578947368418E-2</v>
      </c>
      <c r="AG89">
        <f t="shared" si="13"/>
        <v>0.31578947368421051</v>
      </c>
      <c r="AH89">
        <f t="shared" si="14"/>
        <v>7.8947368421052627E-2</v>
      </c>
      <c r="AI89">
        <f t="shared" si="15"/>
        <v>0.10526315789473684</v>
      </c>
      <c r="AJ89">
        <f t="shared" si="16"/>
        <v>0.39473684210526316</v>
      </c>
      <c r="AK89">
        <v>1</v>
      </c>
      <c r="AL89">
        <v>0</v>
      </c>
      <c r="AN89" t="s">
        <v>3370</v>
      </c>
      <c r="AO89" s="10">
        <f>COUNTIFS(AL:AL,"&lt;=1",AK:AK,"&gt;1",$AI:$AI,"&gt;0.15",$AI:$AI,"&lt;=0.20",D:D,"&gt;=90")</f>
        <v>46</v>
      </c>
      <c r="AP89" s="11">
        <f>COUNTIFS(AL:AL,"&gt;1",AK:AK,"&gt;1",$AI:$AI,"&gt;0.15",$AI:$AI,"&lt;=0.20",D:D,"&gt;=90")</f>
        <v>29</v>
      </c>
      <c r="AR89" s="10">
        <f t="shared" si="22"/>
        <v>430</v>
      </c>
      <c r="AS89" s="12">
        <f>SUMIFS(AL:AL,$AI:$AI,"&gt;0.15",$AI:$AI,"&lt;=0.20",D:D,"&gt;=90")</f>
        <v>110</v>
      </c>
      <c r="AT89" s="13">
        <f>SUMIFS(AK:AK,$AI:$AI,"&gt;0.15",$AI:$AI,"&lt;=0.20",D:D,"&gt;=90")</f>
        <v>540</v>
      </c>
      <c r="AU89" s="40"/>
      <c r="AV89" s="40"/>
      <c r="AW89" s="40"/>
      <c r="AX89" s="40"/>
    </row>
    <row r="90" spans="1:50" x14ac:dyDescent="0.2">
      <c r="A90" t="s">
        <v>1877</v>
      </c>
      <c r="B90">
        <v>7</v>
      </c>
      <c r="C90">
        <v>37</v>
      </c>
      <c r="D90">
        <f>C90-B90</f>
        <v>30</v>
      </c>
      <c r="E90">
        <v>0.42170000000000002</v>
      </c>
      <c r="F90">
        <v>2.4459999999999998E-3</v>
      </c>
      <c r="G90">
        <v>78</v>
      </c>
      <c r="H90" t="s">
        <v>32</v>
      </c>
      <c r="I90" t="s">
        <v>231</v>
      </c>
      <c r="J90">
        <v>2.8420000000000001</v>
      </c>
      <c r="K90">
        <v>0</v>
      </c>
      <c r="L90">
        <v>0</v>
      </c>
      <c r="M90">
        <v>1</v>
      </c>
      <c r="N90">
        <v>1</v>
      </c>
      <c r="O90">
        <v>0</v>
      </c>
      <c r="P90">
        <v>1</v>
      </c>
      <c r="Q90">
        <v>0</v>
      </c>
      <c r="R90">
        <v>0</v>
      </c>
      <c r="S90">
        <v>1</v>
      </c>
      <c r="T90">
        <v>1</v>
      </c>
      <c r="U90">
        <v>0</v>
      </c>
      <c r="V90">
        <v>1</v>
      </c>
      <c r="W90">
        <v>2</v>
      </c>
      <c r="X90">
        <v>3</v>
      </c>
      <c r="Y90">
        <v>0</v>
      </c>
      <c r="Z90">
        <v>4</v>
      </c>
      <c r="AA90">
        <v>2</v>
      </c>
      <c r="AB90">
        <v>0</v>
      </c>
      <c r="AC90">
        <v>1</v>
      </c>
      <c r="AD90">
        <v>1</v>
      </c>
      <c r="AE90">
        <f>SUM(M90:N90)/SUM(K90:AD90)</f>
        <v>0.10526315789473684</v>
      </c>
      <c r="AF90">
        <f>SUM(S90,Y90)/SUM(K90:AD90)</f>
        <v>5.2631578947368418E-2</v>
      </c>
      <c r="AG90">
        <f t="shared" si="13"/>
        <v>0.15789473684210525</v>
      </c>
      <c r="AH90">
        <f t="shared" si="14"/>
        <v>0.10526315789473684</v>
      </c>
      <c r="AI90">
        <f t="shared" si="15"/>
        <v>5.2631578947368418E-2</v>
      </c>
      <c r="AJ90">
        <f t="shared" si="16"/>
        <v>0.52631578947368418</v>
      </c>
      <c r="AK90">
        <v>2</v>
      </c>
      <c r="AL90">
        <v>0</v>
      </c>
      <c r="AN90" t="s">
        <v>3371</v>
      </c>
      <c r="AO90" s="10">
        <f>COUNTIFS(AL:AL,"&lt;=1",AK:AK,"&gt;1",$AI:$AI,"&gt;0.20",$AI:$AI,"&lt;=0.25",D:D,"&gt;=90")</f>
        <v>8</v>
      </c>
      <c r="AP90" s="11">
        <f>COUNTIFS(AL:AL,"&gt;1",AK:AK,"&gt;1",$AI:$AI,"&gt;0.20",$AI:$AI,"&lt;=0.25",D:D,"&gt;=90")</f>
        <v>1</v>
      </c>
      <c r="AR90" s="10">
        <f t="shared" si="22"/>
        <v>52</v>
      </c>
      <c r="AS90" s="12">
        <f>SUMIFS(AL:AL,$AI:$AI,"&gt;0.20",$AI:$AI,"&lt;=0.25",D:D,"&gt;=90")</f>
        <v>3</v>
      </c>
      <c r="AT90" s="13">
        <f>SUMIFS(AK:AK,$AI:$AI,"&gt;0.20",$AI:$AI,"&lt;=0.25",D:D,"&gt;=90")</f>
        <v>55</v>
      </c>
      <c r="AU90" s="40"/>
      <c r="AV90" s="40"/>
      <c r="AW90" s="40"/>
      <c r="AX90" s="40"/>
    </row>
    <row r="91" spans="1:50" x14ac:dyDescent="0.2">
      <c r="A91" t="s">
        <v>1967</v>
      </c>
      <c r="B91">
        <v>10</v>
      </c>
      <c r="C91">
        <v>33</v>
      </c>
      <c r="D91">
        <f>C91-B91</f>
        <v>23</v>
      </c>
      <c r="E91">
        <v>0.40229999999999999</v>
      </c>
      <c r="F91">
        <v>3.1288999999999997E-2</v>
      </c>
      <c r="G91">
        <v>78</v>
      </c>
      <c r="H91" t="s">
        <v>35</v>
      </c>
      <c r="I91" t="s">
        <v>44</v>
      </c>
      <c r="J91">
        <v>4.3</v>
      </c>
      <c r="K91">
        <v>0</v>
      </c>
      <c r="L91">
        <v>0</v>
      </c>
      <c r="M91">
        <v>2</v>
      </c>
      <c r="N91">
        <v>0</v>
      </c>
      <c r="O91">
        <v>2</v>
      </c>
      <c r="P91">
        <v>1</v>
      </c>
      <c r="Q91">
        <v>0</v>
      </c>
      <c r="R91">
        <v>1</v>
      </c>
      <c r="S91">
        <v>1</v>
      </c>
      <c r="T91">
        <v>3</v>
      </c>
      <c r="U91">
        <v>0</v>
      </c>
      <c r="V91">
        <v>2</v>
      </c>
      <c r="W91">
        <v>2</v>
      </c>
      <c r="X91">
        <v>0</v>
      </c>
      <c r="Y91">
        <v>0</v>
      </c>
      <c r="Z91">
        <v>3</v>
      </c>
      <c r="AA91">
        <v>2</v>
      </c>
      <c r="AB91">
        <v>0</v>
      </c>
      <c r="AC91">
        <v>0</v>
      </c>
      <c r="AD91">
        <v>0</v>
      </c>
      <c r="AE91">
        <f>SUM(M91:N91)/SUM(K91:AD91)</f>
        <v>0.10526315789473684</v>
      </c>
      <c r="AF91">
        <f>SUM(S91,Y91)/SUM(K91:AD91)</f>
        <v>5.2631578947368418E-2</v>
      </c>
      <c r="AG91">
        <f t="shared" si="13"/>
        <v>0.15789473684210525</v>
      </c>
      <c r="AH91">
        <f t="shared" si="14"/>
        <v>0.10526315789473684</v>
      </c>
      <c r="AI91">
        <f t="shared" si="15"/>
        <v>0.21052631578947367</v>
      </c>
      <c r="AJ91">
        <f t="shared" si="16"/>
        <v>0.36842105263157893</v>
      </c>
      <c r="AN91" t="s">
        <v>3372</v>
      </c>
      <c r="AO91" s="10">
        <f>COUNTIFS(AL:AL,"&lt;=1",AK:AK,"&gt;1",$AI:$AI,"&gt;0.25",$AI:$AI,"&lt;=0.30",D:D,"&gt;=90")</f>
        <v>1</v>
      </c>
      <c r="AP91" s="11">
        <f>COUNTIFS(AL:AL,"&gt;1",AK:AK,"&gt;1",$AI:$AI,"&gt;0.25",$AI:$AI,"&lt;=0.30",D:D,"&gt;=90")</f>
        <v>0</v>
      </c>
      <c r="AR91" s="10">
        <f t="shared" si="22"/>
        <v>6</v>
      </c>
      <c r="AS91" s="12">
        <f>SUMIFS(AL:AL,$AI:$AI,"&gt;0.25",$AI:$AI,"&lt;=0.30",D:D,"&gt;=90")</f>
        <v>1</v>
      </c>
      <c r="AT91" s="13">
        <f>SUMIFS(AK:AK,$AI:$AI,"&gt;0.25",$AI:$AI,"&lt;=0.30",D:D,"&gt;=90")</f>
        <v>7</v>
      </c>
      <c r="AU91" s="40"/>
      <c r="AV91" s="40"/>
      <c r="AW91" s="40"/>
      <c r="AX91" s="40"/>
    </row>
    <row r="92" spans="1:50" x14ac:dyDescent="0.2">
      <c r="A92" t="s">
        <v>1749</v>
      </c>
      <c r="B92">
        <v>609</v>
      </c>
      <c r="C92">
        <v>692</v>
      </c>
      <c r="D92">
        <f>C92-B92</f>
        <v>83</v>
      </c>
      <c r="E92">
        <v>0.318</v>
      </c>
      <c r="F92">
        <v>2.43E-4</v>
      </c>
      <c r="G92">
        <v>66</v>
      </c>
      <c r="H92" t="s">
        <v>32</v>
      </c>
      <c r="I92" t="s">
        <v>49</v>
      </c>
      <c r="J92">
        <v>3.7770000000000001</v>
      </c>
      <c r="K92">
        <v>4</v>
      </c>
      <c r="L92">
        <v>0</v>
      </c>
      <c r="M92">
        <v>4</v>
      </c>
      <c r="N92">
        <v>3</v>
      </c>
      <c r="O92">
        <v>2</v>
      </c>
      <c r="P92">
        <v>13</v>
      </c>
      <c r="Q92">
        <v>2</v>
      </c>
      <c r="R92">
        <v>2</v>
      </c>
      <c r="S92">
        <v>1</v>
      </c>
      <c r="T92">
        <v>3</v>
      </c>
      <c r="U92">
        <v>1</v>
      </c>
      <c r="V92">
        <v>3</v>
      </c>
      <c r="W92">
        <v>2</v>
      </c>
      <c r="X92">
        <v>4</v>
      </c>
      <c r="Y92">
        <v>2</v>
      </c>
      <c r="Z92">
        <v>1</v>
      </c>
      <c r="AA92">
        <v>4</v>
      </c>
      <c r="AB92">
        <v>2</v>
      </c>
      <c r="AC92">
        <v>2</v>
      </c>
      <c r="AD92">
        <v>2</v>
      </c>
      <c r="AE92">
        <f>SUM(M92:N92)/SUM(K92:AD92)</f>
        <v>0.12280701754385964</v>
      </c>
      <c r="AF92">
        <f>SUM(S92,Y92)/SUM(K92:AD92)</f>
        <v>5.2631578947368418E-2</v>
      </c>
      <c r="AG92">
        <f t="shared" si="13"/>
        <v>0.33333333333333331</v>
      </c>
      <c r="AH92">
        <f t="shared" si="14"/>
        <v>0.10526315789473684</v>
      </c>
      <c r="AI92">
        <f t="shared" si="15"/>
        <v>0.14035087719298245</v>
      </c>
      <c r="AJ92">
        <f t="shared" si="16"/>
        <v>0.24561403508771928</v>
      </c>
      <c r="AN92" t="s">
        <v>3379</v>
      </c>
      <c r="AO92" s="10">
        <f>COUNTIFS(AL:AL,"&lt;=1",AK:AK,"&gt;1",$AI:$AI,"&gt;0.30",$AI:$AI,"&lt;=0.35",D:D,"&gt;=90")</f>
        <v>0</v>
      </c>
      <c r="AP92" s="11">
        <f>COUNTIFS(AL:AL,"&gt;1",AK:AK,"&gt;1",$AI:$AI,"&gt;0.30",$AI:$AI,"&lt;=0.35",D:D,"&gt;=90")</f>
        <v>0</v>
      </c>
      <c r="AR92" s="10">
        <f t="shared" si="22"/>
        <v>0</v>
      </c>
      <c r="AS92" s="12">
        <f>SUMIFS(AL:AL,$AI:$AI,"&gt;0.30",$AI:$AI,"&lt;=0.35",D:D,"&gt;=90")</f>
        <v>0</v>
      </c>
      <c r="AT92" s="13">
        <f>SUMIFS(AK:AK,$AI:$AI,"&gt;0.30",$AI:$AI,"&lt;=0.35",D:D,"&gt;=90")</f>
        <v>0</v>
      </c>
      <c r="AU92" s="40"/>
      <c r="AV92" s="40"/>
      <c r="AW92" s="40"/>
      <c r="AX92" s="40"/>
    </row>
    <row r="93" spans="1:50" x14ac:dyDescent="0.2">
      <c r="A93" t="s">
        <v>887</v>
      </c>
      <c r="B93">
        <v>466</v>
      </c>
      <c r="C93">
        <v>504</v>
      </c>
      <c r="D93">
        <f>C93-B93</f>
        <v>38</v>
      </c>
      <c r="E93">
        <v>0.28949999999999998</v>
      </c>
      <c r="F93">
        <v>6.0000000000000002E-5</v>
      </c>
      <c r="G93">
        <v>54</v>
      </c>
      <c r="H93" t="s">
        <v>32</v>
      </c>
      <c r="I93" t="s">
        <v>217</v>
      </c>
      <c r="J93">
        <v>3.73</v>
      </c>
      <c r="K93">
        <v>1</v>
      </c>
      <c r="L93">
        <v>1</v>
      </c>
      <c r="M93">
        <v>5</v>
      </c>
      <c r="N93">
        <v>6</v>
      </c>
      <c r="O93">
        <v>0</v>
      </c>
      <c r="P93">
        <v>3</v>
      </c>
      <c r="Q93">
        <v>0</v>
      </c>
      <c r="R93">
        <v>2</v>
      </c>
      <c r="S93">
        <v>2</v>
      </c>
      <c r="T93">
        <v>3</v>
      </c>
      <c r="U93">
        <v>0</v>
      </c>
      <c r="V93">
        <v>2</v>
      </c>
      <c r="W93">
        <v>0</v>
      </c>
      <c r="X93">
        <v>1</v>
      </c>
      <c r="Y93">
        <v>0</v>
      </c>
      <c r="Z93">
        <v>4</v>
      </c>
      <c r="AA93">
        <v>1</v>
      </c>
      <c r="AB93">
        <v>3</v>
      </c>
      <c r="AC93">
        <v>0</v>
      </c>
      <c r="AD93">
        <v>3</v>
      </c>
      <c r="AE93">
        <f>SUM(M93:N93)/SUM(K93:AD93)</f>
        <v>0.29729729729729731</v>
      </c>
      <c r="AF93">
        <f>SUM(S93,Y93)/SUM(K93:AD93)</f>
        <v>5.4054054054054057E-2</v>
      </c>
      <c r="AG93">
        <f t="shared" si="13"/>
        <v>0.10810810810810811</v>
      </c>
      <c r="AH93">
        <f t="shared" si="14"/>
        <v>8.1081081081081086E-2</v>
      </c>
      <c r="AI93">
        <f t="shared" si="15"/>
        <v>0.21621621621621623</v>
      </c>
      <c r="AJ93">
        <f t="shared" si="16"/>
        <v>0.24324324324324326</v>
      </c>
      <c r="AN93" t="s">
        <v>3380</v>
      </c>
      <c r="AO93" s="10">
        <f>COUNTIFS(AL:AL,"&lt;=1",AK:AK,"&gt;1",$AI:$AI,"&gt;0.35",$AI:$AI,"&lt;=0.40",D:D,"&gt;=90")</f>
        <v>0</v>
      </c>
      <c r="AP93" s="11">
        <f>COUNTIFS(AL:AL,"&gt;1",AK:AK,"&gt;1",$AI:$AI,"&gt;0.35",$AI:$AI,"&lt;=0.40",D:D,"&gt;=90")</f>
        <v>0</v>
      </c>
      <c r="AR93" s="10">
        <f>AT93-AS93</f>
        <v>0</v>
      </c>
      <c r="AS93" s="12">
        <f>SUMIFS(AL:AL,$AI:$AI,"&gt;0.35",$AI:$AI,"&lt;=0.40",D:D,"&gt;=90")</f>
        <v>0</v>
      </c>
      <c r="AT93" s="13">
        <f>SUMIFS(AK:AK,$AI:$AI,"&gt;0.35",$AI:$AI,"&lt;=0.40",D:D,"&gt;=90")</f>
        <v>0</v>
      </c>
      <c r="AU93" s="40"/>
      <c r="AV93" s="40"/>
      <c r="AW93" s="40"/>
      <c r="AX93" s="40"/>
    </row>
    <row r="94" spans="1:50" x14ac:dyDescent="0.2">
      <c r="A94" t="s">
        <v>674</v>
      </c>
      <c r="B94">
        <v>314</v>
      </c>
      <c r="C94">
        <v>421</v>
      </c>
      <c r="D94">
        <f>C94-B94</f>
        <v>107</v>
      </c>
      <c r="E94">
        <v>0.32369999999999999</v>
      </c>
      <c r="F94">
        <v>5.2899999999999996E-4</v>
      </c>
      <c r="G94">
        <v>66</v>
      </c>
      <c r="H94" t="s">
        <v>35</v>
      </c>
      <c r="I94" t="s">
        <v>235</v>
      </c>
      <c r="J94">
        <v>3.875</v>
      </c>
      <c r="K94">
        <v>3</v>
      </c>
      <c r="L94">
        <v>1</v>
      </c>
      <c r="M94">
        <v>5</v>
      </c>
      <c r="N94">
        <v>5</v>
      </c>
      <c r="O94">
        <v>3</v>
      </c>
      <c r="P94">
        <v>2</v>
      </c>
      <c r="Q94">
        <v>0</v>
      </c>
      <c r="R94">
        <v>2</v>
      </c>
      <c r="S94">
        <v>2</v>
      </c>
      <c r="T94">
        <v>5</v>
      </c>
      <c r="U94">
        <v>1</v>
      </c>
      <c r="V94">
        <v>2</v>
      </c>
      <c r="W94">
        <v>4</v>
      </c>
      <c r="X94">
        <v>3</v>
      </c>
      <c r="Y94">
        <v>1</v>
      </c>
      <c r="Z94">
        <v>7</v>
      </c>
      <c r="AA94">
        <v>4</v>
      </c>
      <c r="AB94">
        <v>1</v>
      </c>
      <c r="AC94">
        <v>2</v>
      </c>
      <c r="AD94">
        <v>2</v>
      </c>
      <c r="AE94">
        <f>SUM(M94:N94)/SUM(K94:AD94)</f>
        <v>0.18181818181818182</v>
      </c>
      <c r="AF94">
        <f>SUM(S94,Y94)/SUM(K94:AD94)</f>
        <v>5.4545454545454543E-2</v>
      </c>
      <c r="AG94">
        <f t="shared" si="13"/>
        <v>0.16363636363636364</v>
      </c>
      <c r="AH94">
        <f t="shared" si="14"/>
        <v>0.12727272727272726</v>
      </c>
      <c r="AI94">
        <f t="shared" si="15"/>
        <v>0.16363636363636364</v>
      </c>
      <c r="AJ94">
        <f t="shared" si="16"/>
        <v>0.30909090909090908</v>
      </c>
      <c r="AN94" t="s">
        <v>3387</v>
      </c>
      <c r="AO94" s="10">
        <f>COUNTIFS(AL:AL,"&lt;=1",AK:AK,"&gt;1",$AI:$AI,"&gt;0.40",$AI:$AI,"&lt;=1",D:D,"&gt;=90")</f>
        <v>0</v>
      </c>
      <c r="AP94" s="11">
        <f>COUNTIFS(AL:AL,"&gt;1",AK:AK,"&gt;1",$AI:$AI,"&gt;0.40",$AI:$AI,"&lt;=1",D:D,"&gt;=90")</f>
        <v>0</v>
      </c>
      <c r="AR94" s="10">
        <f>AT94-AS94</f>
        <v>0</v>
      </c>
      <c r="AS94" s="12">
        <f>SUMIFS(AL:AL,$AI:$AI,"&gt;0.40",$AI:$AI,"&lt;=1",D:D,"&gt;=90")</f>
        <v>0</v>
      </c>
      <c r="AT94" s="13">
        <f>SUMIFS(AK:AK,$AI:$AI,"&gt;0.40",$AI:$AI,"&lt;=1",D:D,"&gt;=90")</f>
        <v>0</v>
      </c>
      <c r="AU94" s="40"/>
      <c r="AV94" s="40"/>
      <c r="AW94" s="40"/>
      <c r="AX94" s="40"/>
    </row>
    <row r="95" spans="1:50" x14ac:dyDescent="0.2">
      <c r="A95" t="s">
        <v>1584</v>
      </c>
      <c r="B95">
        <v>135</v>
      </c>
      <c r="C95">
        <v>208</v>
      </c>
      <c r="D95">
        <f>C95-B95</f>
        <v>73</v>
      </c>
      <c r="E95">
        <v>0.25629999999999997</v>
      </c>
      <c r="F95">
        <v>2.3499999999999999E-4</v>
      </c>
      <c r="G95">
        <v>42</v>
      </c>
      <c r="H95" t="s">
        <v>35</v>
      </c>
      <c r="I95" t="s">
        <v>188</v>
      </c>
      <c r="J95">
        <v>3.2440000000000002</v>
      </c>
      <c r="K95">
        <v>1</v>
      </c>
      <c r="L95">
        <v>0</v>
      </c>
      <c r="M95">
        <v>5</v>
      </c>
      <c r="N95">
        <v>12</v>
      </c>
      <c r="O95">
        <v>3</v>
      </c>
      <c r="P95">
        <v>0</v>
      </c>
      <c r="Q95">
        <v>2</v>
      </c>
      <c r="R95">
        <v>3</v>
      </c>
      <c r="S95">
        <v>2</v>
      </c>
      <c r="T95">
        <v>5</v>
      </c>
      <c r="U95">
        <v>1</v>
      </c>
      <c r="V95">
        <v>5</v>
      </c>
      <c r="W95">
        <v>0</v>
      </c>
      <c r="X95">
        <v>4</v>
      </c>
      <c r="Y95">
        <v>1</v>
      </c>
      <c r="Z95">
        <v>6</v>
      </c>
      <c r="AA95">
        <v>3</v>
      </c>
      <c r="AB95">
        <v>1</v>
      </c>
      <c r="AC95">
        <v>0</v>
      </c>
      <c r="AD95">
        <v>1</v>
      </c>
      <c r="AE95">
        <f>SUM(M95:N95)/SUM(K95:AD95)</f>
        <v>0.30909090909090908</v>
      </c>
      <c r="AF95">
        <f>SUM(S95,Y95)/SUM(K95:AD95)</f>
        <v>5.4545454545454543E-2</v>
      </c>
      <c r="AG95">
        <f t="shared" si="13"/>
        <v>1.8181818181818181E-2</v>
      </c>
      <c r="AH95">
        <f t="shared" si="14"/>
        <v>7.2727272727272724E-2</v>
      </c>
      <c r="AI95">
        <f t="shared" si="15"/>
        <v>0.18181818181818182</v>
      </c>
      <c r="AJ95">
        <f t="shared" si="16"/>
        <v>0.36363636363636365</v>
      </c>
      <c r="AU95" s="40"/>
      <c r="AV95" s="40"/>
      <c r="AW95" s="40"/>
      <c r="AX95" s="40"/>
    </row>
    <row r="96" spans="1:50" x14ac:dyDescent="0.2">
      <c r="A96" t="s">
        <v>136</v>
      </c>
      <c r="B96">
        <v>224</v>
      </c>
      <c r="C96">
        <v>265</v>
      </c>
      <c r="D96">
        <f>C96-B96</f>
        <v>41</v>
      </c>
      <c r="E96">
        <v>0.2681</v>
      </c>
      <c r="F96">
        <v>1.8E-5</v>
      </c>
      <c r="G96">
        <v>54</v>
      </c>
      <c r="H96" t="s">
        <v>46</v>
      </c>
      <c r="I96" t="s">
        <v>49</v>
      </c>
      <c r="J96">
        <v>4.556</v>
      </c>
      <c r="K96">
        <v>4</v>
      </c>
      <c r="L96">
        <v>0</v>
      </c>
      <c r="M96">
        <v>3</v>
      </c>
      <c r="N96">
        <v>2</v>
      </c>
      <c r="O96">
        <v>0</v>
      </c>
      <c r="P96">
        <v>2</v>
      </c>
      <c r="Q96">
        <v>2</v>
      </c>
      <c r="R96">
        <v>3</v>
      </c>
      <c r="S96">
        <v>1</v>
      </c>
      <c r="T96">
        <v>5</v>
      </c>
      <c r="U96">
        <v>0</v>
      </c>
      <c r="V96">
        <v>2</v>
      </c>
      <c r="W96">
        <v>3</v>
      </c>
      <c r="X96">
        <v>0</v>
      </c>
      <c r="Y96">
        <v>1</v>
      </c>
      <c r="Z96">
        <v>1</v>
      </c>
      <c r="AA96">
        <v>1</v>
      </c>
      <c r="AB96">
        <v>3</v>
      </c>
      <c r="AC96">
        <v>0</v>
      </c>
      <c r="AD96">
        <v>3</v>
      </c>
      <c r="AE96">
        <f>SUM(M96:N96)/SUM(K96:AD96)</f>
        <v>0.1388888888888889</v>
      </c>
      <c r="AF96">
        <f>SUM(S96,Y96)/SUM(K96:AD96)</f>
        <v>5.5555555555555552E-2</v>
      </c>
      <c r="AG96">
        <f t="shared" si="13"/>
        <v>0.25</v>
      </c>
      <c r="AH96">
        <f t="shared" si="14"/>
        <v>8.3333333333333329E-2</v>
      </c>
      <c r="AI96">
        <f t="shared" si="15"/>
        <v>0.30555555555555558</v>
      </c>
      <c r="AJ96">
        <f t="shared" si="16"/>
        <v>0.16666666666666666</v>
      </c>
      <c r="AK96">
        <v>9</v>
      </c>
      <c r="AL96">
        <v>0</v>
      </c>
      <c r="AO96" s="5" t="s">
        <v>3373</v>
      </c>
      <c r="AP96" s="5" t="s">
        <v>3374</v>
      </c>
      <c r="AS96" s="5" t="s">
        <v>3375</v>
      </c>
      <c r="AT96" s="5" t="s">
        <v>3376</v>
      </c>
      <c r="AU96" s="40"/>
      <c r="AV96" s="40"/>
      <c r="AW96" s="40"/>
      <c r="AX96" s="40"/>
    </row>
    <row r="97" spans="1:50" x14ac:dyDescent="0.2">
      <c r="A97" t="s">
        <v>1178</v>
      </c>
      <c r="B97">
        <v>13</v>
      </c>
      <c r="C97">
        <v>68</v>
      </c>
      <c r="D97">
        <f>C97-B97</f>
        <v>55</v>
      </c>
      <c r="E97">
        <v>0.11260000000000001</v>
      </c>
      <c r="F97">
        <v>1.6260000000000001E-3</v>
      </c>
      <c r="G97">
        <v>6</v>
      </c>
      <c r="H97" t="s">
        <v>35</v>
      </c>
      <c r="I97" t="s">
        <v>217</v>
      </c>
      <c r="J97">
        <v>3.2170000000000001</v>
      </c>
      <c r="K97">
        <v>1</v>
      </c>
      <c r="L97">
        <v>0</v>
      </c>
      <c r="M97">
        <v>4</v>
      </c>
      <c r="N97">
        <v>8</v>
      </c>
      <c r="O97">
        <v>2</v>
      </c>
      <c r="P97">
        <v>1</v>
      </c>
      <c r="Q97">
        <v>1</v>
      </c>
      <c r="R97">
        <v>0</v>
      </c>
      <c r="S97">
        <v>2</v>
      </c>
      <c r="T97">
        <v>5</v>
      </c>
      <c r="U97">
        <v>1</v>
      </c>
      <c r="V97">
        <v>1</v>
      </c>
      <c r="W97">
        <v>2</v>
      </c>
      <c r="X97">
        <v>3</v>
      </c>
      <c r="Y97">
        <v>0</v>
      </c>
      <c r="Z97">
        <v>4</v>
      </c>
      <c r="AA97">
        <v>1</v>
      </c>
      <c r="AB97">
        <v>0</v>
      </c>
      <c r="AC97">
        <v>0</v>
      </c>
      <c r="AD97">
        <v>0</v>
      </c>
      <c r="AE97">
        <f>SUM(M97:N97)/SUM(K97:AD97)</f>
        <v>0.33333333333333331</v>
      </c>
      <c r="AF97">
        <f>SUM(S97,Y97)/SUM(K97:AD97)</f>
        <v>5.5555555555555552E-2</v>
      </c>
      <c r="AG97">
        <f t="shared" si="13"/>
        <v>0.1111111111111111</v>
      </c>
      <c r="AH97">
        <f t="shared" si="14"/>
        <v>5.5555555555555552E-2</v>
      </c>
      <c r="AI97">
        <f t="shared" si="15"/>
        <v>0.16666666666666666</v>
      </c>
      <c r="AJ97">
        <f t="shared" si="16"/>
        <v>0.27777777777777779</v>
      </c>
      <c r="AN97" t="s">
        <v>3367</v>
      </c>
      <c r="AO97" s="16">
        <f>AO86/(AO86+AP86)</f>
        <v>0.7807017543859649</v>
      </c>
      <c r="AP97" s="17">
        <f>AP86/(AO86+AP86)</f>
        <v>0.21929824561403508</v>
      </c>
      <c r="AS97" s="18">
        <f>AS86/AT86</f>
        <v>5.8885383806519455E-2</v>
      </c>
      <c r="AT97" s="19">
        <f>AS97/0.076</f>
        <v>0.77480768166472969</v>
      </c>
      <c r="AU97" s="40"/>
      <c r="AV97" s="40"/>
      <c r="AW97" s="40"/>
      <c r="AX97" s="40"/>
    </row>
    <row r="98" spans="1:50" x14ac:dyDescent="0.2">
      <c r="A98" t="s">
        <v>1115</v>
      </c>
      <c r="B98">
        <v>1006</v>
      </c>
      <c r="C98">
        <v>1043</v>
      </c>
      <c r="D98">
        <f>C98-B98</f>
        <v>37</v>
      </c>
      <c r="E98">
        <v>0.79679999999999995</v>
      </c>
      <c r="F98">
        <v>0.48393799999999998</v>
      </c>
      <c r="G98">
        <v>90</v>
      </c>
      <c r="H98" t="s">
        <v>35</v>
      </c>
      <c r="I98" t="s">
        <v>44</v>
      </c>
      <c r="J98">
        <v>5.0110000000000001</v>
      </c>
      <c r="K98">
        <v>0</v>
      </c>
      <c r="L98">
        <v>1</v>
      </c>
      <c r="M98">
        <v>3</v>
      </c>
      <c r="N98">
        <v>1</v>
      </c>
      <c r="O98">
        <v>3</v>
      </c>
      <c r="P98">
        <v>1</v>
      </c>
      <c r="Q98">
        <v>1</v>
      </c>
      <c r="R98">
        <v>2</v>
      </c>
      <c r="S98">
        <v>2</v>
      </c>
      <c r="T98">
        <v>8</v>
      </c>
      <c r="U98">
        <v>1</v>
      </c>
      <c r="V98">
        <v>2</v>
      </c>
      <c r="W98">
        <v>1</v>
      </c>
      <c r="X98">
        <v>1</v>
      </c>
      <c r="Y98">
        <v>0</v>
      </c>
      <c r="Z98">
        <v>2</v>
      </c>
      <c r="AA98">
        <v>2</v>
      </c>
      <c r="AB98">
        <v>2</v>
      </c>
      <c r="AC98">
        <v>1</v>
      </c>
      <c r="AD98">
        <v>1</v>
      </c>
      <c r="AE98">
        <f>SUM(M98:N98)/SUM(K98:AD98)</f>
        <v>0.11428571428571428</v>
      </c>
      <c r="AF98">
        <f>SUM(S98,Y98)/SUM(K98:AD98)</f>
        <v>5.7142857142857141E-2</v>
      </c>
      <c r="AG98">
        <f t="shared" si="13"/>
        <v>5.7142857142857141E-2</v>
      </c>
      <c r="AH98">
        <f t="shared" si="14"/>
        <v>0.14285714285714285</v>
      </c>
      <c r="AI98">
        <f t="shared" si="15"/>
        <v>0.37142857142857144</v>
      </c>
      <c r="AJ98">
        <f t="shared" si="16"/>
        <v>0.25714285714285712</v>
      </c>
      <c r="AN98" t="s">
        <v>3368</v>
      </c>
      <c r="AO98" s="16">
        <f>AO87/(AO87+AP87)</f>
        <v>0.78558875219683655</v>
      </c>
      <c r="AP98" s="17">
        <f>AP87/(AO87+AP87)</f>
        <v>0.21441124780316345</v>
      </c>
      <c r="AS98" s="18">
        <f>AS87/AT87</f>
        <v>6.2287148234450619E-2</v>
      </c>
      <c r="AT98" s="19">
        <f>AS98/0.076</f>
        <v>0.81956773992698184</v>
      </c>
      <c r="AU98" s="40"/>
      <c r="AV98" s="40"/>
      <c r="AW98" s="40"/>
      <c r="AX98" s="40"/>
    </row>
    <row r="99" spans="1:50" x14ac:dyDescent="0.2">
      <c r="A99" t="s">
        <v>1987</v>
      </c>
      <c r="B99">
        <v>125</v>
      </c>
      <c r="C99">
        <v>160</v>
      </c>
      <c r="D99">
        <f>C99-B99</f>
        <v>35</v>
      </c>
      <c r="E99">
        <v>0.36220000000000002</v>
      </c>
      <c r="F99">
        <v>8.0253000000000005E-2</v>
      </c>
      <c r="G99">
        <v>66</v>
      </c>
      <c r="H99" t="s">
        <v>35</v>
      </c>
      <c r="I99" t="s">
        <v>44</v>
      </c>
      <c r="J99">
        <v>3.629</v>
      </c>
      <c r="K99">
        <v>0</v>
      </c>
      <c r="L99">
        <v>0</v>
      </c>
      <c r="M99">
        <v>3</v>
      </c>
      <c r="N99">
        <v>3</v>
      </c>
      <c r="O99">
        <v>0</v>
      </c>
      <c r="P99">
        <v>3</v>
      </c>
      <c r="Q99">
        <v>2</v>
      </c>
      <c r="R99">
        <v>2</v>
      </c>
      <c r="S99">
        <v>1</v>
      </c>
      <c r="T99">
        <v>6</v>
      </c>
      <c r="U99">
        <v>1</v>
      </c>
      <c r="V99">
        <v>1</v>
      </c>
      <c r="W99">
        <v>1</v>
      </c>
      <c r="X99">
        <v>5</v>
      </c>
      <c r="Y99">
        <v>1</v>
      </c>
      <c r="Z99">
        <v>4</v>
      </c>
      <c r="AA99">
        <v>2</v>
      </c>
      <c r="AB99">
        <v>0</v>
      </c>
      <c r="AC99">
        <v>0</v>
      </c>
      <c r="AD99">
        <v>0</v>
      </c>
      <c r="AE99">
        <f>SUM(M99:N99)/SUM(K99:AD99)</f>
        <v>0.17142857142857143</v>
      </c>
      <c r="AF99">
        <f>SUM(S99,Y99)/SUM(K99:AD99)</f>
        <v>5.7142857142857141E-2</v>
      </c>
      <c r="AG99">
        <f t="shared" si="13"/>
        <v>0.11428571428571428</v>
      </c>
      <c r="AH99">
        <f t="shared" si="14"/>
        <v>0</v>
      </c>
      <c r="AI99">
        <f t="shared" si="15"/>
        <v>0.25714285714285712</v>
      </c>
      <c r="AJ99">
        <f t="shared" si="16"/>
        <v>0.4</v>
      </c>
      <c r="AN99" t="s">
        <v>3369</v>
      </c>
      <c r="AO99" s="16">
        <f>AO88/(AO88+AP88)</f>
        <v>0.75257731958762886</v>
      </c>
      <c r="AP99" s="17">
        <f>AP88/(AO88+AP88)</f>
        <v>0.24742268041237114</v>
      </c>
      <c r="AS99" s="18">
        <f>AS88/AT88</f>
        <v>0.11351052048726468</v>
      </c>
      <c r="AT99" s="19">
        <f t="shared" ref="AT99:AT104" si="23">AS99/0.076</f>
        <v>1.4935594800955878</v>
      </c>
      <c r="AU99" s="40"/>
      <c r="AV99" s="40"/>
      <c r="AW99" s="40"/>
      <c r="AX99" s="40"/>
    </row>
    <row r="100" spans="1:50" x14ac:dyDescent="0.2">
      <c r="A100" t="s">
        <v>392</v>
      </c>
      <c r="B100">
        <v>26</v>
      </c>
      <c r="C100">
        <v>305</v>
      </c>
      <c r="D100">
        <f>C100-B100</f>
        <v>279</v>
      </c>
      <c r="E100">
        <v>0.40739999999999998</v>
      </c>
      <c r="F100">
        <v>4.0940000000000004E-3</v>
      </c>
      <c r="G100">
        <v>78</v>
      </c>
      <c r="H100" t="s">
        <v>32</v>
      </c>
      <c r="I100" t="s">
        <v>393</v>
      </c>
      <c r="J100">
        <v>3.048</v>
      </c>
      <c r="K100">
        <v>9</v>
      </c>
      <c r="L100">
        <v>2</v>
      </c>
      <c r="M100">
        <v>16</v>
      </c>
      <c r="N100">
        <v>3</v>
      </c>
      <c r="O100">
        <v>0</v>
      </c>
      <c r="P100">
        <v>16</v>
      </c>
      <c r="Q100">
        <v>0</v>
      </c>
      <c r="R100">
        <v>0</v>
      </c>
      <c r="S100">
        <v>5</v>
      </c>
      <c r="T100">
        <v>1</v>
      </c>
      <c r="U100">
        <v>1</v>
      </c>
      <c r="V100">
        <v>10</v>
      </c>
      <c r="W100">
        <v>2</v>
      </c>
      <c r="X100">
        <v>6</v>
      </c>
      <c r="Y100">
        <v>1</v>
      </c>
      <c r="Z100">
        <v>19</v>
      </c>
      <c r="AA100">
        <v>7</v>
      </c>
      <c r="AB100">
        <v>1</v>
      </c>
      <c r="AC100">
        <v>1</v>
      </c>
      <c r="AD100">
        <v>5</v>
      </c>
      <c r="AE100">
        <f>SUM(M100:N100)/SUM(K100:AD100)</f>
        <v>0.18095238095238095</v>
      </c>
      <c r="AF100">
        <f>SUM(S100,Y100)/SUM(K100:AD100)</f>
        <v>5.7142857142857141E-2</v>
      </c>
      <c r="AG100">
        <f t="shared" si="13"/>
        <v>0.25714285714285712</v>
      </c>
      <c r="AH100">
        <f t="shared" si="14"/>
        <v>5.7142857142857141E-2</v>
      </c>
      <c r="AI100">
        <f t="shared" si="15"/>
        <v>2.8571428571428571E-2</v>
      </c>
      <c r="AJ100">
        <f t="shared" si="16"/>
        <v>0.41904761904761906</v>
      </c>
      <c r="AK100">
        <v>7</v>
      </c>
      <c r="AL100">
        <v>0</v>
      </c>
      <c r="AN100" t="s">
        <v>3370</v>
      </c>
      <c r="AO100" s="16">
        <f>AO89/(AO89+AP89)</f>
        <v>0.61333333333333329</v>
      </c>
      <c r="AP100" s="17">
        <f>AP89/(AO89+AP89)</f>
        <v>0.38666666666666666</v>
      </c>
      <c r="AS100" s="18">
        <f>AS89/AT89</f>
        <v>0.20370370370370369</v>
      </c>
      <c r="AT100" s="19">
        <f t="shared" si="23"/>
        <v>2.6803118908382064</v>
      </c>
      <c r="AU100" s="40"/>
      <c r="AV100" s="40"/>
      <c r="AW100" s="40"/>
      <c r="AX100" s="40"/>
    </row>
    <row r="101" spans="1:50" x14ac:dyDescent="0.2">
      <c r="A101" t="s">
        <v>2750</v>
      </c>
      <c r="B101">
        <v>139</v>
      </c>
      <c r="C101">
        <v>385</v>
      </c>
      <c r="D101">
        <f>C101-B101</f>
        <v>246</v>
      </c>
      <c r="E101">
        <v>0.40479999999999999</v>
      </c>
      <c r="F101">
        <v>1.1148999999999999E-2</v>
      </c>
      <c r="G101">
        <v>78</v>
      </c>
      <c r="H101" t="s">
        <v>32</v>
      </c>
      <c r="I101" t="s">
        <v>393</v>
      </c>
      <c r="J101">
        <v>2.9649999999999999</v>
      </c>
      <c r="K101">
        <v>5</v>
      </c>
      <c r="L101">
        <v>1</v>
      </c>
      <c r="M101">
        <v>15</v>
      </c>
      <c r="N101">
        <v>8</v>
      </c>
      <c r="O101">
        <v>1</v>
      </c>
      <c r="P101">
        <v>20</v>
      </c>
      <c r="Q101">
        <v>0</v>
      </c>
      <c r="R101">
        <v>0</v>
      </c>
      <c r="S101">
        <v>5</v>
      </c>
      <c r="T101">
        <v>2</v>
      </c>
      <c r="U101">
        <v>0</v>
      </c>
      <c r="V101">
        <v>5</v>
      </c>
      <c r="W101">
        <v>2</v>
      </c>
      <c r="X101">
        <v>6</v>
      </c>
      <c r="Y101">
        <v>1</v>
      </c>
      <c r="Z101">
        <v>18</v>
      </c>
      <c r="AA101">
        <v>11</v>
      </c>
      <c r="AB101">
        <v>0</v>
      </c>
      <c r="AC101">
        <v>0</v>
      </c>
      <c r="AD101">
        <v>4</v>
      </c>
      <c r="AE101">
        <f>SUM(M101:N101)/SUM(K101:AD101)</f>
        <v>0.22115384615384615</v>
      </c>
      <c r="AF101">
        <f>SUM(S101,Y101)/SUM(K101:AD101)</f>
        <v>5.7692307692307696E-2</v>
      </c>
      <c r="AG101">
        <f t="shared" si="13"/>
        <v>0.25961538461538464</v>
      </c>
      <c r="AH101">
        <f t="shared" si="14"/>
        <v>4.807692307692308E-2</v>
      </c>
      <c r="AI101">
        <f t="shared" si="15"/>
        <v>1.9230769230769232E-2</v>
      </c>
      <c r="AJ101">
        <f t="shared" si="16"/>
        <v>0.39423076923076922</v>
      </c>
      <c r="AK101">
        <v>2</v>
      </c>
      <c r="AL101">
        <v>0</v>
      </c>
      <c r="AN101" t="s">
        <v>3371</v>
      </c>
      <c r="AO101" s="16">
        <f>AO90/(AO90+AP90)</f>
        <v>0.88888888888888884</v>
      </c>
      <c r="AP101" s="17">
        <f>AP90/(AO90+AP90)</f>
        <v>0.1111111111111111</v>
      </c>
      <c r="AS101" s="18">
        <f>AS90/AT90</f>
        <v>5.4545454545454543E-2</v>
      </c>
      <c r="AT101" s="19">
        <f t="shared" si="23"/>
        <v>0.71770334928229662</v>
      </c>
      <c r="AU101" s="40"/>
      <c r="AV101" s="40"/>
      <c r="AW101" s="40"/>
      <c r="AX101" s="40"/>
    </row>
    <row r="102" spans="1:50" x14ac:dyDescent="0.2">
      <c r="A102" t="s">
        <v>2243</v>
      </c>
      <c r="B102">
        <v>48</v>
      </c>
      <c r="C102">
        <v>129</v>
      </c>
      <c r="D102">
        <f>C102-B102</f>
        <v>81</v>
      </c>
      <c r="E102">
        <v>0.1353</v>
      </c>
      <c r="F102" s="1">
        <v>6.0000000000000002E-6</v>
      </c>
      <c r="G102">
        <v>6</v>
      </c>
      <c r="H102" t="s">
        <v>46</v>
      </c>
      <c r="I102" t="s">
        <v>231</v>
      </c>
      <c r="J102">
        <v>3.5830000000000002</v>
      </c>
      <c r="K102">
        <v>4</v>
      </c>
      <c r="L102">
        <v>0</v>
      </c>
      <c r="M102">
        <v>9</v>
      </c>
      <c r="N102">
        <v>5</v>
      </c>
      <c r="O102">
        <v>1</v>
      </c>
      <c r="P102">
        <v>7</v>
      </c>
      <c r="Q102">
        <v>1</v>
      </c>
      <c r="R102">
        <v>1</v>
      </c>
      <c r="S102">
        <v>1</v>
      </c>
      <c r="T102">
        <v>4</v>
      </c>
      <c r="U102">
        <v>0</v>
      </c>
      <c r="V102">
        <v>3</v>
      </c>
      <c r="W102">
        <v>0</v>
      </c>
      <c r="X102">
        <v>1</v>
      </c>
      <c r="Y102">
        <v>2</v>
      </c>
      <c r="Z102">
        <v>5</v>
      </c>
      <c r="AA102">
        <v>4</v>
      </c>
      <c r="AB102">
        <v>3</v>
      </c>
      <c r="AC102">
        <v>0</v>
      </c>
      <c r="AD102">
        <v>1</v>
      </c>
      <c r="AE102">
        <f>SUM(M102:N102)/SUM(K102:AD102)</f>
        <v>0.26923076923076922</v>
      </c>
      <c r="AF102">
        <f>SUM(S102,Y102)/SUM(K102:AD102)</f>
        <v>5.7692307692307696E-2</v>
      </c>
      <c r="AG102">
        <f t="shared" si="13"/>
        <v>0.21153846153846154</v>
      </c>
      <c r="AH102">
        <f t="shared" si="14"/>
        <v>3.8461538461538464E-2</v>
      </c>
      <c r="AI102">
        <f t="shared" si="15"/>
        <v>0.15384615384615385</v>
      </c>
      <c r="AJ102">
        <f t="shared" si="16"/>
        <v>0.26923076923076922</v>
      </c>
      <c r="AN102" t="s">
        <v>3372</v>
      </c>
      <c r="AO102" s="34">
        <f>AO91/(AO91+AP91)</f>
        <v>1</v>
      </c>
      <c r="AP102" s="35">
        <f>AP91/(AO91+AP91)</f>
        <v>0</v>
      </c>
      <c r="AS102" s="36">
        <f>AS91/AT91</f>
        <v>0.14285714285714285</v>
      </c>
      <c r="AT102" s="28">
        <f t="shared" si="23"/>
        <v>1.8796992481203008</v>
      </c>
      <c r="AU102" s="40"/>
      <c r="AV102" s="40"/>
      <c r="AW102" s="40"/>
      <c r="AX102" s="40"/>
    </row>
    <row r="103" spans="1:50" x14ac:dyDescent="0.2">
      <c r="A103" t="s">
        <v>1725</v>
      </c>
      <c r="B103">
        <v>25</v>
      </c>
      <c r="C103">
        <v>115</v>
      </c>
      <c r="D103">
        <f>C103-B103</f>
        <v>90</v>
      </c>
      <c r="E103">
        <v>0.36309999999999998</v>
      </c>
      <c r="F103">
        <v>1.5685999999999999E-2</v>
      </c>
      <c r="G103">
        <v>66</v>
      </c>
      <c r="H103" t="s">
        <v>35</v>
      </c>
      <c r="I103" t="s">
        <v>33</v>
      </c>
      <c r="J103">
        <v>3.8570000000000002</v>
      </c>
      <c r="K103">
        <v>5</v>
      </c>
      <c r="L103">
        <v>0</v>
      </c>
      <c r="M103">
        <v>8</v>
      </c>
      <c r="N103">
        <v>3</v>
      </c>
      <c r="O103">
        <v>3</v>
      </c>
      <c r="P103">
        <v>1</v>
      </c>
      <c r="Q103">
        <v>3</v>
      </c>
      <c r="R103">
        <v>1</v>
      </c>
      <c r="S103">
        <v>2</v>
      </c>
      <c r="T103">
        <v>6</v>
      </c>
      <c r="U103">
        <v>1</v>
      </c>
      <c r="V103">
        <v>2</v>
      </c>
      <c r="W103">
        <v>5</v>
      </c>
      <c r="X103">
        <v>9</v>
      </c>
      <c r="Y103">
        <v>2</v>
      </c>
      <c r="Z103">
        <v>3</v>
      </c>
      <c r="AA103">
        <v>7</v>
      </c>
      <c r="AB103">
        <v>7</v>
      </c>
      <c r="AC103">
        <v>0</v>
      </c>
      <c r="AD103">
        <v>1</v>
      </c>
      <c r="AE103">
        <f>SUM(M103:N103)/SUM(K103:AD103)</f>
        <v>0.15942028985507245</v>
      </c>
      <c r="AF103">
        <f>SUM(S103,Y103)/SUM(K103:AD103)</f>
        <v>5.7971014492753624E-2</v>
      </c>
      <c r="AG103">
        <f t="shared" si="13"/>
        <v>0.15942028985507245</v>
      </c>
      <c r="AH103">
        <f t="shared" si="14"/>
        <v>5.7971014492753624E-2</v>
      </c>
      <c r="AI103">
        <f t="shared" si="15"/>
        <v>0.21739130434782608</v>
      </c>
      <c r="AJ103">
        <f t="shared" si="16"/>
        <v>0.34782608695652173</v>
      </c>
      <c r="AN103" t="s">
        <v>3379</v>
      </c>
      <c r="AO103" s="34"/>
      <c r="AP103" s="35"/>
      <c r="AS103" s="36"/>
      <c r="AT103" s="28"/>
      <c r="AU103" s="40"/>
      <c r="AV103" s="40"/>
      <c r="AW103" s="40"/>
      <c r="AX103" s="40"/>
    </row>
    <row r="104" spans="1:50" x14ac:dyDescent="0.2">
      <c r="A104" t="s">
        <v>666</v>
      </c>
      <c r="B104">
        <v>886</v>
      </c>
      <c r="C104">
        <v>956</v>
      </c>
      <c r="D104">
        <f>C104-B104</f>
        <v>70</v>
      </c>
      <c r="E104">
        <v>0.24740000000000001</v>
      </c>
      <c r="F104">
        <v>1.7246999999999998E-2</v>
      </c>
      <c r="G104">
        <v>42</v>
      </c>
      <c r="H104" t="s">
        <v>35</v>
      </c>
      <c r="I104" t="s">
        <v>33</v>
      </c>
      <c r="J104">
        <v>3.7410000000000001</v>
      </c>
      <c r="K104">
        <v>2</v>
      </c>
      <c r="L104">
        <v>0</v>
      </c>
      <c r="M104">
        <v>10</v>
      </c>
      <c r="N104">
        <v>6</v>
      </c>
      <c r="O104">
        <v>2</v>
      </c>
      <c r="P104">
        <v>2</v>
      </c>
      <c r="Q104">
        <v>2</v>
      </c>
      <c r="R104">
        <v>3</v>
      </c>
      <c r="S104">
        <v>4</v>
      </c>
      <c r="T104">
        <v>10</v>
      </c>
      <c r="U104">
        <v>3</v>
      </c>
      <c r="V104">
        <v>5</v>
      </c>
      <c r="W104">
        <v>0</v>
      </c>
      <c r="X104">
        <v>6</v>
      </c>
      <c r="Y104">
        <v>0</v>
      </c>
      <c r="Z104">
        <v>5</v>
      </c>
      <c r="AA104">
        <v>4</v>
      </c>
      <c r="AB104">
        <v>2</v>
      </c>
      <c r="AC104">
        <v>2</v>
      </c>
      <c r="AD104">
        <v>1</v>
      </c>
      <c r="AE104">
        <f>SUM(M104:N104)/SUM(K104:AD104)</f>
        <v>0.2318840579710145</v>
      </c>
      <c r="AF104">
        <f>SUM(S104,Y104)/SUM(K104:AD104)</f>
        <v>5.7971014492753624E-2</v>
      </c>
      <c r="AG104">
        <f t="shared" si="13"/>
        <v>5.7971014492753624E-2</v>
      </c>
      <c r="AH104">
        <f t="shared" si="14"/>
        <v>7.2463768115942032E-2</v>
      </c>
      <c r="AI104">
        <f t="shared" si="15"/>
        <v>0.2608695652173913</v>
      </c>
      <c r="AJ104">
        <f t="shared" si="16"/>
        <v>0.3188405797101449</v>
      </c>
      <c r="AN104" t="s">
        <v>3380</v>
      </c>
      <c r="AO104" s="34"/>
      <c r="AP104" s="35"/>
      <c r="AS104" s="36"/>
      <c r="AT104" s="28"/>
      <c r="AU104" s="40"/>
      <c r="AV104" s="40"/>
      <c r="AW104" s="40"/>
      <c r="AX104" s="40"/>
    </row>
    <row r="105" spans="1:50" x14ac:dyDescent="0.2">
      <c r="A105" t="s">
        <v>2480</v>
      </c>
      <c r="B105">
        <v>63</v>
      </c>
      <c r="C105">
        <v>102</v>
      </c>
      <c r="D105">
        <f>C105-B105</f>
        <v>39</v>
      </c>
      <c r="E105">
        <v>0.37709999999999999</v>
      </c>
      <c r="F105">
        <v>8.2999999999999998E-5</v>
      </c>
      <c r="G105">
        <v>78</v>
      </c>
      <c r="H105" t="s">
        <v>32</v>
      </c>
      <c r="I105" t="s">
        <v>40</v>
      </c>
      <c r="J105">
        <v>4.1440000000000001</v>
      </c>
      <c r="K105">
        <v>2</v>
      </c>
      <c r="L105">
        <v>0</v>
      </c>
      <c r="M105">
        <v>3</v>
      </c>
      <c r="N105">
        <v>1</v>
      </c>
      <c r="O105">
        <v>4</v>
      </c>
      <c r="P105">
        <v>3</v>
      </c>
      <c r="Q105">
        <v>1</v>
      </c>
      <c r="R105">
        <v>0</v>
      </c>
      <c r="S105">
        <v>2</v>
      </c>
      <c r="T105">
        <v>3</v>
      </c>
      <c r="U105">
        <v>0</v>
      </c>
      <c r="V105">
        <v>3</v>
      </c>
      <c r="W105">
        <v>1</v>
      </c>
      <c r="X105">
        <v>4</v>
      </c>
      <c r="Y105">
        <v>0</v>
      </c>
      <c r="Z105">
        <v>1</v>
      </c>
      <c r="AA105">
        <v>1</v>
      </c>
      <c r="AB105">
        <v>4</v>
      </c>
      <c r="AC105">
        <v>0</v>
      </c>
      <c r="AD105">
        <v>1</v>
      </c>
      <c r="AE105">
        <f>SUM(M105:N105)/SUM(K105:AD105)</f>
        <v>0.11764705882352941</v>
      </c>
      <c r="AF105">
        <f>SUM(S105,Y105)/SUM(K105:AD105)</f>
        <v>5.8823529411764705E-2</v>
      </c>
      <c r="AG105">
        <f t="shared" si="13"/>
        <v>0.17647058823529413</v>
      </c>
      <c r="AH105">
        <f t="shared" si="14"/>
        <v>0.14705882352941177</v>
      </c>
      <c r="AI105">
        <f t="shared" si="15"/>
        <v>0.20588235294117646</v>
      </c>
      <c r="AJ105">
        <f t="shared" si="16"/>
        <v>0.29411764705882354</v>
      </c>
      <c r="AK105">
        <v>8</v>
      </c>
      <c r="AL105">
        <v>0</v>
      </c>
      <c r="AN105" t="s">
        <v>3387</v>
      </c>
      <c r="AO105" s="37"/>
      <c r="AP105" s="38"/>
      <c r="AQ105" s="40"/>
      <c r="AR105" s="40"/>
      <c r="AS105" s="39"/>
      <c r="AT105" s="27"/>
      <c r="AU105" s="40"/>
      <c r="AV105" s="40"/>
      <c r="AW105" s="40"/>
      <c r="AX105" s="40"/>
    </row>
    <row r="106" spans="1:50" x14ac:dyDescent="0.2">
      <c r="A106" t="s">
        <v>3249</v>
      </c>
      <c r="B106">
        <v>152</v>
      </c>
      <c r="C106">
        <v>191</v>
      </c>
      <c r="D106">
        <f>C106-B106</f>
        <v>39</v>
      </c>
      <c r="E106">
        <v>0.24729999999999999</v>
      </c>
      <c r="F106">
        <v>1.279E-3</v>
      </c>
      <c r="G106">
        <v>42</v>
      </c>
      <c r="H106" t="s">
        <v>35</v>
      </c>
      <c r="I106" t="s">
        <v>3250</v>
      </c>
      <c r="J106">
        <v>4.3970000000000002</v>
      </c>
      <c r="K106">
        <v>0</v>
      </c>
      <c r="L106">
        <v>1</v>
      </c>
      <c r="M106">
        <v>5</v>
      </c>
      <c r="N106">
        <v>2</v>
      </c>
      <c r="O106">
        <v>2</v>
      </c>
      <c r="P106">
        <v>0</v>
      </c>
      <c r="Q106">
        <v>0</v>
      </c>
      <c r="R106">
        <v>2</v>
      </c>
      <c r="S106">
        <v>1</v>
      </c>
      <c r="T106">
        <v>6</v>
      </c>
      <c r="U106">
        <v>1</v>
      </c>
      <c r="V106">
        <v>2</v>
      </c>
      <c r="W106">
        <v>1</v>
      </c>
      <c r="X106">
        <v>2</v>
      </c>
      <c r="Y106">
        <v>1</v>
      </c>
      <c r="Z106">
        <v>4</v>
      </c>
      <c r="AA106">
        <v>1</v>
      </c>
      <c r="AB106">
        <v>2</v>
      </c>
      <c r="AC106">
        <v>0</v>
      </c>
      <c r="AD106">
        <v>1</v>
      </c>
      <c r="AE106">
        <f>SUM(M106:N106)/SUM(K106:AD106)</f>
        <v>0.20588235294117646</v>
      </c>
      <c r="AF106">
        <f>SUM(S106,Y106)/SUM(K106:AD106)</f>
        <v>5.8823529411764705E-2</v>
      </c>
      <c r="AG106">
        <f t="shared" si="13"/>
        <v>2.9411764705882353E-2</v>
      </c>
      <c r="AH106">
        <f t="shared" si="14"/>
        <v>8.8235294117647065E-2</v>
      </c>
      <c r="AI106">
        <f t="shared" si="15"/>
        <v>0.3235294117647059</v>
      </c>
      <c r="AJ106">
        <f t="shared" si="16"/>
        <v>0.29411764705882354</v>
      </c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</row>
    <row r="107" spans="1:50" x14ac:dyDescent="0.2">
      <c r="A107" t="s">
        <v>591</v>
      </c>
      <c r="B107">
        <v>41</v>
      </c>
      <c r="C107">
        <v>436</v>
      </c>
      <c r="D107">
        <f>C107-B107</f>
        <v>395</v>
      </c>
      <c r="E107">
        <v>0.47339999999999999</v>
      </c>
      <c r="F107">
        <v>2.32E-4</v>
      </c>
      <c r="G107">
        <v>90</v>
      </c>
      <c r="H107" t="s">
        <v>32</v>
      </c>
      <c r="I107" t="s">
        <v>592</v>
      </c>
      <c r="J107">
        <v>2.7530000000000001</v>
      </c>
      <c r="K107">
        <v>7</v>
      </c>
      <c r="L107">
        <v>1</v>
      </c>
      <c r="M107">
        <v>24</v>
      </c>
      <c r="N107">
        <v>14</v>
      </c>
      <c r="O107">
        <v>1</v>
      </c>
      <c r="P107">
        <v>24</v>
      </c>
      <c r="Q107">
        <v>1</v>
      </c>
      <c r="R107">
        <v>0</v>
      </c>
      <c r="S107">
        <v>7</v>
      </c>
      <c r="T107">
        <v>2</v>
      </c>
      <c r="U107">
        <v>1</v>
      </c>
      <c r="V107">
        <v>11</v>
      </c>
      <c r="W107">
        <v>3</v>
      </c>
      <c r="X107">
        <v>7</v>
      </c>
      <c r="Y107">
        <v>1</v>
      </c>
      <c r="Z107">
        <v>17</v>
      </c>
      <c r="AA107">
        <v>5</v>
      </c>
      <c r="AB107">
        <v>2</v>
      </c>
      <c r="AC107">
        <v>1</v>
      </c>
      <c r="AD107">
        <v>5</v>
      </c>
      <c r="AE107">
        <f>SUM(M107:N107)/SUM(K107:AD107)</f>
        <v>0.28358208955223879</v>
      </c>
      <c r="AF107">
        <f>SUM(S107,Y107)/SUM(K107:AD107)</f>
        <v>5.9701492537313432E-2</v>
      </c>
      <c r="AG107">
        <f t="shared" si="13"/>
        <v>0.2537313432835821</v>
      </c>
      <c r="AH107">
        <f t="shared" si="14"/>
        <v>5.2238805970149252E-2</v>
      </c>
      <c r="AI107">
        <f t="shared" si="15"/>
        <v>3.7313432835820892E-2</v>
      </c>
      <c r="AJ107">
        <f t="shared" si="16"/>
        <v>0.31343283582089554</v>
      </c>
      <c r="AK107">
        <v>12</v>
      </c>
      <c r="AL107">
        <v>0</v>
      </c>
      <c r="AN107" s="2" t="s">
        <v>3397</v>
      </c>
      <c r="AR107" s="3" t="s">
        <v>3366</v>
      </c>
      <c r="AS107" s="4">
        <f>SUM(AS108:AS115)/SUM(AT108:AT115)</f>
        <v>7.4370583038869259E-2</v>
      </c>
      <c r="AT107" s="5"/>
      <c r="AU107" s="40"/>
      <c r="AV107" s="40"/>
      <c r="AW107" s="40"/>
      <c r="AX107" s="40"/>
    </row>
    <row r="108" spans="1:50" x14ac:dyDescent="0.2">
      <c r="A108" t="s">
        <v>1440</v>
      </c>
      <c r="B108">
        <v>273</v>
      </c>
      <c r="C108">
        <v>348</v>
      </c>
      <c r="D108">
        <f>C108-B108</f>
        <v>75</v>
      </c>
      <c r="E108">
        <v>0.27</v>
      </c>
      <c r="F108">
        <v>7.2000000000000005E-4</v>
      </c>
      <c r="G108">
        <v>54</v>
      </c>
      <c r="H108" t="s">
        <v>32</v>
      </c>
      <c r="I108" t="s">
        <v>38</v>
      </c>
      <c r="J108">
        <v>3.4380000000000002</v>
      </c>
      <c r="K108">
        <v>2</v>
      </c>
      <c r="L108">
        <v>1</v>
      </c>
      <c r="M108">
        <v>3</v>
      </c>
      <c r="N108">
        <v>8</v>
      </c>
      <c r="O108">
        <v>1</v>
      </c>
      <c r="P108">
        <v>3</v>
      </c>
      <c r="Q108">
        <v>0</v>
      </c>
      <c r="R108">
        <v>5</v>
      </c>
      <c r="S108">
        <v>2</v>
      </c>
      <c r="T108">
        <v>1</v>
      </c>
      <c r="U108">
        <v>1</v>
      </c>
      <c r="V108">
        <v>5</v>
      </c>
      <c r="W108">
        <v>1</v>
      </c>
      <c r="X108">
        <v>4</v>
      </c>
      <c r="Y108">
        <v>1</v>
      </c>
      <c r="Z108">
        <v>8</v>
      </c>
      <c r="AA108">
        <v>1</v>
      </c>
      <c r="AB108">
        <v>1</v>
      </c>
      <c r="AC108">
        <v>1</v>
      </c>
      <c r="AD108">
        <v>1</v>
      </c>
      <c r="AE108">
        <f>SUM(M108:N108)/SUM(K108:AD108)</f>
        <v>0.22</v>
      </c>
      <c r="AF108">
        <f>SUM(S108,Y108)/SUM(K108:AD108)</f>
        <v>0.06</v>
      </c>
      <c r="AG108">
        <f t="shared" si="13"/>
        <v>0.12</v>
      </c>
      <c r="AH108">
        <f t="shared" si="14"/>
        <v>0.06</v>
      </c>
      <c r="AI108">
        <f t="shared" si="15"/>
        <v>0.16</v>
      </c>
      <c r="AJ108">
        <f t="shared" si="16"/>
        <v>0.38</v>
      </c>
      <c r="AK108">
        <v>1</v>
      </c>
      <c r="AL108">
        <v>0</v>
      </c>
      <c r="AN108" t="s">
        <v>3367</v>
      </c>
      <c r="AO108" s="6">
        <f>COUNTIFS(AL:AL,"&lt;=1",AK:AK,"&gt;1",$AJ:$AJ,"&gt;0.0",$AJ:$AJ,"&lt;=0.05",D:D,"&gt;=90")</f>
        <v>0</v>
      </c>
      <c r="AP108" s="7">
        <f>COUNTIFS(AL:AL,"&gt;1",AK:AK,"&gt;1",$AJ:$AJ,"&gt;0.0",$AJ:$AJ,"&lt;=0.05",D:D,"&gt;=90")</f>
        <v>0</v>
      </c>
      <c r="AR108" s="6">
        <f t="shared" ref="AR108:AR114" si="24">AT108-AS108</f>
        <v>0</v>
      </c>
      <c r="AS108" s="8">
        <f>SUMIFS(AL:AL,$AJ:$AJ,"&lt;=0.05",D:D,"&gt;=90")</f>
        <v>0</v>
      </c>
      <c r="AT108" s="9">
        <f>SUMIFS(AK:AK,$AJ:$AJ,"&lt;=0.05",D:D,"&gt;=90")</f>
        <v>0</v>
      </c>
      <c r="AU108" s="40"/>
      <c r="AV108" s="40"/>
      <c r="AW108" s="40"/>
      <c r="AX108" s="40"/>
    </row>
    <row r="109" spans="1:50" x14ac:dyDescent="0.2">
      <c r="A109" t="s">
        <v>1594</v>
      </c>
      <c r="B109">
        <v>425</v>
      </c>
      <c r="C109">
        <v>476</v>
      </c>
      <c r="D109">
        <f>C109-B109</f>
        <v>51</v>
      </c>
      <c r="E109">
        <v>0.26860000000000001</v>
      </c>
      <c r="F109">
        <v>2.9629999999999999E-3</v>
      </c>
      <c r="G109">
        <v>54</v>
      </c>
      <c r="H109" t="s">
        <v>32</v>
      </c>
      <c r="I109" t="s">
        <v>107</v>
      </c>
      <c r="J109">
        <v>3.5390000000000001</v>
      </c>
      <c r="K109">
        <v>4</v>
      </c>
      <c r="L109">
        <v>0</v>
      </c>
      <c r="M109">
        <v>2</v>
      </c>
      <c r="N109">
        <v>2</v>
      </c>
      <c r="O109">
        <v>0</v>
      </c>
      <c r="P109">
        <v>4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3</v>
      </c>
      <c r="W109">
        <v>2</v>
      </c>
      <c r="X109">
        <v>5</v>
      </c>
      <c r="Y109">
        <v>2</v>
      </c>
      <c r="Z109">
        <v>1</v>
      </c>
      <c r="AA109">
        <v>1</v>
      </c>
      <c r="AB109">
        <v>4</v>
      </c>
      <c r="AC109">
        <v>1</v>
      </c>
      <c r="AD109">
        <v>1</v>
      </c>
      <c r="AE109">
        <f>SUM(M109:N109)/SUM(K109:AD109)</f>
        <v>0.12121212121212122</v>
      </c>
      <c r="AF109">
        <f>SUM(S109,Y109)/SUM(K109:AD109)</f>
        <v>6.0606060606060608E-2</v>
      </c>
      <c r="AG109">
        <f t="shared" si="13"/>
        <v>0.30303030303030304</v>
      </c>
      <c r="AH109">
        <f t="shared" si="14"/>
        <v>6.0606060606060608E-2</v>
      </c>
      <c r="AI109">
        <f t="shared" si="15"/>
        <v>0.15151515151515152</v>
      </c>
      <c r="AJ109">
        <f t="shared" si="16"/>
        <v>0.30303030303030304</v>
      </c>
      <c r="AK109">
        <v>3</v>
      </c>
      <c r="AL109">
        <v>0</v>
      </c>
      <c r="AN109" t="s">
        <v>3368</v>
      </c>
      <c r="AO109" s="10">
        <f>COUNTIFS(AL:AL,"&lt;=1",AK:AK,"&gt;1",$AJ:$AJ,"&gt;0.05",$AJ:$AJ,"&lt;=0.10",D:D,"&gt;=90")</f>
        <v>0</v>
      </c>
      <c r="AP109" s="11">
        <f>COUNTIFS(AL:AL,"&gt;1",AK:AK,"&gt;1",$AJ:$AJ,"&gt;0.05",$AJ:$AJ,"&lt;=0.10",D:D,"&gt;=90")</f>
        <v>0</v>
      </c>
      <c r="AR109" s="10">
        <f t="shared" si="24"/>
        <v>0</v>
      </c>
      <c r="AS109" s="12">
        <f>SUMIFS(AL:AL,$AJ:$AJ,"&gt;0.05",$AJ:$AJ,"&lt;=0.10",D:D,"&gt;=90")</f>
        <v>0</v>
      </c>
      <c r="AT109" s="13">
        <f>SUMIFS(AK:AK,$AJ:$AJ,"&gt;0.05",$AJ:$AJ,"&lt;=0.10",D:D,"&gt;=90")</f>
        <v>0</v>
      </c>
      <c r="AU109" s="40"/>
      <c r="AV109" s="40"/>
      <c r="AW109" s="40"/>
      <c r="AX109" s="40"/>
    </row>
    <row r="110" spans="1:50" x14ac:dyDescent="0.2">
      <c r="A110" t="s">
        <v>1706</v>
      </c>
      <c r="B110">
        <v>863</v>
      </c>
      <c r="C110">
        <v>895</v>
      </c>
      <c r="D110">
        <f>C110-B110</f>
        <v>32</v>
      </c>
      <c r="E110">
        <v>0.29820000000000002</v>
      </c>
      <c r="F110">
        <v>4.3959999999999997E-3</v>
      </c>
      <c r="G110">
        <v>54</v>
      </c>
      <c r="H110" t="s">
        <v>46</v>
      </c>
      <c r="I110" t="s">
        <v>33</v>
      </c>
      <c r="J110">
        <v>4.367</v>
      </c>
      <c r="K110">
        <v>1</v>
      </c>
      <c r="L110">
        <v>0</v>
      </c>
      <c r="M110">
        <v>1</v>
      </c>
      <c r="N110">
        <v>4</v>
      </c>
      <c r="O110">
        <v>2</v>
      </c>
      <c r="P110">
        <v>2</v>
      </c>
      <c r="Q110">
        <v>3</v>
      </c>
      <c r="R110">
        <v>2</v>
      </c>
      <c r="S110">
        <v>1</v>
      </c>
      <c r="T110">
        <v>4</v>
      </c>
      <c r="U110">
        <v>1</v>
      </c>
      <c r="V110">
        <v>2</v>
      </c>
      <c r="W110">
        <v>1</v>
      </c>
      <c r="X110">
        <v>0</v>
      </c>
      <c r="Y110">
        <v>1</v>
      </c>
      <c r="Z110">
        <v>1</v>
      </c>
      <c r="AA110">
        <v>0</v>
      </c>
      <c r="AB110">
        <v>3</v>
      </c>
      <c r="AC110">
        <v>1</v>
      </c>
      <c r="AD110">
        <v>3</v>
      </c>
      <c r="AE110">
        <f>SUM(M110:N110)/SUM(K110:AD110)</f>
        <v>0.15151515151515152</v>
      </c>
      <c r="AF110">
        <f>SUM(S110,Y110)/SUM(K110:AD110)</f>
        <v>6.0606060606060608E-2</v>
      </c>
      <c r="AG110">
        <f t="shared" si="13"/>
        <v>0.12121212121212122</v>
      </c>
      <c r="AH110">
        <f t="shared" si="14"/>
        <v>0.18181818181818182</v>
      </c>
      <c r="AI110">
        <f t="shared" si="15"/>
        <v>0.30303030303030304</v>
      </c>
      <c r="AJ110">
        <f t="shared" si="16"/>
        <v>0.18181818181818182</v>
      </c>
      <c r="AN110" t="s">
        <v>3369</v>
      </c>
      <c r="AO110" s="10">
        <f>COUNTIFS(AL:AL,"&lt;=1",AK:AK,"&gt;1",$AJ:$AJ,"&gt;0.10",$AJ:$AJ,"&lt;=0.15",D:D,"&gt;=90")</f>
        <v>9</v>
      </c>
      <c r="AP110" s="11">
        <f>COUNTIFS(AL:AL,"&gt;1",AK:AK,"&gt;1",$AJ:$AJ,"&gt;0.10",$AJ:$AJ,"&lt;=0.15",D:D,"&gt;=90")</f>
        <v>7</v>
      </c>
      <c r="AR110" s="10">
        <f t="shared" si="24"/>
        <v>207</v>
      </c>
      <c r="AS110" s="12">
        <f>SUMIFS(AL:AL,$AJ:$AJ,"&gt;0.10",$AJ:$AJ,"&lt;=0.15",D:D,"&gt;=90")</f>
        <v>34</v>
      </c>
      <c r="AT110" s="13">
        <f>SUMIFS(AK:AK,$AJ:$AJ,"&gt;0.10",$AJ:$AJ,"&lt;=0.15",D:D,"&gt;=90")</f>
        <v>241</v>
      </c>
      <c r="AU110" s="40"/>
      <c r="AV110" s="40"/>
      <c r="AW110" s="40"/>
      <c r="AX110" s="40"/>
    </row>
    <row r="111" spans="1:50" x14ac:dyDescent="0.2">
      <c r="A111" t="s">
        <v>1160</v>
      </c>
      <c r="B111">
        <v>191</v>
      </c>
      <c r="C111">
        <v>263</v>
      </c>
      <c r="D111">
        <f>C111-B111</f>
        <v>72</v>
      </c>
      <c r="E111">
        <v>0.1181</v>
      </c>
      <c r="F111">
        <v>5.0299999999999997E-4</v>
      </c>
      <c r="G111">
        <v>6</v>
      </c>
      <c r="H111" t="s">
        <v>35</v>
      </c>
      <c r="I111" t="s">
        <v>44</v>
      </c>
      <c r="J111">
        <v>3.97</v>
      </c>
      <c r="K111">
        <v>1</v>
      </c>
      <c r="L111">
        <v>1</v>
      </c>
      <c r="M111">
        <v>3</v>
      </c>
      <c r="N111">
        <v>8</v>
      </c>
      <c r="O111">
        <v>2</v>
      </c>
      <c r="P111">
        <v>1</v>
      </c>
      <c r="Q111">
        <v>2</v>
      </c>
      <c r="R111">
        <v>6</v>
      </c>
      <c r="S111">
        <v>4</v>
      </c>
      <c r="T111">
        <v>5</v>
      </c>
      <c r="U111">
        <v>5</v>
      </c>
      <c r="V111">
        <v>6</v>
      </c>
      <c r="W111">
        <v>2</v>
      </c>
      <c r="X111">
        <v>4</v>
      </c>
      <c r="Y111">
        <v>0</v>
      </c>
      <c r="Z111">
        <v>4</v>
      </c>
      <c r="AA111">
        <v>1</v>
      </c>
      <c r="AB111">
        <v>3</v>
      </c>
      <c r="AC111">
        <v>1</v>
      </c>
      <c r="AD111">
        <v>7</v>
      </c>
      <c r="AE111">
        <f>SUM(M111:N111)/SUM(K111:AD111)</f>
        <v>0.16666666666666666</v>
      </c>
      <c r="AF111">
        <f>SUM(S111,Y111)/SUM(K111:AD111)</f>
        <v>6.0606060606060608E-2</v>
      </c>
      <c r="AG111">
        <f t="shared" si="13"/>
        <v>6.0606060606060608E-2</v>
      </c>
      <c r="AH111">
        <f t="shared" si="14"/>
        <v>0.15151515151515152</v>
      </c>
      <c r="AI111">
        <f t="shared" si="15"/>
        <v>0.2878787878787879</v>
      </c>
      <c r="AJ111">
        <f t="shared" si="16"/>
        <v>0.27272727272727271</v>
      </c>
      <c r="AN111" t="s">
        <v>3370</v>
      </c>
      <c r="AO111" s="10">
        <f>COUNTIFS(AL:AL,"&lt;=1",AK:AK,"&gt;1",$AJ:$AJ,"&gt;0.15",$AJ:$AJ,"&lt;=0.20",D:D,"&gt;=90")</f>
        <v>88</v>
      </c>
      <c r="AP111" s="11">
        <f>COUNTIFS(AL:AL,"&gt;1",AK:AK,"&gt;1",$AJ:$AJ,"&gt;0.15",$AJ:$AJ,"&lt;=0.20",D:D,"&gt;=90")</f>
        <v>26</v>
      </c>
      <c r="AR111" s="10">
        <f t="shared" si="24"/>
        <v>3195</v>
      </c>
      <c r="AS111" s="12">
        <f>SUMIFS(AL:AL,$AJ:$AJ,"&gt;0.15",$AJ:$AJ,"&lt;=0.20",D:D,"&gt;=90")</f>
        <v>167</v>
      </c>
      <c r="AT111" s="13">
        <f>SUMIFS(AK:AK,$AJ:$AJ,"&gt;0.15",$AJ:$AJ,"&lt;=0.20",D:D,"&gt;=90")</f>
        <v>3362</v>
      </c>
      <c r="AU111" s="40"/>
      <c r="AV111" s="40"/>
      <c r="AW111" s="40"/>
      <c r="AX111" s="40"/>
    </row>
    <row r="112" spans="1:50" x14ac:dyDescent="0.2">
      <c r="A112" t="s">
        <v>2510</v>
      </c>
      <c r="B112">
        <v>441</v>
      </c>
      <c r="C112">
        <v>486</v>
      </c>
      <c r="D112">
        <f>C112-B112</f>
        <v>45</v>
      </c>
      <c r="E112">
        <v>0.2722</v>
      </c>
      <c r="F112" s="1">
        <v>9.9999999999999995E-7</v>
      </c>
      <c r="G112">
        <v>54</v>
      </c>
      <c r="H112" t="s">
        <v>35</v>
      </c>
      <c r="I112" t="s">
        <v>2511</v>
      </c>
      <c r="J112">
        <v>3.8029999999999999</v>
      </c>
      <c r="K112">
        <v>1</v>
      </c>
      <c r="L112">
        <v>1</v>
      </c>
      <c r="M112">
        <v>3</v>
      </c>
      <c r="N112">
        <v>3</v>
      </c>
      <c r="O112">
        <v>4</v>
      </c>
      <c r="P112">
        <v>3</v>
      </c>
      <c r="Q112">
        <v>0</v>
      </c>
      <c r="R112">
        <v>1</v>
      </c>
      <c r="S112">
        <v>1</v>
      </c>
      <c r="T112">
        <v>1</v>
      </c>
      <c r="U112">
        <v>0</v>
      </c>
      <c r="V112">
        <v>3</v>
      </c>
      <c r="W112">
        <v>2</v>
      </c>
      <c r="X112">
        <v>0</v>
      </c>
      <c r="Y112">
        <v>1</v>
      </c>
      <c r="Z112">
        <v>5</v>
      </c>
      <c r="AA112">
        <v>2</v>
      </c>
      <c r="AB112">
        <v>1</v>
      </c>
      <c r="AC112">
        <v>0</v>
      </c>
      <c r="AD112">
        <v>1</v>
      </c>
      <c r="AE112">
        <f>SUM(M112:N112)/SUM(K112:AD112)</f>
        <v>0.18181818181818182</v>
      </c>
      <c r="AF112">
        <f>SUM(S112,Y112)/SUM(K112:AD112)</f>
        <v>6.0606060606060608E-2</v>
      </c>
      <c r="AG112">
        <f t="shared" si="13"/>
        <v>0.18181818181818182</v>
      </c>
      <c r="AH112">
        <f t="shared" si="14"/>
        <v>0.15151515151515152</v>
      </c>
      <c r="AI112">
        <f t="shared" si="15"/>
        <v>9.0909090909090912E-2</v>
      </c>
      <c r="AJ112">
        <f t="shared" si="16"/>
        <v>0.33333333333333331</v>
      </c>
      <c r="AN112" t="s">
        <v>3371</v>
      </c>
      <c r="AO112" s="10">
        <f>COUNTIFS(AL:AL,"&lt;=1",AK:AK,"&gt;1",$AJ:$AJ,"&gt;0.20",$AJ:$AJ,"&lt;=0.25",D:D,"&gt;=90")</f>
        <v>245</v>
      </c>
      <c r="AP112" s="11">
        <f>COUNTIFS(AL:AL,"&gt;1",AK:AK,"&gt;1",$AJ:$AJ,"&gt;0.20",$AJ:$AJ,"&lt;=0.25",D:D,"&gt;=90")</f>
        <v>81</v>
      </c>
      <c r="AR112" s="10">
        <f t="shared" si="24"/>
        <v>6500</v>
      </c>
      <c r="AS112" s="12">
        <f>SUMIFS(AL:AL,$AJ:$AJ,"&gt;0.20",$AJ:$AJ,"&lt;=0.25",D:D,"&gt;=90")</f>
        <v>446</v>
      </c>
      <c r="AT112" s="13">
        <f>SUMIFS(AK:AK,$AJ:$AJ,"&gt;0.20",$AJ:$AJ,"&lt;=0.25",D:D,"&gt;=90")</f>
        <v>6946</v>
      </c>
      <c r="AU112" s="40"/>
      <c r="AV112" s="40"/>
      <c r="AW112" s="40"/>
      <c r="AX112" s="40"/>
    </row>
    <row r="113" spans="1:50" x14ac:dyDescent="0.2">
      <c r="A113" t="s">
        <v>329</v>
      </c>
      <c r="B113">
        <v>270</v>
      </c>
      <c r="C113">
        <v>318</v>
      </c>
      <c r="D113">
        <f>C113-B113</f>
        <v>48</v>
      </c>
      <c r="E113">
        <v>0.21940000000000001</v>
      </c>
      <c r="F113">
        <v>3.0600000000000001E-4</v>
      </c>
      <c r="G113">
        <v>30</v>
      </c>
      <c r="H113" t="s">
        <v>35</v>
      </c>
      <c r="I113" t="s">
        <v>51</v>
      </c>
      <c r="J113">
        <v>3.548</v>
      </c>
      <c r="K113">
        <v>2</v>
      </c>
      <c r="L113">
        <v>0</v>
      </c>
      <c r="M113">
        <v>3</v>
      </c>
      <c r="N113">
        <v>4</v>
      </c>
      <c r="O113">
        <v>0</v>
      </c>
      <c r="P113">
        <v>1</v>
      </c>
      <c r="Q113">
        <v>2</v>
      </c>
      <c r="R113">
        <v>3</v>
      </c>
      <c r="S113">
        <v>1</v>
      </c>
      <c r="T113">
        <v>4</v>
      </c>
      <c r="U113">
        <v>0</v>
      </c>
      <c r="V113">
        <v>1</v>
      </c>
      <c r="W113">
        <v>0</v>
      </c>
      <c r="X113">
        <v>4</v>
      </c>
      <c r="Y113">
        <v>1</v>
      </c>
      <c r="Z113">
        <v>4</v>
      </c>
      <c r="AA113">
        <v>1</v>
      </c>
      <c r="AB113">
        <v>0</v>
      </c>
      <c r="AC113">
        <v>0</v>
      </c>
      <c r="AD113">
        <v>2</v>
      </c>
      <c r="AE113">
        <f>SUM(M113:N113)/SUM(K113:AD113)</f>
        <v>0.21212121212121213</v>
      </c>
      <c r="AF113">
        <f>SUM(S113,Y113)/SUM(K113:AD113)</f>
        <v>6.0606060606060608E-2</v>
      </c>
      <c r="AG113">
        <f t="shared" si="13"/>
        <v>9.0909090909090912E-2</v>
      </c>
      <c r="AH113">
        <f t="shared" si="14"/>
        <v>6.0606060606060608E-2</v>
      </c>
      <c r="AI113">
        <f t="shared" si="15"/>
        <v>0.21212121212121213</v>
      </c>
      <c r="AJ113">
        <f t="shared" si="16"/>
        <v>0.36363636363636365</v>
      </c>
      <c r="AN113" t="s">
        <v>3372</v>
      </c>
      <c r="AO113" s="10">
        <f>COUNTIFS(AL:AL,"&lt;=1",AK:AK,"&gt;1",$AJ:$AJ,"&gt;0.25",$AJ:$AJ,"&lt;=0.30",D:D,"&gt;=90")</f>
        <v>269</v>
      </c>
      <c r="AP113" s="11">
        <f>COUNTIFS(AL:AL,"&gt;1",AK:AK,"&gt;1",$AJ:$AJ,"&gt;0.25",$AJ:$AJ,"&lt;=0.30",D:D,"&gt;=90")</f>
        <v>87</v>
      </c>
      <c r="AR113" s="10">
        <f t="shared" si="24"/>
        <v>4884</v>
      </c>
      <c r="AS113" s="12">
        <f>SUMIFS(AL:AL,$AJ:$AJ,"&gt;0.25",$AJ:$AJ,"&lt;=0.30",D:D,"&gt;=90")</f>
        <v>459</v>
      </c>
      <c r="AT113" s="13">
        <f>SUMIFS(AK:AK,$AJ:$AJ,"&gt;0.25",$AJ:$AJ,"&lt;=0.30",D:D,"&gt;=90")</f>
        <v>5343</v>
      </c>
      <c r="AU113" s="40"/>
      <c r="AV113" s="40"/>
      <c r="AW113" s="40"/>
      <c r="AX113" s="40"/>
    </row>
    <row r="114" spans="1:50" x14ac:dyDescent="0.2">
      <c r="A114" t="s">
        <v>2592</v>
      </c>
      <c r="B114">
        <v>62</v>
      </c>
      <c r="C114">
        <v>135</v>
      </c>
      <c r="D114">
        <f>C114-B114</f>
        <v>73</v>
      </c>
      <c r="E114">
        <v>0.1535</v>
      </c>
      <c r="F114">
        <v>1.3344E-2</v>
      </c>
      <c r="G114">
        <v>6</v>
      </c>
      <c r="H114" t="s">
        <v>46</v>
      </c>
      <c r="I114" t="s">
        <v>44</v>
      </c>
      <c r="J114">
        <v>3.8290000000000002</v>
      </c>
      <c r="K114">
        <v>4</v>
      </c>
      <c r="L114">
        <v>0</v>
      </c>
      <c r="M114">
        <v>3</v>
      </c>
      <c r="N114">
        <v>3</v>
      </c>
      <c r="O114">
        <v>4</v>
      </c>
      <c r="P114">
        <v>4</v>
      </c>
      <c r="Q114">
        <v>2</v>
      </c>
      <c r="R114">
        <v>2</v>
      </c>
      <c r="S114">
        <v>0</v>
      </c>
      <c r="T114">
        <v>1</v>
      </c>
      <c r="U114">
        <v>1</v>
      </c>
      <c r="V114">
        <v>3</v>
      </c>
      <c r="W114">
        <v>5</v>
      </c>
      <c r="X114">
        <v>5</v>
      </c>
      <c r="Y114">
        <v>3</v>
      </c>
      <c r="Z114">
        <v>2</v>
      </c>
      <c r="AA114">
        <v>2</v>
      </c>
      <c r="AB114">
        <v>4</v>
      </c>
      <c r="AC114">
        <v>0</v>
      </c>
      <c r="AD114">
        <v>1</v>
      </c>
      <c r="AE114">
        <f>SUM(M114:N114)/SUM(K114:AD114)</f>
        <v>0.12244897959183673</v>
      </c>
      <c r="AF114">
        <f>SUM(S114,Y114)/SUM(K114:AD114)</f>
        <v>6.1224489795918366E-2</v>
      </c>
      <c r="AG114">
        <f t="shared" si="13"/>
        <v>0.26530612244897961</v>
      </c>
      <c r="AH114">
        <f t="shared" si="14"/>
        <v>0.10204081632653061</v>
      </c>
      <c r="AI114">
        <f t="shared" si="15"/>
        <v>0.16326530612244897</v>
      </c>
      <c r="AJ114">
        <f t="shared" si="16"/>
        <v>0.2857142857142857</v>
      </c>
      <c r="AN114" t="s">
        <v>3379</v>
      </c>
      <c r="AO114" s="10">
        <f>COUNTIFS(AL:AL,"&lt;=1",AK:AK,"&gt;1",$AJ:$AJ,"&gt;0.30",$AJ:$AJ,"&lt;=0.35",D:D,"&gt;=90")</f>
        <v>138</v>
      </c>
      <c r="AP114" s="11">
        <f>COUNTIFS(AL:AL,"&gt;1",AK:AK,"&gt;1",$AJ:$AJ,"&gt;0.30",$AJ:$AJ,"&lt;=0.35",D:D,"&gt;=90")</f>
        <v>38</v>
      </c>
      <c r="AR114" s="10">
        <f t="shared" si="24"/>
        <v>1724</v>
      </c>
      <c r="AS114" s="12">
        <f>SUMIFS(AL:AL,$AJ:$AJ,"&gt;0.30",$AJ:$AJ,"&lt;=0.35",D:D,"&gt;=90")</f>
        <v>199</v>
      </c>
      <c r="AT114" s="13">
        <f>SUMIFS(AK:AK,$AJ:$AJ,"&gt;0.30",$AJ:$AJ,"&lt;=0.35",D:D,"&gt;=90")</f>
        <v>1923</v>
      </c>
      <c r="AU114" s="40"/>
      <c r="AV114" s="40"/>
      <c r="AW114" s="40"/>
      <c r="AX114" s="40"/>
    </row>
    <row r="115" spans="1:50" x14ac:dyDescent="0.2">
      <c r="A115" t="s">
        <v>1623</v>
      </c>
      <c r="B115">
        <v>13</v>
      </c>
      <c r="C115">
        <v>83</v>
      </c>
      <c r="D115">
        <f>C115-B115</f>
        <v>70</v>
      </c>
      <c r="E115">
        <v>0.40260000000000001</v>
      </c>
      <c r="F115">
        <v>3.6400000000000001E-4</v>
      </c>
      <c r="G115">
        <v>78</v>
      </c>
      <c r="H115" t="s">
        <v>35</v>
      </c>
      <c r="I115" t="s">
        <v>40</v>
      </c>
      <c r="J115">
        <v>3.649</v>
      </c>
      <c r="K115">
        <v>0</v>
      </c>
      <c r="L115">
        <v>0</v>
      </c>
      <c r="M115">
        <v>3</v>
      </c>
      <c r="N115">
        <v>7</v>
      </c>
      <c r="O115">
        <v>2</v>
      </c>
      <c r="P115">
        <v>4</v>
      </c>
      <c r="Q115">
        <v>1</v>
      </c>
      <c r="R115">
        <v>1</v>
      </c>
      <c r="S115">
        <v>2</v>
      </c>
      <c r="T115">
        <v>5</v>
      </c>
      <c r="U115">
        <v>1</v>
      </c>
      <c r="V115">
        <v>3</v>
      </c>
      <c r="W115">
        <v>4</v>
      </c>
      <c r="X115">
        <v>2</v>
      </c>
      <c r="Y115">
        <v>1</v>
      </c>
      <c r="Z115">
        <v>3</v>
      </c>
      <c r="AA115">
        <v>3</v>
      </c>
      <c r="AB115">
        <v>3</v>
      </c>
      <c r="AC115">
        <v>1</v>
      </c>
      <c r="AD115">
        <v>3</v>
      </c>
      <c r="AE115">
        <f>SUM(M115:N115)/SUM(K115:AD115)</f>
        <v>0.20408163265306123</v>
      </c>
      <c r="AF115">
        <f>SUM(S115,Y115)/SUM(K115:AD115)</f>
        <v>6.1224489795918366E-2</v>
      </c>
      <c r="AG115">
        <f t="shared" si="13"/>
        <v>0.16326530612244897</v>
      </c>
      <c r="AH115">
        <f t="shared" si="14"/>
        <v>0.12244897959183673</v>
      </c>
      <c r="AI115">
        <f t="shared" si="15"/>
        <v>0.20408163265306123</v>
      </c>
      <c r="AJ115">
        <f t="shared" si="16"/>
        <v>0.24489795918367346</v>
      </c>
      <c r="AN115" t="s">
        <v>3380</v>
      </c>
      <c r="AO115" s="10">
        <f>COUNTIFS(AL:AL,"&lt;=1",AK:AK,"&gt;1",$AJ:$AJ,"&gt;0.35",$AJ:$AJ,"&lt;=0.40",D:D,"&gt;=90")</f>
        <v>50</v>
      </c>
      <c r="AP115" s="11">
        <f>COUNTIFS(AL:AL,"&gt;1",AK:AK,"&gt;1",$AJ:$AJ,"&gt;0.35",$AJ:$AJ,"&lt;=0.40",D:D,"&gt;=90")</f>
        <v>7</v>
      </c>
      <c r="AR115" s="10">
        <f>AT115-AS115</f>
        <v>255</v>
      </c>
      <c r="AS115" s="12">
        <f>SUMIFS(AL:AL,$AJ:$AJ,"&gt;0.35",$AJ:$AJ,"&lt;=0.40",D:D,"&gt;=90")</f>
        <v>42</v>
      </c>
      <c r="AT115" s="13">
        <f>SUMIFS(AK:AK,$AJ:$AJ,"&gt;0.35",$AJ:$AJ,"&lt;=0.40",D:D,"&gt;=90")</f>
        <v>297</v>
      </c>
      <c r="AU115" s="40"/>
      <c r="AV115" s="40"/>
      <c r="AW115" s="40"/>
      <c r="AX115" s="40"/>
    </row>
    <row r="116" spans="1:50" x14ac:dyDescent="0.2">
      <c r="A116" t="s">
        <v>3354</v>
      </c>
      <c r="B116">
        <v>3</v>
      </c>
      <c r="C116">
        <v>292</v>
      </c>
      <c r="D116">
        <f>C116-B116</f>
        <v>289</v>
      </c>
      <c r="E116">
        <v>0.29330000000000001</v>
      </c>
      <c r="F116">
        <v>5.215E-3</v>
      </c>
      <c r="G116">
        <v>54</v>
      </c>
      <c r="H116" t="s">
        <v>35</v>
      </c>
      <c r="I116" t="s">
        <v>44</v>
      </c>
      <c r="J116">
        <v>3.42</v>
      </c>
      <c r="K116">
        <v>6</v>
      </c>
      <c r="L116">
        <v>4</v>
      </c>
      <c r="M116">
        <v>11</v>
      </c>
      <c r="N116">
        <v>16</v>
      </c>
      <c r="O116">
        <v>1</v>
      </c>
      <c r="P116">
        <v>13</v>
      </c>
      <c r="Q116">
        <v>0</v>
      </c>
      <c r="R116">
        <v>7</v>
      </c>
      <c r="S116">
        <v>6</v>
      </c>
      <c r="T116">
        <v>6</v>
      </c>
      <c r="U116">
        <v>3</v>
      </c>
      <c r="V116">
        <v>9</v>
      </c>
      <c r="W116">
        <v>8</v>
      </c>
      <c r="X116">
        <v>8</v>
      </c>
      <c r="Y116">
        <v>2</v>
      </c>
      <c r="Z116">
        <v>10</v>
      </c>
      <c r="AA116">
        <v>14</v>
      </c>
      <c r="AB116">
        <v>1</v>
      </c>
      <c r="AC116">
        <v>0</v>
      </c>
      <c r="AD116">
        <v>3</v>
      </c>
      <c r="AE116">
        <f>SUM(M116:N116)/SUM(K116:AD116)</f>
        <v>0.2109375</v>
      </c>
      <c r="AF116">
        <f>SUM(S116,Y116)/SUM(K116:AD116)</f>
        <v>6.25E-2</v>
      </c>
      <c r="AG116">
        <f t="shared" si="13"/>
        <v>0.2109375</v>
      </c>
      <c r="AH116">
        <f t="shared" si="14"/>
        <v>3.125E-2</v>
      </c>
      <c r="AI116">
        <f t="shared" si="15"/>
        <v>0.1328125</v>
      </c>
      <c r="AJ116">
        <f t="shared" si="16"/>
        <v>0.3515625</v>
      </c>
      <c r="AN116" t="s">
        <v>3387</v>
      </c>
      <c r="AO116" s="10">
        <f>COUNTIFS(AL:AL,"&lt;=1",AK:AK,"&gt;1",$AJ:$AJ,"&gt;0.40",$AJ:$AJ,"&lt;=1",D:D,"&gt;=90")</f>
        <v>12</v>
      </c>
      <c r="AP116" s="11">
        <f>COUNTIFS(AL:AL,"&gt;1",AK:AK,"&gt;1",$AJ:$AJ,"&gt;0.40",$AJ:$AJ,"&lt;=1",D:D,"&gt;=90")</f>
        <v>3</v>
      </c>
      <c r="AR116" s="10">
        <f>AT116-AS116</f>
        <v>73</v>
      </c>
      <c r="AS116" s="12">
        <f>SUMIFS(AL:AL,$AJ:$AJ,"&gt;0.40",$AJ:$AJ,"&lt;=1",D:D,"&gt;=90")</f>
        <v>40</v>
      </c>
      <c r="AT116" s="13">
        <f>SUMIFS(AK:AK,$AJ:$AJ,"&gt;0.40",$AJ:$AJ,"&lt;=1",D:D,"&gt;=90")</f>
        <v>113</v>
      </c>
      <c r="AU116" s="40"/>
      <c r="AV116" s="40"/>
      <c r="AW116" s="40"/>
      <c r="AX116" s="40"/>
    </row>
    <row r="117" spans="1:50" x14ac:dyDescent="0.2">
      <c r="A117" t="s">
        <v>3013</v>
      </c>
      <c r="B117">
        <v>265</v>
      </c>
      <c r="C117">
        <v>302</v>
      </c>
      <c r="D117">
        <f>C117-B117</f>
        <v>37</v>
      </c>
      <c r="E117">
        <v>0.33600000000000002</v>
      </c>
      <c r="F117">
        <v>1.08E-4</v>
      </c>
      <c r="G117">
        <v>66</v>
      </c>
      <c r="H117" t="s">
        <v>46</v>
      </c>
      <c r="I117" t="s">
        <v>111</v>
      </c>
      <c r="J117">
        <v>3.8839999999999999</v>
      </c>
      <c r="K117">
        <v>1</v>
      </c>
      <c r="L117">
        <v>1</v>
      </c>
      <c r="M117">
        <v>4</v>
      </c>
      <c r="N117">
        <v>5</v>
      </c>
      <c r="O117">
        <v>0</v>
      </c>
      <c r="P117">
        <v>1</v>
      </c>
      <c r="Q117">
        <v>2</v>
      </c>
      <c r="R117">
        <v>2</v>
      </c>
      <c r="S117">
        <v>1</v>
      </c>
      <c r="T117">
        <v>4</v>
      </c>
      <c r="U117">
        <v>0</v>
      </c>
      <c r="V117">
        <v>2</v>
      </c>
      <c r="W117">
        <v>0</v>
      </c>
      <c r="X117">
        <v>3</v>
      </c>
      <c r="Y117">
        <v>1</v>
      </c>
      <c r="Z117">
        <v>1</v>
      </c>
      <c r="AA117">
        <v>0</v>
      </c>
      <c r="AB117">
        <v>4</v>
      </c>
      <c r="AC117">
        <v>0</v>
      </c>
      <c r="AD117">
        <v>0</v>
      </c>
      <c r="AE117">
        <f>SUM(M117:N117)/SUM(K117:AD117)</f>
        <v>0.28125</v>
      </c>
      <c r="AF117">
        <f>SUM(S117,Y117)/SUM(K117:AD117)</f>
        <v>6.25E-2</v>
      </c>
      <c r="AG117">
        <f t="shared" si="13"/>
        <v>6.25E-2</v>
      </c>
      <c r="AH117">
        <f t="shared" si="14"/>
        <v>0</v>
      </c>
      <c r="AI117">
        <f t="shared" si="15"/>
        <v>0.3125</v>
      </c>
      <c r="AJ117">
        <f t="shared" si="16"/>
        <v>0.28125</v>
      </c>
      <c r="AU117" s="40"/>
      <c r="AV117" s="40"/>
      <c r="AW117" s="40"/>
      <c r="AX117" s="40"/>
    </row>
    <row r="118" spans="1:50" x14ac:dyDescent="0.2">
      <c r="A118" t="s">
        <v>3037</v>
      </c>
      <c r="B118">
        <v>714</v>
      </c>
      <c r="C118">
        <v>889</v>
      </c>
      <c r="D118">
        <f>C118-B118</f>
        <v>175</v>
      </c>
      <c r="E118">
        <v>0.17380000000000001</v>
      </c>
      <c r="F118">
        <v>0</v>
      </c>
      <c r="G118">
        <v>18</v>
      </c>
      <c r="H118" t="s">
        <v>35</v>
      </c>
      <c r="I118" t="s">
        <v>49</v>
      </c>
      <c r="J118">
        <v>3.7330000000000001</v>
      </c>
      <c r="K118">
        <v>3</v>
      </c>
      <c r="L118">
        <v>1</v>
      </c>
      <c r="M118">
        <v>11</v>
      </c>
      <c r="N118">
        <v>8</v>
      </c>
      <c r="O118">
        <v>2</v>
      </c>
      <c r="P118">
        <v>21</v>
      </c>
      <c r="Q118">
        <v>3</v>
      </c>
      <c r="R118">
        <v>4</v>
      </c>
      <c r="S118">
        <v>5</v>
      </c>
      <c r="T118">
        <v>6</v>
      </c>
      <c r="U118">
        <v>0</v>
      </c>
      <c r="V118">
        <v>2</v>
      </c>
      <c r="W118">
        <v>4</v>
      </c>
      <c r="X118">
        <v>2</v>
      </c>
      <c r="Y118">
        <v>1</v>
      </c>
      <c r="Z118">
        <v>5</v>
      </c>
      <c r="AA118">
        <v>9</v>
      </c>
      <c r="AB118">
        <v>4</v>
      </c>
      <c r="AC118">
        <v>1</v>
      </c>
      <c r="AD118">
        <v>3</v>
      </c>
      <c r="AE118">
        <f>SUM(M118:N118)/SUM(K118:AD118)</f>
        <v>0.2</v>
      </c>
      <c r="AF118">
        <f>SUM(S118,Y118)/SUM(K118:AD118)</f>
        <v>6.3157894736842107E-2</v>
      </c>
      <c r="AG118">
        <f t="shared" si="13"/>
        <v>0.29473684210526313</v>
      </c>
      <c r="AH118">
        <f t="shared" si="14"/>
        <v>6.3157894736842107E-2</v>
      </c>
      <c r="AI118">
        <f t="shared" si="15"/>
        <v>0.14736842105263157</v>
      </c>
      <c r="AJ118">
        <f t="shared" si="16"/>
        <v>0.23157894736842105</v>
      </c>
      <c r="AO118" s="5" t="s">
        <v>3373</v>
      </c>
      <c r="AP118" s="5" t="s">
        <v>3374</v>
      </c>
      <c r="AS118" s="5" t="s">
        <v>3375</v>
      </c>
      <c r="AT118" s="5" t="s">
        <v>3376</v>
      </c>
      <c r="AU118" s="40"/>
      <c r="AV118" s="40"/>
      <c r="AW118" s="40"/>
      <c r="AX118" s="40"/>
    </row>
    <row r="119" spans="1:50" x14ac:dyDescent="0.2">
      <c r="A119" t="s">
        <v>2222</v>
      </c>
      <c r="B119">
        <v>186</v>
      </c>
      <c r="C119">
        <v>270</v>
      </c>
      <c r="D119">
        <f>C119-B119</f>
        <v>84</v>
      </c>
      <c r="E119">
        <v>0.31509999999999999</v>
      </c>
      <c r="F119">
        <v>1.3990000000000001E-3</v>
      </c>
      <c r="G119">
        <v>66</v>
      </c>
      <c r="H119" t="s">
        <v>46</v>
      </c>
      <c r="I119" t="s">
        <v>107</v>
      </c>
      <c r="J119">
        <v>3.4</v>
      </c>
      <c r="K119">
        <v>1</v>
      </c>
      <c r="L119">
        <v>1</v>
      </c>
      <c r="M119">
        <v>5</v>
      </c>
      <c r="N119">
        <v>4</v>
      </c>
      <c r="O119">
        <v>1</v>
      </c>
      <c r="P119">
        <v>5</v>
      </c>
      <c r="Q119">
        <v>0</v>
      </c>
      <c r="R119">
        <v>2</v>
      </c>
      <c r="S119">
        <v>3</v>
      </c>
      <c r="T119">
        <v>1</v>
      </c>
      <c r="U119">
        <v>1</v>
      </c>
      <c r="V119">
        <v>5</v>
      </c>
      <c r="W119">
        <v>3</v>
      </c>
      <c r="X119">
        <v>3</v>
      </c>
      <c r="Y119">
        <v>0</v>
      </c>
      <c r="Z119">
        <v>6</v>
      </c>
      <c r="AA119">
        <v>1</v>
      </c>
      <c r="AB119">
        <v>3</v>
      </c>
      <c r="AC119">
        <v>0</v>
      </c>
      <c r="AD119">
        <v>2</v>
      </c>
      <c r="AE119">
        <f>SUM(M119:N119)/SUM(K119:AD119)</f>
        <v>0.19148936170212766</v>
      </c>
      <c r="AF119">
        <f>SUM(S119,Y119)/SUM(K119:AD119)</f>
        <v>6.3829787234042548E-2</v>
      </c>
      <c r="AG119">
        <f t="shared" si="13"/>
        <v>0.19148936170212766</v>
      </c>
      <c r="AH119">
        <f t="shared" si="14"/>
        <v>6.3829787234042548E-2</v>
      </c>
      <c r="AI119">
        <f t="shared" si="15"/>
        <v>0.14893617021276595</v>
      </c>
      <c r="AJ119">
        <f t="shared" si="16"/>
        <v>0.34042553191489361</v>
      </c>
      <c r="AN119" t="s">
        <v>3367</v>
      </c>
      <c r="AO119" s="32"/>
      <c r="AP119" s="33"/>
      <c r="AS119" s="24"/>
      <c r="AT119" s="25"/>
      <c r="AU119" s="40"/>
      <c r="AV119" s="40"/>
      <c r="AW119" s="40"/>
      <c r="AX119" s="40"/>
    </row>
    <row r="120" spans="1:50" x14ac:dyDescent="0.2">
      <c r="A120" t="s">
        <v>1596</v>
      </c>
      <c r="B120">
        <v>378</v>
      </c>
      <c r="C120">
        <v>423</v>
      </c>
      <c r="D120">
        <f>C120-B120</f>
        <v>45</v>
      </c>
      <c r="E120">
        <v>0.23480000000000001</v>
      </c>
      <c r="F120">
        <v>8.6130000000000009E-3</v>
      </c>
      <c r="G120">
        <v>42</v>
      </c>
      <c r="H120" t="s">
        <v>35</v>
      </c>
      <c r="I120" t="s">
        <v>33</v>
      </c>
      <c r="J120">
        <v>3.1059999999999999</v>
      </c>
      <c r="K120">
        <v>2</v>
      </c>
      <c r="L120">
        <v>0</v>
      </c>
      <c r="M120">
        <v>2</v>
      </c>
      <c r="N120">
        <v>3</v>
      </c>
      <c r="O120">
        <v>0</v>
      </c>
      <c r="P120">
        <v>0</v>
      </c>
      <c r="Q120">
        <v>0</v>
      </c>
      <c r="R120">
        <v>1</v>
      </c>
      <c r="S120">
        <v>2</v>
      </c>
      <c r="T120">
        <v>2</v>
      </c>
      <c r="U120">
        <v>3</v>
      </c>
      <c r="V120">
        <v>3</v>
      </c>
      <c r="W120">
        <v>3</v>
      </c>
      <c r="X120">
        <v>6</v>
      </c>
      <c r="Y120">
        <v>0</v>
      </c>
      <c r="Z120">
        <v>2</v>
      </c>
      <c r="AA120">
        <v>2</v>
      </c>
      <c r="AB120">
        <v>0</v>
      </c>
      <c r="AC120">
        <v>0</v>
      </c>
      <c r="AD120">
        <v>0</v>
      </c>
      <c r="AE120">
        <f>SUM(M120:N120)/SUM(K120:AD120)</f>
        <v>0.16129032258064516</v>
      </c>
      <c r="AF120">
        <f>SUM(S120,Y120)/SUM(K120:AD120)</f>
        <v>6.4516129032258063E-2</v>
      </c>
      <c r="AG120">
        <f t="shared" si="13"/>
        <v>0.16129032258064516</v>
      </c>
      <c r="AH120">
        <f t="shared" si="14"/>
        <v>0</v>
      </c>
      <c r="AI120">
        <f t="shared" si="15"/>
        <v>0.19354838709677419</v>
      </c>
      <c r="AJ120">
        <f t="shared" si="16"/>
        <v>0.41935483870967744</v>
      </c>
      <c r="AN120" t="s">
        <v>3368</v>
      </c>
      <c r="AO120" s="34"/>
      <c r="AP120" s="35"/>
      <c r="AQ120" s="31"/>
      <c r="AR120" s="31"/>
      <c r="AS120" s="36"/>
      <c r="AT120" s="28"/>
      <c r="AU120" s="40"/>
      <c r="AV120" s="40"/>
      <c r="AW120" s="40"/>
      <c r="AX120" s="40"/>
    </row>
    <row r="121" spans="1:50" x14ac:dyDescent="0.2">
      <c r="A121" t="s">
        <v>1023</v>
      </c>
      <c r="B121">
        <v>782</v>
      </c>
      <c r="C121">
        <v>812</v>
      </c>
      <c r="D121">
        <f>C121-B121</f>
        <v>30</v>
      </c>
      <c r="E121">
        <v>0.14380000000000001</v>
      </c>
      <c r="F121">
        <v>2.307E-3</v>
      </c>
      <c r="G121">
        <v>6</v>
      </c>
      <c r="H121" t="s">
        <v>35</v>
      </c>
      <c r="I121" t="s">
        <v>44</v>
      </c>
      <c r="J121">
        <v>4.1580000000000004</v>
      </c>
      <c r="K121">
        <v>0</v>
      </c>
      <c r="L121">
        <v>0</v>
      </c>
      <c r="M121">
        <v>4</v>
      </c>
      <c r="N121">
        <v>3</v>
      </c>
      <c r="O121">
        <v>2</v>
      </c>
      <c r="P121">
        <v>0</v>
      </c>
      <c r="Q121">
        <v>0</v>
      </c>
      <c r="R121">
        <v>2</v>
      </c>
      <c r="S121">
        <v>1</v>
      </c>
      <c r="T121">
        <v>6</v>
      </c>
      <c r="U121">
        <v>0</v>
      </c>
      <c r="V121">
        <v>3</v>
      </c>
      <c r="W121">
        <v>2</v>
      </c>
      <c r="X121">
        <v>2</v>
      </c>
      <c r="Y121">
        <v>1</v>
      </c>
      <c r="Z121">
        <v>1</v>
      </c>
      <c r="AA121">
        <v>1</v>
      </c>
      <c r="AB121">
        <v>2</v>
      </c>
      <c r="AC121">
        <v>0</v>
      </c>
      <c r="AD121">
        <v>1</v>
      </c>
      <c r="AE121">
        <f>SUM(M121:N121)/SUM(K121:AD121)</f>
        <v>0.22580645161290322</v>
      </c>
      <c r="AF121">
        <f>SUM(S121,Y121)/SUM(K121:AD121)</f>
        <v>6.4516129032258063E-2</v>
      </c>
      <c r="AG121">
        <f t="shared" si="13"/>
        <v>6.4516129032258063E-2</v>
      </c>
      <c r="AH121">
        <f t="shared" si="14"/>
        <v>9.6774193548387094E-2</v>
      </c>
      <c r="AI121">
        <f t="shared" si="15"/>
        <v>0.32258064516129031</v>
      </c>
      <c r="AJ121">
        <f t="shared" si="16"/>
        <v>0.22580645161290322</v>
      </c>
      <c r="AN121" t="s">
        <v>3369</v>
      </c>
      <c r="AO121" s="16">
        <f>AO110/(AO110+AP110)</f>
        <v>0.5625</v>
      </c>
      <c r="AP121" s="17">
        <f>AP110/(AO110+AP110)</f>
        <v>0.4375</v>
      </c>
      <c r="AS121" s="18">
        <f>AS110/AT110</f>
        <v>0.14107883817427386</v>
      </c>
      <c r="AT121" s="19">
        <f t="shared" ref="AT121:AT127" si="25">AS121/0.076</f>
        <v>1.8563005022930772</v>
      </c>
      <c r="AU121" s="40"/>
      <c r="AV121" s="40"/>
      <c r="AW121" s="40"/>
      <c r="AX121" s="40"/>
    </row>
    <row r="122" spans="1:50" x14ac:dyDescent="0.2">
      <c r="A122" t="s">
        <v>1459</v>
      </c>
      <c r="B122">
        <v>582</v>
      </c>
      <c r="C122">
        <v>631</v>
      </c>
      <c r="D122">
        <f>C122-B122</f>
        <v>49</v>
      </c>
      <c r="E122">
        <v>0.34179999999999999</v>
      </c>
      <c r="F122">
        <v>6.8999999999999997E-5</v>
      </c>
      <c r="G122">
        <v>66</v>
      </c>
      <c r="H122" t="s">
        <v>35</v>
      </c>
      <c r="I122" t="s">
        <v>401</v>
      </c>
      <c r="J122">
        <v>3.8319999999999999</v>
      </c>
      <c r="K122">
        <v>2</v>
      </c>
      <c r="L122">
        <v>1</v>
      </c>
      <c r="M122">
        <v>6</v>
      </c>
      <c r="N122">
        <v>2</v>
      </c>
      <c r="O122">
        <v>0</v>
      </c>
      <c r="P122">
        <v>6</v>
      </c>
      <c r="Q122">
        <v>0</v>
      </c>
      <c r="R122">
        <v>3</v>
      </c>
      <c r="S122">
        <v>1</v>
      </c>
      <c r="T122">
        <v>1</v>
      </c>
      <c r="U122">
        <v>0</v>
      </c>
      <c r="V122">
        <v>0</v>
      </c>
      <c r="W122">
        <v>1</v>
      </c>
      <c r="X122">
        <v>1</v>
      </c>
      <c r="Y122">
        <v>1</v>
      </c>
      <c r="Z122">
        <v>3</v>
      </c>
      <c r="AA122">
        <v>1</v>
      </c>
      <c r="AB122">
        <v>1</v>
      </c>
      <c r="AC122">
        <v>0</v>
      </c>
      <c r="AD122">
        <v>1</v>
      </c>
      <c r="AE122">
        <f>SUM(M122:N122)/SUM(K122:AD122)</f>
        <v>0.25806451612903225</v>
      </c>
      <c r="AF122">
        <f>SUM(S122,Y122)/SUM(K122:AD122)</f>
        <v>6.4516129032258063E-2</v>
      </c>
      <c r="AG122">
        <f t="shared" si="13"/>
        <v>0.29032258064516131</v>
      </c>
      <c r="AH122">
        <f t="shared" si="14"/>
        <v>3.2258064516129031E-2</v>
      </c>
      <c r="AI122">
        <f t="shared" si="15"/>
        <v>0.16129032258064516</v>
      </c>
      <c r="AJ122">
        <f t="shared" si="16"/>
        <v>0.19354838709677419</v>
      </c>
      <c r="AN122" t="s">
        <v>3370</v>
      </c>
      <c r="AO122" s="16">
        <f>AO111/(AO111+AP111)</f>
        <v>0.77192982456140347</v>
      </c>
      <c r="AP122" s="17">
        <f>AP111/(AO111+AP111)</f>
        <v>0.22807017543859648</v>
      </c>
      <c r="AS122" s="18">
        <f>AS111/AT111</f>
        <v>4.9672813801308745E-2</v>
      </c>
      <c r="AT122" s="19">
        <f t="shared" si="25"/>
        <v>0.65358965528037827</v>
      </c>
      <c r="AU122" s="40"/>
      <c r="AV122" s="40"/>
      <c r="AW122" s="40"/>
      <c r="AX122" s="40"/>
    </row>
    <row r="123" spans="1:50" x14ac:dyDescent="0.2">
      <c r="A123" t="s">
        <v>258</v>
      </c>
      <c r="B123">
        <v>707</v>
      </c>
      <c r="C123">
        <v>764</v>
      </c>
      <c r="D123">
        <f>C123-B123</f>
        <v>57</v>
      </c>
      <c r="E123">
        <v>0.25240000000000001</v>
      </c>
      <c r="F123" s="1">
        <v>6.0000000000000002E-6</v>
      </c>
      <c r="G123">
        <v>42</v>
      </c>
      <c r="H123" t="s">
        <v>32</v>
      </c>
      <c r="I123" t="s">
        <v>33</v>
      </c>
      <c r="J123">
        <v>4.37</v>
      </c>
      <c r="K123">
        <v>3</v>
      </c>
      <c r="L123">
        <v>0</v>
      </c>
      <c r="M123">
        <v>2</v>
      </c>
      <c r="N123">
        <v>2</v>
      </c>
      <c r="O123">
        <v>0</v>
      </c>
      <c r="P123">
        <v>2</v>
      </c>
      <c r="Q123">
        <v>1</v>
      </c>
      <c r="R123">
        <v>2</v>
      </c>
      <c r="S123">
        <v>3</v>
      </c>
      <c r="T123">
        <v>9</v>
      </c>
      <c r="U123">
        <v>2</v>
      </c>
      <c r="V123">
        <v>6</v>
      </c>
      <c r="W123">
        <v>1</v>
      </c>
      <c r="X123">
        <v>2</v>
      </c>
      <c r="Y123">
        <v>0</v>
      </c>
      <c r="Z123">
        <v>6</v>
      </c>
      <c r="AA123">
        <v>2</v>
      </c>
      <c r="AB123">
        <v>2</v>
      </c>
      <c r="AC123">
        <v>0</v>
      </c>
      <c r="AD123">
        <v>1</v>
      </c>
      <c r="AE123">
        <f>SUM(M123:N123)/SUM(K123:AD123)</f>
        <v>8.6956521739130432E-2</v>
      </c>
      <c r="AF123">
        <f>SUM(S123,Y123)/SUM(K123:AD123)</f>
        <v>6.5217391304347824E-2</v>
      </c>
      <c r="AG123">
        <f t="shared" si="13"/>
        <v>0.13043478260869565</v>
      </c>
      <c r="AH123">
        <f t="shared" si="14"/>
        <v>2.1739130434782608E-2</v>
      </c>
      <c r="AI123">
        <f t="shared" si="15"/>
        <v>0.32608695652173914</v>
      </c>
      <c r="AJ123">
        <f t="shared" si="16"/>
        <v>0.36956521739130432</v>
      </c>
      <c r="AN123" t="s">
        <v>3371</v>
      </c>
      <c r="AO123" s="16">
        <f>AO112/(AO112+AP112)</f>
        <v>0.75153374233128833</v>
      </c>
      <c r="AP123" s="17">
        <f>AP112/(AO112+AP112)</f>
        <v>0.24846625766871167</v>
      </c>
      <c r="AS123" s="18">
        <f>AS112/AT112</f>
        <v>6.420961704578175E-2</v>
      </c>
      <c r="AT123" s="19">
        <f t="shared" si="25"/>
        <v>0.84486338218133883</v>
      </c>
      <c r="AU123" s="40"/>
      <c r="AV123" s="40"/>
      <c r="AW123" s="40"/>
      <c r="AX123" s="40"/>
    </row>
    <row r="124" spans="1:50" x14ac:dyDescent="0.2">
      <c r="A124" t="s">
        <v>1283</v>
      </c>
      <c r="B124">
        <v>192</v>
      </c>
      <c r="C124">
        <v>240</v>
      </c>
      <c r="D124">
        <f>C124-B124</f>
        <v>48</v>
      </c>
      <c r="E124">
        <v>0.19539999999999999</v>
      </c>
      <c r="F124" s="1">
        <v>3.0000000000000001E-6</v>
      </c>
      <c r="G124">
        <v>18</v>
      </c>
      <c r="H124" t="s">
        <v>35</v>
      </c>
      <c r="I124" t="s">
        <v>49</v>
      </c>
      <c r="J124">
        <v>4.1980000000000004</v>
      </c>
      <c r="K124">
        <v>1</v>
      </c>
      <c r="L124">
        <v>0</v>
      </c>
      <c r="M124">
        <v>2</v>
      </c>
      <c r="N124">
        <v>5</v>
      </c>
      <c r="O124">
        <v>2</v>
      </c>
      <c r="P124">
        <v>3</v>
      </c>
      <c r="Q124">
        <v>0</v>
      </c>
      <c r="R124">
        <v>4</v>
      </c>
      <c r="S124">
        <v>2</v>
      </c>
      <c r="T124">
        <v>5</v>
      </c>
      <c r="U124">
        <v>0</v>
      </c>
      <c r="V124">
        <v>3</v>
      </c>
      <c r="W124">
        <v>2</v>
      </c>
      <c r="X124">
        <v>1</v>
      </c>
      <c r="Y124">
        <v>1</v>
      </c>
      <c r="Z124">
        <v>6</v>
      </c>
      <c r="AA124">
        <v>4</v>
      </c>
      <c r="AB124">
        <v>2</v>
      </c>
      <c r="AC124">
        <v>0</v>
      </c>
      <c r="AD124">
        <v>3</v>
      </c>
      <c r="AE124">
        <f>SUM(M124:N124)/SUM(K124:AD124)</f>
        <v>0.15217391304347827</v>
      </c>
      <c r="AF124">
        <f>SUM(S124,Y124)/SUM(K124:AD124)</f>
        <v>6.5217391304347824E-2</v>
      </c>
      <c r="AG124">
        <f t="shared" si="13"/>
        <v>0.13043478260869565</v>
      </c>
      <c r="AH124">
        <f t="shared" si="14"/>
        <v>0.10869565217391304</v>
      </c>
      <c r="AI124">
        <f t="shared" si="15"/>
        <v>0.2391304347826087</v>
      </c>
      <c r="AJ124">
        <f t="shared" si="16"/>
        <v>0.30434782608695654</v>
      </c>
      <c r="AN124" t="s">
        <v>3372</v>
      </c>
      <c r="AO124" s="16">
        <f>AO113/(AO113+AP113)</f>
        <v>0.7556179775280899</v>
      </c>
      <c r="AP124" s="17">
        <f>AP113/(AO113+AP113)</f>
        <v>0.2443820224719101</v>
      </c>
      <c r="AS124" s="18">
        <f>AS113/AT113</f>
        <v>8.5906793935991016E-2</v>
      </c>
      <c r="AT124" s="19">
        <f t="shared" si="25"/>
        <v>1.1303525517893556</v>
      </c>
      <c r="AU124" s="40"/>
      <c r="AV124" s="40"/>
      <c r="AW124" s="40"/>
      <c r="AX124" s="40"/>
    </row>
    <row r="125" spans="1:50" x14ac:dyDescent="0.2">
      <c r="A125" t="s">
        <v>2152</v>
      </c>
      <c r="B125">
        <v>317</v>
      </c>
      <c r="C125">
        <v>349</v>
      </c>
      <c r="D125">
        <f>C125-B125</f>
        <v>32</v>
      </c>
      <c r="E125">
        <v>0.25530000000000003</v>
      </c>
      <c r="F125">
        <v>1.4E-5</v>
      </c>
      <c r="G125">
        <v>42</v>
      </c>
      <c r="H125" t="s">
        <v>35</v>
      </c>
      <c r="I125" t="s">
        <v>235</v>
      </c>
      <c r="J125">
        <v>3.5169999999999999</v>
      </c>
      <c r="K125">
        <v>1</v>
      </c>
      <c r="L125">
        <v>0</v>
      </c>
      <c r="M125">
        <v>1</v>
      </c>
      <c r="N125">
        <v>0</v>
      </c>
      <c r="O125">
        <v>1</v>
      </c>
      <c r="P125">
        <v>2</v>
      </c>
      <c r="Q125">
        <v>1</v>
      </c>
      <c r="R125">
        <v>2</v>
      </c>
      <c r="S125">
        <v>1</v>
      </c>
      <c r="T125">
        <v>3</v>
      </c>
      <c r="U125">
        <v>0</v>
      </c>
      <c r="V125">
        <v>3</v>
      </c>
      <c r="W125">
        <v>3</v>
      </c>
      <c r="X125">
        <v>5</v>
      </c>
      <c r="Y125">
        <v>1</v>
      </c>
      <c r="Z125">
        <v>2</v>
      </c>
      <c r="AA125">
        <v>1</v>
      </c>
      <c r="AB125">
        <v>0</v>
      </c>
      <c r="AC125">
        <v>1</v>
      </c>
      <c r="AD125">
        <v>2</v>
      </c>
      <c r="AE125">
        <f>SUM(M125:N125)/SUM(K125:AD125)</f>
        <v>3.3333333333333333E-2</v>
      </c>
      <c r="AF125">
        <f>SUM(S125,Y125)/SUM(K125:AD125)</f>
        <v>6.6666666666666666E-2</v>
      </c>
      <c r="AG125">
        <f t="shared" si="13"/>
        <v>0.2</v>
      </c>
      <c r="AH125">
        <f t="shared" si="14"/>
        <v>0.13333333333333333</v>
      </c>
      <c r="AI125">
        <f t="shared" si="15"/>
        <v>0.16666666666666666</v>
      </c>
      <c r="AJ125">
        <f t="shared" si="16"/>
        <v>0.4</v>
      </c>
      <c r="AN125" t="s">
        <v>3379</v>
      </c>
      <c r="AO125" s="16">
        <f>AO114/(AO114+AP114)</f>
        <v>0.78409090909090906</v>
      </c>
      <c r="AP125" s="17">
        <f>AP114/(AO114+AP114)</f>
        <v>0.21590909090909091</v>
      </c>
      <c r="AS125" s="18">
        <f>AS114/AT114</f>
        <v>0.10348413936557463</v>
      </c>
      <c r="AT125" s="19">
        <f t="shared" si="25"/>
        <v>1.3616334127049294</v>
      </c>
      <c r="AU125" s="40"/>
      <c r="AV125" s="40"/>
      <c r="AW125" s="40"/>
      <c r="AX125" s="40"/>
    </row>
    <row r="126" spans="1:50" x14ac:dyDescent="0.2">
      <c r="A126" t="s">
        <v>1076</v>
      </c>
      <c r="B126">
        <v>143</v>
      </c>
      <c r="C126">
        <v>176</v>
      </c>
      <c r="D126">
        <f>C126-B126</f>
        <v>33</v>
      </c>
      <c r="E126">
        <v>0.26910000000000001</v>
      </c>
      <c r="F126">
        <v>1.7200000000000001E-4</v>
      </c>
      <c r="G126">
        <v>54</v>
      </c>
      <c r="H126" t="s">
        <v>35</v>
      </c>
      <c r="I126" t="s">
        <v>33</v>
      </c>
      <c r="J126">
        <v>4.5570000000000004</v>
      </c>
      <c r="K126">
        <v>0</v>
      </c>
      <c r="L126">
        <v>0</v>
      </c>
      <c r="M126">
        <v>2</v>
      </c>
      <c r="N126">
        <v>0</v>
      </c>
      <c r="O126">
        <v>4</v>
      </c>
      <c r="P126">
        <v>3</v>
      </c>
      <c r="Q126">
        <v>0</v>
      </c>
      <c r="R126">
        <v>4</v>
      </c>
      <c r="S126">
        <v>1</v>
      </c>
      <c r="T126">
        <v>2</v>
      </c>
      <c r="U126">
        <v>1</v>
      </c>
      <c r="V126">
        <v>4</v>
      </c>
      <c r="W126">
        <v>1</v>
      </c>
      <c r="X126">
        <v>1</v>
      </c>
      <c r="Y126">
        <v>1</v>
      </c>
      <c r="Z126">
        <v>2</v>
      </c>
      <c r="AA126">
        <v>0</v>
      </c>
      <c r="AB126">
        <v>1</v>
      </c>
      <c r="AC126">
        <v>0</v>
      </c>
      <c r="AD126">
        <v>3</v>
      </c>
      <c r="AE126">
        <f>SUM(M126:N126)/SUM(K126:AD126)</f>
        <v>6.6666666666666666E-2</v>
      </c>
      <c r="AF126">
        <f>SUM(S126,Y126)/SUM(K126:AD126)</f>
        <v>6.6666666666666666E-2</v>
      </c>
      <c r="AG126">
        <f t="shared" si="13"/>
        <v>0.13333333333333333</v>
      </c>
      <c r="AH126">
        <f t="shared" si="14"/>
        <v>0.23333333333333334</v>
      </c>
      <c r="AI126">
        <f t="shared" si="15"/>
        <v>0.26666666666666666</v>
      </c>
      <c r="AJ126">
        <f t="shared" si="16"/>
        <v>0.23333333333333334</v>
      </c>
      <c r="AN126" t="s">
        <v>3380</v>
      </c>
      <c r="AO126" s="16">
        <f>AO115/(AO115+AP115)</f>
        <v>0.8771929824561403</v>
      </c>
      <c r="AP126" s="17">
        <f>AP115/(AO115+AP115)</f>
        <v>0.12280701754385964</v>
      </c>
      <c r="AS126" s="18">
        <f>AS115/AT115</f>
        <v>0.14141414141414141</v>
      </c>
      <c r="AT126" s="19">
        <f t="shared" si="25"/>
        <v>1.8607123870281765</v>
      </c>
      <c r="AU126" s="40"/>
      <c r="AV126" s="40"/>
      <c r="AW126" s="40"/>
      <c r="AX126" s="40"/>
    </row>
    <row r="127" spans="1:50" x14ac:dyDescent="0.2">
      <c r="A127" t="s">
        <v>2953</v>
      </c>
      <c r="B127">
        <v>133</v>
      </c>
      <c r="C127">
        <v>164</v>
      </c>
      <c r="D127">
        <f>C127-B127</f>
        <v>31</v>
      </c>
      <c r="E127">
        <v>0.74809999999999999</v>
      </c>
      <c r="F127" t="s">
        <v>644</v>
      </c>
      <c r="G127">
        <v>90</v>
      </c>
      <c r="H127" t="s">
        <v>35</v>
      </c>
      <c r="I127" t="s">
        <v>44</v>
      </c>
      <c r="J127">
        <v>4.9530000000000003</v>
      </c>
      <c r="K127">
        <v>1</v>
      </c>
      <c r="L127">
        <v>1</v>
      </c>
      <c r="M127">
        <v>2</v>
      </c>
      <c r="N127">
        <v>1</v>
      </c>
      <c r="O127">
        <v>4</v>
      </c>
      <c r="P127">
        <v>1</v>
      </c>
      <c r="Q127">
        <v>0</v>
      </c>
      <c r="R127">
        <v>6</v>
      </c>
      <c r="S127">
        <v>0</v>
      </c>
      <c r="T127">
        <v>2</v>
      </c>
      <c r="U127">
        <v>1</v>
      </c>
      <c r="V127">
        <v>4</v>
      </c>
      <c r="W127">
        <v>0</v>
      </c>
      <c r="X127">
        <v>2</v>
      </c>
      <c r="Y127">
        <v>2</v>
      </c>
      <c r="Z127">
        <v>1</v>
      </c>
      <c r="AA127">
        <v>0</v>
      </c>
      <c r="AB127">
        <v>1</v>
      </c>
      <c r="AC127">
        <v>1</v>
      </c>
      <c r="AD127">
        <v>0</v>
      </c>
      <c r="AE127">
        <f>SUM(M127:N127)/SUM(K127:AD127)</f>
        <v>0.1</v>
      </c>
      <c r="AF127">
        <f>SUM(S127,Y127)/SUM(K127:AD127)</f>
        <v>6.6666666666666666E-2</v>
      </c>
      <c r="AG127">
        <f t="shared" si="13"/>
        <v>6.6666666666666666E-2</v>
      </c>
      <c r="AH127">
        <f t="shared" si="14"/>
        <v>0.16666666666666666</v>
      </c>
      <c r="AI127">
        <f t="shared" si="15"/>
        <v>0.33333333333333331</v>
      </c>
      <c r="AJ127">
        <f t="shared" si="16"/>
        <v>0.26666666666666666</v>
      </c>
      <c r="AN127" t="s">
        <v>3387</v>
      </c>
      <c r="AO127" s="16">
        <f>AO116/(AO116+AP116)</f>
        <v>0.8</v>
      </c>
      <c r="AP127" s="17">
        <f>AP116/(AO116+AP116)</f>
        <v>0.2</v>
      </c>
      <c r="AQ127" s="40"/>
      <c r="AR127" s="40"/>
      <c r="AS127" s="18">
        <f>AS116/AT116</f>
        <v>0.35398230088495575</v>
      </c>
      <c r="AT127" s="19">
        <f t="shared" si="25"/>
        <v>4.6576618537494179</v>
      </c>
      <c r="AU127" s="40"/>
      <c r="AV127" s="40"/>
      <c r="AW127" s="40"/>
      <c r="AX127" s="40"/>
    </row>
    <row r="128" spans="1:50" x14ac:dyDescent="0.2">
      <c r="A128" t="s">
        <v>2220</v>
      </c>
      <c r="B128">
        <v>224</v>
      </c>
      <c r="C128">
        <v>270</v>
      </c>
      <c r="D128">
        <f>C128-B128</f>
        <v>46</v>
      </c>
      <c r="E128">
        <v>0.24490000000000001</v>
      </c>
      <c r="F128">
        <v>3.5400000000000002E-3</v>
      </c>
      <c r="G128">
        <v>42</v>
      </c>
      <c r="H128" t="s">
        <v>35</v>
      </c>
      <c r="I128" t="s">
        <v>44</v>
      </c>
      <c r="J128">
        <v>4.3819999999999997</v>
      </c>
      <c r="K128">
        <v>1</v>
      </c>
      <c r="L128">
        <v>1</v>
      </c>
      <c r="M128">
        <v>1</v>
      </c>
      <c r="N128">
        <v>5</v>
      </c>
      <c r="O128">
        <v>3</v>
      </c>
      <c r="P128">
        <v>4</v>
      </c>
      <c r="Q128">
        <v>0</v>
      </c>
      <c r="R128">
        <v>2</v>
      </c>
      <c r="S128">
        <v>1</v>
      </c>
      <c r="T128">
        <v>7</v>
      </c>
      <c r="U128">
        <v>2</v>
      </c>
      <c r="V128">
        <v>2</v>
      </c>
      <c r="W128">
        <v>3</v>
      </c>
      <c r="X128">
        <v>2</v>
      </c>
      <c r="Y128">
        <v>2</v>
      </c>
      <c r="Z128">
        <v>3</v>
      </c>
      <c r="AA128">
        <v>2</v>
      </c>
      <c r="AB128">
        <v>1</v>
      </c>
      <c r="AC128">
        <v>1</v>
      </c>
      <c r="AD128">
        <v>2</v>
      </c>
      <c r="AE128">
        <f>SUM(M128:N128)/SUM(K128:AD128)</f>
        <v>0.13333333333333333</v>
      </c>
      <c r="AF128">
        <f>SUM(S128,Y128)/SUM(K128:AD128)</f>
        <v>6.6666666666666666E-2</v>
      </c>
      <c r="AG128">
        <f t="shared" si="13"/>
        <v>0.17777777777777778</v>
      </c>
      <c r="AH128">
        <f t="shared" si="14"/>
        <v>0.13333333333333333</v>
      </c>
      <c r="AI128">
        <f t="shared" si="15"/>
        <v>0.26666666666666666</v>
      </c>
      <c r="AJ128">
        <f t="shared" si="16"/>
        <v>0.22222222222222221</v>
      </c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</row>
    <row r="129" spans="1:50" x14ac:dyDescent="0.2">
      <c r="A129" t="s">
        <v>2681</v>
      </c>
      <c r="B129">
        <v>433</v>
      </c>
      <c r="C129">
        <v>522</v>
      </c>
      <c r="D129">
        <f>C129-B129</f>
        <v>89</v>
      </c>
      <c r="E129">
        <v>0.1366</v>
      </c>
      <c r="F129">
        <v>8.7100000000000007E-3</v>
      </c>
      <c r="G129">
        <v>6</v>
      </c>
      <c r="H129" t="s">
        <v>35</v>
      </c>
      <c r="I129" t="s">
        <v>49</v>
      </c>
      <c r="J129">
        <v>3.8559999999999999</v>
      </c>
      <c r="K129">
        <v>0</v>
      </c>
      <c r="L129">
        <v>1</v>
      </c>
      <c r="M129">
        <v>5</v>
      </c>
      <c r="N129">
        <v>1</v>
      </c>
      <c r="O129">
        <v>2</v>
      </c>
      <c r="P129">
        <v>1</v>
      </c>
      <c r="Q129">
        <v>0</v>
      </c>
      <c r="R129">
        <v>4</v>
      </c>
      <c r="S129">
        <v>2</v>
      </c>
      <c r="T129">
        <v>3</v>
      </c>
      <c r="U129">
        <v>2</v>
      </c>
      <c r="V129">
        <v>5</v>
      </c>
      <c r="W129">
        <v>2</v>
      </c>
      <c r="X129">
        <v>3</v>
      </c>
      <c r="Y129">
        <v>1</v>
      </c>
      <c r="Z129">
        <v>6</v>
      </c>
      <c r="AA129">
        <v>5</v>
      </c>
      <c r="AB129">
        <v>1</v>
      </c>
      <c r="AC129">
        <v>0</v>
      </c>
      <c r="AD129">
        <v>1</v>
      </c>
      <c r="AE129">
        <f>SUM(M129:N129)/SUM(K129:AD129)</f>
        <v>0.13333333333333333</v>
      </c>
      <c r="AF129">
        <f>SUM(S129,Y129)/SUM(K129:AD129)</f>
        <v>6.6666666666666666E-2</v>
      </c>
      <c r="AG129">
        <f t="shared" si="13"/>
        <v>6.6666666666666666E-2</v>
      </c>
      <c r="AH129">
        <f t="shared" si="14"/>
        <v>6.6666666666666666E-2</v>
      </c>
      <c r="AI129">
        <f t="shared" si="15"/>
        <v>0.22222222222222221</v>
      </c>
      <c r="AJ129">
        <f t="shared" si="16"/>
        <v>0.44444444444444442</v>
      </c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</row>
    <row r="130" spans="1:50" x14ac:dyDescent="0.2">
      <c r="A130" t="s">
        <v>2036</v>
      </c>
      <c r="B130">
        <v>268</v>
      </c>
      <c r="C130">
        <v>315</v>
      </c>
      <c r="D130">
        <f>C130-B130</f>
        <v>47</v>
      </c>
      <c r="E130">
        <v>0.25919999999999999</v>
      </c>
      <c r="F130">
        <v>3.2600000000000001E-4</v>
      </c>
      <c r="G130">
        <v>42</v>
      </c>
      <c r="H130" t="s">
        <v>35</v>
      </c>
      <c r="I130" t="s">
        <v>33</v>
      </c>
      <c r="J130">
        <v>4.0599999999999996</v>
      </c>
      <c r="K130">
        <v>2</v>
      </c>
      <c r="L130">
        <v>0</v>
      </c>
      <c r="M130">
        <v>4</v>
      </c>
      <c r="N130">
        <v>5</v>
      </c>
      <c r="O130">
        <v>3</v>
      </c>
      <c r="P130">
        <v>0</v>
      </c>
      <c r="Q130">
        <v>3</v>
      </c>
      <c r="R130">
        <v>4</v>
      </c>
      <c r="S130">
        <v>2</v>
      </c>
      <c r="T130">
        <v>6</v>
      </c>
      <c r="U130">
        <v>1</v>
      </c>
      <c r="V130">
        <v>1</v>
      </c>
      <c r="W130">
        <v>0</v>
      </c>
      <c r="X130">
        <v>4</v>
      </c>
      <c r="Y130">
        <v>1</v>
      </c>
      <c r="Z130">
        <v>0</v>
      </c>
      <c r="AA130">
        <v>3</v>
      </c>
      <c r="AB130">
        <v>1</v>
      </c>
      <c r="AC130">
        <v>2</v>
      </c>
      <c r="AD130">
        <v>3</v>
      </c>
      <c r="AE130">
        <f>SUM(M130:N130)/SUM(K130:AD130)</f>
        <v>0.2</v>
      </c>
      <c r="AF130">
        <f>SUM(S130,Y130)/SUM(K130:AD130)</f>
        <v>6.6666666666666666E-2</v>
      </c>
      <c r="AG130">
        <f t="shared" si="13"/>
        <v>4.4444444444444446E-2</v>
      </c>
      <c r="AH130">
        <f t="shared" si="14"/>
        <v>0.17777777777777778</v>
      </c>
      <c r="AI130">
        <f t="shared" si="15"/>
        <v>0.26666666666666666</v>
      </c>
      <c r="AJ130">
        <f t="shared" si="16"/>
        <v>0.24444444444444444</v>
      </c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</row>
    <row r="131" spans="1:50" x14ac:dyDescent="0.2">
      <c r="A131" t="s">
        <v>1100</v>
      </c>
      <c r="B131">
        <v>4</v>
      </c>
      <c r="C131">
        <v>130</v>
      </c>
      <c r="D131">
        <f>C131-B131</f>
        <v>126</v>
      </c>
      <c r="E131">
        <v>0.3115</v>
      </c>
      <c r="F131">
        <v>1.5999999999999999E-5</v>
      </c>
      <c r="G131">
        <v>66</v>
      </c>
      <c r="H131" t="s">
        <v>46</v>
      </c>
      <c r="I131" t="s">
        <v>33</v>
      </c>
      <c r="J131">
        <v>2.8780000000000001</v>
      </c>
      <c r="K131">
        <v>1</v>
      </c>
      <c r="L131">
        <v>0</v>
      </c>
      <c r="M131">
        <v>5</v>
      </c>
      <c r="N131">
        <v>12</v>
      </c>
      <c r="O131">
        <v>1</v>
      </c>
      <c r="P131">
        <v>5</v>
      </c>
      <c r="Q131">
        <v>2</v>
      </c>
      <c r="R131">
        <v>1</v>
      </c>
      <c r="S131">
        <v>4</v>
      </c>
      <c r="T131">
        <v>3</v>
      </c>
      <c r="U131">
        <v>0</v>
      </c>
      <c r="V131">
        <v>4</v>
      </c>
      <c r="W131">
        <v>9</v>
      </c>
      <c r="X131">
        <v>4</v>
      </c>
      <c r="Y131">
        <v>0</v>
      </c>
      <c r="Z131">
        <v>1</v>
      </c>
      <c r="AA131">
        <v>4</v>
      </c>
      <c r="AB131">
        <v>3</v>
      </c>
      <c r="AC131">
        <v>1</v>
      </c>
      <c r="AD131">
        <v>0</v>
      </c>
      <c r="AE131">
        <f>SUM(M131:N131)/SUM(K131:AD131)</f>
        <v>0.28333333333333333</v>
      </c>
      <c r="AF131">
        <f>SUM(S131,Y131)/SUM(K131:AD131)</f>
        <v>6.6666666666666666E-2</v>
      </c>
      <c r="AG131">
        <f t="shared" ref="AG131:AG194" si="26">SUM(P131,K131,W131)/SUM(K131:AD131)</f>
        <v>0.25</v>
      </c>
      <c r="AH131">
        <f t="shared" ref="AH131:AH194" si="27">SUM(AC131,AD131,O131)/SUM(K131:AD131)</f>
        <v>3.3333333333333333E-2</v>
      </c>
      <c r="AI131">
        <f t="shared" ref="AI131:AI194" si="28">SUM(R131,T131,AB131,U131)/SUM(K131:AD131)</f>
        <v>0.11666666666666667</v>
      </c>
      <c r="AJ131">
        <f t="shared" ref="AJ131:AJ194" si="29">SUM(Q131,X131,V131,AA131,Z131,L131)/SUM(K131:AD131)</f>
        <v>0.25</v>
      </c>
      <c r="AK131">
        <v>2</v>
      </c>
      <c r="AL131">
        <v>0</v>
      </c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</row>
    <row r="132" spans="1:50" x14ac:dyDescent="0.2">
      <c r="A132" t="s">
        <v>868</v>
      </c>
      <c r="B132">
        <v>120</v>
      </c>
      <c r="C132">
        <v>195</v>
      </c>
      <c r="D132">
        <f>C132-B132</f>
        <v>75</v>
      </c>
      <c r="E132">
        <v>0.31879999999999997</v>
      </c>
      <c r="F132">
        <v>2.0063999999999999E-2</v>
      </c>
      <c r="G132">
        <v>66</v>
      </c>
      <c r="H132" t="s">
        <v>32</v>
      </c>
      <c r="I132" t="s">
        <v>44</v>
      </c>
      <c r="J132">
        <v>2.68</v>
      </c>
      <c r="K132">
        <v>3</v>
      </c>
      <c r="L132">
        <v>0</v>
      </c>
      <c r="M132">
        <v>8</v>
      </c>
      <c r="N132">
        <v>9</v>
      </c>
      <c r="O132">
        <v>1</v>
      </c>
      <c r="P132">
        <v>4</v>
      </c>
      <c r="Q132">
        <v>1</v>
      </c>
      <c r="R132">
        <v>2</v>
      </c>
      <c r="S132">
        <v>3</v>
      </c>
      <c r="T132">
        <v>0</v>
      </c>
      <c r="U132">
        <v>0</v>
      </c>
      <c r="V132">
        <v>2</v>
      </c>
      <c r="W132">
        <v>1</v>
      </c>
      <c r="X132">
        <v>4</v>
      </c>
      <c r="Y132">
        <v>0</v>
      </c>
      <c r="Z132">
        <v>3</v>
      </c>
      <c r="AA132">
        <v>2</v>
      </c>
      <c r="AB132">
        <v>1</v>
      </c>
      <c r="AC132">
        <v>1</v>
      </c>
      <c r="AD132">
        <v>0</v>
      </c>
      <c r="AE132">
        <f>SUM(M132:N132)/SUM(K132:AD132)</f>
        <v>0.37777777777777777</v>
      </c>
      <c r="AF132">
        <f>SUM(S132,Y132)/SUM(K132:AD132)</f>
        <v>6.6666666666666666E-2</v>
      </c>
      <c r="AG132">
        <f t="shared" si="26"/>
        <v>0.17777777777777778</v>
      </c>
      <c r="AH132">
        <f t="shared" si="27"/>
        <v>4.4444444444444446E-2</v>
      </c>
      <c r="AI132">
        <f t="shared" si="28"/>
        <v>6.6666666666666666E-2</v>
      </c>
      <c r="AJ132">
        <f t="shared" si="29"/>
        <v>0.26666666666666666</v>
      </c>
      <c r="AK132">
        <v>17</v>
      </c>
      <c r="AL132">
        <v>0</v>
      </c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</row>
    <row r="133" spans="1:50" x14ac:dyDescent="0.2">
      <c r="A133" t="s">
        <v>646</v>
      </c>
      <c r="B133">
        <v>6</v>
      </c>
      <c r="C133">
        <v>100</v>
      </c>
      <c r="D133">
        <f>C133-B133</f>
        <v>94</v>
      </c>
      <c r="E133">
        <v>0.1072</v>
      </c>
      <c r="F133">
        <v>0</v>
      </c>
      <c r="G133">
        <v>6</v>
      </c>
      <c r="H133" t="s">
        <v>46</v>
      </c>
      <c r="I133" t="s">
        <v>40</v>
      </c>
      <c r="J133">
        <v>3.1469999999999998</v>
      </c>
      <c r="K133">
        <v>8</v>
      </c>
      <c r="L133">
        <v>0</v>
      </c>
      <c r="M133">
        <v>5</v>
      </c>
      <c r="N133">
        <v>4</v>
      </c>
      <c r="O133">
        <v>0</v>
      </c>
      <c r="P133">
        <v>9</v>
      </c>
      <c r="Q133">
        <v>0</v>
      </c>
      <c r="R133">
        <v>0</v>
      </c>
      <c r="S133">
        <v>2</v>
      </c>
      <c r="T133">
        <v>0</v>
      </c>
      <c r="U133">
        <v>3</v>
      </c>
      <c r="V133">
        <v>4</v>
      </c>
      <c r="W133">
        <v>0</v>
      </c>
      <c r="X133">
        <v>6</v>
      </c>
      <c r="Y133">
        <v>2</v>
      </c>
      <c r="Z133">
        <v>12</v>
      </c>
      <c r="AA133">
        <v>3</v>
      </c>
      <c r="AB133">
        <v>0</v>
      </c>
      <c r="AC133">
        <v>0</v>
      </c>
      <c r="AD133">
        <v>1</v>
      </c>
      <c r="AE133">
        <f>SUM(M133:N133)/SUM(K133:AD133)</f>
        <v>0.15254237288135594</v>
      </c>
      <c r="AF133">
        <f>SUM(S133,Y133)/SUM(K133:AD133)</f>
        <v>6.7796610169491525E-2</v>
      </c>
      <c r="AG133">
        <f t="shared" si="26"/>
        <v>0.28813559322033899</v>
      </c>
      <c r="AH133">
        <f t="shared" si="27"/>
        <v>1.6949152542372881E-2</v>
      </c>
      <c r="AI133">
        <f t="shared" si="28"/>
        <v>5.0847457627118647E-2</v>
      </c>
      <c r="AJ133">
        <f t="shared" si="29"/>
        <v>0.42372881355932202</v>
      </c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</row>
    <row r="134" spans="1:50" x14ac:dyDescent="0.2">
      <c r="A134" t="s">
        <v>1746</v>
      </c>
      <c r="B134">
        <v>205</v>
      </c>
      <c r="C134">
        <v>474</v>
      </c>
      <c r="D134">
        <f>C134-B134</f>
        <v>269</v>
      </c>
      <c r="E134">
        <v>0.40970000000000001</v>
      </c>
      <c r="F134">
        <v>2.5635999999999999E-2</v>
      </c>
      <c r="G134">
        <v>78</v>
      </c>
      <c r="H134" t="s">
        <v>35</v>
      </c>
      <c r="I134" t="s">
        <v>393</v>
      </c>
      <c r="J134">
        <v>2.9540000000000002</v>
      </c>
      <c r="K134">
        <v>5</v>
      </c>
      <c r="L134">
        <v>0</v>
      </c>
      <c r="M134">
        <v>17</v>
      </c>
      <c r="N134">
        <v>11</v>
      </c>
      <c r="O134">
        <v>0</v>
      </c>
      <c r="P134">
        <v>36</v>
      </c>
      <c r="Q134">
        <v>0</v>
      </c>
      <c r="R134">
        <v>1</v>
      </c>
      <c r="S134">
        <v>8</v>
      </c>
      <c r="T134">
        <v>0</v>
      </c>
      <c r="U134">
        <v>0</v>
      </c>
      <c r="V134">
        <v>5</v>
      </c>
      <c r="W134">
        <v>1</v>
      </c>
      <c r="X134">
        <v>2</v>
      </c>
      <c r="Y134">
        <v>0</v>
      </c>
      <c r="Z134">
        <v>18</v>
      </c>
      <c r="AA134">
        <v>10</v>
      </c>
      <c r="AB134">
        <v>0</v>
      </c>
      <c r="AC134">
        <v>1</v>
      </c>
      <c r="AD134">
        <v>3</v>
      </c>
      <c r="AE134">
        <f>SUM(M134:N134)/SUM(K134:AD134)</f>
        <v>0.23728813559322035</v>
      </c>
      <c r="AF134">
        <f>SUM(S134,Y134)/SUM(K134:AD134)</f>
        <v>6.7796610169491525E-2</v>
      </c>
      <c r="AG134">
        <f t="shared" si="26"/>
        <v>0.3559322033898305</v>
      </c>
      <c r="AH134">
        <f t="shared" si="27"/>
        <v>3.3898305084745763E-2</v>
      </c>
      <c r="AI134">
        <f t="shared" si="28"/>
        <v>8.4745762711864406E-3</v>
      </c>
      <c r="AJ134">
        <f t="shared" si="29"/>
        <v>0.29661016949152541</v>
      </c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</row>
    <row r="135" spans="1:50" x14ac:dyDescent="0.2">
      <c r="A135" t="s">
        <v>2938</v>
      </c>
      <c r="B135">
        <v>192</v>
      </c>
      <c r="C135">
        <v>254</v>
      </c>
      <c r="D135">
        <f>C135-B135</f>
        <v>62</v>
      </c>
      <c r="E135">
        <v>0.50139999999999996</v>
      </c>
      <c r="F135">
        <v>1.2880000000000001E-3</v>
      </c>
      <c r="G135">
        <v>90</v>
      </c>
      <c r="H135" t="s">
        <v>35</v>
      </c>
      <c r="I135" t="s">
        <v>49</v>
      </c>
      <c r="J135">
        <v>2.98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5</v>
      </c>
      <c r="Q135">
        <v>11</v>
      </c>
      <c r="R135">
        <v>0</v>
      </c>
      <c r="S135">
        <v>3</v>
      </c>
      <c r="T135">
        <v>0</v>
      </c>
      <c r="U135">
        <v>0</v>
      </c>
      <c r="V135">
        <v>3</v>
      </c>
      <c r="W135">
        <v>4</v>
      </c>
      <c r="X135">
        <v>0</v>
      </c>
      <c r="Y135">
        <v>0</v>
      </c>
      <c r="Z135">
        <v>8</v>
      </c>
      <c r="AA135">
        <v>7</v>
      </c>
      <c r="AB135">
        <v>2</v>
      </c>
      <c r="AC135">
        <v>0</v>
      </c>
      <c r="AD135">
        <v>0</v>
      </c>
      <c r="AE135">
        <f>SUM(M135:N135)/SUM(K135:AD135)</f>
        <v>0</v>
      </c>
      <c r="AF135">
        <f>SUM(S135,Y135)/SUM(K135:AD135)</f>
        <v>6.8181818181818177E-2</v>
      </c>
      <c r="AG135">
        <f t="shared" si="26"/>
        <v>0.22727272727272727</v>
      </c>
      <c r="AH135">
        <f t="shared" si="27"/>
        <v>0</v>
      </c>
      <c r="AI135">
        <f t="shared" si="28"/>
        <v>4.5454545454545456E-2</v>
      </c>
      <c r="AJ135">
        <f t="shared" si="29"/>
        <v>0.65909090909090906</v>
      </c>
      <c r="AN135" s="40"/>
      <c r="AO135" s="40"/>
      <c r="AP135" s="40"/>
      <c r="AQ135" s="40"/>
      <c r="AR135" s="40"/>
      <c r="AS135" s="41"/>
      <c r="AT135" s="41"/>
      <c r="AU135" s="40"/>
      <c r="AV135" s="40"/>
      <c r="AW135" s="40"/>
      <c r="AX135" s="40"/>
    </row>
    <row r="136" spans="1:50" x14ac:dyDescent="0.2">
      <c r="A136" t="s">
        <v>2336</v>
      </c>
      <c r="B136">
        <v>432</v>
      </c>
      <c r="C136">
        <v>476</v>
      </c>
      <c r="D136">
        <f>C136-B136</f>
        <v>44</v>
      </c>
      <c r="E136">
        <v>0.19070000000000001</v>
      </c>
      <c r="F136">
        <v>1.8100000000000001E-4</v>
      </c>
      <c r="G136">
        <v>18</v>
      </c>
      <c r="H136" t="s">
        <v>46</v>
      </c>
      <c r="I136" t="s">
        <v>33</v>
      </c>
      <c r="J136">
        <v>3.823</v>
      </c>
      <c r="K136">
        <v>2</v>
      </c>
      <c r="L136">
        <v>0</v>
      </c>
      <c r="M136">
        <v>4</v>
      </c>
      <c r="N136">
        <v>3</v>
      </c>
      <c r="O136">
        <v>2</v>
      </c>
      <c r="P136">
        <v>3</v>
      </c>
      <c r="Q136">
        <v>2</v>
      </c>
      <c r="R136">
        <v>3</v>
      </c>
      <c r="S136">
        <v>2</v>
      </c>
      <c r="T136">
        <v>6</v>
      </c>
      <c r="U136">
        <v>0</v>
      </c>
      <c r="V136">
        <v>5</v>
      </c>
      <c r="W136">
        <v>4</v>
      </c>
      <c r="X136">
        <v>2</v>
      </c>
      <c r="Y136">
        <v>1</v>
      </c>
      <c r="Z136">
        <v>0</v>
      </c>
      <c r="AA136">
        <v>1</v>
      </c>
      <c r="AB136">
        <v>1</v>
      </c>
      <c r="AC136">
        <v>1</v>
      </c>
      <c r="AD136">
        <v>2</v>
      </c>
      <c r="AE136">
        <f>SUM(M136:N136)/SUM(K136:AD136)</f>
        <v>0.15909090909090909</v>
      </c>
      <c r="AF136">
        <f>SUM(S136,Y136)/SUM(K136:AD136)</f>
        <v>6.8181818181818177E-2</v>
      </c>
      <c r="AG136">
        <f t="shared" si="26"/>
        <v>0.20454545454545456</v>
      </c>
      <c r="AH136">
        <f t="shared" si="27"/>
        <v>0.11363636363636363</v>
      </c>
      <c r="AI136">
        <f t="shared" si="28"/>
        <v>0.22727272727272727</v>
      </c>
      <c r="AJ136">
        <f t="shared" si="29"/>
        <v>0.22727272727272727</v>
      </c>
      <c r="AN136" s="40"/>
      <c r="AO136" s="40"/>
      <c r="AP136" s="40"/>
      <c r="AQ136" s="40"/>
      <c r="AR136" s="40"/>
      <c r="AS136" s="42"/>
      <c r="AT136" s="23"/>
      <c r="AU136" s="40"/>
      <c r="AV136" s="40"/>
      <c r="AW136" s="40"/>
      <c r="AX136" s="40"/>
    </row>
    <row r="137" spans="1:50" x14ac:dyDescent="0.2">
      <c r="A137" t="s">
        <v>3357</v>
      </c>
      <c r="B137">
        <v>121</v>
      </c>
      <c r="C137">
        <v>172</v>
      </c>
      <c r="D137">
        <f>C137-B137</f>
        <v>51</v>
      </c>
      <c r="E137">
        <v>0.41720000000000002</v>
      </c>
      <c r="F137">
        <v>4.555E-3</v>
      </c>
      <c r="G137">
        <v>78</v>
      </c>
      <c r="H137" t="s">
        <v>35</v>
      </c>
      <c r="I137" t="s">
        <v>51</v>
      </c>
      <c r="J137">
        <v>4</v>
      </c>
      <c r="K137">
        <v>2</v>
      </c>
      <c r="L137">
        <v>0</v>
      </c>
      <c r="M137">
        <v>3</v>
      </c>
      <c r="N137">
        <v>5</v>
      </c>
      <c r="O137">
        <v>3</v>
      </c>
      <c r="P137">
        <v>3</v>
      </c>
      <c r="Q137">
        <v>0</v>
      </c>
      <c r="R137">
        <v>1</v>
      </c>
      <c r="S137">
        <v>2</v>
      </c>
      <c r="T137">
        <v>7</v>
      </c>
      <c r="U137">
        <v>1</v>
      </c>
      <c r="V137">
        <v>3</v>
      </c>
      <c r="W137">
        <v>4</v>
      </c>
      <c r="X137">
        <v>0</v>
      </c>
      <c r="Y137">
        <v>1</v>
      </c>
      <c r="Z137">
        <v>3</v>
      </c>
      <c r="AA137">
        <v>2</v>
      </c>
      <c r="AB137">
        <v>0</v>
      </c>
      <c r="AC137">
        <v>1</v>
      </c>
      <c r="AD137">
        <v>3</v>
      </c>
      <c r="AE137">
        <f>SUM(M137:N137)/SUM(K137:AD137)</f>
        <v>0.18181818181818182</v>
      </c>
      <c r="AF137">
        <f>SUM(S137,Y137)/SUM(K137:AD137)</f>
        <v>6.8181818181818177E-2</v>
      </c>
      <c r="AG137">
        <f t="shared" si="26"/>
        <v>0.20454545454545456</v>
      </c>
      <c r="AH137">
        <f t="shared" si="27"/>
        <v>0.15909090909090909</v>
      </c>
      <c r="AI137">
        <f t="shared" si="28"/>
        <v>0.20454545454545456</v>
      </c>
      <c r="AJ137">
        <f t="shared" si="29"/>
        <v>0.18181818181818182</v>
      </c>
      <c r="AN137" s="40"/>
      <c r="AO137" s="40"/>
      <c r="AP137" s="40"/>
      <c r="AQ137" s="40"/>
      <c r="AR137" s="40"/>
      <c r="AS137" s="42"/>
      <c r="AT137" s="23"/>
      <c r="AU137" s="40"/>
      <c r="AV137" s="40"/>
      <c r="AW137" s="40"/>
      <c r="AX137" s="40"/>
    </row>
    <row r="138" spans="1:50" x14ac:dyDescent="0.2">
      <c r="A138" t="s">
        <v>2611</v>
      </c>
      <c r="B138">
        <v>520</v>
      </c>
      <c r="C138">
        <v>565</v>
      </c>
      <c r="D138">
        <f>C138-B138</f>
        <v>45</v>
      </c>
      <c r="E138">
        <v>0.1106</v>
      </c>
      <c r="F138">
        <v>6.7199999999999996E-4</v>
      </c>
      <c r="G138">
        <v>6</v>
      </c>
      <c r="H138" t="s">
        <v>35</v>
      </c>
      <c r="I138" t="s">
        <v>49</v>
      </c>
      <c r="J138">
        <v>3.7930000000000001</v>
      </c>
      <c r="K138">
        <v>1</v>
      </c>
      <c r="L138">
        <v>0</v>
      </c>
      <c r="M138">
        <v>3</v>
      </c>
      <c r="N138">
        <v>6</v>
      </c>
      <c r="O138">
        <v>0</v>
      </c>
      <c r="P138">
        <v>2</v>
      </c>
      <c r="Q138">
        <v>2</v>
      </c>
      <c r="R138">
        <v>4</v>
      </c>
      <c r="S138">
        <v>2</v>
      </c>
      <c r="T138">
        <v>4</v>
      </c>
      <c r="U138">
        <v>1</v>
      </c>
      <c r="V138">
        <v>2</v>
      </c>
      <c r="W138">
        <v>1</v>
      </c>
      <c r="X138">
        <v>2</v>
      </c>
      <c r="Y138">
        <v>1</v>
      </c>
      <c r="Z138">
        <v>3</v>
      </c>
      <c r="AA138">
        <v>5</v>
      </c>
      <c r="AB138">
        <v>2</v>
      </c>
      <c r="AC138">
        <v>0</v>
      </c>
      <c r="AD138">
        <v>3</v>
      </c>
      <c r="AE138">
        <f>SUM(M138:N138)/SUM(K138:AD138)</f>
        <v>0.20454545454545456</v>
      </c>
      <c r="AF138">
        <f>SUM(S138,Y138)/SUM(K138:AD138)</f>
        <v>6.8181818181818177E-2</v>
      </c>
      <c r="AG138">
        <f t="shared" si="26"/>
        <v>9.0909090909090912E-2</v>
      </c>
      <c r="AH138">
        <f t="shared" si="27"/>
        <v>6.8181818181818177E-2</v>
      </c>
      <c r="AI138">
        <f t="shared" si="28"/>
        <v>0.25</v>
      </c>
      <c r="AJ138">
        <f t="shared" si="29"/>
        <v>0.31818181818181818</v>
      </c>
      <c r="AN138" s="40"/>
      <c r="AO138" s="40"/>
      <c r="AP138" s="40"/>
      <c r="AQ138" s="40"/>
      <c r="AR138" s="40"/>
      <c r="AS138" s="42"/>
      <c r="AT138" s="23"/>
      <c r="AU138" s="40"/>
      <c r="AV138" s="40"/>
      <c r="AW138" s="40"/>
      <c r="AX138" s="40"/>
    </row>
    <row r="139" spans="1:50" x14ac:dyDescent="0.2">
      <c r="A139" t="s">
        <v>2953</v>
      </c>
      <c r="B139">
        <v>12</v>
      </c>
      <c r="C139">
        <v>101</v>
      </c>
      <c r="D139">
        <f>C139-B139</f>
        <v>89</v>
      </c>
      <c r="E139">
        <v>0.74809999999999999</v>
      </c>
      <c r="F139" t="s">
        <v>644</v>
      </c>
      <c r="G139">
        <v>90</v>
      </c>
      <c r="H139" t="s">
        <v>35</v>
      </c>
      <c r="I139" t="s">
        <v>44</v>
      </c>
      <c r="J139">
        <v>4.101</v>
      </c>
      <c r="K139">
        <v>6</v>
      </c>
      <c r="L139">
        <v>3</v>
      </c>
      <c r="M139">
        <v>10</v>
      </c>
      <c r="N139">
        <v>5</v>
      </c>
      <c r="O139">
        <v>4</v>
      </c>
      <c r="P139">
        <v>4</v>
      </c>
      <c r="Q139">
        <v>0</v>
      </c>
      <c r="R139">
        <v>3</v>
      </c>
      <c r="S139">
        <v>1</v>
      </c>
      <c r="T139">
        <v>8</v>
      </c>
      <c r="U139">
        <v>1</v>
      </c>
      <c r="V139">
        <v>4</v>
      </c>
      <c r="W139">
        <v>1</v>
      </c>
      <c r="X139">
        <v>4</v>
      </c>
      <c r="Y139">
        <v>4</v>
      </c>
      <c r="Z139">
        <v>6</v>
      </c>
      <c r="AA139">
        <v>2</v>
      </c>
      <c r="AB139">
        <v>3</v>
      </c>
      <c r="AC139">
        <v>0</v>
      </c>
      <c r="AD139">
        <v>4</v>
      </c>
      <c r="AE139">
        <f>SUM(M139:N139)/SUM(K139:AD139)</f>
        <v>0.20547945205479451</v>
      </c>
      <c r="AF139">
        <f>SUM(S139,Y139)/SUM(K139:AD139)</f>
        <v>6.8493150684931503E-2</v>
      </c>
      <c r="AG139">
        <f t="shared" si="26"/>
        <v>0.15068493150684931</v>
      </c>
      <c r="AH139">
        <f t="shared" si="27"/>
        <v>0.1095890410958904</v>
      </c>
      <c r="AI139">
        <f t="shared" si="28"/>
        <v>0.20547945205479451</v>
      </c>
      <c r="AJ139">
        <f t="shared" si="29"/>
        <v>0.26027397260273971</v>
      </c>
      <c r="AN139" s="40"/>
      <c r="AO139" s="40"/>
      <c r="AP139" s="40"/>
      <c r="AQ139" s="40"/>
      <c r="AR139" s="40"/>
      <c r="AS139" s="42"/>
      <c r="AT139" s="23"/>
      <c r="AU139" s="40"/>
      <c r="AV139" s="40"/>
      <c r="AW139" s="40"/>
      <c r="AX139" s="40"/>
    </row>
    <row r="140" spans="1:50" x14ac:dyDescent="0.2">
      <c r="A140" t="s">
        <v>689</v>
      </c>
      <c r="B140">
        <v>312</v>
      </c>
      <c r="C140">
        <v>376</v>
      </c>
      <c r="D140">
        <f>C140-B140</f>
        <v>64</v>
      </c>
      <c r="E140">
        <v>0.21149999999999999</v>
      </c>
      <c r="F140">
        <v>1.671E-3</v>
      </c>
      <c r="G140">
        <v>30</v>
      </c>
      <c r="H140" t="s">
        <v>35</v>
      </c>
      <c r="I140" t="s">
        <v>33</v>
      </c>
      <c r="J140">
        <v>4.609</v>
      </c>
      <c r="K140">
        <v>3</v>
      </c>
      <c r="L140">
        <v>0</v>
      </c>
      <c r="M140">
        <v>7</v>
      </c>
      <c r="N140">
        <v>0</v>
      </c>
      <c r="O140">
        <v>0</v>
      </c>
      <c r="P140">
        <v>1</v>
      </c>
      <c r="Q140">
        <v>3</v>
      </c>
      <c r="R140">
        <v>4</v>
      </c>
      <c r="S140">
        <v>4</v>
      </c>
      <c r="T140">
        <v>9</v>
      </c>
      <c r="U140">
        <v>1</v>
      </c>
      <c r="V140">
        <v>3</v>
      </c>
      <c r="W140">
        <v>4</v>
      </c>
      <c r="X140">
        <v>2</v>
      </c>
      <c r="Y140">
        <v>0</v>
      </c>
      <c r="Z140">
        <v>4</v>
      </c>
      <c r="AA140">
        <v>4</v>
      </c>
      <c r="AB140">
        <v>7</v>
      </c>
      <c r="AC140">
        <v>0</v>
      </c>
      <c r="AD140">
        <v>2</v>
      </c>
      <c r="AE140">
        <f>SUM(M140:N140)/SUM(K140:AD140)</f>
        <v>0.1206896551724138</v>
      </c>
      <c r="AF140">
        <f>SUM(S140,Y140)/SUM(K140:AD140)</f>
        <v>6.8965517241379309E-2</v>
      </c>
      <c r="AG140">
        <f t="shared" si="26"/>
        <v>0.13793103448275862</v>
      </c>
      <c r="AH140">
        <f t="shared" si="27"/>
        <v>3.4482758620689655E-2</v>
      </c>
      <c r="AI140">
        <f t="shared" si="28"/>
        <v>0.36206896551724138</v>
      </c>
      <c r="AJ140">
        <f t="shared" si="29"/>
        <v>0.27586206896551724</v>
      </c>
      <c r="AN140" s="40"/>
      <c r="AO140" s="40"/>
      <c r="AP140" s="40"/>
      <c r="AQ140" s="40"/>
      <c r="AR140" s="40"/>
      <c r="AS140" s="42"/>
      <c r="AT140" s="23"/>
      <c r="AU140" s="40"/>
      <c r="AV140" s="40"/>
      <c r="AW140" s="40"/>
      <c r="AX140" s="40"/>
    </row>
    <row r="141" spans="1:50" x14ac:dyDescent="0.2">
      <c r="A141" t="s">
        <v>2679</v>
      </c>
      <c r="B141">
        <v>19</v>
      </c>
      <c r="C141">
        <v>48</v>
      </c>
      <c r="D141">
        <f>C141-B141</f>
        <v>29</v>
      </c>
      <c r="E141">
        <v>0.2233</v>
      </c>
      <c r="F141" s="1">
        <v>3.0000000000000001E-6</v>
      </c>
      <c r="G141">
        <v>30</v>
      </c>
      <c r="H141" t="s">
        <v>35</v>
      </c>
      <c r="I141" t="s">
        <v>33</v>
      </c>
      <c r="J141">
        <v>4.0410000000000004</v>
      </c>
      <c r="K141">
        <v>1</v>
      </c>
      <c r="L141">
        <v>0</v>
      </c>
      <c r="M141">
        <v>3</v>
      </c>
      <c r="N141">
        <v>1</v>
      </c>
      <c r="O141">
        <v>1</v>
      </c>
      <c r="P141">
        <v>0</v>
      </c>
      <c r="Q141">
        <v>0</v>
      </c>
      <c r="R141">
        <v>3</v>
      </c>
      <c r="S141">
        <v>2</v>
      </c>
      <c r="T141">
        <v>2</v>
      </c>
      <c r="U141">
        <v>1</v>
      </c>
      <c r="V141">
        <v>2</v>
      </c>
      <c r="W141">
        <v>0</v>
      </c>
      <c r="X141">
        <v>4</v>
      </c>
      <c r="Y141">
        <v>0</v>
      </c>
      <c r="Z141">
        <v>2</v>
      </c>
      <c r="AA141">
        <v>2</v>
      </c>
      <c r="AB141">
        <v>2</v>
      </c>
      <c r="AC141">
        <v>1</v>
      </c>
      <c r="AD141">
        <v>2</v>
      </c>
      <c r="AE141">
        <f>SUM(M141:N141)/SUM(K141:AD141)</f>
        <v>0.13793103448275862</v>
      </c>
      <c r="AF141">
        <f>SUM(S141,Y141)/SUM(K141:AD141)</f>
        <v>6.8965517241379309E-2</v>
      </c>
      <c r="AG141">
        <f t="shared" si="26"/>
        <v>3.4482758620689655E-2</v>
      </c>
      <c r="AH141">
        <f t="shared" si="27"/>
        <v>0.13793103448275862</v>
      </c>
      <c r="AI141">
        <f t="shared" si="28"/>
        <v>0.27586206896551724</v>
      </c>
      <c r="AJ141">
        <f t="shared" si="29"/>
        <v>0.34482758620689657</v>
      </c>
      <c r="AN141" s="40"/>
      <c r="AO141" s="40"/>
      <c r="AP141" s="40"/>
      <c r="AQ141" s="40"/>
      <c r="AR141" s="40"/>
      <c r="AS141" s="42"/>
      <c r="AT141" s="23"/>
      <c r="AU141" s="40"/>
      <c r="AV141" s="40"/>
      <c r="AW141" s="40"/>
      <c r="AX141" s="40"/>
    </row>
    <row r="142" spans="1:50" x14ac:dyDescent="0.2">
      <c r="A142" t="s">
        <v>2915</v>
      </c>
      <c r="B142">
        <v>243</v>
      </c>
      <c r="C142">
        <v>276</v>
      </c>
      <c r="D142">
        <f>C142-B142</f>
        <v>33</v>
      </c>
      <c r="E142">
        <v>0.21709999999999999</v>
      </c>
      <c r="F142">
        <v>9.6000000000000002E-5</v>
      </c>
      <c r="G142">
        <v>30</v>
      </c>
      <c r="H142" t="s">
        <v>46</v>
      </c>
      <c r="I142" t="s">
        <v>49</v>
      </c>
      <c r="J142">
        <v>4.5860000000000003</v>
      </c>
      <c r="K142">
        <v>2</v>
      </c>
      <c r="L142">
        <v>0</v>
      </c>
      <c r="M142">
        <v>1</v>
      </c>
      <c r="N142">
        <v>3</v>
      </c>
      <c r="O142">
        <v>2</v>
      </c>
      <c r="P142">
        <v>2</v>
      </c>
      <c r="Q142">
        <v>0</v>
      </c>
      <c r="R142">
        <v>4</v>
      </c>
      <c r="S142">
        <v>2</v>
      </c>
      <c r="T142">
        <v>3</v>
      </c>
      <c r="U142">
        <v>1</v>
      </c>
      <c r="V142">
        <v>1</v>
      </c>
      <c r="W142">
        <v>3</v>
      </c>
      <c r="X142">
        <v>1</v>
      </c>
      <c r="Y142">
        <v>0</v>
      </c>
      <c r="Z142">
        <v>2</v>
      </c>
      <c r="AA142">
        <v>1</v>
      </c>
      <c r="AB142">
        <v>0</v>
      </c>
      <c r="AC142">
        <v>0</v>
      </c>
      <c r="AD142">
        <v>1</v>
      </c>
      <c r="AE142">
        <f>SUM(M142:N142)/SUM(K142:AD142)</f>
        <v>0.13793103448275862</v>
      </c>
      <c r="AF142">
        <f>SUM(S142,Y142)/SUM(K142:AD142)</f>
        <v>6.8965517241379309E-2</v>
      </c>
      <c r="AG142">
        <f t="shared" si="26"/>
        <v>0.2413793103448276</v>
      </c>
      <c r="AH142">
        <f t="shared" si="27"/>
        <v>0.10344827586206896</v>
      </c>
      <c r="AI142">
        <f t="shared" si="28"/>
        <v>0.27586206896551724</v>
      </c>
      <c r="AJ142">
        <f t="shared" si="29"/>
        <v>0.17241379310344829</v>
      </c>
      <c r="AN142" s="40"/>
      <c r="AO142" s="40"/>
      <c r="AP142" s="40"/>
      <c r="AQ142" s="40"/>
      <c r="AR142" s="40"/>
      <c r="AS142" s="42"/>
      <c r="AT142" s="23"/>
      <c r="AU142" s="40"/>
      <c r="AV142" s="40"/>
      <c r="AW142" s="40"/>
      <c r="AX142" s="40"/>
    </row>
    <row r="143" spans="1:50" x14ac:dyDescent="0.2">
      <c r="A143" t="s">
        <v>278</v>
      </c>
      <c r="B143">
        <v>603</v>
      </c>
      <c r="C143">
        <v>701</v>
      </c>
      <c r="D143">
        <f>C143-B143</f>
        <v>98</v>
      </c>
      <c r="E143">
        <v>0.23369999999999999</v>
      </c>
      <c r="F143">
        <v>8.0649999999999993E-3</v>
      </c>
      <c r="G143">
        <v>42</v>
      </c>
      <c r="H143" t="s">
        <v>35</v>
      </c>
      <c r="I143" t="s">
        <v>33</v>
      </c>
      <c r="J143">
        <v>3.6739999999999999</v>
      </c>
      <c r="K143">
        <v>2</v>
      </c>
      <c r="L143">
        <v>1</v>
      </c>
      <c r="M143">
        <v>5</v>
      </c>
      <c r="N143">
        <v>5</v>
      </c>
      <c r="O143">
        <v>3</v>
      </c>
      <c r="P143">
        <v>3</v>
      </c>
      <c r="Q143">
        <v>2</v>
      </c>
      <c r="R143">
        <v>3</v>
      </c>
      <c r="S143">
        <v>4</v>
      </c>
      <c r="T143">
        <v>9</v>
      </c>
      <c r="U143">
        <v>1</v>
      </c>
      <c r="V143">
        <v>9</v>
      </c>
      <c r="W143">
        <v>3</v>
      </c>
      <c r="X143">
        <v>3</v>
      </c>
      <c r="Y143">
        <v>1</v>
      </c>
      <c r="Z143">
        <v>9</v>
      </c>
      <c r="AA143">
        <v>8</v>
      </c>
      <c r="AB143">
        <v>0</v>
      </c>
      <c r="AC143">
        <v>0</v>
      </c>
      <c r="AD143">
        <v>1</v>
      </c>
      <c r="AE143">
        <f>SUM(M143:N143)/SUM(K143:AD143)</f>
        <v>0.1388888888888889</v>
      </c>
      <c r="AF143">
        <f>SUM(S143,Y143)/SUM(K143:AD143)</f>
        <v>6.9444444444444448E-2</v>
      </c>
      <c r="AG143">
        <f t="shared" si="26"/>
        <v>0.1111111111111111</v>
      </c>
      <c r="AH143">
        <f t="shared" si="27"/>
        <v>5.5555555555555552E-2</v>
      </c>
      <c r="AI143">
        <f t="shared" si="28"/>
        <v>0.18055555555555555</v>
      </c>
      <c r="AJ143">
        <f t="shared" si="29"/>
        <v>0.44444444444444442</v>
      </c>
      <c r="AN143" s="40"/>
      <c r="AO143" s="40"/>
      <c r="AP143" s="40"/>
      <c r="AQ143" s="40"/>
      <c r="AR143" s="40"/>
      <c r="AS143" s="42"/>
      <c r="AT143" s="23"/>
      <c r="AU143" s="40"/>
      <c r="AV143" s="40"/>
      <c r="AW143" s="40"/>
      <c r="AX143" s="40"/>
    </row>
    <row r="144" spans="1:50" x14ac:dyDescent="0.2">
      <c r="A144" t="s">
        <v>2629</v>
      </c>
      <c r="B144">
        <v>412</v>
      </c>
      <c r="C144">
        <v>497</v>
      </c>
      <c r="D144">
        <f>C144-B144</f>
        <v>85</v>
      </c>
      <c r="E144">
        <v>0.19189999999999999</v>
      </c>
      <c r="F144">
        <v>6.8490000000000001E-3</v>
      </c>
      <c r="G144">
        <v>18</v>
      </c>
      <c r="H144" t="s">
        <v>35</v>
      </c>
      <c r="I144" t="s">
        <v>40</v>
      </c>
      <c r="J144">
        <v>3.2120000000000002</v>
      </c>
      <c r="K144">
        <v>5</v>
      </c>
      <c r="L144">
        <v>0</v>
      </c>
      <c r="M144">
        <v>2</v>
      </c>
      <c r="N144">
        <v>3</v>
      </c>
      <c r="O144">
        <v>2</v>
      </c>
      <c r="P144">
        <v>2</v>
      </c>
      <c r="Q144">
        <v>2</v>
      </c>
      <c r="R144">
        <v>3</v>
      </c>
      <c r="S144">
        <v>3</v>
      </c>
      <c r="T144">
        <v>5</v>
      </c>
      <c r="U144">
        <v>3</v>
      </c>
      <c r="V144">
        <v>15</v>
      </c>
      <c r="W144">
        <v>3</v>
      </c>
      <c r="X144">
        <v>16</v>
      </c>
      <c r="Y144">
        <v>3</v>
      </c>
      <c r="Z144">
        <v>6</v>
      </c>
      <c r="AA144">
        <v>8</v>
      </c>
      <c r="AB144">
        <v>3</v>
      </c>
      <c r="AC144">
        <v>0</v>
      </c>
      <c r="AD144">
        <v>2</v>
      </c>
      <c r="AE144">
        <f>SUM(M144:N144)/SUM(K144:AD144)</f>
        <v>5.8139534883720929E-2</v>
      </c>
      <c r="AF144">
        <f>SUM(S144,Y144)/SUM(K144:AD144)</f>
        <v>6.9767441860465115E-2</v>
      </c>
      <c r="AG144">
        <f t="shared" si="26"/>
        <v>0.11627906976744186</v>
      </c>
      <c r="AH144">
        <f t="shared" si="27"/>
        <v>4.6511627906976744E-2</v>
      </c>
      <c r="AI144">
        <f t="shared" si="28"/>
        <v>0.16279069767441862</v>
      </c>
      <c r="AJ144">
        <f t="shared" si="29"/>
        <v>0.54651162790697672</v>
      </c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</row>
    <row r="145" spans="1:50" x14ac:dyDescent="0.2">
      <c r="A145" t="s">
        <v>2054</v>
      </c>
      <c r="B145">
        <v>151</v>
      </c>
      <c r="C145">
        <v>210</v>
      </c>
      <c r="D145">
        <f>C145-B145</f>
        <v>59</v>
      </c>
      <c r="E145">
        <v>0.36570000000000003</v>
      </c>
      <c r="F145">
        <v>4.8000000000000001E-5</v>
      </c>
      <c r="G145">
        <v>78</v>
      </c>
      <c r="H145" t="s">
        <v>32</v>
      </c>
      <c r="I145" t="s">
        <v>33</v>
      </c>
      <c r="J145">
        <v>3.0859999999999999</v>
      </c>
      <c r="K145">
        <v>1</v>
      </c>
      <c r="L145">
        <v>0</v>
      </c>
      <c r="M145">
        <v>1</v>
      </c>
      <c r="N145">
        <v>2</v>
      </c>
      <c r="O145">
        <v>1</v>
      </c>
      <c r="P145">
        <v>1</v>
      </c>
      <c r="Q145">
        <v>0</v>
      </c>
      <c r="R145">
        <v>2</v>
      </c>
      <c r="S145">
        <v>0</v>
      </c>
      <c r="T145">
        <v>1</v>
      </c>
      <c r="U145">
        <v>6</v>
      </c>
      <c r="V145">
        <v>5</v>
      </c>
      <c r="W145">
        <v>6</v>
      </c>
      <c r="X145">
        <v>10</v>
      </c>
      <c r="Y145">
        <v>3</v>
      </c>
      <c r="Z145">
        <v>3</v>
      </c>
      <c r="AA145">
        <v>1</v>
      </c>
      <c r="AB145">
        <v>0</v>
      </c>
      <c r="AC145">
        <v>0</v>
      </c>
      <c r="AD145">
        <v>0</v>
      </c>
      <c r="AE145">
        <f>SUM(M145:N145)/SUM(K145:AD145)</f>
        <v>6.9767441860465115E-2</v>
      </c>
      <c r="AF145">
        <f>SUM(S145,Y145)/SUM(K145:AD145)</f>
        <v>6.9767441860465115E-2</v>
      </c>
      <c r="AG145">
        <f t="shared" si="26"/>
        <v>0.18604651162790697</v>
      </c>
      <c r="AH145">
        <f t="shared" si="27"/>
        <v>2.3255813953488372E-2</v>
      </c>
      <c r="AI145">
        <f t="shared" si="28"/>
        <v>0.20930232558139536</v>
      </c>
      <c r="AJ145">
        <f t="shared" si="29"/>
        <v>0.44186046511627908</v>
      </c>
      <c r="AK145">
        <v>2</v>
      </c>
      <c r="AL145">
        <v>1</v>
      </c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</row>
    <row r="146" spans="1:50" x14ac:dyDescent="0.2">
      <c r="A146" t="s">
        <v>1392</v>
      </c>
      <c r="B146">
        <v>482</v>
      </c>
      <c r="C146">
        <v>1024</v>
      </c>
      <c r="D146">
        <f>C146-B146</f>
        <v>542</v>
      </c>
      <c r="E146">
        <v>0.2117</v>
      </c>
      <c r="F146">
        <v>5.3999999999999998E-5</v>
      </c>
      <c r="G146">
        <v>30</v>
      </c>
      <c r="H146" t="s">
        <v>46</v>
      </c>
      <c r="I146" t="s">
        <v>44</v>
      </c>
      <c r="J146">
        <v>3.8610000000000002</v>
      </c>
      <c r="K146">
        <v>32</v>
      </c>
      <c r="L146">
        <v>2</v>
      </c>
      <c r="M146">
        <v>11</v>
      </c>
      <c r="N146">
        <v>18</v>
      </c>
      <c r="O146">
        <v>12</v>
      </c>
      <c r="P146">
        <v>35</v>
      </c>
      <c r="Q146">
        <v>8</v>
      </c>
      <c r="R146">
        <v>33</v>
      </c>
      <c r="S146">
        <v>24</v>
      </c>
      <c r="T146">
        <v>35</v>
      </c>
      <c r="U146">
        <v>10</v>
      </c>
      <c r="V146">
        <v>77</v>
      </c>
      <c r="W146">
        <v>50</v>
      </c>
      <c r="X146">
        <v>16</v>
      </c>
      <c r="Y146">
        <v>14</v>
      </c>
      <c r="Z146">
        <v>94</v>
      </c>
      <c r="AA146">
        <v>49</v>
      </c>
      <c r="AB146">
        <v>18</v>
      </c>
      <c r="AC146">
        <v>0</v>
      </c>
      <c r="AD146">
        <v>5</v>
      </c>
      <c r="AE146">
        <f>SUM(M146:N146)/SUM(K146:AD146)</f>
        <v>5.3406998158379376E-2</v>
      </c>
      <c r="AF146">
        <f>SUM(S146,Y146)/SUM(K146:AD146)</f>
        <v>6.9981583793738492E-2</v>
      </c>
      <c r="AG146">
        <f t="shared" si="26"/>
        <v>0.21546961325966851</v>
      </c>
      <c r="AH146">
        <f t="shared" si="27"/>
        <v>3.1307550644567222E-2</v>
      </c>
      <c r="AI146">
        <f t="shared" si="28"/>
        <v>0.17679558011049723</v>
      </c>
      <c r="AJ146">
        <f t="shared" si="29"/>
        <v>0.45303867403314918</v>
      </c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</row>
    <row r="147" spans="1:50" x14ac:dyDescent="0.2">
      <c r="A147" t="s">
        <v>900</v>
      </c>
      <c r="B147">
        <v>792</v>
      </c>
      <c r="C147">
        <v>1019</v>
      </c>
      <c r="D147">
        <f>C147-B147</f>
        <v>227</v>
      </c>
      <c r="E147">
        <v>0.2697</v>
      </c>
      <c r="F147">
        <v>7.7999999999999999E-5</v>
      </c>
      <c r="G147">
        <v>54</v>
      </c>
      <c r="H147" t="s">
        <v>46</v>
      </c>
      <c r="I147" t="s">
        <v>100</v>
      </c>
      <c r="J147">
        <v>3.0529999999999999</v>
      </c>
      <c r="K147">
        <v>11</v>
      </c>
      <c r="L147">
        <v>0</v>
      </c>
      <c r="M147">
        <v>26</v>
      </c>
      <c r="N147">
        <v>30</v>
      </c>
      <c r="O147">
        <v>7</v>
      </c>
      <c r="P147">
        <v>11</v>
      </c>
      <c r="Q147">
        <v>0</v>
      </c>
      <c r="R147">
        <v>4</v>
      </c>
      <c r="S147">
        <v>6</v>
      </c>
      <c r="T147">
        <v>6</v>
      </c>
      <c r="U147">
        <v>1</v>
      </c>
      <c r="V147">
        <v>7</v>
      </c>
      <c r="W147">
        <v>5</v>
      </c>
      <c r="X147">
        <v>7</v>
      </c>
      <c r="Y147">
        <v>5</v>
      </c>
      <c r="Z147">
        <v>13</v>
      </c>
      <c r="AA147">
        <v>9</v>
      </c>
      <c r="AB147">
        <v>4</v>
      </c>
      <c r="AC147">
        <v>1</v>
      </c>
      <c r="AD147">
        <v>4</v>
      </c>
      <c r="AE147">
        <f>SUM(M147:N147)/SUM(K147:AD147)</f>
        <v>0.35668789808917195</v>
      </c>
      <c r="AF147">
        <f>SUM(S147,Y147)/SUM(K147:AD147)</f>
        <v>7.0063694267515922E-2</v>
      </c>
      <c r="AG147">
        <f t="shared" si="26"/>
        <v>0.17197452229299362</v>
      </c>
      <c r="AH147">
        <f t="shared" si="27"/>
        <v>7.6433121019108277E-2</v>
      </c>
      <c r="AI147">
        <f t="shared" si="28"/>
        <v>9.5541401273885357E-2</v>
      </c>
      <c r="AJ147">
        <f t="shared" si="29"/>
        <v>0.22929936305732485</v>
      </c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</row>
    <row r="148" spans="1:50" x14ac:dyDescent="0.2">
      <c r="A148" t="s">
        <v>2612</v>
      </c>
      <c r="B148">
        <v>39</v>
      </c>
      <c r="C148">
        <v>184</v>
      </c>
      <c r="D148">
        <f>C148-B148</f>
        <v>145</v>
      </c>
      <c r="E148">
        <v>0.17979999999999999</v>
      </c>
      <c r="F148">
        <v>1.5809999999999999E-3</v>
      </c>
      <c r="G148">
        <v>18</v>
      </c>
      <c r="H148" t="s">
        <v>35</v>
      </c>
      <c r="I148" t="s">
        <v>33</v>
      </c>
      <c r="J148">
        <v>3.6949999999999998</v>
      </c>
      <c r="K148">
        <v>7</v>
      </c>
      <c r="L148">
        <v>1</v>
      </c>
      <c r="M148">
        <v>6</v>
      </c>
      <c r="N148">
        <v>14</v>
      </c>
      <c r="O148">
        <v>4</v>
      </c>
      <c r="P148">
        <v>1</v>
      </c>
      <c r="Q148">
        <v>2</v>
      </c>
      <c r="R148">
        <v>4</v>
      </c>
      <c r="S148">
        <v>5</v>
      </c>
      <c r="T148">
        <v>17</v>
      </c>
      <c r="U148">
        <v>2</v>
      </c>
      <c r="V148">
        <v>11</v>
      </c>
      <c r="W148">
        <v>8</v>
      </c>
      <c r="X148">
        <v>11</v>
      </c>
      <c r="Y148">
        <v>3</v>
      </c>
      <c r="Z148">
        <v>11</v>
      </c>
      <c r="AA148">
        <v>2</v>
      </c>
      <c r="AB148">
        <v>2</v>
      </c>
      <c r="AC148">
        <v>2</v>
      </c>
      <c r="AD148">
        <v>1</v>
      </c>
      <c r="AE148">
        <f>SUM(M148:N148)/SUM(K148:AD148)</f>
        <v>0.17543859649122806</v>
      </c>
      <c r="AF148">
        <f>SUM(S148,Y148)/SUM(K148:AD148)</f>
        <v>7.0175438596491224E-2</v>
      </c>
      <c r="AG148">
        <f t="shared" si="26"/>
        <v>0.14035087719298245</v>
      </c>
      <c r="AH148">
        <f t="shared" si="27"/>
        <v>6.1403508771929821E-2</v>
      </c>
      <c r="AI148">
        <f t="shared" si="28"/>
        <v>0.21929824561403508</v>
      </c>
      <c r="AJ148">
        <f t="shared" si="29"/>
        <v>0.33333333333333331</v>
      </c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</row>
    <row r="149" spans="1:50" x14ac:dyDescent="0.2">
      <c r="A149" t="s">
        <v>2931</v>
      </c>
      <c r="B149">
        <v>64</v>
      </c>
      <c r="C149">
        <v>167</v>
      </c>
      <c r="D149">
        <f>C149-B149</f>
        <v>103</v>
      </c>
      <c r="E149">
        <v>0.44379999999999997</v>
      </c>
      <c r="F149">
        <v>8.8999999999999995E-4</v>
      </c>
      <c r="G149">
        <v>90</v>
      </c>
      <c r="H149" t="s">
        <v>32</v>
      </c>
      <c r="I149" t="s">
        <v>72</v>
      </c>
      <c r="J149">
        <v>2.9670000000000001</v>
      </c>
      <c r="K149">
        <v>3</v>
      </c>
      <c r="L149">
        <v>1</v>
      </c>
      <c r="M149">
        <v>7</v>
      </c>
      <c r="N149">
        <v>10</v>
      </c>
      <c r="O149">
        <v>0</v>
      </c>
      <c r="P149">
        <v>5</v>
      </c>
      <c r="Q149">
        <v>3</v>
      </c>
      <c r="R149">
        <v>0</v>
      </c>
      <c r="S149">
        <v>2</v>
      </c>
      <c r="T149">
        <v>5</v>
      </c>
      <c r="U149">
        <v>0</v>
      </c>
      <c r="V149">
        <v>4</v>
      </c>
      <c r="W149">
        <v>7</v>
      </c>
      <c r="X149">
        <v>0</v>
      </c>
      <c r="Y149">
        <v>2</v>
      </c>
      <c r="Z149">
        <v>3</v>
      </c>
      <c r="AA149">
        <v>3</v>
      </c>
      <c r="AB149">
        <v>1</v>
      </c>
      <c r="AC149">
        <v>1</v>
      </c>
      <c r="AD149">
        <v>0</v>
      </c>
      <c r="AE149">
        <f>SUM(M149:N149)/SUM(K149:AD149)</f>
        <v>0.2982456140350877</v>
      </c>
      <c r="AF149">
        <f>SUM(S149,Y149)/SUM(K149:AD149)</f>
        <v>7.0175438596491224E-2</v>
      </c>
      <c r="AG149">
        <f t="shared" si="26"/>
        <v>0.26315789473684209</v>
      </c>
      <c r="AH149">
        <f t="shared" si="27"/>
        <v>1.7543859649122806E-2</v>
      </c>
      <c r="AI149">
        <f t="shared" si="28"/>
        <v>0.10526315789473684</v>
      </c>
      <c r="AJ149">
        <f t="shared" si="29"/>
        <v>0.24561403508771928</v>
      </c>
      <c r="AK149">
        <v>3</v>
      </c>
      <c r="AL149">
        <v>0</v>
      </c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</row>
    <row r="150" spans="1:50" x14ac:dyDescent="0.2">
      <c r="A150" t="s">
        <v>1889</v>
      </c>
      <c r="B150">
        <v>426</v>
      </c>
      <c r="C150">
        <v>453</v>
      </c>
      <c r="D150">
        <f>C150-B150</f>
        <v>27</v>
      </c>
      <c r="E150">
        <v>0.43759999999999999</v>
      </c>
      <c r="F150">
        <v>7.6182E-2</v>
      </c>
      <c r="G150">
        <v>90</v>
      </c>
      <c r="H150" t="s">
        <v>35</v>
      </c>
      <c r="I150" t="s">
        <v>44</v>
      </c>
      <c r="J150">
        <v>4.7640000000000002</v>
      </c>
      <c r="K150">
        <v>2</v>
      </c>
      <c r="L150">
        <v>0</v>
      </c>
      <c r="M150">
        <v>1</v>
      </c>
      <c r="N150">
        <v>2</v>
      </c>
      <c r="O150">
        <v>1</v>
      </c>
      <c r="P150">
        <v>3</v>
      </c>
      <c r="Q150">
        <v>0</v>
      </c>
      <c r="R150">
        <v>1</v>
      </c>
      <c r="S150">
        <v>0</v>
      </c>
      <c r="T150">
        <v>4</v>
      </c>
      <c r="U150">
        <v>1</v>
      </c>
      <c r="V150">
        <v>0</v>
      </c>
      <c r="W150">
        <v>1</v>
      </c>
      <c r="X150">
        <v>0</v>
      </c>
      <c r="Y150">
        <v>2</v>
      </c>
      <c r="Z150">
        <v>5</v>
      </c>
      <c r="AA150">
        <v>2</v>
      </c>
      <c r="AB150">
        <v>2</v>
      </c>
      <c r="AC150">
        <v>0</v>
      </c>
      <c r="AD150">
        <v>1</v>
      </c>
      <c r="AE150">
        <f>SUM(M150:N150)/SUM(K150:AD150)</f>
        <v>0.10714285714285714</v>
      </c>
      <c r="AF150">
        <f>SUM(S150,Y150)/SUM(K150:AD150)</f>
        <v>7.1428571428571425E-2</v>
      </c>
      <c r="AG150">
        <f t="shared" si="26"/>
        <v>0.21428571428571427</v>
      </c>
      <c r="AH150">
        <f t="shared" si="27"/>
        <v>7.1428571428571425E-2</v>
      </c>
      <c r="AI150">
        <f t="shared" si="28"/>
        <v>0.2857142857142857</v>
      </c>
      <c r="AJ150">
        <f t="shared" si="29"/>
        <v>0.25</v>
      </c>
    </row>
    <row r="151" spans="1:50" x14ac:dyDescent="0.2">
      <c r="A151" t="s">
        <v>2103</v>
      </c>
      <c r="B151">
        <v>6</v>
      </c>
      <c r="C151">
        <v>33</v>
      </c>
      <c r="D151">
        <f>C151-B151</f>
        <v>27</v>
      </c>
      <c r="E151">
        <v>0.377</v>
      </c>
      <c r="F151">
        <v>5.7600000000000001E-4</v>
      </c>
      <c r="G151">
        <v>78</v>
      </c>
      <c r="H151" t="s">
        <v>32</v>
      </c>
      <c r="I151" t="s">
        <v>40</v>
      </c>
      <c r="J151">
        <v>4.8570000000000002</v>
      </c>
      <c r="K151">
        <v>7</v>
      </c>
      <c r="L151">
        <v>0</v>
      </c>
      <c r="M151">
        <v>1</v>
      </c>
      <c r="N151">
        <v>2</v>
      </c>
      <c r="O151">
        <v>3</v>
      </c>
      <c r="P151">
        <v>1</v>
      </c>
      <c r="Q151">
        <v>3</v>
      </c>
      <c r="R151">
        <v>1</v>
      </c>
      <c r="S151">
        <v>2</v>
      </c>
      <c r="T151">
        <v>1</v>
      </c>
      <c r="U151">
        <v>0</v>
      </c>
      <c r="V151">
        <v>1</v>
      </c>
      <c r="W151">
        <v>0</v>
      </c>
      <c r="X151">
        <v>1</v>
      </c>
      <c r="Y151">
        <v>0</v>
      </c>
      <c r="Z151">
        <v>1</v>
      </c>
      <c r="AA151">
        <v>0</v>
      </c>
      <c r="AB151">
        <v>4</v>
      </c>
      <c r="AC151">
        <v>0</v>
      </c>
      <c r="AD151">
        <v>0</v>
      </c>
      <c r="AE151">
        <f>SUM(M151:N151)/SUM(K151:AD151)</f>
        <v>0.10714285714285714</v>
      </c>
      <c r="AF151">
        <f>SUM(S151,Y151)/SUM(K151:AD151)</f>
        <v>7.1428571428571425E-2</v>
      </c>
      <c r="AG151">
        <f t="shared" si="26"/>
        <v>0.2857142857142857</v>
      </c>
      <c r="AH151">
        <f t="shared" si="27"/>
        <v>0.10714285714285714</v>
      </c>
      <c r="AI151">
        <f t="shared" si="28"/>
        <v>0.21428571428571427</v>
      </c>
      <c r="AJ151">
        <f t="shared" si="29"/>
        <v>0.21428571428571427</v>
      </c>
    </row>
    <row r="152" spans="1:50" x14ac:dyDescent="0.2">
      <c r="A152" t="s">
        <v>2674</v>
      </c>
      <c r="B152">
        <v>5</v>
      </c>
      <c r="C152">
        <v>36</v>
      </c>
      <c r="D152">
        <f>C152-B152</f>
        <v>31</v>
      </c>
      <c r="E152">
        <v>0.23910000000000001</v>
      </c>
      <c r="F152">
        <v>8.0699999999999999E-4</v>
      </c>
      <c r="G152">
        <v>42</v>
      </c>
      <c r="H152" t="s">
        <v>35</v>
      </c>
      <c r="I152" t="s">
        <v>33</v>
      </c>
      <c r="J152">
        <v>4.7</v>
      </c>
      <c r="K152">
        <v>3</v>
      </c>
      <c r="L152">
        <v>0</v>
      </c>
      <c r="M152">
        <v>2</v>
      </c>
      <c r="N152">
        <v>1</v>
      </c>
      <c r="O152">
        <v>2</v>
      </c>
      <c r="P152">
        <v>1</v>
      </c>
      <c r="Q152">
        <v>0</v>
      </c>
      <c r="R152">
        <v>3</v>
      </c>
      <c r="S152">
        <v>2</v>
      </c>
      <c r="T152">
        <v>3</v>
      </c>
      <c r="U152">
        <v>1</v>
      </c>
      <c r="V152">
        <v>2</v>
      </c>
      <c r="W152">
        <v>3</v>
      </c>
      <c r="X152">
        <v>1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0</v>
      </c>
      <c r="AE152">
        <f>SUM(M152:N152)/SUM(K152:AD152)</f>
        <v>0.10714285714285714</v>
      </c>
      <c r="AF152">
        <f>SUM(S152,Y152)/SUM(K152:AD152)</f>
        <v>7.1428571428571425E-2</v>
      </c>
      <c r="AG152">
        <f t="shared" si="26"/>
        <v>0.25</v>
      </c>
      <c r="AH152">
        <f t="shared" si="27"/>
        <v>0.10714285714285714</v>
      </c>
      <c r="AI152">
        <f t="shared" si="28"/>
        <v>0.2857142857142857</v>
      </c>
      <c r="AJ152">
        <f t="shared" si="29"/>
        <v>0.17857142857142858</v>
      </c>
    </row>
    <row r="153" spans="1:50" x14ac:dyDescent="0.2">
      <c r="A153" t="s">
        <v>2758</v>
      </c>
      <c r="B153">
        <v>33</v>
      </c>
      <c r="C153">
        <v>104</v>
      </c>
      <c r="D153">
        <f>C153-B153</f>
        <v>71</v>
      </c>
      <c r="E153">
        <v>0.15240000000000001</v>
      </c>
      <c r="F153">
        <v>0</v>
      </c>
      <c r="G153">
        <v>6</v>
      </c>
      <c r="H153" t="s">
        <v>46</v>
      </c>
      <c r="I153" t="s">
        <v>33</v>
      </c>
      <c r="J153">
        <v>4.0999999999999996</v>
      </c>
      <c r="K153">
        <v>5</v>
      </c>
      <c r="L153">
        <v>0</v>
      </c>
      <c r="M153">
        <v>4</v>
      </c>
      <c r="N153">
        <v>2</v>
      </c>
      <c r="O153">
        <v>2</v>
      </c>
      <c r="P153">
        <v>6</v>
      </c>
      <c r="Q153">
        <v>3</v>
      </c>
      <c r="R153">
        <v>1</v>
      </c>
      <c r="S153">
        <v>1</v>
      </c>
      <c r="T153">
        <v>8</v>
      </c>
      <c r="U153">
        <v>1</v>
      </c>
      <c r="V153">
        <v>1</v>
      </c>
      <c r="W153">
        <v>0</v>
      </c>
      <c r="X153">
        <v>7</v>
      </c>
      <c r="Y153">
        <v>3</v>
      </c>
      <c r="Z153">
        <v>5</v>
      </c>
      <c r="AA153">
        <v>2</v>
      </c>
      <c r="AB153">
        <v>3</v>
      </c>
      <c r="AC153">
        <v>0</v>
      </c>
      <c r="AD153">
        <v>2</v>
      </c>
      <c r="AE153">
        <f>SUM(M153:N153)/SUM(K153:AD153)</f>
        <v>0.10714285714285714</v>
      </c>
      <c r="AF153">
        <f>SUM(S153,Y153)/SUM(K153:AD153)</f>
        <v>7.1428571428571425E-2</v>
      </c>
      <c r="AG153">
        <f t="shared" si="26"/>
        <v>0.19642857142857142</v>
      </c>
      <c r="AH153">
        <f t="shared" si="27"/>
        <v>7.1428571428571425E-2</v>
      </c>
      <c r="AI153">
        <f t="shared" si="28"/>
        <v>0.23214285714285715</v>
      </c>
      <c r="AJ153">
        <f t="shared" si="29"/>
        <v>0.32142857142857145</v>
      </c>
    </row>
    <row r="154" spans="1:50" x14ac:dyDescent="0.2">
      <c r="A154" t="s">
        <v>1346</v>
      </c>
      <c r="B154">
        <v>616</v>
      </c>
      <c r="C154">
        <v>643</v>
      </c>
      <c r="D154">
        <f>C154-B154</f>
        <v>27</v>
      </c>
      <c r="E154">
        <v>0.2359</v>
      </c>
      <c r="F154">
        <v>3.258E-3</v>
      </c>
      <c r="G154">
        <v>42</v>
      </c>
      <c r="H154" t="s">
        <v>35</v>
      </c>
      <c r="I154" t="s">
        <v>44</v>
      </c>
      <c r="J154">
        <v>3.9609999999999999</v>
      </c>
      <c r="K154">
        <v>0</v>
      </c>
      <c r="L154">
        <v>1</v>
      </c>
      <c r="M154">
        <v>1</v>
      </c>
      <c r="N154">
        <v>3</v>
      </c>
      <c r="O154">
        <v>3</v>
      </c>
      <c r="P154">
        <v>0</v>
      </c>
      <c r="Q154">
        <v>0</v>
      </c>
      <c r="R154">
        <v>2</v>
      </c>
      <c r="S154">
        <v>1</v>
      </c>
      <c r="T154">
        <v>4</v>
      </c>
      <c r="U154">
        <v>0</v>
      </c>
      <c r="V154">
        <v>4</v>
      </c>
      <c r="W154">
        <v>2</v>
      </c>
      <c r="X154">
        <v>2</v>
      </c>
      <c r="Y154">
        <v>1</v>
      </c>
      <c r="Z154">
        <v>0</v>
      </c>
      <c r="AA154">
        <v>2</v>
      </c>
      <c r="AB154">
        <v>0</v>
      </c>
      <c r="AC154">
        <v>1</v>
      </c>
      <c r="AD154">
        <v>1</v>
      </c>
      <c r="AE154">
        <f>SUM(M154:N154)/SUM(K154:AD154)</f>
        <v>0.14285714285714285</v>
      </c>
      <c r="AF154">
        <f>SUM(S154,Y154)/SUM(K154:AD154)</f>
        <v>7.1428571428571425E-2</v>
      </c>
      <c r="AG154">
        <f t="shared" si="26"/>
        <v>7.1428571428571425E-2</v>
      </c>
      <c r="AH154">
        <f t="shared" si="27"/>
        <v>0.17857142857142858</v>
      </c>
      <c r="AI154">
        <f t="shared" si="28"/>
        <v>0.21428571428571427</v>
      </c>
      <c r="AJ154">
        <f t="shared" si="29"/>
        <v>0.32142857142857145</v>
      </c>
    </row>
    <row r="155" spans="1:50" x14ac:dyDescent="0.2">
      <c r="A155" t="s">
        <v>2961</v>
      </c>
      <c r="B155">
        <v>4</v>
      </c>
      <c r="C155">
        <v>54</v>
      </c>
      <c r="D155">
        <f>C155-B155</f>
        <v>50</v>
      </c>
      <c r="E155">
        <v>0.44269999999999998</v>
      </c>
      <c r="F155">
        <v>6.9670000000000001E-3</v>
      </c>
      <c r="G155">
        <v>90</v>
      </c>
      <c r="H155" t="s">
        <v>35</v>
      </c>
      <c r="I155" t="s">
        <v>44</v>
      </c>
      <c r="J155">
        <v>3.8639999999999999</v>
      </c>
      <c r="K155">
        <v>2</v>
      </c>
      <c r="L155">
        <v>0</v>
      </c>
      <c r="M155">
        <v>2</v>
      </c>
      <c r="N155">
        <v>4</v>
      </c>
      <c r="O155">
        <v>2</v>
      </c>
      <c r="P155">
        <v>2</v>
      </c>
      <c r="Q155">
        <v>2</v>
      </c>
      <c r="R155">
        <v>2</v>
      </c>
      <c r="S155">
        <v>3</v>
      </c>
      <c r="T155">
        <v>5</v>
      </c>
      <c r="U155">
        <v>1</v>
      </c>
      <c r="V155">
        <v>5</v>
      </c>
      <c r="W155">
        <v>1</v>
      </c>
      <c r="X155">
        <v>1</v>
      </c>
      <c r="Y155">
        <v>0</v>
      </c>
      <c r="Z155">
        <v>6</v>
      </c>
      <c r="AA155">
        <v>2</v>
      </c>
      <c r="AB155">
        <v>1</v>
      </c>
      <c r="AC155">
        <v>0</v>
      </c>
      <c r="AD155">
        <v>1</v>
      </c>
      <c r="AE155">
        <f>SUM(M155:N155)/SUM(K155:AD155)</f>
        <v>0.14285714285714285</v>
      </c>
      <c r="AF155">
        <f>SUM(S155,Y155)/SUM(K155:AD155)</f>
        <v>7.1428571428571425E-2</v>
      </c>
      <c r="AG155">
        <f t="shared" si="26"/>
        <v>0.11904761904761904</v>
      </c>
      <c r="AH155">
        <f t="shared" si="27"/>
        <v>7.1428571428571425E-2</v>
      </c>
      <c r="AI155">
        <f t="shared" si="28"/>
        <v>0.21428571428571427</v>
      </c>
      <c r="AJ155">
        <f t="shared" si="29"/>
        <v>0.38095238095238093</v>
      </c>
    </row>
    <row r="156" spans="1:50" x14ac:dyDescent="0.2">
      <c r="A156" t="s">
        <v>1125</v>
      </c>
      <c r="B156">
        <v>63</v>
      </c>
      <c r="C156">
        <v>202</v>
      </c>
      <c r="D156">
        <f>C156-B156</f>
        <v>139</v>
      </c>
      <c r="E156">
        <v>0.21929999999999999</v>
      </c>
      <c r="F156">
        <v>2.6883000000000001E-2</v>
      </c>
      <c r="G156">
        <v>30</v>
      </c>
      <c r="H156" t="s">
        <v>35</v>
      </c>
      <c r="I156" t="s">
        <v>1126</v>
      </c>
      <c r="J156">
        <v>3.746</v>
      </c>
      <c r="K156">
        <v>12</v>
      </c>
      <c r="L156">
        <v>0</v>
      </c>
      <c r="M156">
        <v>13</v>
      </c>
      <c r="N156">
        <v>10</v>
      </c>
      <c r="O156">
        <v>4</v>
      </c>
      <c r="P156">
        <v>10</v>
      </c>
      <c r="Q156">
        <v>4</v>
      </c>
      <c r="R156">
        <v>6</v>
      </c>
      <c r="S156">
        <v>4</v>
      </c>
      <c r="T156">
        <v>9</v>
      </c>
      <c r="U156">
        <v>1</v>
      </c>
      <c r="V156">
        <v>11</v>
      </c>
      <c r="W156">
        <v>6</v>
      </c>
      <c r="X156">
        <v>9</v>
      </c>
      <c r="Y156">
        <v>6</v>
      </c>
      <c r="Z156">
        <v>16</v>
      </c>
      <c r="AA156">
        <v>10</v>
      </c>
      <c r="AB156">
        <v>9</v>
      </c>
      <c r="AC156">
        <v>0</v>
      </c>
      <c r="AD156">
        <v>0</v>
      </c>
      <c r="AE156">
        <f>SUM(M156:N156)/SUM(K156:AD156)</f>
        <v>0.16428571428571428</v>
      </c>
      <c r="AF156">
        <f>SUM(S156,Y156)/SUM(K156:AD156)</f>
        <v>7.1428571428571425E-2</v>
      </c>
      <c r="AG156">
        <f t="shared" si="26"/>
        <v>0.2</v>
      </c>
      <c r="AH156">
        <f t="shared" si="27"/>
        <v>2.8571428571428571E-2</v>
      </c>
      <c r="AI156">
        <f t="shared" si="28"/>
        <v>0.17857142857142858</v>
      </c>
      <c r="AJ156">
        <f t="shared" si="29"/>
        <v>0.35714285714285715</v>
      </c>
    </row>
    <row r="157" spans="1:50" x14ac:dyDescent="0.2">
      <c r="A157" t="s">
        <v>3002</v>
      </c>
      <c r="B157">
        <v>571</v>
      </c>
      <c r="C157">
        <v>629</v>
      </c>
      <c r="D157">
        <f>C157-B157</f>
        <v>58</v>
      </c>
      <c r="E157">
        <v>0.2336</v>
      </c>
      <c r="F157">
        <v>3.542E-3</v>
      </c>
      <c r="G157">
        <v>42</v>
      </c>
      <c r="H157" t="s">
        <v>35</v>
      </c>
      <c r="I157" t="s">
        <v>1574</v>
      </c>
      <c r="J157">
        <v>4.0860000000000003</v>
      </c>
      <c r="K157">
        <v>1</v>
      </c>
      <c r="L157">
        <v>1</v>
      </c>
      <c r="M157">
        <v>3</v>
      </c>
      <c r="N157">
        <v>6</v>
      </c>
      <c r="O157">
        <v>3</v>
      </c>
      <c r="P157">
        <v>0</v>
      </c>
      <c r="Q157">
        <v>1</v>
      </c>
      <c r="R157">
        <v>4</v>
      </c>
      <c r="S157">
        <v>3</v>
      </c>
      <c r="T157">
        <v>4</v>
      </c>
      <c r="U157">
        <v>2</v>
      </c>
      <c r="V157">
        <v>2</v>
      </c>
      <c r="W157">
        <v>1</v>
      </c>
      <c r="X157">
        <v>3</v>
      </c>
      <c r="Y157">
        <v>0</v>
      </c>
      <c r="Z157">
        <v>3</v>
      </c>
      <c r="AA157">
        <v>3</v>
      </c>
      <c r="AB157">
        <v>1</v>
      </c>
      <c r="AC157">
        <v>0</v>
      </c>
      <c r="AD157">
        <v>1</v>
      </c>
      <c r="AE157">
        <f>SUM(M157:N157)/SUM(K157:AD157)</f>
        <v>0.21428571428571427</v>
      </c>
      <c r="AF157">
        <f>SUM(S157,Y157)/SUM(K157:AD157)</f>
        <v>7.1428571428571425E-2</v>
      </c>
      <c r="AG157">
        <f t="shared" si="26"/>
        <v>4.7619047619047616E-2</v>
      </c>
      <c r="AH157">
        <f t="shared" si="27"/>
        <v>9.5238095238095233E-2</v>
      </c>
      <c r="AI157">
        <f t="shared" si="28"/>
        <v>0.26190476190476192</v>
      </c>
      <c r="AJ157">
        <f t="shared" si="29"/>
        <v>0.30952380952380953</v>
      </c>
    </row>
    <row r="158" spans="1:50" x14ac:dyDescent="0.2">
      <c r="A158" t="s">
        <v>3156</v>
      </c>
      <c r="B158">
        <v>285</v>
      </c>
      <c r="C158">
        <v>312</v>
      </c>
      <c r="D158">
        <f>C158-B158</f>
        <v>27</v>
      </c>
      <c r="E158">
        <v>0.25569999999999998</v>
      </c>
      <c r="F158">
        <v>4.3000000000000002E-5</v>
      </c>
      <c r="G158">
        <v>42</v>
      </c>
      <c r="H158" t="s">
        <v>35</v>
      </c>
      <c r="I158" t="s">
        <v>51</v>
      </c>
      <c r="J158">
        <v>3.032</v>
      </c>
      <c r="K158">
        <v>2</v>
      </c>
      <c r="L158">
        <v>0</v>
      </c>
      <c r="M158">
        <v>4</v>
      </c>
      <c r="N158">
        <v>2</v>
      </c>
      <c r="O158">
        <v>1</v>
      </c>
      <c r="P158">
        <v>1</v>
      </c>
      <c r="Q158">
        <v>0</v>
      </c>
      <c r="R158">
        <v>0</v>
      </c>
      <c r="S158">
        <v>2</v>
      </c>
      <c r="T158">
        <v>3</v>
      </c>
      <c r="U158">
        <v>1</v>
      </c>
      <c r="V158">
        <v>4</v>
      </c>
      <c r="W158">
        <v>0</v>
      </c>
      <c r="X158">
        <v>4</v>
      </c>
      <c r="Y158">
        <v>0</v>
      </c>
      <c r="Z158">
        <v>2</v>
      </c>
      <c r="AA158">
        <v>1</v>
      </c>
      <c r="AB158">
        <v>0</v>
      </c>
      <c r="AC158">
        <v>0</v>
      </c>
      <c r="AD158">
        <v>1</v>
      </c>
      <c r="AE158">
        <f>SUM(M158:N158)/SUM(K158:AD158)</f>
        <v>0.21428571428571427</v>
      </c>
      <c r="AF158">
        <f>SUM(S158,Y158)/SUM(K158:AD158)</f>
        <v>7.1428571428571425E-2</v>
      </c>
      <c r="AG158">
        <f t="shared" si="26"/>
        <v>0.10714285714285714</v>
      </c>
      <c r="AH158">
        <f t="shared" si="27"/>
        <v>7.1428571428571425E-2</v>
      </c>
      <c r="AI158">
        <f t="shared" si="28"/>
        <v>0.14285714285714285</v>
      </c>
      <c r="AJ158">
        <f t="shared" si="29"/>
        <v>0.39285714285714285</v>
      </c>
    </row>
    <row r="159" spans="1:50" x14ac:dyDescent="0.2">
      <c r="A159" t="s">
        <v>397</v>
      </c>
      <c r="B159">
        <v>1162</v>
      </c>
      <c r="C159">
        <v>1193</v>
      </c>
      <c r="D159">
        <f>C159-B159</f>
        <v>31</v>
      </c>
      <c r="E159">
        <v>0.1603</v>
      </c>
      <c r="F159">
        <v>7.6000000000000004E-5</v>
      </c>
      <c r="G159">
        <v>6</v>
      </c>
      <c r="H159" t="s">
        <v>35</v>
      </c>
      <c r="I159" t="s">
        <v>51</v>
      </c>
      <c r="J159">
        <v>3.8929999999999998</v>
      </c>
      <c r="K159">
        <v>1</v>
      </c>
      <c r="L159">
        <v>0</v>
      </c>
      <c r="M159">
        <v>4</v>
      </c>
      <c r="N159">
        <v>4</v>
      </c>
      <c r="O159">
        <v>3</v>
      </c>
      <c r="P159">
        <v>1</v>
      </c>
      <c r="Q159">
        <v>0</v>
      </c>
      <c r="R159">
        <v>3</v>
      </c>
      <c r="S159">
        <v>2</v>
      </c>
      <c r="T159">
        <v>2</v>
      </c>
      <c r="U159">
        <v>0</v>
      </c>
      <c r="V159">
        <v>2</v>
      </c>
      <c r="W159">
        <v>2</v>
      </c>
      <c r="X159">
        <v>1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2</v>
      </c>
      <c r="AE159">
        <f>SUM(M159:N159)/SUM(K159:AD159)</f>
        <v>0.2857142857142857</v>
      </c>
      <c r="AF159">
        <f>SUM(S159,Y159)/SUM(K159:AD159)</f>
        <v>7.1428571428571425E-2</v>
      </c>
      <c r="AG159">
        <f t="shared" si="26"/>
        <v>0.14285714285714285</v>
      </c>
      <c r="AH159">
        <f t="shared" si="27"/>
        <v>0.17857142857142858</v>
      </c>
      <c r="AI159">
        <f t="shared" si="28"/>
        <v>0.21428571428571427</v>
      </c>
      <c r="AJ159">
        <f t="shared" si="29"/>
        <v>0.10714285714285714</v>
      </c>
    </row>
    <row r="160" spans="1:50" x14ac:dyDescent="0.2">
      <c r="A160" t="s">
        <v>2709</v>
      </c>
      <c r="B160">
        <v>469</v>
      </c>
      <c r="C160">
        <v>546</v>
      </c>
      <c r="D160">
        <f>C160-B160</f>
        <v>77</v>
      </c>
      <c r="E160">
        <v>0.30959999999999999</v>
      </c>
      <c r="F160">
        <v>8.3639999999999999E-3</v>
      </c>
      <c r="G160">
        <v>66</v>
      </c>
      <c r="H160" t="s">
        <v>35</v>
      </c>
      <c r="I160" t="s">
        <v>321</v>
      </c>
      <c r="J160">
        <v>4.0810000000000004</v>
      </c>
      <c r="K160">
        <v>0</v>
      </c>
      <c r="L160">
        <v>0</v>
      </c>
      <c r="M160">
        <v>6</v>
      </c>
      <c r="N160">
        <v>8</v>
      </c>
      <c r="O160">
        <v>2</v>
      </c>
      <c r="P160">
        <v>2</v>
      </c>
      <c r="Q160">
        <v>1</v>
      </c>
      <c r="R160">
        <v>4</v>
      </c>
      <c r="S160">
        <v>3</v>
      </c>
      <c r="T160">
        <v>10</v>
      </c>
      <c r="U160">
        <v>3</v>
      </c>
      <c r="V160">
        <v>1</v>
      </c>
      <c r="W160">
        <v>7</v>
      </c>
      <c r="X160">
        <v>6</v>
      </c>
      <c r="Y160">
        <v>2</v>
      </c>
      <c r="Z160">
        <v>1</v>
      </c>
      <c r="AA160">
        <v>5</v>
      </c>
      <c r="AB160">
        <v>5</v>
      </c>
      <c r="AC160">
        <v>1</v>
      </c>
      <c r="AD160">
        <v>2</v>
      </c>
      <c r="AE160">
        <f>SUM(M160:N160)/SUM(K160:AD160)</f>
        <v>0.20289855072463769</v>
      </c>
      <c r="AF160">
        <f>SUM(S160,Y160)/SUM(K160:AD160)</f>
        <v>7.2463768115942032E-2</v>
      </c>
      <c r="AG160">
        <f t="shared" si="26"/>
        <v>0.13043478260869565</v>
      </c>
      <c r="AH160">
        <f t="shared" si="27"/>
        <v>7.2463768115942032E-2</v>
      </c>
      <c r="AI160">
        <f t="shared" si="28"/>
        <v>0.3188405797101449</v>
      </c>
      <c r="AJ160">
        <f t="shared" si="29"/>
        <v>0.20289855072463769</v>
      </c>
    </row>
    <row r="161" spans="1:38" x14ac:dyDescent="0.2">
      <c r="A161" t="s">
        <v>1586</v>
      </c>
      <c r="B161">
        <v>28</v>
      </c>
      <c r="C161">
        <v>165</v>
      </c>
      <c r="D161">
        <f>C161-B161</f>
        <v>137</v>
      </c>
      <c r="E161">
        <v>0.53449999999999998</v>
      </c>
      <c r="F161">
        <v>2.4399999999999999E-4</v>
      </c>
      <c r="G161">
        <v>90</v>
      </c>
      <c r="H161" t="s">
        <v>32</v>
      </c>
      <c r="I161" t="s">
        <v>51</v>
      </c>
      <c r="J161">
        <v>2.7610000000000001</v>
      </c>
      <c r="K161">
        <v>3</v>
      </c>
      <c r="L161">
        <v>0</v>
      </c>
      <c r="M161">
        <v>5</v>
      </c>
      <c r="N161">
        <v>16</v>
      </c>
      <c r="O161">
        <v>0</v>
      </c>
      <c r="P161">
        <v>11</v>
      </c>
      <c r="Q161">
        <v>0</v>
      </c>
      <c r="R161">
        <v>0</v>
      </c>
      <c r="S161">
        <v>5</v>
      </c>
      <c r="T161">
        <v>3</v>
      </c>
      <c r="U161">
        <v>0</v>
      </c>
      <c r="V161">
        <v>5</v>
      </c>
      <c r="W161">
        <v>0</v>
      </c>
      <c r="X161">
        <v>7</v>
      </c>
      <c r="Y161">
        <v>0</v>
      </c>
      <c r="Z161">
        <v>5</v>
      </c>
      <c r="AA161">
        <v>3</v>
      </c>
      <c r="AB161">
        <v>3</v>
      </c>
      <c r="AC161">
        <v>0</v>
      </c>
      <c r="AD161">
        <v>3</v>
      </c>
      <c r="AE161">
        <f>SUM(M161:N161)/SUM(K161:AD161)</f>
        <v>0.30434782608695654</v>
      </c>
      <c r="AF161">
        <f>SUM(S161,Y161)/SUM(K161:AD161)</f>
        <v>7.2463768115942032E-2</v>
      </c>
      <c r="AG161">
        <f t="shared" si="26"/>
        <v>0.20289855072463769</v>
      </c>
      <c r="AH161">
        <f t="shared" si="27"/>
        <v>4.3478260869565216E-2</v>
      </c>
      <c r="AI161">
        <f t="shared" si="28"/>
        <v>8.6956521739130432E-2</v>
      </c>
      <c r="AJ161">
        <f t="shared" si="29"/>
        <v>0.28985507246376813</v>
      </c>
      <c r="AK161">
        <v>6</v>
      </c>
      <c r="AL161">
        <v>0</v>
      </c>
    </row>
    <row r="162" spans="1:38" x14ac:dyDescent="0.2">
      <c r="A162" t="s">
        <v>1433</v>
      </c>
      <c r="B162">
        <v>127</v>
      </c>
      <c r="C162">
        <v>172</v>
      </c>
      <c r="D162">
        <f>C162-B162</f>
        <v>45</v>
      </c>
      <c r="E162">
        <v>0.2424</v>
      </c>
      <c r="F162">
        <v>1.6899999999999999E-4</v>
      </c>
      <c r="G162">
        <v>42</v>
      </c>
      <c r="H162" t="s">
        <v>35</v>
      </c>
      <c r="I162" t="s">
        <v>44</v>
      </c>
      <c r="J162">
        <v>4.468</v>
      </c>
      <c r="K162">
        <v>1</v>
      </c>
      <c r="L162">
        <v>1</v>
      </c>
      <c r="M162">
        <v>2</v>
      </c>
      <c r="N162">
        <v>1</v>
      </c>
      <c r="O162">
        <v>2</v>
      </c>
      <c r="P162">
        <v>3</v>
      </c>
      <c r="Q162">
        <v>0</v>
      </c>
      <c r="R162">
        <v>4</v>
      </c>
      <c r="S162">
        <v>2</v>
      </c>
      <c r="T162">
        <v>5</v>
      </c>
      <c r="U162">
        <v>1</v>
      </c>
      <c r="V162">
        <v>2</v>
      </c>
      <c r="W162">
        <v>3</v>
      </c>
      <c r="X162">
        <v>3</v>
      </c>
      <c r="Y162">
        <v>1</v>
      </c>
      <c r="Z162">
        <v>5</v>
      </c>
      <c r="AA162">
        <v>2</v>
      </c>
      <c r="AB162">
        <v>1</v>
      </c>
      <c r="AC162">
        <v>0</v>
      </c>
      <c r="AD162">
        <v>2</v>
      </c>
      <c r="AE162">
        <f>SUM(M162:N162)/SUM(K162:AD162)</f>
        <v>7.3170731707317069E-2</v>
      </c>
      <c r="AF162">
        <f>SUM(S162,Y162)/SUM(K162:AD162)</f>
        <v>7.3170731707317069E-2</v>
      </c>
      <c r="AG162">
        <f t="shared" si="26"/>
        <v>0.17073170731707318</v>
      </c>
      <c r="AH162">
        <f t="shared" si="27"/>
        <v>9.7560975609756101E-2</v>
      </c>
      <c r="AI162">
        <f t="shared" si="28"/>
        <v>0.26829268292682928</v>
      </c>
      <c r="AJ162">
        <f t="shared" si="29"/>
        <v>0.31707317073170732</v>
      </c>
    </row>
    <row r="163" spans="1:38" x14ac:dyDescent="0.2">
      <c r="A163" t="s">
        <v>769</v>
      </c>
      <c r="B163">
        <v>488</v>
      </c>
      <c r="C163">
        <v>557</v>
      </c>
      <c r="D163">
        <f>C163-B163</f>
        <v>69</v>
      </c>
      <c r="E163">
        <v>0.31979999999999997</v>
      </c>
      <c r="F163">
        <v>3.473E-3</v>
      </c>
      <c r="G163">
        <v>66</v>
      </c>
      <c r="H163" t="s">
        <v>35</v>
      </c>
      <c r="I163" t="s">
        <v>592</v>
      </c>
      <c r="J163">
        <v>3.8679999999999999</v>
      </c>
      <c r="K163">
        <v>7</v>
      </c>
      <c r="L163">
        <v>0</v>
      </c>
      <c r="M163">
        <v>4</v>
      </c>
      <c r="N163">
        <v>4</v>
      </c>
      <c r="O163">
        <v>1</v>
      </c>
      <c r="P163">
        <v>6</v>
      </c>
      <c r="Q163">
        <v>1</v>
      </c>
      <c r="R163">
        <v>0</v>
      </c>
      <c r="S163">
        <v>3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6</v>
      </c>
      <c r="AA163">
        <v>2</v>
      </c>
      <c r="AB163">
        <v>2</v>
      </c>
      <c r="AC163">
        <v>0</v>
      </c>
      <c r="AD163">
        <v>3</v>
      </c>
      <c r="AE163">
        <f>SUM(M163:N163)/SUM(K163:AD163)</f>
        <v>0.1951219512195122</v>
      </c>
      <c r="AF163">
        <f>SUM(S163,Y163)/SUM(K163:AD163)</f>
        <v>7.3170731707317069E-2</v>
      </c>
      <c r="AG163">
        <f t="shared" si="26"/>
        <v>0.31707317073170732</v>
      </c>
      <c r="AH163">
        <f t="shared" si="27"/>
        <v>9.7560975609756101E-2</v>
      </c>
      <c r="AI163">
        <f t="shared" si="28"/>
        <v>9.7560975609756101E-2</v>
      </c>
      <c r="AJ163">
        <f t="shared" si="29"/>
        <v>0.21951219512195122</v>
      </c>
    </row>
    <row r="164" spans="1:38" x14ac:dyDescent="0.2">
      <c r="A164" t="s">
        <v>583</v>
      </c>
      <c r="B164">
        <v>415</v>
      </c>
      <c r="C164">
        <v>445</v>
      </c>
      <c r="D164">
        <f>C164-B164</f>
        <v>30</v>
      </c>
      <c r="E164">
        <v>0.1794</v>
      </c>
      <c r="F164">
        <v>6.4499999999999996E-4</v>
      </c>
      <c r="G164">
        <v>18</v>
      </c>
      <c r="H164" t="s">
        <v>35</v>
      </c>
      <c r="I164" t="s">
        <v>44</v>
      </c>
      <c r="J164">
        <v>5.0960000000000001</v>
      </c>
      <c r="K164">
        <v>3</v>
      </c>
      <c r="L164">
        <v>1</v>
      </c>
      <c r="M164">
        <v>0</v>
      </c>
      <c r="N164">
        <v>1</v>
      </c>
      <c r="O164">
        <v>1</v>
      </c>
      <c r="P164">
        <v>6</v>
      </c>
      <c r="Q164">
        <v>1</v>
      </c>
      <c r="R164">
        <v>1</v>
      </c>
      <c r="S164">
        <v>2</v>
      </c>
      <c r="T164">
        <v>3</v>
      </c>
      <c r="U164">
        <v>2</v>
      </c>
      <c r="V164">
        <v>0</v>
      </c>
      <c r="W164">
        <v>0</v>
      </c>
      <c r="X164">
        <v>1</v>
      </c>
      <c r="Y164">
        <v>0</v>
      </c>
      <c r="Z164">
        <v>2</v>
      </c>
      <c r="AA164">
        <v>1</v>
      </c>
      <c r="AB164">
        <v>2</v>
      </c>
      <c r="AC164">
        <v>0</v>
      </c>
      <c r="AD164">
        <v>0</v>
      </c>
      <c r="AE164">
        <f>SUM(M164:N164)/SUM(K164:AD164)</f>
        <v>3.7037037037037035E-2</v>
      </c>
      <c r="AF164">
        <f>SUM(S164,Y164)/SUM(K164:AD164)</f>
        <v>7.407407407407407E-2</v>
      </c>
      <c r="AG164">
        <f t="shared" si="26"/>
        <v>0.33333333333333331</v>
      </c>
      <c r="AH164">
        <f t="shared" si="27"/>
        <v>3.7037037037037035E-2</v>
      </c>
      <c r="AI164">
        <f t="shared" si="28"/>
        <v>0.29629629629629628</v>
      </c>
      <c r="AJ164">
        <f t="shared" si="29"/>
        <v>0.22222222222222221</v>
      </c>
    </row>
    <row r="165" spans="1:38" x14ac:dyDescent="0.2">
      <c r="A165" t="s">
        <v>1155</v>
      </c>
      <c r="B165">
        <v>582</v>
      </c>
      <c r="C165">
        <v>612</v>
      </c>
      <c r="D165">
        <f>C165-B165</f>
        <v>30</v>
      </c>
      <c r="E165">
        <v>0.23169999999999999</v>
      </c>
      <c r="F165">
        <v>6.4089999999999998E-3</v>
      </c>
      <c r="G165">
        <v>42</v>
      </c>
      <c r="H165" t="s">
        <v>35</v>
      </c>
      <c r="I165" t="s">
        <v>33</v>
      </c>
      <c r="J165">
        <v>4.0330000000000004</v>
      </c>
      <c r="K165">
        <v>0</v>
      </c>
      <c r="L165">
        <v>0</v>
      </c>
      <c r="M165">
        <v>2</v>
      </c>
      <c r="N165">
        <v>2</v>
      </c>
      <c r="O165">
        <v>3</v>
      </c>
      <c r="P165">
        <v>0</v>
      </c>
      <c r="Q165">
        <v>0</v>
      </c>
      <c r="R165">
        <v>3</v>
      </c>
      <c r="S165">
        <v>2</v>
      </c>
      <c r="T165">
        <v>3</v>
      </c>
      <c r="U165">
        <v>0</v>
      </c>
      <c r="V165">
        <v>1</v>
      </c>
      <c r="W165">
        <v>2</v>
      </c>
      <c r="X165">
        <v>3</v>
      </c>
      <c r="Y165">
        <v>0</v>
      </c>
      <c r="Z165">
        <v>1</v>
      </c>
      <c r="AA165">
        <v>0</v>
      </c>
      <c r="AB165">
        <v>0</v>
      </c>
      <c r="AC165">
        <v>1</v>
      </c>
      <c r="AD165">
        <v>4</v>
      </c>
      <c r="AE165">
        <f>SUM(M165:N165)/SUM(K165:AD165)</f>
        <v>0.14814814814814814</v>
      </c>
      <c r="AF165">
        <f>SUM(S165,Y165)/SUM(K165:AD165)</f>
        <v>7.407407407407407E-2</v>
      </c>
      <c r="AG165">
        <f t="shared" si="26"/>
        <v>7.407407407407407E-2</v>
      </c>
      <c r="AH165">
        <f t="shared" si="27"/>
        <v>0.29629629629629628</v>
      </c>
      <c r="AI165">
        <f t="shared" si="28"/>
        <v>0.22222222222222221</v>
      </c>
      <c r="AJ165">
        <f t="shared" si="29"/>
        <v>0.18518518518518517</v>
      </c>
    </row>
    <row r="166" spans="1:38" x14ac:dyDescent="0.2">
      <c r="A166" t="s">
        <v>2206</v>
      </c>
      <c r="B166">
        <v>1</v>
      </c>
      <c r="C166">
        <v>28</v>
      </c>
      <c r="D166">
        <f>C166-B166</f>
        <v>27</v>
      </c>
      <c r="E166">
        <v>0.29649999999999999</v>
      </c>
      <c r="F166">
        <v>9.8890000000000002E-3</v>
      </c>
      <c r="G166">
        <v>54</v>
      </c>
      <c r="H166" t="s">
        <v>35</v>
      </c>
      <c r="I166" t="s">
        <v>33</v>
      </c>
      <c r="J166">
        <v>2.7589999999999999</v>
      </c>
      <c r="K166">
        <v>1</v>
      </c>
      <c r="L166">
        <v>0</v>
      </c>
      <c r="M166">
        <v>3</v>
      </c>
      <c r="N166">
        <v>2</v>
      </c>
      <c r="O166">
        <v>0</v>
      </c>
      <c r="P166">
        <v>0</v>
      </c>
      <c r="Q166">
        <v>1</v>
      </c>
      <c r="R166">
        <v>1</v>
      </c>
      <c r="S166">
        <v>2</v>
      </c>
      <c r="T166">
        <v>1</v>
      </c>
      <c r="U166">
        <v>0</v>
      </c>
      <c r="V166">
        <v>1</v>
      </c>
      <c r="W166">
        <v>10</v>
      </c>
      <c r="X166">
        <v>2</v>
      </c>
      <c r="Y166">
        <v>0</v>
      </c>
      <c r="Z166">
        <v>0</v>
      </c>
      <c r="AA166">
        <v>3</v>
      </c>
      <c r="AB166">
        <v>0</v>
      </c>
      <c r="AC166">
        <v>0</v>
      </c>
      <c r="AD166">
        <v>0</v>
      </c>
      <c r="AE166">
        <f>SUM(M166:N166)/SUM(K166:AD166)</f>
        <v>0.18518518518518517</v>
      </c>
      <c r="AF166">
        <f>SUM(S166,Y166)/SUM(K166:AD166)</f>
        <v>7.407407407407407E-2</v>
      </c>
      <c r="AG166">
        <f t="shared" si="26"/>
        <v>0.40740740740740738</v>
      </c>
      <c r="AH166">
        <f t="shared" si="27"/>
        <v>0</v>
      </c>
      <c r="AI166">
        <f t="shared" si="28"/>
        <v>7.407407407407407E-2</v>
      </c>
      <c r="AJ166">
        <f t="shared" si="29"/>
        <v>0.25925925925925924</v>
      </c>
    </row>
    <row r="167" spans="1:38" x14ac:dyDescent="0.2">
      <c r="A167" t="s">
        <v>2248</v>
      </c>
      <c r="B167">
        <v>16</v>
      </c>
      <c r="C167">
        <v>46</v>
      </c>
      <c r="D167">
        <f>C167-B167</f>
        <v>30</v>
      </c>
      <c r="E167">
        <v>0.15090000000000001</v>
      </c>
      <c r="F167">
        <v>6.3900000000000003E-4</v>
      </c>
      <c r="G167">
        <v>6</v>
      </c>
      <c r="H167" t="s">
        <v>46</v>
      </c>
      <c r="I167" t="s">
        <v>36</v>
      </c>
      <c r="J167">
        <v>3.633</v>
      </c>
      <c r="K167">
        <v>1</v>
      </c>
      <c r="L167">
        <v>0</v>
      </c>
      <c r="M167">
        <v>2</v>
      </c>
      <c r="N167">
        <v>3</v>
      </c>
      <c r="O167">
        <v>2</v>
      </c>
      <c r="P167">
        <v>0</v>
      </c>
      <c r="Q167">
        <v>1</v>
      </c>
      <c r="R167">
        <v>1</v>
      </c>
      <c r="S167">
        <v>1</v>
      </c>
      <c r="T167">
        <v>4</v>
      </c>
      <c r="U167">
        <v>1</v>
      </c>
      <c r="V167">
        <v>1</v>
      </c>
      <c r="W167">
        <v>1</v>
      </c>
      <c r="X167">
        <v>4</v>
      </c>
      <c r="Y167">
        <v>1</v>
      </c>
      <c r="Z167">
        <v>2</v>
      </c>
      <c r="AA167">
        <v>0</v>
      </c>
      <c r="AB167">
        <v>0</v>
      </c>
      <c r="AC167">
        <v>0</v>
      </c>
      <c r="AD167">
        <v>2</v>
      </c>
      <c r="AE167">
        <f>SUM(M167:N167)/SUM(K167:AD167)</f>
        <v>0.18518518518518517</v>
      </c>
      <c r="AF167">
        <f>SUM(S167,Y167)/SUM(K167:AD167)</f>
        <v>7.407407407407407E-2</v>
      </c>
      <c r="AG167">
        <f t="shared" si="26"/>
        <v>7.407407407407407E-2</v>
      </c>
      <c r="AH167">
        <f t="shared" si="27"/>
        <v>0.14814814814814814</v>
      </c>
      <c r="AI167">
        <f t="shared" si="28"/>
        <v>0.22222222222222221</v>
      </c>
      <c r="AJ167">
        <f t="shared" si="29"/>
        <v>0.29629629629629628</v>
      </c>
    </row>
    <row r="168" spans="1:38" x14ac:dyDescent="0.2">
      <c r="A168" t="s">
        <v>805</v>
      </c>
      <c r="B168">
        <v>461</v>
      </c>
      <c r="C168">
        <v>580</v>
      </c>
      <c r="D168">
        <f>C168-B168</f>
        <v>119</v>
      </c>
      <c r="E168">
        <v>0.27550000000000002</v>
      </c>
      <c r="F168">
        <v>2.4320000000000001E-3</v>
      </c>
      <c r="G168">
        <v>54</v>
      </c>
      <c r="H168" t="s">
        <v>35</v>
      </c>
      <c r="I168" t="s">
        <v>49</v>
      </c>
      <c r="J168">
        <v>3.7429999999999999</v>
      </c>
      <c r="K168">
        <v>4</v>
      </c>
      <c r="L168">
        <v>1</v>
      </c>
      <c r="M168">
        <v>8</v>
      </c>
      <c r="N168">
        <v>6</v>
      </c>
      <c r="O168">
        <v>2</v>
      </c>
      <c r="P168">
        <v>6</v>
      </c>
      <c r="Q168">
        <v>1</v>
      </c>
      <c r="R168">
        <v>3</v>
      </c>
      <c r="S168">
        <v>3</v>
      </c>
      <c r="T168">
        <v>7</v>
      </c>
      <c r="U168">
        <v>1</v>
      </c>
      <c r="V168">
        <v>4</v>
      </c>
      <c r="W168">
        <v>3</v>
      </c>
      <c r="X168">
        <v>4</v>
      </c>
      <c r="Y168">
        <v>2</v>
      </c>
      <c r="Z168">
        <v>5</v>
      </c>
      <c r="AA168">
        <v>3</v>
      </c>
      <c r="AB168">
        <v>2</v>
      </c>
      <c r="AC168">
        <v>1</v>
      </c>
      <c r="AD168">
        <v>1</v>
      </c>
      <c r="AE168">
        <f>SUM(M168:N168)/SUM(K168:AD168)</f>
        <v>0.20895522388059701</v>
      </c>
      <c r="AF168">
        <f>SUM(S168,Y168)/SUM(K168:AD168)</f>
        <v>7.4626865671641784E-2</v>
      </c>
      <c r="AG168">
        <f t="shared" si="26"/>
        <v>0.19402985074626866</v>
      </c>
      <c r="AH168">
        <f t="shared" si="27"/>
        <v>5.9701492537313432E-2</v>
      </c>
      <c r="AI168">
        <f t="shared" si="28"/>
        <v>0.19402985074626866</v>
      </c>
      <c r="AJ168">
        <f t="shared" si="29"/>
        <v>0.26865671641791045</v>
      </c>
    </row>
    <row r="169" spans="1:38" x14ac:dyDescent="0.2">
      <c r="A169" t="s">
        <v>80</v>
      </c>
      <c r="B169">
        <v>26</v>
      </c>
      <c r="C169">
        <v>514</v>
      </c>
      <c r="D169">
        <f>C169-B169</f>
        <v>488</v>
      </c>
      <c r="E169">
        <v>0.35099999999999998</v>
      </c>
      <c r="F169">
        <v>7.9199999999999995E-4</v>
      </c>
      <c r="G169">
        <v>66</v>
      </c>
      <c r="H169" t="s">
        <v>46</v>
      </c>
      <c r="I169" t="s">
        <v>81</v>
      </c>
      <c r="J169">
        <v>3.1709999999999998</v>
      </c>
      <c r="K169">
        <v>15</v>
      </c>
      <c r="L169">
        <v>0</v>
      </c>
      <c r="M169">
        <v>13</v>
      </c>
      <c r="N169">
        <v>16</v>
      </c>
      <c r="O169">
        <v>5</v>
      </c>
      <c r="P169">
        <v>25</v>
      </c>
      <c r="Q169">
        <v>1</v>
      </c>
      <c r="R169">
        <v>2</v>
      </c>
      <c r="S169">
        <v>11</v>
      </c>
      <c r="T169">
        <v>4</v>
      </c>
      <c r="U169">
        <v>0</v>
      </c>
      <c r="V169">
        <v>20</v>
      </c>
      <c r="W169">
        <v>14</v>
      </c>
      <c r="X169">
        <v>6</v>
      </c>
      <c r="Y169">
        <v>2</v>
      </c>
      <c r="Z169">
        <v>17</v>
      </c>
      <c r="AA169">
        <v>17</v>
      </c>
      <c r="AB169">
        <v>3</v>
      </c>
      <c r="AC169">
        <v>1</v>
      </c>
      <c r="AD169">
        <v>2</v>
      </c>
      <c r="AE169">
        <f>SUM(M169:N169)/SUM(K169:AD169)</f>
        <v>0.16666666666666666</v>
      </c>
      <c r="AF169">
        <f>SUM(S169,Y169)/SUM(K169:AD169)</f>
        <v>7.4712643678160925E-2</v>
      </c>
      <c r="AG169">
        <f t="shared" si="26"/>
        <v>0.31034482758620691</v>
      </c>
      <c r="AH169">
        <f t="shared" si="27"/>
        <v>4.5977011494252873E-2</v>
      </c>
      <c r="AI169">
        <f t="shared" si="28"/>
        <v>5.1724137931034482E-2</v>
      </c>
      <c r="AJ169">
        <f t="shared" si="29"/>
        <v>0.35057471264367818</v>
      </c>
    </row>
    <row r="170" spans="1:38" x14ac:dyDescent="0.2">
      <c r="A170" t="s">
        <v>3010</v>
      </c>
      <c r="B170">
        <v>93</v>
      </c>
      <c r="C170">
        <v>299</v>
      </c>
      <c r="D170">
        <f>C170-B170</f>
        <v>206</v>
      </c>
      <c r="E170">
        <v>0.41249999999999998</v>
      </c>
      <c r="F170">
        <v>1.622E-3</v>
      </c>
      <c r="G170">
        <v>78</v>
      </c>
      <c r="H170" t="s">
        <v>32</v>
      </c>
      <c r="I170" t="s">
        <v>40</v>
      </c>
      <c r="J170">
        <v>3.1139999999999999</v>
      </c>
      <c r="K170">
        <v>3</v>
      </c>
      <c r="L170">
        <v>1</v>
      </c>
      <c r="M170">
        <v>10</v>
      </c>
      <c r="N170">
        <v>4</v>
      </c>
      <c r="O170">
        <v>1</v>
      </c>
      <c r="P170">
        <v>16</v>
      </c>
      <c r="Q170">
        <v>2</v>
      </c>
      <c r="R170">
        <v>4</v>
      </c>
      <c r="S170">
        <v>4</v>
      </c>
      <c r="T170">
        <v>5</v>
      </c>
      <c r="U170">
        <v>2</v>
      </c>
      <c r="V170">
        <v>13</v>
      </c>
      <c r="W170">
        <v>9</v>
      </c>
      <c r="X170">
        <v>11</v>
      </c>
      <c r="Y170">
        <v>4</v>
      </c>
      <c r="Z170">
        <v>6</v>
      </c>
      <c r="AA170">
        <v>5</v>
      </c>
      <c r="AB170">
        <v>2</v>
      </c>
      <c r="AC170">
        <v>1</v>
      </c>
      <c r="AD170">
        <v>4</v>
      </c>
      <c r="AE170">
        <f>SUM(M170:N170)/SUM(K170:AD170)</f>
        <v>0.13084112149532709</v>
      </c>
      <c r="AF170">
        <f>SUM(S170,Y170)/SUM(K170:AD170)</f>
        <v>7.476635514018691E-2</v>
      </c>
      <c r="AG170">
        <f t="shared" si="26"/>
        <v>0.26168224299065418</v>
      </c>
      <c r="AH170">
        <f t="shared" si="27"/>
        <v>5.6074766355140186E-2</v>
      </c>
      <c r="AI170">
        <f t="shared" si="28"/>
        <v>0.12149532710280374</v>
      </c>
      <c r="AJ170">
        <f t="shared" si="29"/>
        <v>0.35514018691588783</v>
      </c>
      <c r="AK170">
        <v>4</v>
      </c>
      <c r="AL170">
        <v>0</v>
      </c>
    </row>
    <row r="171" spans="1:38" x14ac:dyDescent="0.2">
      <c r="A171" t="s">
        <v>3344</v>
      </c>
      <c r="B171">
        <v>3</v>
      </c>
      <c r="C171">
        <v>141</v>
      </c>
      <c r="D171">
        <f>C171-B171</f>
        <v>138</v>
      </c>
      <c r="E171">
        <v>0.17699999999999999</v>
      </c>
      <c r="F171">
        <v>1.0000000000000001E-5</v>
      </c>
      <c r="G171">
        <v>18</v>
      </c>
      <c r="H171" t="s">
        <v>35</v>
      </c>
      <c r="I171" t="s">
        <v>49</v>
      </c>
      <c r="J171">
        <v>3.786</v>
      </c>
      <c r="K171">
        <v>5</v>
      </c>
      <c r="L171">
        <v>1</v>
      </c>
      <c r="M171">
        <v>9</v>
      </c>
      <c r="N171">
        <v>2</v>
      </c>
      <c r="O171">
        <v>0</v>
      </c>
      <c r="P171">
        <v>4</v>
      </c>
      <c r="Q171">
        <v>2</v>
      </c>
      <c r="R171">
        <v>8</v>
      </c>
      <c r="S171">
        <v>5</v>
      </c>
      <c r="T171">
        <v>4</v>
      </c>
      <c r="U171">
        <v>1</v>
      </c>
      <c r="V171">
        <v>5</v>
      </c>
      <c r="W171">
        <v>6</v>
      </c>
      <c r="X171">
        <v>4</v>
      </c>
      <c r="Y171">
        <v>1</v>
      </c>
      <c r="Z171">
        <v>8</v>
      </c>
      <c r="AA171">
        <v>8</v>
      </c>
      <c r="AB171">
        <v>2</v>
      </c>
      <c r="AC171">
        <v>0</v>
      </c>
      <c r="AD171">
        <v>5</v>
      </c>
      <c r="AE171">
        <f>SUM(M171:N171)/SUM(K171:AD171)</f>
        <v>0.13750000000000001</v>
      </c>
      <c r="AF171">
        <f>SUM(S171,Y171)/SUM(K171:AD171)</f>
        <v>7.4999999999999997E-2</v>
      </c>
      <c r="AG171">
        <f t="shared" si="26"/>
        <v>0.1875</v>
      </c>
      <c r="AH171">
        <f t="shared" si="27"/>
        <v>6.25E-2</v>
      </c>
      <c r="AI171">
        <f t="shared" si="28"/>
        <v>0.1875</v>
      </c>
      <c r="AJ171">
        <f t="shared" si="29"/>
        <v>0.35</v>
      </c>
    </row>
    <row r="172" spans="1:38" x14ac:dyDescent="0.2">
      <c r="A172" t="s">
        <v>2707</v>
      </c>
      <c r="B172">
        <v>276</v>
      </c>
      <c r="C172">
        <v>353</v>
      </c>
      <c r="D172">
        <f>C172-B172</f>
        <v>77</v>
      </c>
      <c r="E172">
        <v>0.42270000000000002</v>
      </c>
      <c r="F172">
        <v>5.1120000000000002E-3</v>
      </c>
      <c r="G172">
        <v>78</v>
      </c>
      <c r="H172" t="s">
        <v>46</v>
      </c>
      <c r="I172" t="s">
        <v>40</v>
      </c>
      <c r="J172">
        <v>4.1680000000000001</v>
      </c>
      <c r="K172">
        <v>3</v>
      </c>
      <c r="L172">
        <v>1</v>
      </c>
      <c r="M172">
        <v>1</v>
      </c>
      <c r="N172">
        <v>0</v>
      </c>
      <c r="O172">
        <v>2</v>
      </c>
      <c r="P172">
        <v>7</v>
      </c>
      <c r="Q172">
        <v>2</v>
      </c>
      <c r="R172">
        <v>5</v>
      </c>
      <c r="S172">
        <v>3</v>
      </c>
      <c r="T172">
        <v>6</v>
      </c>
      <c r="U172">
        <v>1</v>
      </c>
      <c r="V172">
        <v>7</v>
      </c>
      <c r="W172">
        <v>1</v>
      </c>
      <c r="X172">
        <v>4</v>
      </c>
      <c r="Y172">
        <v>1</v>
      </c>
      <c r="Z172">
        <v>4</v>
      </c>
      <c r="AA172">
        <v>0</v>
      </c>
      <c r="AB172">
        <v>0</v>
      </c>
      <c r="AC172">
        <v>1</v>
      </c>
      <c r="AD172">
        <v>4</v>
      </c>
      <c r="AE172">
        <f>SUM(M172:N172)/SUM(K172:AD172)</f>
        <v>1.8867924528301886E-2</v>
      </c>
      <c r="AF172">
        <f>SUM(S172,Y172)/SUM(K172:AD172)</f>
        <v>7.5471698113207544E-2</v>
      </c>
      <c r="AG172">
        <f t="shared" si="26"/>
        <v>0.20754716981132076</v>
      </c>
      <c r="AH172">
        <f t="shared" si="27"/>
        <v>0.13207547169811321</v>
      </c>
      <c r="AI172">
        <f t="shared" si="28"/>
        <v>0.22641509433962265</v>
      </c>
      <c r="AJ172">
        <f t="shared" si="29"/>
        <v>0.33962264150943394</v>
      </c>
    </row>
    <row r="173" spans="1:38" x14ac:dyDescent="0.2">
      <c r="A173" t="s">
        <v>2417</v>
      </c>
      <c r="B173">
        <v>8</v>
      </c>
      <c r="C173">
        <v>61</v>
      </c>
      <c r="D173">
        <f>C173-B173</f>
        <v>53</v>
      </c>
      <c r="E173">
        <v>0.28949999999999998</v>
      </c>
      <c r="F173">
        <v>1E-4</v>
      </c>
      <c r="G173">
        <v>54</v>
      </c>
      <c r="H173" t="s">
        <v>46</v>
      </c>
      <c r="I173" t="s">
        <v>1335</v>
      </c>
      <c r="J173">
        <v>3.8420000000000001</v>
      </c>
      <c r="K173">
        <v>1</v>
      </c>
      <c r="L173">
        <v>1</v>
      </c>
      <c r="M173">
        <v>1</v>
      </c>
      <c r="N173">
        <v>5</v>
      </c>
      <c r="O173">
        <v>0</v>
      </c>
      <c r="P173">
        <v>4</v>
      </c>
      <c r="Q173">
        <v>2</v>
      </c>
      <c r="R173">
        <v>2</v>
      </c>
      <c r="S173">
        <v>3</v>
      </c>
      <c r="T173">
        <v>8</v>
      </c>
      <c r="U173">
        <v>2</v>
      </c>
      <c r="V173">
        <v>4</v>
      </c>
      <c r="W173">
        <v>0</v>
      </c>
      <c r="X173">
        <v>6</v>
      </c>
      <c r="Y173">
        <v>1</v>
      </c>
      <c r="Z173">
        <v>3</v>
      </c>
      <c r="AA173">
        <v>3</v>
      </c>
      <c r="AB173">
        <v>2</v>
      </c>
      <c r="AC173">
        <v>1</v>
      </c>
      <c r="AD173">
        <v>4</v>
      </c>
      <c r="AE173">
        <f>SUM(M173:N173)/SUM(K173:AD173)</f>
        <v>0.11320754716981132</v>
      </c>
      <c r="AF173">
        <f>SUM(S173,Y173)/SUM(K173:AD173)</f>
        <v>7.5471698113207544E-2</v>
      </c>
      <c r="AG173">
        <f t="shared" si="26"/>
        <v>9.4339622641509441E-2</v>
      </c>
      <c r="AH173">
        <f t="shared" si="27"/>
        <v>9.4339622641509441E-2</v>
      </c>
      <c r="AI173">
        <f t="shared" si="28"/>
        <v>0.26415094339622641</v>
      </c>
      <c r="AJ173">
        <f t="shared" si="29"/>
        <v>0.35849056603773582</v>
      </c>
    </row>
    <row r="174" spans="1:38" x14ac:dyDescent="0.2">
      <c r="A174" t="s">
        <v>1039</v>
      </c>
      <c r="B174">
        <v>562</v>
      </c>
      <c r="C174">
        <v>616</v>
      </c>
      <c r="D174">
        <f>C174-B174</f>
        <v>54</v>
      </c>
      <c r="E174">
        <v>0.19089999999999999</v>
      </c>
      <c r="F174">
        <v>5.0889999999999998E-3</v>
      </c>
      <c r="G174">
        <v>18</v>
      </c>
      <c r="H174" t="s">
        <v>35</v>
      </c>
      <c r="I174" t="s">
        <v>40</v>
      </c>
      <c r="J174">
        <v>4.0510000000000002</v>
      </c>
      <c r="K174">
        <v>1</v>
      </c>
      <c r="L174">
        <v>1</v>
      </c>
      <c r="M174">
        <v>6</v>
      </c>
      <c r="N174">
        <v>8</v>
      </c>
      <c r="O174">
        <v>1</v>
      </c>
      <c r="P174">
        <v>2</v>
      </c>
      <c r="Q174">
        <v>0</v>
      </c>
      <c r="R174">
        <v>4</v>
      </c>
      <c r="S174">
        <v>3</v>
      </c>
      <c r="T174">
        <v>8</v>
      </c>
      <c r="U174">
        <v>2</v>
      </c>
      <c r="V174">
        <v>4</v>
      </c>
      <c r="W174">
        <v>0</v>
      </c>
      <c r="X174">
        <v>3</v>
      </c>
      <c r="Y174">
        <v>1</v>
      </c>
      <c r="Z174">
        <v>4</v>
      </c>
      <c r="AA174">
        <v>1</v>
      </c>
      <c r="AB174">
        <v>3</v>
      </c>
      <c r="AC174">
        <v>0</v>
      </c>
      <c r="AD174">
        <v>1</v>
      </c>
      <c r="AE174">
        <f>SUM(M174:N174)/SUM(K174:AD174)</f>
        <v>0.26415094339622641</v>
      </c>
      <c r="AF174">
        <f>SUM(S174,Y174)/SUM(K174:AD174)</f>
        <v>7.5471698113207544E-2</v>
      </c>
      <c r="AG174">
        <f t="shared" si="26"/>
        <v>5.6603773584905662E-2</v>
      </c>
      <c r="AH174">
        <f t="shared" si="27"/>
        <v>3.7735849056603772E-2</v>
      </c>
      <c r="AI174">
        <f t="shared" si="28"/>
        <v>0.32075471698113206</v>
      </c>
      <c r="AJ174">
        <f t="shared" si="29"/>
        <v>0.24528301886792453</v>
      </c>
    </row>
    <row r="175" spans="1:38" x14ac:dyDescent="0.2">
      <c r="A175" t="s">
        <v>376</v>
      </c>
      <c r="B175">
        <v>749</v>
      </c>
      <c r="C175">
        <v>933</v>
      </c>
      <c r="D175">
        <f>C175-B175</f>
        <v>184</v>
      </c>
      <c r="E175">
        <v>0.40649999999999997</v>
      </c>
      <c r="F175">
        <v>4.3000000000000002E-5</v>
      </c>
      <c r="G175">
        <v>78</v>
      </c>
      <c r="H175" t="s">
        <v>32</v>
      </c>
      <c r="I175" t="s">
        <v>33</v>
      </c>
      <c r="J175">
        <v>3.5979999999999999</v>
      </c>
      <c r="K175">
        <v>24</v>
      </c>
      <c r="L175">
        <v>0</v>
      </c>
      <c r="M175">
        <v>4</v>
      </c>
      <c r="N175">
        <v>31</v>
      </c>
      <c r="O175">
        <v>0</v>
      </c>
      <c r="P175">
        <v>2</v>
      </c>
      <c r="Q175">
        <v>1</v>
      </c>
      <c r="R175">
        <v>6</v>
      </c>
      <c r="S175">
        <v>11</v>
      </c>
      <c r="T175">
        <v>3</v>
      </c>
      <c r="U175">
        <v>2</v>
      </c>
      <c r="V175">
        <v>10</v>
      </c>
      <c r="W175">
        <v>15</v>
      </c>
      <c r="X175">
        <v>9</v>
      </c>
      <c r="Y175">
        <v>3</v>
      </c>
      <c r="Z175">
        <v>26</v>
      </c>
      <c r="AA175">
        <v>24</v>
      </c>
      <c r="AB175">
        <v>14</v>
      </c>
      <c r="AC175">
        <v>0</v>
      </c>
      <c r="AD175">
        <v>0</v>
      </c>
      <c r="AE175">
        <f>SUM(M175:N175)/SUM(K175:AD175)</f>
        <v>0.1891891891891892</v>
      </c>
      <c r="AF175">
        <f>SUM(S175,Y175)/SUM(K175:AD175)</f>
        <v>7.567567567567568E-2</v>
      </c>
      <c r="AG175">
        <f t="shared" si="26"/>
        <v>0.22162162162162163</v>
      </c>
      <c r="AH175">
        <f t="shared" si="27"/>
        <v>0</v>
      </c>
      <c r="AI175">
        <f t="shared" si="28"/>
        <v>0.13513513513513514</v>
      </c>
      <c r="AJ175">
        <f t="shared" si="29"/>
        <v>0.3783783783783784</v>
      </c>
    </row>
    <row r="176" spans="1:38" x14ac:dyDescent="0.2">
      <c r="A176" t="s">
        <v>936</v>
      </c>
      <c r="B176">
        <v>345</v>
      </c>
      <c r="C176">
        <v>482</v>
      </c>
      <c r="D176">
        <f>C176-B176</f>
        <v>137</v>
      </c>
      <c r="E176">
        <v>0.19209999999999999</v>
      </c>
      <c r="F176" s="1">
        <v>3.9999999999999998E-6</v>
      </c>
      <c r="G176">
        <v>18</v>
      </c>
      <c r="H176" t="s">
        <v>35</v>
      </c>
      <c r="I176" t="s">
        <v>49</v>
      </c>
      <c r="J176">
        <v>3.8140000000000001</v>
      </c>
      <c r="K176">
        <v>3</v>
      </c>
      <c r="L176">
        <v>1</v>
      </c>
      <c r="M176">
        <v>2</v>
      </c>
      <c r="N176">
        <v>2</v>
      </c>
      <c r="O176">
        <v>2</v>
      </c>
      <c r="P176">
        <v>7</v>
      </c>
      <c r="Q176">
        <v>4</v>
      </c>
      <c r="R176">
        <v>5</v>
      </c>
      <c r="S176">
        <v>3</v>
      </c>
      <c r="T176">
        <v>5</v>
      </c>
      <c r="U176">
        <v>2</v>
      </c>
      <c r="V176">
        <v>6</v>
      </c>
      <c r="W176">
        <v>6</v>
      </c>
      <c r="X176">
        <v>5</v>
      </c>
      <c r="Y176">
        <v>3</v>
      </c>
      <c r="Z176">
        <v>12</v>
      </c>
      <c r="AA176">
        <v>4</v>
      </c>
      <c r="AB176">
        <v>2</v>
      </c>
      <c r="AC176">
        <v>1</v>
      </c>
      <c r="AD176">
        <v>4</v>
      </c>
      <c r="AE176">
        <f>SUM(M176:N176)/SUM(K176:AD176)</f>
        <v>5.0632911392405063E-2</v>
      </c>
      <c r="AF176">
        <f>SUM(S176,Y176)/SUM(K176:AD176)</f>
        <v>7.5949367088607597E-2</v>
      </c>
      <c r="AG176">
        <f t="shared" si="26"/>
        <v>0.20253164556962025</v>
      </c>
      <c r="AH176">
        <f t="shared" si="27"/>
        <v>8.8607594936708861E-2</v>
      </c>
      <c r="AI176">
        <f t="shared" si="28"/>
        <v>0.17721518987341772</v>
      </c>
      <c r="AJ176">
        <f t="shared" si="29"/>
        <v>0.4050632911392405</v>
      </c>
    </row>
    <row r="177" spans="1:38" x14ac:dyDescent="0.2">
      <c r="A177" t="s">
        <v>555</v>
      </c>
      <c r="B177">
        <v>464</v>
      </c>
      <c r="C177">
        <v>555</v>
      </c>
      <c r="D177">
        <f>C177-B177</f>
        <v>91</v>
      </c>
      <c r="E177">
        <v>0.1696</v>
      </c>
      <c r="F177">
        <v>2.0370000000000002E-3</v>
      </c>
      <c r="G177">
        <v>18</v>
      </c>
      <c r="H177" t="s">
        <v>46</v>
      </c>
      <c r="I177" t="s">
        <v>44</v>
      </c>
      <c r="J177">
        <v>3.198</v>
      </c>
      <c r="K177">
        <v>5</v>
      </c>
      <c r="L177">
        <v>0</v>
      </c>
      <c r="M177">
        <v>6</v>
      </c>
      <c r="N177">
        <v>2</v>
      </c>
      <c r="O177">
        <v>4</v>
      </c>
      <c r="P177">
        <v>10</v>
      </c>
      <c r="Q177">
        <v>3</v>
      </c>
      <c r="R177">
        <v>1</v>
      </c>
      <c r="S177">
        <v>0</v>
      </c>
      <c r="T177">
        <v>3</v>
      </c>
      <c r="U177">
        <v>0</v>
      </c>
      <c r="V177">
        <v>15</v>
      </c>
      <c r="W177">
        <v>1</v>
      </c>
      <c r="X177">
        <v>6</v>
      </c>
      <c r="Y177">
        <v>7</v>
      </c>
      <c r="Z177">
        <v>15</v>
      </c>
      <c r="AA177">
        <v>10</v>
      </c>
      <c r="AB177">
        <v>3</v>
      </c>
      <c r="AC177">
        <v>0</v>
      </c>
      <c r="AD177">
        <v>1</v>
      </c>
      <c r="AE177">
        <f>SUM(M177:N177)/SUM(K177:AD177)</f>
        <v>8.6956521739130432E-2</v>
      </c>
      <c r="AF177">
        <f>SUM(S177,Y177)/SUM(K177:AD177)</f>
        <v>7.6086956521739135E-2</v>
      </c>
      <c r="AG177">
        <f t="shared" si="26"/>
        <v>0.17391304347826086</v>
      </c>
      <c r="AH177">
        <f t="shared" si="27"/>
        <v>5.434782608695652E-2</v>
      </c>
      <c r="AI177">
        <f t="shared" si="28"/>
        <v>7.6086956521739135E-2</v>
      </c>
      <c r="AJ177">
        <f t="shared" si="29"/>
        <v>0.53260869565217395</v>
      </c>
    </row>
    <row r="178" spans="1:38" x14ac:dyDescent="0.2">
      <c r="A178" t="s">
        <v>933</v>
      </c>
      <c r="B178">
        <v>402</v>
      </c>
      <c r="C178">
        <v>688</v>
      </c>
      <c r="D178">
        <f>C178-B178</f>
        <v>286</v>
      </c>
      <c r="E178">
        <v>0.25669999999999998</v>
      </c>
      <c r="F178">
        <v>1.46E-4</v>
      </c>
      <c r="G178">
        <v>42</v>
      </c>
      <c r="H178" t="s">
        <v>35</v>
      </c>
      <c r="I178" t="s">
        <v>44</v>
      </c>
      <c r="J178">
        <v>3.5569999999999999</v>
      </c>
      <c r="K178">
        <v>20</v>
      </c>
      <c r="L178">
        <v>0</v>
      </c>
      <c r="M178">
        <v>15</v>
      </c>
      <c r="N178">
        <v>14</v>
      </c>
      <c r="O178">
        <v>5</v>
      </c>
      <c r="P178">
        <v>7</v>
      </c>
      <c r="Q178">
        <v>6</v>
      </c>
      <c r="R178">
        <v>11</v>
      </c>
      <c r="S178">
        <v>14</v>
      </c>
      <c r="T178">
        <v>28</v>
      </c>
      <c r="U178">
        <v>6</v>
      </c>
      <c r="V178">
        <v>41</v>
      </c>
      <c r="W178">
        <v>12</v>
      </c>
      <c r="X178">
        <v>17</v>
      </c>
      <c r="Y178">
        <v>7</v>
      </c>
      <c r="Z178">
        <v>41</v>
      </c>
      <c r="AA178">
        <v>18</v>
      </c>
      <c r="AB178">
        <v>3</v>
      </c>
      <c r="AC178">
        <v>3</v>
      </c>
      <c r="AD178">
        <v>8</v>
      </c>
      <c r="AE178">
        <f>SUM(M178:N178)/SUM(K178:AD178)</f>
        <v>0.10507246376811594</v>
      </c>
      <c r="AF178">
        <f>SUM(S178,Y178)/SUM(K178:AD178)</f>
        <v>7.6086956521739135E-2</v>
      </c>
      <c r="AG178">
        <f t="shared" si="26"/>
        <v>0.14130434782608695</v>
      </c>
      <c r="AH178">
        <f t="shared" si="27"/>
        <v>5.7971014492753624E-2</v>
      </c>
      <c r="AI178">
        <f t="shared" si="28"/>
        <v>0.17391304347826086</v>
      </c>
      <c r="AJ178">
        <f t="shared" si="29"/>
        <v>0.44565217391304346</v>
      </c>
    </row>
    <row r="179" spans="1:38" x14ac:dyDescent="0.2">
      <c r="A179" t="s">
        <v>168</v>
      </c>
      <c r="B179">
        <v>219</v>
      </c>
      <c r="C179">
        <v>252</v>
      </c>
      <c r="D179">
        <f>C179-B179</f>
        <v>33</v>
      </c>
      <c r="E179">
        <v>0.21879999999999999</v>
      </c>
      <c r="F179">
        <v>1.4859999999999999E-3</v>
      </c>
      <c r="G179">
        <v>30</v>
      </c>
      <c r="H179" t="s">
        <v>35</v>
      </c>
      <c r="I179" t="s">
        <v>44</v>
      </c>
      <c r="J179">
        <v>3.423</v>
      </c>
      <c r="K179">
        <v>0</v>
      </c>
      <c r="L179">
        <v>2</v>
      </c>
      <c r="M179">
        <v>0</v>
      </c>
      <c r="N179">
        <v>1</v>
      </c>
      <c r="O179">
        <v>0</v>
      </c>
      <c r="P179">
        <v>1</v>
      </c>
      <c r="Q179">
        <v>2</v>
      </c>
      <c r="R179">
        <v>2</v>
      </c>
      <c r="S179">
        <v>1</v>
      </c>
      <c r="T179">
        <v>1</v>
      </c>
      <c r="U179">
        <v>1</v>
      </c>
      <c r="V179">
        <v>4</v>
      </c>
      <c r="W179">
        <v>1</v>
      </c>
      <c r="X179">
        <v>4</v>
      </c>
      <c r="Y179">
        <v>1</v>
      </c>
      <c r="Z179">
        <v>2</v>
      </c>
      <c r="AA179">
        <v>1</v>
      </c>
      <c r="AB179">
        <v>1</v>
      </c>
      <c r="AC179">
        <v>0</v>
      </c>
      <c r="AD179">
        <v>1</v>
      </c>
      <c r="AE179">
        <f>SUM(M179:N179)/SUM(K179:AD179)</f>
        <v>3.8461538461538464E-2</v>
      </c>
      <c r="AF179">
        <f>SUM(S179,Y179)/SUM(K179:AD179)</f>
        <v>7.6923076923076927E-2</v>
      </c>
      <c r="AG179">
        <f t="shared" si="26"/>
        <v>7.6923076923076927E-2</v>
      </c>
      <c r="AH179">
        <f t="shared" si="27"/>
        <v>3.8461538461538464E-2</v>
      </c>
      <c r="AI179">
        <f t="shared" si="28"/>
        <v>0.19230769230769232</v>
      </c>
      <c r="AJ179">
        <f t="shared" si="29"/>
        <v>0.57692307692307687</v>
      </c>
    </row>
    <row r="180" spans="1:38" x14ac:dyDescent="0.2">
      <c r="A180" t="s">
        <v>959</v>
      </c>
      <c r="B180">
        <v>87</v>
      </c>
      <c r="C180">
        <v>115</v>
      </c>
      <c r="D180">
        <f>C180-B180</f>
        <v>28</v>
      </c>
      <c r="E180">
        <v>0.34300000000000003</v>
      </c>
      <c r="F180">
        <v>3.3000000000000003E-5</v>
      </c>
      <c r="G180">
        <v>66</v>
      </c>
      <c r="H180" t="s">
        <v>35</v>
      </c>
      <c r="I180" t="s">
        <v>33</v>
      </c>
      <c r="J180">
        <v>4.6849999999999996</v>
      </c>
      <c r="K180">
        <v>0</v>
      </c>
      <c r="L180">
        <v>0</v>
      </c>
      <c r="M180">
        <v>1</v>
      </c>
      <c r="N180">
        <v>1</v>
      </c>
      <c r="O180">
        <v>1</v>
      </c>
      <c r="P180">
        <v>0</v>
      </c>
      <c r="Q180">
        <v>2</v>
      </c>
      <c r="R180">
        <v>3</v>
      </c>
      <c r="S180">
        <v>1</v>
      </c>
      <c r="T180">
        <v>5</v>
      </c>
      <c r="U180">
        <v>0</v>
      </c>
      <c r="V180">
        <v>2</v>
      </c>
      <c r="W180">
        <v>1</v>
      </c>
      <c r="X180">
        <v>3</v>
      </c>
      <c r="Y180">
        <v>1</v>
      </c>
      <c r="Z180">
        <v>0</v>
      </c>
      <c r="AA180">
        <v>0</v>
      </c>
      <c r="AB180">
        <v>3</v>
      </c>
      <c r="AC180">
        <v>1</v>
      </c>
      <c r="AD180">
        <v>1</v>
      </c>
      <c r="AE180">
        <f>SUM(M180:N180)/SUM(K180:AD180)</f>
        <v>7.6923076923076927E-2</v>
      </c>
      <c r="AF180">
        <f>SUM(S180,Y180)/SUM(K180:AD180)</f>
        <v>7.6923076923076927E-2</v>
      </c>
      <c r="AG180">
        <f t="shared" si="26"/>
        <v>3.8461538461538464E-2</v>
      </c>
      <c r="AH180">
        <f t="shared" si="27"/>
        <v>0.11538461538461539</v>
      </c>
      <c r="AI180">
        <f t="shared" si="28"/>
        <v>0.42307692307692307</v>
      </c>
      <c r="AJ180">
        <f t="shared" si="29"/>
        <v>0.26923076923076922</v>
      </c>
    </row>
    <row r="181" spans="1:38" x14ac:dyDescent="0.2">
      <c r="A181" t="s">
        <v>983</v>
      </c>
      <c r="B181">
        <v>521</v>
      </c>
      <c r="C181">
        <v>593</v>
      </c>
      <c r="D181">
        <f>C181-B181</f>
        <v>72</v>
      </c>
      <c r="E181">
        <v>0.26150000000000001</v>
      </c>
      <c r="F181">
        <v>2.8E-5</v>
      </c>
      <c r="G181">
        <v>42</v>
      </c>
      <c r="H181" t="s">
        <v>35</v>
      </c>
      <c r="I181" t="s">
        <v>235</v>
      </c>
      <c r="J181">
        <v>4.7439999999999998</v>
      </c>
      <c r="K181">
        <v>1</v>
      </c>
      <c r="L181">
        <v>0</v>
      </c>
      <c r="M181">
        <v>3</v>
      </c>
      <c r="N181">
        <v>2</v>
      </c>
      <c r="O181">
        <v>4</v>
      </c>
      <c r="P181">
        <v>3</v>
      </c>
      <c r="Q181">
        <v>0</v>
      </c>
      <c r="R181">
        <v>5</v>
      </c>
      <c r="S181">
        <v>3</v>
      </c>
      <c r="T181">
        <v>5</v>
      </c>
      <c r="U181">
        <v>0</v>
      </c>
      <c r="V181">
        <v>3</v>
      </c>
      <c r="W181">
        <v>4</v>
      </c>
      <c r="X181">
        <v>2</v>
      </c>
      <c r="Y181">
        <v>1</v>
      </c>
      <c r="Z181">
        <v>4</v>
      </c>
      <c r="AA181">
        <v>4</v>
      </c>
      <c r="AB181">
        <v>6</v>
      </c>
      <c r="AC181">
        <v>1</v>
      </c>
      <c r="AD181">
        <v>1</v>
      </c>
      <c r="AE181">
        <f>SUM(M181:N181)/SUM(K181:AD181)</f>
        <v>9.6153846153846159E-2</v>
      </c>
      <c r="AF181">
        <f>SUM(S181,Y181)/SUM(K181:AD181)</f>
        <v>7.6923076923076927E-2</v>
      </c>
      <c r="AG181">
        <f t="shared" si="26"/>
        <v>0.15384615384615385</v>
      </c>
      <c r="AH181">
        <f t="shared" si="27"/>
        <v>0.11538461538461539</v>
      </c>
      <c r="AI181">
        <f t="shared" si="28"/>
        <v>0.30769230769230771</v>
      </c>
      <c r="AJ181">
        <f t="shared" si="29"/>
        <v>0.25</v>
      </c>
    </row>
    <row r="182" spans="1:38" x14ac:dyDescent="0.2">
      <c r="A182" t="s">
        <v>1000</v>
      </c>
      <c r="B182">
        <v>205</v>
      </c>
      <c r="C182">
        <v>282</v>
      </c>
      <c r="D182">
        <f>C182-B182</f>
        <v>77</v>
      </c>
      <c r="E182">
        <v>0.14910000000000001</v>
      </c>
      <c r="F182">
        <v>3.9100000000000002E-4</v>
      </c>
      <c r="G182">
        <v>6</v>
      </c>
      <c r="H182" t="s">
        <v>32</v>
      </c>
      <c r="I182" t="s">
        <v>49</v>
      </c>
      <c r="J182">
        <v>3.6509999999999998</v>
      </c>
      <c r="K182">
        <v>1</v>
      </c>
      <c r="L182">
        <v>0</v>
      </c>
      <c r="M182">
        <v>2</v>
      </c>
      <c r="N182">
        <v>2</v>
      </c>
      <c r="O182">
        <v>0</v>
      </c>
      <c r="P182">
        <v>7</v>
      </c>
      <c r="Q182">
        <v>0</v>
      </c>
      <c r="R182">
        <v>3</v>
      </c>
      <c r="S182">
        <v>3</v>
      </c>
      <c r="T182">
        <v>1</v>
      </c>
      <c r="U182">
        <v>1</v>
      </c>
      <c r="V182">
        <v>0</v>
      </c>
      <c r="W182">
        <v>2</v>
      </c>
      <c r="X182">
        <v>5</v>
      </c>
      <c r="Y182">
        <v>0</v>
      </c>
      <c r="Z182">
        <v>2</v>
      </c>
      <c r="AA182">
        <v>7</v>
      </c>
      <c r="AB182">
        <v>1</v>
      </c>
      <c r="AC182">
        <v>0</v>
      </c>
      <c r="AD182">
        <v>2</v>
      </c>
      <c r="AE182">
        <f>SUM(M182:N182)/SUM(K182:AD182)</f>
        <v>0.10256410256410256</v>
      </c>
      <c r="AF182">
        <f>SUM(S182,Y182)/SUM(K182:AD182)</f>
        <v>7.6923076923076927E-2</v>
      </c>
      <c r="AG182">
        <f t="shared" si="26"/>
        <v>0.25641025641025639</v>
      </c>
      <c r="AH182">
        <f t="shared" si="27"/>
        <v>5.128205128205128E-2</v>
      </c>
      <c r="AI182">
        <f t="shared" si="28"/>
        <v>0.15384615384615385</v>
      </c>
      <c r="AJ182">
        <f t="shared" si="29"/>
        <v>0.35897435897435898</v>
      </c>
    </row>
    <row r="183" spans="1:38" x14ac:dyDescent="0.2">
      <c r="A183" t="s">
        <v>2755</v>
      </c>
      <c r="B183">
        <v>108</v>
      </c>
      <c r="C183">
        <v>158</v>
      </c>
      <c r="D183">
        <f>C183-B183</f>
        <v>50</v>
      </c>
      <c r="E183">
        <v>0.13489999999999999</v>
      </c>
      <c r="F183">
        <v>9.7E-5</v>
      </c>
      <c r="G183">
        <v>6</v>
      </c>
      <c r="H183" t="s">
        <v>46</v>
      </c>
      <c r="I183" t="s">
        <v>36</v>
      </c>
      <c r="J183">
        <v>3.8130000000000002</v>
      </c>
      <c r="K183">
        <v>1</v>
      </c>
      <c r="L183">
        <v>0</v>
      </c>
      <c r="M183">
        <v>1</v>
      </c>
      <c r="N183">
        <v>3</v>
      </c>
      <c r="O183">
        <v>1</v>
      </c>
      <c r="P183">
        <v>4</v>
      </c>
      <c r="Q183">
        <v>2</v>
      </c>
      <c r="R183">
        <v>4</v>
      </c>
      <c r="S183">
        <v>3</v>
      </c>
      <c r="T183">
        <v>3</v>
      </c>
      <c r="U183">
        <v>0</v>
      </c>
      <c r="V183">
        <v>3</v>
      </c>
      <c r="W183">
        <v>0</v>
      </c>
      <c r="X183">
        <v>2</v>
      </c>
      <c r="Y183">
        <v>0</v>
      </c>
      <c r="Z183">
        <v>6</v>
      </c>
      <c r="AA183">
        <v>5</v>
      </c>
      <c r="AB183">
        <v>0</v>
      </c>
      <c r="AC183">
        <v>0</v>
      </c>
      <c r="AD183">
        <v>1</v>
      </c>
      <c r="AE183">
        <f>SUM(M183:N183)/SUM(K183:AD183)</f>
        <v>0.10256410256410256</v>
      </c>
      <c r="AF183">
        <f>SUM(S183,Y183)/SUM(K183:AD183)</f>
        <v>7.6923076923076927E-2</v>
      </c>
      <c r="AG183">
        <f t="shared" si="26"/>
        <v>0.12820512820512819</v>
      </c>
      <c r="AH183">
        <f t="shared" si="27"/>
        <v>5.128205128205128E-2</v>
      </c>
      <c r="AI183">
        <f t="shared" si="28"/>
        <v>0.17948717948717949</v>
      </c>
      <c r="AJ183">
        <f t="shared" si="29"/>
        <v>0.46153846153846156</v>
      </c>
    </row>
    <row r="184" spans="1:38" x14ac:dyDescent="0.2">
      <c r="A184" t="s">
        <v>1530</v>
      </c>
      <c r="B184">
        <v>210</v>
      </c>
      <c r="C184">
        <v>245</v>
      </c>
      <c r="D184">
        <f>C184-B184</f>
        <v>35</v>
      </c>
      <c r="E184">
        <v>0.24729999999999999</v>
      </c>
      <c r="F184" s="1">
        <v>6.0000000000000002E-6</v>
      </c>
      <c r="G184">
        <v>42</v>
      </c>
      <c r="H184" t="s">
        <v>46</v>
      </c>
      <c r="I184" t="s">
        <v>1364</v>
      </c>
      <c r="J184">
        <v>3.177</v>
      </c>
      <c r="K184">
        <v>1</v>
      </c>
      <c r="L184">
        <v>0</v>
      </c>
      <c r="M184">
        <v>1</v>
      </c>
      <c r="N184">
        <v>2</v>
      </c>
      <c r="O184">
        <v>0</v>
      </c>
      <c r="P184">
        <v>0</v>
      </c>
      <c r="Q184">
        <v>1</v>
      </c>
      <c r="R184">
        <v>0</v>
      </c>
      <c r="S184">
        <v>2</v>
      </c>
      <c r="T184">
        <v>3</v>
      </c>
      <c r="U184">
        <v>2</v>
      </c>
      <c r="V184">
        <v>3</v>
      </c>
      <c r="W184">
        <v>2</v>
      </c>
      <c r="X184">
        <v>5</v>
      </c>
      <c r="Y184">
        <v>0</v>
      </c>
      <c r="Z184">
        <v>2</v>
      </c>
      <c r="AA184">
        <v>0</v>
      </c>
      <c r="AB184">
        <v>1</v>
      </c>
      <c r="AC184">
        <v>0</v>
      </c>
      <c r="AD184">
        <v>1</v>
      </c>
      <c r="AE184">
        <f>SUM(M184:N184)/SUM(K184:AD184)</f>
        <v>0.11538461538461539</v>
      </c>
      <c r="AF184">
        <f>SUM(S184,Y184)/SUM(K184:AD184)</f>
        <v>7.6923076923076927E-2</v>
      </c>
      <c r="AG184">
        <f t="shared" si="26"/>
        <v>0.11538461538461539</v>
      </c>
      <c r="AH184">
        <f t="shared" si="27"/>
        <v>3.8461538461538464E-2</v>
      </c>
      <c r="AI184">
        <f t="shared" si="28"/>
        <v>0.23076923076923078</v>
      </c>
      <c r="AJ184">
        <f t="shared" si="29"/>
        <v>0.42307692307692307</v>
      </c>
    </row>
    <row r="185" spans="1:38" x14ac:dyDescent="0.2">
      <c r="A185" t="s">
        <v>464</v>
      </c>
      <c r="B185">
        <v>1009</v>
      </c>
      <c r="C185">
        <v>1073</v>
      </c>
      <c r="D185">
        <f>C185-B185</f>
        <v>64</v>
      </c>
      <c r="E185">
        <v>0.23200000000000001</v>
      </c>
      <c r="F185" s="1">
        <v>3.9999999999999998E-6</v>
      </c>
      <c r="G185">
        <v>42</v>
      </c>
      <c r="H185" t="s">
        <v>35</v>
      </c>
      <c r="I185" t="s">
        <v>33</v>
      </c>
      <c r="J185">
        <v>3.7879999999999998</v>
      </c>
      <c r="K185">
        <v>3</v>
      </c>
      <c r="L185">
        <v>0</v>
      </c>
      <c r="M185">
        <v>7</v>
      </c>
      <c r="N185">
        <v>4</v>
      </c>
      <c r="O185">
        <v>3</v>
      </c>
      <c r="P185">
        <v>2</v>
      </c>
      <c r="Q185">
        <v>0</v>
      </c>
      <c r="R185">
        <v>3</v>
      </c>
      <c r="S185">
        <v>5</v>
      </c>
      <c r="T185">
        <v>2</v>
      </c>
      <c r="U185">
        <v>2</v>
      </c>
      <c r="V185">
        <v>3</v>
      </c>
      <c r="W185">
        <v>4</v>
      </c>
      <c r="X185">
        <v>3</v>
      </c>
      <c r="Y185">
        <v>0</v>
      </c>
      <c r="Z185">
        <v>12</v>
      </c>
      <c r="AA185">
        <v>6</v>
      </c>
      <c r="AB185">
        <v>4</v>
      </c>
      <c r="AC185">
        <v>2</v>
      </c>
      <c r="AD185">
        <v>0</v>
      </c>
      <c r="AE185">
        <f>SUM(M185:N185)/SUM(K185:AD185)</f>
        <v>0.16923076923076924</v>
      </c>
      <c r="AF185">
        <f>SUM(S185,Y185)/SUM(K185:AD185)</f>
        <v>7.6923076923076927E-2</v>
      </c>
      <c r="AG185">
        <f t="shared" si="26"/>
        <v>0.13846153846153847</v>
      </c>
      <c r="AH185">
        <f t="shared" si="27"/>
        <v>7.6923076923076927E-2</v>
      </c>
      <c r="AI185">
        <f t="shared" si="28"/>
        <v>0.16923076923076924</v>
      </c>
      <c r="AJ185">
        <f t="shared" si="29"/>
        <v>0.36923076923076925</v>
      </c>
    </row>
    <row r="186" spans="1:38" x14ac:dyDescent="0.2">
      <c r="A186" t="s">
        <v>2543</v>
      </c>
      <c r="B186">
        <v>519</v>
      </c>
      <c r="C186">
        <v>577</v>
      </c>
      <c r="D186">
        <f>C186-B186</f>
        <v>58</v>
      </c>
      <c r="E186">
        <v>0.20300000000000001</v>
      </c>
      <c r="F186">
        <v>4.3000000000000002E-5</v>
      </c>
      <c r="G186">
        <v>30</v>
      </c>
      <c r="H186" t="s">
        <v>46</v>
      </c>
      <c r="I186" t="s">
        <v>33</v>
      </c>
      <c r="J186">
        <v>3.7669999999999999</v>
      </c>
      <c r="K186">
        <v>5</v>
      </c>
      <c r="L186">
        <v>0</v>
      </c>
      <c r="M186">
        <v>5</v>
      </c>
      <c r="N186">
        <v>3</v>
      </c>
      <c r="O186">
        <v>2</v>
      </c>
      <c r="P186">
        <v>2</v>
      </c>
      <c r="Q186">
        <v>1</v>
      </c>
      <c r="R186">
        <v>0</v>
      </c>
      <c r="S186">
        <v>2</v>
      </c>
      <c r="T186">
        <v>4</v>
      </c>
      <c r="U186">
        <v>0</v>
      </c>
      <c r="V186">
        <v>2</v>
      </c>
      <c r="W186">
        <v>3</v>
      </c>
      <c r="X186">
        <v>2</v>
      </c>
      <c r="Y186">
        <v>1</v>
      </c>
      <c r="Z186">
        <v>2</v>
      </c>
      <c r="AA186">
        <v>3</v>
      </c>
      <c r="AB186">
        <v>2</v>
      </c>
      <c r="AC186">
        <v>0</v>
      </c>
      <c r="AD186">
        <v>0</v>
      </c>
      <c r="AE186">
        <f>SUM(M186:N186)/SUM(K186:AD186)</f>
        <v>0.20512820512820512</v>
      </c>
      <c r="AF186">
        <f>SUM(S186,Y186)/SUM(K186:AD186)</f>
        <v>7.6923076923076927E-2</v>
      </c>
      <c r="AG186">
        <f t="shared" si="26"/>
        <v>0.25641025641025639</v>
      </c>
      <c r="AH186">
        <f t="shared" si="27"/>
        <v>5.128205128205128E-2</v>
      </c>
      <c r="AI186">
        <f t="shared" si="28"/>
        <v>0.15384615384615385</v>
      </c>
      <c r="AJ186">
        <f t="shared" si="29"/>
        <v>0.25641025641025639</v>
      </c>
    </row>
    <row r="187" spans="1:38" x14ac:dyDescent="0.2">
      <c r="A187" t="s">
        <v>266</v>
      </c>
      <c r="B187">
        <v>8</v>
      </c>
      <c r="C187">
        <v>99</v>
      </c>
      <c r="D187">
        <f>C187-B187</f>
        <v>91</v>
      </c>
      <c r="E187">
        <v>0.19270000000000001</v>
      </c>
      <c r="F187">
        <v>8.4800000000000001E-4</v>
      </c>
      <c r="G187">
        <v>18</v>
      </c>
      <c r="H187" t="s">
        <v>35</v>
      </c>
      <c r="I187" t="s">
        <v>235</v>
      </c>
      <c r="J187">
        <v>2.835</v>
      </c>
      <c r="K187">
        <v>2</v>
      </c>
      <c r="L187">
        <v>0</v>
      </c>
      <c r="M187">
        <v>4</v>
      </c>
      <c r="N187">
        <v>7</v>
      </c>
      <c r="O187">
        <v>3</v>
      </c>
      <c r="P187">
        <v>6</v>
      </c>
      <c r="Q187">
        <v>3</v>
      </c>
      <c r="R187">
        <v>0</v>
      </c>
      <c r="S187">
        <v>2</v>
      </c>
      <c r="T187">
        <v>3</v>
      </c>
      <c r="U187">
        <v>0</v>
      </c>
      <c r="V187">
        <v>8</v>
      </c>
      <c r="W187">
        <v>3</v>
      </c>
      <c r="X187">
        <v>1</v>
      </c>
      <c r="Y187">
        <v>2</v>
      </c>
      <c r="Z187">
        <v>2</v>
      </c>
      <c r="AA187">
        <v>5</v>
      </c>
      <c r="AB187">
        <v>0</v>
      </c>
      <c r="AC187">
        <v>0</v>
      </c>
      <c r="AD187">
        <v>1</v>
      </c>
      <c r="AE187">
        <f>SUM(M187:N187)/SUM(K187:AD187)</f>
        <v>0.21153846153846154</v>
      </c>
      <c r="AF187">
        <f>SUM(S187,Y187)/SUM(K187:AD187)</f>
        <v>7.6923076923076927E-2</v>
      </c>
      <c r="AG187">
        <f t="shared" si="26"/>
        <v>0.21153846153846154</v>
      </c>
      <c r="AH187">
        <f t="shared" si="27"/>
        <v>7.6923076923076927E-2</v>
      </c>
      <c r="AI187">
        <f t="shared" si="28"/>
        <v>5.7692307692307696E-2</v>
      </c>
      <c r="AJ187">
        <f t="shared" si="29"/>
        <v>0.36538461538461536</v>
      </c>
    </row>
    <row r="188" spans="1:38" x14ac:dyDescent="0.2">
      <c r="A188" t="s">
        <v>956</v>
      </c>
      <c r="B188">
        <v>42</v>
      </c>
      <c r="C188">
        <v>67</v>
      </c>
      <c r="D188">
        <f>C188-B188</f>
        <v>25</v>
      </c>
      <c r="E188">
        <v>0.1875</v>
      </c>
      <c r="F188">
        <v>1.6930000000000001E-3</v>
      </c>
      <c r="G188">
        <v>18</v>
      </c>
      <c r="H188" t="s">
        <v>35</v>
      </c>
      <c r="I188" t="s">
        <v>38</v>
      </c>
      <c r="J188">
        <v>4.8689999999999998</v>
      </c>
      <c r="K188">
        <v>2</v>
      </c>
      <c r="L188">
        <v>1</v>
      </c>
      <c r="M188">
        <v>5</v>
      </c>
      <c r="N188">
        <v>1</v>
      </c>
      <c r="O188">
        <v>0</v>
      </c>
      <c r="P188">
        <v>0</v>
      </c>
      <c r="Q188">
        <v>1</v>
      </c>
      <c r="R188">
        <v>1</v>
      </c>
      <c r="S188">
        <v>1</v>
      </c>
      <c r="T188">
        <v>6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1</v>
      </c>
      <c r="AA188">
        <v>2</v>
      </c>
      <c r="AB188">
        <v>3</v>
      </c>
      <c r="AC188">
        <v>0</v>
      </c>
      <c r="AD188">
        <v>0</v>
      </c>
      <c r="AE188">
        <f>SUM(M188:N188)/SUM(K188:AD188)</f>
        <v>0.23076923076923078</v>
      </c>
      <c r="AF188">
        <f>SUM(S188,Y188)/SUM(K188:AD188)</f>
        <v>7.6923076923076927E-2</v>
      </c>
      <c r="AG188">
        <f t="shared" si="26"/>
        <v>0.11538461538461539</v>
      </c>
      <c r="AH188">
        <f t="shared" si="27"/>
        <v>0</v>
      </c>
      <c r="AI188">
        <f t="shared" si="28"/>
        <v>0.38461538461538464</v>
      </c>
      <c r="AJ188">
        <f t="shared" si="29"/>
        <v>0.19230769230769232</v>
      </c>
    </row>
    <row r="189" spans="1:38" x14ac:dyDescent="0.2">
      <c r="A189" t="s">
        <v>2238</v>
      </c>
      <c r="B189">
        <v>698</v>
      </c>
      <c r="C189">
        <v>767</v>
      </c>
      <c r="D189">
        <f>C189-B189</f>
        <v>69</v>
      </c>
      <c r="E189">
        <v>0.14430000000000001</v>
      </c>
      <c r="F189">
        <v>3.6999999999999998E-5</v>
      </c>
      <c r="G189">
        <v>6</v>
      </c>
      <c r="H189" t="s">
        <v>35</v>
      </c>
      <c r="I189" t="s">
        <v>40</v>
      </c>
      <c r="J189">
        <v>3.7080000000000002</v>
      </c>
      <c r="K189">
        <v>1</v>
      </c>
      <c r="L189">
        <v>1</v>
      </c>
      <c r="M189">
        <v>6</v>
      </c>
      <c r="N189">
        <v>6</v>
      </c>
      <c r="O189">
        <v>3</v>
      </c>
      <c r="P189">
        <v>2</v>
      </c>
      <c r="Q189">
        <v>1</v>
      </c>
      <c r="R189">
        <v>1</v>
      </c>
      <c r="S189">
        <v>3</v>
      </c>
      <c r="T189">
        <v>3</v>
      </c>
      <c r="U189">
        <v>2</v>
      </c>
      <c r="V189">
        <v>2</v>
      </c>
      <c r="W189">
        <v>2</v>
      </c>
      <c r="X189">
        <v>2</v>
      </c>
      <c r="Y189">
        <v>1</v>
      </c>
      <c r="Z189">
        <v>6</v>
      </c>
      <c r="AA189">
        <v>2</v>
      </c>
      <c r="AB189">
        <v>4</v>
      </c>
      <c r="AC189">
        <v>1</v>
      </c>
      <c r="AD189">
        <v>3</v>
      </c>
      <c r="AE189">
        <f>SUM(M189:N189)/SUM(K189:AD189)</f>
        <v>0.23076923076923078</v>
      </c>
      <c r="AF189">
        <f>SUM(S189,Y189)/SUM(K189:AD189)</f>
        <v>7.6923076923076927E-2</v>
      </c>
      <c r="AG189">
        <f t="shared" si="26"/>
        <v>9.6153846153846159E-2</v>
      </c>
      <c r="AH189">
        <f t="shared" si="27"/>
        <v>0.13461538461538461</v>
      </c>
      <c r="AI189">
        <f t="shared" si="28"/>
        <v>0.19230769230769232</v>
      </c>
      <c r="AJ189">
        <f t="shared" si="29"/>
        <v>0.26923076923076922</v>
      </c>
    </row>
    <row r="190" spans="1:38" x14ac:dyDescent="0.2">
      <c r="A190" t="s">
        <v>2643</v>
      </c>
      <c r="B190">
        <v>21</v>
      </c>
      <c r="C190">
        <v>47</v>
      </c>
      <c r="D190">
        <f>C190-B190</f>
        <v>26</v>
      </c>
      <c r="E190">
        <v>0.13370000000000001</v>
      </c>
      <c r="F190" s="1">
        <v>1.9999999999999999E-6</v>
      </c>
      <c r="G190">
        <v>6</v>
      </c>
      <c r="H190" t="s">
        <v>35</v>
      </c>
      <c r="I190" t="s">
        <v>36</v>
      </c>
      <c r="J190">
        <v>3.5350000000000001</v>
      </c>
      <c r="K190">
        <v>4</v>
      </c>
      <c r="L190">
        <v>0</v>
      </c>
      <c r="M190">
        <v>3</v>
      </c>
      <c r="N190">
        <v>4</v>
      </c>
      <c r="O190">
        <v>1</v>
      </c>
      <c r="P190">
        <v>1</v>
      </c>
      <c r="Q190">
        <v>0</v>
      </c>
      <c r="R190">
        <v>1</v>
      </c>
      <c r="S190">
        <v>2</v>
      </c>
      <c r="T190">
        <v>1</v>
      </c>
      <c r="U190">
        <v>0</v>
      </c>
      <c r="V190">
        <v>2</v>
      </c>
      <c r="W190">
        <v>0</v>
      </c>
      <c r="X190">
        <v>1</v>
      </c>
      <c r="Y190">
        <v>0</v>
      </c>
      <c r="Z190">
        <v>3</v>
      </c>
      <c r="AA190">
        <v>1</v>
      </c>
      <c r="AB190">
        <v>1</v>
      </c>
      <c r="AC190">
        <v>0</v>
      </c>
      <c r="AD190">
        <v>1</v>
      </c>
      <c r="AE190">
        <f>SUM(M190:N190)/SUM(K190:AD190)</f>
        <v>0.26923076923076922</v>
      </c>
      <c r="AF190">
        <f>SUM(S190,Y190)/SUM(K190:AD190)</f>
        <v>7.6923076923076927E-2</v>
      </c>
      <c r="AG190">
        <f t="shared" si="26"/>
        <v>0.19230769230769232</v>
      </c>
      <c r="AH190">
        <f t="shared" si="27"/>
        <v>7.6923076923076927E-2</v>
      </c>
      <c r="AI190">
        <f t="shared" si="28"/>
        <v>0.11538461538461539</v>
      </c>
      <c r="AJ190">
        <f t="shared" si="29"/>
        <v>0.26923076923076922</v>
      </c>
    </row>
    <row r="191" spans="1:38" x14ac:dyDescent="0.2">
      <c r="A191" t="s">
        <v>1124</v>
      </c>
      <c r="B191">
        <v>22</v>
      </c>
      <c r="C191">
        <v>65</v>
      </c>
      <c r="D191">
        <f>C191-B191</f>
        <v>43</v>
      </c>
      <c r="E191">
        <v>0.18720000000000001</v>
      </c>
      <c r="F191">
        <v>9.2999999999999997E-5</v>
      </c>
      <c r="G191">
        <v>18</v>
      </c>
      <c r="H191" t="s">
        <v>46</v>
      </c>
      <c r="I191" t="s">
        <v>909</v>
      </c>
      <c r="J191">
        <v>2.7730000000000001</v>
      </c>
      <c r="K191">
        <v>1</v>
      </c>
      <c r="L191">
        <v>0</v>
      </c>
      <c r="M191">
        <v>7</v>
      </c>
      <c r="N191">
        <v>3</v>
      </c>
      <c r="O191">
        <v>0</v>
      </c>
      <c r="P191">
        <v>1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0</v>
      </c>
      <c r="W191">
        <v>1</v>
      </c>
      <c r="X191">
        <v>1</v>
      </c>
      <c r="Y191">
        <v>1</v>
      </c>
      <c r="Z191">
        <v>3</v>
      </c>
      <c r="AA191">
        <v>4</v>
      </c>
      <c r="AB191">
        <v>0</v>
      </c>
      <c r="AC191">
        <v>1</v>
      </c>
      <c r="AD191">
        <v>0</v>
      </c>
      <c r="AE191">
        <f>SUM(M191:N191)/SUM(K191:AD191)</f>
        <v>0.38461538461538464</v>
      </c>
      <c r="AF191">
        <f>SUM(S191,Y191)/SUM(K191:AD191)</f>
        <v>7.6923076923076927E-2</v>
      </c>
      <c r="AG191">
        <f t="shared" si="26"/>
        <v>0.11538461538461539</v>
      </c>
      <c r="AH191">
        <f t="shared" si="27"/>
        <v>3.8461538461538464E-2</v>
      </c>
      <c r="AI191">
        <f t="shared" si="28"/>
        <v>7.6923076923076927E-2</v>
      </c>
      <c r="AJ191">
        <f t="shared" si="29"/>
        <v>0.30769230769230771</v>
      </c>
      <c r="AK191">
        <v>2</v>
      </c>
      <c r="AL191">
        <v>0</v>
      </c>
    </row>
    <row r="192" spans="1:38" x14ac:dyDescent="0.2">
      <c r="A192" t="s">
        <v>1534</v>
      </c>
      <c r="B192">
        <v>22</v>
      </c>
      <c r="C192">
        <v>188</v>
      </c>
      <c r="D192">
        <f>C192-B192</f>
        <v>166</v>
      </c>
      <c r="E192">
        <v>0.51459999999999995</v>
      </c>
      <c r="F192">
        <v>0.17032800000000001</v>
      </c>
      <c r="G192">
        <v>90</v>
      </c>
      <c r="H192" t="s">
        <v>32</v>
      </c>
      <c r="I192" t="s">
        <v>393</v>
      </c>
      <c r="J192">
        <v>3.4009999999999998</v>
      </c>
      <c r="K192">
        <v>5</v>
      </c>
      <c r="L192">
        <v>1</v>
      </c>
      <c r="M192">
        <v>6</v>
      </c>
      <c r="N192">
        <v>4</v>
      </c>
      <c r="O192">
        <v>2</v>
      </c>
      <c r="P192">
        <v>11</v>
      </c>
      <c r="Q192">
        <v>0</v>
      </c>
      <c r="R192">
        <v>1</v>
      </c>
      <c r="S192">
        <v>5</v>
      </c>
      <c r="T192">
        <v>0</v>
      </c>
      <c r="U192">
        <v>0</v>
      </c>
      <c r="V192">
        <v>8</v>
      </c>
      <c r="W192">
        <v>2</v>
      </c>
      <c r="X192">
        <v>3</v>
      </c>
      <c r="Y192">
        <v>2</v>
      </c>
      <c r="Z192">
        <v>13</v>
      </c>
      <c r="AA192">
        <v>21</v>
      </c>
      <c r="AB192">
        <v>4</v>
      </c>
      <c r="AC192">
        <v>0</v>
      </c>
      <c r="AD192">
        <v>2</v>
      </c>
      <c r="AE192">
        <f>SUM(M192:N192)/SUM(K192:AD192)</f>
        <v>0.1111111111111111</v>
      </c>
      <c r="AF192">
        <f>SUM(S192,Y192)/SUM(K192:AD192)</f>
        <v>7.7777777777777779E-2</v>
      </c>
      <c r="AG192">
        <f t="shared" si="26"/>
        <v>0.2</v>
      </c>
      <c r="AH192">
        <f t="shared" si="27"/>
        <v>4.4444444444444446E-2</v>
      </c>
      <c r="AI192">
        <f t="shared" si="28"/>
        <v>5.5555555555555552E-2</v>
      </c>
      <c r="AJ192">
        <f t="shared" si="29"/>
        <v>0.51111111111111107</v>
      </c>
      <c r="AK192">
        <v>2</v>
      </c>
      <c r="AL192">
        <v>0</v>
      </c>
    </row>
    <row r="193" spans="1:38" x14ac:dyDescent="0.2">
      <c r="A193" t="s">
        <v>1160</v>
      </c>
      <c r="B193">
        <v>301</v>
      </c>
      <c r="C193">
        <v>386</v>
      </c>
      <c r="D193">
        <f>C193-B193</f>
        <v>85</v>
      </c>
      <c r="E193">
        <v>0.1181</v>
      </c>
      <c r="F193">
        <v>5.0299999999999997E-4</v>
      </c>
      <c r="G193">
        <v>6</v>
      </c>
      <c r="H193" t="s">
        <v>35</v>
      </c>
      <c r="I193" t="s">
        <v>44</v>
      </c>
      <c r="J193">
        <v>4.0919999999999996</v>
      </c>
      <c r="K193">
        <v>5</v>
      </c>
      <c r="L193">
        <v>3</v>
      </c>
      <c r="M193">
        <v>5</v>
      </c>
      <c r="N193">
        <v>12</v>
      </c>
      <c r="O193">
        <v>4</v>
      </c>
      <c r="P193">
        <v>1</v>
      </c>
      <c r="Q193">
        <v>0</v>
      </c>
      <c r="R193">
        <v>3</v>
      </c>
      <c r="S193">
        <v>4</v>
      </c>
      <c r="T193">
        <v>10</v>
      </c>
      <c r="U193">
        <v>1</v>
      </c>
      <c r="V193">
        <v>3</v>
      </c>
      <c r="W193">
        <v>3</v>
      </c>
      <c r="X193">
        <v>3</v>
      </c>
      <c r="Y193">
        <v>2</v>
      </c>
      <c r="Z193">
        <v>3</v>
      </c>
      <c r="AA193">
        <v>4</v>
      </c>
      <c r="AB193">
        <v>3</v>
      </c>
      <c r="AC193">
        <v>2</v>
      </c>
      <c r="AD193">
        <v>6</v>
      </c>
      <c r="AE193">
        <f>SUM(M193:N193)/SUM(K193:AD193)</f>
        <v>0.22077922077922077</v>
      </c>
      <c r="AF193">
        <f>SUM(S193,Y193)/SUM(K193:AD193)</f>
        <v>7.792207792207792E-2</v>
      </c>
      <c r="AG193">
        <f t="shared" si="26"/>
        <v>0.11688311688311688</v>
      </c>
      <c r="AH193">
        <f t="shared" si="27"/>
        <v>0.15584415584415584</v>
      </c>
      <c r="AI193">
        <f t="shared" si="28"/>
        <v>0.22077922077922077</v>
      </c>
      <c r="AJ193">
        <f t="shared" si="29"/>
        <v>0.20779220779220781</v>
      </c>
    </row>
    <row r="194" spans="1:38" x14ac:dyDescent="0.2">
      <c r="A194" t="s">
        <v>3127</v>
      </c>
      <c r="B194">
        <v>7</v>
      </c>
      <c r="C194">
        <v>137</v>
      </c>
      <c r="D194">
        <f>C194-B194</f>
        <v>130</v>
      </c>
      <c r="E194">
        <v>0.2959</v>
      </c>
      <c r="F194">
        <v>3.9569999999999996E-3</v>
      </c>
      <c r="G194">
        <v>54</v>
      </c>
      <c r="H194" t="s">
        <v>35</v>
      </c>
      <c r="I194" t="s">
        <v>33</v>
      </c>
      <c r="J194">
        <v>3.665</v>
      </c>
      <c r="K194">
        <v>6</v>
      </c>
      <c r="L194">
        <v>0</v>
      </c>
      <c r="M194">
        <v>7</v>
      </c>
      <c r="N194">
        <v>10</v>
      </c>
      <c r="O194">
        <v>1</v>
      </c>
      <c r="P194">
        <v>6</v>
      </c>
      <c r="Q194">
        <v>3</v>
      </c>
      <c r="R194">
        <v>3</v>
      </c>
      <c r="S194">
        <v>5</v>
      </c>
      <c r="T194">
        <v>6</v>
      </c>
      <c r="U194">
        <v>1</v>
      </c>
      <c r="V194">
        <v>5</v>
      </c>
      <c r="W194">
        <v>5</v>
      </c>
      <c r="X194">
        <v>2</v>
      </c>
      <c r="Y194">
        <v>1</v>
      </c>
      <c r="Z194">
        <v>6</v>
      </c>
      <c r="AA194">
        <v>3</v>
      </c>
      <c r="AB194">
        <v>5</v>
      </c>
      <c r="AC194">
        <v>1</v>
      </c>
      <c r="AD194">
        <v>1</v>
      </c>
      <c r="AE194">
        <f>SUM(M194:N194)/SUM(K194:AD194)</f>
        <v>0.22077922077922077</v>
      </c>
      <c r="AF194">
        <f>SUM(S194,Y194)/SUM(K194:AD194)</f>
        <v>7.792207792207792E-2</v>
      </c>
      <c r="AG194">
        <f t="shared" si="26"/>
        <v>0.22077922077922077</v>
      </c>
      <c r="AH194">
        <f t="shared" si="27"/>
        <v>3.896103896103896E-2</v>
      </c>
      <c r="AI194">
        <f t="shared" si="28"/>
        <v>0.19480519480519481</v>
      </c>
      <c r="AJ194">
        <f t="shared" si="29"/>
        <v>0.24675324675324675</v>
      </c>
    </row>
    <row r="195" spans="1:38" x14ac:dyDescent="0.2">
      <c r="A195" t="s">
        <v>1641</v>
      </c>
      <c r="B195">
        <v>529</v>
      </c>
      <c r="C195">
        <v>875</v>
      </c>
      <c r="D195">
        <f>C195-B195</f>
        <v>346</v>
      </c>
      <c r="E195">
        <v>0.2135</v>
      </c>
      <c r="F195">
        <v>2.4788999999999999E-2</v>
      </c>
      <c r="G195">
        <v>30</v>
      </c>
      <c r="H195" t="s">
        <v>35</v>
      </c>
      <c r="I195" t="s">
        <v>1642</v>
      </c>
      <c r="J195">
        <v>3.3889999999999998</v>
      </c>
      <c r="K195">
        <v>17</v>
      </c>
      <c r="L195">
        <v>1</v>
      </c>
      <c r="M195">
        <v>43</v>
      </c>
      <c r="N195">
        <v>27</v>
      </c>
      <c r="O195">
        <v>11</v>
      </c>
      <c r="P195">
        <v>17</v>
      </c>
      <c r="Q195">
        <v>10</v>
      </c>
      <c r="R195">
        <v>15</v>
      </c>
      <c r="S195">
        <v>19</v>
      </c>
      <c r="T195">
        <v>23</v>
      </c>
      <c r="U195">
        <v>3</v>
      </c>
      <c r="V195">
        <v>30</v>
      </c>
      <c r="W195">
        <v>20</v>
      </c>
      <c r="X195">
        <v>16</v>
      </c>
      <c r="Y195">
        <v>8</v>
      </c>
      <c r="Z195">
        <v>48</v>
      </c>
      <c r="AA195">
        <v>18</v>
      </c>
      <c r="AB195">
        <v>10</v>
      </c>
      <c r="AC195">
        <v>0</v>
      </c>
      <c r="AD195">
        <v>10</v>
      </c>
      <c r="AE195">
        <f>SUM(M195:N195)/SUM(K195:AD195)</f>
        <v>0.20231213872832371</v>
      </c>
      <c r="AF195">
        <f>SUM(S195,Y195)/SUM(K195:AD195)</f>
        <v>7.8034682080924858E-2</v>
      </c>
      <c r="AG195">
        <f t="shared" ref="AG195:AG258" si="30">SUM(P195,K195,W195)/SUM(K195:AD195)</f>
        <v>0.15606936416184972</v>
      </c>
      <c r="AH195">
        <f t="shared" ref="AH195:AH258" si="31">SUM(AC195,AD195,O195)/SUM(K195:AD195)</f>
        <v>6.0693641618497107E-2</v>
      </c>
      <c r="AI195">
        <f t="shared" ref="AI195:AI258" si="32">SUM(R195,T195,AB195,U195)/SUM(K195:AD195)</f>
        <v>0.14739884393063585</v>
      </c>
      <c r="AJ195">
        <f t="shared" ref="AJ195:AJ258" si="33">SUM(Q195,X195,V195,AA195,Z195,L195)/SUM(K195:AD195)</f>
        <v>0.3554913294797688</v>
      </c>
    </row>
    <row r="196" spans="1:38" x14ac:dyDescent="0.2">
      <c r="A196" t="s">
        <v>2033</v>
      </c>
      <c r="B196">
        <v>224</v>
      </c>
      <c r="C196">
        <v>355</v>
      </c>
      <c r="D196">
        <f>C196-B196</f>
        <v>131</v>
      </c>
      <c r="E196">
        <v>0.1231</v>
      </c>
      <c r="F196">
        <v>2.2807000000000001E-2</v>
      </c>
      <c r="G196">
        <v>6</v>
      </c>
      <c r="H196" t="s">
        <v>35</v>
      </c>
      <c r="I196" t="s">
        <v>40</v>
      </c>
      <c r="J196">
        <v>3.2530000000000001</v>
      </c>
      <c r="K196">
        <v>4</v>
      </c>
      <c r="L196">
        <v>0</v>
      </c>
      <c r="M196">
        <v>3</v>
      </c>
      <c r="N196">
        <v>4</v>
      </c>
      <c r="O196">
        <v>2</v>
      </c>
      <c r="P196">
        <v>2</v>
      </c>
      <c r="Q196">
        <v>3</v>
      </c>
      <c r="R196">
        <v>2</v>
      </c>
      <c r="S196">
        <v>2</v>
      </c>
      <c r="T196">
        <v>3</v>
      </c>
      <c r="U196">
        <v>1</v>
      </c>
      <c r="V196">
        <v>4</v>
      </c>
      <c r="W196">
        <v>7</v>
      </c>
      <c r="X196">
        <v>7</v>
      </c>
      <c r="Y196">
        <v>3</v>
      </c>
      <c r="Z196">
        <v>8</v>
      </c>
      <c r="AA196">
        <v>6</v>
      </c>
      <c r="AB196">
        <v>1</v>
      </c>
      <c r="AC196">
        <v>0</v>
      </c>
      <c r="AD196">
        <v>2</v>
      </c>
      <c r="AE196">
        <f>SUM(M196:N196)/SUM(K196:AD196)</f>
        <v>0.109375</v>
      </c>
      <c r="AF196">
        <f>SUM(S196,Y196)/SUM(K196:AD196)</f>
        <v>7.8125E-2</v>
      </c>
      <c r="AG196">
        <f t="shared" si="30"/>
        <v>0.203125</v>
      </c>
      <c r="AH196">
        <f t="shared" si="31"/>
        <v>6.25E-2</v>
      </c>
      <c r="AI196">
        <f t="shared" si="32"/>
        <v>0.109375</v>
      </c>
      <c r="AJ196">
        <f t="shared" si="33"/>
        <v>0.4375</v>
      </c>
    </row>
    <row r="197" spans="1:38" x14ac:dyDescent="0.2">
      <c r="A197" t="s">
        <v>1265</v>
      </c>
      <c r="B197">
        <v>604</v>
      </c>
      <c r="C197">
        <v>679</v>
      </c>
      <c r="D197">
        <f>C197-B197</f>
        <v>75</v>
      </c>
      <c r="E197">
        <v>0.2102</v>
      </c>
      <c r="F197">
        <v>4.1310000000000001E-3</v>
      </c>
      <c r="G197">
        <v>30</v>
      </c>
      <c r="H197" t="s">
        <v>35</v>
      </c>
      <c r="I197" t="s">
        <v>33</v>
      </c>
      <c r="J197">
        <v>4.33</v>
      </c>
      <c r="K197">
        <v>4</v>
      </c>
      <c r="L197">
        <v>1</v>
      </c>
      <c r="M197">
        <v>5</v>
      </c>
      <c r="N197">
        <v>4</v>
      </c>
      <c r="O197">
        <v>4</v>
      </c>
      <c r="P197">
        <v>8</v>
      </c>
      <c r="Q197">
        <v>2</v>
      </c>
      <c r="R197">
        <v>5</v>
      </c>
      <c r="S197">
        <v>1</v>
      </c>
      <c r="T197">
        <v>5</v>
      </c>
      <c r="U197">
        <v>0</v>
      </c>
      <c r="V197">
        <v>2</v>
      </c>
      <c r="W197">
        <v>2</v>
      </c>
      <c r="X197">
        <v>4</v>
      </c>
      <c r="Y197">
        <v>4</v>
      </c>
      <c r="Z197">
        <v>3</v>
      </c>
      <c r="AA197">
        <v>3</v>
      </c>
      <c r="AB197">
        <v>5</v>
      </c>
      <c r="AC197">
        <v>0</v>
      </c>
      <c r="AD197">
        <v>2</v>
      </c>
      <c r="AE197">
        <f>SUM(M197:N197)/SUM(K197:AD197)</f>
        <v>0.140625</v>
      </c>
      <c r="AF197">
        <f>SUM(S197,Y197)/SUM(K197:AD197)</f>
        <v>7.8125E-2</v>
      </c>
      <c r="AG197">
        <f t="shared" si="30"/>
        <v>0.21875</v>
      </c>
      <c r="AH197">
        <f t="shared" si="31"/>
        <v>9.375E-2</v>
      </c>
      <c r="AI197">
        <f t="shared" si="32"/>
        <v>0.234375</v>
      </c>
      <c r="AJ197">
        <f t="shared" si="33"/>
        <v>0.234375</v>
      </c>
    </row>
    <row r="198" spans="1:38" x14ac:dyDescent="0.2">
      <c r="A198" t="s">
        <v>1478</v>
      </c>
      <c r="B198">
        <v>315</v>
      </c>
      <c r="C198">
        <v>379</v>
      </c>
      <c r="D198">
        <f>C198-B198</f>
        <v>64</v>
      </c>
      <c r="E198">
        <v>0.25850000000000001</v>
      </c>
      <c r="F198">
        <v>2.3119000000000001E-2</v>
      </c>
      <c r="G198">
        <v>42</v>
      </c>
      <c r="H198" t="s">
        <v>35</v>
      </c>
      <c r="I198" t="s">
        <v>49</v>
      </c>
      <c r="J198">
        <v>3.1920000000000002</v>
      </c>
      <c r="K198">
        <v>3</v>
      </c>
      <c r="L198">
        <v>0</v>
      </c>
      <c r="M198">
        <v>4</v>
      </c>
      <c r="N198">
        <v>6</v>
      </c>
      <c r="O198">
        <v>1</v>
      </c>
      <c r="P198">
        <v>4</v>
      </c>
      <c r="Q198">
        <v>1</v>
      </c>
      <c r="R198">
        <v>2</v>
      </c>
      <c r="S198">
        <v>2</v>
      </c>
      <c r="T198">
        <v>3</v>
      </c>
      <c r="U198">
        <v>0</v>
      </c>
      <c r="V198">
        <v>4</v>
      </c>
      <c r="W198">
        <v>4</v>
      </c>
      <c r="X198">
        <v>7</v>
      </c>
      <c r="Y198">
        <v>3</v>
      </c>
      <c r="Z198">
        <v>11</v>
      </c>
      <c r="AA198">
        <v>4</v>
      </c>
      <c r="AB198">
        <v>2</v>
      </c>
      <c r="AC198">
        <v>2</v>
      </c>
      <c r="AD198">
        <v>1</v>
      </c>
      <c r="AE198">
        <f>SUM(M198:N198)/SUM(K198:AD198)</f>
        <v>0.15625</v>
      </c>
      <c r="AF198">
        <f>SUM(S198,Y198)/SUM(K198:AD198)</f>
        <v>7.8125E-2</v>
      </c>
      <c r="AG198">
        <f t="shared" si="30"/>
        <v>0.171875</v>
      </c>
      <c r="AH198">
        <f t="shared" si="31"/>
        <v>6.25E-2</v>
      </c>
      <c r="AI198">
        <f t="shared" si="32"/>
        <v>0.109375</v>
      </c>
      <c r="AJ198">
        <f t="shared" si="33"/>
        <v>0.421875</v>
      </c>
    </row>
    <row r="199" spans="1:38" x14ac:dyDescent="0.2">
      <c r="A199" t="s">
        <v>429</v>
      </c>
      <c r="B199">
        <v>792</v>
      </c>
      <c r="C199">
        <v>868</v>
      </c>
      <c r="D199">
        <f>C199-B199</f>
        <v>76</v>
      </c>
      <c r="E199">
        <v>0.26169999999999999</v>
      </c>
      <c r="F199">
        <v>1.2999999999999999E-5</v>
      </c>
      <c r="G199">
        <v>42</v>
      </c>
      <c r="H199" t="s">
        <v>32</v>
      </c>
      <c r="I199" t="s">
        <v>40</v>
      </c>
      <c r="J199">
        <v>4.2140000000000004</v>
      </c>
      <c r="K199">
        <v>0</v>
      </c>
      <c r="L199">
        <v>0</v>
      </c>
      <c r="M199">
        <v>5</v>
      </c>
      <c r="N199">
        <v>1</v>
      </c>
      <c r="O199">
        <v>5</v>
      </c>
      <c r="P199">
        <v>3</v>
      </c>
      <c r="Q199">
        <v>0</v>
      </c>
      <c r="R199">
        <v>7</v>
      </c>
      <c r="S199">
        <v>2</v>
      </c>
      <c r="T199">
        <v>2</v>
      </c>
      <c r="U199">
        <v>1</v>
      </c>
      <c r="V199">
        <v>5</v>
      </c>
      <c r="W199">
        <v>4</v>
      </c>
      <c r="X199">
        <v>2</v>
      </c>
      <c r="Y199">
        <v>2</v>
      </c>
      <c r="Z199">
        <v>5</v>
      </c>
      <c r="AA199">
        <v>4</v>
      </c>
      <c r="AB199">
        <v>2</v>
      </c>
      <c r="AC199">
        <v>0</v>
      </c>
      <c r="AD199">
        <v>1</v>
      </c>
      <c r="AE199">
        <f>SUM(M199:N199)/SUM(K199:AD199)</f>
        <v>0.11764705882352941</v>
      </c>
      <c r="AF199">
        <f>SUM(S199,Y199)/SUM(K199:AD199)</f>
        <v>7.8431372549019607E-2</v>
      </c>
      <c r="AG199">
        <f t="shared" si="30"/>
        <v>0.13725490196078433</v>
      </c>
      <c r="AH199">
        <f t="shared" si="31"/>
        <v>0.11764705882352941</v>
      </c>
      <c r="AI199">
        <f t="shared" si="32"/>
        <v>0.23529411764705882</v>
      </c>
      <c r="AJ199">
        <f t="shared" si="33"/>
        <v>0.31372549019607843</v>
      </c>
    </row>
    <row r="200" spans="1:38" x14ac:dyDescent="0.2">
      <c r="A200" t="s">
        <v>1334</v>
      </c>
      <c r="B200">
        <v>24</v>
      </c>
      <c r="C200">
        <v>61</v>
      </c>
      <c r="D200">
        <f>C200-B200</f>
        <v>37</v>
      </c>
      <c r="E200">
        <v>0.16289999999999999</v>
      </c>
      <c r="F200">
        <v>1.7700000000000001E-3</v>
      </c>
      <c r="G200">
        <v>6</v>
      </c>
      <c r="H200" t="s">
        <v>35</v>
      </c>
      <c r="I200" t="s">
        <v>1335</v>
      </c>
      <c r="J200">
        <v>3.5419999999999998</v>
      </c>
      <c r="K200">
        <v>1</v>
      </c>
      <c r="L200">
        <v>0</v>
      </c>
      <c r="M200">
        <v>3</v>
      </c>
      <c r="N200">
        <v>3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6</v>
      </c>
      <c r="U200">
        <v>1</v>
      </c>
      <c r="V200">
        <v>6</v>
      </c>
      <c r="W200">
        <v>0</v>
      </c>
      <c r="X200">
        <v>1</v>
      </c>
      <c r="Y200">
        <v>2</v>
      </c>
      <c r="Z200">
        <v>3</v>
      </c>
      <c r="AA200">
        <v>4</v>
      </c>
      <c r="AB200">
        <v>1</v>
      </c>
      <c r="AC200">
        <v>1</v>
      </c>
      <c r="AD200">
        <v>3</v>
      </c>
      <c r="AE200">
        <f>SUM(M200:N200)/SUM(K200:AD200)</f>
        <v>0.15789473684210525</v>
      </c>
      <c r="AF200">
        <f>SUM(S200,Y200)/SUM(K200:AD200)</f>
        <v>7.8947368421052627E-2</v>
      </c>
      <c r="AG200">
        <f t="shared" si="30"/>
        <v>2.6315789473684209E-2</v>
      </c>
      <c r="AH200">
        <f t="shared" si="31"/>
        <v>0.10526315789473684</v>
      </c>
      <c r="AI200">
        <f t="shared" si="32"/>
        <v>0.23684210526315788</v>
      </c>
      <c r="AJ200">
        <f t="shared" si="33"/>
        <v>0.39473684210526316</v>
      </c>
    </row>
    <row r="201" spans="1:38" x14ac:dyDescent="0.2">
      <c r="A201" t="s">
        <v>3322</v>
      </c>
      <c r="B201">
        <v>12</v>
      </c>
      <c r="C201">
        <v>71</v>
      </c>
      <c r="D201">
        <f>C201-B201</f>
        <v>59</v>
      </c>
      <c r="E201">
        <v>0.36059999999999998</v>
      </c>
      <c r="F201">
        <v>1.9000000000000001E-4</v>
      </c>
      <c r="G201">
        <v>66</v>
      </c>
      <c r="H201" t="s">
        <v>35</v>
      </c>
      <c r="I201" t="s">
        <v>44</v>
      </c>
      <c r="J201">
        <v>3.5550000000000002</v>
      </c>
      <c r="K201">
        <v>1</v>
      </c>
      <c r="L201">
        <v>0</v>
      </c>
      <c r="M201">
        <v>4</v>
      </c>
      <c r="N201">
        <v>3</v>
      </c>
      <c r="O201">
        <v>1</v>
      </c>
      <c r="P201">
        <v>6</v>
      </c>
      <c r="Q201">
        <v>1</v>
      </c>
      <c r="R201">
        <v>2</v>
      </c>
      <c r="S201">
        <v>2</v>
      </c>
      <c r="T201">
        <v>1</v>
      </c>
      <c r="U201">
        <v>0</v>
      </c>
      <c r="V201">
        <v>2</v>
      </c>
      <c r="W201">
        <v>0</v>
      </c>
      <c r="X201">
        <v>3</v>
      </c>
      <c r="Y201">
        <v>1</v>
      </c>
      <c r="Z201">
        <v>4</v>
      </c>
      <c r="AA201">
        <v>4</v>
      </c>
      <c r="AB201">
        <v>3</v>
      </c>
      <c r="AC201">
        <v>0</v>
      </c>
      <c r="AD201">
        <v>0</v>
      </c>
      <c r="AE201">
        <f>SUM(M201:N201)/SUM(K201:AD201)</f>
        <v>0.18421052631578946</v>
      </c>
      <c r="AF201">
        <f>SUM(S201,Y201)/SUM(K201:AD201)</f>
        <v>7.8947368421052627E-2</v>
      </c>
      <c r="AG201">
        <f t="shared" si="30"/>
        <v>0.18421052631578946</v>
      </c>
      <c r="AH201">
        <f t="shared" si="31"/>
        <v>2.6315789473684209E-2</v>
      </c>
      <c r="AI201">
        <f t="shared" si="32"/>
        <v>0.15789473684210525</v>
      </c>
      <c r="AJ201">
        <f t="shared" si="33"/>
        <v>0.36842105263157893</v>
      </c>
    </row>
    <row r="202" spans="1:38" x14ac:dyDescent="0.2">
      <c r="A202" t="s">
        <v>2762</v>
      </c>
      <c r="B202">
        <v>4</v>
      </c>
      <c r="C202">
        <v>221</v>
      </c>
      <c r="D202">
        <f>C202-B202</f>
        <v>217</v>
      </c>
      <c r="E202">
        <v>0.2384</v>
      </c>
      <c r="F202">
        <v>4.8000000000000001E-5</v>
      </c>
      <c r="G202">
        <v>42</v>
      </c>
      <c r="H202" t="s">
        <v>32</v>
      </c>
      <c r="I202" t="s">
        <v>33</v>
      </c>
      <c r="J202">
        <v>3.4289999999999998</v>
      </c>
      <c r="K202">
        <v>2</v>
      </c>
      <c r="L202">
        <v>1</v>
      </c>
      <c r="M202">
        <v>12</v>
      </c>
      <c r="N202">
        <v>11</v>
      </c>
      <c r="O202">
        <v>3</v>
      </c>
      <c r="P202">
        <v>6</v>
      </c>
      <c r="Q202">
        <v>2</v>
      </c>
      <c r="R202">
        <v>8</v>
      </c>
      <c r="S202">
        <v>6</v>
      </c>
      <c r="T202">
        <v>6</v>
      </c>
      <c r="U202">
        <v>2</v>
      </c>
      <c r="V202">
        <v>9</v>
      </c>
      <c r="W202">
        <v>5</v>
      </c>
      <c r="X202">
        <v>10</v>
      </c>
      <c r="Y202">
        <v>3</v>
      </c>
      <c r="Z202">
        <v>16</v>
      </c>
      <c r="AA202">
        <v>4</v>
      </c>
      <c r="AB202">
        <v>5</v>
      </c>
      <c r="AC202">
        <v>0</v>
      </c>
      <c r="AD202">
        <v>3</v>
      </c>
      <c r="AE202">
        <f>SUM(M202:N202)/SUM(K202:AD202)</f>
        <v>0.20175438596491227</v>
      </c>
      <c r="AF202">
        <f>SUM(S202,Y202)/SUM(K202:AD202)</f>
        <v>7.8947368421052627E-2</v>
      </c>
      <c r="AG202">
        <f t="shared" si="30"/>
        <v>0.11403508771929824</v>
      </c>
      <c r="AH202">
        <f t="shared" si="31"/>
        <v>5.2631578947368418E-2</v>
      </c>
      <c r="AI202">
        <f t="shared" si="32"/>
        <v>0.18421052631578946</v>
      </c>
      <c r="AJ202">
        <f t="shared" si="33"/>
        <v>0.36842105263157893</v>
      </c>
      <c r="AK202">
        <v>2</v>
      </c>
      <c r="AL202">
        <v>1</v>
      </c>
    </row>
    <row r="203" spans="1:38" x14ac:dyDescent="0.2">
      <c r="A203" t="s">
        <v>530</v>
      </c>
      <c r="B203">
        <v>508</v>
      </c>
      <c r="C203">
        <v>554</v>
      </c>
      <c r="D203">
        <f>C203-B203</f>
        <v>46</v>
      </c>
      <c r="E203">
        <v>0.21920000000000001</v>
      </c>
      <c r="F203">
        <v>8.2000000000000001E-5</v>
      </c>
      <c r="G203">
        <v>30</v>
      </c>
      <c r="H203" t="s">
        <v>35</v>
      </c>
      <c r="I203" t="s">
        <v>33</v>
      </c>
      <c r="J203">
        <v>3.516</v>
      </c>
      <c r="K203">
        <v>2</v>
      </c>
      <c r="L203">
        <v>0</v>
      </c>
      <c r="M203">
        <v>4</v>
      </c>
      <c r="N203">
        <v>4</v>
      </c>
      <c r="O203">
        <v>1</v>
      </c>
      <c r="P203">
        <v>1</v>
      </c>
      <c r="Q203">
        <v>2</v>
      </c>
      <c r="R203">
        <v>0</v>
      </c>
      <c r="S203">
        <v>2</v>
      </c>
      <c r="T203">
        <v>5</v>
      </c>
      <c r="U203">
        <v>0</v>
      </c>
      <c r="V203">
        <v>3</v>
      </c>
      <c r="W203">
        <v>1</v>
      </c>
      <c r="X203">
        <v>3</v>
      </c>
      <c r="Y203">
        <v>1</v>
      </c>
      <c r="Z203">
        <v>1</v>
      </c>
      <c r="AA203">
        <v>2</v>
      </c>
      <c r="AB203">
        <v>3</v>
      </c>
      <c r="AC203">
        <v>1</v>
      </c>
      <c r="AD203">
        <v>2</v>
      </c>
      <c r="AE203">
        <f>SUM(M203:N203)/SUM(K203:AD203)</f>
        <v>0.21052631578947367</v>
      </c>
      <c r="AF203">
        <f>SUM(S203,Y203)/SUM(K203:AD203)</f>
        <v>7.8947368421052627E-2</v>
      </c>
      <c r="AG203">
        <f t="shared" si="30"/>
        <v>0.10526315789473684</v>
      </c>
      <c r="AH203">
        <f t="shared" si="31"/>
        <v>0.10526315789473684</v>
      </c>
      <c r="AI203">
        <f t="shared" si="32"/>
        <v>0.21052631578947367</v>
      </c>
      <c r="AJ203">
        <f t="shared" si="33"/>
        <v>0.28947368421052633</v>
      </c>
    </row>
    <row r="204" spans="1:38" x14ac:dyDescent="0.2">
      <c r="A204" t="s">
        <v>2281</v>
      </c>
      <c r="B204">
        <v>301</v>
      </c>
      <c r="C204">
        <v>565</v>
      </c>
      <c r="D204">
        <f>C204-B204</f>
        <v>264</v>
      </c>
      <c r="E204">
        <v>0.21629999999999999</v>
      </c>
      <c r="F204">
        <v>0</v>
      </c>
      <c r="G204">
        <v>30</v>
      </c>
      <c r="H204" t="s">
        <v>32</v>
      </c>
      <c r="I204" t="s">
        <v>33</v>
      </c>
      <c r="J204">
        <v>3.5070000000000001</v>
      </c>
      <c r="K204">
        <v>10</v>
      </c>
      <c r="L204">
        <v>0</v>
      </c>
      <c r="M204">
        <v>8</v>
      </c>
      <c r="N204">
        <v>3</v>
      </c>
      <c r="O204">
        <v>1</v>
      </c>
      <c r="P204">
        <v>18</v>
      </c>
      <c r="Q204">
        <v>5</v>
      </c>
      <c r="R204">
        <v>5</v>
      </c>
      <c r="S204">
        <v>8</v>
      </c>
      <c r="T204">
        <v>8</v>
      </c>
      <c r="U204">
        <v>5</v>
      </c>
      <c r="V204">
        <v>11</v>
      </c>
      <c r="W204">
        <v>28</v>
      </c>
      <c r="X204">
        <v>15</v>
      </c>
      <c r="Y204">
        <v>5</v>
      </c>
      <c r="Z204">
        <v>16</v>
      </c>
      <c r="AA204">
        <v>4</v>
      </c>
      <c r="AB204">
        <v>7</v>
      </c>
      <c r="AC204">
        <v>1</v>
      </c>
      <c r="AD204">
        <v>6</v>
      </c>
      <c r="AE204">
        <f>SUM(M204:N204)/SUM(K204:AD204)</f>
        <v>6.7073170731707321E-2</v>
      </c>
      <c r="AF204">
        <f>SUM(S204,Y204)/SUM(K204:AD204)</f>
        <v>7.926829268292683E-2</v>
      </c>
      <c r="AG204">
        <f t="shared" si="30"/>
        <v>0.34146341463414637</v>
      </c>
      <c r="AH204">
        <f t="shared" si="31"/>
        <v>4.878048780487805E-2</v>
      </c>
      <c r="AI204">
        <f t="shared" si="32"/>
        <v>0.1524390243902439</v>
      </c>
      <c r="AJ204">
        <f t="shared" si="33"/>
        <v>0.31097560975609756</v>
      </c>
      <c r="AK204">
        <v>1</v>
      </c>
      <c r="AL204">
        <v>0</v>
      </c>
    </row>
    <row r="205" spans="1:38" x14ac:dyDescent="0.2">
      <c r="A205" t="s">
        <v>2010</v>
      </c>
      <c r="B205">
        <v>311</v>
      </c>
      <c r="C205">
        <v>426</v>
      </c>
      <c r="D205">
        <f>C205-B205</f>
        <v>115</v>
      </c>
      <c r="E205">
        <v>0.1605</v>
      </c>
      <c r="F205">
        <v>5.5000000000000002E-5</v>
      </c>
      <c r="G205">
        <v>6</v>
      </c>
      <c r="H205" t="s">
        <v>35</v>
      </c>
      <c r="I205" t="s">
        <v>44</v>
      </c>
      <c r="J205">
        <v>3.17</v>
      </c>
      <c r="K205">
        <v>0</v>
      </c>
      <c r="L205">
        <v>0</v>
      </c>
      <c r="M205">
        <v>2</v>
      </c>
      <c r="N205">
        <v>3</v>
      </c>
      <c r="O205">
        <v>0</v>
      </c>
      <c r="P205">
        <v>3</v>
      </c>
      <c r="Q205">
        <v>1</v>
      </c>
      <c r="R205">
        <v>4</v>
      </c>
      <c r="S205">
        <v>3</v>
      </c>
      <c r="T205">
        <v>3</v>
      </c>
      <c r="U205">
        <v>0</v>
      </c>
      <c r="V205">
        <v>6</v>
      </c>
      <c r="W205">
        <v>5</v>
      </c>
      <c r="X205">
        <v>7</v>
      </c>
      <c r="Y205">
        <v>1</v>
      </c>
      <c r="Z205">
        <v>8</v>
      </c>
      <c r="AA205">
        <v>3</v>
      </c>
      <c r="AB205">
        <v>1</v>
      </c>
      <c r="AC205">
        <v>0</v>
      </c>
      <c r="AD205">
        <v>0</v>
      </c>
      <c r="AE205">
        <f>SUM(M205:N205)/SUM(K205:AD205)</f>
        <v>0.1</v>
      </c>
      <c r="AF205">
        <f>SUM(S205,Y205)/SUM(K205:AD205)</f>
        <v>0.08</v>
      </c>
      <c r="AG205">
        <f t="shared" si="30"/>
        <v>0.16</v>
      </c>
      <c r="AH205">
        <f t="shared" si="31"/>
        <v>0</v>
      </c>
      <c r="AI205">
        <f t="shared" si="32"/>
        <v>0.16</v>
      </c>
      <c r="AJ205">
        <f t="shared" si="33"/>
        <v>0.5</v>
      </c>
    </row>
    <row r="206" spans="1:38" x14ac:dyDescent="0.2">
      <c r="A206" t="s">
        <v>497</v>
      </c>
      <c r="B206">
        <v>44</v>
      </c>
      <c r="C206">
        <v>77</v>
      </c>
      <c r="D206">
        <f>C206-B206</f>
        <v>33</v>
      </c>
      <c r="E206">
        <v>0.29270000000000002</v>
      </c>
      <c r="F206" s="1">
        <v>7.9999999999999996E-6</v>
      </c>
      <c r="G206">
        <v>54</v>
      </c>
      <c r="H206" t="s">
        <v>46</v>
      </c>
      <c r="I206" t="s">
        <v>498</v>
      </c>
      <c r="J206">
        <v>3.2360000000000002</v>
      </c>
      <c r="K206">
        <v>2</v>
      </c>
      <c r="L206">
        <v>0</v>
      </c>
      <c r="M206">
        <v>2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2</v>
      </c>
      <c r="T206">
        <v>1</v>
      </c>
      <c r="U206">
        <v>1</v>
      </c>
      <c r="V206">
        <v>2</v>
      </c>
      <c r="W206">
        <v>1</v>
      </c>
      <c r="X206">
        <v>2</v>
      </c>
      <c r="Y206">
        <v>0</v>
      </c>
      <c r="Z206">
        <v>5</v>
      </c>
      <c r="AA206">
        <v>2</v>
      </c>
      <c r="AB206">
        <v>1</v>
      </c>
      <c r="AC206">
        <v>0</v>
      </c>
      <c r="AD206">
        <v>2</v>
      </c>
      <c r="AE206">
        <f>SUM(M206:N206)/SUM(K206:AD206)</f>
        <v>0.12</v>
      </c>
      <c r="AF206">
        <f>SUM(S206,Y206)/SUM(K206:AD206)</f>
        <v>0.08</v>
      </c>
      <c r="AG206">
        <f t="shared" si="30"/>
        <v>0.12</v>
      </c>
      <c r="AH206">
        <f t="shared" si="31"/>
        <v>0.08</v>
      </c>
      <c r="AI206">
        <f t="shared" si="32"/>
        <v>0.12</v>
      </c>
      <c r="AJ206">
        <f t="shared" si="33"/>
        <v>0.48</v>
      </c>
    </row>
    <row r="207" spans="1:38" x14ac:dyDescent="0.2">
      <c r="A207" t="s">
        <v>1905</v>
      </c>
      <c r="B207">
        <v>190</v>
      </c>
      <c r="C207">
        <v>217</v>
      </c>
      <c r="D207">
        <f>C207-B207</f>
        <v>27</v>
      </c>
      <c r="E207">
        <v>0.26960000000000001</v>
      </c>
      <c r="F207">
        <v>1.536E-3</v>
      </c>
      <c r="G207">
        <v>54</v>
      </c>
      <c r="H207" t="s">
        <v>46</v>
      </c>
      <c r="I207" t="s">
        <v>33</v>
      </c>
      <c r="J207">
        <v>2.996</v>
      </c>
      <c r="K207">
        <v>1</v>
      </c>
      <c r="L207">
        <v>0</v>
      </c>
      <c r="M207">
        <v>1</v>
      </c>
      <c r="N207">
        <v>3</v>
      </c>
      <c r="O207">
        <v>1</v>
      </c>
      <c r="P207">
        <v>2</v>
      </c>
      <c r="Q207">
        <v>1</v>
      </c>
      <c r="R207">
        <v>0</v>
      </c>
      <c r="S207">
        <v>0</v>
      </c>
      <c r="T207">
        <v>2</v>
      </c>
      <c r="U207">
        <v>1</v>
      </c>
      <c r="V207">
        <v>3</v>
      </c>
      <c r="W207">
        <v>1</v>
      </c>
      <c r="X207">
        <v>2</v>
      </c>
      <c r="Y207">
        <v>2</v>
      </c>
      <c r="Z207">
        <v>1</v>
      </c>
      <c r="AA207">
        <v>0</v>
      </c>
      <c r="AB207">
        <v>0</v>
      </c>
      <c r="AC207">
        <v>1</v>
      </c>
      <c r="AD207">
        <v>3</v>
      </c>
      <c r="AE207">
        <f>SUM(M207:N207)/SUM(K207:AD207)</f>
        <v>0.16</v>
      </c>
      <c r="AF207">
        <f>SUM(S207,Y207)/SUM(K207:AD207)</f>
        <v>0.08</v>
      </c>
      <c r="AG207">
        <f t="shared" si="30"/>
        <v>0.16</v>
      </c>
      <c r="AH207">
        <f t="shared" si="31"/>
        <v>0.2</v>
      </c>
      <c r="AI207">
        <f t="shared" si="32"/>
        <v>0.12</v>
      </c>
      <c r="AJ207">
        <f t="shared" si="33"/>
        <v>0.28000000000000003</v>
      </c>
    </row>
    <row r="208" spans="1:38" x14ac:dyDescent="0.2">
      <c r="A208" t="s">
        <v>2039</v>
      </c>
      <c r="B208">
        <v>116</v>
      </c>
      <c r="C208">
        <v>141</v>
      </c>
      <c r="D208">
        <f>C208-B208</f>
        <v>25</v>
      </c>
      <c r="E208">
        <v>0.20480000000000001</v>
      </c>
      <c r="F208">
        <v>3.1599999999999998E-4</v>
      </c>
      <c r="G208">
        <v>30</v>
      </c>
      <c r="H208" t="s">
        <v>35</v>
      </c>
      <c r="I208" t="s">
        <v>33</v>
      </c>
      <c r="J208">
        <v>3.7040000000000002</v>
      </c>
      <c r="K208">
        <v>1</v>
      </c>
      <c r="L208">
        <v>0</v>
      </c>
      <c r="M208">
        <v>2</v>
      </c>
      <c r="N208">
        <v>3</v>
      </c>
      <c r="O208">
        <v>0</v>
      </c>
      <c r="P208">
        <v>0</v>
      </c>
      <c r="Q208">
        <v>1</v>
      </c>
      <c r="R208">
        <v>3</v>
      </c>
      <c r="S208">
        <v>2</v>
      </c>
      <c r="T208">
        <v>4</v>
      </c>
      <c r="U208">
        <v>0</v>
      </c>
      <c r="V208">
        <v>2</v>
      </c>
      <c r="W208">
        <v>1</v>
      </c>
      <c r="X208">
        <v>3</v>
      </c>
      <c r="Y208">
        <v>0</v>
      </c>
      <c r="Z208">
        <v>1</v>
      </c>
      <c r="AA208">
        <v>1</v>
      </c>
      <c r="AB208">
        <v>0</v>
      </c>
      <c r="AC208">
        <v>0</v>
      </c>
      <c r="AD208">
        <v>1</v>
      </c>
      <c r="AE208">
        <f>SUM(M208:N208)/SUM(K208:AD208)</f>
        <v>0.2</v>
      </c>
      <c r="AF208">
        <f>SUM(S208,Y208)/SUM(K208:AD208)</f>
        <v>0.08</v>
      </c>
      <c r="AG208">
        <f t="shared" si="30"/>
        <v>0.08</v>
      </c>
      <c r="AH208">
        <f t="shared" si="31"/>
        <v>0.04</v>
      </c>
      <c r="AI208">
        <f t="shared" si="32"/>
        <v>0.28000000000000003</v>
      </c>
      <c r="AJ208">
        <f t="shared" si="33"/>
        <v>0.32</v>
      </c>
    </row>
    <row r="209" spans="1:38" x14ac:dyDescent="0.2">
      <c r="A209" t="s">
        <v>1092</v>
      </c>
      <c r="B209">
        <v>8</v>
      </c>
      <c r="C209">
        <v>234</v>
      </c>
      <c r="D209">
        <f>C209-B209</f>
        <v>226</v>
      </c>
      <c r="E209">
        <v>0.35720000000000002</v>
      </c>
      <c r="F209">
        <v>6.4300000000000002E-4</v>
      </c>
      <c r="G209">
        <v>66</v>
      </c>
      <c r="H209" t="s">
        <v>32</v>
      </c>
      <c r="I209" t="s">
        <v>44</v>
      </c>
      <c r="J209">
        <v>2.9809999999999999</v>
      </c>
      <c r="K209">
        <v>5</v>
      </c>
      <c r="L209">
        <v>0</v>
      </c>
      <c r="M209">
        <v>8</v>
      </c>
      <c r="N209">
        <v>15</v>
      </c>
      <c r="O209">
        <v>1</v>
      </c>
      <c r="P209">
        <v>8</v>
      </c>
      <c r="Q209">
        <v>0</v>
      </c>
      <c r="R209">
        <v>1</v>
      </c>
      <c r="S209">
        <v>7</v>
      </c>
      <c r="T209">
        <v>3</v>
      </c>
      <c r="U209">
        <v>1</v>
      </c>
      <c r="V209">
        <v>10</v>
      </c>
      <c r="W209">
        <v>4</v>
      </c>
      <c r="X209">
        <v>6</v>
      </c>
      <c r="Y209">
        <v>1</v>
      </c>
      <c r="Z209">
        <v>14</v>
      </c>
      <c r="AA209">
        <v>10</v>
      </c>
      <c r="AB209">
        <v>4</v>
      </c>
      <c r="AC209">
        <v>1</v>
      </c>
      <c r="AD209">
        <v>1</v>
      </c>
      <c r="AE209">
        <f>SUM(M209:N209)/SUM(K209:AD209)</f>
        <v>0.23</v>
      </c>
      <c r="AF209">
        <f>SUM(S209,Y209)/SUM(K209:AD209)</f>
        <v>0.08</v>
      </c>
      <c r="AG209">
        <f t="shared" si="30"/>
        <v>0.17</v>
      </c>
      <c r="AH209">
        <f t="shared" si="31"/>
        <v>0.03</v>
      </c>
      <c r="AI209">
        <f t="shared" si="32"/>
        <v>0.09</v>
      </c>
      <c r="AJ209">
        <f t="shared" si="33"/>
        <v>0.4</v>
      </c>
      <c r="AK209">
        <v>1</v>
      </c>
      <c r="AL209">
        <v>0</v>
      </c>
    </row>
    <row r="210" spans="1:38" x14ac:dyDescent="0.2">
      <c r="A210" t="s">
        <v>2514</v>
      </c>
      <c r="B210">
        <v>401</v>
      </c>
      <c r="C210">
        <v>427</v>
      </c>
      <c r="D210">
        <f>C210-B210</f>
        <v>26</v>
      </c>
      <c r="E210">
        <v>0.21240000000000001</v>
      </c>
      <c r="F210">
        <v>6.3100000000000005E-4</v>
      </c>
      <c r="G210">
        <v>30</v>
      </c>
      <c r="H210" t="s">
        <v>46</v>
      </c>
      <c r="I210" t="s">
        <v>36</v>
      </c>
      <c r="J210">
        <v>3.7679999999999998</v>
      </c>
      <c r="K210">
        <v>2</v>
      </c>
      <c r="L210">
        <v>0</v>
      </c>
      <c r="M210">
        <v>3</v>
      </c>
      <c r="N210">
        <v>4</v>
      </c>
      <c r="O210">
        <v>0</v>
      </c>
      <c r="P210">
        <v>3</v>
      </c>
      <c r="Q210">
        <v>0</v>
      </c>
      <c r="R210">
        <v>1</v>
      </c>
      <c r="S210">
        <v>2</v>
      </c>
      <c r="T210">
        <v>3</v>
      </c>
      <c r="U210">
        <v>0</v>
      </c>
      <c r="V210">
        <v>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</v>
      </c>
      <c r="AC210">
        <v>1</v>
      </c>
      <c r="AD210">
        <v>1</v>
      </c>
      <c r="AE210">
        <f>SUM(M210:N210)/SUM(K210:AD210)</f>
        <v>0.28000000000000003</v>
      </c>
      <c r="AF210">
        <f>SUM(S210,Y210)/SUM(K210:AD210)</f>
        <v>0.08</v>
      </c>
      <c r="AG210">
        <f t="shared" si="30"/>
        <v>0.2</v>
      </c>
      <c r="AH210">
        <f t="shared" si="31"/>
        <v>0.08</v>
      </c>
      <c r="AI210">
        <f t="shared" si="32"/>
        <v>0.24</v>
      </c>
      <c r="AJ210">
        <f t="shared" si="33"/>
        <v>0.12</v>
      </c>
    </row>
    <row r="211" spans="1:38" x14ac:dyDescent="0.2">
      <c r="A211" t="s">
        <v>1375</v>
      </c>
      <c r="B211">
        <v>73</v>
      </c>
      <c r="C211">
        <v>349</v>
      </c>
      <c r="D211">
        <f>C211-B211</f>
        <v>276</v>
      </c>
      <c r="E211">
        <v>0.62390000000000001</v>
      </c>
      <c r="F211">
        <v>5.4519999999999999E-2</v>
      </c>
      <c r="G211">
        <v>90</v>
      </c>
      <c r="H211" t="s">
        <v>32</v>
      </c>
      <c r="I211" t="s">
        <v>79</v>
      </c>
      <c r="J211">
        <v>3.4239999999999999</v>
      </c>
      <c r="K211">
        <v>9</v>
      </c>
      <c r="L211">
        <v>1</v>
      </c>
      <c r="M211">
        <v>8</v>
      </c>
      <c r="N211">
        <v>8</v>
      </c>
      <c r="O211">
        <v>3</v>
      </c>
      <c r="P211">
        <v>13</v>
      </c>
      <c r="Q211">
        <v>1</v>
      </c>
      <c r="R211">
        <v>3</v>
      </c>
      <c r="S211">
        <v>8</v>
      </c>
      <c r="T211">
        <v>5</v>
      </c>
      <c r="U211">
        <v>0</v>
      </c>
      <c r="V211">
        <v>11</v>
      </c>
      <c r="W211">
        <v>3</v>
      </c>
      <c r="X211">
        <v>4</v>
      </c>
      <c r="Y211">
        <v>1</v>
      </c>
      <c r="Z211">
        <v>20</v>
      </c>
      <c r="AA211">
        <v>10</v>
      </c>
      <c r="AB211">
        <v>1</v>
      </c>
      <c r="AC211">
        <v>0</v>
      </c>
      <c r="AD211">
        <v>3</v>
      </c>
      <c r="AE211">
        <f>SUM(M211:N211)/SUM(K211:AD211)</f>
        <v>0.14285714285714285</v>
      </c>
      <c r="AF211">
        <f>SUM(S211,Y211)/SUM(K211:AD211)</f>
        <v>8.0357142857142863E-2</v>
      </c>
      <c r="AG211">
        <f t="shared" si="30"/>
        <v>0.22321428571428573</v>
      </c>
      <c r="AH211">
        <f t="shared" si="31"/>
        <v>5.3571428571428568E-2</v>
      </c>
      <c r="AI211">
        <f t="shared" si="32"/>
        <v>8.0357142857142863E-2</v>
      </c>
      <c r="AJ211">
        <f t="shared" si="33"/>
        <v>0.41964285714285715</v>
      </c>
      <c r="AK211">
        <v>4</v>
      </c>
      <c r="AL211">
        <v>0</v>
      </c>
    </row>
    <row r="212" spans="1:38" x14ac:dyDescent="0.2">
      <c r="A212" t="s">
        <v>3141</v>
      </c>
      <c r="B212">
        <v>74</v>
      </c>
      <c r="C212">
        <v>774</v>
      </c>
      <c r="D212">
        <f>C212-B212</f>
        <v>700</v>
      </c>
      <c r="E212">
        <v>0.28100000000000003</v>
      </c>
      <c r="F212">
        <v>7.0200000000000004E-4</v>
      </c>
      <c r="G212">
        <v>54</v>
      </c>
      <c r="H212" t="s">
        <v>35</v>
      </c>
      <c r="I212" t="s">
        <v>49</v>
      </c>
      <c r="J212">
        <v>2.7669999999999999</v>
      </c>
      <c r="K212">
        <v>6</v>
      </c>
      <c r="L212">
        <v>0</v>
      </c>
      <c r="M212">
        <v>23</v>
      </c>
      <c r="N212">
        <v>20</v>
      </c>
      <c r="O212">
        <v>2</v>
      </c>
      <c r="P212">
        <v>23</v>
      </c>
      <c r="Q212">
        <v>2</v>
      </c>
      <c r="R212">
        <v>2</v>
      </c>
      <c r="S212">
        <v>11</v>
      </c>
      <c r="T212">
        <v>6</v>
      </c>
      <c r="U212">
        <v>1</v>
      </c>
      <c r="V212">
        <v>23</v>
      </c>
      <c r="W212">
        <v>10</v>
      </c>
      <c r="X212">
        <v>20</v>
      </c>
      <c r="Y212">
        <v>5</v>
      </c>
      <c r="Z212">
        <v>28</v>
      </c>
      <c r="AA212">
        <v>6</v>
      </c>
      <c r="AB212">
        <v>8</v>
      </c>
      <c r="AC212">
        <v>0</v>
      </c>
      <c r="AD212">
        <v>3</v>
      </c>
      <c r="AE212">
        <f>SUM(M212:N212)/SUM(K212:AD212)</f>
        <v>0.21608040201005024</v>
      </c>
      <c r="AF212">
        <f>SUM(S212,Y212)/SUM(K212:AD212)</f>
        <v>8.0402010050251257E-2</v>
      </c>
      <c r="AG212">
        <f t="shared" si="30"/>
        <v>0.19597989949748743</v>
      </c>
      <c r="AH212">
        <f t="shared" si="31"/>
        <v>2.5125628140703519E-2</v>
      </c>
      <c r="AI212">
        <f t="shared" si="32"/>
        <v>8.5427135678391955E-2</v>
      </c>
      <c r="AJ212">
        <f t="shared" si="33"/>
        <v>0.39698492462311558</v>
      </c>
    </row>
    <row r="213" spans="1:38" x14ac:dyDescent="0.2">
      <c r="A213" t="s">
        <v>1770</v>
      </c>
      <c r="B213">
        <v>517</v>
      </c>
      <c r="C213">
        <v>620</v>
      </c>
      <c r="D213">
        <f>C213-B213</f>
        <v>103</v>
      </c>
      <c r="E213">
        <v>0.2205</v>
      </c>
      <c r="F213">
        <v>6.744E-3</v>
      </c>
      <c r="G213">
        <v>30</v>
      </c>
      <c r="H213" t="s">
        <v>35</v>
      </c>
      <c r="I213" t="s">
        <v>44</v>
      </c>
      <c r="J213">
        <v>3.5449999999999999</v>
      </c>
      <c r="K213">
        <v>4</v>
      </c>
      <c r="L213">
        <v>0</v>
      </c>
      <c r="M213">
        <v>9</v>
      </c>
      <c r="N213">
        <v>15</v>
      </c>
      <c r="O213">
        <v>5</v>
      </c>
      <c r="P213">
        <v>5</v>
      </c>
      <c r="Q213">
        <v>3</v>
      </c>
      <c r="R213">
        <v>2</v>
      </c>
      <c r="S213">
        <v>5</v>
      </c>
      <c r="T213">
        <v>7</v>
      </c>
      <c r="U213">
        <v>1</v>
      </c>
      <c r="V213">
        <v>3</v>
      </c>
      <c r="W213">
        <v>4</v>
      </c>
      <c r="X213">
        <v>2</v>
      </c>
      <c r="Y213">
        <v>2</v>
      </c>
      <c r="Z213">
        <v>7</v>
      </c>
      <c r="AA213">
        <v>2</v>
      </c>
      <c r="AB213">
        <v>5</v>
      </c>
      <c r="AC213">
        <v>0</v>
      </c>
      <c r="AD213">
        <v>6</v>
      </c>
      <c r="AE213">
        <f>SUM(M213:N213)/SUM(K213:AD213)</f>
        <v>0.27586206896551724</v>
      </c>
      <c r="AF213">
        <f>SUM(S213,Y213)/SUM(K213:AD213)</f>
        <v>8.0459770114942528E-2</v>
      </c>
      <c r="AG213">
        <f t="shared" si="30"/>
        <v>0.14942528735632185</v>
      </c>
      <c r="AH213">
        <f t="shared" si="31"/>
        <v>0.12643678160919541</v>
      </c>
      <c r="AI213">
        <f t="shared" si="32"/>
        <v>0.17241379310344829</v>
      </c>
      <c r="AJ213">
        <f t="shared" si="33"/>
        <v>0.19540229885057472</v>
      </c>
    </row>
    <row r="214" spans="1:38" x14ac:dyDescent="0.2">
      <c r="A214" t="s">
        <v>3125</v>
      </c>
      <c r="B214">
        <v>1030</v>
      </c>
      <c r="C214">
        <v>1130</v>
      </c>
      <c r="D214">
        <f>C214-B214</f>
        <v>100</v>
      </c>
      <c r="E214">
        <v>0.28120000000000001</v>
      </c>
      <c r="F214">
        <v>2.5000000000000001E-4</v>
      </c>
      <c r="G214">
        <v>54</v>
      </c>
      <c r="H214" t="s">
        <v>35</v>
      </c>
      <c r="I214" t="s">
        <v>40</v>
      </c>
      <c r="J214">
        <v>3.9790000000000001</v>
      </c>
      <c r="K214">
        <v>2</v>
      </c>
      <c r="L214">
        <v>1</v>
      </c>
      <c r="M214">
        <v>4</v>
      </c>
      <c r="N214">
        <v>2</v>
      </c>
      <c r="O214">
        <v>3</v>
      </c>
      <c r="P214">
        <v>4</v>
      </c>
      <c r="Q214">
        <v>3</v>
      </c>
      <c r="R214">
        <v>3</v>
      </c>
      <c r="S214">
        <v>3</v>
      </c>
      <c r="T214">
        <v>7</v>
      </c>
      <c r="U214">
        <v>0</v>
      </c>
      <c r="V214">
        <v>7</v>
      </c>
      <c r="W214">
        <v>1</v>
      </c>
      <c r="X214">
        <v>2</v>
      </c>
      <c r="Y214">
        <v>2</v>
      </c>
      <c r="Z214">
        <v>8</v>
      </c>
      <c r="AA214">
        <v>2</v>
      </c>
      <c r="AB214">
        <v>3</v>
      </c>
      <c r="AC214">
        <v>2</v>
      </c>
      <c r="AD214">
        <v>3</v>
      </c>
      <c r="AE214">
        <f>SUM(M214:N214)/SUM(K214:AD214)</f>
        <v>9.6774193548387094E-2</v>
      </c>
      <c r="AF214">
        <f>SUM(S214,Y214)/SUM(K214:AD214)</f>
        <v>8.0645161290322578E-2</v>
      </c>
      <c r="AG214">
        <f t="shared" si="30"/>
        <v>0.11290322580645161</v>
      </c>
      <c r="AH214">
        <f t="shared" si="31"/>
        <v>0.12903225806451613</v>
      </c>
      <c r="AI214">
        <f t="shared" si="32"/>
        <v>0.20967741935483872</v>
      </c>
      <c r="AJ214">
        <f t="shared" si="33"/>
        <v>0.37096774193548387</v>
      </c>
    </row>
    <row r="215" spans="1:38" x14ac:dyDescent="0.2">
      <c r="A215" t="s">
        <v>689</v>
      </c>
      <c r="B215">
        <v>409</v>
      </c>
      <c r="C215">
        <v>477</v>
      </c>
      <c r="D215">
        <f>C215-B215</f>
        <v>68</v>
      </c>
      <c r="E215">
        <v>0.21149999999999999</v>
      </c>
      <c r="F215">
        <v>1.671E-3</v>
      </c>
      <c r="G215">
        <v>30</v>
      </c>
      <c r="H215" t="s">
        <v>35</v>
      </c>
      <c r="I215" t="s">
        <v>33</v>
      </c>
      <c r="J215">
        <v>3.2869999999999999</v>
      </c>
      <c r="K215">
        <v>3</v>
      </c>
      <c r="L215">
        <v>0</v>
      </c>
      <c r="M215">
        <v>4</v>
      </c>
      <c r="N215">
        <v>4</v>
      </c>
      <c r="O215">
        <v>2</v>
      </c>
      <c r="P215">
        <v>2</v>
      </c>
      <c r="Q215">
        <v>2</v>
      </c>
      <c r="R215">
        <v>1</v>
      </c>
      <c r="S215">
        <v>2</v>
      </c>
      <c r="T215">
        <v>6</v>
      </c>
      <c r="U215">
        <v>1</v>
      </c>
      <c r="V215">
        <v>8</v>
      </c>
      <c r="W215">
        <v>1</v>
      </c>
      <c r="X215">
        <v>5</v>
      </c>
      <c r="Y215">
        <v>3</v>
      </c>
      <c r="Z215">
        <v>9</v>
      </c>
      <c r="AA215">
        <v>2</v>
      </c>
      <c r="AB215">
        <v>1</v>
      </c>
      <c r="AC215">
        <v>1</v>
      </c>
      <c r="AD215">
        <v>5</v>
      </c>
      <c r="AE215">
        <f>SUM(M215:N215)/SUM(K215:AD215)</f>
        <v>0.12903225806451613</v>
      </c>
      <c r="AF215">
        <f>SUM(S215,Y215)/SUM(K215:AD215)</f>
        <v>8.0645161290322578E-2</v>
      </c>
      <c r="AG215">
        <f t="shared" si="30"/>
        <v>9.6774193548387094E-2</v>
      </c>
      <c r="AH215">
        <f t="shared" si="31"/>
        <v>0.12903225806451613</v>
      </c>
      <c r="AI215">
        <f t="shared" si="32"/>
        <v>0.14516129032258066</v>
      </c>
      <c r="AJ215">
        <f t="shared" si="33"/>
        <v>0.41935483870967744</v>
      </c>
    </row>
    <row r="216" spans="1:38" x14ac:dyDescent="0.2">
      <c r="A216" t="s">
        <v>820</v>
      </c>
      <c r="B216">
        <v>5</v>
      </c>
      <c r="C216">
        <v>55</v>
      </c>
      <c r="D216">
        <f>C216-B216</f>
        <v>50</v>
      </c>
      <c r="E216">
        <v>0.1973</v>
      </c>
      <c r="F216" s="1">
        <v>3.0000000000000001E-6</v>
      </c>
      <c r="G216">
        <v>18</v>
      </c>
      <c r="H216" t="s">
        <v>35</v>
      </c>
      <c r="I216" t="s">
        <v>33</v>
      </c>
      <c r="J216">
        <v>3.8730000000000002</v>
      </c>
      <c r="K216">
        <v>1</v>
      </c>
      <c r="L216">
        <v>0</v>
      </c>
      <c r="M216">
        <v>0</v>
      </c>
      <c r="N216">
        <v>0</v>
      </c>
      <c r="O216">
        <v>1</v>
      </c>
      <c r="P216">
        <v>2</v>
      </c>
      <c r="Q216">
        <v>3</v>
      </c>
      <c r="R216">
        <v>2</v>
      </c>
      <c r="S216">
        <v>2</v>
      </c>
      <c r="T216">
        <v>4</v>
      </c>
      <c r="U216">
        <v>1</v>
      </c>
      <c r="V216">
        <v>4</v>
      </c>
      <c r="W216">
        <v>1</v>
      </c>
      <c r="X216">
        <v>3</v>
      </c>
      <c r="Y216">
        <v>1</v>
      </c>
      <c r="Z216">
        <v>6</v>
      </c>
      <c r="AA216">
        <v>2</v>
      </c>
      <c r="AB216">
        <v>1</v>
      </c>
      <c r="AC216">
        <v>2</v>
      </c>
      <c r="AD216">
        <v>1</v>
      </c>
      <c r="AE216">
        <f>SUM(M216:N216)/SUM(K216:AD216)</f>
        <v>0</v>
      </c>
      <c r="AF216">
        <f>SUM(S216,Y216)/SUM(K216:AD216)</f>
        <v>8.1081081081081086E-2</v>
      </c>
      <c r="AG216">
        <f t="shared" si="30"/>
        <v>0.10810810810810811</v>
      </c>
      <c r="AH216">
        <f t="shared" si="31"/>
        <v>0.10810810810810811</v>
      </c>
      <c r="AI216">
        <f t="shared" si="32"/>
        <v>0.21621621621621623</v>
      </c>
      <c r="AJ216">
        <f t="shared" si="33"/>
        <v>0.48648648648648651</v>
      </c>
    </row>
    <row r="217" spans="1:38" x14ac:dyDescent="0.2">
      <c r="A217" t="s">
        <v>872</v>
      </c>
      <c r="B217">
        <v>45</v>
      </c>
      <c r="C217">
        <v>82</v>
      </c>
      <c r="D217">
        <f>C217-B217</f>
        <v>37</v>
      </c>
      <c r="E217">
        <v>0.19070000000000001</v>
      </c>
      <c r="F217">
        <v>9.9500000000000001E-4</v>
      </c>
      <c r="G217">
        <v>18</v>
      </c>
      <c r="H217" t="s">
        <v>35</v>
      </c>
      <c r="I217" t="s">
        <v>393</v>
      </c>
      <c r="J217">
        <v>4.3049999999999997</v>
      </c>
      <c r="K217">
        <v>8</v>
      </c>
      <c r="L217">
        <v>0</v>
      </c>
      <c r="M217">
        <v>1</v>
      </c>
      <c r="N217">
        <v>0</v>
      </c>
      <c r="O217">
        <v>1</v>
      </c>
      <c r="P217">
        <v>3</v>
      </c>
      <c r="Q217">
        <v>0</v>
      </c>
      <c r="R217">
        <v>2</v>
      </c>
      <c r="S217">
        <v>2</v>
      </c>
      <c r="T217">
        <v>0</v>
      </c>
      <c r="U217">
        <v>0</v>
      </c>
      <c r="V217">
        <v>0</v>
      </c>
      <c r="W217">
        <v>1</v>
      </c>
      <c r="X217">
        <v>4</v>
      </c>
      <c r="Y217">
        <v>1</v>
      </c>
      <c r="Z217">
        <v>8</v>
      </c>
      <c r="AA217">
        <v>4</v>
      </c>
      <c r="AB217">
        <v>2</v>
      </c>
      <c r="AC217">
        <v>0</v>
      </c>
      <c r="AD217">
        <v>0</v>
      </c>
      <c r="AE217">
        <f>SUM(M217:N217)/SUM(K217:AD217)</f>
        <v>2.7027027027027029E-2</v>
      </c>
      <c r="AF217">
        <f>SUM(S217,Y217)/SUM(K217:AD217)</f>
        <v>8.1081081081081086E-2</v>
      </c>
      <c r="AG217">
        <f t="shared" si="30"/>
        <v>0.32432432432432434</v>
      </c>
      <c r="AH217">
        <f t="shared" si="31"/>
        <v>2.7027027027027029E-2</v>
      </c>
      <c r="AI217">
        <f t="shared" si="32"/>
        <v>0.10810810810810811</v>
      </c>
      <c r="AJ217">
        <f t="shared" si="33"/>
        <v>0.43243243243243246</v>
      </c>
    </row>
    <row r="218" spans="1:38" x14ac:dyDescent="0.2">
      <c r="A218" t="s">
        <v>506</v>
      </c>
      <c r="B218">
        <v>1</v>
      </c>
      <c r="C218">
        <v>39</v>
      </c>
      <c r="D218">
        <f>C218-B218</f>
        <v>38</v>
      </c>
      <c r="E218">
        <v>0.1671</v>
      </c>
      <c r="F218">
        <v>2.02E-4</v>
      </c>
      <c r="G218">
        <v>18</v>
      </c>
      <c r="H218" t="s">
        <v>32</v>
      </c>
      <c r="I218" t="s">
        <v>44</v>
      </c>
      <c r="J218">
        <v>3.8029999999999999</v>
      </c>
      <c r="K218">
        <v>2</v>
      </c>
      <c r="L218">
        <v>0</v>
      </c>
      <c r="M218">
        <v>4</v>
      </c>
      <c r="N218">
        <v>4</v>
      </c>
      <c r="O218">
        <v>2</v>
      </c>
      <c r="P218">
        <v>1</v>
      </c>
      <c r="Q218">
        <v>0</v>
      </c>
      <c r="R218">
        <v>1</v>
      </c>
      <c r="S218">
        <v>1</v>
      </c>
      <c r="T218">
        <v>4</v>
      </c>
      <c r="U218">
        <v>0</v>
      </c>
      <c r="V218">
        <v>3</v>
      </c>
      <c r="W218">
        <v>2</v>
      </c>
      <c r="X218">
        <v>2</v>
      </c>
      <c r="Y218">
        <v>2</v>
      </c>
      <c r="Z218">
        <v>3</v>
      </c>
      <c r="AA218">
        <v>1</v>
      </c>
      <c r="AB218">
        <v>3</v>
      </c>
      <c r="AC218">
        <v>1</v>
      </c>
      <c r="AD218">
        <v>1</v>
      </c>
      <c r="AE218">
        <f>SUM(M218:N218)/SUM(K218:AD218)</f>
        <v>0.21621621621621623</v>
      </c>
      <c r="AF218">
        <f>SUM(S218,Y218)/SUM(K218:AD218)</f>
        <v>8.1081081081081086E-2</v>
      </c>
      <c r="AG218">
        <f t="shared" si="30"/>
        <v>0.13513513513513514</v>
      </c>
      <c r="AH218">
        <f t="shared" si="31"/>
        <v>0.10810810810810811</v>
      </c>
      <c r="AI218">
        <f t="shared" si="32"/>
        <v>0.21621621621621623</v>
      </c>
      <c r="AJ218">
        <f t="shared" si="33"/>
        <v>0.24324324324324326</v>
      </c>
    </row>
    <row r="219" spans="1:38" x14ac:dyDescent="0.2">
      <c r="A219" t="s">
        <v>1260</v>
      </c>
      <c r="B219">
        <v>26</v>
      </c>
      <c r="C219">
        <v>64</v>
      </c>
      <c r="D219">
        <f>C219-B219</f>
        <v>38</v>
      </c>
      <c r="E219">
        <v>0.1409</v>
      </c>
      <c r="F219">
        <v>5.8E-5</v>
      </c>
      <c r="G219">
        <v>6</v>
      </c>
      <c r="H219" t="s">
        <v>46</v>
      </c>
      <c r="I219" t="s">
        <v>36</v>
      </c>
      <c r="J219">
        <v>4.2160000000000002</v>
      </c>
      <c r="K219">
        <v>0</v>
      </c>
      <c r="L219">
        <v>0</v>
      </c>
      <c r="M219">
        <v>7</v>
      </c>
      <c r="N219">
        <v>2</v>
      </c>
      <c r="O219">
        <v>3</v>
      </c>
      <c r="P219">
        <v>5</v>
      </c>
      <c r="Q219">
        <v>0</v>
      </c>
      <c r="R219">
        <v>1</v>
      </c>
      <c r="S219">
        <v>3</v>
      </c>
      <c r="T219">
        <v>2</v>
      </c>
      <c r="U219">
        <v>0</v>
      </c>
      <c r="V219">
        <v>1</v>
      </c>
      <c r="W219">
        <v>2</v>
      </c>
      <c r="X219">
        <v>0</v>
      </c>
      <c r="Y219">
        <v>0</v>
      </c>
      <c r="Z219">
        <v>0</v>
      </c>
      <c r="AA219">
        <v>3</v>
      </c>
      <c r="AB219">
        <v>6</v>
      </c>
      <c r="AC219">
        <v>1</v>
      </c>
      <c r="AD219">
        <v>1</v>
      </c>
      <c r="AE219">
        <f>SUM(M219:N219)/SUM(K219:AD219)</f>
        <v>0.24324324324324326</v>
      </c>
      <c r="AF219">
        <f>SUM(S219,Y219)/SUM(K219:AD219)</f>
        <v>8.1081081081081086E-2</v>
      </c>
      <c r="AG219">
        <f t="shared" si="30"/>
        <v>0.1891891891891892</v>
      </c>
      <c r="AH219">
        <f t="shared" si="31"/>
        <v>0.13513513513513514</v>
      </c>
      <c r="AI219">
        <f t="shared" si="32"/>
        <v>0.24324324324324326</v>
      </c>
      <c r="AJ219">
        <f t="shared" si="33"/>
        <v>0.10810810810810811</v>
      </c>
    </row>
    <row r="220" spans="1:38" x14ac:dyDescent="0.2">
      <c r="A220" t="s">
        <v>1748</v>
      </c>
      <c r="B220">
        <v>39</v>
      </c>
      <c r="C220">
        <v>371</v>
      </c>
      <c r="D220">
        <f>C220-B220</f>
        <v>332</v>
      </c>
      <c r="E220">
        <v>0.4098</v>
      </c>
      <c r="F220">
        <v>1.2650000000000001E-3</v>
      </c>
      <c r="G220">
        <v>78</v>
      </c>
      <c r="H220" t="s">
        <v>32</v>
      </c>
      <c r="I220" t="s">
        <v>40</v>
      </c>
      <c r="J220">
        <v>2.867</v>
      </c>
      <c r="K220">
        <v>6</v>
      </c>
      <c r="L220">
        <v>1</v>
      </c>
      <c r="M220">
        <v>18</v>
      </c>
      <c r="N220">
        <v>14</v>
      </c>
      <c r="O220">
        <v>2</v>
      </c>
      <c r="P220">
        <v>14</v>
      </c>
      <c r="Q220">
        <v>3</v>
      </c>
      <c r="R220">
        <v>3</v>
      </c>
      <c r="S220">
        <v>7</v>
      </c>
      <c r="T220">
        <v>4</v>
      </c>
      <c r="U220">
        <v>1</v>
      </c>
      <c r="V220">
        <v>13</v>
      </c>
      <c r="W220">
        <v>7</v>
      </c>
      <c r="X220">
        <v>7</v>
      </c>
      <c r="Y220">
        <v>3</v>
      </c>
      <c r="Z220">
        <v>12</v>
      </c>
      <c r="AA220">
        <v>4</v>
      </c>
      <c r="AB220">
        <v>3</v>
      </c>
      <c r="AC220">
        <v>0</v>
      </c>
      <c r="AD220">
        <v>1</v>
      </c>
      <c r="AE220">
        <f>SUM(M220:N220)/SUM(K220:AD220)</f>
        <v>0.26016260162601629</v>
      </c>
      <c r="AF220">
        <f>SUM(S220,Y220)/SUM(K220:AD220)</f>
        <v>8.1300813008130079E-2</v>
      </c>
      <c r="AG220">
        <f t="shared" si="30"/>
        <v>0.21951219512195122</v>
      </c>
      <c r="AH220">
        <f t="shared" si="31"/>
        <v>2.4390243902439025E-2</v>
      </c>
      <c r="AI220">
        <f t="shared" si="32"/>
        <v>8.943089430894309E-2</v>
      </c>
      <c r="AJ220">
        <f t="shared" si="33"/>
        <v>0.32520325203252032</v>
      </c>
      <c r="AK220">
        <v>3</v>
      </c>
      <c r="AL220">
        <v>0</v>
      </c>
    </row>
    <row r="221" spans="1:38" x14ac:dyDescent="0.2">
      <c r="A221" t="s">
        <v>1409</v>
      </c>
      <c r="B221">
        <v>547</v>
      </c>
      <c r="C221">
        <v>603</v>
      </c>
      <c r="D221">
        <f>C221-B221</f>
        <v>56</v>
      </c>
      <c r="E221">
        <v>0.2601</v>
      </c>
      <c r="F221">
        <v>9.0000000000000006E-5</v>
      </c>
      <c r="G221">
        <v>42</v>
      </c>
      <c r="H221" t="s">
        <v>35</v>
      </c>
      <c r="I221" t="s">
        <v>49</v>
      </c>
      <c r="J221">
        <v>4.4509999999999996</v>
      </c>
      <c r="K221">
        <v>2</v>
      </c>
      <c r="L221">
        <v>0</v>
      </c>
      <c r="M221">
        <v>2</v>
      </c>
      <c r="N221">
        <v>6</v>
      </c>
      <c r="O221">
        <v>6</v>
      </c>
      <c r="P221">
        <v>0</v>
      </c>
      <c r="Q221">
        <v>1</v>
      </c>
      <c r="R221">
        <v>4</v>
      </c>
      <c r="S221">
        <v>3</v>
      </c>
      <c r="T221">
        <v>7</v>
      </c>
      <c r="U221">
        <v>1</v>
      </c>
      <c r="V221">
        <v>2</v>
      </c>
      <c r="W221">
        <v>3</v>
      </c>
      <c r="X221">
        <v>2</v>
      </c>
      <c r="Y221">
        <v>1</v>
      </c>
      <c r="Z221">
        <v>5</v>
      </c>
      <c r="AA221">
        <v>1</v>
      </c>
      <c r="AB221">
        <v>1</v>
      </c>
      <c r="AC221">
        <v>0</v>
      </c>
      <c r="AD221">
        <v>2</v>
      </c>
      <c r="AE221">
        <f>SUM(M221:N221)/SUM(K221:AD221)</f>
        <v>0.16326530612244897</v>
      </c>
      <c r="AF221">
        <f>SUM(S221,Y221)/SUM(K221:AD221)</f>
        <v>8.1632653061224483E-2</v>
      </c>
      <c r="AG221">
        <f t="shared" si="30"/>
        <v>0.10204081632653061</v>
      </c>
      <c r="AH221">
        <f t="shared" si="31"/>
        <v>0.16326530612244897</v>
      </c>
      <c r="AI221">
        <f t="shared" si="32"/>
        <v>0.26530612244897961</v>
      </c>
      <c r="AJ221">
        <f t="shared" si="33"/>
        <v>0.22448979591836735</v>
      </c>
    </row>
    <row r="222" spans="1:38" x14ac:dyDescent="0.2">
      <c r="A222" t="s">
        <v>1116</v>
      </c>
      <c r="B222">
        <v>934</v>
      </c>
      <c r="C222">
        <v>994</v>
      </c>
      <c r="D222">
        <f>C222-B222</f>
        <v>60</v>
      </c>
      <c r="E222">
        <v>0.17649999999999999</v>
      </c>
      <c r="F222">
        <v>2.3999999999999998E-3</v>
      </c>
      <c r="G222">
        <v>18</v>
      </c>
      <c r="H222" t="s">
        <v>35</v>
      </c>
      <c r="I222" t="s">
        <v>1117</v>
      </c>
      <c r="J222">
        <v>3.8919999999999999</v>
      </c>
      <c r="K222">
        <v>2</v>
      </c>
      <c r="L222">
        <v>1</v>
      </c>
      <c r="M222">
        <v>4</v>
      </c>
      <c r="N222">
        <v>5</v>
      </c>
      <c r="O222">
        <v>1</v>
      </c>
      <c r="P222">
        <v>0</v>
      </c>
      <c r="Q222">
        <v>1</v>
      </c>
      <c r="R222">
        <v>3</v>
      </c>
      <c r="S222">
        <v>4</v>
      </c>
      <c r="T222">
        <v>5</v>
      </c>
      <c r="U222">
        <v>3</v>
      </c>
      <c r="V222">
        <v>4</v>
      </c>
      <c r="W222">
        <v>0</v>
      </c>
      <c r="X222">
        <v>3</v>
      </c>
      <c r="Y222">
        <v>0</v>
      </c>
      <c r="Z222">
        <v>4</v>
      </c>
      <c r="AA222">
        <v>3</v>
      </c>
      <c r="AB222">
        <v>2</v>
      </c>
      <c r="AC222">
        <v>0</v>
      </c>
      <c r="AD222">
        <v>4</v>
      </c>
      <c r="AE222">
        <f>SUM(M222:N222)/SUM(K222:AD222)</f>
        <v>0.18367346938775511</v>
      </c>
      <c r="AF222">
        <f>SUM(S222,Y222)/SUM(K222:AD222)</f>
        <v>8.1632653061224483E-2</v>
      </c>
      <c r="AG222">
        <f t="shared" si="30"/>
        <v>4.0816326530612242E-2</v>
      </c>
      <c r="AH222">
        <f t="shared" si="31"/>
        <v>0.10204081632653061</v>
      </c>
      <c r="AI222">
        <f t="shared" si="32"/>
        <v>0.26530612244897961</v>
      </c>
      <c r="AJ222">
        <f t="shared" si="33"/>
        <v>0.32653061224489793</v>
      </c>
    </row>
    <row r="223" spans="1:38" x14ac:dyDescent="0.2">
      <c r="A223" t="s">
        <v>610</v>
      </c>
      <c r="B223">
        <v>89</v>
      </c>
      <c r="C223">
        <v>140</v>
      </c>
      <c r="D223">
        <f>C223-B223</f>
        <v>51</v>
      </c>
      <c r="E223">
        <v>0.31759999999999999</v>
      </c>
      <c r="F223">
        <v>5.22E-4</v>
      </c>
      <c r="G223">
        <v>66</v>
      </c>
      <c r="H223" t="s">
        <v>46</v>
      </c>
      <c r="I223" t="s">
        <v>44</v>
      </c>
      <c r="J223">
        <v>4.32</v>
      </c>
      <c r="K223">
        <v>2</v>
      </c>
      <c r="L223">
        <v>1</v>
      </c>
      <c r="M223">
        <v>3</v>
      </c>
      <c r="N223">
        <v>7</v>
      </c>
      <c r="O223">
        <v>3</v>
      </c>
      <c r="P223">
        <v>4</v>
      </c>
      <c r="Q223">
        <v>0</v>
      </c>
      <c r="R223">
        <v>4</v>
      </c>
      <c r="S223">
        <v>1</v>
      </c>
      <c r="T223">
        <v>5</v>
      </c>
      <c r="U223">
        <v>2</v>
      </c>
      <c r="V223">
        <v>4</v>
      </c>
      <c r="W223">
        <v>0</v>
      </c>
      <c r="X223">
        <v>1</v>
      </c>
      <c r="Y223">
        <v>3</v>
      </c>
      <c r="Z223">
        <v>4</v>
      </c>
      <c r="AA223">
        <v>1</v>
      </c>
      <c r="AB223">
        <v>3</v>
      </c>
      <c r="AC223">
        <v>0</v>
      </c>
      <c r="AD223">
        <v>1</v>
      </c>
      <c r="AE223">
        <f>SUM(M223:N223)/SUM(K223:AD223)</f>
        <v>0.20408163265306123</v>
      </c>
      <c r="AF223">
        <f>SUM(S223,Y223)/SUM(K223:AD223)</f>
        <v>8.1632653061224483E-2</v>
      </c>
      <c r="AG223">
        <f t="shared" si="30"/>
        <v>0.12244897959183673</v>
      </c>
      <c r="AH223">
        <f t="shared" si="31"/>
        <v>8.1632653061224483E-2</v>
      </c>
      <c r="AI223">
        <f t="shared" si="32"/>
        <v>0.2857142857142857</v>
      </c>
      <c r="AJ223">
        <f t="shared" si="33"/>
        <v>0.22448979591836735</v>
      </c>
      <c r="AK223">
        <v>1</v>
      </c>
      <c r="AL223">
        <v>0</v>
      </c>
    </row>
    <row r="224" spans="1:38" x14ac:dyDescent="0.2">
      <c r="A224" t="s">
        <v>1304</v>
      </c>
      <c r="B224">
        <v>11</v>
      </c>
      <c r="C224">
        <v>362</v>
      </c>
      <c r="D224">
        <f>C224-B224</f>
        <v>351</v>
      </c>
      <c r="E224">
        <v>0.37119999999999997</v>
      </c>
      <c r="F224">
        <v>3.4E-5</v>
      </c>
      <c r="G224">
        <v>78</v>
      </c>
      <c r="H224" t="s">
        <v>32</v>
      </c>
      <c r="I224" t="s">
        <v>1305</v>
      </c>
      <c r="J224">
        <v>2.891</v>
      </c>
      <c r="K224">
        <v>6</v>
      </c>
      <c r="L224">
        <v>1</v>
      </c>
      <c r="M224">
        <v>16</v>
      </c>
      <c r="N224">
        <v>22</v>
      </c>
      <c r="O224">
        <v>1</v>
      </c>
      <c r="P224">
        <v>9</v>
      </c>
      <c r="Q224">
        <v>7</v>
      </c>
      <c r="R224">
        <v>4</v>
      </c>
      <c r="S224">
        <v>10</v>
      </c>
      <c r="T224">
        <v>9</v>
      </c>
      <c r="U224">
        <v>3</v>
      </c>
      <c r="V224">
        <v>20</v>
      </c>
      <c r="W224">
        <v>11</v>
      </c>
      <c r="X224">
        <v>13</v>
      </c>
      <c r="Y224">
        <v>3</v>
      </c>
      <c r="Z224">
        <v>10</v>
      </c>
      <c r="AA224">
        <v>4</v>
      </c>
      <c r="AB224">
        <v>7</v>
      </c>
      <c r="AC224">
        <v>0</v>
      </c>
      <c r="AD224">
        <v>3</v>
      </c>
      <c r="AE224">
        <f>SUM(M224:N224)/SUM(K224:AD224)</f>
        <v>0.2389937106918239</v>
      </c>
      <c r="AF224">
        <f>SUM(S224,Y224)/SUM(K224:AD224)</f>
        <v>8.1761006289308172E-2</v>
      </c>
      <c r="AG224">
        <f t="shared" si="30"/>
        <v>0.16352201257861634</v>
      </c>
      <c r="AH224">
        <f t="shared" si="31"/>
        <v>2.5157232704402517E-2</v>
      </c>
      <c r="AI224">
        <f t="shared" si="32"/>
        <v>0.14465408805031446</v>
      </c>
      <c r="AJ224">
        <f t="shared" si="33"/>
        <v>0.34591194968553457</v>
      </c>
      <c r="AK224">
        <v>6</v>
      </c>
      <c r="AL224">
        <v>0</v>
      </c>
    </row>
    <row r="225" spans="1:38" x14ac:dyDescent="0.2">
      <c r="A225" t="s">
        <v>983</v>
      </c>
      <c r="B225">
        <v>876</v>
      </c>
      <c r="C225">
        <v>946</v>
      </c>
      <c r="D225">
        <f>C225-B225</f>
        <v>70</v>
      </c>
      <c r="E225">
        <v>0.26150000000000001</v>
      </c>
      <c r="F225">
        <v>2.8E-5</v>
      </c>
      <c r="G225">
        <v>42</v>
      </c>
      <c r="H225" t="s">
        <v>35</v>
      </c>
      <c r="I225" t="s">
        <v>235</v>
      </c>
      <c r="J225">
        <v>4.6429999999999998</v>
      </c>
      <c r="K225">
        <v>2</v>
      </c>
      <c r="L225">
        <v>2</v>
      </c>
      <c r="M225">
        <v>5</v>
      </c>
      <c r="N225">
        <v>1</v>
      </c>
      <c r="O225">
        <v>2</v>
      </c>
      <c r="P225">
        <v>2</v>
      </c>
      <c r="Q225">
        <v>1</v>
      </c>
      <c r="R225">
        <v>6</v>
      </c>
      <c r="S225">
        <v>3</v>
      </c>
      <c r="T225">
        <v>12</v>
      </c>
      <c r="U225">
        <v>0</v>
      </c>
      <c r="V225">
        <v>5</v>
      </c>
      <c r="W225">
        <v>2</v>
      </c>
      <c r="X225">
        <v>1</v>
      </c>
      <c r="Y225">
        <v>2</v>
      </c>
      <c r="Z225">
        <v>8</v>
      </c>
      <c r="AA225">
        <v>3</v>
      </c>
      <c r="AB225">
        <v>1</v>
      </c>
      <c r="AC225">
        <v>0</v>
      </c>
      <c r="AD225">
        <v>3</v>
      </c>
      <c r="AE225">
        <f>SUM(M225:N225)/SUM(K225:AD225)</f>
        <v>9.8360655737704916E-2</v>
      </c>
      <c r="AF225">
        <f>SUM(S225,Y225)/SUM(K225:AD225)</f>
        <v>8.1967213114754092E-2</v>
      </c>
      <c r="AG225">
        <f t="shared" si="30"/>
        <v>9.8360655737704916E-2</v>
      </c>
      <c r="AH225">
        <f t="shared" si="31"/>
        <v>8.1967213114754092E-2</v>
      </c>
      <c r="AI225">
        <f t="shared" si="32"/>
        <v>0.31147540983606559</v>
      </c>
      <c r="AJ225">
        <f t="shared" si="33"/>
        <v>0.32786885245901637</v>
      </c>
    </row>
    <row r="226" spans="1:38" x14ac:dyDescent="0.2">
      <c r="A226" t="s">
        <v>3183</v>
      </c>
      <c r="B226">
        <v>224</v>
      </c>
      <c r="C226">
        <v>309</v>
      </c>
      <c r="D226">
        <f>C226-B226</f>
        <v>85</v>
      </c>
      <c r="E226">
        <v>0.37419999999999998</v>
      </c>
      <c r="F226">
        <v>1.2E-5</v>
      </c>
      <c r="G226">
        <v>78</v>
      </c>
      <c r="H226" t="s">
        <v>32</v>
      </c>
      <c r="I226" t="s">
        <v>49</v>
      </c>
      <c r="J226">
        <v>4.016</v>
      </c>
      <c r="K226">
        <v>9</v>
      </c>
      <c r="L226">
        <v>1</v>
      </c>
      <c r="M226">
        <v>9</v>
      </c>
      <c r="N226">
        <v>2</v>
      </c>
      <c r="O226">
        <v>1</v>
      </c>
      <c r="P226">
        <v>4</v>
      </c>
      <c r="Q226">
        <v>5</v>
      </c>
      <c r="R226">
        <v>5</v>
      </c>
      <c r="S226">
        <v>2</v>
      </c>
      <c r="T226">
        <v>5</v>
      </c>
      <c r="U226">
        <v>1</v>
      </c>
      <c r="V226">
        <v>1</v>
      </c>
      <c r="W226">
        <v>5</v>
      </c>
      <c r="X226">
        <v>3</v>
      </c>
      <c r="Y226">
        <v>3</v>
      </c>
      <c r="Z226">
        <v>1</v>
      </c>
      <c r="AA226">
        <v>0</v>
      </c>
      <c r="AB226">
        <v>2</v>
      </c>
      <c r="AC226">
        <v>0</v>
      </c>
      <c r="AD226">
        <v>2</v>
      </c>
      <c r="AE226">
        <f>SUM(M226:N226)/SUM(K226:AD226)</f>
        <v>0.18032786885245902</v>
      </c>
      <c r="AF226">
        <f>SUM(S226,Y226)/SUM(K226:AD226)</f>
        <v>8.1967213114754092E-2</v>
      </c>
      <c r="AG226">
        <f t="shared" si="30"/>
        <v>0.29508196721311475</v>
      </c>
      <c r="AH226">
        <f t="shared" si="31"/>
        <v>4.9180327868852458E-2</v>
      </c>
      <c r="AI226">
        <f t="shared" si="32"/>
        <v>0.21311475409836064</v>
      </c>
      <c r="AJ226">
        <f t="shared" si="33"/>
        <v>0.18032786885245902</v>
      </c>
      <c r="AK226">
        <v>2</v>
      </c>
      <c r="AL226">
        <v>0</v>
      </c>
    </row>
    <row r="227" spans="1:38" x14ac:dyDescent="0.2">
      <c r="A227" t="s">
        <v>763</v>
      </c>
      <c r="B227">
        <v>145</v>
      </c>
      <c r="C227">
        <v>261</v>
      </c>
      <c r="D227">
        <f>C227-B227</f>
        <v>116</v>
      </c>
      <c r="E227">
        <v>0.1057</v>
      </c>
      <c r="F227">
        <v>2.8170000000000001E-3</v>
      </c>
      <c r="G227">
        <v>6</v>
      </c>
      <c r="H227" t="s">
        <v>35</v>
      </c>
      <c r="I227" t="s">
        <v>107</v>
      </c>
      <c r="J227">
        <v>4.1589999999999998</v>
      </c>
      <c r="K227">
        <v>3</v>
      </c>
      <c r="L227">
        <v>0</v>
      </c>
      <c r="M227">
        <v>6</v>
      </c>
      <c r="N227">
        <v>9</v>
      </c>
      <c r="O227">
        <v>6</v>
      </c>
      <c r="P227">
        <v>7</v>
      </c>
      <c r="Q227">
        <v>2</v>
      </c>
      <c r="R227">
        <v>8</v>
      </c>
      <c r="S227">
        <v>5</v>
      </c>
      <c r="T227">
        <v>6</v>
      </c>
      <c r="U227">
        <v>5</v>
      </c>
      <c r="V227">
        <v>5</v>
      </c>
      <c r="W227">
        <v>1</v>
      </c>
      <c r="X227">
        <v>1</v>
      </c>
      <c r="Y227">
        <v>2</v>
      </c>
      <c r="Z227">
        <v>6</v>
      </c>
      <c r="AA227">
        <v>6</v>
      </c>
      <c r="AB227">
        <v>2</v>
      </c>
      <c r="AC227">
        <v>1</v>
      </c>
      <c r="AD227">
        <v>4</v>
      </c>
      <c r="AE227">
        <f>SUM(M227:N227)/SUM(K227:AD227)</f>
        <v>0.17647058823529413</v>
      </c>
      <c r="AF227">
        <f>SUM(S227,Y227)/SUM(K227:AD227)</f>
        <v>8.2352941176470587E-2</v>
      </c>
      <c r="AG227">
        <f t="shared" si="30"/>
        <v>0.12941176470588237</v>
      </c>
      <c r="AH227">
        <f t="shared" si="31"/>
        <v>0.12941176470588237</v>
      </c>
      <c r="AI227">
        <f t="shared" si="32"/>
        <v>0.24705882352941178</v>
      </c>
      <c r="AJ227">
        <f t="shared" si="33"/>
        <v>0.23529411764705882</v>
      </c>
    </row>
    <row r="228" spans="1:38" x14ac:dyDescent="0.2">
      <c r="A228" t="s">
        <v>2980</v>
      </c>
      <c r="B228">
        <v>57</v>
      </c>
      <c r="C228">
        <v>94</v>
      </c>
      <c r="D228">
        <f>C228-B228</f>
        <v>37</v>
      </c>
      <c r="E228">
        <v>0.27189999999999998</v>
      </c>
      <c r="F228">
        <v>1.4E-5</v>
      </c>
      <c r="G228">
        <v>54</v>
      </c>
      <c r="H228" t="s">
        <v>35</v>
      </c>
      <c r="I228" t="s">
        <v>49</v>
      </c>
      <c r="J228">
        <v>4.5389999999999997</v>
      </c>
      <c r="K228">
        <v>1</v>
      </c>
      <c r="L228">
        <v>0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4</v>
      </c>
      <c r="S228">
        <v>0</v>
      </c>
      <c r="T228">
        <v>5</v>
      </c>
      <c r="U228">
        <v>1</v>
      </c>
      <c r="V228">
        <v>4</v>
      </c>
      <c r="W228">
        <v>4</v>
      </c>
      <c r="X228">
        <v>0</v>
      </c>
      <c r="Y228">
        <v>3</v>
      </c>
      <c r="Z228">
        <v>5</v>
      </c>
      <c r="AA228">
        <v>1</v>
      </c>
      <c r="AB228">
        <v>2</v>
      </c>
      <c r="AC228">
        <v>0</v>
      </c>
      <c r="AD228">
        <v>1</v>
      </c>
      <c r="AE228">
        <f>SUM(M228:N228)/SUM(K228:AD228)</f>
        <v>5.5555555555555552E-2</v>
      </c>
      <c r="AF228">
        <f>SUM(S228,Y228)/SUM(K228:AD228)</f>
        <v>8.3333333333333329E-2</v>
      </c>
      <c r="AG228">
        <f t="shared" si="30"/>
        <v>0.16666666666666666</v>
      </c>
      <c r="AH228">
        <f t="shared" si="31"/>
        <v>5.5555555555555552E-2</v>
      </c>
      <c r="AI228">
        <f t="shared" si="32"/>
        <v>0.33333333333333331</v>
      </c>
      <c r="AJ228">
        <f t="shared" si="33"/>
        <v>0.30555555555555558</v>
      </c>
    </row>
    <row r="229" spans="1:38" x14ac:dyDescent="0.2">
      <c r="A229" t="s">
        <v>926</v>
      </c>
      <c r="B229">
        <v>80</v>
      </c>
      <c r="C229">
        <v>104</v>
      </c>
      <c r="D229">
        <f>C229-B229</f>
        <v>24</v>
      </c>
      <c r="E229">
        <v>0.1744</v>
      </c>
      <c r="F229">
        <v>1.526E-3</v>
      </c>
      <c r="G229">
        <v>18</v>
      </c>
      <c r="H229" t="s">
        <v>35</v>
      </c>
      <c r="I229" t="s">
        <v>33</v>
      </c>
      <c r="J229">
        <v>3.3540000000000001</v>
      </c>
      <c r="K229">
        <v>1</v>
      </c>
      <c r="L229">
        <v>0</v>
      </c>
      <c r="M229">
        <v>1</v>
      </c>
      <c r="N229">
        <v>1</v>
      </c>
      <c r="O229">
        <v>0</v>
      </c>
      <c r="P229">
        <v>1</v>
      </c>
      <c r="Q229">
        <v>1</v>
      </c>
      <c r="R229">
        <v>2</v>
      </c>
      <c r="S229">
        <v>1</v>
      </c>
      <c r="T229">
        <v>1</v>
      </c>
      <c r="U229">
        <v>0</v>
      </c>
      <c r="V229">
        <v>3</v>
      </c>
      <c r="W229">
        <v>0</v>
      </c>
      <c r="X229">
        <v>5</v>
      </c>
      <c r="Y229">
        <v>1</v>
      </c>
      <c r="Z229">
        <v>1</v>
      </c>
      <c r="AA229">
        <v>2</v>
      </c>
      <c r="AB229">
        <v>2</v>
      </c>
      <c r="AC229">
        <v>0</v>
      </c>
      <c r="AD229">
        <v>1</v>
      </c>
      <c r="AE229">
        <f>SUM(M229:N229)/SUM(K229:AD229)</f>
        <v>8.3333333333333329E-2</v>
      </c>
      <c r="AF229">
        <f>SUM(S229,Y229)/SUM(K229:AD229)</f>
        <v>8.3333333333333329E-2</v>
      </c>
      <c r="AG229">
        <f t="shared" si="30"/>
        <v>8.3333333333333329E-2</v>
      </c>
      <c r="AH229">
        <f t="shared" si="31"/>
        <v>4.1666666666666664E-2</v>
      </c>
      <c r="AI229">
        <f t="shared" si="32"/>
        <v>0.20833333333333334</v>
      </c>
      <c r="AJ229">
        <f t="shared" si="33"/>
        <v>0.5</v>
      </c>
    </row>
    <row r="230" spans="1:38" x14ac:dyDescent="0.2">
      <c r="A230" t="s">
        <v>1688</v>
      </c>
      <c r="B230">
        <v>466</v>
      </c>
      <c r="C230">
        <v>499</v>
      </c>
      <c r="D230">
        <f>C230-B230</f>
        <v>33</v>
      </c>
      <c r="E230">
        <v>0.3039</v>
      </c>
      <c r="F230">
        <v>4.3000000000000002E-5</v>
      </c>
      <c r="G230">
        <v>54</v>
      </c>
      <c r="H230" t="s">
        <v>46</v>
      </c>
      <c r="I230" t="s">
        <v>33</v>
      </c>
      <c r="J230">
        <v>4</v>
      </c>
      <c r="K230">
        <v>1</v>
      </c>
      <c r="L230">
        <v>0</v>
      </c>
      <c r="M230">
        <v>1</v>
      </c>
      <c r="N230">
        <v>1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5</v>
      </c>
      <c r="U230">
        <v>0</v>
      </c>
      <c r="V230">
        <v>1</v>
      </c>
      <c r="W230">
        <v>2</v>
      </c>
      <c r="X230">
        <v>2</v>
      </c>
      <c r="Y230">
        <v>1</v>
      </c>
      <c r="Z230">
        <v>4</v>
      </c>
      <c r="AA230">
        <v>2</v>
      </c>
      <c r="AB230">
        <v>0</v>
      </c>
      <c r="AC230">
        <v>0</v>
      </c>
      <c r="AD230">
        <v>0</v>
      </c>
      <c r="AE230">
        <f>SUM(M230:N230)/SUM(K230:AD230)</f>
        <v>8.3333333333333329E-2</v>
      </c>
      <c r="AF230">
        <f>SUM(S230,Y230)/SUM(K230:AD230)</f>
        <v>8.3333333333333329E-2</v>
      </c>
      <c r="AG230">
        <f t="shared" si="30"/>
        <v>0.16666666666666666</v>
      </c>
      <c r="AH230">
        <f t="shared" si="31"/>
        <v>0</v>
      </c>
      <c r="AI230">
        <f t="shared" si="32"/>
        <v>0.25</v>
      </c>
      <c r="AJ230">
        <f t="shared" si="33"/>
        <v>0.41666666666666669</v>
      </c>
    </row>
    <row r="231" spans="1:38" x14ac:dyDescent="0.2">
      <c r="A231" t="s">
        <v>3359</v>
      </c>
      <c r="B231">
        <v>24</v>
      </c>
      <c r="C231">
        <v>60</v>
      </c>
      <c r="D231">
        <f>C231-B231</f>
        <v>36</v>
      </c>
      <c r="E231">
        <v>0.22509999999999999</v>
      </c>
      <c r="F231" s="1">
        <v>5.0000000000000004E-6</v>
      </c>
      <c r="G231">
        <v>30</v>
      </c>
      <c r="H231" t="s">
        <v>46</v>
      </c>
      <c r="I231" t="s">
        <v>1193</v>
      </c>
      <c r="J231">
        <v>4.0860000000000003</v>
      </c>
      <c r="K231">
        <v>2</v>
      </c>
      <c r="L231">
        <v>0</v>
      </c>
      <c r="M231">
        <v>0</v>
      </c>
      <c r="N231">
        <v>3</v>
      </c>
      <c r="O231">
        <v>1</v>
      </c>
      <c r="P231">
        <v>1</v>
      </c>
      <c r="Q231">
        <v>0</v>
      </c>
      <c r="R231">
        <v>2</v>
      </c>
      <c r="S231">
        <v>1</v>
      </c>
      <c r="T231">
        <v>3</v>
      </c>
      <c r="U231">
        <v>3</v>
      </c>
      <c r="V231">
        <v>2</v>
      </c>
      <c r="W231">
        <v>2</v>
      </c>
      <c r="X231">
        <v>6</v>
      </c>
      <c r="Y231">
        <v>2</v>
      </c>
      <c r="Z231">
        <v>3</v>
      </c>
      <c r="AA231">
        <v>0</v>
      </c>
      <c r="AB231">
        <v>3</v>
      </c>
      <c r="AC231">
        <v>0</v>
      </c>
      <c r="AD231">
        <v>2</v>
      </c>
      <c r="AE231">
        <f>SUM(M231:N231)/SUM(K231:AD231)</f>
        <v>8.3333333333333329E-2</v>
      </c>
      <c r="AF231">
        <f>SUM(S231,Y231)/SUM(K231:AD231)</f>
        <v>8.3333333333333329E-2</v>
      </c>
      <c r="AG231">
        <f t="shared" si="30"/>
        <v>0.1388888888888889</v>
      </c>
      <c r="AH231">
        <f t="shared" si="31"/>
        <v>8.3333333333333329E-2</v>
      </c>
      <c r="AI231">
        <f t="shared" si="32"/>
        <v>0.30555555555555558</v>
      </c>
      <c r="AJ231">
        <f t="shared" si="33"/>
        <v>0.30555555555555558</v>
      </c>
    </row>
    <row r="232" spans="1:38" x14ac:dyDescent="0.2">
      <c r="A232" t="s">
        <v>3251</v>
      </c>
      <c r="B232">
        <v>126</v>
      </c>
      <c r="C232">
        <v>182</v>
      </c>
      <c r="D232">
        <f>C232-B232</f>
        <v>56</v>
      </c>
      <c r="E232">
        <v>0.36270000000000002</v>
      </c>
      <c r="F232">
        <v>3.4699999999999998E-4</v>
      </c>
      <c r="G232">
        <v>66</v>
      </c>
      <c r="H232" t="s">
        <v>35</v>
      </c>
      <c r="I232" t="s">
        <v>72</v>
      </c>
      <c r="J232">
        <v>4.4349999999999996</v>
      </c>
      <c r="K232">
        <v>0</v>
      </c>
      <c r="L232">
        <v>2</v>
      </c>
      <c r="M232">
        <v>3</v>
      </c>
      <c r="N232">
        <v>2</v>
      </c>
      <c r="O232">
        <v>2</v>
      </c>
      <c r="P232">
        <v>5</v>
      </c>
      <c r="Q232">
        <v>0</v>
      </c>
      <c r="R232">
        <v>8</v>
      </c>
      <c r="S232">
        <v>3</v>
      </c>
      <c r="T232">
        <v>3</v>
      </c>
      <c r="U232">
        <v>0</v>
      </c>
      <c r="V232">
        <v>5</v>
      </c>
      <c r="W232">
        <v>1</v>
      </c>
      <c r="X232">
        <v>0</v>
      </c>
      <c r="Y232">
        <v>1</v>
      </c>
      <c r="Z232">
        <v>9</v>
      </c>
      <c r="AA232">
        <v>1</v>
      </c>
      <c r="AB232">
        <v>1</v>
      </c>
      <c r="AC232">
        <v>0</v>
      </c>
      <c r="AD232">
        <v>2</v>
      </c>
      <c r="AE232">
        <f>SUM(M232:N232)/SUM(K232:AD232)</f>
        <v>0.10416666666666667</v>
      </c>
      <c r="AF232">
        <f>SUM(S232,Y232)/SUM(K232:AD232)</f>
        <v>8.3333333333333329E-2</v>
      </c>
      <c r="AG232">
        <f t="shared" si="30"/>
        <v>0.125</v>
      </c>
      <c r="AH232">
        <f t="shared" si="31"/>
        <v>8.3333333333333329E-2</v>
      </c>
      <c r="AI232">
        <f t="shared" si="32"/>
        <v>0.25</v>
      </c>
      <c r="AJ232">
        <f t="shared" si="33"/>
        <v>0.35416666666666669</v>
      </c>
    </row>
    <row r="233" spans="1:38" x14ac:dyDescent="0.2">
      <c r="A233" t="s">
        <v>335</v>
      </c>
      <c r="B233">
        <v>614</v>
      </c>
      <c r="C233">
        <v>643</v>
      </c>
      <c r="D233">
        <f>C233-B233</f>
        <v>29</v>
      </c>
      <c r="E233">
        <v>0.27039999999999997</v>
      </c>
      <c r="F233">
        <v>2.0999999999999999E-5</v>
      </c>
      <c r="G233">
        <v>54</v>
      </c>
      <c r="H233" t="s">
        <v>32</v>
      </c>
      <c r="I233" t="s">
        <v>217</v>
      </c>
      <c r="J233">
        <v>4.8620000000000001</v>
      </c>
      <c r="K233">
        <v>1</v>
      </c>
      <c r="L233">
        <v>0</v>
      </c>
      <c r="M233">
        <v>1</v>
      </c>
      <c r="N233">
        <v>2</v>
      </c>
      <c r="O233">
        <v>1</v>
      </c>
      <c r="P233">
        <v>1</v>
      </c>
      <c r="Q233">
        <v>0</v>
      </c>
      <c r="R233">
        <v>3</v>
      </c>
      <c r="S233">
        <v>2</v>
      </c>
      <c r="T233">
        <v>3</v>
      </c>
      <c r="U233">
        <v>0</v>
      </c>
      <c r="V233">
        <v>0</v>
      </c>
      <c r="W233">
        <v>4</v>
      </c>
      <c r="X233">
        <v>0</v>
      </c>
      <c r="Y233">
        <v>0</v>
      </c>
      <c r="Z233">
        <v>1</v>
      </c>
      <c r="AA233">
        <v>1</v>
      </c>
      <c r="AB233">
        <v>2</v>
      </c>
      <c r="AC233">
        <v>0</v>
      </c>
      <c r="AD233">
        <v>2</v>
      </c>
      <c r="AE233">
        <f>SUM(M233:N233)/SUM(K233:AD233)</f>
        <v>0.125</v>
      </c>
      <c r="AF233">
        <f>SUM(S233,Y233)/SUM(K233:AD233)</f>
        <v>8.3333333333333329E-2</v>
      </c>
      <c r="AG233">
        <f t="shared" si="30"/>
        <v>0.25</v>
      </c>
      <c r="AH233">
        <f t="shared" si="31"/>
        <v>0.125</v>
      </c>
      <c r="AI233">
        <f t="shared" si="32"/>
        <v>0.33333333333333331</v>
      </c>
      <c r="AJ233">
        <f t="shared" si="33"/>
        <v>8.3333333333333329E-2</v>
      </c>
      <c r="AK233">
        <v>2</v>
      </c>
      <c r="AL233">
        <v>0</v>
      </c>
    </row>
    <row r="234" spans="1:38" x14ac:dyDescent="0.2">
      <c r="A234" t="s">
        <v>761</v>
      </c>
      <c r="B234">
        <v>518</v>
      </c>
      <c r="C234">
        <v>554</v>
      </c>
      <c r="D234">
        <f>C234-B234</f>
        <v>36</v>
      </c>
      <c r="E234">
        <v>9.1200000000000003E-2</v>
      </c>
      <c r="F234">
        <v>6.78E-4</v>
      </c>
      <c r="G234">
        <v>6</v>
      </c>
      <c r="H234" t="s">
        <v>35</v>
      </c>
      <c r="I234" t="s">
        <v>762</v>
      </c>
      <c r="J234">
        <v>3.0609999999999999</v>
      </c>
      <c r="K234">
        <v>0</v>
      </c>
      <c r="L234">
        <v>0</v>
      </c>
      <c r="M234">
        <v>1</v>
      </c>
      <c r="N234">
        <v>4</v>
      </c>
      <c r="O234">
        <v>1</v>
      </c>
      <c r="P234">
        <v>0</v>
      </c>
      <c r="Q234">
        <v>2</v>
      </c>
      <c r="R234">
        <v>2</v>
      </c>
      <c r="S234">
        <v>2</v>
      </c>
      <c r="T234">
        <v>3</v>
      </c>
      <c r="U234">
        <v>1</v>
      </c>
      <c r="V234">
        <v>5</v>
      </c>
      <c r="W234">
        <v>0</v>
      </c>
      <c r="X234">
        <v>6</v>
      </c>
      <c r="Y234">
        <v>1</v>
      </c>
      <c r="Z234">
        <v>3</v>
      </c>
      <c r="AA234">
        <v>2</v>
      </c>
      <c r="AB234">
        <v>1</v>
      </c>
      <c r="AC234">
        <v>0</v>
      </c>
      <c r="AD234">
        <v>2</v>
      </c>
      <c r="AE234">
        <f>SUM(M234:N234)/SUM(K234:AD234)</f>
        <v>0.1388888888888889</v>
      </c>
      <c r="AF234">
        <f>SUM(S234,Y234)/SUM(K234:AD234)</f>
        <v>8.3333333333333329E-2</v>
      </c>
      <c r="AG234">
        <f t="shared" si="30"/>
        <v>0</v>
      </c>
      <c r="AH234">
        <f t="shared" si="31"/>
        <v>8.3333333333333329E-2</v>
      </c>
      <c r="AI234">
        <f t="shared" si="32"/>
        <v>0.19444444444444445</v>
      </c>
      <c r="AJ234">
        <f t="shared" si="33"/>
        <v>0.5</v>
      </c>
    </row>
    <row r="235" spans="1:38" x14ac:dyDescent="0.2">
      <c r="A235" t="s">
        <v>1528</v>
      </c>
      <c r="B235">
        <v>588</v>
      </c>
      <c r="C235">
        <v>624</v>
      </c>
      <c r="D235">
        <f>C235-B235</f>
        <v>36</v>
      </c>
      <c r="E235">
        <v>0.21840000000000001</v>
      </c>
      <c r="F235">
        <v>9.0000000000000006E-5</v>
      </c>
      <c r="G235">
        <v>30</v>
      </c>
      <c r="H235" t="s">
        <v>35</v>
      </c>
      <c r="I235" t="s">
        <v>49</v>
      </c>
      <c r="J235">
        <v>4.0720000000000001</v>
      </c>
      <c r="K235">
        <v>2</v>
      </c>
      <c r="L235">
        <v>0</v>
      </c>
      <c r="M235">
        <v>3</v>
      </c>
      <c r="N235">
        <v>3</v>
      </c>
      <c r="O235">
        <v>4</v>
      </c>
      <c r="P235">
        <v>1</v>
      </c>
      <c r="Q235">
        <v>1</v>
      </c>
      <c r="R235">
        <v>2</v>
      </c>
      <c r="S235">
        <v>2</v>
      </c>
      <c r="T235">
        <v>4</v>
      </c>
      <c r="U235">
        <v>1</v>
      </c>
      <c r="V235">
        <v>5</v>
      </c>
      <c r="W235">
        <v>1</v>
      </c>
      <c r="X235">
        <v>0</v>
      </c>
      <c r="Y235">
        <v>1</v>
      </c>
      <c r="Z235">
        <v>4</v>
      </c>
      <c r="AA235">
        <v>0</v>
      </c>
      <c r="AB235">
        <v>1</v>
      </c>
      <c r="AC235">
        <v>0</v>
      </c>
      <c r="AD235">
        <v>1</v>
      </c>
      <c r="AE235">
        <f>SUM(M235:N235)/SUM(K235:AD235)</f>
        <v>0.16666666666666666</v>
      </c>
      <c r="AF235">
        <f>SUM(S235,Y235)/SUM(K235:AD235)</f>
        <v>8.3333333333333329E-2</v>
      </c>
      <c r="AG235">
        <f t="shared" si="30"/>
        <v>0.1111111111111111</v>
      </c>
      <c r="AH235">
        <f t="shared" si="31"/>
        <v>0.1388888888888889</v>
      </c>
      <c r="AI235">
        <f t="shared" si="32"/>
        <v>0.22222222222222221</v>
      </c>
      <c r="AJ235">
        <f t="shared" si="33"/>
        <v>0.27777777777777779</v>
      </c>
    </row>
    <row r="236" spans="1:38" x14ac:dyDescent="0.2">
      <c r="A236" t="s">
        <v>1914</v>
      </c>
      <c r="B236">
        <v>85</v>
      </c>
      <c r="C236">
        <v>108</v>
      </c>
      <c r="D236">
        <f>C236-B236</f>
        <v>23</v>
      </c>
      <c r="E236">
        <v>0.21149999999999999</v>
      </c>
      <c r="F236">
        <v>1.6098999999999999E-2</v>
      </c>
      <c r="G236">
        <v>30</v>
      </c>
      <c r="H236" t="s">
        <v>35</v>
      </c>
      <c r="I236" t="s">
        <v>1271</v>
      </c>
      <c r="J236">
        <v>3.871</v>
      </c>
      <c r="K236">
        <v>2</v>
      </c>
      <c r="L236">
        <v>0</v>
      </c>
      <c r="M236">
        <v>0</v>
      </c>
      <c r="N236">
        <v>4</v>
      </c>
      <c r="O236">
        <v>2</v>
      </c>
      <c r="P236">
        <v>0</v>
      </c>
      <c r="Q236">
        <v>1</v>
      </c>
      <c r="R236">
        <v>3</v>
      </c>
      <c r="S236">
        <v>2</v>
      </c>
      <c r="T236">
        <v>1</v>
      </c>
      <c r="U236">
        <v>0</v>
      </c>
      <c r="V236">
        <v>4</v>
      </c>
      <c r="W236">
        <v>0</v>
      </c>
      <c r="X236">
        <v>1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2</v>
      </c>
      <c r="AE236">
        <f>SUM(M236:N236)/SUM(K236:AD236)</f>
        <v>0.16666666666666666</v>
      </c>
      <c r="AF236">
        <f>SUM(S236,Y236)/SUM(K236:AD236)</f>
        <v>8.3333333333333329E-2</v>
      </c>
      <c r="AG236">
        <f t="shared" si="30"/>
        <v>8.3333333333333329E-2</v>
      </c>
      <c r="AH236">
        <f t="shared" si="31"/>
        <v>0.16666666666666666</v>
      </c>
      <c r="AI236">
        <f t="shared" si="32"/>
        <v>0.20833333333333334</v>
      </c>
      <c r="AJ236">
        <f t="shared" si="33"/>
        <v>0.29166666666666669</v>
      </c>
    </row>
    <row r="237" spans="1:38" x14ac:dyDescent="0.2">
      <c r="A237" t="s">
        <v>1956</v>
      </c>
      <c r="B237">
        <v>451</v>
      </c>
      <c r="C237">
        <v>474</v>
      </c>
      <c r="D237">
        <f>C237-B237</f>
        <v>23</v>
      </c>
      <c r="E237">
        <v>0.39679999999999999</v>
      </c>
      <c r="F237">
        <v>3.21E-4</v>
      </c>
      <c r="G237">
        <v>78</v>
      </c>
      <c r="H237" t="s">
        <v>32</v>
      </c>
      <c r="I237" t="s">
        <v>1957</v>
      </c>
      <c r="J237">
        <v>4.5709999999999997</v>
      </c>
      <c r="K237">
        <v>1</v>
      </c>
      <c r="L237">
        <v>0</v>
      </c>
      <c r="M237">
        <v>2</v>
      </c>
      <c r="N237">
        <v>2</v>
      </c>
      <c r="O237">
        <v>1</v>
      </c>
      <c r="P237">
        <v>2</v>
      </c>
      <c r="Q237">
        <v>0</v>
      </c>
      <c r="R237">
        <v>2</v>
      </c>
      <c r="S237">
        <v>1</v>
      </c>
      <c r="T237">
        <v>2</v>
      </c>
      <c r="U237">
        <v>1</v>
      </c>
      <c r="V237">
        <v>1</v>
      </c>
      <c r="W237">
        <v>0</v>
      </c>
      <c r="X237">
        <v>1</v>
      </c>
      <c r="Y237">
        <v>1</v>
      </c>
      <c r="Z237">
        <v>2</v>
      </c>
      <c r="AA237">
        <v>0</v>
      </c>
      <c r="AB237">
        <v>3</v>
      </c>
      <c r="AC237">
        <v>1</v>
      </c>
      <c r="AD237">
        <v>1</v>
      </c>
      <c r="AE237">
        <f>SUM(M237:N237)/SUM(K237:AD237)</f>
        <v>0.16666666666666666</v>
      </c>
      <c r="AF237">
        <f>SUM(S237,Y237)/SUM(K237:AD237)</f>
        <v>8.3333333333333329E-2</v>
      </c>
      <c r="AG237">
        <f t="shared" si="30"/>
        <v>0.125</v>
      </c>
      <c r="AH237">
        <f t="shared" si="31"/>
        <v>0.125</v>
      </c>
      <c r="AI237">
        <f t="shared" si="32"/>
        <v>0.33333333333333331</v>
      </c>
      <c r="AJ237">
        <f t="shared" si="33"/>
        <v>0.16666666666666666</v>
      </c>
    </row>
    <row r="238" spans="1:38" x14ac:dyDescent="0.2">
      <c r="A238" t="s">
        <v>2169</v>
      </c>
      <c r="B238">
        <v>1004</v>
      </c>
      <c r="C238">
        <v>1028</v>
      </c>
      <c r="D238">
        <f>C238-B238</f>
        <v>24</v>
      </c>
      <c r="E238">
        <v>0.23150000000000001</v>
      </c>
      <c r="F238">
        <v>6.8499999999999995E-4</v>
      </c>
      <c r="G238">
        <v>42</v>
      </c>
      <c r="H238" t="s">
        <v>46</v>
      </c>
      <c r="I238" t="s">
        <v>33</v>
      </c>
      <c r="J238">
        <v>4.1210000000000004</v>
      </c>
      <c r="K238">
        <v>1</v>
      </c>
      <c r="L238">
        <v>1</v>
      </c>
      <c r="M238">
        <v>3</v>
      </c>
      <c r="N238">
        <v>1</v>
      </c>
      <c r="O238">
        <v>4</v>
      </c>
      <c r="P238">
        <v>0</v>
      </c>
      <c r="Q238">
        <v>1</v>
      </c>
      <c r="R238">
        <v>0</v>
      </c>
      <c r="S238">
        <v>0</v>
      </c>
      <c r="T238">
        <v>1</v>
      </c>
      <c r="U238">
        <v>1</v>
      </c>
      <c r="V238">
        <v>1</v>
      </c>
      <c r="W238">
        <v>2</v>
      </c>
      <c r="X238">
        <v>1</v>
      </c>
      <c r="Y238">
        <v>2</v>
      </c>
      <c r="Z238">
        <v>2</v>
      </c>
      <c r="AA238">
        <v>1</v>
      </c>
      <c r="AB238">
        <v>2</v>
      </c>
      <c r="AC238">
        <v>0</v>
      </c>
      <c r="AD238">
        <v>0</v>
      </c>
      <c r="AE238">
        <f>SUM(M238:N238)/SUM(K238:AD238)</f>
        <v>0.16666666666666666</v>
      </c>
      <c r="AF238">
        <f>SUM(S238,Y238)/SUM(K238:AD238)</f>
        <v>8.3333333333333329E-2</v>
      </c>
      <c r="AG238">
        <f t="shared" si="30"/>
        <v>0.125</v>
      </c>
      <c r="AH238">
        <f t="shared" si="31"/>
        <v>0.16666666666666666</v>
      </c>
      <c r="AI238">
        <f t="shared" si="32"/>
        <v>0.16666666666666666</v>
      </c>
      <c r="AJ238">
        <f t="shared" si="33"/>
        <v>0.29166666666666669</v>
      </c>
    </row>
    <row r="239" spans="1:38" x14ac:dyDescent="0.2">
      <c r="A239" t="s">
        <v>2510</v>
      </c>
      <c r="B239">
        <v>1</v>
      </c>
      <c r="C239">
        <v>37</v>
      </c>
      <c r="D239">
        <f>C239-B239</f>
        <v>36</v>
      </c>
      <c r="E239">
        <v>0.2722</v>
      </c>
      <c r="F239" s="1">
        <v>9.9999999999999995E-7</v>
      </c>
      <c r="G239">
        <v>54</v>
      </c>
      <c r="H239" t="s">
        <v>35</v>
      </c>
      <c r="I239" t="s">
        <v>2511</v>
      </c>
      <c r="J239">
        <v>4.0830000000000002</v>
      </c>
      <c r="K239">
        <v>2</v>
      </c>
      <c r="L239">
        <v>1</v>
      </c>
      <c r="M239">
        <v>3</v>
      </c>
      <c r="N239">
        <v>1</v>
      </c>
      <c r="O239">
        <v>3</v>
      </c>
      <c r="P239">
        <v>1</v>
      </c>
      <c r="Q239">
        <v>1</v>
      </c>
      <c r="R239">
        <v>1</v>
      </c>
      <c r="S239">
        <v>2</v>
      </c>
      <c r="T239">
        <v>1</v>
      </c>
      <c r="U239">
        <v>0</v>
      </c>
      <c r="V239">
        <v>0</v>
      </c>
      <c r="W239">
        <v>1</v>
      </c>
      <c r="X239">
        <v>2</v>
      </c>
      <c r="Y239">
        <v>0</v>
      </c>
      <c r="Z239">
        <v>2</v>
      </c>
      <c r="AA239">
        <v>2</v>
      </c>
      <c r="AB239">
        <v>1</v>
      </c>
      <c r="AC239">
        <v>0</v>
      </c>
      <c r="AD239">
        <v>0</v>
      </c>
      <c r="AE239">
        <f>SUM(M239:N239)/SUM(K239:AD239)</f>
        <v>0.16666666666666666</v>
      </c>
      <c r="AF239">
        <f>SUM(S239,Y239)/SUM(K239:AD239)</f>
        <v>8.3333333333333329E-2</v>
      </c>
      <c r="AG239">
        <f t="shared" si="30"/>
        <v>0.16666666666666666</v>
      </c>
      <c r="AH239">
        <f t="shared" si="31"/>
        <v>0.125</v>
      </c>
      <c r="AI239">
        <f t="shared" si="32"/>
        <v>0.125</v>
      </c>
      <c r="AJ239">
        <f t="shared" si="33"/>
        <v>0.33333333333333331</v>
      </c>
    </row>
    <row r="240" spans="1:38" x14ac:dyDescent="0.2">
      <c r="A240" t="s">
        <v>3349</v>
      </c>
      <c r="B240">
        <v>333</v>
      </c>
      <c r="C240">
        <v>443</v>
      </c>
      <c r="D240">
        <f>C240-B240</f>
        <v>110</v>
      </c>
      <c r="E240">
        <v>9.5500000000000002E-2</v>
      </c>
      <c r="F240">
        <v>5.078E-3</v>
      </c>
      <c r="G240">
        <v>6</v>
      </c>
      <c r="H240" t="s">
        <v>35</v>
      </c>
      <c r="I240" t="s">
        <v>44</v>
      </c>
      <c r="J240">
        <v>3.35</v>
      </c>
      <c r="K240">
        <v>1</v>
      </c>
      <c r="L240">
        <v>0</v>
      </c>
      <c r="M240">
        <v>5</v>
      </c>
      <c r="N240">
        <v>6</v>
      </c>
      <c r="O240">
        <v>1</v>
      </c>
      <c r="P240">
        <v>4</v>
      </c>
      <c r="Q240">
        <v>4</v>
      </c>
      <c r="R240">
        <v>6</v>
      </c>
      <c r="S240">
        <v>1</v>
      </c>
      <c r="T240">
        <v>1</v>
      </c>
      <c r="U240">
        <v>2</v>
      </c>
      <c r="V240">
        <v>9</v>
      </c>
      <c r="W240">
        <v>3</v>
      </c>
      <c r="X240">
        <v>2</v>
      </c>
      <c r="Y240">
        <v>4</v>
      </c>
      <c r="Z240">
        <v>2</v>
      </c>
      <c r="AA240">
        <v>2</v>
      </c>
      <c r="AB240">
        <v>4</v>
      </c>
      <c r="AC240">
        <v>0</v>
      </c>
      <c r="AD240">
        <v>3</v>
      </c>
      <c r="AE240">
        <f>SUM(M240:N240)/SUM(K240:AD240)</f>
        <v>0.18333333333333332</v>
      </c>
      <c r="AF240">
        <f>SUM(S240,Y240)/SUM(K240:AD240)</f>
        <v>8.3333333333333329E-2</v>
      </c>
      <c r="AG240">
        <f t="shared" si="30"/>
        <v>0.13333333333333333</v>
      </c>
      <c r="AH240">
        <f t="shared" si="31"/>
        <v>6.6666666666666666E-2</v>
      </c>
      <c r="AI240">
        <f t="shared" si="32"/>
        <v>0.21666666666666667</v>
      </c>
      <c r="AJ240">
        <f t="shared" si="33"/>
        <v>0.31666666666666665</v>
      </c>
    </row>
    <row r="241" spans="1:38" x14ac:dyDescent="0.2">
      <c r="A241" t="s">
        <v>2872</v>
      </c>
      <c r="B241">
        <v>370</v>
      </c>
      <c r="C241">
        <v>418</v>
      </c>
      <c r="D241">
        <f>C241-B241</f>
        <v>48</v>
      </c>
      <c r="E241">
        <v>0.34079999999999999</v>
      </c>
      <c r="F241">
        <v>2.3E-5</v>
      </c>
      <c r="G241">
        <v>66</v>
      </c>
      <c r="H241" t="s">
        <v>32</v>
      </c>
      <c r="I241" t="s">
        <v>49</v>
      </c>
      <c r="J241">
        <v>4.4960000000000004</v>
      </c>
      <c r="K241">
        <v>2</v>
      </c>
      <c r="L241">
        <v>1</v>
      </c>
      <c r="M241">
        <v>2</v>
      </c>
      <c r="N241">
        <v>7</v>
      </c>
      <c r="O241">
        <v>4</v>
      </c>
      <c r="P241">
        <v>1</v>
      </c>
      <c r="Q241">
        <v>0</v>
      </c>
      <c r="R241">
        <v>3</v>
      </c>
      <c r="S241">
        <v>3</v>
      </c>
      <c r="T241">
        <v>7</v>
      </c>
      <c r="U241">
        <v>1</v>
      </c>
      <c r="V241">
        <v>3</v>
      </c>
      <c r="W241">
        <v>0</v>
      </c>
      <c r="X241">
        <v>2</v>
      </c>
      <c r="Y241">
        <v>1</v>
      </c>
      <c r="Z241">
        <v>3</v>
      </c>
      <c r="AA241">
        <v>4</v>
      </c>
      <c r="AB241">
        <v>3</v>
      </c>
      <c r="AC241">
        <v>0</v>
      </c>
      <c r="AD241">
        <v>1</v>
      </c>
      <c r="AE241">
        <f>SUM(M241:N241)/SUM(K241:AD241)</f>
        <v>0.1875</v>
      </c>
      <c r="AF241">
        <f>SUM(S241,Y241)/SUM(K241:AD241)</f>
        <v>8.3333333333333329E-2</v>
      </c>
      <c r="AG241">
        <f t="shared" si="30"/>
        <v>6.25E-2</v>
      </c>
      <c r="AH241">
        <f t="shared" si="31"/>
        <v>0.10416666666666667</v>
      </c>
      <c r="AI241">
        <f t="shared" si="32"/>
        <v>0.29166666666666669</v>
      </c>
      <c r="AJ241">
        <f t="shared" si="33"/>
        <v>0.27083333333333331</v>
      </c>
    </row>
    <row r="242" spans="1:38" x14ac:dyDescent="0.2">
      <c r="A242" t="s">
        <v>3094</v>
      </c>
      <c r="B242">
        <v>410</v>
      </c>
      <c r="C242">
        <v>481</v>
      </c>
      <c r="D242">
        <f>C242-B242</f>
        <v>71</v>
      </c>
      <c r="E242">
        <v>0.21959999999999999</v>
      </c>
      <c r="F242">
        <v>9.4330000000000004E-3</v>
      </c>
      <c r="G242">
        <v>30</v>
      </c>
      <c r="H242" t="s">
        <v>35</v>
      </c>
      <c r="I242" t="s">
        <v>33</v>
      </c>
      <c r="J242">
        <v>3.9820000000000002</v>
      </c>
      <c r="K242">
        <v>1</v>
      </c>
      <c r="L242">
        <v>0</v>
      </c>
      <c r="M242">
        <v>8</v>
      </c>
      <c r="N242">
        <v>4</v>
      </c>
      <c r="O242">
        <v>2</v>
      </c>
      <c r="P242">
        <v>3</v>
      </c>
      <c r="Q242">
        <v>0</v>
      </c>
      <c r="R242">
        <v>3</v>
      </c>
      <c r="S242">
        <v>3</v>
      </c>
      <c r="T242">
        <v>9</v>
      </c>
      <c r="U242">
        <v>1</v>
      </c>
      <c r="V242">
        <v>6</v>
      </c>
      <c r="W242">
        <v>4</v>
      </c>
      <c r="X242">
        <v>0</v>
      </c>
      <c r="Y242">
        <v>2</v>
      </c>
      <c r="Z242">
        <v>5</v>
      </c>
      <c r="AA242">
        <v>4</v>
      </c>
      <c r="AB242">
        <v>3</v>
      </c>
      <c r="AC242">
        <v>0</v>
      </c>
      <c r="AD242">
        <v>2</v>
      </c>
      <c r="AE242">
        <f>SUM(M242:N242)/SUM(K242:AD242)</f>
        <v>0.2</v>
      </c>
      <c r="AF242">
        <f>SUM(S242,Y242)/SUM(K242:AD242)</f>
        <v>8.3333333333333329E-2</v>
      </c>
      <c r="AG242">
        <f t="shared" si="30"/>
        <v>0.13333333333333333</v>
      </c>
      <c r="AH242">
        <f t="shared" si="31"/>
        <v>6.6666666666666666E-2</v>
      </c>
      <c r="AI242">
        <f t="shared" si="32"/>
        <v>0.26666666666666666</v>
      </c>
      <c r="AJ242">
        <f t="shared" si="33"/>
        <v>0.25</v>
      </c>
    </row>
    <row r="243" spans="1:38" x14ac:dyDescent="0.2">
      <c r="A243" t="s">
        <v>41</v>
      </c>
      <c r="B243">
        <v>153</v>
      </c>
      <c r="C243">
        <v>180</v>
      </c>
      <c r="D243">
        <f>C243-B243</f>
        <v>27</v>
      </c>
      <c r="E243">
        <v>0.28310000000000002</v>
      </c>
      <c r="F243">
        <v>2.215E-3</v>
      </c>
      <c r="G243">
        <v>54</v>
      </c>
      <c r="H243" t="s">
        <v>35</v>
      </c>
      <c r="I243" t="s">
        <v>33</v>
      </c>
      <c r="J243">
        <v>3.4289999999999998</v>
      </c>
      <c r="K243">
        <v>2</v>
      </c>
      <c r="L243">
        <v>1</v>
      </c>
      <c r="M243">
        <v>4</v>
      </c>
      <c r="N243">
        <v>1</v>
      </c>
      <c r="O243">
        <v>0</v>
      </c>
      <c r="P243">
        <v>2</v>
      </c>
      <c r="Q243">
        <v>0</v>
      </c>
      <c r="R243">
        <v>2</v>
      </c>
      <c r="S243">
        <v>1</v>
      </c>
      <c r="T243">
        <v>2</v>
      </c>
      <c r="U243">
        <v>0</v>
      </c>
      <c r="V243">
        <v>1</v>
      </c>
      <c r="W243">
        <v>1</v>
      </c>
      <c r="X243">
        <v>4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2</v>
      </c>
      <c r="AE243">
        <f>SUM(M243:N243)/SUM(K243:AD243)</f>
        <v>0.20833333333333334</v>
      </c>
      <c r="AF243">
        <f>SUM(S243,Y243)/SUM(K243:AD243)</f>
        <v>8.3333333333333329E-2</v>
      </c>
      <c r="AG243">
        <f t="shared" si="30"/>
        <v>0.20833333333333334</v>
      </c>
      <c r="AH243">
        <f t="shared" si="31"/>
        <v>8.3333333333333329E-2</v>
      </c>
      <c r="AI243">
        <f t="shared" si="32"/>
        <v>0.16666666666666666</v>
      </c>
      <c r="AJ243">
        <f t="shared" si="33"/>
        <v>0.25</v>
      </c>
    </row>
    <row r="244" spans="1:38" x14ac:dyDescent="0.2">
      <c r="A244" t="s">
        <v>1561</v>
      </c>
      <c r="B244">
        <v>6</v>
      </c>
      <c r="C244">
        <v>108</v>
      </c>
      <c r="D244">
        <f>C244-B244</f>
        <v>102</v>
      </c>
      <c r="E244">
        <v>0.27700000000000002</v>
      </c>
      <c r="F244">
        <v>1.8E-5</v>
      </c>
      <c r="G244">
        <v>54</v>
      </c>
      <c r="H244" t="s">
        <v>32</v>
      </c>
      <c r="I244" t="s">
        <v>47</v>
      </c>
      <c r="J244">
        <v>3.3220000000000001</v>
      </c>
      <c r="K244">
        <v>2</v>
      </c>
      <c r="L244">
        <v>2</v>
      </c>
      <c r="M244">
        <v>5</v>
      </c>
      <c r="N244">
        <v>10</v>
      </c>
      <c r="O244">
        <v>1</v>
      </c>
      <c r="P244">
        <v>2</v>
      </c>
      <c r="Q244">
        <v>2</v>
      </c>
      <c r="R244">
        <v>2</v>
      </c>
      <c r="S244">
        <v>4</v>
      </c>
      <c r="T244">
        <v>2</v>
      </c>
      <c r="U244">
        <v>0</v>
      </c>
      <c r="V244">
        <v>5</v>
      </c>
      <c r="W244">
        <v>1</v>
      </c>
      <c r="X244">
        <v>3</v>
      </c>
      <c r="Y244">
        <v>1</v>
      </c>
      <c r="Z244">
        <v>4</v>
      </c>
      <c r="AA244">
        <v>7</v>
      </c>
      <c r="AB244">
        <v>5</v>
      </c>
      <c r="AC244">
        <v>1</v>
      </c>
      <c r="AD244">
        <v>1</v>
      </c>
      <c r="AE244">
        <f>SUM(M244:N244)/SUM(K244:AD244)</f>
        <v>0.25</v>
      </c>
      <c r="AF244">
        <f>SUM(S244,Y244)/SUM(K244:AD244)</f>
        <v>8.3333333333333329E-2</v>
      </c>
      <c r="AG244">
        <f t="shared" si="30"/>
        <v>8.3333333333333329E-2</v>
      </c>
      <c r="AH244">
        <f t="shared" si="31"/>
        <v>0.05</v>
      </c>
      <c r="AI244">
        <f t="shared" si="32"/>
        <v>0.15</v>
      </c>
      <c r="AJ244">
        <f t="shared" si="33"/>
        <v>0.38333333333333336</v>
      </c>
    </row>
    <row r="245" spans="1:38" x14ac:dyDescent="0.2">
      <c r="A245" t="s">
        <v>3259</v>
      </c>
      <c r="B245">
        <v>679</v>
      </c>
      <c r="C245">
        <v>739</v>
      </c>
      <c r="D245">
        <f>C245-B245</f>
        <v>60</v>
      </c>
      <c r="E245">
        <v>0.2167</v>
      </c>
      <c r="F245">
        <v>3.1359999999999999E-3</v>
      </c>
      <c r="G245">
        <v>30</v>
      </c>
      <c r="H245" t="s">
        <v>35</v>
      </c>
      <c r="I245" t="s">
        <v>40</v>
      </c>
      <c r="J245">
        <v>2.8889999999999998</v>
      </c>
      <c r="K245">
        <v>1</v>
      </c>
      <c r="L245">
        <v>2</v>
      </c>
      <c r="M245">
        <v>3</v>
      </c>
      <c r="N245">
        <v>6</v>
      </c>
      <c r="O245">
        <v>0</v>
      </c>
      <c r="P245">
        <v>2</v>
      </c>
      <c r="Q245">
        <v>1</v>
      </c>
      <c r="R245">
        <v>1</v>
      </c>
      <c r="S245">
        <v>2</v>
      </c>
      <c r="T245">
        <v>2</v>
      </c>
      <c r="U245">
        <v>0</v>
      </c>
      <c r="V245">
        <v>4</v>
      </c>
      <c r="W245">
        <v>4</v>
      </c>
      <c r="X245">
        <v>3</v>
      </c>
      <c r="Y245">
        <v>1</v>
      </c>
      <c r="Z245">
        <v>3</v>
      </c>
      <c r="AA245">
        <v>0</v>
      </c>
      <c r="AB245">
        <v>1</v>
      </c>
      <c r="AC245">
        <v>0</v>
      </c>
      <c r="AD245">
        <v>0</v>
      </c>
      <c r="AE245">
        <f>SUM(M245:N245)/SUM(K245:AD245)</f>
        <v>0.25</v>
      </c>
      <c r="AF245">
        <f>SUM(S245,Y245)/SUM(K245:AD245)</f>
        <v>8.3333333333333329E-2</v>
      </c>
      <c r="AG245">
        <f t="shared" si="30"/>
        <v>0.19444444444444445</v>
      </c>
      <c r="AH245">
        <f t="shared" si="31"/>
        <v>0</v>
      </c>
      <c r="AI245">
        <f t="shared" si="32"/>
        <v>0.1111111111111111</v>
      </c>
      <c r="AJ245">
        <f t="shared" si="33"/>
        <v>0.3611111111111111</v>
      </c>
    </row>
    <row r="246" spans="1:38" x14ac:dyDescent="0.2">
      <c r="A246" t="s">
        <v>2891</v>
      </c>
      <c r="B246">
        <v>11</v>
      </c>
      <c r="C246">
        <v>138</v>
      </c>
      <c r="D246">
        <f>C246-B246</f>
        <v>127</v>
      </c>
      <c r="E246">
        <v>0.39269999999999999</v>
      </c>
      <c r="F246">
        <v>2.5599999999999999E-4</v>
      </c>
      <c r="G246">
        <v>78</v>
      </c>
      <c r="H246" t="s">
        <v>32</v>
      </c>
      <c r="I246" t="s">
        <v>40</v>
      </c>
      <c r="J246">
        <v>2.84</v>
      </c>
      <c r="K246">
        <v>3</v>
      </c>
      <c r="L246">
        <v>0</v>
      </c>
      <c r="M246">
        <v>10</v>
      </c>
      <c r="N246">
        <v>10</v>
      </c>
      <c r="O246">
        <v>1</v>
      </c>
      <c r="P246">
        <v>4</v>
      </c>
      <c r="Q246">
        <v>0</v>
      </c>
      <c r="R246">
        <v>1</v>
      </c>
      <c r="S246">
        <v>5</v>
      </c>
      <c r="T246">
        <v>3</v>
      </c>
      <c r="U246">
        <v>1</v>
      </c>
      <c r="V246">
        <v>7</v>
      </c>
      <c r="W246">
        <v>2</v>
      </c>
      <c r="X246">
        <v>4</v>
      </c>
      <c r="Y246">
        <v>0</v>
      </c>
      <c r="Z246">
        <v>2</v>
      </c>
      <c r="AA246">
        <v>1</v>
      </c>
      <c r="AB246">
        <v>3</v>
      </c>
      <c r="AC246">
        <v>2</v>
      </c>
      <c r="AD246">
        <v>1</v>
      </c>
      <c r="AE246">
        <f>SUM(M246:N246)/SUM(K246:AD246)</f>
        <v>0.33333333333333331</v>
      </c>
      <c r="AF246">
        <f>SUM(S246,Y246)/SUM(K246:AD246)</f>
        <v>8.3333333333333329E-2</v>
      </c>
      <c r="AG246">
        <f t="shared" si="30"/>
        <v>0.15</v>
      </c>
      <c r="AH246">
        <f t="shared" si="31"/>
        <v>6.6666666666666666E-2</v>
      </c>
      <c r="AI246">
        <f t="shared" si="32"/>
        <v>0.13333333333333333</v>
      </c>
      <c r="AJ246">
        <f t="shared" si="33"/>
        <v>0.23333333333333334</v>
      </c>
      <c r="AK246">
        <v>3</v>
      </c>
      <c r="AL246">
        <v>0</v>
      </c>
    </row>
    <row r="247" spans="1:38" x14ac:dyDescent="0.2">
      <c r="A247" t="s">
        <v>937</v>
      </c>
      <c r="B247">
        <v>107</v>
      </c>
      <c r="C247">
        <v>194</v>
      </c>
      <c r="D247">
        <f>C247-B247</f>
        <v>87</v>
      </c>
      <c r="E247">
        <v>0.23769999999999999</v>
      </c>
      <c r="F247">
        <v>6.4499999999999996E-4</v>
      </c>
      <c r="G247">
        <v>42</v>
      </c>
      <c r="H247" t="s">
        <v>46</v>
      </c>
      <c r="I247" t="s">
        <v>33</v>
      </c>
      <c r="J247">
        <v>2.2229999999999999</v>
      </c>
      <c r="K247">
        <v>0</v>
      </c>
      <c r="L247">
        <v>0</v>
      </c>
      <c r="M247">
        <v>5</v>
      </c>
      <c r="N247">
        <v>12</v>
      </c>
      <c r="O247">
        <v>0</v>
      </c>
      <c r="P247">
        <v>4</v>
      </c>
      <c r="Q247">
        <v>3</v>
      </c>
      <c r="R247">
        <v>2</v>
      </c>
      <c r="S247">
        <v>4</v>
      </c>
      <c r="T247">
        <v>2</v>
      </c>
      <c r="U247">
        <v>0</v>
      </c>
      <c r="V247">
        <v>7</v>
      </c>
      <c r="W247">
        <v>2</v>
      </c>
      <c r="X247">
        <v>2</v>
      </c>
      <c r="Y247">
        <v>0</v>
      </c>
      <c r="Z247">
        <v>2</v>
      </c>
      <c r="AA247">
        <v>1</v>
      </c>
      <c r="AB247">
        <v>0</v>
      </c>
      <c r="AC247">
        <v>0</v>
      </c>
      <c r="AD247">
        <v>2</v>
      </c>
      <c r="AE247">
        <f>SUM(M247:N247)/SUM(K247:AD247)</f>
        <v>0.35416666666666669</v>
      </c>
      <c r="AF247">
        <f>SUM(S247,Y247)/SUM(K247:AD247)</f>
        <v>8.3333333333333329E-2</v>
      </c>
      <c r="AG247">
        <f t="shared" si="30"/>
        <v>0.125</v>
      </c>
      <c r="AH247">
        <f t="shared" si="31"/>
        <v>4.1666666666666664E-2</v>
      </c>
      <c r="AI247">
        <f t="shared" si="32"/>
        <v>8.3333333333333329E-2</v>
      </c>
      <c r="AJ247">
        <f t="shared" si="33"/>
        <v>0.3125</v>
      </c>
    </row>
    <row r="248" spans="1:38" x14ac:dyDescent="0.2">
      <c r="A248" t="s">
        <v>2862</v>
      </c>
      <c r="B248">
        <v>6</v>
      </c>
      <c r="C248">
        <v>157</v>
      </c>
      <c r="D248">
        <f>C248-B248</f>
        <v>151</v>
      </c>
      <c r="E248">
        <v>0.58840000000000003</v>
      </c>
      <c r="F248">
        <v>2.7088000000000001E-2</v>
      </c>
      <c r="G248">
        <v>90</v>
      </c>
      <c r="H248" t="s">
        <v>32</v>
      </c>
      <c r="I248" t="s">
        <v>1606</v>
      </c>
      <c r="J248">
        <v>3.028</v>
      </c>
      <c r="K248">
        <v>7</v>
      </c>
      <c r="L248">
        <v>0</v>
      </c>
      <c r="M248">
        <v>6</v>
      </c>
      <c r="N248">
        <v>5</v>
      </c>
      <c r="O248">
        <v>3</v>
      </c>
      <c r="P248">
        <v>8</v>
      </c>
      <c r="Q248">
        <v>0</v>
      </c>
      <c r="R248">
        <v>2</v>
      </c>
      <c r="S248">
        <v>6</v>
      </c>
      <c r="T248">
        <v>4</v>
      </c>
      <c r="U248">
        <v>0</v>
      </c>
      <c r="V248">
        <v>12</v>
      </c>
      <c r="W248">
        <v>16</v>
      </c>
      <c r="X248">
        <v>12</v>
      </c>
      <c r="Y248">
        <v>3</v>
      </c>
      <c r="Z248">
        <v>13</v>
      </c>
      <c r="AA248">
        <v>5</v>
      </c>
      <c r="AB248">
        <v>1</v>
      </c>
      <c r="AC248">
        <v>1</v>
      </c>
      <c r="AD248">
        <v>3</v>
      </c>
      <c r="AE248">
        <f>SUM(M248:N248)/SUM(K248:AD248)</f>
        <v>0.10280373831775701</v>
      </c>
      <c r="AF248">
        <f>SUM(S248,Y248)/SUM(K248:AD248)</f>
        <v>8.4112149532710276E-2</v>
      </c>
      <c r="AG248">
        <f t="shared" si="30"/>
        <v>0.28971962616822428</v>
      </c>
      <c r="AH248">
        <f t="shared" si="31"/>
        <v>6.5420560747663545E-2</v>
      </c>
      <c r="AI248">
        <f t="shared" si="32"/>
        <v>6.5420560747663545E-2</v>
      </c>
      <c r="AJ248">
        <f t="shared" si="33"/>
        <v>0.3925233644859813</v>
      </c>
      <c r="AK248">
        <v>7</v>
      </c>
      <c r="AL248">
        <v>0</v>
      </c>
    </row>
    <row r="249" spans="1:38" x14ac:dyDescent="0.2">
      <c r="A249" t="s">
        <v>3213</v>
      </c>
      <c r="B249">
        <v>2</v>
      </c>
      <c r="C249">
        <v>194</v>
      </c>
      <c r="D249">
        <f>C249-B249</f>
        <v>192</v>
      </c>
      <c r="E249">
        <v>0.33689999999999998</v>
      </c>
      <c r="F249">
        <v>4.1199999999999999E-4</v>
      </c>
      <c r="G249">
        <v>66</v>
      </c>
      <c r="H249" t="s">
        <v>32</v>
      </c>
      <c r="I249" t="s">
        <v>79</v>
      </c>
      <c r="J249">
        <v>3.698</v>
      </c>
      <c r="K249">
        <v>13</v>
      </c>
      <c r="L249">
        <v>0</v>
      </c>
      <c r="M249">
        <v>7</v>
      </c>
      <c r="N249">
        <v>8</v>
      </c>
      <c r="O249">
        <v>2</v>
      </c>
      <c r="P249">
        <v>24</v>
      </c>
      <c r="Q249">
        <v>2</v>
      </c>
      <c r="R249">
        <v>2</v>
      </c>
      <c r="S249">
        <v>5</v>
      </c>
      <c r="T249">
        <v>1</v>
      </c>
      <c r="U249">
        <v>2</v>
      </c>
      <c r="V249">
        <v>2</v>
      </c>
      <c r="W249">
        <v>4</v>
      </c>
      <c r="X249">
        <v>2</v>
      </c>
      <c r="Y249">
        <v>3</v>
      </c>
      <c r="Z249">
        <v>6</v>
      </c>
      <c r="AA249">
        <v>6</v>
      </c>
      <c r="AB249">
        <v>3</v>
      </c>
      <c r="AC249">
        <v>1</v>
      </c>
      <c r="AD249">
        <v>2</v>
      </c>
      <c r="AE249">
        <f>SUM(M249:N249)/SUM(K249:AD249)</f>
        <v>0.15789473684210525</v>
      </c>
      <c r="AF249">
        <f>SUM(S249,Y249)/SUM(K249:AD249)</f>
        <v>8.4210526315789472E-2</v>
      </c>
      <c r="AG249">
        <f t="shared" si="30"/>
        <v>0.43157894736842106</v>
      </c>
      <c r="AH249">
        <f t="shared" si="31"/>
        <v>5.2631578947368418E-2</v>
      </c>
      <c r="AI249">
        <f t="shared" si="32"/>
        <v>8.4210526315789472E-2</v>
      </c>
      <c r="AJ249">
        <f t="shared" si="33"/>
        <v>0.18947368421052632</v>
      </c>
      <c r="AK249">
        <v>5</v>
      </c>
      <c r="AL249">
        <v>0</v>
      </c>
    </row>
    <row r="250" spans="1:38" x14ac:dyDescent="0.2">
      <c r="A250" t="s">
        <v>3183</v>
      </c>
      <c r="B250">
        <v>391</v>
      </c>
      <c r="C250">
        <v>491</v>
      </c>
      <c r="D250">
        <f>C250-B250</f>
        <v>100</v>
      </c>
      <c r="E250">
        <v>0.37419999999999998</v>
      </c>
      <c r="F250">
        <v>1.2E-5</v>
      </c>
      <c r="G250">
        <v>78</v>
      </c>
      <c r="H250" t="s">
        <v>32</v>
      </c>
      <c r="I250" t="s">
        <v>49</v>
      </c>
      <c r="J250">
        <v>3.8639999999999999</v>
      </c>
      <c r="K250">
        <v>1</v>
      </c>
      <c r="L250">
        <v>1</v>
      </c>
      <c r="M250">
        <v>10</v>
      </c>
      <c r="N250">
        <v>2</v>
      </c>
      <c r="O250">
        <v>1</v>
      </c>
      <c r="P250">
        <v>7</v>
      </c>
      <c r="Q250">
        <v>1</v>
      </c>
      <c r="R250">
        <v>6</v>
      </c>
      <c r="S250">
        <v>3</v>
      </c>
      <c r="T250">
        <v>2</v>
      </c>
      <c r="U250">
        <v>1</v>
      </c>
      <c r="V250">
        <v>2</v>
      </c>
      <c r="W250">
        <v>1</v>
      </c>
      <c r="X250">
        <v>3</v>
      </c>
      <c r="Y250">
        <v>2</v>
      </c>
      <c r="Z250">
        <v>5</v>
      </c>
      <c r="AA250">
        <v>5</v>
      </c>
      <c r="AB250">
        <v>4</v>
      </c>
      <c r="AC250">
        <v>0</v>
      </c>
      <c r="AD250">
        <v>2</v>
      </c>
      <c r="AE250">
        <f>SUM(M250:N250)/SUM(K250:AD250)</f>
        <v>0.20338983050847459</v>
      </c>
      <c r="AF250">
        <f>SUM(S250,Y250)/SUM(K250:AD250)</f>
        <v>8.4745762711864403E-2</v>
      </c>
      <c r="AG250">
        <f t="shared" si="30"/>
        <v>0.15254237288135594</v>
      </c>
      <c r="AH250">
        <f t="shared" si="31"/>
        <v>5.0847457627118647E-2</v>
      </c>
      <c r="AI250">
        <f t="shared" si="32"/>
        <v>0.22033898305084745</v>
      </c>
      <c r="AJ250">
        <f t="shared" si="33"/>
        <v>0.28813559322033899</v>
      </c>
      <c r="AK250">
        <v>6</v>
      </c>
      <c r="AL250">
        <v>0</v>
      </c>
    </row>
    <row r="251" spans="1:38" x14ac:dyDescent="0.2">
      <c r="A251" t="s">
        <v>2297</v>
      </c>
      <c r="B251">
        <v>1</v>
      </c>
      <c r="C251">
        <v>120</v>
      </c>
      <c r="D251">
        <f>C251-B251</f>
        <v>119</v>
      </c>
      <c r="E251">
        <v>0.3009</v>
      </c>
      <c r="F251">
        <v>3.5899999999999999E-3</v>
      </c>
      <c r="G251">
        <v>54</v>
      </c>
      <c r="H251" t="s">
        <v>32</v>
      </c>
      <c r="I251" t="s">
        <v>40</v>
      </c>
      <c r="J251">
        <v>2.79</v>
      </c>
      <c r="K251">
        <v>5</v>
      </c>
      <c r="L251">
        <v>1</v>
      </c>
      <c r="M251">
        <v>9</v>
      </c>
      <c r="N251">
        <v>5</v>
      </c>
      <c r="O251">
        <v>2</v>
      </c>
      <c r="P251">
        <v>4</v>
      </c>
      <c r="Q251">
        <v>1</v>
      </c>
      <c r="R251">
        <v>0</v>
      </c>
      <c r="S251">
        <v>4</v>
      </c>
      <c r="T251">
        <v>1</v>
      </c>
      <c r="U251">
        <v>0</v>
      </c>
      <c r="V251">
        <v>7</v>
      </c>
      <c r="W251">
        <v>3</v>
      </c>
      <c r="X251">
        <v>4</v>
      </c>
      <c r="Y251">
        <v>1</v>
      </c>
      <c r="Z251">
        <v>5</v>
      </c>
      <c r="AA251">
        <v>5</v>
      </c>
      <c r="AB251">
        <v>1</v>
      </c>
      <c r="AC251">
        <v>0</v>
      </c>
      <c r="AD251">
        <v>1</v>
      </c>
      <c r="AE251">
        <f>SUM(M251:N251)/SUM(K251:AD251)</f>
        <v>0.23728813559322035</v>
      </c>
      <c r="AF251">
        <f>SUM(S251,Y251)/SUM(K251:AD251)</f>
        <v>8.4745762711864403E-2</v>
      </c>
      <c r="AG251">
        <f t="shared" si="30"/>
        <v>0.20338983050847459</v>
      </c>
      <c r="AH251">
        <f t="shared" si="31"/>
        <v>5.0847457627118647E-2</v>
      </c>
      <c r="AI251">
        <f t="shared" si="32"/>
        <v>3.3898305084745763E-2</v>
      </c>
      <c r="AJ251">
        <f t="shared" si="33"/>
        <v>0.38983050847457629</v>
      </c>
      <c r="AK251">
        <v>1</v>
      </c>
      <c r="AL251">
        <v>0</v>
      </c>
    </row>
    <row r="252" spans="1:38" x14ac:dyDescent="0.2">
      <c r="A252" t="s">
        <v>1018</v>
      </c>
      <c r="B252">
        <v>897</v>
      </c>
      <c r="C252">
        <v>956</v>
      </c>
      <c r="D252">
        <f>C252-B252</f>
        <v>59</v>
      </c>
      <c r="E252">
        <v>0.40610000000000002</v>
      </c>
      <c r="F252">
        <v>1.84E-4</v>
      </c>
      <c r="G252">
        <v>78</v>
      </c>
      <c r="H252" t="s">
        <v>46</v>
      </c>
      <c r="I252" t="s">
        <v>40</v>
      </c>
      <c r="J252">
        <v>3.774</v>
      </c>
      <c r="K252">
        <v>2</v>
      </c>
      <c r="L252">
        <v>0</v>
      </c>
      <c r="M252">
        <v>2</v>
      </c>
      <c r="N252">
        <v>4</v>
      </c>
      <c r="O252">
        <v>1</v>
      </c>
      <c r="P252">
        <v>2</v>
      </c>
      <c r="Q252">
        <v>0</v>
      </c>
      <c r="R252">
        <v>2</v>
      </c>
      <c r="S252">
        <v>3</v>
      </c>
      <c r="T252">
        <v>4</v>
      </c>
      <c r="U252">
        <v>0</v>
      </c>
      <c r="V252">
        <v>7</v>
      </c>
      <c r="W252">
        <v>4</v>
      </c>
      <c r="X252">
        <v>3</v>
      </c>
      <c r="Y252">
        <v>1</v>
      </c>
      <c r="Z252">
        <v>2</v>
      </c>
      <c r="AA252">
        <v>3</v>
      </c>
      <c r="AB252">
        <v>5</v>
      </c>
      <c r="AC252">
        <v>0</v>
      </c>
      <c r="AD252">
        <v>2</v>
      </c>
      <c r="AE252">
        <f>SUM(M252:N252)/SUM(K252:AD252)</f>
        <v>0.1276595744680851</v>
      </c>
      <c r="AF252">
        <f>SUM(S252,Y252)/SUM(K252:AD252)</f>
        <v>8.5106382978723402E-2</v>
      </c>
      <c r="AG252">
        <f t="shared" si="30"/>
        <v>0.1702127659574468</v>
      </c>
      <c r="AH252">
        <f t="shared" si="31"/>
        <v>6.3829787234042548E-2</v>
      </c>
      <c r="AI252">
        <f t="shared" si="32"/>
        <v>0.23404255319148937</v>
      </c>
      <c r="AJ252">
        <f t="shared" si="33"/>
        <v>0.31914893617021278</v>
      </c>
    </row>
    <row r="253" spans="1:38" x14ac:dyDescent="0.2">
      <c r="A253" t="s">
        <v>1067</v>
      </c>
      <c r="B253">
        <v>277</v>
      </c>
      <c r="C253">
        <v>361</v>
      </c>
      <c r="D253">
        <f>C253-B253</f>
        <v>84</v>
      </c>
      <c r="E253">
        <v>0.29020000000000001</v>
      </c>
      <c r="F253" s="1">
        <v>3.0000000000000001E-6</v>
      </c>
      <c r="G253">
        <v>54</v>
      </c>
      <c r="H253" t="s">
        <v>46</v>
      </c>
      <c r="I253" t="s">
        <v>49</v>
      </c>
      <c r="J253">
        <v>3.4940000000000002</v>
      </c>
      <c r="K253">
        <v>6</v>
      </c>
      <c r="L253">
        <v>0</v>
      </c>
      <c r="M253">
        <v>3</v>
      </c>
      <c r="N253">
        <v>4</v>
      </c>
      <c r="O253">
        <v>0</v>
      </c>
      <c r="P253">
        <v>2</v>
      </c>
      <c r="Q253">
        <v>2</v>
      </c>
      <c r="R253">
        <v>1</v>
      </c>
      <c r="S253">
        <v>3</v>
      </c>
      <c r="T253">
        <v>3</v>
      </c>
      <c r="U253">
        <v>0</v>
      </c>
      <c r="V253">
        <v>4</v>
      </c>
      <c r="W253">
        <v>2</v>
      </c>
      <c r="X253">
        <v>6</v>
      </c>
      <c r="Y253">
        <v>1</v>
      </c>
      <c r="Z253">
        <v>5</v>
      </c>
      <c r="AA253">
        <v>1</v>
      </c>
      <c r="AB253">
        <v>4</v>
      </c>
      <c r="AC253">
        <v>0</v>
      </c>
      <c r="AD253">
        <v>0</v>
      </c>
      <c r="AE253">
        <f>SUM(M253:N253)/SUM(K253:AD253)</f>
        <v>0.14893617021276595</v>
      </c>
      <c r="AF253">
        <f>SUM(S253,Y253)/SUM(K253:AD253)</f>
        <v>8.5106382978723402E-2</v>
      </c>
      <c r="AG253">
        <f t="shared" si="30"/>
        <v>0.21276595744680851</v>
      </c>
      <c r="AH253">
        <f t="shared" si="31"/>
        <v>0</v>
      </c>
      <c r="AI253">
        <f t="shared" si="32"/>
        <v>0.1702127659574468</v>
      </c>
      <c r="AJ253">
        <f t="shared" si="33"/>
        <v>0.38297872340425532</v>
      </c>
      <c r="AK253">
        <v>1</v>
      </c>
      <c r="AL253">
        <v>0</v>
      </c>
    </row>
    <row r="254" spans="1:38" x14ac:dyDescent="0.2">
      <c r="A254" t="s">
        <v>2666</v>
      </c>
      <c r="B254">
        <v>7</v>
      </c>
      <c r="C254">
        <v>940</v>
      </c>
      <c r="D254">
        <f>C254-B254</f>
        <v>933</v>
      </c>
      <c r="E254">
        <v>0.4098</v>
      </c>
      <c r="F254">
        <v>3.77E-4</v>
      </c>
      <c r="G254">
        <v>78</v>
      </c>
      <c r="H254" t="s">
        <v>32</v>
      </c>
      <c r="I254" t="s">
        <v>2147</v>
      </c>
      <c r="J254">
        <v>2.76</v>
      </c>
      <c r="K254">
        <v>16</v>
      </c>
      <c r="L254">
        <v>0</v>
      </c>
      <c r="M254">
        <v>39</v>
      </c>
      <c r="N254">
        <v>58</v>
      </c>
      <c r="O254">
        <v>7</v>
      </c>
      <c r="P254">
        <v>21</v>
      </c>
      <c r="Q254">
        <v>7</v>
      </c>
      <c r="R254">
        <v>12</v>
      </c>
      <c r="S254">
        <v>22</v>
      </c>
      <c r="T254">
        <v>8</v>
      </c>
      <c r="U254">
        <v>5</v>
      </c>
      <c r="V254">
        <v>36</v>
      </c>
      <c r="W254">
        <v>23</v>
      </c>
      <c r="X254">
        <v>26</v>
      </c>
      <c r="Y254">
        <v>8</v>
      </c>
      <c r="Z254">
        <v>33</v>
      </c>
      <c r="AA254">
        <v>14</v>
      </c>
      <c r="AB254">
        <v>9</v>
      </c>
      <c r="AC254">
        <v>1</v>
      </c>
      <c r="AD254">
        <v>6</v>
      </c>
      <c r="AE254">
        <f>SUM(M254:N254)/SUM(K254:AD254)</f>
        <v>0.27635327635327633</v>
      </c>
      <c r="AF254">
        <f>SUM(S254,Y254)/SUM(K254:AD254)</f>
        <v>8.5470085470085472E-2</v>
      </c>
      <c r="AG254">
        <f t="shared" si="30"/>
        <v>0.17094017094017094</v>
      </c>
      <c r="AH254">
        <f t="shared" si="31"/>
        <v>3.9886039886039885E-2</v>
      </c>
      <c r="AI254">
        <f t="shared" si="32"/>
        <v>9.686609686609686E-2</v>
      </c>
      <c r="AJ254">
        <f t="shared" si="33"/>
        <v>0.33048433048433046</v>
      </c>
      <c r="AK254">
        <v>14</v>
      </c>
      <c r="AL254">
        <v>0</v>
      </c>
    </row>
    <row r="255" spans="1:38" x14ac:dyDescent="0.2">
      <c r="A255" t="s">
        <v>935</v>
      </c>
      <c r="B255">
        <v>261</v>
      </c>
      <c r="C255">
        <v>304</v>
      </c>
      <c r="D255">
        <f>C255-B255</f>
        <v>43</v>
      </c>
      <c r="E255">
        <v>0.40710000000000002</v>
      </c>
      <c r="F255">
        <v>1.1559999999999999E-3</v>
      </c>
      <c r="G255">
        <v>78</v>
      </c>
      <c r="H255" t="s">
        <v>32</v>
      </c>
      <c r="I255" t="s">
        <v>235</v>
      </c>
      <c r="J255">
        <v>3.8</v>
      </c>
      <c r="K255">
        <v>4</v>
      </c>
      <c r="L255">
        <v>0</v>
      </c>
      <c r="M255">
        <v>0</v>
      </c>
      <c r="N255">
        <v>4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3</v>
      </c>
      <c r="U255">
        <v>2</v>
      </c>
      <c r="V255">
        <v>3</v>
      </c>
      <c r="W255">
        <v>4</v>
      </c>
      <c r="X255">
        <v>2</v>
      </c>
      <c r="Y255">
        <v>3</v>
      </c>
      <c r="Z255">
        <v>4</v>
      </c>
      <c r="AA255">
        <v>0</v>
      </c>
      <c r="AB255">
        <v>3</v>
      </c>
      <c r="AC255">
        <v>0</v>
      </c>
      <c r="AD255">
        <v>1</v>
      </c>
      <c r="AE255">
        <f>SUM(M255:N255)/SUM(K255:AD255)</f>
        <v>0.11428571428571428</v>
      </c>
      <c r="AF255">
        <f>SUM(S255,Y255)/SUM(K255:AD255)</f>
        <v>8.5714285714285715E-2</v>
      </c>
      <c r="AG255">
        <f t="shared" si="30"/>
        <v>0.25714285714285712</v>
      </c>
      <c r="AH255">
        <f t="shared" si="31"/>
        <v>2.8571428571428571E-2</v>
      </c>
      <c r="AI255">
        <f t="shared" si="32"/>
        <v>0.22857142857142856</v>
      </c>
      <c r="AJ255">
        <f t="shared" si="33"/>
        <v>0.2857142857142857</v>
      </c>
      <c r="AK255">
        <v>2</v>
      </c>
      <c r="AL255">
        <v>0</v>
      </c>
    </row>
    <row r="256" spans="1:38" x14ac:dyDescent="0.2">
      <c r="A256" t="s">
        <v>1627</v>
      </c>
      <c r="B256">
        <v>3</v>
      </c>
      <c r="C256">
        <v>162</v>
      </c>
      <c r="D256">
        <f>C256-B256</f>
        <v>159</v>
      </c>
      <c r="E256">
        <v>0.18890000000000001</v>
      </c>
      <c r="F256">
        <v>1.2829999999999999E-2</v>
      </c>
      <c r="G256">
        <v>18</v>
      </c>
      <c r="H256" t="s">
        <v>35</v>
      </c>
      <c r="I256" t="s">
        <v>1628</v>
      </c>
      <c r="J256">
        <v>3.3340000000000001</v>
      </c>
      <c r="K256">
        <v>5</v>
      </c>
      <c r="L256">
        <v>0</v>
      </c>
      <c r="M256">
        <v>8</v>
      </c>
      <c r="N256">
        <v>1</v>
      </c>
      <c r="O256">
        <v>1</v>
      </c>
      <c r="P256">
        <v>13</v>
      </c>
      <c r="Q256">
        <v>2</v>
      </c>
      <c r="R256">
        <v>4</v>
      </c>
      <c r="S256">
        <v>4</v>
      </c>
      <c r="T256">
        <v>0</v>
      </c>
      <c r="U256">
        <v>1</v>
      </c>
      <c r="V256">
        <v>3</v>
      </c>
      <c r="W256">
        <v>4</v>
      </c>
      <c r="X256">
        <v>7</v>
      </c>
      <c r="Y256">
        <v>2</v>
      </c>
      <c r="Z256">
        <v>5</v>
      </c>
      <c r="AA256">
        <v>3</v>
      </c>
      <c r="AB256">
        <v>2</v>
      </c>
      <c r="AC256">
        <v>0</v>
      </c>
      <c r="AD256">
        <v>5</v>
      </c>
      <c r="AE256">
        <f>SUM(M256:N256)/SUM(K256:AD256)</f>
        <v>0.12857142857142856</v>
      </c>
      <c r="AF256">
        <f>SUM(S256,Y256)/SUM(K256:AD256)</f>
        <v>8.5714285714285715E-2</v>
      </c>
      <c r="AG256">
        <f t="shared" si="30"/>
        <v>0.31428571428571428</v>
      </c>
      <c r="AH256">
        <f t="shared" si="31"/>
        <v>8.5714285714285715E-2</v>
      </c>
      <c r="AI256">
        <f t="shared" si="32"/>
        <v>0.1</v>
      </c>
      <c r="AJ256">
        <f t="shared" si="33"/>
        <v>0.2857142857142857</v>
      </c>
    </row>
    <row r="257" spans="1:38" x14ac:dyDescent="0.2">
      <c r="A257" t="s">
        <v>1596</v>
      </c>
      <c r="B257">
        <v>192</v>
      </c>
      <c r="C257">
        <v>240</v>
      </c>
      <c r="D257">
        <f>C257-B257</f>
        <v>48</v>
      </c>
      <c r="E257">
        <v>0.23480000000000001</v>
      </c>
      <c r="F257">
        <v>8.6130000000000009E-3</v>
      </c>
      <c r="G257">
        <v>42</v>
      </c>
      <c r="H257" t="s">
        <v>35</v>
      </c>
      <c r="I257" t="s">
        <v>33</v>
      </c>
      <c r="J257">
        <v>3.7770000000000001</v>
      </c>
      <c r="K257">
        <v>1</v>
      </c>
      <c r="L257">
        <v>0</v>
      </c>
      <c r="M257">
        <v>2</v>
      </c>
      <c r="N257">
        <v>3</v>
      </c>
      <c r="O257">
        <v>1</v>
      </c>
      <c r="P257">
        <v>0</v>
      </c>
      <c r="Q257">
        <v>0</v>
      </c>
      <c r="R257">
        <v>4</v>
      </c>
      <c r="S257">
        <v>3</v>
      </c>
      <c r="T257">
        <v>4</v>
      </c>
      <c r="U257">
        <v>0</v>
      </c>
      <c r="V257">
        <v>3</v>
      </c>
      <c r="W257">
        <v>2</v>
      </c>
      <c r="X257">
        <v>4</v>
      </c>
      <c r="Y257">
        <v>0</v>
      </c>
      <c r="Z257">
        <v>6</v>
      </c>
      <c r="AA257">
        <v>2</v>
      </c>
      <c r="AB257">
        <v>0</v>
      </c>
      <c r="AC257">
        <v>0</v>
      </c>
      <c r="AD257">
        <v>0</v>
      </c>
      <c r="AE257">
        <f>SUM(M257:N257)/SUM(K257:AD257)</f>
        <v>0.14285714285714285</v>
      </c>
      <c r="AF257">
        <f>SUM(S257,Y257)/SUM(K257:AD257)</f>
        <v>8.5714285714285715E-2</v>
      </c>
      <c r="AG257">
        <f t="shared" si="30"/>
        <v>8.5714285714285715E-2</v>
      </c>
      <c r="AH257">
        <f t="shared" si="31"/>
        <v>2.8571428571428571E-2</v>
      </c>
      <c r="AI257">
        <f t="shared" si="32"/>
        <v>0.22857142857142856</v>
      </c>
      <c r="AJ257">
        <f t="shared" si="33"/>
        <v>0.42857142857142855</v>
      </c>
      <c r="AK257">
        <v>2</v>
      </c>
      <c r="AL257">
        <v>1</v>
      </c>
    </row>
    <row r="258" spans="1:38" x14ac:dyDescent="0.2">
      <c r="A258" t="s">
        <v>1903</v>
      </c>
      <c r="B258">
        <v>26</v>
      </c>
      <c r="C258">
        <v>71</v>
      </c>
      <c r="D258">
        <f>C258-B258</f>
        <v>45</v>
      </c>
      <c r="E258">
        <v>0.21790000000000001</v>
      </c>
      <c r="F258">
        <v>1.841E-3</v>
      </c>
      <c r="G258">
        <v>30</v>
      </c>
      <c r="H258" t="s">
        <v>46</v>
      </c>
      <c r="I258" t="s">
        <v>44</v>
      </c>
      <c r="J258">
        <v>3.6429999999999998</v>
      </c>
      <c r="K258">
        <v>1</v>
      </c>
      <c r="L258">
        <v>1</v>
      </c>
      <c r="M258">
        <v>4</v>
      </c>
      <c r="N258">
        <v>4</v>
      </c>
      <c r="O258">
        <v>4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3</v>
      </c>
      <c r="X258">
        <v>2</v>
      </c>
      <c r="Y258">
        <v>2</v>
      </c>
      <c r="Z258">
        <v>4</v>
      </c>
      <c r="AA258">
        <v>2</v>
      </c>
      <c r="AB258">
        <v>2</v>
      </c>
      <c r="AC258">
        <v>0</v>
      </c>
      <c r="AD258">
        <v>1</v>
      </c>
      <c r="AE258">
        <f>SUM(M258:N258)/SUM(K258:AD258)</f>
        <v>0.22857142857142856</v>
      </c>
      <c r="AF258">
        <f>SUM(S258,Y258)/SUM(K258:AD258)</f>
        <v>8.5714285714285715E-2</v>
      </c>
      <c r="AG258">
        <f t="shared" si="30"/>
        <v>0.14285714285714285</v>
      </c>
      <c r="AH258">
        <f t="shared" si="31"/>
        <v>0.14285714285714285</v>
      </c>
      <c r="AI258">
        <f t="shared" si="32"/>
        <v>0.11428571428571428</v>
      </c>
      <c r="AJ258">
        <f t="shared" si="33"/>
        <v>0.2857142857142857</v>
      </c>
    </row>
    <row r="259" spans="1:38" x14ac:dyDescent="0.2">
      <c r="A259" t="s">
        <v>2904</v>
      </c>
      <c r="B259">
        <v>15</v>
      </c>
      <c r="C259">
        <v>185</v>
      </c>
      <c r="D259">
        <f>C259-B259</f>
        <v>170</v>
      </c>
      <c r="E259">
        <v>0.2999</v>
      </c>
      <c r="F259">
        <v>2.0999999999999999E-5</v>
      </c>
      <c r="G259">
        <v>54</v>
      </c>
      <c r="H259" t="s">
        <v>46</v>
      </c>
      <c r="I259" t="s">
        <v>40</v>
      </c>
      <c r="J259">
        <v>3.4990000000000001</v>
      </c>
      <c r="K259">
        <v>5</v>
      </c>
      <c r="L259">
        <v>0</v>
      </c>
      <c r="M259">
        <v>16</v>
      </c>
      <c r="N259">
        <v>9</v>
      </c>
      <c r="O259">
        <v>3</v>
      </c>
      <c r="P259">
        <v>7</v>
      </c>
      <c r="Q259">
        <v>1</v>
      </c>
      <c r="R259">
        <v>5</v>
      </c>
      <c r="S259">
        <v>6</v>
      </c>
      <c r="T259">
        <v>7</v>
      </c>
      <c r="U259">
        <v>2</v>
      </c>
      <c r="V259">
        <v>5</v>
      </c>
      <c r="W259">
        <v>2</v>
      </c>
      <c r="X259">
        <v>3</v>
      </c>
      <c r="Y259">
        <v>2</v>
      </c>
      <c r="Z259">
        <v>9</v>
      </c>
      <c r="AA259">
        <v>7</v>
      </c>
      <c r="AB259">
        <v>2</v>
      </c>
      <c r="AC259">
        <v>0</v>
      </c>
      <c r="AD259">
        <v>2</v>
      </c>
      <c r="AE259">
        <f>SUM(M259:N259)/SUM(K259:AD259)</f>
        <v>0.26881720430107525</v>
      </c>
      <c r="AF259">
        <f>SUM(S259,Y259)/SUM(K259:AD259)</f>
        <v>8.6021505376344093E-2</v>
      </c>
      <c r="AG259">
        <f t="shared" ref="AG259:AG322" si="34">SUM(P259,K259,W259)/SUM(K259:AD259)</f>
        <v>0.15053763440860216</v>
      </c>
      <c r="AH259">
        <f t="shared" ref="AH259:AH322" si="35">SUM(AC259,AD259,O259)/SUM(K259:AD259)</f>
        <v>5.3763440860215055E-2</v>
      </c>
      <c r="AI259">
        <f t="shared" ref="AI259:AI322" si="36">SUM(R259,T259,AB259,U259)/SUM(K259:AD259)</f>
        <v>0.17204301075268819</v>
      </c>
      <c r="AJ259">
        <f t="shared" ref="AJ259:AJ322" si="37">SUM(Q259,X259,V259,AA259,Z259,L259)/SUM(K259:AD259)</f>
        <v>0.26881720430107525</v>
      </c>
      <c r="AK259">
        <v>1</v>
      </c>
      <c r="AL259">
        <v>0</v>
      </c>
    </row>
    <row r="260" spans="1:38" x14ac:dyDescent="0.2">
      <c r="A260" t="s">
        <v>1652</v>
      </c>
      <c r="B260">
        <v>328</v>
      </c>
      <c r="C260">
        <v>406</v>
      </c>
      <c r="D260">
        <f>C260-B260</f>
        <v>78</v>
      </c>
      <c r="E260">
        <v>0.23860000000000001</v>
      </c>
      <c r="F260">
        <v>2.5000000000000001E-5</v>
      </c>
      <c r="G260">
        <v>42</v>
      </c>
      <c r="H260" t="s">
        <v>35</v>
      </c>
      <c r="I260" t="s">
        <v>40</v>
      </c>
      <c r="J260">
        <v>4.4550000000000001</v>
      </c>
      <c r="K260">
        <v>1</v>
      </c>
      <c r="L260">
        <v>0</v>
      </c>
      <c r="M260">
        <v>4</v>
      </c>
      <c r="N260">
        <v>2</v>
      </c>
      <c r="O260">
        <v>6</v>
      </c>
      <c r="P260">
        <v>3</v>
      </c>
      <c r="Q260">
        <v>3</v>
      </c>
      <c r="R260">
        <v>3</v>
      </c>
      <c r="S260">
        <v>0</v>
      </c>
      <c r="T260">
        <v>8</v>
      </c>
      <c r="U260">
        <v>2</v>
      </c>
      <c r="V260">
        <v>3</v>
      </c>
      <c r="W260">
        <v>0</v>
      </c>
      <c r="X260">
        <v>3</v>
      </c>
      <c r="Y260">
        <v>5</v>
      </c>
      <c r="Z260">
        <v>7</v>
      </c>
      <c r="AA260">
        <v>0</v>
      </c>
      <c r="AB260">
        <v>4</v>
      </c>
      <c r="AC260">
        <v>1</v>
      </c>
      <c r="AD260">
        <v>3</v>
      </c>
      <c r="AE260">
        <f>SUM(M260:N260)/SUM(K260:AD260)</f>
        <v>0.10344827586206896</v>
      </c>
      <c r="AF260">
        <f>SUM(S260,Y260)/SUM(K260:AD260)</f>
        <v>8.6206896551724144E-2</v>
      </c>
      <c r="AG260">
        <f t="shared" si="34"/>
        <v>6.8965517241379309E-2</v>
      </c>
      <c r="AH260">
        <f t="shared" si="35"/>
        <v>0.17241379310344829</v>
      </c>
      <c r="AI260">
        <f t="shared" si="36"/>
        <v>0.29310344827586204</v>
      </c>
      <c r="AJ260">
        <f t="shared" si="37"/>
        <v>0.27586206896551724</v>
      </c>
    </row>
    <row r="261" spans="1:38" x14ac:dyDescent="0.2">
      <c r="A261" t="s">
        <v>1032</v>
      </c>
      <c r="B261">
        <v>5</v>
      </c>
      <c r="C261">
        <v>121</v>
      </c>
      <c r="D261">
        <f>C261-B261</f>
        <v>116</v>
      </c>
      <c r="E261">
        <v>0.43740000000000001</v>
      </c>
      <c r="F261">
        <v>1.4201E-2</v>
      </c>
      <c r="G261">
        <v>90</v>
      </c>
      <c r="H261" t="s">
        <v>46</v>
      </c>
      <c r="I261" t="s">
        <v>49</v>
      </c>
      <c r="J261">
        <v>2.5760000000000001</v>
      </c>
      <c r="K261">
        <v>1</v>
      </c>
      <c r="L261">
        <v>0</v>
      </c>
      <c r="M261">
        <v>5</v>
      </c>
      <c r="N261">
        <v>5</v>
      </c>
      <c r="O261">
        <v>1</v>
      </c>
      <c r="P261">
        <v>5</v>
      </c>
      <c r="Q261">
        <v>0</v>
      </c>
      <c r="R261">
        <v>1</v>
      </c>
      <c r="S261">
        <v>2</v>
      </c>
      <c r="T261">
        <v>2</v>
      </c>
      <c r="U261">
        <v>1</v>
      </c>
      <c r="V261">
        <v>9</v>
      </c>
      <c r="W261">
        <v>4</v>
      </c>
      <c r="X261">
        <v>9</v>
      </c>
      <c r="Y261">
        <v>3</v>
      </c>
      <c r="Z261">
        <v>4</v>
      </c>
      <c r="AA261">
        <v>5</v>
      </c>
      <c r="AB261">
        <v>1</v>
      </c>
      <c r="AC261">
        <v>0</v>
      </c>
      <c r="AD261">
        <v>0</v>
      </c>
      <c r="AE261">
        <f>SUM(M261:N261)/SUM(K261:AD261)</f>
        <v>0.17241379310344829</v>
      </c>
      <c r="AF261">
        <f>SUM(S261,Y261)/SUM(K261:AD261)</f>
        <v>8.6206896551724144E-2</v>
      </c>
      <c r="AG261">
        <f t="shared" si="34"/>
        <v>0.17241379310344829</v>
      </c>
      <c r="AH261">
        <f t="shared" si="35"/>
        <v>1.7241379310344827E-2</v>
      </c>
      <c r="AI261">
        <f t="shared" si="36"/>
        <v>8.6206896551724144E-2</v>
      </c>
      <c r="AJ261">
        <f t="shared" si="37"/>
        <v>0.46551724137931033</v>
      </c>
      <c r="AK261">
        <v>18</v>
      </c>
      <c r="AL261">
        <v>0</v>
      </c>
    </row>
    <row r="262" spans="1:38" x14ac:dyDescent="0.2">
      <c r="A262" t="s">
        <v>2804</v>
      </c>
      <c r="B262">
        <v>685</v>
      </c>
      <c r="C262">
        <v>797</v>
      </c>
      <c r="D262">
        <f>C262-B262</f>
        <v>112</v>
      </c>
      <c r="E262">
        <v>0.19570000000000001</v>
      </c>
      <c r="F262">
        <v>4.0629999999999998E-3</v>
      </c>
      <c r="G262">
        <v>18</v>
      </c>
      <c r="H262" t="s">
        <v>35</v>
      </c>
      <c r="I262" t="s">
        <v>40</v>
      </c>
      <c r="J262">
        <v>3.4529999999999998</v>
      </c>
      <c r="K262">
        <v>4</v>
      </c>
      <c r="L262">
        <v>0</v>
      </c>
      <c r="M262">
        <v>10</v>
      </c>
      <c r="N262">
        <v>4</v>
      </c>
      <c r="O262">
        <v>1</v>
      </c>
      <c r="P262">
        <v>7</v>
      </c>
      <c r="Q262">
        <v>2</v>
      </c>
      <c r="R262">
        <v>2</v>
      </c>
      <c r="S262">
        <v>3</v>
      </c>
      <c r="T262">
        <v>5</v>
      </c>
      <c r="U262">
        <v>1</v>
      </c>
      <c r="V262">
        <v>1</v>
      </c>
      <c r="W262">
        <v>2</v>
      </c>
      <c r="X262">
        <v>3</v>
      </c>
      <c r="Y262">
        <v>2</v>
      </c>
      <c r="Z262">
        <v>3</v>
      </c>
      <c r="AA262">
        <v>4</v>
      </c>
      <c r="AB262">
        <v>1</v>
      </c>
      <c r="AC262">
        <v>1</v>
      </c>
      <c r="AD262">
        <v>2</v>
      </c>
      <c r="AE262">
        <f>SUM(M262:N262)/SUM(K262:AD262)</f>
        <v>0.2413793103448276</v>
      </c>
      <c r="AF262">
        <f>SUM(S262,Y262)/SUM(K262:AD262)</f>
        <v>8.6206896551724144E-2</v>
      </c>
      <c r="AG262">
        <f t="shared" si="34"/>
        <v>0.22413793103448276</v>
      </c>
      <c r="AH262">
        <f t="shared" si="35"/>
        <v>6.8965517241379309E-2</v>
      </c>
      <c r="AI262">
        <f t="shared" si="36"/>
        <v>0.15517241379310345</v>
      </c>
      <c r="AJ262">
        <f t="shared" si="37"/>
        <v>0.22413793103448276</v>
      </c>
    </row>
    <row r="263" spans="1:38" x14ac:dyDescent="0.2">
      <c r="A263" t="s">
        <v>610</v>
      </c>
      <c r="B263">
        <v>679</v>
      </c>
      <c r="C263">
        <v>762</v>
      </c>
      <c r="D263">
        <f>C263-B263</f>
        <v>83</v>
      </c>
      <c r="E263">
        <v>0.31759999999999999</v>
      </c>
      <c r="F263">
        <v>5.22E-4</v>
      </c>
      <c r="G263">
        <v>66</v>
      </c>
      <c r="H263" t="s">
        <v>46</v>
      </c>
      <c r="I263" t="s">
        <v>44</v>
      </c>
      <c r="J263">
        <v>3.2829999999999999</v>
      </c>
      <c r="K263">
        <v>3</v>
      </c>
      <c r="L263">
        <v>1</v>
      </c>
      <c r="M263">
        <v>5</v>
      </c>
      <c r="N263">
        <v>10</v>
      </c>
      <c r="O263">
        <v>2</v>
      </c>
      <c r="P263">
        <v>5</v>
      </c>
      <c r="Q263">
        <v>2</v>
      </c>
      <c r="R263">
        <v>1</v>
      </c>
      <c r="S263">
        <v>3</v>
      </c>
      <c r="T263">
        <v>2</v>
      </c>
      <c r="U263">
        <v>1</v>
      </c>
      <c r="V263">
        <v>3</v>
      </c>
      <c r="W263">
        <v>1</v>
      </c>
      <c r="X263">
        <v>1</v>
      </c>
      <c r="Y263">
        <v>2</v>
      </c>
      <c r="Z263">
        <v>2</v>
      </c>
      <c r="AA263">
        <v>4</v>
      </c>
      <c r="AB263">
        <v>3</v>
      </c>
      <c r="AC263">
        <v>0</v>
      </c>
      <c r="AD263">
        <v>7</v>
      </c>
      <c r="AE263">
        <f>SUM(M263:N263)/SUM(K263:AD263)</f>
        <v>0.25862068965517243</v>
      </c>
      <c r="AF263">
        <f>SUM(S263,Y263)/SUM(K263:AD263)</f>
        <v>8.6206896551724144E-2</v>
      </c>
      <c r="AG263">
        <f t="shared" si="34"/>
        <v>0.15517241379310345</v>
      </c>
      <c r="AH263">
        <f t="shared" si="35"/>
        <v>0.15517241379310345</v>
      </c>
      <c r="AI263">
        <f t="shared" si="36"/>
        <v>0.1206896551724138</v>
      </c>
      <c r="AJ263">
        <f t="shared" si="37"/>
        <v>0.22413793103448276</v>
      </c>
    </row>
    <row r="264" spans="1:38" x14ac:dyDescent="0.2">
      <c r="A264" t="s">
        <v>2980</v>
      </c>
      <c r="B264">
        <v>276</v>
      </c>
      <c r="C264">
        <v>420</v>
      </c>
      <c r="D264">
        <f>C264-B264</f>
        <v>144</v>
      </c>
      <c r="E264">
        <v>0.27189999999999998</v>
      </c>
      <c r="F264">
        <v>1.4E-5</v>
      </c>
      <c r="G264">
        <v>54</v>
      </c>
      <c r="H264" t="s">
        <v>35</v>
      </c>
      <c r="I264" t="s">
        <v>49</v>
      </c>
      <c r="J264">
        <v>3.5310000000000001</v>
      </c>
      <c r="K264">
        <v>3</v>
      </c>
      <c r="L264">
        <v>1</v>
      </c>
      <c r="M264">
        <v>9</v>
      </c>
      <c r="N264">
        <v>4</v>
      </c>
      <c r="O264">
        <v>4</v>
      </c>
      <c r="P264">
        <v>4</v>
      </c>
      <c r="Q264">
        <v>2</v>
      </c>
      <c r="R264">
        <v>3</v>
      </c>
      <c r="S264">
        <v>6</v>
      </c>
      <c r="T264">
        <v>5</v>
      </c>
      <c r="U264">
        <v>2</v>
      </c>
      <c r="V264">
        <v>12</v>
      </c>
      <c r="W264">
        <v>3</v>
      </c>
      <c r="X264">
        <v>3</v>
      </c>
      <c r="Y264">
        <v>1</v>
      </c>
      <c r="Z264">
        <v>7</v>
      </c>
      <c r="AA264">
        <v>6</v>
      </c>
      <c r="AB264">
        <v>4</v>
      </c>
      <c r="AC264">
        <v>1</v>
      </c>
      <c r="AD264">
        <v>1</v>
      </c>
      <c r="AE264">
        <f>SUM(M264:N264)/SUM(K264:AD264)</f>
        <v>0.16049382716049382</v>
      </c>
      <c r="AF264">
        <f>SUM(S264,Y264)/SUM(K264:AD264)</f>
        <v>8.6419753086419748E-2</v>
      </c>
      <c r="AG264">
        <f t="shared" si="34"/>
        <v>0.12345679012345678</v>
      </c>
      <c r="AH264">
        <f t="shared" si="35"/>
        <v>7.407407407407407E-2</v>
      </c>
      <c r="AI264">
        <f t="shared" si="36"/>
        <v>0.1728395061728395</v>
      </c>
      <c r="AJ264">
        <f t="shared" si="37"/>
        <v>0.38271604938271603</v>
      </c>
    </row>
    <row r="265" spans="1:38" x14ac:dyDescent="0.2">
      <c r="A265" t="s">
        <v>1078</v>
      </c>
      <c r="B265">
        <v>7</v>
      </c>
      <c r="C265">
        <v>215</v>
      </c>
      <c r="D265">
        <f>C265-B265</f>
        <v>208</v>
      </c>
      <c r="E265">
        <v>0.34720000000000001</v>
      </c>
      <c r="F265">
        <v>7.8429999999999993E-3</v>
      </c>
      <c r="G265">
        <v>66</v>
      </c>
      <c r="H265" t="s">
        <v>35</v>
      </c>
      <c r="I265" t="s">
        <v>40</v>
      </c>
      <c r="J265">
        <v>3.2509999999999999</v>
      </c>
      <c r="K265">
        <v>6</v>
      </c>
      <c r="L265">
        <v>1</v>
      </c>
      <c r="M265">
        <v>5</v>
      </c>
      <c r="N265">
        <v>13</v>
      </c>
      <c r="O265">
        <v>4</v>
      </c>
      <c r="P265">
        <v>14</v>
      </c>
      <c r="Q265">
        <v>3</v>
      </c>
      <c r="R265">
        <v>4</v>
      </c>
      <c r="S265">
        <v>3</v>
      </c>
      <c r="T265">
        <v>2</v>
      </c>
      <c r="U265">
        <v>1</v>
      </c>
      <c r="V265">
        <v>11</v>
      </c>
      <c r="W265">
        <v>5</v>
      </c>
      <c r="X265">
        <v>6</v>
      </c>
      <c r="Y265">
        <v>6</v>
      </c>
      <c r="Z265">
        <v>7</v>
      </c>
      <c r="AA265">
        <v>5</v>
      </c>
      <c r="AB265">
        <v>4</v>
      </c>
      <c r="AC265">
        <v>0</v>
      </c>
      <c r="AD265">
        <v>4</v>
      </c>
      <c r="AE265">
        <f>SUM(M265:N265)/SUM(K265:AD265)</f>
        <v>0.17307692307692307</v>
      </c>
      <c r="AF265">
        <f>SUM(S265,Y265)/SUM(K265:AD265)</f>
        <v>8.6538461538461536E-2</v>
      </c>
      <c r="AG265">
        <f t="shared" si="34"/>
        <v>0.24038461538461539</v>
      </c>
      <c r="AH265">
        <f t="shared" si="35"/>
        <v>7.6923076923076927E-2</v>
      </c>
      <c r="AI265">
        <f t="shared" si="36"/>
        <v>0.10576923076923077</v>
      </c>
      <c r="AJ265">
        <f t="shared" si="37"/>
        <v>0.31730769230769229</v>
      </c>
    </row>
    <row r="266" spans="1:38" x14ac:dyDescent="0.2">
      <c r="A266" t="s">
        <v>2434</v>
      </c>
      <c r="B266">
        <v>7</v>
      </c>
      <c r="C266">
        <v>476</v>
      </c>
      <c r="D266">
        <f>C266-B266</f>
        <v>469</v>
      </c>
      <c r="E266">
        <v>0.35610000000000003</v>
      </c>
      <c r="F266">
        <v>1.1559999999999999E-3</v>
      </c>
      <c r="G266">
        <v>66</v>
      </c>
      <c r="H266" t="s">
        <v>46</v>
      </c>
      <c r="I266" t="s">
        <v>44</v>
      </c>
      <c r="J266">
        <v>2.9460000000000002</v>
      </c>
      <c r="K266">
        <v>16</v>
      </c>
      <c r="L266">
        <v>0</v>
      </c>
      <c r="M266">
        <v>20</v>
      </c>
      <c r="N266">
        <v>21</v>
      </c>
      <c r="O266">
        <v>5</v>
      </c>
      <c r="P266">
        <v>21</v>
      </c>
      <c r="Q266">
        <v>5</v>
      </c>
      <c r="R266">
        <v>3</v>
      </c>
      <c r="S266">
        <v>14</v>
      </c>
      <c r="T266">
        <v>10</v>
      </c>
      <c r="U266">
        <v>4</v>
      </c>
      <c r="V266">
        <v>15</v>
      </c>
      <c r="W266">
        <v>20</v>
      </c>
      <c r="X266">
        <v>37</v>
      </c>
      <c r="Y266">
        <v>6</v>
      </c>
      <c r="Z266">
        <v>17</v>
      </c>
      <c r="AA266">
        <v>9</v>
      </c>
      <c r="AB266">
        <v>6</v>
      </c>
      <c r="AC266">
        <v>0</v>
      </c>
      <c r="AD266">
        <v>2</v>
      </c>
      <c r="AE266">
        <f>SUM(M266:N266)/SUM(K266:AD266)</f>
        <v>0.1774891774891775</v>
      </c>
      <c r="AF266">
        <f>SUM(S266,Y266)/SUM(K266:AD266)</f>
        <v>8.6580086580086577E-2</v>
      </c>
      <c r="AG266">
        <f t="shared" si="34"/>
        <v>0.24675324675324675</v>
      </c>
      <c r="AH266">
        <f t="shared" si="35"/>
        <v>3.0303030303030304E-2</v>
      </c>
      <c r="AI266">
        <f t="shared" si="36"/>
        <v>9.9567099567099568E-2</v>
      </c>
      <c r="AJ266">
        <f t="shared" si="37"/>
        <v>0.3593073593073593</v>
      </c>
      <c r="AK266">
        <v>1</v>
      </c>
      <c r="AL266">
        <v>0</v>
      </c>
    </row>
    <row r="267" spans="1:38" x14ac:dyDescent="0.2">
      <c r="A267" t="s">
        <v>1071</v>
      </c>
      <c r="B267">
        <v>8</v>
      </c>
      <c r="C267">
        <v>341</v>
      </c>
      <c r="D267">
        <f>C267-B267</f>
        <v>333</v>
      </c>
      <c r="E267">
        <v>0.29599999999999999</v>
      </c>
      <c r="F267">
        <v>2.9100000000000003E-4</v>
      </c>
      <c r="G267">
        <v>54</v>
      </c>
      <c r="H267" t="s">
        <v>32</v>
      </c>
      <c r="I267" t="s">
        <v>40</v>
      </c>
      <c r="J267">
        <v>3.0990000000000002</v>
      </c>
      <c r="K267">
        <v>5</v>
      </c>
      <c r="L267">
        <v>2</v>
      </c>
      <c r="M267">
        <v>16</v>
      </c>
      <c r="N267">
        <v>16</v>
      </c>
      <c r="O267">
        <v>3</v>
      </c>
      <c r="P267">
        <v>19</v>
      </c>
      <c r="Q267">
        <v>4</v>
      </c>
      <c r="R267">
        <v>3</v>
      </c>
      <c r="S267">
        <v>9</v>
      </c>
      <c r="T267">
        <v>4</v>
      </c>
      <c r="U267">
        <v>3</v>
      </c>
      <c r="V267">
        <v>8</v>
      </c>
      <c r="W267">
        <v>1</v>
      </c>
      <c r="X267">
        <v>5</v>
      </c>
      <c r="Y267">
        <v>2</v>
      </c>
      <c r="Z267">
        <v>18</v>
      </c>
      <c r="AA267">
        <v>6</v>
      </c>
      <c r="AB267">
        <v>2</v>
      </c>
      <c r="AC267">
        <v>1</v>
      </c>
      <c r="AD267">
        <v>0</v>
      </c>
      <c r="AE267">
        <f>SUM(M267:N267)/SUM(K267:AD267)</f>
        <v>0.25196850393700787</v>
      </c>
      <c r="AF267">
        <f>SUM(S267,Y267)/SUM(K267:AD267)</f>
        <v>8.6614173228346455E-2</v>
      </c>
      <c r="AG267">
        <f t="shared" si="34"/>
        <v>0.19685039370078741</v>
      </c>
      <c r="AH267">
        <f t="shared" si="35"/>
        <v>3.1496062992125984E-2</v>
      </c>
      <c r="AI267">
        <f t="shared" si="36"/>
        <v>9.4488188976377951E-2</v>
      </c>
      <c r="AJ267">
        <f t="shared" si="37"/>
        <v>0.33858267716535434</v>
      </c>
      <c r="AK267">
        <v>7</v>
      </c>
      <c r="AL267">
        <v>0</v>
      </c>
    </row>
    <row r="268" spans="1:38" x14ac:dyDescent="0.2">
      <c r="A268" t="s">
        <v>2898</v>
      </c>
      <c r="B268">
        <v>38</v>
      </c>
      <c r="C268">
        <v>61</v>
      </c>
      <c r="D268">
        <f>C268-B268</f>
        <v>23</v>
      </c>
      <c r="E268">
        <v>0.23499999999999999</v>
      </c>
      <c r="F268">
        <v>6.3999999999999997E-5</v>
      </c>
      <c r="G268">
        <v>42</v>
      </c>
      <c r="H268" t="s">
        <v>46</v>
      </c>
      <c r="I268" t="s">
        <v>111</v>
      </c>
      <c r="J268">
        <v>3.843</v>
      </c>
      <c r="K268">
        <v>3</v>
      </c>
      <c r="L268">
        <v>0</v>
      </c>
      <c r="M268">
        <v>0</v>
      </c>
      <c r="N268">
        <v>2</v>
      </c>
      <c r="O268">
        <v>1</v>
      </c>
      <c r="P268">
        <v>1</v>
      </c>
      <c r="Q268">
        <v>0</v>
      </c>
      <c r="R268">
        <v>1</v>
      </c>
      <c r="S268">
        <v>2</v>
      </c>
      <c r="T268">
        <v>1</v>
      </c>
      <c r="U268">
        <v>1</v>
      </c>
      <c r="V268">
        <v>1</v>
      </c>
      <c r="W268">
        <v>2</v>
      </c>
      <c r="X268">
        <v>2</v>
      </c>
      <c r="Y268">
        <v>0</v>
      </c>
      <c r="Z268">
        <v>4</v>
      </c>
      <c r="AA268">
        <v>2</v>
      </c>
      <c r="AB268">
        <v>0</v>
      </c>
      <c r="AC268">
        <v>0</v>
      </c>
      <c r="AD268">
        <v>0</v>
      </c>
      <c r="AE268">
        <f>SUM(M268:N268)/SUM(K268:AD268)</f>
        <v>8.6956521739130432E-2</v>
      </c>
      <c r="AF268">
        <f>SUM(S268,Y268)/SUM(K268:AD268)</f>
        <v>8.6956521739130432E-2</v>
      </c>
      <c r="AG268">
        <f t="shared" si="34"/>
        <v>0.2608695652173913</v>
      </c>
      <c r="AH268">
        <f t="shared" si="35"/>
        <v>4.3478260869565216E-2</v>
      </c>
      <c r="AI268">
        <f t="shared" si="36"/>
        <v>0.13043478260869565</v>
      </c>
      <c r="AJ268">
        <f t="shared" si="37"/>
        <v>0.39130434782608697</v>
      </c>
      <c r="AK268">
        <v>1</v>
      </c>
      <c r="AL268">
        <v>1</v>
      </c>
    </row>
    <row r="269" spans="1:38" x14ac:dyDescent="0.2">
      <c r="A269" t="s">
        <v>317</v>
      </c>
      <c r="B269">
        <v>11</v>
      </c>
      <c r="C269">
        <v>69</v>
      </c>
      <c r="D269">
        <f>C269-B269</f>
        <v>58</v>
      </c>
      <c r="E269">
        <v>0.30980000000000002</v>
      </c>
      <c r="F269">
        <v>1.6150000000000001E-2</v>
      </c>
      <c r="G269">
        <v>66</v>
      </c>
      <c r="H269" t="s">
        <v>35</v>
      </c>
      <c r="I269" t="s">
        <v>33</v>
      </c>
      <c r="J269">
        <v>3.7959999999999998</v>
      </c>
      <c r="K269">
        <v>2</v>
      </c>
      <c r="L269">
        <v>2</v>
      </c>
      <c r="M269">
        <v>4</v>
      </c>
      <c r="N269">
        <v>2</v>
      </c>
      <c r="O269">
        <v>2</v>
      </c>
      <c r="P269">
        <v>2</v>
      </c>
      <c r="Q269">
        <v>1</v>
      </c>
      <c r="R269">
        <v>0</v>
      </c>
      <c r="S269">
        <v>3</v>
      </c>
      <c r="T269">
        <v>6</v>
      </c>
      <c r="U269">
        <v>0</v>
      </c>
      <c r="V269">
        <v>4</v>
      </c>
      <c r="W269">
        <v>1</v>
      </c>
      <c r="X269">
        <v>5</v>
      </c>
      <c r="Y269">
        <v>1</v>
      </c>
      <c r="Z269">
        <v>3</v>
      </c>
      <c r="AA269">
        <v>2</v>
      </c>
      <c r="AB269">
        <v>3</v>
      </c>
      <c r="AC269">
        <v>0</v>
      </c>
      <c r="AD269">
        <v>3</v>
      </c>
      <c r="AE269">
        <f>SUM(M269:N269)/SUM(K269:AD269)</f>
        <v>0.13043478260869565</v>
      </c>
      <c r="AF269">
        <f>SUM(S269,Y269)/SUM(K269:AD269)</f>
        <v>8.6956521739130432E-2</v>
      </c>
      <c r="AG269">
        <f t="shared" si="34"/>
        <v>0.10869565217391304</v>
      </c>
      <c r="AH269">
        <f t="shared" si="35"/>
        <v>0.10869565217391304</v>
      </c>
      <c r="AI269">
        <f t="shared" si="36"/>
        <v>0.19565217391304349</v>
      </c>
      <c r="AJ269">
        <f t="shared" si="37"/>
        <v>0.36956521739130432</v>
      </c>
    </row>
    <row r="270" spans="1:38" x14ac:dyDescent="0.2">
      <c r="A270" t="s">
        <v>1655</v>
      </c>
      <c r="B270">
        <v>100</v>
      </c>
      <c r="C270">
        <v>124</v>
      </c>
      <c r="D270">
        <f>C270-B270</f>
        <v>24</v>
      </c>
      <c r="E270">
        <v>0.47760000000000002</v>
      </c>
      <c r="F270">
        <v>1.699E-3</v>
      </c>
      <c r="G270">
        <v>90</v>
      </c>
      <c r="H270" t="s">
        <v>35</v>
      </c>
      <c r="I270" t="s">
        <v>1656</v>
      </c>
      <c r="J270">
        <v>4.0389999999999997</v>
      </c>
      <c r="K270">
        <v>0</v>
      </c>
      <c r="L270">
        <v>1</v>
      </c>
      <c r="M270">
        <v>1</v>
      </c>
      <c r="N270">
        <v>2</v>
      </c>
      <c r="O270">
        <v>1</v>
      </c>
      <c r="P270">
        <v>1</v>
      </c>
      <c r="Q270">
        <v>1</v>
      </c>
      <c r="R270">
        <v>2</v>
      </c>
      <c r="S270">
        <v>2</v>
      </c>
      <c r="T270">
        <v>4</v>
      </c>
      <c r="U270">
        <v>0</v>
      </c>
      <c r="V270">
        <v>4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</v>
      </c>
      <c r="AD270">
        <v>2</v>
      </c>
      <c r="AE270">
        <f>SUM(M270:N270)/SUM(K270:AD270)</f>
        <v>0.13043478260869565</v>
      </c>
      <c r="AF270">
        <f>SUM(S270,Y270)/SUM(K270:AD270)</f>
        <v>8.6956521739130432E-2</v>
      </c>
      <c r="AG270">
        <f t="shared" si="34"/>
        <v>4.3478260869565216E-2</v>
      </c>
      <c r="AH270">
        <f t="shared" si="35"/>
        <v>0.17391304347826086</v>
      </c>
      <c r="AI270">
        <f t="shared" si="36"/>
        <v>0.2608695652173913</v>
      </c>
      <c r="AJ270">
        <f t="shared" si="37"/>
        <v>0.30434782608695654</v>
      </c>
    </row>
    <row r="271" spans="1:38" x14ac:dyDescent="0.2">
      <c r="A271" t="s">
        <v>2779</v>
      </c>
      <c r="B271">
        <v>15</v>
      </c>
      <c r="C271">
        <v>98</v>
      </c>
      <c r="D271">
        <f>C271-B271</f>
        <v>83</v>
      </c>
      <c r="E271">
        <v>0.16919999999999999</v>
      </c>
      <c r="F271">
        <v>5.5960000000000003E-3</v>
      </c>
      <c r="G271">
        <v>18</v>
      </c>
      <c r="H271" t="s">
        <v>35</v>
      </c>
      <c r="I271" t="s">
        <v>49</v>
      </c>
      <c r="J271">
        <v>2.754</v>
      </c>
      <c r="K271">
        <v>0</v>
      </c>
      <c r="L271">
        <v>0</v>
      </c>
      <c r="M271">
        <v>1</v>
      </c>
      <c r="N271">
        <v>6</v>
      </c>
      <c r="O271">
        <v>1</v>
      </c>
      <c r="P271">
        <v>3</v>
      </c>
      <c r="Q271">
        <v>0</v>
      </c>
      <c r="R271">
        <v>1</v>
      </c>
      <c r="S271">
        <v>2</v>
      </c>
      <c r="T271">
        <v>3</v>
      </c>
      <c r="U271">
        <v>0</v>
      </c>
      <c r="V271">
        <v>7</v>
      </c>
      <c r="W271">
        <v>3</v>
      </c>
      <c r="X271">
        <v>7</v>
      </c>
      <c r="Y271">
        <v>2</v>
      </c>
      <c r="Z271">
        <v>6</v>
      </c>
      <c r="AA271">
        <v>3</v>
      </c>
      <c r="AB271">
        <v>1</v>
      </c>
      <c r="AC271">
        <v>0</v>
      </c>
      <c r="AD271">
        <v>0</v>
      </c>
      <c r="AE271">
        <f>SUM(M271:N271)/SUM(K271:AD271)</f>
        <v>0.15217391304347827</v>
      </c>
      <c r="AF271">
        <f>SUM(S271,Y271)/SUM(K271:AD271)</f>
        <v>8.6956521739130432E-2</v>
      </c>
      <c r="AG271">
        <f t="shared" si="34"/>
        <v>0.13043478260869565</v>
      </c>
      <c r="AH271">
        <f t="shared" si="35"/>
        <v>2.1739130434782608E-2</v>
      </c>
      <c r="AI271">
        <f t="shared" si="36"/>
        <v>0.10869565217391304</v>
      </c>
      <c r="AJ271">
        <f t="shared" si="37"/>
        <v>0.5</v>
      </c>
    </row>
    <row r="272" spans="1:38" x14ac:dyDescent="0.2">
      <c r="A272" t="s">
        <v>1414</v>
      </c>
      <c r="B272">
        <v>420</v>
      </c>
      <c r="C272">
        <v>443</v>
      </c>
      <c r="D272">
        <f>C272-B272</f>
        <v>23</v>
      </c>
      <c r="E272">
        <v>0.1313</v>
      </c>
      <c r="F272">
        <v>1.1590000000000001E-3</v>
      </c>
      <c r="G272">
        <v>6</v>
      </c>
      <c r="H272" t="s">
        <v>35</v>
      </c>
      <c r="I272" t="s">
        <v>49</v>
      </c>
      <c r="J272">
        <v>3.1909999999999998</v>
      </c>
      <c r="K272">
        <v>0</v>
      </c>
      <c r="L272">
        <v>0</v>
      </c>
      <c r="M272">
        <v>0</v>
      </c>
      <c r="N272">
        <v>5</v>
      </c>
      <c r="O272">
        <v>0</v>
      </c>
      <c r="P272">
        <v>0</v>
      </c>
      <c r="Q272">
        <v>2</v>
      </c>
      <c r="R272">
        <v>1</v>
      </c>
      <c r="S272">
        <v>0</v>
      </c>
      <c r="T272">
        <v>3</v>
      </c>
      <c r="U272">
        <v>0</v>
      </c>
      <c r="V272">
        <v>0</v>
      </c>
      <c r="W272">
        <v>0</v>
      </c>
      <c r="X272">
        <v>3</v>
      </c>
      <c r="Y272">
        <v>2</v>
      </c>
      <c r="Z272">
        <v>2</v>
      </c>
      <c r="AA272">
        <v>0</v>
      </c>
      <c r="AB272">
        <v>1</v>
      </c>
      <c r="AC272">
        <v>0</v>
      </c>
      <c r="AD272">
        <v>4</v>
      </c>
      <c r="AE272">
        <f>SUM(M272:N272)/SUM(K272:AD272)</f>
        <v>0.21739130434782608</v>
      </c>
      <c r="AF272">
        <f>SUM(S272,Y272)/SUM(K272:AD272)</f>
        <v>8.6956521739130432E-2</v>
      </c>
      <c r="AG272">
        <f t="shared" si="34"/>
        <v>0</v>
      </c>
      <c r="AH272">
        <f t="shared" si="35"/>
        <v>0.17391304347826086</v>
      </c>
      <c r="AI272">
        <f t="shared" si="36"/>
        <v>0.21739130434782608</v>
      </c>
      <c r="AJ272">
        <f t="shared" si="37"/>
        <v>0.30434782608695654</v>
      </c>
    </row>
    <row r="273" spans="1:38" x14ac:dyDescent="0.2">
      <c r="A273" t="s">
        <v>1835</v>
      </c>
      <c r="B273">
        <v>493</v>
      </c>
      <c r="C273">
        <v>516</v>
      </c>
      <c r="D273">
        <f>C273-B273</f>
        <v>23</v>
      </c>
      <c r="E273">
        <v>0.27060000000000001</v>
      </c>
      <c r="F273">
        <v>7.0759999999999998E-3</v>
      </c>
      <c r="G273">
        <v>54</v>
      </c>
      <c r="H273" t="s">
        <v>46</v>
      </c>
      <c r="I273" t="s">
        <v>44</v>
      </c>
      <c r="J273">
        <v>4.1390000000000002</v>
      </c>
      <c r="K273">
        <v>0</v>
      </c>
      <c r="L273">
        <v>0</v>
      </c>
      <c r="M273">
        <v>3</v>
      </c>
      <c r="N273">
        <v>2</v>
      </c>
      <c r="O273">
        <v>1</v>
      </c>
      <c r="P273">
        <v>1</v>
      </c>
      <c r="Q273">
        <v>1</v>
      </c>
      <c r="R273">
        <v>2</v>
      </c>
      <c r="S273">
        <v>1</v>
      </c>
      <c r="T273">
        <v>3</v>
      </c>
      <c r="U273">
        <v>1</v>
      </c>
      <c r="V273">
        <v>1</v>
      </c>
      <c r="W273">
        <v>1</v>
      </c>
      <c r="X273">
        <v>0</v>
      </c>
      <c r="Y273">
        <v>1</v>
      </c>
      <c r="Z273">
        <v>2</v>
      </c>
      <c r="AA273">
        <v>2</v>
      </c>
      <c r="AB273">
        <v>1</v>
      </c>
      <c r="AC273">
        <v>0</v>
      </c>
      <c r="AD273">
        <v>0</v>
      </c>
      <c r="AE273">
        <f>SUM(M273:N273)/SUM(K273:AD273)</f>
        <v>0.21739130434782608</v>
      </c>
      <c r="AF273">
        <f>SUM(S273,Y273)/SUM(K273:AD273)</f>
        <v>8.6956521739130432E-2</v>
      </c>
      <c r="AG273">
        <f t="shared" si="34"/>
        <v>8.6956521739130432E-2</v>
      </c>
      <c r="AH273">
        <f t="shared" si="35"/>
        <v>4.3478260869565216E-2</v>
      </c>
      <c r="AI273">
        <f t="shared" si="36"/>
        <v>0.30434782608695654</v>
      </c>
      <c r="AJ273">
        <f t="shared" si="37"/>
        <v>0.2608695652173913</v>
      </c>
    </row>
    <row r="274" spans="1:38" x14ac:dyDescent="0.2">
      <c r="A274" t="s">
        <v>2752</v>
      </c>
      <c r="B274">
        <v>3</v>
      </c>
      <c r="C274">
        <v>218</v>
      </c>
      <c r="D274">
        <f>C274-B274</f>
        <v>215</v>
      </c>
      <c r="E274">
        <v>0.29770000000000002</v>
      </c>
      <c r="F274">
        <v>5.3210000000000002E-3</v>
      </c>
      <c r="G274">
        <v>54</v>
      </c>
      <c r="H274" t="s">
        <v>35</v>
      </c>
      <c r="I274" t="s">
        <v>49</v>
      </c>
      <c r="J274">
        <v>2.9420000000000002</v>
      </c>
      <c r="K274">
        <v>4</v>
      </c>
      <c r="L274">
        <v>0</v>
      </c>
      <c r="M274">
        <v>9</v>
      </c>
      <c r="N274">
        <v>12</v>
      </c>
      <c r="O274">
        <v>2</v>
      </c>
      <c r="P274">
        <v>21</v>
      </c>
      <c r="Q274">
        <v>1</v>
      </c>
      <c r="R274">
        <v>0</v>
      </c>
      <c r="S274">
        <v>6</v>
      </c>
      <c r="T274">
        <v>4</v>
      </c>
      <c r="U274">
        <v>1</v>
      </c>
      <c r="V274">
        <v>4</v>
      </c>
      <c r="W274">
        <v>10</v>
      </c>
      <c r="X274">
        <v>5</v>
      </c>
      <c r="Y274">
        <v>2</v>
      </c>
      <c r="Z274">
        <v>5</v>
      </c>
      <c r="AA274">
        <v>6</v>
      </c>
      <c r="AB274">
        <v>0</v>
      </c>
      <c r="AC274">
        <v>0</v>
      </c>
      <c r="AD274">
        <v>0</v>
      </c>
      <c r="AE274">
        <f>SUM(M274:N274)/SUM(K274:AD274)</f>
        <v>0.22826086956521738</v>
      </c>
      <c r="AF274">
        <f>SUM(S274,Y274)/SUM(K274:AD274)</f>
        <v>8.6956521739130432E-2</v>
      </c>
      <c r="AG274">
        <f t="shared" si="34"/>
        <v>0.38043478260869568</v>
      </c>
      <c r="AH274">
        <f t="shared" si="35"/>
        <v>2.1739130434782608E-2</v>
      </c>
      <c r="AI274">
        <f t="shared" si="36"/>
        <v>5.434782608695652E-2</v>
      </c>
      <c r="AJ274">
        <f t="shared" si="37"/>
        <v>0.22826086956521738</v>
      </c>
    </row>
    <row r="275" spans="1:38" x14ac:dyDescent="0.2">
      <c r="A275" t="s">
        <v>891</v>
      </c>
      <c r="B275">
        <v>5</v>
      </c>
      <c r="C275">
        <v>91</v>
      </c>
      <c r="D275">
        <f>C275-B275</f>
        <v>86</v>
      </c>
      <c r="E275">
        <v>0.2233</v>
      </c>
      <c r="F275">
        <v>5.5000000000000002E-5</v>
      </c>
      <c r="G275">
        <v>30</v>
      </c>
      <c r="H275" t="s">
        <v>32</v>
      </c>
      <c r="I275" t="s">
        <v>235</v>
      </c>
      <c r="J275">
        <v>2.839</v>
      </c>
      <c r="K275">
        <v>2</v>
      </c>
      <c r="L275">
        <v>0</v>
      </c>
      <c r="M275">
        <v>4</v>
      </c>
      <c r="N275">
        <v>7</v>
      </c>
      <c r="O275">
        <v>1</v>
      </c>
      <c r="P275">
        <v>4</v>
      </c>
      <c r="Q275">
        <v>0</v>
      </c>
      <c r="R275">
        <v>0</v>
      </c>
      <c r="S275">
        <v>2</v>
      </c>
      <c r="T275">
        <v>2</v>
      </c>
      <c r="U275">
        <v>0</v>
      </c>
      <c r="V275">
        <v>6</v>
      </c>
      <c r="W275">
        <v>1</v>
      </c>
      <c r="X275">
        <v>3</v>
      </c>
      <c r="Y275">
        <v>2</v>
      </c>
      <c r="Z275">
        <v>6</v>
      </c>
      <c r="AA275">
        <v>2</v>
      </c>
      <c r="AB275">
        <v>2</v>
      </c>
      <c r="AC275">
        <v>0</v>
      </c>
      <c r="AD275">
        <v>2</v>
      </c>
      <c r="AE275">
        <f>SUM(M275:N275)/SUM(K275:AD275)</f>
        <v>0.2391304347826087</v>
      </c>
      <c r="AF275">
        <f>SUM(S275,Y275)/SUM(K275:AD275)</f>
        <v>8.6956521739130432E-2</v>
      </c>
      <c r="AG275">
        <f t="shared" si="34"/>
        <v>0.15217391304347827</v>
      </c>
      <c r="AH275">
        <f t="shared" si="35"/>
        <v>6.5217391304347824E-2</v>
      </c>
      <c r="AI275">
        <f t="shared" si="36"/>
        <v>8.6956521739130432E-2</v>
      </c>
      <c r="AJ275">
        <f t="shared" si="37"/>
        <v>0.36956521739130432</v>
      </c>
    </row>
    <row r="276" spans="1:38" x14ac:dyDescent="0.2">
      <c r="A276" t="s">
        <v>2542</v>
      </c>
      <c r="B276">
        <v>13</v>
      </c>
      <c r="C276">
        <v>42</v>
      </c>
      <c r="D276">
        <f>C276-B276</f>
        <v>29</v>
      </c>
      <c r="E276">
        <v>0.25309999999999999</v>
      </c>
      <c r="F276">
        <v>8.7600000000000004E-4</v>
      </c>
      <c r="G276">
        <v>42</v>
      </c>
      <c r="H276" t="s">
        <v>35</v>
      </c>
      <c r="I276" t="s">
        <v>44</v>
      </c>
      <c r="J276">
        <v>4.0039999999999996</v>
      </c>
      <c r="K276">
        <v>2</v>
      </c>
      <c r="L276">
        <v>0</v>
      </c>
      <c r="M276">
        <v>5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1</v>
      </c>
      <c r="T276">
        <v>3</v>
      </c>
      <c r="U276">
        <v>0</v>
      </c>
      <c r="V276">
        <v>2</v>
      </c>
      <c r="W276">
        <v>0</v>
      </c>
      <c r="X276">
        <v>1</v>
      </c>
      <c r="Y276">
        <v>1</v>
      </c>
      <c r="Z276">
        <v>1</v>
      </c>
      <c r="AA276">
        <v>1</v>
      </c>
      <c r="AB276">
        <v>3</v>
      </c>
      <c r="AC276">
        <v>0</v>
      </c>
      <c r="AD276">
        <v>0</v>
      </c>
      <c r="AE276">
        <f>SUM(M276:N276)/SUM(K276:AD276)</f>
        <v>0.2608695652173913</v>
      </c>
      <c r="AF276">
        <f>SUM(S276,Y276)/SUM(K276:AD276)</f>
        <v>8.6956521739130432E-2</v>
      </c>
      <c r="AG276">
        <f t="shared" si="34"/>
        <v>0.13043478260869565</v>
      </c>
      <c r="AH276">
        <f t="shared" si="35"/>
        <v>4.3478260869565216E-2</v>
      </c>
      <c r="AI276">
        <f t="shared" si="36"/>
        <v>0.2608695652173913</v>
      </c>
      <c r="AJ276">
        <f t="shared" si="37"/>
        <v>0.21739130434782608</v>
      </c>
    </row>
    <row r="277" spans="1:38" x14ac:dyDescent="0.2">
      <c r="A277" t="s">
        <v>1118</v>
      </c>
      <c r="B277">
        <v>2</v>
      </c>
      <c r="C277">
        <v>31</v>
      </c>
      <c r="D277">
        <f>C277-B277</f>
        <v>29</v>
      </c>
      <c r="E277">
        <v>0.3135</v>
      </c>
      <c r="F277">
        <v>1.3899999999999999E-4</v>
      </c>
      <c r="G277">
        <v>66</v>
      </c>
      <c r="H277" t="s">
        <v>32</v>
      </c>
      <c r="I277" t="s">
        <v>1119</v>
      </c>
      <c r="J277">
        <v>4.0519999999999996</v>
      </c>
      <c r="K277">
        <v>1</v>
      </c>
      <c r="L277">
        <v>1</v>
      </c>
      <c r="M277">
        <v>6</v>
      </c>
      <c r="N277">
        <v>2</v>
      </c>
      <c r="O277">
        <v>1</v>
      </c>
      <c r="P277">
        <v>0</v>
      </c>
      <c r="Q277">
        <v>0</v>
      </c>
      <c r="R277">
        <v>3</v>
      </c>
      <c r="S277">
        <v>2</v>
      </c>
      <c r="T277">
        <v>2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1</v>
      </c>
      <c r="AC277">
        <v>0</v>
      </c>
      <c r="AD277">
        <v>2</v>
      </c>
      <c r="AE277">
        <f>SUM(M277:N277)/SUM(K277:AD277)</f>
        <v>0.34782608695652173</v>
      </c>
      <c r="AF277">
        <f>SUM(S277,Y277)/SUM(K277:AD277)</f>
        <v>8.6956521739130432E-2</v>
      </c>
      <c r="AG277">
        <f t="shared" si="34"/>
        <v>4.3478260869565216E-2</v>
      </c>
      <c r="AH277">
        <f t="shared" si="35"/>
        <v>0.13043478260869565</v>
      </c>
      <c r="AI277">
        <f t="shared" si="36"/>
        <v>0.2608695652173913</v>
      </c>
      <c r="AJ277">
        <f t="shared" si="37"/>
        <v>0.13043478260869565</v>
      </c>
      <c r="AK277">
        <v>10</v>
      </c>
      <c r="AL277">
        <v>0</v>
      </c>
    </row>
    <row r="278" spans="1:38" x14ac:dyDescent="0.2">
      <c r="A278" t="s">
        <v>1391</v>
      </c>
      <c r="B278">
        <v>505</v>
      </c>
      <c r="C278">
        <v>1022</v>
      </c>
      <c r="D278">
        <f>C278-B278</f>
        <v>517</v>
      </c>
      <c r="E278">
        <v>0.1893</v>
      </c>
      <c r="F278" s="1">
        <v>5.0000000000000004E-6</v>
      </c>
      <c r="G278">
        <v>18</v>
      </c>
      <c r="H278" t="s">
        <v>35</v>
      </c>
      <c r="I278" t="s">
        <v>33</v>
      </c>
      <c r="J278">
        <v>3.36</v>
      </c>
      <c r="K278">
        <v>19</v>
      </c>
      <c r="L278">
        <v>0</v>
      </c>
      <c r="M278">
        <v>26</v>
      </c>
      <c r="N278">
        <v>29</v>
      </c>
      <c r="O278">
        <v>21</v>
      </c>
      <c r="P278">
        <v>33</v>
      </c>
      <c r="Q278">
        <v>27</v>
      </c>
      <c r="R278">
        <v>17</v>
      </c>
      <c r="S278">
        <v>23</v>
      </c>
      <c r="T278">
        <v>28</v>
      </c>
      <c r="U278">
        <v>12</v>
      </c>
      <c r="V278">
        <v>75</v>
      </c>
      <c r="W278">
        <v>30</v>
      </c>
      <c r="X278">
        <v>18</v>
      </c>
      <c r="Y278">
        <v>22</v>
      </c>
      <c r="Z278">
        <v>65</v>
      </c>
      <c r="AA278">
        <v>29</v>
      </c>
      <c r="AB278">
        <v>17</v>
      </c>
      <c r="AC278">
        <v>2</v>
      </c>
      <c r="AD278">
        <v>22</v>
      </c>
      <c r="AE278">
        <f>SUM(M278:N278)/SUM(K278:AD278)</f>
        <v>0.10679611650485436</v>
      </c>
      <c r="AF278">
        <f>SUM(S278,Y278)/SUM(K278:AD278)</f>
        <v>8.7378640776699032E-2</v>
      </c>
      <c r="AG278">
        <f t="shared" si="34"/>
        <v>0.15922330097087378</v>
      </c>
      <c r="AH278">
        <f t="shared" si="35"/>
        <v>8.7378640776699032E-2</v>
      </c>
      <c r="AI278">
        <f t="shared" si="36"/>
        <v>0.1436893203883495</v>
      </c>
      <c r="AJ278">
        <f t="shared" si="37"/>
        <v>0.41553398058252428</v>
      </c>
    </row>
    <row r="279" spans="1:38" x14ac:dyDescent="0.2">
      <c r="A279" t="s">
        <v>309</v>
      </c>
      <c r="B279">
        <v>753</v>
      </c>
      <c r="C279">
        <v>840</v>
      </c>
      <c r="D279">
        <f>C279-B279</f>
        <v>87</v>
      </c>
      <c r="E279">
        <v>0.1525</v>
      </c>
      <c r="F279">
        <v>3.1700000000000001E-3</v>
      </c>
      <c r="G279">
        <v>6</v>
      </c>
      <c r="H279" t="s">
        <v>46</v>
      </c>
      <c r="I279" t="s">
        <v>44</v>
      </c>
      <c r="J279">
        <v>3.077</v>
      </c>
      <c r="K279">
        <v>0</v>
      </c>
      <c r="L279">
        <v>0</v>
      </c>
      <c r="M279">
        <v>5</v>
      </c>
      <c r="N279">
        <v>6</v>
      </c>
      <c r="O279">
        <v>1</v>
      </c>
      <c r="P279">
        <v>2</v>
      </c>
      <c r="Q279">
        <v>0</v>
      </c>
      <c r="R279">
        <v>1</v>
      </c>
      <c r="S279">
        <v>4</v>
      </c>
      <c r="T279">
        <v>3</v>
      </c>
      <c r="U279">
        <v>2</v>
      </c>
      <c r="V279">
        <v>11</v>
      </c>
      <c r="W279">
        <v>2</v>
      </c>
      <c r="X279">
        <v>1</v>
      </c>
      <c r="Y279">
        <v>1</v>
      </c>
      <c r="Z279">
        <v>11</v>
      </c>
      <c r="AA279">
        <v>4</v>
      </c>
      <c r="AB279">
        <v>3</v>
      </c>
      <c r="AC279">
        <v>0</v>
      </c>
      <c r="AD279">
        <v>0</v>
      </c>
      <c r="AE279">
        <f>SUM(M279:N279)/SUM(K279:AD279)</f>
        <v>0.19298245614035087</v>
      </c>
      <c r="AF279">
        <f>SUM(S279,Y279)/SUM(K279:AD279)</f>
        <v>8.771929824561403E-2</v>
      </c>
      <c r="AG279">
        <f t="shared" si="34"/>
        <v>7.0175438596491224E-2</v>
      </c>
      <c r="AH279">
        <f t="shared" si="35"/>
        <v>1.7543859649122806E-2</v>
      </c>
      <c r="AI279">
        <f t="shared" si="36"/>
        <v>0.15789473684210525</v>
      </c>
      <c r="AJ279">
        <f t="shared" si="37"/>
        <v>0.47368421052631576</v>
      </c>
    </row>
    <row r="280" spans="1:38" x14ac:dyDescent="0.2">
      <c r="A280" t="s">
        <v>2189</v>
      </c>
      <c r="B280">
        <v>97</v>
      </c>
      <c r="C280">
        <v>132</v>
      </c>
      <c r="D280">
        <f>C280-B280</f>
        <v>35</v>
      </c>
      <c r="E280">
        <v>0.26769999999999999</v>
      </c>
      <c r="F280">
        <v>4.3600000000000003E-4</v>
      </c>
      <c r="G280">
        <v>54</v>
      </c>
      <c r="H280" t="s">
        <v>35</v>
      </c>
      <c r="I280" t="s">
        <v>2190</v>
      </c>
      <c r="J280">
        <v>4.3150000000000004</v>
      </c>
      <c r="K280">
        <v>1</v>
      </c>
      <c r="L280">
        <v>1</v>
      </c>
      <c r="M280">
        <v>2</v>
      </c>
      <c r="N280">
        <v>1</v>
      </c>
      <c r="O280">
        <v>0</v>
      </c>
      <c r="P280">
        <v>1</v>
      </c>
      <c r="Q280">
        <v>2</v>
      </c>
      <c r="R280">
        <v>5</v>
      </c>
      <c r="S280">
        <v>3</v>
      </c>
      <c r="T280">
        <v>3</v>
      </c>
      <c r="U280">
        <v>1</v>
      </c>
      <c r="V280">
        <v>2</v>
      </c>
      <c r="W280">
        <v>0</v>
      </c>
      <c r="X280">
        <v>2</v>
      </c>
      <c r="Y280">
        <v>0</v>
      </c>
      <c r="Z280">
        <v>5</v>
      </c>
      <c r="AA280">
        <v>2</v>
      </c>
      <c r="AB280">
        <v>1</v>
      </c>
      <c r="AC280">
        <v>1</v>
      </c>
      <c r="AD280">
        <v>1</v>
      </c>
      <c r="AE280">
        <f>SUM(M280:N280)/SUM(K280:AD280)</f>
        <v>8.8235294117647065E-2</v>
      </c>
      <c r="AF280">
        <f>SUM(S280,Y280)/SUM(K280:AD280)</f>
        <v>8.8235294117647065E-2</v>
      </c>
      <c r="AG280">
        <f t="shared" si="34"/>
        <v>5.8823529411764705E-2</v>
      </c>
      <c r="AH280">
        <f t="shared" si="35"/>
        <v>5.8823529411764705E-2</v>
      </c>
      <c r="AI280">
        <f t="shared" si="36"/>
        <v>0.29411764705882354</v>
      </c>
      <c r="AJ280">
        <f t="shared" si="37"/>
        <v>0.41176470588235292</v>
      </c>
    </row>
    <row r="281" spans="1:38" x14ac:dyDescent="0.2">
      <c r="A281" t="s">
        <v>172</v>
      </c>
      <c r="B281">
        <v>87</v>
      </c>
      <c r="C281">
        <v>121</v>
      </c>
      <c r="D281">
        <f>C281-B281</f>
        <v>34</v>
      </c>
      <c r="E281">
        <v>0.16550000000000001</v>
      </c>
      <c r="F281">
        <v>3.6000000000000001E-5</v>
      </c>
      <c r="G281">
        <v>18</v>
      </c>
      <c r="H281" t="s">
        <v>46</v>
      </c>
      <c r="I281" t="s">
        <v>49</v>
      </c>
      <c r="J281">
        <v>4.1059999999999999</v>
      </c>
      <c r="K281">
        <v>3</v>
      </c>
      <c r="L281">
        <v>0</v>
      </c>
      <c r="M281">
        <v>1</v>
      </c>
      <c r="N281">
        <v>3</v>
      </c>
      <c r="O281">
        <v>3</v>
      </c>
      <c r="P281">
        <v>3</v>
      </c>
      <c r="Q281">
        <v>1</v>
      </c>
      <c r="R281">
        <v>4</v>
      </c>
      <c r="S281">
        <v>2</v>
      </c>
      <c r="T281">
        <v>0</v>
      </c>
      <c r="U281">
        <v>0</v>
      </c>
      <c r="V281">
        <v>3</v>
      </c>
      <c r="W281">
        <v>4</v>
      </c>
      <c r="X281">
        <v>1</v>
      </c>
      <c r="Y281">
        <v>1</v>
      </c>
      <c r="Z281">
        <v>2</v>
      </c>
      <c r="AA281">
        <v>0</v>
      </c>
      <c r="AB281">
        <v>2</v>
      </c>
      <c r="AC281">
        <v>1</v>
      </c>
      <c r="AD281">
        <v>0</v>
      </c>
      <c r="AE281">
        <f>SUM(M281:N281)/SUM(K281:AD281)</f>
        <v>0.11764705882352941</v>
      </c>
      <c r="AF281">
        <f>SUM(S281,Y281)/SUM(K281:AD281)</f>
        <v>8.8235294117647065E-2</v>
      </c>
      <c r="AG281">
        <f t="shared" si="34"/>
        <v>0.29411764705882354</v>
      </c>
      <c r="AH281">
        <f t="shared" si="35"/>
        <v>0.11764705882352941</v>
      </c>
      <c r="AI281">
        <f t="shared" si="36"/>
        <v>0.17647058823529413</v>
      </c>
      <c r="AJ281">
        <f t="shared" si="37"/>
        <v>0.20588235294117646</v>
      </c>
      <c r="AK281">
        <v>2</v>
      </c>
      <c r="AL281">
        <v>2</v>
      </c>
    </row>
    <row r="282" spans="1:38" x14ac:dyDescent="0.2">
      <c r="A282" t="s">
        <v>266</v>
      </c>
      <c r="B282">
        <v>295</v>
      </c>
      <c r="C282">
        <v>421</v>
      </c>
      <c r="D282">
        <f>C282-B282</f>
        <v>126</v>
      </c>
      <c r="E282">
        <v>0.19270000000000001</v>
      </c>
      <c r="F282">
        <v>8.4800000000000001E-4</v>
      </c>
      <c r="G282">
        <v>18</v>
      </c>
      <c r="H282" t="s">
        <v>35</v>
      </c>
      <c r="I282" t="s">
        <v>235</v>
      </c>
      <c r="J282">
        <v>3.9740000000000002</v>
      </c>
      <c r="K282">
        <v>3</v>
      </c>
      <c r="L282">
        <v>0</v>
      </c>
      <c r="M282">
        <v>4</v>
      </c>
      <c r="N282">
        <v>4</v>
      </c>
      <c r="O282">
        <v>1</v>
      </c>
      <c r="P282">
        <v>8</v>
      </c>
      <c r="Q282">
        <v>4</v>
      </c>
      <c r="R282">
        <v>6</v>
      </c>
      <c r="S282">
        <v>6</v>
      </c>
      <c r="T282">
        <v>5</v>
      </c>
      <c r="U282">
        <v>4</v>
      </c>
      <c r="V282">
        <v>7</v>
      </c>
      <c r="W282">
        <v>2</v>
      </c>
      <c r="X282">
        <v>2</v>
      </c>
      <c r="Y282">
        <v>0</v>
      </c>
      <c r="Z282">
        <v>4</v>
      </c>
      <c r="AA282">
        <v>2</v>
      </c>
      <c r="AB282">
        <v>3</v>
      </c>
      <c r="AC282">
        <v>1</v>
      </c>
      <c r="AD282">
        <v>2</v>
      </c>
      <c r="AE282">
        <f>SUM(M282:N282)/SUM(K282:AD282)</f>
        <v>0.11764705882352941</v>
      </c>
      <c r="AF282">
        <f>SUM(S282,Y282)/SUM(K282:AD282)</f>
        <v>8.8235294117647065E-2</v>
      </c>
      <c r="AG282">
        <f t="shared" si="34"/>
        <v>0.19117647058823528</v>
      </c>
      <c r="AH282">
        <f t="shared" si="35"/>
        <v>5.8823529411764705E-2</v>
      </c>
      <c r="AI282">
        <f t="shared" si="36"/>
        <v>0.26470588235294118</v>
      </c>
      <c r="AJ282">
        <f t="shared" si="37"/>
        <v>0.27941176470588236</v>
      </c>
    </row>
    <row r="283" spans="1:38" x14ac:dyDescent="0.2">
      <c r="A283" t="s">
        <v>1782</v>
      </c>
      <c r="B283">
        <v>903</v>
      </c>
      <c r="C283">
        <v>943</v>
      </c>
      <c r="D283">
        <f>C283-B283</f>
        <v>40</v>
      </c>
      <c r="E283">
        <v>0.2094</v>
      </c>
      <c r="F283">
        <v>9.8420000000000001E-3</v>
      </c>
      <c r="G283">
        <v>30</v>
      </c>
      <c r="H283" t="s">
        <v>35</v>
      </c>
      <c r="I283" t="s">
        <v>401</v>
      </c>
      <c r="J283">
        <v>4.2560000000000002</v>
      </c>
      <c r="K283">
        <v>1</v>
      </c>
      <c r="L283">
        <v>0</v>
      </c>
      <c r="M283">
        <v>4</v>
      </c>
      <c r="N283">
        <v>2</v>
      </c>
      <c r="O283">
        <v>1</v>
      </c>
      <c r="P283">
        <v>2</v>
      </c>
      <c r="Q283">
        <v>0</v>
      </c>
      <c r="R283">
        <v>2</v>
      </c>
      <c r="S283">
        <v>3</v>
      </c>
      <c r="T283">
        <v>2</v>
      </c>
      <c r="U283">
        <v>1</v>
      </c>
      <c r="V283">
        <v>1</v>
      </c>
      <c r="W283">
        <v>5</v>
      </c>
      <c r="X283">
        <v>1</v>
      </c>
      <c r="Y283">
        <v>0</v>
      </c>
      <c r="Z283">
        <v>1</v>
      </c>
      <c r="AA283">
        <v>0</v>
      </c>
      <c r="AB283">
        <v>5</v>
      </c>
      <c r="AC283">
        <v>2</v>
      </c>
      <c r="AD283">
        <v>1</v>
      </c>
      <c r="AE283">
        <f>SUM(M283:N283)/SUM(K283:AD283)</f>
        <v>0.17647058823529413</v>
      </c>
      <c r="AF283">
        <f>SUM(S283,Y283)/SUM(K283:AD283)</f>
        <v>8.8235294117647065E-2</v>
      </c>
      <c r="AG283">
        <f t="shared" si="34"/>
        <v>0.23529411764705882</v>
      </c>
      <c r="AH283">
        <f t="shared" si="35"/>
        <v>0.11764705882352941</v>
      </c>
      <c r="AI283">
        <f t="shared" si="36"/>
        <v>0.29411764705882354</v>
      </c>
      <c r="AJ283">
        <f t="shared" si="37"/>
        <v>8.8235294117647065E-2</v>
      </c>
    </row>
    <row r="284" spans="1:38" x14ac:dyDescent="0.2">
      <c r="A284" t="s">
        <v>613</v>
      </c>
      <c r="B284">
        <v>287</v>
      </c>
      <c r="C284">
        <v>404</v>
      </c>
      <c r="D284">
        <f>C284-B284</f>
        <v>117</v>
      </c>
      <c r="E284">
        <v>0.36670000000000003</v>
      </c>
      <c r="F284">
        <v>1.3100000000000001E-4</v>
      </c>
      <c r="G284">
        <v>78</v>
      </c>
      <c r="H284" t="s">
        <v>32</v>
      </c>
      <c r="I284" t="s">
        <v>49</v>
      </c>
      <c r="J284">
        <v>3.7309999999999999</v>
      </c>
      <c r="K284">
        <v>0</v>
      </c>
      <c r="L284">
        <v>0</v>
      </c>
      <c r="M284">
        <v>6</v>
      </c>
      <c r="N284">
        <v>9</v>
      </c>
      <c r="O284">
        <v>2</v>
      </c>
      <c r="P284">
        <v>8</v>
      </c>
      <c r="Q284">
        <v>1</v>
      </c>
      <c r="R284">
        <v>0</v>
      </c>
      <c r="S284">
        <v>5</v>
      </c>
      <c r="T284">
        <v>7</v>
      </c>
      <c r="U284">
        <v>1</v>
      </c>
      <c r="V284">
        <v>3</v>
      </c>
      <c r="W284">
        <v>3</v>
      </c>
      <c r="X284">
        <v>3</v>
      </c>
      <c r="Y284">
        <v>1</v>
      </c>
      <c r="Z284">
        <v>4</v>
      </c>
      <c r="AA284">
        <v>1</v>
      </c>
      <c r="AB284">
        <v>8</v>
      </c>
      <c r="AC284">
        <v>1</v>
      </c>
      <c r="AD284">
        <v>5</v>
      </c>
      <c r="AE284">
        <f>SUM(M284:N284)/SUM(K284:AD284)</f>
        <v>0.22058823529411764</v>
      </c>
      <c r="AF284">
        <f>SUM(S284,Y284)/SUM(K284:AD284)</f>
        <v>8.8235294117647065E-2</v>
      </c>
      <c r="AG284">
        <f t="shared" si="34"/>
        <v>0.16176470588235295</v>
      </c>
      <c r="AH284">
        <f t="shared" si="35"/>
        <v>0.11764705882352941</v>
      </c>
      <c r="AI284">
        <f t="shared" si="36"/>
        <v>0.23529411764705882</v>
      </c>
      <c r="AJ284">
        <f t="shared" si="37"/>
        <v>0.17647058823529413</v>
      </c>
      <c r="AK284">
        <v>1</v>
      </c>
      <c r="AL284">
        <v>0</v>
      </c>
    </row>
    <row r="285" spans="1:38" x14ac:dyDescent="0.2">
      <c r="A285" t="s">
        <v>1977</v>
      </c>
      <c r="B285">
        <v>8</v>
      </c>
      <c r="C285">
        <v>63</v>
      </c>
      <c r="D285">
        <f>C285-B285</f>
        <v>55</v>
      </c>
      <c r="E285">
        <v>0.3609</v>
      </c>
      <c r="F285">
        <v>1.5E-5</v>
      </c>
      <c r="G285">
        <v>66</v>
      </c>
      <c r="H285" t="s">
        <v>46</v>
      </c>
      <c r="I285" t="s">
        <v>401</v>
      </c>
      <c r="J285">
        <v>2.9350000000000001</v>
      </c>
      <c r="K285">
        <v>1</v>
      </c>
      <c r="L285">
        <v>0</v>
      </c>
      <c r="M285">
        <v>5</v>
      </c>
      <c r="N285">
        <v>7</v>
      </c>
      <c r="O285">
        <v>1</v>
      </c>
      <c r="P285">
        <v>3</v>
      </c>
      <c r="Q285">
        <v>0</v>
      </c>
      <c r="R285">
        <v>1</v>
      </c>
      <c r="S285">
        <v>3</v>
      </c>
      <c r="T285">
        <v>0</v>
      </c>
      <c r="U285">
        <v>0</v>
      </c>
      <c r="V285">
        <v>2</v>
      </c>
      <c r="W285">
        <v>1</v>
      </c>
      <c r="X285">
        <v>2</v>
      </c>
      <c r="Y285">
        <v>0</v>
      </c>
      <c r="Z285">
        <v>3</v>
      </c>
      <c r="AA285">
        <v>1</v>
      </c>
      <c r="AB285">
        <v>3</v>
      </c>
      <c r="AC285">
        <v>0</v>
      </c>
      <c r="AD285">
        <v>1</v>
      </c>
      <c r="AE285">
        <f>SUM(M285:N285)/SUM(K285:AD285)</f>
        <v>0.35294117647058826</v>
      </c>
      <c r="AF285">
        <f>SUM(S285,Y285)/SUM(K285:AD285)</f>
        <v>8.8235294117647065E-2</v>
      </c>
      <c r="AG285">
        <f t="shared" si="34"/>
        <v>0.14705882352941177</v>
      </c>
      <c r="AH285">
        <f t="shared" si="35"/>
        <v>5.8823529411764705E-2</v>
      </c>
      <c r="AI285">
        <f t="shared" si="36"/>
        <v>0.11764705882352941</v>
      </c>
      <c r="AJ285">
        <f t="shared" si="37"/>
        <v>0.23529411764705882</v>
      </c>
    </row>
    <row r="286" spans="1:38" x14ac:dyDescent="0.2">
      <c r="A286" t="s">
        <v>1872</v>
      </c>
      <c r="B286">
        <v>164</v>
      </c>
      <c r="C286">
        <v>297</v>
      </c>
      <c r="D286">
        <f>C286-B286</f>
        <v>133</v>
      </c>
      <c r="E286">
        <v>0.17230000000000001</v>
      </c>
      <c r="F286">
        <v>2.039E-3</v>
      </c>
      <c r="G286">
        <v>18</v>
      </c>
      <c r="H286" t="s">
        <v>35</v>
      </c>
      <c r="I286" t="s">
        <v>33</v>
      </c>
      <c r="J286">
        <v>2.944</v>
      </c>
      <c r="K286">
        <v>1</v>
      </c>
      <c r="L286">
        <v>0</v>
      </c>
      <c r="M286">
        <v>6</v>
      </c>
      <c r="N286">
        <v>15</v>
      </c>
      <c r="O286">
        <v>5</v>
      </c>
      <c r="P286">
        <v>3</v>
      </c>
      <c r="Q286">
        <v>5</v>
      </c>
      <c r="R286">
        <v>5</v>
      </c>
      <c r="S286">
        <v>6</v>
      </c>
      <c r="T286">
        <v>2</v>
      </c>
      <c r="U286">
        <v>1</v>
      </c>
      <c r="V286">
        <v>6</v>
      </c>
      <c r="W286">
        <v>5</v>
      </c>
      <c r="X286">
        <v>5</v>
      </c>
      <c r="Y286">
        <v>1</v>
      </c>
      <c r="Z286">
        <v>8</v>
      </c>
      <c r="AA286">
        <v>3</v>
      </c>
      <c r="AB286">
        <v>1</v>
      </c>
      <c r="AC286">
        <v>0</v>
      </c>
      <c r="AD286">
        <v>1</v>
      </c>
      <c r="AE286">
        <f>SUM(M286:N286)/SUM(K286:AD286)</f>
        <v>0.26582278481012656</v>
      </c>
      <c r="AF286">
        <f>SUM(S286,Y286)/SUM(K286:AD286)</f>
        <v>8.8607594936708861E-2</v>
      </c>
      <c r="AG286">
        <f t="shared" si="34"/>
        <v>0.11392405063291139</v>
      </c>
      <c r="AH286">
        <f t="shared" si="35"/>
        <v>7.5949367088607597E-2</v>
      </c>
      <c r="AI286">
        <f t="shared" si="36"/>
        <v>0.11392405063291139</v>
      </c>
      <c r="AJ286">
        <f t="shared" si="37"/>
        <v>0.34177215189873417</v>
      </c>
    </row>
    <row r="287" spans="1:38" x14ac:dyDescent="0.2">
      <c r="A287" t="s">
        <v>319</v>
      </c>
      <c r="B287">
        <v>17</v>
      </c>
      <c r="C287">
        <v>459</v>
      </c>
      <c r="D287">
        <f>C287-B287</f>
        <v>442</v>
      </c>
      <c r="E287">
        <v>0.40200000000000002</v>
      </c>
      <c r="F287">
        <v>1.56E-4</v>
      </c>
      <c r="G287">
        <v>78</v>
      </c>
      <c r="H287" t="s">
        <v>46</v>
      </c>
      <c r="I287" t="s">
        <v>72</v>
      </c>
      <c r="J287">
        <v>3.0110000000000001</v>
      </c>
      <c r="K287">
        <v>7</v>
      </c>
      <c r="L287">
        <v>1</v>
      </c>
      <c r="M287">
        <v>9</v>
      </c>
      <c r="N287">
        <v>24</v>
      </c>
      <c r="O287">
        <v>4</v>
      </c>
      <c r="P287">
        <v>32</v>
      </c>
      <c r="Q287">
        <v>3</v>
      </c>
      <c r="R287">
        <v>2</v>
      </c>
      <c r="S287">
        <v>7</v>
      </c>
      <c r="T287">
        <v>5</v>
      </c>
      <c r="U287">
        <v>3</v>
      </c>
      <c r="V287">
        <v>15</v>
      </c>
      <c r="W287">
        <v>12</v>
      </c>
      <c r="X287">
        <v>10</v>
      </c>
      <c r="Y287">
        <v>8</v>
      </c>
      <c r="Z287">
        <v>12</v>
      </c>
      <c r="AA287">
        <v>5</v>
      </c>
      <c r="AB287">
        <v>4</v>
      </c>
      <c r="AC287">
        <v>1</v>
      </c>
      <c r="AD287">
        <v>5</v>
      </c>
      <c r="AE287">
        <f>SUM(M287:N287)/SUM(K287:AD287)</f>
        <v>0.19526627218934911</v>
      </c>
      <c r="AF287">
        <f>SUM(S287,Y287)/SUM(K287:AD287)</f>
        <v>8.8757396449704137E-2</v>
      </c>
      <c r="AG287">
        <f t="shared" si="34"/>
        <v>0.30177514792899407</v>
      </c>
      <c r="AH287">
        <f t="shared" si="35"/>
        <v>5.9171597633136092E-2</v>
      </c>
      <c r="AI287">
        <f t="shared" si="36"/>
        <v>8.2840236686390539E-2</v>
      </c>
      <c r="AJ287">
        <f t="shared" si="37"/>
        <v>0.27218934911242604</v>
      </c>
      <c r="AK287">
        <v>2</v>
      </c>
      <c r="AL287">
        <v>0</v>
      </c>
    </row>
    <row r="288" spans="1:38" x14ac:dyDescent="0.2">
      <c r="A288" t="s">
        <v>2047</v>
      </c>
      <c r="B288">
        <v>119</v>
      </c>
      <c r="C288">
        <v>209</v>
      </c>
      <c r="D288">
        <f>C288-B288</f>
        <v>90</v>
      </c>
      <c r="E288">
        <v>0.1091</v>
      </c>
      <c r="F288">
        <v>3.748E-3</v>
      </c>
      <c r="G288">
        <v>6</v>
      </c>
      <c r="H288" t="s">
        <v>35</v>
      </c>
      <c r="I288" t="s">
        <v>44</v>
      </c>
      <c r="J288">
        <v>3.9319999999999999</v>
      </c>
      <c r="K288">
        <v>6</v>
      </c>
      <c r="L288">
        <v>0</v>
      </c>
      <c r="M288">
        <v>2</v>
      </c>
      <c r="N288">
        <v>3</v>
      </c>
      <c r="O288">
        <v>12</v>
      </c>
      <c r="P288">
        <v>13</v>
      </c>
      <c r="Q288">
        <v>0</v>
      </c>
      <c r="R288">
        <v>2</v>
      </c>
      <c r="S288">
        <v>1</v>
      </c>
      <c r="T288">
        <v>4</v>
      </c>
      <c r="U288">
        <v>2</v>
      </c>
      <c r="V288">
        <v>7</v>
      </c>
      <c r="W288">
        <v>8</v>
      </c>
      <c r="X288">
        <v>9</v>
      </c>
      <c r="Y288">
        <v>7</v>
      </c>
      <c r="Z288">
        <v>9</v>
      </c>
      <c r="AA288">
        <v>1</v>
      </c>
      <c r="AB288">
        <v>3</v>
      </c>
      <c r="AC288">
        <v>0</v>
      </c>
      <c r="AD288">
        <v>1</v>
      </c>
      <c r="AE288">
        <f>SUM(M288:N288)/SUM(K288:AD288)</f>
        <v>5.5555555555555552E-2</v>
      </c>
      <c r="AF288">
        <f>SUM(S288,Y288)/SUM(K288:AD288)</f>
        <v>8.8888888888888892E-2</v>
      </c>
      <c r="AG288">
        <f t="shared" si="34"/>
        <v>0.3</v>
      </c>
      <c r="AH288">
        <f t="shared" si="35"/>
        <v>0.14444444444444443</v>
      </c>
      <c r="AI288">
        <f t="shared" si="36"/>
        <v>0.12222222222222222</v>
      </c>
      <c r="AJ288">
        <f t="shared" si="37"/>
        <v>0.28888888888888886</v>
      </c>
    </row>
    <row r="289" spans="1:38" x14ac:dyDescent="0.2">
      <c r="A289" t="s">
        <v>1367</v>
      </c>
      <c r="B289">
        <v>1032</v>
      </c>
      <c r="C289">
        <v>1095</v>
      </c>
      <c r="D289">
        <f>C289-B289</f>
        <v>63</v>
      </c>
      <c r="E289">
        <v>0.34810000000000002</v>
      </c>
      <c r="F289">
        <v>3.8000000000000002E-5</v>
      </c>
      <c r="G289">
        <v>66</v>
      </c>
      <c r="H289" t="s">
        <v>32</v>
      </c>
      <c r="I289" t="s">
        <v>49</v>
      </c>
      <c r="J289">
        <v>3.9980000000000002</v>
      </c>
      <c r="K289">
        <v>2</v>
      </c>
      <c r="L289">
        <v>1</v>
      </c>
      <c r="M289">
        <v>3</v>
      </c>
      <c r="N289">
        <v>4</v>
      </c>
      <c r="O289">
        <v>2</v>
      </c>
      <c r="P289">
        <v>5</v>
      </c>
      <c r="Q289">
        <v>1</v>
      </c>
      <c r="R289">
        <v>4</v>
      </c>
      <c r="S289">
        <v>3</v>
      </c>
      <c r="T289">
        <v>3</v>
      </c>
      <c r="U289">
        <v>0</v>
      </c>
      <c r="V289">
        <v>2</v>
      </c>
      <c r="W289">
        <v>2</v>
      </c>
      <c r="X289">
        <v>1</v>
      </c>
      <c r="Y289">
        <v>1</v>
      </c>
      <c r="Z289">
        <v>7</v>
      </c>
      <c r="AA289">
        <v>2</v>
      </c>
      <c r="AB289">
        <v>1</v>
      </c>
      <c r="AC289">
        <v>0</v>
      </c>
      <c r="AD289">
        <v>1</v>
      </c>
      <c r="AE289">
        <f>SUM(M289:N289)/SUM(K289:AD289)</f>
        <v>0.15555555555555556</v>
      </c>
      <c r="AF289">
        <f>SUM(S289,Y289)/SUM(K289:AD289)</f>
        <v>8.8888888888888892E-2</v>
      </c>
      <c r="AG289">
        <f t="shared" si="34"/>
        <v>0.2</v>
      </c>
      <c r="AH289">
        <f t="shared" si="35"/>
        <v>6.6666666666666666E-2</v>
      </c>
      <c r="AI289">
        <f t="shared" si="36"/>
        <v>0.17777777777777778</v>
      </c>
      <c r="AJ289">
        <f t="shared" si="37"/>
        <v>0.31111111111111112</v>
      </c>
    </row>
    <row r="290" spans="1:38" x14ac:dyDescent="0.2">
      <c r="A290" t="s">
        <v>615</v>
      </c>
      <c r="B290">
        <v>11</v>
      </c>
      <c r="C290">
        <v>219</v>
      </c>
      <c r="D290">
        <f>C290-B290</f>
        <v>208</v>
      </c>
      <c r="E290">
        <v>0.35099999999999998</v>
      </c>
      <c r="F290">
        <v>3.6999999999999998E-5</v>
      </c>
      <c r="G290">
        <v>66</v>
      </c>
      <c r="H290" t="s">
        <v>32</v>
      </c>
      <c r="I290" t="s">
        <v>40</v>
      </c>
      <c r="J290">
        <v>3.403</v>
      </c>
      <c r="K290">
        <v>8</v>
      </c>
      <c r="L290">
        <v>0</v>
      </c>
      <c r="M290">
        <v>4</v>
      </c>
      <c r="N290">
        <v>8</v>
      </c>
      <c r="O290">
        <v>2</v>
      </c>
      <c r="P290">
        <v>15</v>
      </c>
      <c r="Q290">
        <v>6</v>
      </c>
      <c r="R290">
        <v>2</v>
      </c>
      <c r="S290">
        <v>6</v>
      </c>
      <c r="T290">
        <v>7</v>
      </c>
      <c r="U290">
        <v>0</v>
      </c>
      <c r="V290">
        <v>8</v>
      </c>
      <c r="W290">
        <v>4</v>
      </c>
      <c r="X290">
        <v>7</v>
      </c>
      <c r="Y290">
        <v>3</v>
      </c>
      <c r="Z290">
        <v>8</v>
      </c>
      <c r="AA290">
        <v>5</v>
      </c>
      <c r="AB290">
        <v>3</v>
      </c>
      <c r="AC290">
        <v>1</v>
      </c>
      <c r="AD290">
        <v>4</v>
      </c>
      <c r="AE290">
        <f>SUM(M290:N290)/SUM(K290:AD290)</f>
        <v>0.11881188118811881</v>
      </c>
      <c r="AF290">
        <f>SUM(S290,Y290)/SUM(K290:AD290)</f>
        <v>8.9108910891089105E-2</v>
      </c>
      <c r="AG290">
        <f t="shared" si="34"/>
        <v>0.26732673267326734</v>
      </c>
      <c r="AH290">
        <f t="shared" si="35"/>
        <v>6.9306930693069313E-2</v>
      </c>
      <c r="AI290">
        <f t="shared" si="36"/>
        <v>0.11881188118811881</v>
      </c>
      <c r="AJ290">
        <f t="shared" si="37"/>
        <v>0.33663366336633666</v>
      </c>
      <c r="AK290">
        <v>3</v>
      </c>
      <c r="AL290">
        <v>1</v>
      </c>
    </row>
    <row r="291" spans="1:38" x14ac:dyDescent="0.2">
      <c r="A291" t="s">
        <v>399</v>
      </c>
      <c r="B291">
        <v>1</v>
      </c>
      <c r="C291">
        <v>104</v>
      </c>
      <c r="D291">
        <f>C291-B291</f>
        <v>103</v>
      </c>
      <c r="E291">
        <v>0.52400000000000002</v>
      </c>
      <c r="F291">
        <v>4.8299999999999998E-4</v>
      </c>
      <c r="G291">
        <v>90</v>
      </c>
      <c r="H291" t="s">
        <v>32</v>
      </c>
      <c r="I291" t="s">
        <v>33</v>
      </c>
      <c r="J291">
        <v>3.1589999999999998</v>
      </c>
      <c r="K291">
        <v>1</v>
      </c>
      <c r="L291">
        <v>2</v>
      </c>
      <c r="M291">
        <v>8</v>
      </c>
      <c r="N291">
        <v>8</v>
      </c>
      <c r="O291">
        <v>0</v>
      </c>
      <c r="P291">
        <v>5</v>
      </c>
      <c r="Q291">
        <v>1</v>
      </c>
      <c r="R291">
        <v>2</v>
      </c>
      <c r="S291">
        <v>1</v>
      </c>
      <c r="T291">
        <v>4</v>
      </c>
      <c r="U291">
        <v>0</v>
      </c>
      <c r="V291">
        <v>4</v>
      </c>
      <c r="W291">
        <v>1</v>
      </c>
      <c r="X291">
        <v>4</v>
      </c>
      <c r="Y291">
        <v>4</v>
      </c>
      <c r="Z291">
        <v>4</v>
      </c>
      <c r="AA291">
        <v>4</v>
      </c>
      <c r="AB291">
        <v>3</v>
      </c>
      <c r="AC291">
        <v>0</v>
      </c>
      <c r="AD291">
        <v>0</v>
      </c>
      <c r="AE291">
        <f>SUM(M291:N291)/SUM(K291:AD291)</f>
        <v>0.2857142857142857</v>
      </c>
      <c r="AF291">
        <f>SUM(S291,Y291)/SUM(K291:AD291)</f>
        <v>8.9285714285714288E-2</v>
      </c>
      <c r="AG291">
        <f t="shared" si="34"/>
        <v>0.125</v>
      </c>
      <c r="AH291">
        <f t="shared" si="35"/>
        <v>0</v>
      </c>
      <c r="AI291">
        <f t="shared" si="36"/>
        <v>0.16071428571428573</v>
      </c>
      <c r="AJ291">
        <f t="shared" si="37"/>
        <v>0.3392857142857143</v>
      </c>
      <c r="AK291">
        <v>5</v>
      </c>
      <c r="AL291">
        <v>0</v>
      </c>
    </row>
    <row r="292" spans="1:38" x14ac:dyDescent="0.2">
      <c r="A292" t="s">
        <v>1553</v>
      </c>
      <c r="B292">
        <v>1044</v>
      </c>
      <c r="C292">
        <v>1177</v>
      </c>
      <c r="D292">
        <f>C292-B292</f>
        <v>133</v>
      </c>
      <c r="E292">
        <v>0.84550000000000003</v>
      </c>
      <c r="F292">
        <v>0.73097000000000001</v>
      </c>
      <c r="G292">
        <v>90</v>
      </c>
      <c r="H292" t="s">
        <v>35</v>
      </c>
      <c r="I292" t="s">
        <v>33</v>
      </c>
      <c r="J292">
        <v>3.593</v>
      </c>
      <c r="K292">
        <v>5</v>
      </c>
      <c r="L292">
        <v>2</v>
      </c>
      <c r="M292">
        <v>7</v>
      </c>
      <c r="N292">
        <v>7</v>
      </c>
      <c r="O292">
        <v>6</v>
      </c>
      <c r="P292">
        <v>5</v>
      </c>
      <c r="Q292">
        <v>3</v>
      </c>
      <c r="R292">
        <v>5</v>
      </c>
      <c r="S292">
        <v>10</v>
      </c>
      <c r="T292">
        <v>12</v>
      </c>
      <c r="U292">
        <v>7</v>
      </c>
      <c r="V292">
        <v>25</v>
      </c>
      <c r="W292">
        <v>8</v>
      </c>
      <c r="X292">
        <v>6</v>
      </c>
      <c r="Y292">
        <v>2</v>
      </c>
      <c r="Z292">
        <v>11</v>
      </c>
      <c r="AA292">
        <v>9</v>
      </c>
      <c r="AB292">
        <v>3</v>
      </c>
      <c r="AC292">
        <v>0</v>
      </c>
      <c r="AD292">
        <v>1</v>
      </c>
      <c r="AE292">
        <f>SUM(M292:N292)/SUM(K292:AD292)</f>
        <v>0.1044776119402985</v>
      </c>
      <c r="AF292">
        <f>SUM(S292,Y292)/SUM(K292:AD292)</f>
        <v>8.9552238805970144E-2</v>
      </c>
      <c r="AG292">
        <f t="shared" si="34"/>
        <v>0.13432835820895522</v>
      </c>
      <c r="AH292">
        <f t="shared" si="35"/>
        <v>5.2238805970149252E-2</v>
      </c>
      <c r="AI292">
        <f t="shared" si="36"/>
        <v>0.20149253731343283</v>
      </c>
      <c r="AJ292">
        <f t="shared" si="37"/>
        <v>0.41791044776119401</v>
      </c>
    </row>
    <row r="293" spans="1:38" x14ac:dyDescent="0.2">
      <c r="A293" t="s">
        <v>494</v>
      </c>
      <c r="B293">
        <v>17</v>
      </c>
      <c r="C293">
        <v>129</v>
      </c>
      <c r="D293">
        <f>C293-B293</f>
        <v>112</v>
      </c>
      <c r="E293">
        <v>0.31580000000000003</v>
      </c>
      <c r="F293">
        <v>1.9000000000000001E-5</v>
      </c>
      <c r="G293">
        <v>66</v>
      </c>
      <c r="H293" t="s">
        <v>46</v>
      </c>
      <c r="I293" t="s">
        <v>44</v>
      </c>
      <c r="J293">
        <v>2.9249999999999998</v>
      </c>
      <c r="K293">
        <v>9</v>
      </c>
      <c r="L293">
        <v>1</v>
      </c>
      <c r="M293">
        <v>5</v>
      </c>
      <c r="N293">
        <v>8</v>
      </c>
      <c r="O293">
        <v>0</v>
      </c>
      <c r="P293">
        <v>4</v>
      </c>
      <c r="Q293">
        <v>1</v>
      </c>
      <c r="R293">
        <v>1</v>
      </c>
      <c r="S293">
        <v>2</v>
      </c>
      <c r="T293">
        <v>3</v>
      </c>
      <c r="U293">
        <v>0</v>
      </c>
      <c r="V293">
        <v>2</v>
      </c>
      <c r="W293">
        <v>3</v>
      </c>
      <c r="X293">
        <v>14</v>
      </c>
      <c r="Y293">
        <v>4</v>
      </c>
      <c r="Z293">
        <v>5</v>
      </c>
      <c r="AA293">
        <v>3</v>
      </c>
      <c r="AB293">
        <v>1</v>
      </c>
      <c r="AC293">
        <v>0</v>
      </c>
      <c r="AD293">
        <v>1</v>
      </c>
      <c r="AE293">
        <f>SUM(M293:N293)/SUM(K293:AD293)</f>
        <v>0.19402985074626866</v>
      </c>
      <c r="AF293">
        <f>SUM(S293,Y293)/SUM(K293:AD293)</f>
        <v>8.9552238805970144E-2</v>
      </c>
      <c r="AG293">
        <f t="shared" si="34"/>
        <v>0.23880597014925373</v>
      </c>
      <c r="AH293">
        <f t="shared" si="35"/>
        <v>1.4925373134328358E-2</v>
      </c>
      <c r="AI293">
        <f t="shared" si="36"/>
        <v>7.4626865671641784E-2</v>
      </c>
      <c r="AJ293">
        <f t="shared" si="37"/>
        <v>0.38805970149253732</v>
      </c>
      <c r="AK293">
        <v>2</v>
      </c>
      <c r="AL293">
        <v>0</v>
      </c>
    </row>
    <row r="294" spans="1:38" x14ac:dyDescent="0.2">
      <c r="A294" t="s">
        <v>1029</v>
      </c>
      <c r="B294">
        <v>22</v>
      </c>
      <c r="C294">
        <v>133</v>
      </c>
      <c r="D294">
        <f>C294-B294</f>
        <v>111</v>
      </c>
      <c r="E294">
        <v>0.40670000000000001</v>
      </c>
      <c r="F294">
        <v>2.4000000000000001E-5</v>
      </c>
      <c r="G294">
        <v>78</v>
      </c>
      <c r="H294" t="s">
        <v>32</v>
      </c>
      <c r="I294" t="s">
        <v>44</v>
      </c>
      <c r="J294">
        <v>3.49</v>
      </c>
      <c r="K294">
        <v>3</v>
      </c>
      <c r="L294">
        <v>0</v>
      </c>
      <c r="M294">
        <v>11</v>
      </c>
      <c r="N294">
        <v>4</v>
      </c>
      <c r="O294">
        <v>6</v>
      </c>
      <c r="P294">
        <v>4</v>
      </c>
      <c r="Q294">
        <v>1</v>
      </c>
      <c r="R294">
        <v>3</v>
      </c>
      <c r="S294">
        <v>4</v>
      </c>
      <c r="T294">
        <v>5</v>
      </c>
      <c r="U294">
        <v>1</v>
      </c>
      <c r="V294">
        <v>6</v>
      </c>
      <c r="W294">
        <v>2</v>
      </c>
      <c r="X294">
        <v>4</v>
      </c>
      <c r="Y294">
        <v>2</v>
      </c>
      <c r="Z294">
        <v>8</v>
      </c>
      <c r="AA294">
        <v>1</v>
      </c>
      <c r="AB294">
        <v>1</v>
      </c>
      <c r="AC294">
        <v>0</v>
      </c>
      <c r="AD294">
        <v>1</v>
      </c>
      <c r="AE294">
        <f>SUM(M294:N294)/SUM(K294:AD294)</f>
        <v>0.22388059701492538</v>
      </c>
      <c r="AF294">
        <f>SUM(S294,Y294)/SUM(K294:AD294)</f>
        <v>8.9552238805970144E-2</v>
      </c>
      <c r="AG294">
        <f t="shared" si="34"/>
        <v>0.13432835820895522</v>
      </c>
      <c r="AH294">
        <f t="shared" si="35"/>
        <v>0.1044776119402985</v>
      </c>
      <c r="AI294">
        <f t="shared" si="36"/>
        <v>0.14925373134328357</v>
      </c>
      <c r="AJ294">
        <f t="shared" si="37"/>
        <v>0.29850746268656714</v>
      </c>
      <c r="AK294">
        <v>1</v>
      </c>
      <c r="AL294">
        <v>0</v>
      </c>
    </row>
    <row r="295" spans="1:38" x14ac:dyDescent="0.2">
      <c r="A295" t="s">
        <v>3243</v>
      </c>
      <c r="B295">
        <v>34</v>
      </c>
      <c r="C295">
        <v>167</v>
      </c>
      <c r="D295">
        <f>C295-B295</f>
        <v>133</v>
      </c>
      <c r="E295">
        <v>0.86609999999999998</v>
      </c>
      <c r="F295">
        <v>0.309892</v>
      </c>
      <c r="G295">
        <v>90</v>
      </c>
      <c r="H295" t="s">
        <v>32</v>
      </c>
      <c r="I295" t="s">
        <v>210</v>
      </c>
      <c r="J295">
        <v>2.6629999999999998</v>
      </c>
      <c r="K295">
        <v>0</v>
      </c>
      <c r="L295">
        <v>0</v>
      </c>
      <c r="M295">
        <v>8</v>
      </c>
      <c r="N295">
        <v>16</v>
      </c>
      <c r="O295">
        <v>1</v>
      </c>
      <c r="P295">
        <v>10</v>
      </c>
      <c r="Q295">
        <v>0</v>
      </c>
      <c r="R295">
        <v>3</v>
      </c>
      <c r="S295">
        <v>4</v>
      </c>
      <c r="T295">
        <v>2</v>
      </c>
      <c r="U295">
        <v>0</v>
      </c>
      <c r="V295">
        <v>5</v>
      </c>
      <c r="W295">
        <v>7</v>
      </c>
      <c r="X295">
        <v>1</v>
      </c>
      <c r="Y295">
        <v>2</v>
      </c>
      <c r="Z295">
        <v>3</v>
      </c>
      <c r="AA295">
        <v>2</v>
      </c>
      <c r="AB295">
        <v>1</v>
      </c>
      <c r="AC295">
        <v>0</v>
      </c>
      <c r="AD295">
        <v>2</v>
      </c>
      <c r="AE295">
        <f>SUM(M295:N295)/SUM(K295:AD295)</f>
        <v>0.35820895522388058</v>
      </c>
      <c r="AF295">
        <f>SUM(S295,Y295)/SUM(K295:AD295)</f>
        <v>8.9552238805970144E-2</v>
      </c>
      <c r="AG295">
        <f t="shared" si="34"/>
        <v>0.2537313432835821</v>
      </c>
      <c r="AH295">
        <f t="shared" si="35"/>
        <v>4.4776119402985072E-2</v>
      </c>
      <c r="AI295">
        <f t="shared" si="36"/>
        <v>8.9552238805970144E-2</v>
      </c>
      <c r="AJ295">
        <f t="shared" si="37"/>
        <v>0.16417910447761194</v>
      </c>
      <c r="AK295">
        <v>3</v>
      </c>
      <c r="AL295">
        <v>0</v>
      </c>
    </row>
    <row r="296" spans="1:38" x14ac:dyDescent="0.2">
      <c r="A296" t="s">
        <v>3260</v>
      </c>
      <c r="B296">
        <v>8</v>
      </c>
      <c r="C296">
        <v>548</v>
      </c>
      <c r="D296">
        <f>C296-B296</f>
        <v>540</v>
      </c>
      <c r="E296">
        <v>0.3488</v>
      </c>
      <c r="F296">
        <v>1.7000000000000001E-4</v>
      </c>
      <c r="G296">
        <v>66</v>
      </c>
      <c r="H296" t="s">
        <v>35</v>
      </c>
      <c r="I296" t="s">
        <v>44</v>
      </c>
      <c r="J296">
        <v>3.39</v>
      </c>
      <c r="K296">
        <v>37</v>
      </c>
      <c r="L296">
        <v>0</v>
      </c>
      <c r="M296">
        <v>13</v>
      </c>
      <c r="N296">
        <v>20</v>
      </c>
      <c r="O296">
        <v>13</v>
      </c>
      <c r="P296">
        <v>25</v>
      </c>
      <c r="Q296">
        <v>8</v>
      </c>
      <c r="R296">
        <v>9</v>
      </c>
      <c r="S296">
        <v>17</v>
      </c>
      <c r="T296">
        <v>19</v>
      </c>
      <c r="U296">
        <v>6</v>
      </c>
      <c r="V296">
        <v>33</v>
      </c>
      <c r="W296">
        <v>106</v>
      </c>
      <c r="X296">
        <v>38</v>
      </c>
      <c r="Y296">
        <v>25</v>
      </c>
      <c r="Z296">
        <v>36</v>
      </c>
      <c r="AA296">
        <v>40</v>
      </c>
      <c r="AB296">
        <v>16</v>
      </c>
      <c r="AC296">
        <v>0</v>
      </c>
      <c r="AD296">
        <v>7</v>
      </c>
      <c r="AE296">
        <f>SUM(M296:N296)/SUM(K296:AD296)</f>
        <v>7.0512820512820512E-2</v>
      </c>
      <c r="AF296">
        <f>SUM(S296,Y296)/SUM(K296:AD296)</f>
        <v>8.9743589743589744E-2</v>
      </c>
      <c r="AG296">
        <f t="shared" si="34"/>
        <v>0.35897435897435898</v>
      </c>
      <c r="AH296">
        <f t="shared" si="35"/>
        <v>4.2735042735042736E-2</v>
      </c>
      <c r="AI296">
        <f t="shared" si="36"/>
        <v>0.10683760683760683</v>
      </c>
      <c r="AJ296">
        <f t="shared" si="37"/>
        <v>0.33119658119658119</v>
      </c>
    </row>
    <row r="297" spans="1:38" x14ac:dyDescent="0.2">
      <c r="A297" t="s">
        <v>2834</v>
      </c>
      <c r="B297">
        <v>58</v>
      </c>
      <c r="C297">
        <v>135</v>
      </c>
      <c r="D297">
        <f>C297-B297</f>
        <v>77</v>
      </c>
      <c r="E297">
        <v>0.19</v>
      </c>
      <c r="F297">
        <v>4.169E-3</v>
      </c>
      <c r="G297">
        <v>18</v>
      </c>
      <c r="H297" t="s">
        <v>35</v>
      </c>
      <c r="I297" t="s">
        <v>33</v>
      </c>
      <c r="J297">
        <v>4.0410000000000004</v>
      </c>
      <c r="K297">
        <v>0</v>
      </c>
      <c r="L297">
        <v>2</v>
      </c>
      <c r="M297">
        <v>3</v>
      </c>
      <c r="N297">
        <v>5</v>
      </c>
      <c r="O297">
        <v>4</v>
      </c>
      <c r="P297">
        <v>4</v>
      </c>
      <c r="Q297">
        <v>1</v>
      </c>
      <c r="R297">
        <v>5</v>
      </c>
      <c r="S297">
        <v>4</v>
      </c>
      <c r="T297">
        <v>7</v>
      </c>
      <c r="U297">
        <v>4</v>
      </c>
      <c r="V297">
        <v>4</v>
      </c>
      <c r="W297">
        <v>8</v>
      </c>
      <c r="X297">
        <v>5</v>
      </c>
      <c r="Y297">
        <v>3</v>
      </c>
      <c r="Z297">
        <v>7</v>
      </c>
      <c r="AA297">
        <v>3</v>
      </c>
      <c r="AB297">
        <v>3</v>
      </c>
      <c r="AC297">
        <v>1</v>
      </c>
      <c r="AD297">
        <v>5</v>
      </c>
      <c r="AE297">
        <f>SUM(M297:N297)/SUM(K297:AD297)</f>
        <v>0.10256410256410256</v>
      </c>
      <c r="AF297">
        <f>SUM(S297,Y297)/SUM(K297:AD297)</f>
        <v>8.9743589743589744E-2</v>
      </c>
      <c r="AG297">
        <f t="shared" si="34"/>
        <v>0.15384615384615385</v>
      </c>
      <c r="AH297">
        <f t="shared" si="35"/>
        <v>0.12820512820512819</v>
      </c>
      <c r="AI297">
        <f t="shared" si="36"/>
        <v>0.24358974358974358</v>
      </c>
      <c r="AJ297">
        <f t="shared" si="37"/>
        <v>0.28205128205128205</v>
      </c>
    </row>
    <row r="298" spans="1:38" x14ac:dyDescent="0.2">
      <c r="A298" t="s">
        <v>2523</v>
      </c>
      <c r="B298">
        <v>684</v>
      </c>
      <c r="C298">
        <v>950</v>
      </c>
      <c r="D298">
        <f>C298-B298</f>
        <v>266</v>
      </c>
      <c r="E298">
        <v>0.16830000000000001</v>
      </c>
      <c r="F298">
        <v>2.1440000000000001E-3</v>
      </c>
      <c r="G298">
        <v>18</v>
      </c>
      <c r="H298" t="s">
        <v>46</v>
      </c>
      <c r="I298" t="s">
        <v>49</v>
      </c>
      <c r="J298">
        <v>3.6890000000000001</v>
      </c>
      <c r="K298">
        <v>4</v>
      </c>
      <c r="L298">
        <v>1</v>
      </c>
      <c r="M298">
        <v>14</v>
      </c>
      <c r="N298">
        <v>11</v>
      </c>
      <c r="O298">
        <v>5</v>
      </c>
      <c r="P298">
        <v>12</v>
      </c>
      <c r="Q298">
        <v>5</v>
      </c>
      <c r="R298">
        <v>10</v>
      </c>
      <c r="S298">
        <v>8</v>
      </c>
      <c r="T298">
        <v>12</v>
      </c>
      <c r="U298">
        <v>2</v>
      </c>
      <c r="V298">
        <v>20</v>
      </c>
      <c r="W298">
        <v>7</v>
      </c>
      <c r="X298">
        <v>4</v>
      </c>
      <c r="Y298">
        <v>7</v>
      </c>
      <c r="Z298">
        <v>17</v>
      </c>
      <c r="AA298">
        <v>12</v>
      </c>
      <c r="AB298">
        <v>10</v>
      </c>
      <c r="AC298">
        <v>1</v>
      </c>
      <c r="AD298">
        <v>5</v>
      </c>
      <c r="AE298">
        <f>SUM(M298:N298)/SUM(K298:AD298)</f>
        <v>0.1497005988023952</v>
      </c>
      <c r="AF298">
        <f>SUM(S298,Y298)/SUM(K298:AD298)</f>
        <v>8.9820359281437126E-2</v>
      </c>
      <c r="AG298">
        <f t="shared" si="34"/>
        <v>0.1377245508982036</v>
      </c>
      <c r="AH298">
        <f t="shared" si="35"/>
        <v>6.5868263473053898E-2</v>
      </c>
      <c r="AI298">
        <f t="shared" si="36"/>
        <v>0.20359281437125748</v>
      </c>
      <c r="AJ298">
        <f t="shared" si="37"/>
        <v>0.3532934131736527</v>
      </c>
    </row>
    <row r="299" spans="1:38" x14ac:dyDescent="0.2">
      <c r="A299" t="s">
        <v>2217</v>
      </c>
      <c r="B299">
        <v>750</v>
      </c>
      <c r="C299">
        <v>920</v>
      </c>
      <c r="D299">
        <f>C299-B299</f>
        <v>170</v>
      </c>
      <c r="E299">
        <v>0.23480000000000001</v>
      </c>
      <c r="F299">
        <v>2.4069999999999999E-3</v>
      </c>
      <c r="G299">
        <v>42</v>
      </c>
      <c r="H299" t="s">
        <v>35</v>
      </c>
      <c r="I299" t="s">
        <v>33</v>
      </c>
      <c r="J299">
        <v>3.653</v>
      </c>
      <c r="K299">
        <v>9</v>
      </c>
      <c r="L299">
        <v>2</v>
      </c>
      <c r="M299">
        <v>17</v>
      </c>
      <c r="N299">
        <v>18</v>
      </c>
      <c r="O299">
        <v>7</v>
      </c>
      <c r="P299">
        <v>7</v>
      </c>
      <c r="Q299">
        <v>1</v>
      </c>
      <c r="R299">
        <v>11</v>
      </c>
      <c r="S299">
        <v>7</v>
      </c>
      <c r="T299">
        <v>12</v>
      </c>
      <c r="U299">
        <v>4</v>
      </c>
      <c r="V299">
        <v>20</v>
      </c>
      <c r="W299">
        <v>9</v>
      </c>
      <c r="X299">
        <v>2</v>
      </c>
      <c r="Y299">
        <v>8</v>
      </c>
      <c r="Z299">
        <v>16</v>
      </c>
      <c r="AA299">
        <v>8</v>
      </c>
      <c r="AB299">
        <v>5</v>
      </c>
      <c r="AC299">
        <v>2</v>
      </c>
      <c r="AD299">
        <v>2</v>
      </c>
      <c r="AE299">
        <f>SUM(M299:N299)/SUM(K299:AD299)</f>
        <v>0.20958083832335328</v>
      </c>
      <c r="AF299">
        <f>SUM(S299,Y299)/SUM(K299:AD299)</f>
        <v>8.9820359281437126E-2</v>
      </c>
      <c r="AG299">
        <f t="shared" si="34"/>
        <v>0.1497005988023952</v>
      </c>
      <c r="AH299">
        <f t="shared" si="35"/>
        <v>6.5868263473053898E-2</v>
      </c>
      <c r="AI299">
        <f t="shared" si="36"/>
        <v>0.19161676646706588</v>
      </c>
      <c r="AJ299">
        <f t="shared" si="37"/>
        <v>0.29341317365269459</v>
      </c>
    </row>
    <row r="300" spans="1:38" x14ac:dyDescent="0.2">
      <c r="A300" t="s">
        <v>2270</v>
      </c>
      <c r="B300">
        <v>718</v>
      </c>
      <c r="C300">
        <v>841</v>
      </c>
      <c r="D300">
        <f>C300-B300</f>
        <v>123</v>
      </c>
      <c r="E300">
        <v>0.2397</v>
      </c>
      <c r="F300">
        <v>9.3999999999999994E-5</v>
      </c>
      <c r="G300">
        <v>42</v>
      </c>
      <c r="H300" t="s">
        <v>35</v>
      </c>
      <c r="I300" t="s">
        <v>1047</v>
      </c>
      <c r="J300">
        <v>3.806</v>
      </c>
      <c r="K300">
        <v>2</v>
      </c>
      <c r="L300">
        <v>1</v>
      </c>
      <c r="M300">
        <v>6</v>
      </c>
      <c r="N300">
        <v>9</v>
      </c>
      <c r="O300">
        <v>4</v>
      </c>
      <c r="P300">
        <v>6</v>
      </c>
      <c r="Q300">
        <v>3</v>
      </c>
      <c r="R300">
        <v>4</v>
      </c>
      <c r="S300">
        <v>6</v>
      </c>
      <c r="T300">
        <v>9</v>
      </c>
      <c r="U300">
        <v>1</v>
      </c>
      <c r="V300">
        <v>13</v>
      </c>
      <c r="W300">
        <v>0</v>
      </c>
      <c r="X300">
        <v>0</v>
      </c>
      <c r="Y300">
        <v>2</v>
      </c>
      <c r="Z300">
        <v>5</v>
      </c>
      <c r="AA300">
        <v>6</v>
      </c>
      <c r="AB300">
        <v>6</v>
      </c>
      <c r="AC300">
        <v>0</v>
      </c>
      <c r="AD300">
        <v>6</v>
      </c>
      <c r="AE300">
        <f>SUM(M300:N300)/SUM(K300:AD300)</f>
        <v>0.16853932584269662</v>
      </c>
      <c r="AF300">
        <f>SUM(S300,Y300)/SUM(K300:AD300)</f>
        <v>8.98876404494382E-2</v>
      </c>
      <c r="AG300">
        <f t="shared" si="34"/>
        <v>8.98876404494382E-2</v>
      </c>
      <c r="AH300">
        <f t="shared" si="35"/>
        <v>0.11235955056179775</v>
      </c>
      <c r="AI300">
        <f t="shared" si="36"/>
        <v>0.2247191011235955</v>
      </c>
      <c r="AJ300">
        <f t="shared" si="37"/>
        <v>0.3146067415730337</v>
      </c>
    </row>
    <row r="301" spans="1:38" x14ac:dyDescent="0.2">
      <c r="A301" t="s">
        <v>627</v>
      </c>
      <c r="B301">
        <v>14</v>
      </c>
      <c r="C301">
        <v>335</v>
      </c>
      <c r="D301">
        <f>C301-B301</f>
        <v>321</v>
      </c>
      <c r="E301">
        <v>0.41249999999999998</v>
      </c>
      <c r="F301">
        <v>8.9024000000000006E-2</v>
      </c>
      <c r="G301">
        <v>78</v>
      </c>
      <c r="H301" t="s">
        <v>35</v>
      </c>
      <c r="I301" t="s">
        <v>33</v>
      </c>
      <c r="J301">
        <v>3.5609999999999999</v>
      </c>
      <c r="K301">
        <v>8</v>
      </c>
      <c r="L301">
        <v>3</v>
      </c>
      <c r="M301">
        <v>14</v>
      </c>
      <c r="N301">
        <v>23</v>
      </c>
      <c r="O301">
        <v>3</v>
      </c>
      <c r="P301">
        <v>19</v>
      </c>
      <c r="Q301">
        <v>4</v>
      </c>
      <c r="R301">
        <v>9</v>
      </c>
      <c r="S301">
        <v>8</v>
      </c>
      <c r="T301">
        <v>14</v>
      </c>
      <c r="U301">
        <v>3</v>
      </c>
      <c r="V301">
        <v>13</v>
      </c>
      <c r="W301">
        <v>7</v>
      </c>
      <c r="X301">
        <v>9</v>
      </c>
      <c r="Y301">
        <v>9</v>
      </c>
      <c r="Z301">
        <v>20</v>
      </c>
      <c r="AA301">
        <v>7</v>
      </c>
      <c r="AB301">
        <v>8</v>
      </c>
      <c r="AC301">
        <v>1</v>
      </c>
      <c r="AD301">
        <v>7</v>
      </c>
      <c r="AE301">
        <f>SUM(M301:N301)/SUM(K301:AD301)</f>
        <v>0.19576719576719576</v>
      </c>
      <c r="AF301">
        <f>SUM(S301,Y301)/SUM(K301:AD301)</f>
        <v>8.9947089947089942E-2</v>
      </c>
      <c r="AG301">
        <f t="shared" si="34"/>
        <v>0.17989417989417988</v>
      </c>
      <c r="AH301">
        <f t="shared" si="35"/>
        <v>5.8201058201058198E-2</v>
      </c>
      <c r="AI301">
        <f t="shared" si="36"/>
        <v>0.17989417989417988</v>
      </c>
      <c r="AJ301">
        <f t="shared" si="37"/>
        <v>0.29629629629629628</v>
      </c>
    </row>
    <row r="302" spans="1:38" x14ac:dyDescent="0.2">
      <c r="A302" t="s">
        <v>1188</v>
      </c>
      <c r="B302">
        <v>3</v>
      </c>
      <c r="C302">
        <v>282</v>
      </c>
      <c r="D302">
        <f>C302-B302</f>
        <v>279</v>
      </c>
      <c r="E302">
        <v>0.1865</v>
      </c>
      <c r="F302">
        <v>0.175897</v>
      </c>
      <c r="G302">
        <v>18</v>
      </c>
      <c r="H302" t="s">
        <v>35</v>
      </c>
      <c r="I302" t="s">
        <v>44</v>
      </c>
      <c r="J302">
        <v>3.1110000000000002</v>
      </c>
      <c r="K302">
        <v>5</v>
      </c>
      <c r="L302">
        <v>0</v>
      </c>
      <c r="M302">
        <v>8</v>
      </c>
      <c r="N302">
        <v>21</v>
      </c>
      <c r="O302">
        <v>3</v>
      </c>
      <c r="P302">
        <v>10</v>
      </c>
      <c r="Q302">
        <v>1</v>
      </c>
      <c r="R302">
        <v>3</v>
      </c>
      <c r="S302">
        <v>10</v>
      </c>
      <c r="T302">
        <v>7</v>
      </c>
      <c r="U302">
        <v>0</v>
      </c>
      <c r="V302">
        <v>7</v>
      </c>
      <c r="W302">
        <v>5</v>
      </c>
      <c r="X302">
        <v>6</v>
      </c>
      <c r="Y302">
        <v>0</v>
      </c>
      <c r="Z302">
        <v>12</v>
      </c>
      <c r="AA302">
        <v>7</v>
      </c>
      <c r="AB302">
        <v>2</v>
      </c>
      <c r="AC302">
        <v>2</v>
      </c>
      <c r="AD302">
        <v>2</v>
      </c>
      <c r="AE302">
        <f>SUM(M302:N302)/SUM(K302:AD302)</f>
        <v>0.26126126126126126</v>
      </c>
      <c r="AF302">
        <f>SUM(S302,Y302)/SUM(K302:AD302)</f>
        <v>9.0090090090090086E-2</v>
      </c>
      <c r="AG302">
        <f t="shared" si="34"/>
        <v>0.18018018018018017</v>
      </c>
      <c r="AH302">
        <f t="shared" si="35"/>
        <v>6.3063063063063057E-2</v>
      </c>
      <c r="AI302">
        <f t="shared" si="36"/>
        <v>0.10810810810810811</v>
      </c>
      <c r="AJ302">
        <f t="shared" si="37"/>
        <v>0.29729729729729731</v>
      </c>
    </row>
    <row r="303" spans="1:38" x14ac:dyDescent="0.2">
      <c r="A303" t="s">
        <v>2540</v>
      </c>
      <c r="B303">
        <v>396</v>
      </c>
      <c r="C303">
        <v>528</v>
      </c>
      <c r="D303">
        <f>C303-B303</f>
        <v>132</v>
      </c>
      <c r="E303">
        <v>0.21229999999999999</v>
      </c>
      <c r="F303">
        <v>1.3899999999999999E-4</v>
      </c>
      <c r="G303">
        <v>30</v>
      </c>
      <c r="H303" t="s">
        <v>32</v>
      </c>
      <c r="I303" t="s">
        <v>2541</v>
      </c>
      <c r="J303">
        <v>3.4380000000000002</v>
      </c>
      <c r="K303">
        <v>11</v>
      </c>
      <c r="L303">
        <v>0</v>
      </c>
      <c r="M303">
        <v>5</v>
      </c>
      <c r="N303">
        <v>16</v>
      </c>
      <c r="O303">
        <v>2</v>
      </c>
      <c r="P303">
        <v>4</v>
      </c>
      <c r="Q303">
        <v>3</v>
      </c>
      <c r="R303">
        <v>2</v>
      </c>
      <c r="S303">
        <v>7</v>
      </c>
      <c r="T303">
        <v>13</v>
      </c>
      <c r="U303">
        <v>3</v>
      </c>
      <c r="V303">
        <v>9</v>
      </c>
      <c r="W303">
        <v>8</v>
      </c>
      <c r="X303">
        <v>15</v>
      </c>
      <c r="Y303">
        <v>5</v>
      </c>
      <c r="Z303">
        <v>12</v>
      </c>
      <c r="AA303">
        <v>10</v>
      </c>
      <c r="AB303">
        <v>5</v>
      </c>
      <c r="AC303">
        <v>0</v>
      </c>
      <c r="AD303">
        <v>3</v>
      </c>
      <c r="AE303">
        <f>SUM(M303:N303)/SUM(K303:AD303)</f>
        <v>0.15789473684210525</v>
      </c>
      <c r="AF303">
        <f>SUM(S303,Y303)/SUM(K303:AD303)</f>
        <v>9.0225563909774431E-2</v>
      </c>
      <c r="AG303">
        <f t="shared" si="34"/>
        <v>0.17293233082706766</v>
      </c>
      <c r="AH303">
        <f t="shared" si="35"/>
        <v>3.7593984962406013E-2</v>
      </c>
      <c r="AI303">
        <f t="shared" si="36"/>
        <v>0.17293233082706766</v>
      </c>
      <c r="AJ303">
        <f t="shared" si="37"/>
        <v>0.36842105263157893</v>
      </c>
    </row>
    <row r="304" spans="1:38" x14ac:dyDescent="0.2">
      <c r="A304" t="s">
        <v>781</v>
      </c>
      <c r="B304">
        <v>135</v>
      </c>
      <c r="C304">
        <v>211</v>
      </c>
      <c r="D304">
        <f>C304-B304</f>
        <v>76</v>
      </c>
      <c r="E304">
        <v>0.29270000000000002</v>
      </c>
      <c r="F304">
        <v>3.4E-5</v>
      </c>
      <c r="G304">
        <v>54</v>
      </c>
      <c r="H304" t="s">
        <v>35</v>
      </c>
      <c r="I304" t="s">
        <v>33</v>
      </c>
      <c r="J304">
        <v>4.3410000000000002</v>
      </c>
      <c r="K304">
        <v>2</v>
      </c>
      <c r="L304">
        <v>2</v>
      </c>
      <c r="M304">
        <v>2</v>
      </c>
      <c r="N304">
        <v>1</v>
      </c>
      <c r="O304">
        <v>1</v>
      </c>
      <c r="P304">
        <v>2</v>
      </c>
      <c r="Q304">
        <v>1</v>
      </c>
      <c r="R304">
        <v>6</v>
      </c>
      <c r="S304">
        <v>1</v>
      </c>
      <c r="T304">
        <v>7</v>
      </c>
      <c r="U304">
        <v>1</v>
      </c>
      <c r="V304">
        <v>8</v>
      </c>
      <c r="W304">
        <v>2</v>
      </c>
      <c r="X304">
        <v>2</v>
      </c>
      <c r="Y304">
        <v>5</v>
      </c>
      <c r="Z304">
        <v>12</v>
      </c>
      <c r="AA304">
        <v>6</v>
      </c>
      <c r="AB304">
        <v>4</v>
      </c>
      <c r="AC304">
        <v>0</v>
      </c>
      <c r="AD304">
        <v>1</v>
      </c>
      <c r="AE304">
        <f>SUM(M304:N304)/SUM(K304:AD304)</f>
        <v>4.5454545454545456E-2</v>
      </c>
      <c r="AF304">
        <f>SUM(S304,Y304)/SUM(K304:AD304)</f>
        <v>9.0909090909090912E-2</v>
      </c>
      <c r="AG304">
        <f t="shared" si="34"/>
        <v>9.0909090909090912E-2</v>
      </c>
      <c r="AH304">
        <f t="shared" si="35"/>
        <v>3.0303030303030304E-2</v>
      </c>
      <c r="AI304">
        <f t="shared" si="36"/>
        <v>0.27272727272727271</v>
      </c>
      <c r="AJ304">
        <f t="shared" si="37"/>
        <v>0.46969696969696972</v>
      </c>
    </row>
    <row r="305" spans="1:38" x14ac:dyDescent="0.2">
      <c r="A305" t="s">
        <v>1637</v>
      </c>
      <c r="B305">
        <v>33</v>
      </c>
      <c r="C305">
        <v>88</v>
      </c>
      <c r="D305">
        <f>C305-B305</f>
        <v>55</v>
      </c>
      <c r="E305">
        <v>0.23949999999999999</v>
      </c>
      <c r="F305">
        <v>6.5199999999999998E-3</v>
      </c>
      <c r="G305">
        <v>42</v>
      </c>
      <c r="H305" t="s">
        <v>35</v>
      </c>
      <c r="I305" t="s">
        <v>413</v>
      </c>
      <c r="J305">
        <v>3.06</v>
      </c>
      <c r="K305">
        <v>6</v>
      </c>
      <c r="L305">
        <v>0</v>
      </c>
      <c r="M305">
        <v>1</v>
      </c>
      <c r="N305">
        <v>3</v>
      </c>
      <c r="O305">
        <v>1</v>
      </c>
      <c r="P305">
        <v>0</v>
      </c>
      <c r="Q305">
        <v>5</v>
      </c>
      <c r="R305">
        <v>1</v>
      </c>
      <c r="S305">
        <v>0</v>
      </c>
      <c r="T305">
        <v>6</v>
      </c>
      <c r="U305">
        <v>1</v>
      </c>
      <c r="V305">
        <v>2</v>
      </c>
      <c r="W305">
        <v>0</v>
      </c>
      <c r="X305">
        <v>16</v>
      </c>
      <c r="Y305">
        <v>5</v>
      </c>
      <c r="Z305">
        <v>1</v>
      </c>
      <c r="AA305">
        <v>5</v>
      </c>
      <c r="AB305">
        <v>0</v>
      </c>
      <c r="AC305">
        <v>1</v>
      </c>
      <c r="AD305">
        <v>1</v>
      </c>
      <c r="AE305">
        <f>SUM(M305:N305)/SUM(K305:AD305)</f>
        <v>7.2727272727272724E-2</v>
      </c>
      <c r="AF305">
        <f>SUM(S305,Y305)/SUM(K305:AD305)</f>
        <v>9.0909090909090912E-2</v>
      </c>
      <c r="AG305">
        <f t="shared" si="34"/>
        <v>0.10909090909090909</v>
      </c>
      <c r="AH305">
        <f t="shared" si="35"/>
        <v>5.4545454545454543E-2</v>
      </c>
      <c r="AI305">
        <f t="shared" si="36"/>
        <v>0.14545454545454545</v>
      </c>
      <c r="AJ305">
        <f t="shared" si="37"/>
        <v>0.52727272727272723</v>
      </c>
    </row>
    <row r="306" spans="1:38" x14ac:dyDescent="0.2">
      <c r="A306" t="s">
        <v>2975</v>
      </c>
      <c r="B306">
        <v>1</v>
      </c>
      <c r="C306">
        <v>74</v>
      </c>
      <c r="D306">
        <f>C306-B306</f>
        <v>73</v>
      </c>
      <c r="E306">
        <v>0.49990000000000001</v>
      </c>
      <c r="F306">
        <v>2.4119999999999999E-2</v>
      </c>
      <c r="G306">
        <v>90</v>
      </c>
      <c r="H306" t="s">
        <v>35</v>
      </c>
      <c r="I306" t="s">
        <v>40</v>
      </c>
      <c r="J306">
        <v>3.8690000000000002</v>
      </c>
      <c r="K306">
        <v>0</v>
      </c>
      <c r="L306">
        <v>0</v>
      </c>
      <c r="M306">
        <v>1</v>
      </c>
      <c r="N306">
        <v>3</v>
      </c>
      <c r="O306">
        <v>2</v>
      </c>
      <c r="P306">
        <v>3</v>
      </c>
      <c r="Q306">
        <v>2</v>
      </c>
      <c r="R306">
        <v>2</v>
      </c>
      <c r="S306">
        <v>4</v>
      </c>
      <c r="T306">
        <v>7</v>
      </c>
      <c r="U306">
        <v>0</v>
      </c>
      <c r="V306">
        <v>3</v>
      </c>
      <c r="W306">
        <v>6</v>
      </c>
      <c r="X306">
        <v>4</v>
      </c>
      <c r="Y306">
        <v>1</v>
      </c>
      <c r="Z306">
        <v>5</v>
      </c>
      <c r="AA306">
        <v>5</v>
      </c>
      <c r="AB306">
        <v>3</v>
      </c>
      <c r="AC306">
        <v>0</v>
      </c>
      <c r="AD306">
        <v>4</v>
      </c>
      <c r="AE306">
        <f>SUM(M306:N306)/SUM(K306:AD306)</f>
        <v>7.2727272727272724E-2</v>
      </c>
      <c r="AF306">
        <f>SUM(S306,Y306)/SUM(K306:AD306)</f>
        <v>9.0909090909090912E-2</v>
      </c>
      <c r="AG306">
        <f t="shared" si="34"/>
        <v>0.16363636363636364</v>
      </c>
      <c r="AH306">
        <f t="shared" si="35"/>
        <v>0.10909090909090909</v>
      </c>
      <c r="AI306">
        <f t="shared" si="36"/>
        <v>0.21818181818181817</v>
      </c>
      <c r="AJ306">
        <f t="shared" si="37"/>
        <v>0.34545454545454546</v>
      </c>
    </row>
    <row r="307" spans="1:38" x14ac:dyDescent="0.2">
      <c r="A307" t="s">
        <v>3358</v>
      </c>
      <c r="B307">
        <v>376</v>
      </c>
      <c r="C307">
        <v>402</v>
      </c>
      <c r="D307">
        <f>C307-B307</f>
        <v>26</v>
      </c>
      <c r="E307">
        <v>0.26579999999999998</v>
      </c>
      <c r="F307">
        <v>6.8999999999999997E-5</v>
      </c>
      <c r="G307">
        <v>54</v>
      </c>
      <c r="H307" t="s">
        <v>46</v>
      </c>
      <c r="I307" t="s">
        <v>2448</v>
      </c>
      <c r="J307">
        <v>2.2949999999999999</v>
      </c>
      <c r="K307">
        <v>0</v>
      </c>
      <c r="L307">
        <v>0</v>
      </c>
      <c r="M307">
        <v>1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2</v>
      </c>
      <c r="T307">
        <v>0</v>
      </c>
      <c r="U307">
        <v>3</v>
      </c>
      <c r="V307">
        <v>0</v>
      </c>
      <c r="W307">
        <v>0</v>
      </c>
      <c r="X307">
        <v>10</v>
      </c>
      <c r="Y307">
        <v>0</v>
      </c>
      <c r="Z307">
        <v>0</v>
      </c>
      <c r="AA307">
        <v>2</v>
      </c>
      <c r="AB307">
        <v>0</v>
      </c>
      <c r="AC307">
        <v>0</v>
      </c>
      <c r="AD307">
        <v>2</v>
      </c>
      <c r="AE307">
        <f>SUM(M307:N307)/SUM(K307:AD307)</f>
        <v>9.0909090909090912E-2</v>
      </c>
      <c r="AF307">
        <f>SUM(S307,Y307)/SUM(K307:AD307)</f>
        <v>9.0909090909090912E-2</v>
      </c>
      <c r="AG307">
        <f t="shared" si="34"/>
        <v>4.5454545454545456E-2</v>
      </c>
      <c r="AH307">
        <f t="shared" si="35"/>
        <v>9.0909090909090912E-2</v>
      </c>
      <c r="AI307">
        <f t="shared" si="36"/>
        <v>0.13636363636363635</v>
      </c>
      <c r="AJ307">
        <f t="shared" si="37"/>
        <v>0.54545454545454541</v>
      </c>
    </row>
    <row r="308" spans="1:38" x14ac:dyDescent="0.2">
      <c r="A308" t="s">
        <v>717</v>
      </c>
      <c r="B308">
        <v>133</v>
      </c>
      <c r="C308">
        <v>169</v>
      </c>
      <c r="D308">
        <f>C308-B308</f>
        <v>36</v>
      </c>
      <c r="E308">
        <v>0.24929999999999999</v>
      </c>
      <c r="F308">
        <v>3.3000000000000003E-5</v>
      </c>
      <c r="G308">
        <v>42</v>
      </c>
      <c r="H308" t="s">
        <v>32</v>
      </c>
      <c r="I308" t="s">
        <v>33</v>
      </c>
      <c r="J308">
        <v>4.7640000000000002</v>
      </c>
      <c r="K308">
        <v>2</v>
      </c>
      <c r="L308">
        <v>0</v>
      </c>
      <c r="M308">
        <v>1</v>
      </c>
      <c r="N308">
        <v>3</v>
      </c>
      <c r="O308">
        <v>3</v>
      </c>
      <c r="P308">
        <v>3</v>
      </c>
      <c r="Q308">
        <v>2</v>
      </c>
      <c r="R308">
        <v>2</v>
      </c>
      <c r="S308">
        <v>3</v>
      </c>
      <c r="T308">
        <v>3</v>
      </c>
      <c r="U308">
        <v>0</v>
      </c>
      <c r="V308">
        <v>2</v>
      </c>
      <c r="W308">
        <v>1</v>
      </c>
      <c r="X308">
        <v>0</v>
      </c>
      <c r="Y308">
        <v>0</v>
      </c>
      <c r="Z308">
        <v>1</v>
      </c>
      <c r="AA308">
        <v>1</v>
      </c>
      <c r="AB308">
        <v>5</v>
      </c>
      <c r="AC308">
        <v>0</v>
      </c>
      <c r="AD308">
        <v>1</v>
      </c>
      <c r="AE308">
        <f>SUM(M308:N308)/SUM(K308:AD308)</f>
        <v>0.12121212121212122</v>
      </c>
      <c r="AF308">
        <f>SUM(S308,Y308)/SUM(K308:AD308)</f>
        <v>9.0909090909090912E-2</v>
      </c>
      <c r="AG308">
        <f t="shared" si="34"/>
        <v>0.18181818181818182</v>
      </c>
      <c r="AH308">
        <f t="shared" si="35"/>
        <v>0.12121212121212122</v>
      </c>
      <c r="AI308">
        <f t="shared" si="36"/>
        <v>0.30303030303030304</v>
      </c>
      <c r="AJ308">
        <f t="shared" si="37"/>
        <v>0.18181818181818182</v>
      </c>
      <c r="AK308">
        <v>2</v>
      </c>
      <c r="AL308">
        <v>0</v>
      </c>
    </row>
    <row r="309" spans="1:38" x14ac:dyDescent="0.2">
      <c r="A309" t="s">
        <v>3136</v>
      </c>
      <c r="B309">
        <v>20</v>
      </c>
      <c r="C309">
        <v>84</v>
      </c>
      <c r="D309">
        <f>C309-B309</f>
        <v>64</v>
      </c>
      <c r="E309">
        <v>0.22839999999999999</v>
      </c>
      <c r="F309">
        <v>2.5599999999999999E-4</v>
      </c>
      <c r="G309">
        <v>30</v>
      </c>
      <c r="H309" t="s">
        <v>35</v>
      </c>
      <c r="I309" t="s">
        <v>874</v>
      </c>
      <c r="J309">
        <v>3.3769999999999998</v>
      </c>
      <c r="K309">
        <v>3</v>
      </c>
      <c r="L309">
        <v>1</v>
      </c>
      <c r="M309">
        <v>3</v>
      </c>
      <c r="N309">
        <v>5</v>
      </c>
      <c r="O309">
        <v>0</v>
      </c>
      <c r="P309">
        <v>4</v>
      </c>
      <c r="Q309">
        <v>1</v>
      </c>
      <c r="R309">
        <v>1</v>
      </c>
      <c r="S309">
        <v>2</v>
      </c>
      <c r="T309">
        <v>4</v>
      </c>
      <c r="U309">
        <v>1</v>
      </c>
      <c r="V309">
        <v>3</v>
      </c>
      <c r="W309">
        <v>1</v>
      </c>
      <c r="X309">
        <v>4</v>
      </c>
      <c r="Y309">
        <v>2</v>
      </c>
      <c r="Z309">
        <v>4</v>
      </c>
      <c r="AA309">
        <v>1</v>
      </c>
      <c r="AB309">
        <v>1</v>
      </c>
      <c r="AC309">
        <v>1</v>
      </c>
      <c r="AD309">
        <v>2</v>
      </c>
      <c r="AE309">
        <f>SUM(M309:N309)/SUM(K309:AD309)</f>
        <v>0.18181818181818182</v>
      </c>
      <c r="AF309">
        <f>SUM(S309,Y309)/SUM(K309:AD309)</f>
        <v>9.0909090909090912E-2</v>
      </c>
      <c r="AG309">
        <f t="shared" si="34"/>
        <v>0.18181818181818182</v>
      </c>
      <c r="AH309">
        <f t="shared" si="35"/>
        <v>6.8181818181818177E-2</v>
      </c>
      <c r="AI309">
        <f t="shared" si="36"/>
        <v>0.15909090909090909</v>
      </c>
      <c r="AJ309">
        <f t="shared" si="37"/>
        <v>0.31818181818181818</v>
      </c>
    </row>
    <row r="310" spans="1:38" x14ac:dyDescent="0.2">
      <c r="A310" t="s">
        <v>1637</v>
      </c>
      <c r="B310">
        <v>141</v>
      </c>
      <c r="C310">
        <v>216</v>
      </c>
      <c r="D310">
        <f>C310-B310</f>
        <v>75</v>
      </c>
      <c r="E310">
        <v>0.23949999999999999</v>
      </c>
      <c r="F310">
        <v>6.5199999999999998E-3</v>
      </c>
      <c r="G310">
        <v>42</v>
      </c>
      <c r="H310" t="s">
        <v>35</v>
      </c>
      <c r="I310" t="s">
        <v>413</v>
      </c>
      <c r="J310">
        <v>3.7269999999999999</v>
      </c>
      <c r="K310">
        <v>5</v>
      </c>
      <c r="L310">
        <v>0</v>
      </c>
      <c r="M310">
        <v>8</v>
      </c>
      <c r="N310">
        <v>1</v>
      </c>
      <c r="O310">
        <v>0</v>
      </c>
      <c r="P310">
        <v>5</v>
      </c>
      <c r="Q310">
        <v>4</v>
      </c>
      <c r="R310">
        <v>0</v>
      </c>
      <c r="S310">
        <v>1</v>
      </c>
      <c r="T310">
        <v>4</v>
      </c>
      <c r="U310">
        <v>1</v>
      </c>
      <c r="V310">
        <v>1</v>
      </c>
      <c r="W310">
        <v>2</v>
      </c>
      <c r="X310">
        <v>1</v>
      </c>
      <c r="Y310">
        <v>3</v>
      </c>
      <c r="Z310">
        <v>2</v>
      </c>
      <c r="AA310">
        <v>2</v>
      </c>
      <c r="AB310">
        <v>4</v>
      </c>
      <c r="AC310">
        <v>0</v>
      </c>
      <c r="AD310">
        <v>0</v>
      </c>
      <c r="AE310">
        <f>SUM(M310:N310)/SUM(K310:AD310)</f>
        <v>0.20454545454545456</v>
      </c>
      <c r="AF310">
        <f>SUM(S310,Y310)/SUM(K310:AD310)</f>
        <v>9.0909090909090912E-2</v>
      </c>
      <c r="AG310">
        <f t="shared" si="34"/>
        <v>0.27272727272727271</v>
      </c>
      <c r="AH310">
        <f t="shared" si="35"/>
        <v>0</v>
      </c>
      <c r="AI310">
        <f t="shared" si="36"/>
        <v>0.20454545454545456</v>
      </c>
      <c r="AJ310">
        <f t="shared" si="37"/>
        <v>0.22727272727272727</v>
      </c>
    </row>
    <row r="311" spans="1:38" x14ac:dyDescent="0.2">
      <c r="A311" t="s">
        <v>942</v>
      </c>
      <c r="B311">
        <v>8</v>
      </c>
      <c r="C311">
        <v>228</v>
      </c>
      <c r="D311">
        <f>C311-B311</f>
        <v>220</v>
      </c>
      <c r="E311">
        <v>0.45700000000000002</v>
      </c>
      <c r="F311">
        <v>2.8899999999999998E-4</v>
      </c>
      <c r="G311">
        <v>90</v>
      </c>
      <c r="H311" t="s">
        <v>32</v>
      </c>
      <c r="I311" t="s">
        <v>40</v>
      </c>
      <c r="J311">
        <v>2.9180000000000001</v>
      </c>
      <c r="K311">
        <v>8</v>
      </c>
      <c r="L311">
        <v>0</v>
      </c>
      <c r="M311">
        <v>3</v>
      </c>
      <c r="N311">
        <v>16</v>
      </c>
      <c r="O311">
        <v>0</v>
      </c>
      <c r="P311">
        <v>12</v>
      </c>
      <c r="Q311">
        <v>3</v>
      </c>
      <c r="R311">
        <v>1</v>
      </c>
      <c r="S311">
        <v>4</v>
      </c>
      <c r="T311">
        <v>3</v>
      </c>
      <c r="U311">
        <v>0</v>
      </c>
      <c r="V311">
        <v>5</v>
      </c>
      <c r="W311">
        <v>9</v>
      </c>
      <c r="X311">
        <v>6</v>
      </c>
      <c r="Y311">
        <v>4</v>
      </c>
      <c r="Z311">
        <v>3</v>
      </c>
      <c r="AA311">
        <v>6</v>
      </c>
      <c r="AB311">
        <v>2</v>
      </c>
      <c r="AC311">
        <v>0</v>
      </c>
      <c r="AD311">
        <v>3</v>
      </c>
      <c r="AE311">
        <f>SUM(M311:N311)/SUM(K311:AD311)</f>
        <v>0.21590909090909091</v>
      </c>
      <c r="AF311">
        <f>SUM(S311,Y311)/SUM(K311:AD311)</f>
        <v>9.0909090909090912E-2</v>
      </c>
      <c r="AG311">
        <f t="shared" si="34"/>
        <v>0.32954545454545453</v>
      </c>
      <c r="AH311">
        <f t="shared" si="35"/>
        <v>3.4090909090909088E-2</v>
      </c>
      <c r="AI311">
        <f t="shared" si="36"/>
        <v>6.8181818181818177E-2</v>
      </c>
      <c r="AJ311">
        <f t="shared" si="37"/>
        <v>0.26136363636363635</v>
      </c>
    </row>
    <row r="312" spans="1:38" x14ac:dyDescent="0.2">
      <c r="A312" t="s">
        <v>602</v>
      </c>
      <c r="B312">
        <v>635</v>
      </c>
      <c r="C312">
        <v>701</v>
      </c>
      <c r="D312">
        <f>C312-B312</f>
        <v>66</v>
      </c>
      <c r="E312">
        <v>0.18179999999999999</v>
      </c>
      <c r="F312" s="1">
        <v>1.9999999999999999E-6</v>
      </c>
      <c r="G312">
        <v>18</v>
      </c>
      <c r="H312" t="s">
        <v>32</v>
      </c>
      <c r="I312" t="s">
        <v>44</v>
      </c>
      <c r="J312">
        <v>3.4580000000000002</v>
      </c>
      <c r="K312">
        <v>4</v>
      </c>
      <c r="L312">
        <v>0</v>
      </c>
      <c r="M312">
        <v>6</v>
      </c>
      <c r="N312">
        <v>9</v>
      </c>
      <c r="O312">
        <v>2</v>
      </c>
      <c r="P312">
        <v>2</v>
      </c>
      <c r="Q312">
        <v>1</v>
      </c>
      <c r="R312">
        <v>2</v>
      </c>
      <c r="S312">
        <v>2</v>
      </c>
      <c r="T312">
        <v>8</v>
      </c>
      <c r="U312">
        <v>1</v>
      </c>
      <c r="V312">
        <v>3</v>
      </c>
      <c r="W312">
        <v>2</v>
      </c>
      <c r="X312">
        <v>4</v>
      </c>
      <c r="Y312">
        <v>4</v>
      </c>
      <c r="Z312">
        <v>7</v>
      </c>
      <c r="AA312">
        <v>6</v>
      </c>
      <c r="AB312">
        <v>0</v>
      </c>
      <c r="AC312">
        <v>2</v>
      </c>
      <c r="AD312">
        <v>1</v>
      </c>
      <c r="AE312">
        <f>SUM(M312:N312)/SUM(K312:AD312)</f>
        <v>0.22727272727272727</v>
      </c>
      <c r="AF312">
        <f>SUM(S312,Y312)/SUM(K312:AD312)</f>
        <v>9.0909090909090912E-2</v>
      </c>
      <c r="AG312">
        <f t="shared" si="34"/>
        <v>0.12121212121212122</v>
      </c>
      <c r="AH312">
        <f t="shared" si="35"/>
        <v>7.575757575757576E-2</v>
      </c>
      <c r="AI312">
        <f t="shared" si="36"/>
        <v>0.16666666666666666</v>
      </c>
      <c r="AJ312">
        <f t="shared" si="37"/>
        <v>0.31818181818181818</v>
      </c>
    </row>
    <row r="313" spans="1:38" x14ac:dyDescent="0.2">
      <c r="A313" t="s">
        <v>743</v>
      </c>
      <c r="B313">
        <v>46</v>
      </c>
      <c r="C313">
        <v>123</v>
      </c>
      <c r="D313">
        <f>C313-B313</f>
        <v>77</v>
      </c>
      <c r="E313">
        <v>0.26729999999999998</v>
      </c>
      <c r="F313">
        <v>1.93E-4</v>
      </c>
      <c r="G313">
        <v>54</v>
      </c>
      <c r="H313" t="s">
        <v>32</v>
      </c>
      <c r="I313" t="s">
        <v>36</v>
      </c>
      <c r="J313">
        <v>3.3450000000000002</v>
      </c>
      <c r="K313">
        <v>2</v>
      </c>
      <c r="L313">
        <v>0</v>
      </c>
      <c r="M313">
        <v>4</v>
      </c>
      <c r="N313">
        <v>6</v>
      </c>
      <c r="O313">
        <v>1</v>
      </c>
      <c r="P313">
        <v>5</v>
      </c>
      <c r="Q313">
        <v>2</v>
      </c>
      <c r="R313">
        <v>1</v>
      </c>
      <c r="S313">
        <v>4</v>
      </c>
      <c r="T313">
        <v>3</v>
      </c>
      <c r="U313">
        <v>1</v>
      </c>
      <c r="V313">
        <v>2</v>
      </c>
      <c r="W313">
        <v>3</v>
      </c>
      <c r="X313">
        <v>2</v>
      </c>
      <c r="Y313">
        <v>0</v>
      </c>
      <c r="Z313">
        <v>2</v>
      </c>
      <c r="AA313">
        <v>2</v>
      </c>
      <c r="AB313">
        <v>2</v>
      </c>
      <c r="AC313">
        <v>0</v>
      </c>
      <c r="AD313">
        <v>2</v>
      </c>
      <c r="AE313">
        <f>SUM(M313:N313)/SUM(K313:AD313)</f>
        <v>0.22727272727272727</v>
      </c>
      <c r="AF313">
        <f>SUM(S313,Y313)/SUM(K313:AD313)</f>
        <v>9.0909090909090912E-2</v>
      </c>
      <c r="AG313">
        <f t="shared" si="34"/>
        <v>0.22727272727272727</v>
      </c>
      <c r="AH313">
        <f t="shared" si="35"/>
        <v>6.8181818181818177E-2</v>
      </c>
      <c r="AI313">
        <f t="shared" si="36"/>
        <v>0.15909090909090909</v>
      </c>
      <c r="AJ313">
        <f t="shared" si="37"/>
        <v>0.22727272727272727</v>
      </c>
      <c r="AK313">
        <v>2</v>
      </c>
      <c r="AL313">
        <v>1</v>
      </c>
    </row>
    <row r="314" spans="1:38" x14ac:dyDescent="0.2">
      <c r="A314" t="s">
        <v>1951</v>
      </c>
      <c r="B314">
        <v>85</v>
      </c>
      <c r="C314">
        <v>136</v>
      </c>
      <c r="D314">
        <f>C314-B314</f>
        <v>51</v>
      </c>
      <c r="E314">
        <v>0.1353</v>
      </c>
      <c r="F314">
        <v>4.8390000000000004E-3</v>
      </c>
      <c r="G314">
        <v>6</v>
      </c>
      <c r="H314" t="s">
        <v>35</v>
      </c>
      <c r="I314" t="s">
        <v>36</v>
      </c>
      <c r="J314">
        <v>3.641</v>
      </c>
      <c r="K314">
        <v>2</v>
      </c>
      <c r="L314">
        <v>0</v>
      </c>
      <c r="M314">
        <v>7</v>
      </c>
      <c r="N314">
        <v>3</v>
      </c>
      <c r="O314">
        <v>2</v>
      </c>
      <c r="P314">
        <v>0</v>
      </c>
      <c r="Q314">
        <v>0</v>
      </c>
      <c r="R314">
        <v>3</v>
      </c>
      <c r="S314">
        <v>4</v>
      </c>
      <c r="T314">
        <v>4</v>
      </c>
      <c r="U314">
        <v>2</v>
      </c>
      <c r="V314">
        <v>3</v>
      </c>
      <c r="W314">
        <v>2</v>
      </c>
      <c r="X314">
        <v>2</v>
      </c>
      <c r="Y314">
        <v>0</v>
      </c>
      <c r="Z314">
        <v>6</v>
      </c>
      <c r="AA314">
        <v>3</v>
      </c>
      <c r="AB314">
        <v>0</v>
      </c>
      <c r="AC314">
        <v>0</v>
      </c>
      <c r="AD314">
        <v>1</v>
      </c>
      <c r="AE314">
        <f>SUM(M314:N314)/SUM(K314:AD314)</f>
        <v>0.22727272727272727</v>
      </c>
      <c r="AF314">
        <f>SUM(S314,Y314)/SUM(K314:AD314)</f>
        <v>9.0909090909090912E-2</v>
      </c>
      <c r="AG314">
        <f t="shared" si="34"/>
        <v>9.0909090909090912E-2</v>
      </c>
      <c r="AH314">
        <f t="shared" si="35"/>
        <v>6.8181818181818177E-2</v>
      </c>
      <c r="AI314">
        <f t="shared" si="36"/>
        <v>0.20454545454545456</v>
      </c>
      <c r="AJ314">
        <f t="shared" si="37"/>
        <v>0.31818181818181818</v>
      </c>
      <c r="AK314">
        <v>1</v>
      </c>
      <c r="AL314">
        <v>1</v>
      </c>
    </row>
    <row r="315" spans="1:38" x14ac:dyDescent="0.2">
      <c r="A315" t="s">
        <v>2217</v>
      </c>
      <c r="B315">
        <v>543</v>
      </c>
      <c r="C315">
        <v>593</v>
      </c>
      <c r="D315">
        <f>C315-B315</f>
        <v>50</v>
      </c>
      <c r="E315">
        <v>0.23480000000000001</v>
      </c>
      <c r="F315">
        <v>2.4069999999999999E-3</v>
      </c>
      <c r="G315">
        <v>42</v>
      </c>
      <c r="H315" t="s">
        <v>35</v>
      </c>
      <c r="I315" t="s">
        <v>33</v>
      </c>
      <c r="J315">
        <v>3.7</v>
      </c>
      <c r="K315">
        <v>1</v>
      </c>
      <c r="L315">
        <v>0</v>
      </c>
      <c r="M315">
        <v>5</v>
      </c>
      <c r="N315">
        <v>5</v>
      </c>
      <c r="O315">
        <v>0</v>
      </c>
      <c r="P315">
        <v>5</v>
      </c>
      <c r="Q315">
        <v>0</v>
      </c>
      <c r="R315">
        <v>3</v>
      </c>
      <c r="S315">
        <v>2</v>
      </c>
      <c r="T315">
        <v>4</v>
      </c>
      <c r="U315">
        <v>0</v>
      </c>
      <c r="V315">
        <v>1</v>
      </c>
      <c r="W315">
        <v>5</v>
      </c>
      <c r="X315">
        <v>0</v>
      </c>
      <c r="Y315">
        <v>2</v>
      </c>
      <c r="Z315">
        <v>1</v>
      </c>
      <c r="AA315">
        <v>4</v>
      </c>
      <c r="AB315">
        <v>2</v>
      </c>
      <c r="AC315">
        <v>0</v>
      </c>
      <c r="AD315">
        <v>4</v>
      </c>
      <c r="AE315">
        <f>SUM(M315:N315)/SUM(K315:AD315)</f>
        <v>0.22727272727272727</v>
      </c>
      <c r="AF315">
        <f>SUM(S315,Y315)/SUM(K315:AD315)</f>
        <v>9.0909090909090912E-2</v>
      </c>
      <c r="AG315">
        <f t="shared" si="34"/>
        <v>0.25</v>
      </c>
      <c r="AH315">
        <f t="shared" si="35"/>
        <v>9.0909090909090912E-2</v>
      </c>
      <c r="AI315">
        <f t="shared" si="36"/>
        <v>0.20454545454545456</v>
      </c>
      <c r="AJ315">
        <f t="shared" si="37"/>
        <v>0.13636363636363635</v>
      </c>
    </row>
    <row r="316" spans="1:38" x14ac:dyDescent="0.2">
      <c r="A316" t="s">
        <v>1415</v>
      </c>
      <c r="B316">
        <v>271</v>
      </c>
      <c r="C316">
        <v>324</v>
      </c>
      <c r="D316">
        <f>C316-B316</f>
        <v>53</v>
      </c>
      <c r="E316">
        <v>0.1361</v>
      </c>
      <c r="F316">
        <v>2.2230000000000001E-3</v>
      </c>
      <c r="G316">
        <v>6</v>
      </c>
      <c r="H316" t="s">
        <v>35</v>
      </c>
      <c r="I316" t="s">
        <v>40</v>
      </c>
      <c r="J316">
        <v>2.8940000000000001</v>
      </c>
      <c r="K316">
        <v>1</v>
      </c>
      <c r="L316">
        <v>1</v>
      </c>
      <c r="M316">
        <v>3</v>
      </c>
      <c r="N316">
        <v>6</v>
      </c>
      <c r="O316">
        <v>1</v>
      </c>
      <c r="P316">
        <v>2</v>
      </c>
      <c r="Q316">
        <v>2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2</v>
      </c>
      <c r="X316">
        <v>2</v>
      </c>
      <c r="Y316">
        <v>2</v>
      </c>
      <c r="Z316">
        <v>3</v>
      </c>
      <c r="AA316">
        <v>3</v>
      </c>
      <c r="AB316">
        <v>2</v>
      </c>
      <c r="AC316">
        <v>1</v>
      </c>
      <c r="AD316">
        <v>1</v>
      </c>
      <c r="AE316">
        <f>SUM(M316:N316)/SUM(K316:AD316)</f>
        <v>0.27272727272727271</v>
      </c>
      <c r="AF316">
        <f>SUM(S316,Y316)/SUM(K316:AD316)</f>
        <v>9.0909090909090912E-2</v>
      </c>
      <c r="AG316">
        <f t="shared" si="34"/>
        <v>0.15151515151515152</v>
      </c>
      <c r="AH316">
        <f t="shared" si="35"/>
        <v>9.0909090909090912E-2</v>
      </c>
      <c r="AI316">
        <f t="shared" si="36"/>
        <v>6.0606060606060608E-2</v>
      </c>
      <c r="AJ316">
        <f t="shared" si="37"/>
        <v>0.33333333333333331</v>
      </c>
    </row>
    <row r="317" spans="1:38" x14ac:dyDescent="0.2">
      <c r="A317" t="s">
        <v>1845</v>
      </c>
      <c r="B317">
        <v>207</v>
      </c>
      <c r="C317">
        <v>263</v>
      </c>
      <c r="D317">
        <f>C317-B317</f>
        <v>56</v>
      </c>
      <c r="E317">
        <v>0.1358</v>
      </c>
      <c r="F317">
        <v>1.8799999999999999E-4</v>
      </c>
      <c r="G317">
        <v>6</v>
      </c>
      <c r="H317" t="s">
        <v>46</v>
      </c>
      <c r="I317" t="s">
        <v>36</v>
      </c>
      <c r="J317">
        <v>3.1379999999999999</v>
      </c>
      <c r="K317">
        <v>4</v>
      </c>
      <c r="L317">
        <v>0</v>
      </c>
      <c r="M317">
        <v>6</v>
      </c>
      <c r="N317">
        <v>11</v>
      </c>
      <c r="O317">
        <v>3</v>
      </c>
      <c r="P317">
        <v>1</v>
      </c>
      <c r="Q317">
        <v>0</v>
      </c>
      <c r="R317">
        <v>2</v>
      </c>
      <c r="S317">
        <v>4</v>
      </c>
      <c r="T317">
        <v>3</v>
      </c>
      <c r="U317">
        <v>0</v>
      </c>
      <c r="V317">
        <v>8</v>
      </c>
      <c r="W317">
        <v>3</v>
      </c>
      <c r="X317">
        <v>2</v>
      </c>
      <c r="Y317">
        <v>1</v>
      </c>
      <c r="Z317">
        <v>1</v>
      </c>
      <c r="AA317">
        <v>1</v>
      </c>
      <c r="AB317">
        <v>3</v>
      </c>
      <c r="AC317">
        <v>1</v>
      </c>
      <c r="AD317">
        <v>1</v>
      </c>
      <c r="AE317">
        <f>SUM(M317:N317)/SUM(K317:AD317)</f>
        <v>0.30909090909090908</v>
      </c>
      <c r="AF317">
        <f>SUM(S317,Y317)/SUM(K317:AD317)</f>
        <v>9.0909090909090912E-2</v>
      </c>
      <c r="AG317">
        <f t="shared" si="34"/>
        <v>0.14545454545454545</v>
      </c>
      <c r="AH317">
        <f t="shared" si="35"/>
        <v>9.0909090909090912E-2</v>
      </c>
      <c r="AI317">
        <f t="shared" si="36"/>
        <v>0.14545454545454545</v>
      </c>
      <c r="AJ317">
        <f t="shared" si="37"/>
        <v>0.21818181818181817</v>
      </c>
      <c r="AK317">
        <v>1</v>
      </c>
      <c r="AL317">
        <v>1</v>
      </c>
    </row>
    <row r="318" spans="1:38" x14ac:dyDescent="0.2">
      <c r="A318" t="s">
        <v>949</v>
      </c>
      <c r="B318">
        <v>10</v>
      </c>
      <c r="C318">
        <v>56</v>
      </c>
      <c r="D318">
        <f>C318-B318</f>
        <v>46</v>
      </c>
      <c r="E318">
        <v>0.49680000000000002</v>
      </c>
      <c r="F318">
        <v>3.2269999999999998E-3</v>
      </c>
      <c r="G318">
        <v>90</v>
      </c>
      <c r="H318" t="s">
        <v>46</v>
      </c>
      <c r="I318" t="s">
        <v>40</v>
      </c>
      <c r="J318">
        <v>3.379</v>
      </c>
      <c r="K318">
        <v>1</v>
      </c>
      <c r="L318">
        <v>0</v>
      </c>
      <c r="M318">
        <v>4</v>
      </c>
      <c r="N318">
        <v>7</v>
      </c>
      <c r="O318">
        <v>0</v>
      </c>
      <c r="P318">
        <v>1</v>
      </c>
      <c r="Q318">
        <v>0</v>
      </c>
      <c r="R318">
        <v>4</v>
      </c>
      <c r="S318">
        <v>3</v>
      </c>
      <c r="T318">
        <v>1</v>
      </c>
      <c r="U318">
        <v>0</v>
      </c>
      <c r="V318">
        <v>3</v>
      </c>
      <c r="W318">
        <v>0</v>
      </c>
      <c r="X318">
        <v>1</v>
      </c>
      <c r="Y318">
        <v>0</v>
      </c>
      <c r="Z318">
        <v>2</v>
      </c>
      <c r="AA318">
        <v>4</v>
      </c>
      <c r="AB318">
        <v>2</v>
      </c>
      <c r="AC318">
        <v>0</v>
      </c>
      <c r="AD318">
        <v>0</v>
      </c>
      <c r="AE318">
        <f>SUM(M318:N318)/SUM(K318:AD318)</f>
        <v>0.33333333333333331</v>
      </c>
      <c r="AF318">
        <f>SUM(S318,Y318)/SUM(K318:AD318)</f>
        <v>9.0909090909090912E-2</v>
      </c>
      <c r="AG318">
        <f t="shared" si="34"/>
        <v>6.0606060606060608E-2</v>
      </c>
      <c r="AH318">
        <f t="shared" si="35"/>
        <v>0</v>
      </c>
      <c r="AI318">
        <f t="shared" si="36"/>
        <v>0.21212121212121213</v>
      </c>
      <c r="AJ318">
        <f t="shared" si="37"/>
        <v>0.30303030303030304</v>
      </c>
      <c r="AK318">
        <v>1</v>
      </c>
      <c r="AL318">
        <v>0</v>
      </c>
    </row>
    <row r="319" spans="1:38" x14ac:dyDescent="0.2">
      <c r="A319" t="s">
        <v>826</v>
      </c>
      <c r="B319">
        <v>55</v>
      </c>
      <c r="C319">
        <v>323</v>
      </c>
      <c r="D319">
        <f>C319-B319</f>
        <v>268</v>
      </c>
      <c r="E319">
        <v>0.57599999999999996</v>
      </c>
      <c r="F319">
        <v>0.129942</v>
      </c>
      <c r="G319">
        <v>90</v>
      </c>
      <c r="H319" t="s">
        <v>35</v>
      </c>
      <c r="I319" t="s">
        <v>40</v>
      </c>
      <c r="J319">
        <v>3.339</v>
      </c>
      <c r="K319">
        <v>6</v>
      </c>
      <c r="L319">
        <v>2</v>
      </c>
      <c r="M319">
        <v>10</v>
      </c>
      <c r="N319">
        <v>7</v>
      </c>
      <c r="O319">
        <v>2</v>
      </c>
      <c r="P319">
        <v>24</v>
      </c>
      <c r="Q319">
        <v>4</v>
      </c>
      <c r="R319">
        <v>1</v>
      </c>
      <c r="S319">
        <v>10</v>
      </c>
      <c r="T319">
        <v>6</v>
      </c>
      <c r="U319">
        <v>1</v>
      </c>
      <c r="V319">
        <v>6</v>
      </c>
      <c r="W319">
        <v>9</v>
      </c>
      <c r="X319">
        <v>7</v>
      </c>
      <c r="Y319">
        <v>0</v>
      </c>
      <c r="Z319">
        <v>5</v>
      </c>
      <c r="AA319">
        <v>4</v>
      </c>
      <c r="AB319">
        <v>3</v>
      </c>
      <c r="AC319">
        <v>1</v>
      </c>
      <c r="AD319">
        <v>1</v>
      </c>
      <c r="AE319">
        <f>SUM(M319:N319)/SUM(K319:AD319)</f>
        <v>0.15596330275229359</v>
      </c>
      <c r="AF319">
        <f>SUM(S319,Y319)/SUM(K319:AD319)</f>
        <v>9.1743119266055051E-2</v>
      </c>
      <c r="AG319">
        <f t="shared" si="34"/>
        <v>0.3577981651376147</v>
      </c>
      <c r="AH319">
        <f t="shared" si="35"/>
        <v>3.669724770642202E-2</v>
      </c>
      <c r="AI319">
        <f t="shared" si="36"/>
        <v>0.10091743119266056</v>
      </c>
      <c r="AJ319">
        <f t="shared" si="37"/>
        <v>0.25688073394495414</v>
      </c>
    </row>
    <row r="320" spans="1:38" x14ac:dyDescent="0.2">
      <c r="A320" t="s">
        <v>2279</v>
      </c>
      <c r="B320">
        <v>31</v>
      </c>
      <c r="C320">
        <v>215</v>
      </c>
      <c r="D320">
        <f>C320-B320</f>
        <v>184</v>
      </c>
      <c r="E320">
        <v>0.4153</v>
      </c>
      <c r="F320">
        <v>5.561E-3</v>
      </c>
      <c r="G320">
        <v>78</v>
      </c>
      <c r="H320" t="s">
        <v>35</v>
      </c>
      <c r="I320" t="s">
        <v>55</v>
      </c>
      <c r="J320">
        <v>2.948</v>
      </c>
      <c r="K320">
        <v>3</v>
      </c>
      <c r="L320">
        <v>2</v>
      </c>
      <c r="M320">
        <v>4</v>
      </c>
      <c r="N320">
        <v>9</v>
      </c>
      <c r="O320">
        <v>1</v>
      </c>
      <c r="P320">
        <v>8</v>
      </c>
      <c r="Q320">
        <v>6</v>
      </c>
      <c r="R320">
        <v>3</v>
      </c>
      <c r="S320">
        <v>6</v>
      </c>
      <c r="T320">
        <v>2</v>
      </c>
      <c r="U320">
        <v>1</v>
      </c>
      <c r="V320">
        <v>10</v>
      </c>
      <c r="W320">
        <v>5</v>
      </c>
      <c r="X320">
        <v>7</v>
      </c>
      <c r="Y320">
        <v>2</v>
      </c>
      <c r="Z320">
        <v>6</v>
      </c>
      <c r="AA320">
        <v>10</v>
      </c>
      <c r="AB320">
        <v>2</v>
      </c>
      <c r="AC320">
        <v>0</v>
      </c>
      <c r="AD320">
        <v>0</v>
      </c>
      <c r="AE320">
        <f>SUM(M320:N320)/SUM(K320:AD320)</f>
        <v>0.14942528735632185</v>
      </c>
      <c r="AF320">
        <f>SUM(S320,Y320)/SUM(K320:AD320)</f>
        <v>9.1954022988505746E-2</v>
      </c>
      <c r="AG320">
        <f t="shared" si="34"/>
        <v>0.18390804597701149</v>
      </c>
      <c r="AH320">
        <f t="shared" si="35"/>
        <v>1.1494252873563218E-2</v>
      </c>
      <c r="AI320">
        <f t="shared" si="36"/>
        <v>9.1954022988505746E-2</v>
      </c>
      <c r="AJ320">
        <f t="shared" si="37"/>
        <v>0.47126436781609193</v>
      </c>
    </row>
    <row r="321" spans="1:38" x14ac:dyDescent="0.2">
      <c r="A321" t="s">
        <v>2605</v>
      </c>
      <c r="B321">
        <v>52</v>
      </c>
      <c r="C321">
        <v>153</v>
      </c>
      <c r="D321">
        <f>C321-B321</f>
        <v>101</v>
      </c>
      <c r="E321">
        <v>0.22839999999999999</v>
      </c>
      <c r="F321" s="1">
        <v>3.9999999999999998E-6</v>
      </c>
      <c r="G321">
        <v>30</v>
      </c>
      <c r="H321" t="s">
        <v>46</v>
      </c>
      <c r="I321" t="s">
        <v>49</v>
      </c>
      <c r="J321">
        <v>4.0880000000000001</v>
      </c>
      <c r="K321">
        <v>5</v>
      </c>
      <c r="L321">
        <v>0</v>
      </c>
      <c r="M321">
        <v>5</v>
      </c>
      <c r="N321">
        <v>8</v>
      </c>
      <c r="O321">
        <v>4</v>
      </c>
      <c r="P321">
        <v>7</v>
      </c>
      <c r="Q321">
        <v>0</v>
      </c>
      <c r="R321">
        <v>6</v>
      </c>
      <c r="S321">
        <v>5</v>
      </c>
      <c r="T321">
        <v>6</v>
      </c>
      <c r="U321">
        <v>1</v>
      </c>
      <c r="V321">
        <v>0</v>
      </c>
      <c r="W321">
        <v>4</v>
      </c>
      <c r="X321">
        <v>4</v>
      </c>
      <c r="Y321">
        <v>2</v>
      </c>
      <c r="Z321">
        <v>13</v>
      </c>
      <c r="AA321">
        <v>2</v>
      </c>
      <c r="AB321">
        <v>2</v>
      </c>
      <c r="AC321">
        <v>0</v>
      </c>
      <c r="AD321">
        <v>2</v>
      </c>
      <c r="AE321">
        <f>SUM(M321:N321)/SUM(K321:AD321)</f>
        <v>0.17105263157894737</v>
      </c>
      <c r="AF321">
        <f>SUM(S321,Y321)/SUM(K321:AD321)</f>
        <v>9.2105263157894732E-2</v>
      </c>
      <c r="AG321">
        <f t="shared" si="34"/>
        <v>0.21052631578947367</v>
      </c>
      <c r="AH321">
        <f t="shared" si="35"/>
        <v>7.8947368421052627E-2</v>
      </c>
      <c r="AI321">
        <f t="shared" si="36"/>
        <v>0.19736842105263158</v>
      </c>
      <c r="AJ321">
        <f t="shared" si="37"/>
        <v>0.25</v>
      </c>
      <c r="AK321">
        <v>7</v>
      </c>
      <c r="AL321">
        <v>3</v>
      </c>
    </row>
    <row r="322" spans="1:38" x14ac:dyDescent="0.2">
      <c r="A322" t="s">
        <v>1730</v>
      </c>
      <c r="B322">
        <v>435</v>
      </c>
      <c r="C322">
        <v>509</v>
      </c>
      <c r="D322">
        <f>C322-B322</f>
        <v>74</v>
      </c>
      <c r="E322">
        <v>0.17910000000000001</v>
      </c>
      <c r="F322">
        <v>1.47E-4</v>
      </c>
      <c r="G322">
        <v>18</v>
      </c>
      <c r="H322" t="s">
        <v>35</v>
      </c>
      <c r="I322" t="s">
        <v>44</v>
      </c>
      <c r="J322">
        <v>3.774</v>
      </c>
      <c r="K322">
        <v>2</v>
      </c>
      <c r="L322">
        <v>0</v>
      </c>
      <c r="M322">
        <v>6</v>
      </c>
      <c r="N322">
        <v>6</v>
      </c>
      <c r="O322">
        <v>4</v>
      </c>
      <c r="P322">
        <v>0</v>
      </c>
      <c r="Q322">
        <v>0</v>
      </c>
      <c r="R322">
        <v>2</v>
      </c>
      <c r="S322">
        <v>6</v>
      </c>
      <c r="T322">
        <v>8</v>
      </c>
      <c r="U322">
        <v>0</v>
      </c>
      <c r="V322">
        <v>4</v>
      </c>
      <c r="W322">
        <v>4</v>
      </c>
      <c r="X322">
        <v>4</v>
      </c>
      <c r="Y322">
        <v>0</v>
      </c>
      <c r="Z322">
        <v>10</v>
      </c>
      <c r="AA322">
        <v>2</v>
      </c>
      <c r="AB322">
        <v>3</v>
      </c>
      <c r="AC322">
        <v>1</v>
      </c>
      <c r="AD322">
        <v>3</v>
      </c>
      <c r="AE322">
        <f>SUM(M322:N322)/SUM(K322:AD322)</f>
        <v>0.18461538461538463</v>
      </c>
      <c r="AF322">
        <f>SUM(S322,Y322)/SUM(K322:AD322)</f>
        <v>9.2307692307692313E-2</v>
      </c>
      <c r="AG322">
        <f t="shared" si="34"/>
        <v>9.2307692307692313E-2</v>
      </c>
      <c r="AH322">
        <f t="shared" si="35"/>
        <v>0.12307692307692308</v>
      </c>
      <c r="AI322">
        <f t="shared" si="36"/>
        <v>0.2</v>
      </c>
      <c r="AJ322">
        <f t="shared" si="37"/>
        <v>0.30769230769230771</v>
      </c>
    </row>
    <row r="323" spans="1:38" x14ac:dyDescent="0.2">
      <c r="A323" t="s">
        <v>2909</v>
      </c>
      <c r="B323">
        <v>221</v>
      </c>
      <c r="C323">
        <v>296</v>
      </c>
      <c r="D323">
        <f>C323-B323</f>
        <v>75</v>
      </c>
      <c r="E323">
        <v>0.20710000000000001</v>
      </c>
      <c r="F323">
        <v>5.5999999999999999E-5</v>
      </c>
      <c r="G323">
        <v>30</v>
      </c>
      <c r="H323" t="s">
        <v>35</v>
      </c>
      <c r="I323" t="s">
        <v>44</v>
      </c>
      <c r="J323">
        <v>3.9860000000000002</v>
      </c>
      <c r="K323">
        <v>3</v>
      </c>
      <c r="L323">
        <v>1</v>
      </c>
      <c r="M323">
        <v>5</v>
      </c>
      <c r="N323">
        <v>7</v>
      </c>
      <c r="O323">
        <v>1</v>
      </c>
      <c r="P323">
        <v>8</v>
      </c>
      <c r="Q323">
        <v>1</v>
      </c>
      <c r="R323">
        <v>2</v>
      </c>
      <c r="S323">
        <v>3</v>
      </c>
      <c r="T323">
        <v>6</v>
      </c>
      <c r="U323">
        <v>1</v>
      </c>
      <c r="V323">
        <v>4</v>
      </c>
      <c r="W323">
        <v>3</v>
      </c>
      <c r="X323">
        <v>0</v>
      </c>
      <c r="Y323">
        <v>3</v>
      </c>
      <c r="Z323">
        <v>3</v>
      </c>
      <c r="AA323">
        <v>3</v>
      </c>
      <c r="AB323">
        <v>6</v>
      </c>
      <c r="AC323">
        <v>1</v>
      </c>
      <c r="AD323">
        <v>4</v>
      </c>
      <c r="AE323">
        <f>SUM(M323:N323)/SUM(K323:AD323)</f>
        <v>0.18461538461538463</v>
      </c>
      <c r="AF323">
        <f>SUM(S323,Y323)/SUM(K323:AD323)</f>
        <v>9.2307692307692313E-2</v>
      </c>
      <c r="AG323">
        <f t="shared" ref="AG323:AG386" si="38">SUM(P323,K323,W323)/SUM(K323:AD323)</f>
        <v>0.2153846153846154</v>
      </c>
      <c r="AH323">
        <f t="shared" ref="AH323:AH386" si="39">SUM(AC323,AD323,O323)/SUM(K323:AD323)</f>
        <v>9.2307692307692313E-2</v>
      </c>
      <c r="AI323">
        <f t="shared" ref="AI323:AI386" si="40">SUM(R323,T323,AB323,U323)/SUM(K323:AD323)</f>
        <v>0.23076923076923078</v>
      </c>
      <c r="AJ323">
        <f t="shared" ref="AJ323:AJ386" si="41">SUM(Q323,X323,V323,AA323,Z323,L323)/SUM(K323:AD323)</f>
        <v>0.18461538461538463</v>
      </c>
    </row>
    <row r="324" spans="1:38" x14ac:dyDescent="0.2">
      <c r="A324" t="s">
        <v>2764</v>
      </c>
      <c r="B324">
        <v>1440</v>
      </c>
      <c r="C324">
        <v>1506</v>
      </c>
      <c r="D324">
        <f>C324-B324</f>
        <v>66</v>
      </c>
      <c r="E324">
        <v>0.19589999999999999</v>
      </c>
      <c r="F324">
        <v>2.04E-4</v>
      </c>
      <c r="G324">
        <v>18</v>
      </c>
      <c r="H324" t="s">
        <v>35</v>
      </c>
      <c r="I324" t="s">
        <v>33</v>
      </c>
      <c r="J324">
        <v>3.2450000000000001</v>
      </c>
      <c r="K324">
        <v>8</v>
      </c>
      <c r="L324">
        <v>0</v>
      </c>
      <c r="M324">
        <v>9</v>
      </c>
      <c r="N324">
        <v>15</v>
      </c>
      <c r="O324">
        <v>2</v>
      </c>
      <c r="P324">
        <v>1</v>
      </c>
      <c r="Q324">
        <v>2</v>
      </c>
      <c r="R324">
        <v>2</v>
      </c>
      <c r="S324">
        <v>3</v>
      </c>
      <c r="T324">
        <v>5</v>
      </c>
      <c r="U324">
        <v>2</v>
      </c>
      <c r="V324">
        <v>4</v>
      </c>
      <c r="W324">
        <v>0</v>
      </c>
      <c r="X324">
        <v>2</v>
      </c>
      <c r="Y324">
        <v>3</v>
      </c>
      <c r="Z324">
        <v>1</v>
      </c>
      <c r="AA324">
        <v>2</v>
      </c>
      <c r="AB324">
        <v>2</v>
      </c>
      <c r="AC324">
        <v>0</v>
      </c>
      <c r="AD324">
        <v>2</v>
      </c>
      <c r="AE324">
        <f>SUM(M324:N324)/SUM(K324:AD324)</f>
        <v>0.36923076923076925</v>
      </c>
      <c r="AF324">
        <f>SUM(S324,Y324)/SUM(K324:AD324)</f>
        <v>9.2307692307692313E-2</v>
      </c>
      <c r="AG324">
        <f t="shared" si="38"/>
        <v>0.13846153846153847</v>
      </c>
      <c r="AH324">
        <f t="shared" si="39"/>
        <v>6.1538461538461542E-2</v>
      </c>
      <c r="AI324">
        <f t="shared" si="40"/>
        <v>0.16923076923076924</v>
      </c>
      <c r="AJ324">
        <f t="shared" si="41"/>
        <v>0.16923076923076924</v>
      </c>
    </row>
    <row r="325" spans="1:38" x14ac:dyDescent="0.2">
      <c r="A325" t="s">
        <v>2039</v>
      </c>
      <c r="B325">
        <v>298</v>
      </c>
      <c r="C325">
        <v>747</v>
      </c>
      <c r="D325">
        <f>C325-B325</f>
        <v>449</v>
      </c>
      <c r="E325">
        <v>0.20480000000000001</v>
      </c>
      <c r="F325">
        <v>3.1599999999999998E-4</v>
      </c>
      <c r="G325">
        <v>30</v>
      </c>
      <c r="H325" t="s">
        <v>35</v>
      </c>
      <c r="I325" t="s">
        <v>33</v>
      </c>
      <c r="J325">
        <v>2.8860000000000001</v>
      </c>
      <c r="K325">
        <v>3</v>
      </c>
      <c r="L325">
        <v>0</v>
      </c>
      <c r="M325">
        <v>22</v>
      </c>
      <c r="N325">
        <v>23</v>
      </c>
      <c r="O325">
        <v>2</v>
      </c>
      <c r="P325">
        <v>15</v>
      </c>
      <c r="Q325">
        <v>2</v>
      </c>
      <c r="R325">
        <v>8</v>
      </c>
      <c r="S325">
        <v>9</v>
      </c>
      <c r="T325">
        <v>6</v>
      </c>
      <c r="U325">
        <v>1</v>
      </c>
      <c r="V325">
        <v>16</v>
      </c>
      <c r="W325">
        <v>6</v>
      </c>
      <c r="X325">
        <v>15</v>
      </c>
      <c r="Y325">
        <v>7</v>
      </c>
      <c r="Z325">
        <v>12</v>
      </c>
      <c r="AA325">
        <v>13</v>
      </c>
      <c r="AB325">
        <v>7</v>
      </c>
      <c r="AC325">
        <v>2</v>
      </c>
      <c r="AD325">
        <v>4</v>
      </c>
      <c r="AE325">
        <f>SUM(M325:N325)/SUM(K325:AD325)</f>
        <v>0.26011560693641617</v>
      </c>
      <c r="AF325">
        <f>SUM(S325,Y325)/SUM(K325:AD325)</f>
        <v>9.2485549132947972E-2</v>
      </c>
      <c r="AG325">
        <f t="shared" si="38"/>
        <v>0.13872832369942195</v>
      </c>
      <c r="AH325">
        <f t="shared" si="39"/>
        <v>4.6242774566473986E-2</v>
      </c>
      <c r="AI325">
        <f t="shared" si="40"/>
        <v>0.12716763005780346</v>
      </c>
      <c r="AJ325">
        <f t="shared" si="41"/>
        <v>0.33526011560693642</v>
      </c>
    </row>
    <row r="326" spans="1:38" x14ac:dyDescent="0.2">
      <c r="A326" t="s">
        <v>2427</v>
      </c>
      <c r="B326">
        <v>54</v>
      </c>
      <c r="C326">
        <v>236</v>
      </c>
      <c r="D326">
        <f>C326-B326</f>
        <v>182</v>
      </c>
      <c r="E326">
        <v>0.16900000000000001</v>
      </c>
      <c r="F326">
        <v>2.3E-5</v>
      </c>
      <c r="G326">
        <v>18</v>
      </c>
      <c r="H326" t="s">
        <v>35</v>
      </c>
      <c r="I326" t="s">
        <v>44</v>
      </c>
      <c r="J326">
        <v>3.089</v>
      </c>
      <c r="K326">
        <v>5</v>
      </c>
      <c r="L326">
        <v>0</v>
      </c>
      <c r="M326">
        <v>4</v>
      </c>
      <c r="N326">
        <v>2</v>
      </c>
      <c r="O326">
        <v>3</v>
      </c>
      <c r="P326">
        <v>12</v>
      </c>
      <c r="Q326">
        <v>3</v>
      </c>
      <c r="R326">
        <v>0</v>
      </c>
      <c r="S326">
        <v>7</v>
      </c>
      <c r="T326">
        <v>5</v>
      </c>
      <c r="U326">
        <v>3</v>
      </c>
      <c r="V326">
        <v>23</v>
      </c>
      <c r="W326">
        <v>5</v>
      </c>
      <c r="X326">
        <v>5</v>
      </c>
      <c r="Y326">
        <v>3</v>
      </c>
      <c r="Z326">
        <v>17</v>
      </c>
      <c r="AA326">
        <v>7</v>
      </c>
      <c r="AB326">
        <v>2</v>
      </c>
      <c r="AC326">
        <v>1</v>
      </c>
      <c r="AD326">
        <v>1</v>
      </c>
      <c r="AE326">
        <f>SUM(M326:N326)/SUM(K326:AD326)</f>
        <v>5.5555555555555552E-2</v>
      </c>
      <c r="AF326">
        <f>SUM(S326,Y326)/SUM(K326:AD326)</f>
        <v>9.2592592592592587E-2</v>
      </c>
      <c r="AG326">
        <f t="shared" si="38"/>
        <v>0.20370370370370369</v>
      </c>
      <c r="AH326">
        <f t="shared" si="39"/>
        <v>4.6296296296296294E-2</v>
      </c>
      <c r="AI326">
        <f t="shared" si="40"/>
        <v>9.2592592592592587E-2</v>
      </c>
      <c r="AJ326">
        <f t="shared" si="41"/>
        <v>0.5092592592592593</v>
      </c>
    </row>
    <row r="327" spans="1:38" x14ac:dyDescent="0.2">
      <c r="A327" t="s">
        <v>2270</v>
      </c>
      <c r="B327">
        <v>3</v>
      </c>
      <c r="C327">
        <v>92</v>
      </c>
      <c r="D327">
        <f>C327-B327</f>
        <v>89</v>
      </c>
      <c r="E327">
        <v>0.2397</v>
      </c>
      <c r="F327">
        <v>9.3999999999999994E-5</v>
      </c>
      <c r="G327">
        <v>42</v>
      </c>
      <c r="H327" t="s">
        <v>35</v>
      </c>
      <c r="I327" t="s">
        <v>1047</v>
      </c>
      <c r="J327">
        <v>3.0670000000000002</v>
      </c>
      <c r="K327">
        <v>3</v>
      </c>
      <c r="L327">
        <v>0</v>
      </c>
      <c r="M327">
        <v>6</v>
      </c>
      <c r="N327">
        <v>4</v>
      </c>
      <c r="O327">
        <v>2</v>
      </c>
      <c r="P327">
        <v>3</v>
      </c>
      <c r="Q327">
        <v>2</v>
      </c>
      <c r="R327">
        <v>1</v>
      </c>
      <c r="S327">
        <v>4</v>
      </c>
      <c r="T327">
        <v>2</v>
      </c>
      <c r="U327">
        <v>0</v>
      </c>
      <c r="V327">
        <v>2</v>
      </c>
      <c r="W327">
        <v>4</v>
      </c>
      <c r="X327">
        <v>7</v>
      </c>
      <c r="Y327">
        <v>1</v>
      </c>
      <c r="Z327">
        <v>6</v>
      </c>
      <c r="AA327">
        <v>5</v>
      </c>
      <c r="AB327">
        <v>2</v>
      </c>
      <c r="AC327">
        <v>0</v>
      </c>
      <c r="AD327">
        <v>0</v>
      </c>
      <c r="AE327">
        <f>SUM(M327:N327)/SUM(K327:AD327)</f>
        <v>0.18518518518518517</v>
      </c>
      <c r="AF327">
        <f>SUM(S327,Y327)/SUM(K327:AD327)</f>
        <v>9.2592592592592587E-2</v>
      </c>
      <c r="AG327">
        <f t="shared" si="38"/>
        <v>0.18518518518518517</v>
      </c>
      <c r="AH327">
        <f t="shared" si="39"/>
        <v>3.7037037037037035E-2</v>
      </c>
      <c r="AI327">
        <f t="shared" si="40"/>
        <v>9.2592592592592587E-2</v>
      </c>
      <c r="AJ327">
        <f t="shared" si="41"/>
        <v>0.40740740740740738</v>
      </c>
    </row>
    <row r="328" spans="1:38" x14ac:dyDescent="0.2">
      <c r="A328" t="s">
        <v>547</v>
      </c>
      <c r="B328">
        <v>704</v>
      </c>
      <c r="C328">
        <v>771</v>
      </c>
      <c r="D328">
        <f>C328-B328</f>
        <v>67</v>
      </c>
      <c r="E328">
        <v>0.27639999999999998</v>
      </c>
      <c r="F328">
        <v>1.1410000000000001E-3</v>
      </c>
      <c r="G328">
        <v>54</v>
      </c>
      <c r="H328" t="s">
        <v>46</v>
      </c>
      <c r="I328" t="s">
        <v>49</v>
      </c>
      <c r="J328">
        <v>3.62</v>
      </c>
      <c r="K328">
        <v>2</v>
      </c>
      <c r="L328">
        <v>1</v>
      </c>
      <c r="M328">
        <v>5</v>
      </c>
      <c r="N328">
        <v>7</v>
      </c>
      <c r="O328">
        <v>1</v>
      </c>
      <c r="P328">
        <v>4</v>
      </c>
      <c r="Q328">
        <v>5</v>
      </c>
      <c r="R328">
        <v>3</v>
      </c>
      <c r="S328">
        <v>1</v>
      </c>
      <c r="T328">
        <v>4</v>
      </c>
      <c r="U328">
        <v>3</v>
      </c>
      <c r="V328">
        <v>1</v>
      </c>
      <c r="W328">
        <v>3</v>
      </c>
      <c r="X328">
        <v>3</v>
      </c>
      <c r="Y328">
        <v>4</v>
      </c>
      <c r="Z328">
        <v>3</v>
      </c>
      <c r="AA328">
        <v>1</v>
      </c>
      <c r="AB328">
        <v>3</v>
      </c>
      <c r="AC328">
        <v>0</v>
      </c>
      <c r="AD328">
        <v>0</v>
      </c>
      <c r="AE328">
        <f>SUM(M328:N328)/SUM(K328:AD328)</f>
        <v>0.22222222222222221</v>
      </c>
      <c r="AF328">
        <f>SUM(S328,Y328)/SUM(K328:AD328)</f>
        <v>9.2592592592592587E-2</v>
      </c>
      <c r="AG328">
        <f t="shared" si="38"/>
        <v>0.16666666666666666</v>
      </c>
      <c r="AH328">
        <f t="shared" si="39"/>
        <v>1.8518518518518517E-2</v>
      </c>
      <c r="AI328">
        <f t="shared" si="40"/>
        <v>0.24074074074074073</v>
      </c>
      <c r="AJ328">
        <f t="shared" si="41"/>
        <v>0.25925925925925924</v>
      </c>
    </row>
    <row r="329" spans="1:38" x14ac:dyDescent="0.2">
      <c r="A329" t="s">
        <v>1115</v>
      </c>
      <c r="B329">
        <v>510</v>
      </c>
      <c r="C329">
        <v>575</v>
      </c>
      <c r="D329">
        <f>C329-B329</f>
        <v>65</v>
      </c>
      <c r="E329">
        <v>0.79679999999999995</v>
      </c>
      <c r="F329">
        <v>0.48393799999999998</v>
      </c>
      <c r="G329">
        <v>90</v>
      </c>
      <c r="H329" t="s">
        <v>35</v>
      </c>
      <c r="I329" t="s">
        <v>44</v>
      </c>
      <c r="J329">
        <v>3.8809999999999998</v>
      </c>
      <c r="K329">
        <v>1</v>
      </c>
      <c r="L329">
        <v>0</v>
      </c>
      <c r="M329">
        <v>1</v>
      </c>
      <c r="N329">
        <v>3</v>
      </c>
      <c r="O329">
        <v>0</v>
      </c>
      <c r="P329">
        <v>7</v>
      </c>
      <c r="Q329">
        <v>0</v>
      </c>
      <c r="R329">
        <v>5</v>
      </c>
      <c r="S329">
        <v>3</v>
      </c>
      <c r="T329">
        <v>2</v>
      </c>
      <c r="U329">
        <v>0</v>
      </c>
      <c r="V329">
        <v>2</v>
      </c>
      <c r="W329">
        <v>4</v>
      </c>
      <c r="X329">
        <v>4</v>
      </c>
      <c r="Y329">
        <v>1</v>
      </c>
      <c r="Z329">
        <v>7</v>
      </c>
      <c r="AA329">
        <v>0</v>
      </c>
      <c r="AB329">
        <v>2</v>
      </c>
      <c r="AC329">
        <v>1</v>
      </c>
      <c r="AD329">
        <v>0</v>
      </c>
      <c r="AE329">
        <f>SUM(M329:N329)/SUM(K329:AD329)</f>
        <v>9.3023255813953487E-2</v>
      </c>
      <c r="AF329">
        <f>SUM(S329,Y329)/SUM(K329:AD329)</f>
        <v>9.3023255813953487E-2</v>
      </c>
      <c r="AG329">
        <f t="shared" si="38"/>
        <v>0.27906976744186046</v>
      </c>
      <c r="AH329">
        <f t="shared" si="39"/>
        <v>2.3255813953488372E-2</v>
      </c>
      <c r="AI329">
        <f t="shared" si="40"/>
        <v>0.20930232558139536</v>
      </c>
      <c r="AJ329">
        <f t="shared" si="41"/>
        <v>0.30232558139534882</v>
      </c>
    </row>
    <row r="330" spans="1:38" x14ac:dyDescent="0.2">
      <c r="A330" t="s">
        <v>1695</v>
      </c>
      <c r="B330">
        <v>395</v>
      </c>
      <c r="C330">
        <v>443</v>
      </c>
      <c r="D330">
        <f>C330-B330</f>
        <v>48</v>
      </c>
      <c r="E330">
        <v>0.29320000000000002</v>
      </c>
      <c r="F330">
        <v>2.8170000000000001E-3</v>
      </c>
      <c r="G330">
        <v>54</v>
      </c>
      <c r="H330" t="s">
        <v>35</v>
      </c>
      <c r="I330" t="s">
        <v>235</v>
      </c>
      <c r="J330">
        <v>3.4470000000000001</v>
      </c>
      <c r="K330">
        <v>0</v>
      </c>
      <c r="L330">
        <v>1</v>
      </c>
      <c r="M330">
        <v>0</v>
      </c>
      <c r="N330">
        <v>5</v>
      </c>
      <c r="O330">
        <v>2</v>
      </c>
      <c r="P330">
        <v>2</v>
      </c>
      <c r="Q330">
        <v>1</v>
      </c>
      <c r="R330">
        <v>1</v>
      </c>
      <c r="S330">
        <v>3</v>
      </c>
      <c r="T330">
        <v>5</v>
      </c>
      <c r="U330">
        <v>1</v>
      </c>
      <c r="V330">
        <v>5</v>
      </c>
      <c r="W330">
        <v>2</v>
      </c>
      <c r="X330">
        <v>3</v>
      </c>
      <c r="Y330">
        <v>1</v>
      </c>
      <c r="Z330">
        <v>6</v>
      </c>
      <c r="AA330">
        <v>1</v>
      </c>
      <c r="AB330">
        <v>0</v>
      </c>
      <c r="AC330">
        <v>2</v>
      </c>
      <c r="AD330">
        <v>2</v>
      </c>
      <c r="AE330">
        <f>SUM(M330:N330)/SUM(K330:AD330)</f>
        <v>0.11627906976744186</v>
      </c>
      <c r="AF330">
        <f>SUM(S330,Y330)/SUM(K330:AD330)</f>
        <v>9.3023255813953487E-2</v>
      </c>
      <c r="AG330">
        <f t="shared" si="38"/>
        <v>9.3023255813953487E-2</v>
      </c>
      <c r="AH330">
        <f t="shared" si="39"/>
        <v>0.13953488372093023</v>
      </c>
      <c r="AI330">
        <f t="shared" si="40"/>
        <v>0.16279069767441862</v>
      </c>
      <c r="AJ330">
        <f t="shared" si="41"/>
        <v>0.39534883720930231</v>
      </c>
    </row>
    <row r="331" spans="1:38" x14ac:dyDescent="0.2">
      <c r="A331" t="s">
        <v>3210</v>
      </c>
      <c r="B331">
        <v>17</v>
      </c>
      <c r="C331">
        <v>86</v>
      </c>
      <c r="D331">
        <f>C331-B331</f>
        <v>69</v>
      </c>
      <c r="E331">
        <v>0.28460000000000002</v>
      </c>
      <c r="F331">
        <v>1.0139999999999999E-3</v>
      </c>
      <c r="G331">
        <v>54</v>
      </c>
      <c r="H331" t="s">
        <v>35</v>
      </c>
      <c r="I331" t="s">
        <v>40</v>
      </c>
      <c r="J331">
        <v>3.86</v>
      </c>
      <c r="K331">
        <v>1</v>
      </c>
      <c r="L331">
        <v>0</v>
      </c>
      <c r="M331">
        <v>2</v>
      </c>
      <c r="N331">
        <v>4</v>
      </c>
      <c r="O331">
        <v>5</v>
      </c>
      <c r="P331">
        <v>7</v>
      </c>
      <c r="Q331">
        <v>0</v>
      </c>
      <c r="R331">
        <v>2</v>
      </c>
      <c r="S331">
        <v>4</v>
      </c>
      <c r="T331">
        <v>2</v>
      </c>
      <c r="U331">
        <v>1</v>
      </c>
      <c r="V331">
        <v>3</v>
      </c>
      <c r="W331">
        <v>2</v>
      </c>
      <c r="X331">
        <v>4</v>
      </c>
      <c r="Y331">
        <v>0</v>
      </c>
      <c r="Z331">
        <v>1</v>
      </c>
      <c r="AA331">
        <v>2</v>
      </c>
      <c r="AB331">
        <v>2</v>
      </c>
      <c r="AC331">
        <v>1</v>
      </c>
      <c r="AD331">
        <v>0</v>
      </c>
      <c r="AE331">
        <f>SUM(M331:N331)/SUM(K331:AD331)</f>
        <v>0.13953488372093023</v>
      </c>
      <c r="AF331">
        <f>SUM(S331,Y331)/SUM(K331:AD331)</f>
        <v>9.3023255813953487E-2</v>
      </c>
      <c r="AG331">
        <f t="shared" si="38"/>
        <v>0.23255813953488372</v>
      </c>
      <c r="AH331">
        <f t="shared" si="39"/>
        <v>0.13953488372093023</v>
      </c>
      <c r="AI331">
        <f t="shared" si="40"/>
        <v>0.16279069767441862</v>
      </c>
      <c r="AJ331">
        <f t="shared" si="41"/>
        <v>0.23255813953488372</v>
      </c>
    </row>
    <row r="332" spans="1:38" x14ac:dyDescent="0.2">
      <c r="A332" t="s">
        <v>1181</v>
      </c>
      <c r="B332">
        <v>77</v>
      </c>
      <c r="C332">
        <v>136</v>
      </c>
      <c r="D332">
        <f>C332-B332</f>
        <v>59</v>
      </c>
      <c r="E332">
        <v>0.32379999999999998</v>
      </c>
      <c r="F332">
        <v>6.3999999999999997E-5</v>
      </c>
      <c r="G332">
        <v>66</v>
      </c>
      <c r="H332" t="s">
        <v>32</v>
      </c>
      <c r="I332" t="s">
        <v>49</v>
      </c>
      <c r="J332">
        <v>3.4089999999999998</v>
      </c>
      <c r="K332">
        <v>0</v>
      </c>
      <c r="L332">
        <v>1</v>
      </c>
      <c r="M332">
        <v>7</v>
      </c>
      <c r="N332">
        <v>7</v>
      </c>
      <c r="O332">
        <v>1</v>
      </c>
      <c r="P332">
        <v>0</v>
      </c>
      <c r="Q332">
        <v>0</v>
      </c>
      <c r="R332">
        <v>2</v>
      </c>
      <c r="S332">
        <v>3</v>
      </c>
      <c r="T332">
        <v>4</v>
      </c>
      <c r="U332">
        <v>1</v>
      </c>
      <c r="V332">
        <v>3</v>
      </c>
      <c r="W332">
        <v>2</v>
      </c>
      <c r="X332">
        <v>0</v>
      </c>
      <c r="Y332">
        <v>1</v>
      </c>
      <c r="Z332">
        <v>3</v>
      </c>
      <c r="AA332">
        <v>4</v>
      </c>
      <c r="AB332">
        <v>2</v>
      </c>
      <c r="AC332">
        <v>0</v>
      </c>
      <c r="AD332">
        <v>2</v>
      </c>
      <c r="AE332">
        <f>SUM(M332:N332)/SUM(K332:AD332)</f>
        <v>0.32558139534883723</v>
      </c>
      <c r="AF332">
        <f>SUM(S332,Y332)/SUM(K332:AD332)</f>
        <v>9.3023255813953487E-2</v>
      </c>
      <c r="AG332">
        <f t="shared" si="38"/>
        <v>4.6511627906976744E-2</v>
      </c>
      <c r="AH332">
        <f t="shared" si="39"/>
        <v>6.9767441860465115E-2</v>
      </c>
      <c r="AI332">
        <f t="shared" si="40"/>
        <v>0.20930232558139536</v>
      </c>
      <c r="AJ332">
        <f t="shared" si="41"/>
        <v>0.2558139534883721</v>
      </c>
    </row>
    <row r="333" spans="1:38" x14ac:dyDescent="0.2">
      <c r="A333" t="s">
        <v>1665</v>
      </c>
      <c r="B333">
        <v>5</v>
      </c>
      <c r="C333">
        <v>1111</v>
      </c>
      <c r="D333">
        <f>C333-B333</f>
        <v>1106</v>
      </c>
      <c r="E333">
        <v>0.38869999999999999</v>
      </c>
      <c r="F333">
        <v>1.5799999999999999E-4</v>
      </c>
      <c r="G333">
        <v>78</v>
      </c>
      <c r="H333" t="s">
        <v>32</v>
      </c>
      <c r="I333" t="s">
        <v>1305</v>
      </c>
      <c r="J333">
        <v>2.6230000000000002</v>
      </c>
      <c r="K333">
        <v>32</v>
      </c>
      <c r="L333">
        <v>0</v>
      </c>
      <c r="M333">
        <v>48</v>
      </c>
      <c r="N333">
        <v>65</v>
      </c>
      <c r="O333">
        <v>4</v>
      </c>
      <c r="P333">
        <v>34</v>
      </c>
      <c r="Q333">
        <v>6</v>
      </c>
      <c r="R333">
        <v>4</v>
      </c>
      <c r="S333">
        <v>35</v>
      </c>
      <c r="T333">
        <v>7</v>
      </c>
      <c r="U333">
        <v>3</v>
      </c>
      <c r="V333">
        <v>33</v>
      </c>
      <c r="W333">
        <v>27</v>
      </c>
      <c r="X333">
        <v>27</v>
      </c>
      <c r="Y333">
        <v>2</v>
      </c>
      <c r="Z333">
        <v>37</v>
      </c>
      <c r="AA333">
        <v>22</v>
      </c>
      <c r="AB333">
        <v>4</v>
      </c>
      <c r="AC333">
        <v>0</v>
      </c>
      <c r="AD333">
        <v>7</v>
      </c>
      <c r="AE333">
        <f>SUM(M333:N333)/SUM(K333:AD333)</f>
        <v>0.28463476070528965</v>
      </c>
      <c r="AF333">
        <f>SUM(S333,Y333)/SUM(K333:AD333)</f>
        <v>9.3198992443324941E-2</v>
      </c>
      <c r="AG333">
        <f t="shared" si="38"/>
        <v>0.23425692695214106</v>
      </c>
      <c r="AH333">
        <f t="shared" si="39"/>
        <v>2.7707808564231738E-2</v>
      </c>
      <c r="AI333">
        <f t="shared" si="40"/>
        <v>4.534005037783375E-2</v>
      </c>
      <c r="AJ333">
        <f t="shared" si="41"/>
        <v>0.31486146095717882</v>
      </c>
      <c r="AK333">
        <v>64</v>
      </c>
      <c r="AL333">
        <v>1</v>
      </c>
    </row>
    <row r="334" spans="1:38" x14ac:dyDescent="0.2">
      <c r="A334" t="s">
        <v>2238</v>
      </c>
      <c r="B334">
        <v>302</v>
      </c>
      <c r="C334">
        <v>593</v>
      </c>
      <c r="D334">
        <f>C334-B334</f>
        <v>291</v>
      </c>
      <c r="E334">
        <v>0.14430000000000001</v>
      </c>
      <c r="F334">
        <v>3.6999999999999998E-5</v>
      </c>
      <c r="G334">
        <v>6</v>
      </c>
      <c r="H334" t="s">
        <v>35</v>
      </c>
      <c r="I334" t="s">
        <v>40</v>
      </c>
      <c r="J334">
        <v>3.3580000000000001</v>
      </c>
      <c r="K334">
        <v>5</v>
      </c>
      <c r="L334">
        <v>0</v>
      </c>
      <c r="M334">
        <v>12</v>
      </c>
      <c r="N334">
        <v>9</v>
      </c>
      <c r="O334">
        <v>3</v>
      </c>
      <c r="P334">
        <v>10</v>
      </c>
      <c r="Q334">
        <v>7</v>
      </c>
      <c r="R334">
        <v>4</v>
      </c>
      <c r="S334">
        <v>7</v>
      </c>
      <c r="T334">
        <v>13</v>
      </c>
      <c r="U334">
        <v>1</v>
      </c>
      <c r="V334">
        <v>10</v>
      </c>
      <c r="W334">
        <v>6</v>
      </c>
      <c r="X334">
        <v>5</v>
      </c>
      <c r="Y334">
        <v>4</v>
      </c>
      <c r="Z334">
        <v>7</v>
      </c>
      <c r="AA334">
        <v>9</v>
      </c>
      <c r="AB334">
        <v>1</v>
      </c>
      <c r="AC334">
        <v>0</v>
      </c>
      <c r="AD334">
        <v>5</v>
      </c>
      <c r="AE334">
        <f>SUM(M334:N334)/SUM(K334:AD334)</f>
        <v>0.17796610169491525</v>
      </c>
      <c r="AF334">
        <f>SUM(S334,Y334)/SUM(K334:AD334)</f>
        <v>9.3220338983050849E-2</v>
      </c>
      <c r="AG334">
        <f t="shared" si="38"/>
        <v>0.17796610169491525</v>
      </c>
      <c r="AH334">
        <f t="shared" si="39"/>
        <v>6.7796610169491525E-2</v>
      </c>
      <c r="AI334">
        <f t="shared" si="40"/>
        <v>0.16101694915254236</v>
      </c>
      <c r="AJ334">
        <f t="shared" si="41"/>
        <v>0.32203389830508472</v>
      </c>
    </row>
    <row r="335" spans="1:38" x14ac:dyDescent="0.2">
      <c r="A335" t="s">
        <v>2804</v>
      </c>
      <c r="B335">
        <v>492</v>
      </c>
      <c r="C335">
        <v>647</v>
      </c>
      <c r="D335">
        <f>C335-B335</f>
        <v>155</v>
      </c>
      <c r="E335">
        <v>0.19570000000000001</v>
      </c>
      <c r="F335">
        <v>4.0629999999999998E-3</v>
      </c>
      <c r="G335">
        <v>18</v>
      </c>
      <c r="H335" t="s">
        <v>35</v>
      </c>
      <c r="I335" t="s">
        <v>40</v>
      </c>
      <c r="J335">
        <v>3.8119999999999998</v>
      </c>
      <c r="K335">
        <v>4</v>
      </c>
      <c r="L335">
        <v>1</v>
      </c>
      <c r="M335">
        <v>6</v>
      </c>
      <c r="N335">
        <v>6</v>
      </c>
      <c r="O335">
        <v>2</v>
      </c>
      <c r="P335">
        <v>5</v>
      </c>
      <c r="Q335">
        <v>3</v>
      </c>
      <c r="R335">
        <v>2</v>
      </c>
      <c r="S335">
        <v>4</v>
      </c>
      <c r="T335">
        <v>9</v>
      </c>
      <c r="U335">
        <v>0</v>
      </c>
      <c r="V335">
        <v>4</v>
      </c>
      <c r="W335">
        <v>4</v>
      </c>
      <c r="X335">
        <v>0</v>
      </c>
      <c r="Y335">
        <v>3</v>
      </c>
      <c r="Z335">
        <v>12</v>
      </c>
      <c r="AA335">
        <v>7</v>
      </c>
      <c r="AB335">
        <v>2</v>
      </c>
      <c r="AC335">
        <v>1</v>
      </c>
      <c r="AD335">
        <v>0</v>
      </c>
      <c r="AE335">
        <f>SUM(M335:N335)/SUM(K335:AD335)</f>
        <v>0.16</v>
      </c>
      <c r="AF335">
        <f>SUM(S335,Y335)/SUM(K335:AD335)</f>
        <v>9.3333333333333338E-2</v>
      </c>
      <c r="AG335">
        <f t="shared" si="38"/>
        <v>0.17333333333333334</v>
      </c>
      <c r="AH335">
        <f t="shared" si="39"/>
        <v>0.04</v>
      </c>
      <c r="AI335">
        <f t="shared" si="40"/>
        <v>0.17333333333333334</v>
      </c>
      <c r="AJ335">
        <f t="shared" si="41"/>
        <v>0.36</v>
      </c>
    </row>
    <row r="336" spans="1:38" x14ac:dyDescent="0.2">
      <c r="A336" t="s">
        <v>755</v>
      </c>
      <c r="B336">
        <v>6</v>
      </c>
      <c r="C336">
        <v>235</v>
      </c>
      <c r="D336">
        <f>C336-B336</f>
        <v>229</v>
      </c>
      <c r="E336">
        <v>0.35909999999999997</v>
      </c>
      <c r="F336">
        <v>1.1000000000000001E-3</v>
      </c>
      <c r="G336">
        <v>66</v>
      </c>
      <c r="H336" t="s">
        <v>32</v>
      </c>
      <c r="I336" t="s">
        <v>44</v>
      </c>
      <c r="J336">
        <v>2.548</v>
      </c>
      <c r="K336">
        <v>2</v>
      </c>
      <c r="L336">
        <v>1</v>
      </c>
      <c r="M336">
        <v>14</v>
      </c>
      <c r="N336">
        <v>19</v>
      </c>
      <c r="O336">
        <v>3</v>
      </c>
      <c r="P336">
        <v>10</v>
      </c>
      <c r="Q336">
        <v>1</v>
      </c>
      <c r="R336">
        <v>3</v>
      </c>
      <c r="S336">
        <v>9</v>
      </c>
      <c r="T336">
        <v>3</v>
      </c>
      <c r="U336">
        <v>0</v>
      </c>
      <c r="V336">
        <v>15</v>
      </c>
      <c r="W336">
        <v>4</v>
      </c>
      <c r="X336">
        <v>7</v>
      </c>
      <c r="Y336">
        <v>1</v>
      </c>
      <c r="Z336">
        <v>7</v>
      </c>
      <c r="AA336">
        <v>4</v>
      </c>
      <c r="AB336">
        <v>2</v>
      </c>
      <c r="AC336">
        <v>0</v>
      </c>
      <c r="AD336">
        <v>2</v>
      </c>
      <c r="AE336">
        <f>SUM(M336:N336)/SUM(K336:AD336)</f>
        <v>0.30841121495327101</v>
      </c>
      <c r="AF336">
        <f>SUM(S336,Y336)/SUM(K336:AD336)</f>
        <v>9.3457943925233641E-2</v>
      </c>
      <c r="AG336">
        <f t="shared" si="38"/>
        <v>0.14953271028037382</v>
      </c>
      <c r="AH336">
        <f t="shared" si="39"/>
        <v>4.6728971962616821E-2</v>
      </c>
      <c r="AI336">
        <f t="shared" si="40"/>
        <v>7.476635514018691E-2</v>
      </c>
      <c r="AJ336">
        <f t="shared" si="41"/>
        <v>0.32710280373831774</v>
      </c>
      <c r="AK336">
        <v>10</v>
      </c>
      <c r="AL336">
        <v>1</v>
      </c>
    </row>
    <row r="337" spans="1:38" x14ac:dyDescent="0.2">
      <c r="A337" t="s">
        <v>1517</v>
      </c>
      <c r="B337">
        <v>60</v>
      </c>
      <c r="C337">
        <v>165</v>
      </c>
      <c r="D337">
        <f>C337-B337</f>
        <v>105</v>
      </c>
      <c r="E337">
        <v>4.9200000000000001E-2</v>
      </c>
      <c r="F337">
        <v>1.5180000000000001E-2</v>
      </c>
      <c r="G337">
        <v>6</v>
      </c>
      <c r="H337" t="s">
        <v>35</v>
      </c>
      <c r="I337" t="s">
        <v>33</v>
      </c>
      <c r="J337">
        <v>3.2360000000000002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2</v>
      </c>
      <c r="R337">
        <v>4</v>
      </c>
      <c r="S337">
        <v>3</v>
      </c>
      <c r="T337">
        <v>8</v>
      </c>
      <c r="U337">
        <v>0</v>
      </c>
      <c r="V337">
        <v>11</v>
      </c>
      <c r="W337">
        <v>3</v>
      </c>
      <c r="X337">
        <v>16</v>
      </c>
      <c r="Y337">
        <v>3</v>
      </c>
      <c r="Z337">
        <v>7</v>
      </c>
      <c r="AA337">
        <v>1</v>
      </c>
      <c r="AB337">
        <v>1</v>
      </c>
      <c r="AC337">
        <v>0</v>
      </c>
      <c r="AD337">
        <v>1</v>
      </c>
      <c r="AE337">
        <f>SUM(M337:N337)/SUM(K337:AD337)</f>
        <v>0</v>
      </c>
      <c r="AF337">
        <f>SUM(S337,Y337)/SUM(K337:AD337)</f>
        <v>9.375E-2</v>
      </c>
      <c r="AG337">
        <f t="shared" si="38"/>
        <v>0.109375</v>
      </c>
      <c r="AH337">
        <f t="shared" si="39"/>
        <v>1.5625E-2</v>
      </c>
      <c r="AI337">
        <f t="shared" si="40"/>
        <v>0.203125</v>
      </c>
      <c r="AJ337">
        <f t="shared" si="41"/>
        <v>0.578125</v>
      </c>
    </row>
    <row r="338" spans="1:38" x14ac:dyDescent="0.2">
      <c r="A338" t="s">
        <v>223</v>
      </c>
      <c r="B338">
        <v>5</v>
      </c>
      <c r="C338">
        <v>48</v>
      </c>
      <c r="D338">
        <f>C338-B338</f>
        <v>43</v>
      </c>
      <c r="E338">
        <v>0.28050000000000003</v>
      </c>
      <c r="F338">
        <v>4.6999999999999997E-5</v>
      </c>
      <c r="G338">
        <v>54</v>
      </c>
      <c r="H338" t="s">
        <v>32</v>
      </c>
      <c r="I338" t="s">
        <v>49</v>
      </c>
      <c r="J338">
        <v>4.0910000000000002</v>
      </c>
      <c r="K338">
        <v>3</v>
      </c>
      <c r="L338">
        <v>1</v>
      </c>
      <c r="M338">
        <v>0</v>
      </c>
      <c r="N338">
        <v>2</v>
      </c>
      <c r="O338">
        <v>1</v>
      </c>
      <c r="P338">
        <v>0</v>
      </c>
      <c r="Q338">
        <v>1</v>
      </c>
      <c r="R338">
        <v>2</v>
      </c>
      <c r="S338">
        <v>1</v>
      </c>
      <c r="T338">
        <v>3</v>
      </c>
      <c r="U338">
        <v>2</v>
      </c>
      <c r="V338">
        <v>4</v>
      </c>
      <c r="W338">
        <v>2</v>
      </c>
      <c r="X338">
        <v>0</v>
      </c>
      <c r="Y338">
        <v>2</v>
      </c>
      <c r="Z338">
        <v>1</v>
      </c>
      <c r="AA338">
        <v>3</v>
      </c>
      <c r="AB338">
        <v>0</v>
      </c>
      <c r="AC338">
        <v>1</v>
      </c>
      <c r="AD338">
        <v>3</v>
      </c>
      <c r="AE338">
        <f>SUM(M338:N338)/SUM(K338:AD338)</f>
        <v>6.25E-2</v>
      </c>
      <c r="AF338">
        <f>SUM(S338,Y338)/SUM(K338:AD338)</f>
        <v>9.375E-2</v>
      </c>
      <c r="AG338">
        <f t="shared" si="38"/>
        <v>0.15625</v>
      </c>
      <c r="AH338">
        <f t="shared" si="39"/>
        <v>0.15625</v>
      </c>
      <c r="AI338">
        <f t="shared" si="40"/>
        <v>0.21875</v>
      </c>
      <c r="AJ338">
        <f t="shared" si="41"/>
        <v>0.3125</v>
      </c>
    </row>
    <row r="339" spans="1:38" x14ac:dyDescent="0.2">
      <c r="A339" t="s">
        <v>1967</v>
      </c>
      <c r="B339">
        <v>602</v>
      </c>
      <c r="C339">
        <v>645</v>
      </c>
      <c r="D339">
        <f>C339-B339</f>
        <v>43</v>
      </c>
      <c r="E339">
        <v>0.40229999999999999</v>
      </c>
      <c r="F339">
        <v>3.1288999999999997E-2</v>
      </c>
      <c r="G339">
        <v>78</v>
      </c>
      <c r="H339" t="s">
        <v>35</v>
      </c>
      <c r="I339" t="s">
        <v>44</v>
      </c>
      <c r="J339">
        <v>5.5839999999999996</v>
      </c>
      <c r="K339">
        <v>1</v>
      </c>
      <c r="L339">
        <v>2</v>
      </c>
      <c r="M339">
        <v>1</v>
      </c>
      <c r="N339">
        <v>1</v>
      </c>
      <c r="O339">
        <v>2</v>
      </c>
      <c r="P339">
        <v>2</v>
      </c>
      <c r="Q339">
        <v>0</v>
      </c>
      <c r="R339">
        <v>4</v>
      </c>
      <c r="S339">
        <v>3</v>
      </c>
      <c r="T339">
        <v>5</v>
      </c>
      <c r="U339">
        <v>3</v>
      </c>
      <c r="V339">
        <v>0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2</v>
      </c>
      <c r="AC339">
        <v>1</v>
      </c>
      <c r="AD339">
        <v>2</v>
      </c>
      <c r="AE339">
        <f>SUM(M339:N339)/SUM(K339:AD339)</f>
        <v>6.25E-2</v>
      </c>
      <c r="AF339">
        <f>SUM(S339,Y339)/SUM(K339:AD339)</f>
        <v>9.375E-2</v>
      </c>
      <c r="AG339">
        <f t="shared" si="38"/>
        <v>0.125</v>
      </c>
      <c r="AH339">
        <f t="shared" si="39"/>
        <v>0.15625</v>
      </c>
      <c r="AI339">
        <f t="shared" si="40"/>
        <v>0.4375</v>
      </c>
      <c r="AJ339">
        <f t="shared" si="41"/>
        <v>0.125</v>
      </c>
    </row>
    <row r="340" spans="1:38" x14ac:dyDescent="0.2">
      <c r="A340" t="s">
        <v>1844</v>
      </c>
      <c r="B340">
        <v>483</v>
      </c>
      <c r="C340">
        <v>583</v>
      </c>
      <c r="D340">
        <f>C340-B340</f>
        <v>100</v>
      </c>
      <c r="E340">
        <v>0.21249999999999999</v>
      </c>
      <c r="F340">
        <v>2.92E-4</v>
      </c>
      <c r="G340">
        <v>30</v>
      </c>
      <c r="H340" t="s">
        <v>35</v>
      </c>
      <c r="I340" t="s">
        <v>49</v>
      </c>
      <c r="J340">
        <v>3.7770000000000001</v>
      </c>
      <c r="K340">
        <v>2</v>
      </c>
      <c r="L340">
        <v>0</v>
      </c>
      <c r="M340">
        <v>2</v>
      </c>
      <c r="N340">
        <v>3</v>
      </c>
      <c r="O340">
        <v>1</v>
      </c>
      <c r="P340">
        <v>1</v>
      </c>
      <c r="Q340">
        <v>1</v>
      </c>
      <c r="R340">
        <v>5</v>
      </c>
      <c r="S340">
        <v>3</v>
      </c>
      <c r="T340">
        <v>7</v>
      </c>
      <c r="U340">
        <v>1</v>
      </c>
      <c r="V340">
        <v>10</v>
      </c>
      <c r="W340">
        <v>4</v>
      </c>
      <c r="X340">
        <v>3</v>
      </c>
      <c r="Y340">
        <v>3</v>
      </c>
      <c r="Z340">
        <v>7</v>
      </c>
      <c r="AA340">
        <v>5</v>
      </c>
      <c r="AB340">
        <v>2</v>
      </c>
      <c r="AC340">
        <v>1</v>
      </c>
      <c r="AD340">
        <v>3</v>
      </c>
      <c r="AE340">
        <f>SUM(M340:N340)/SUM(K340:AD340)</f>
        <v>7.8125E-2</v>
      </c>
      <c r="AF340">
        <f>SUM(S340,Y340)/SUM(K340:AD340)</f>
        <v>9.375E-2</v>
      </c>
      <c r="AG340">
        <f t="shared" si="38"/>
        <v>0.109375</v>
      </c>
      <c r="AH340">
        <f t="shared" si="39"/>
        <v>7.8125E-2</v>
      </c>
      <c r="AI340">
        <f t="shared" si="40"/>
        <v>0.234375</v>
      </c>
      <c r="AJ340">
        <f t="shared" si="41"/>
        <v>0.40625</v>
      </c>
    </row>
    <row r="341" spans="1:38" x14ac:dyDescent="0.2">
      <c r="A341" t="s">
        <v>573</v>
      </c>
      <c r="B341">
        <v>1216</v>
      </c>
      <c r="C341">
        <v>1261</v>
      </c>
      <c r="D341">
        <f>C341-B341</f>
        <v>45</v>
      </c>
      <c r="E341">
        <v>0.17299999999999999</v>
      </c>
      <c r="F341" s="1">
        <v>3.9999999999999998E-6</v>
      </c>
      <c r="G341">
        <v>18</v>
      </c>
      <c r="H341" t="s">
        <v>35</v>
      </c>
      <c r="I341" t="s">
        <v>33</v>
      </c>
      <c r="J341">
        <v>4.4340000000000002</v>
      </c>
      <c r="K341">
        <v>0</v>
      </c>
      <c r="L341">
        <v>0</v>
      </c>
      <c r="M341">
        <v>3</v>
      </c>
      <c r="N341">
        <v>0</v>
      </c>
      <c r="O341">
        <v>0</v>
      </c>
      <c r="P341">
        <v>1</v>
      </c>
      <c r="Q341">
        <v>1</v>
      </c>
      <c r="R341">
        <v>4</v>
      </c>
      <c r="S341">
        <v>2</v>
      </c>
      <c r="T341">
        <v>5</v>
      </c>
      <c r="U341">
        <v>1</v>
      </c>
      <c r="V341">
        <v>1</v>
      </c>
      <c r="W341">
        <v>2</v>
      </c>
      <c r="X341">
        <v>3</v>
      </c>
      <c r="Y341">
        <v>1</v>
      </c>
      <c r="Z341">
        <v>2</v>
      </c>
      <c r="AA341">
        <v>1</v>
      </c>
      <c r="AB341">
        <v>2</v>
      </c>
      <c r="AC341">
        <v>1</v>
      </c>
      <c r="AD341">
        <v>2</v>
      </c>
      <c r="AE341">
        <f>SUM(M341:N341)/SUM(K341:AD341)</f>
        <v>9.375E-2</v>
      </c>
      <c r="AF341">
        <f>SUM(S341,Y341)/SUM(K341:AD341)</f>
        <v>9.375E-2</v>
      </c>
      <c r="AG341">
        <f t="shared" si="38"/>
        <v>9.375E-2</v>
      </c>
      <c r="AH341">
        <f t="shared" si="39"/>
        <v>9.375E-2</v>
      </c>
      <c r="AI341">
        <f t="shared" si="40"/>
        <v>0.375</v>
      </c>
      <c r="AJ341">
        <f t="shared" si="41"/>
        <v>0.25</v>
      </c>
    </row>
    <row r="342" spans="1:38" x14ac:dyDescent="0.2">
      <c r="A342" t="s">
        <v>3183</v>
      </c>
      <c r="B342">
        <v>53</v>
      </c>
      <c r="C342">
        <v>100</v>
      </c>
      <c r="D342">
        <f>C342-B342</f>
        <v>47</v>
      </c>
      <c r="E342">
        <v>0.37419999999999998</v>
      </c>
      <c r="F342">
        <v>1.2E-5</v>
      </c>
      <c r="G342">
        <v>78</v>
      </c>
      <c r="H342" t="s">
        <v>32</v>
      </c>
      <c r="I342" t="s">
        <v>49</v>
      </c>
      <c r="J342">
        <v>3.903</v>
      </c>
      <c r="K342">
        <v>3</v>
      </c>
      <c r="L342">
        <v>1</v>
      </c>
      <c r="M342">
        <v>3</v>
      </c>
      <c r="N342">
        <v>0</v>
      </c>
      <c r="O342">
        <v>0</v>
      </c>
      <c r="P342">
        <v>2</v>
      </c>
      <c r="Q342">
        <v>0</v>
      </c>
      <c r="R342">
        <v>2</v>
      </c>
      <c r="S342">
        <v>1</v>
      </c>
      <c r="T342">
        <v>3</v>
      </c>
      <c r="U342">
        <v>1</v>
      </c>
      <c r="V342">
        <v>1</v>
      </c>
      <c r="W342">
        <v>2</v>
      </c>
      <c r="X342">
        <v>3</v>
      </c>
      <c r="Y342">
        <v>2</v>
      </c>
      <c r="Z342">
        <v>5</v>
      </c>
      <c r="AA342">
        <v>0</v>
      </c>
      <c r="AB342">
        <v>0</v>
      </c>
      <c r="AC342">
        <v>0</v>
      </c>
      <c r="AD342">
        <v>3</v>
      </c>
      <c r="AE342">
        <f>SUM(M342:N342)/SUM(K342:AD342)</f>
        <v>9.375E-2</v>
      </c>
      <c r="AF342">
        <f>SUM(S342,Y342)/SUM(K342:AD342)</f>
        <v>9.375E-2</v>
      </c>
      <c r="AG342">
        <f t="shared" si="38"/>
        <v>0.21875</v>
      </c>
      <c r="AH342">
        <f t="shared" si="39"/>
        <v>9.375E-2</v>
      </c>
      <c r="AI342">
        <f t="shared" si="40"/>
        <v>0.1875</v>
      </c>
      <c r="AJ342">
        <f t="shared" si="41"/>
        <v>0.3125</v>
      </c>
      <c r="AK342">
        <v>1</v>
      </c>
      <c r="AL342">
        <v>0</v>
      </c>
    </row>
    <row r="343" spans="1:38" x14ac:dyDescent="0.2">
      <c r="A343" t="s">
        <v>3167</v>
      </c>
      <c r="B343">
        <v>24</v>
      </c>
      <c r="C343">
        <v>68</v>
      </c>
      <c r="D343">
        <f>C343-B343</f>
        <v>44</v>
      </c>
      <c r="E343">
        <v>0.25080000000000002</v>
      </c>
      <c r="F343">
        <v>1.2609E-2</v>
      </c>
      <c r="G343">
        <v>42</v>
      </c>
      <c r="H343" t="s">
        <v>35</v>
      </c>
      <c r="I343" t="s">
        <v>33</v>
      </c>
      <c r="J343">
        <v>4.3310000000000004</v>
      </c>
      <c r="K343">
        <v>2</v>
      </c>
      <c r="L343">
        <v>1</v>
      </c>
      <c r="M343">
        <v>3</v>
      </c>
      <c r="N343">
        <v>1</v>
      </c>
      <c r="O343">
        <v>1</v>
      </c>
      <c r="P343">
        <v>2</v>
      </c>
      <c r="Q343">
        <v>2</v>
      </c>
      <c r="R343">
        <v>2</v>
      </c>
      <c r="S343">
        <v>3</v>
      </c>
      <c r="T343">
        <v>4</v>
      </c>
      <c r="U343">
        <v>0</v>
      </c>
      <c r="V343">
        <v>3</v>
      </c>
      <c r="W343">
        <v>0</v>
      </c>
      <c r="X343">
        <v>1</v>
      </c>
      <c r="Y343">
        <v>0</v>
      </c>
      <c r="Z343">
        <v>2</v>
      </c>
      <c r="AA343">
        <v>0</v>
      </c>
      <c r="AB343">
        <v>3</v>
      </c>
      <c r="AC343">
        <v>0</v>
      </c>
      <c r="AD343">
        <v>2</v>
      </c>
      <c r="AE343">
        <f>SUM(M343:N343)/SUM(K343:AD343)</f>
        <v>0.125</v>
      </c>
      <c r="AF343">
        <f>SUM(S343,Y343)/SUM(K343:AD343)</f>
        <v>9.375E-2</v>
      </c>
      <c r="AG343">
        <f t="shared" si="38"/>
        <v>0.125</v>
      </c>
      <c r="AH343">
        <f t="shared" si="39"/>
        <v>9.375E-2</v>
      </c>
      <c r="AI343">
        <f t="shared" si="40"/>
        <v>0.28125</v>
      </c>
      <c r="AJ343">
        <f t="shared" si="41"/>
        <v>0.28125</v>
      </c>
    </row>
    <row r="344" spans="1:38" x14ac:dyDescent="0.2">
      <c r="A344" t="s">
        <v>1195</v>
      </c>
      <c r="B344">
        <v>293</v>
      </c>
      <c r="C344">
        <v>347</v>
      </c>
      <c r="D344">
        <f>C344-B344</f>
        <v>54</v>
      </c>
      <c r="E344">
        <v>0.30790000000000001</v>
      </c>
      <c r="F344">
        <v>1.085E-3</v>
      </c>
      <c r="G344">
        <v>66</v>
      </c>
      <c r="H344" t="s">
        <v>32</v>
      </c>
      <c r="I344" t="s">
        <v>51</v>
      </c>
      <c r="J344">
        <v>3.944</v>
      </c>
      <c r="K344">
        <v>1</v>
      </c>
      <c r="L344">
        <v>0</v>
      </c>
      <c r="M344">
        <v>3</v>
      </c>
      <c r="N344">
        <v>2</v>
      </c>
      <c r="O344">
        <v>2</v>
      </c>
      <c r="P344">
        <v>5</v>
      </c>
      <c r="Q344">
        <v>0</v>
      </c>
      <c r="R344">
        <v>1</v>
      </c>
      <c r="S344">
        <v>3</v>
      </c>
      <c r="T344">
        <v>1</v>
      </c>
      <c r="U344">
        <v>0</v>
      </c>
      <c r="V344">
        <v>4</v>
      </c>
      <c r="W344">
        <v>0</v>
      </c>
      <c r="X344">
        <v>0</v>
      </c>
      <c r="Y344">
        <v>0</v>
      </c>
      <c r="Z344">
        <v>1</v>
      </c>
      <c r="AA344">
        <v>3</v>
      </c>
      <c r="AB344">
        <v>4</v>
      </c>
      <c r="AC344">
        <v>1</v>
      </c>
      <c r="AD344">
        <v>1</v>
      </c>
      <c r="AE344">
        <f>SUM(M344:N344)/SUM(K344:AD344)</f>
        <v>0.15625</v>
      </c>
      <c r="AF344">
        <f>SUM(S344,Y344)/SUM(K344:AD344)</f>
        <v>9.375E-2</v>
      </c>
      <c r="AG344">
        <f t="shared" si="38"/>
        <v>0.1875</v>
      </c>
      <c r="AH344">
        <f t="shared" si="39"/>
        <v>0.125</v>
      </c>
      <c r="AI344">
        <f t="shared" si="40"/>
        <v>0.1875</v>
      </c>
      <c r="AJ344">
        <f t="shared" si="41"/>
        <v>0.25</v>
      </c>
      <c r="AK344">
        <v>1</v>
      </c>
      <c r="AL344">
        <v>0</v>
      </c>
    </row>
    <row r="345" spans="1:38" x14ac:dyDescent="0.2">
      <c r="A345" t="s">
        <v>1956</v>
      </c>
      <c r="B345">
        <v>214</v>
      </c>
      <c r="C345">
        <v>256</v>
      </c>
      <c r="D345">
        <f>C345-B345</f>
        <v>42</v>
      </c>
      <c r="E345">
        <v>0.39679999999999999</v>
      </c>
      <c r="F345">
        <v>3.21E-4</v>
      </c>
      <c r="G345">
        <v>78</v>
      </c>
      <c r="H345" t="s">
        <v>32</v>
      </c>
      <c r="I345" t="s">
        <v>1957</v>
      </c>
      <c r="J345">
        <v>3.569</v>
      </c>
      <c r="K345">
        <v>0</v>
      </c>
      <c r="L345">
        <v>0</v>
      </c>
      <c r="M345">
        <v>3</v>
      </c>
      <c r="N345">
        <v>3</v>
      </c>
      <c r="O345">
        <v>2</v>
      </c>
      <c r="P345">
        <v>2</v>
      </c>
      <c r="Q345">
        <v>1</v>
      </c>
      <c r="R345">
        <v>0</v>
      </c>
      <c r="S345">
        <v>1</v>
      </c>
      <c r="T345">
        <v>1</v>
      </c>
      <c r="U345">
        <v>0</v>
      </c>
      <c r="V345">
        <v>2</v>
      </c>
      <c r="W345">
        <v>1</v>
      </c>
      <c r="X345">
        <v>2</v>
      </c>
      <c r="Y345">
        <v>2</v>
      </c>
      <c r="Z345">
        <v>4</v>
      </c>
      <c r="AA345">
        <v>0</v>
      </c>
      <c r="AB345">
        <v>5</v>
      </c>
      <c r="AC345">
        <v>1</v>
      </c>
      <c r="AD345">
        <v>2</v>
      </c>
      <c r="AE345">
        <f>SUM(M345:N345)/SUM(K345:AD345)</f>
        <v>0.1875</v>
      </c>
      <c r="AF345">
        <f>SUM(S345,Y345)/SUM(K345:AD345)</f>
        <v>9.375E-2</v>
      </c>
      <c r="AG345">
        <f t="shared" si="38"/>
        <v>9.375E-2</v>
      </c>
      <c r="AH345">
        <f t="shared" si="39"/>
        <v>0.15625</v>
      </c>
      <c r="AI345">
        <f t="shared" si="40"/>
        <v>0.1875</v>
      </c>
      <c r="AJ345">
        <f t="shared" si="41"/>
        <v>0.28125</v>
      </c>
    </row>
    <row r="346" spans="1:38" x14ac:dyDescent="0.2">
      <c r="A346" t="s">
        <v>2681</v>
      </c>
      <c r="B346">
        <v>10</v>
      </c>
      <c r="C346">
        <v>129</v>
      </c>
      <c r="D346">
        <f>C346-B346</f>
        <v>119</v>
      </c>
      <c r="E346">
        <v>0.1366</v>
      </c>
      <c r="F346">
        <v>8.7100000000000007E-3</v>
      </c>
      <c r="G346">
        <v>6</v>
      </c>
      <c r="H346" t="s">
        <v>35</v>
      </c>
      <c r="I346" t="s">
        <v>49</v>
      </c>
      <c r="J346">
        <v>3.1859999999999999</v>
      </c>
      <c r="K346">
        <v>1</v>
      </c>
      <c r="L346">
        <v>0</v>
      </c>
      <c r="M346">
        <v>5</v>
      </c>
      <c r="N346">
        <v>7</v>
      </c>
      <c r="O346">
        <v>3</v>
      </c>
      <c r="P346">
        <v>4</v>
      </c>
      <c r="Q346">
        <v>6</v>
      </c>
      <c r="R346">
        <v>5</v>
      </c>
      <c r="S346">
        <v>3</v>
      </c>
      <c r="T346">
        <v>5</v>
      </c>
      <c r="U346">
        <v>0</v>
      </c>
      <c r="V346">
        <v>7</v>
      </c>
      <c r="W346">
        <v>3</v>
      </c>
      <c r="X346">
        <v>3</v>
      </c>
      <c r="Y346">
        <v>3</v>
      </c>
      <c r="Z346">
        <v>5</v>
      </c>
      <c r="AA346">
        <v>2</v>
      </c>
      <c r="AB346">
        <v>0</v>
      </c>
      <c r="AC346">
        <v>0</v>
      </c>
      <c r="AD346">
        <v>2</v>
      </c>
      <c r="AE346">
        <f>SUM(M346:N346)/SUM(K346:AD346)</f>
        <v>0.1875</v>
      </c>
      <c r="AF346">
        <f>SUM(S346,Y346)/SUM(K346:AD346)</f>
        <v>9.375E-2</v>
      </c>
      <c r="AG346">
        <f t="shared" si="38"/>
        <v>0.125</v>
      </c>
      <c r="AH346">
        <f t="shared" si="39"/>
        <v>7.8125E-2</v>
      </c>
      <c r="AI346">
        <f t="shared" si="40"/>
        <v>0.15625</v>
      </c>
      <c r="AJ346">
        <f t="shared" si="41"/>
        <v>0.359375</v>
      </c>
    </row>
    <row r="347" spans="1:38" x14ac:dyDescent="0.2">
      <c r="A347" t="s">
        <v>2618</v>
      </c>
      <c r="B347">
        <v>7</v>
      </c>
      <c r="C347">
        <v>363</v>
      </c>
      <c r="D347">
        <f>C347-B347</f>
        <v>356</v>
      </c>
      <c r="E347">
        <v>0.22750000000000001</v>
      </c>
      <c r="F347">
        <v>5.2499999999999997E-4</v>
      </c>
      <c r="G347">
        <v>30</v>
      </c>
      <c r="H347" t="s">
        <v>46</v>
      </c>
      <c r="I347" t="s">
        <v>40</v>
      </c>
      <c r="J347">
        <v>2.746</v>
      </c>
      <c r="K347">
        <v>5</v>
      </c>
      <c r="L347">
        <v>1</v>
      </c>
      <c r="M347">
        <v>14</v>
      </c>
      <c r="N347">
        <v>31</v>
      </c>
      <c r="O347">
        <v>1</v>
      </c>
      <c r="P347">
        <v>23</v>
      </c>
      <c r="Q347">
        <v>0</v>
      </c>
      <c r="R347">
        <v>3</v>
      </c>
      <c r="S347">
        <v>13</v>
      </c>
      <c r="T347">
        <v>4</v>
      </c>
      <c r="U347">
        <v>3</v>
      </c>
      <c r="V347">
        <v>10</v>
      </c>
      <c r="W347">
        <v>9</v>
      </c>
      <c r="X347">
        <v>17</v>
      </c>
      <c r="Y347">
        <v>2</v>
      </c>
      <c r="Z347">
        <v>12</v>
      </c>
      <c r="AA347">
        <v>6</v>
      </c>
      <c r="AB347">
        <v>5</v>
      </c>
      <c r="AC347">
        <v>0</v>
      </c>
      <c r="AD347">
        <v>1</v>
      </c>
      <c r="AE347">
        <f>SUM(M347:N347)/SUM(K347:AD347)</f>
        <v>0.28125</v>
      </c>
      <c r="AF347">
        <f>SUM(S347,Y347)/SUM(K347:AD347)</f>
        <v>9.375E-2</v>
      </c>
      <c r="AG347">
        <f t="shared" si="38"/>
        <v>0.23125000000000001</v>
      </c>
      <c r="AH347">
        <f t="shared" si="39"/>
        <v>1.2500000000000001E-2</v>
      </c>
      <c r="AI347">
        <f t="shared" si="40"/>
        <v>9.375E-2</v>
      </c>
      <c r="AJ347">
        <f t="shared" si="41"/>
        <v>0.28749999999999998</v>
      </c>
      <c r="AK347">
        <v>5</v>
      </c>
      <c r="AL347">
        <v>2</v>
      </c>
    </row>
    <row r="348" spans="1:38" x14ac:dyDescent="0.2">
      <c r="A348" t="s">
        <v>3073</v>
      </c>
      <c r="B348">
        <v>321</v>
      </c>
      <c r="C348">
        <v>366</v>
      </c>
      <c r="D348">
        <f>C348-B348</f>
        <v>45</v>
      </c>
      <c r="E348">
        <v>0.23080000000000001</v>
      </c>
      <c r="F348">
        <v>4.4200000000000001E-4</v>
      </c>
      <c r="G348">
        <v>42</v>
      </c>
      <c r="H348" t="s">
        <v>35</v>
      </c>
      <c r="I348" t="s">
        <v>40</v>
      </c>
      <c r="J348">
        <v>3.391</v>
      </c>
      <c r="K348">
        <v>1</v>
      </c>
      <c r="L348">
        <v>0</v>
      </c>
      <c r="M348">
        <v>5</v>
      </c>
      <c r="N348">
        <v>6</v>
      </c>
      <c r="O348">
        <v>1</v>
      </c>
      <c r="P348">
        <v>1</v>
      </c>
      <c r="Q348">
        <v>0</v>
      </c>
      <c r="R348">
        <v>2</v>
      </c>
      <c r="S348">
        <v>2</v>
      </c>
      <c r="T348">
        <v>2</v>
      </c>
      <c r="U348">
        <v>1</v>
      </c>
      <c r="V348">
        <v>1</v>
      </c>
      <c r="W348">
        <v>1</v>
      </c>
      <c r="X348">
        <v>2</v>
      </c>
      <c r="Y348">
        <v>1</v>
      </c>
      <c r="Z348">
        <v>3</v>
      </c>
      <c r="AA348">
        <v>0</v>
      </c>
      <c r="AB348">
        <v>2</v>
      </c>
      <c r="AC348">
        <v>0</v>
      </c>
      <c r="AD348">
        <v>1</v>
      </c>
      <c r="AE348">
        <f>SUM(M348:N348)/SUM(K348:AD348)</f>
        <v>0.34375</v>
      </c>
      <c r="AF348">
        <f>SUM(S348,Y348)/SUM(K348:AD348)</f>
        <v>9.375E-2</v>
      </c>
      <c r="AG348">
        <f t="shared" si="38"/>
        <v>9.375E-2</v>
      </c>
      <c r="AH348">
        <f t="shared" si="39"/>
        <v>6.25E-2</v>
      </c>
      <c r="AI348">
        <f t="shared" si="40"/>
        <v>0.21875</v>
      </c>
      <c r="AJ348">
        <f t="shared" si="41"/>
        <v>0.1875</v>
      </c>
    </row>
    <row r="349" spans="1:38" x14ac:dyDescent="0.2">
      <c r="A349" t="s">
        <v>400</v>
      </c>
      <c r="B349">
        <v>536</v>
      </c>
      <c r="C349">
        <v>587</v>
      </c>
      <c r="D349">
        <f>C349-B349</f>
        <v>51</v>
      </c>
      <c r="E349">
        <v>0.39079999999999998</v>
      </c>
      <c r="F349">
        <v>2.6999999999999999E-5</v>
      </c>
      <c r="G349">
        <v>78</v>
      </c>
      <c r="H349" t="s">
        <v>46</v>
      </c>
      <c r="I349" t="s">
        <v>401</v>
      </c>
      <c r="J349">
        <v>2.7559999999999998</v>
      </c>
      <c r="K349">
        <v>3</v>
      </c>
      <c r="L349">
        <v>0</v>
      </c>
      <c r="M349">
        <v>7</v>
      </c>
      <c r="N349">
        <v>5</v>
      </c>
      <c r="O349">
        <v>1</v>
      </c>
      <c r="P349">
        <v>3</v>
      </c>
      <c r="Q349">
        <v>0</v>
      </c>
      <c r="R349">
        <v>0</v>
      </c>
      <c r="S349">
        <v>3</v>
      </c>
      <c r="T349">
        <v>0</v>
      </c>
      <c r="U349">
        <v>0</v>
      </c>
      <c r="V349">
        <v>4</v>
      </c>
      <c r="W349">
        <v>0</v>
      </c>
      <c r="X349">
        <v>0</v>
      </c>
      <c r="Y349">
        <v>0</v>
      </c>
      <c r="Z349">
        <v>1</v>
      </c>
      <c r="AA349">
        <v>2</v>
      </c>
      <c r="AB349">
        <v>2</v>
      </c>
      <c r="AC349">
        <v>0</v>
      </c>
      <c r="AD349">
        <v>1</v>
      </c>
      <c r="AE349">
        <f>SUM(M349:N349)/SUM(K349:AD349)</f>
        <v>0.375</v>
      </c>
      <c r="AF349">
        <f>SUM(S349,Y349)/SUM(K349:AD349)</f>
        <v>9.375E-2</v>
      </c>
      <c r="AG349">
        <f t="shared" si="38"/>
        <v>0.1875</v>
      </c>
      <c r="AH349">
        <f t="shared" si="39"/>
        <v>6.25E-2</v>
      </c>
      <c r="AI349">
        <f t="shared" si="40"/>
        <v>6.25E-2</v>
      </c>
      <c r="AJ349">
        <f t="shared" si="41"/>
        <v>0.21875</v>
      </c>
      <c r="AK349">
        <v>3</v>
      </c>
      <c r="AL349">
        <v>0</v>
      </c>
    </row>
    <row r="350" spans="1:38" x14ac:dyDescent="0.2">
      <c r="A350" t="s">
        <v>735</v>
      </c>
      <c r="B350">
        <v>798</v>
      </c>
      <c r="C350">
        <v>999</v>
      </c>
      <c r="D350">
        <f>C350-B350</f>
        <v>201</v>
      </c>
      <c r="E350">
        <v>0.25280000000000002</v>
      </c>
      <c r="F350">
        <v>8.8999999999999995E-5</v>
      </c>
      <c r="G350">
        <v>42</v>
      </c>
      <c r="H350" t="s">
        <v>46</v>
      </c>
      <c r="I350" t="s">
        <v>736</v>
      </c>
      <c r="J350">
        <v>3.766</v>
      </c>
      <c r="K350">
        <v>23</v>
      </c>
      <c r="L350">
        <v>0</v>
      </c>
      <c r="M350">
        <v>4</v>
      </c>
      <c r="N350">
        <v>4</v>
      </c>
      <c r="O350">
        <v>1</v>
      </c>
      <c r="P350">
        <v>48</v>
      </c>
      <c r="Q350">
        <v>4</v>
      </c>
      <c r="R350">
        <v>1</v>
      </c>
      <c r="S350">
        <v>8</v>
      </c>
      <c r="T350">
        <v>2</v>
      </c>
      <c r="U350">
        <v>4</v>
      </c>
      <c r="V350">
        <v>9</v>
      </c>
      <c r="W350">
        <v>4</v>
      </c>
      <c r="X350">
        <v>3</v>
      </c>
      <c r="Y350">
        <v>8</v>
      </c>
      <c r="Z350">
        <v>22</v>
      </c>
      <c r="AA350">
        <v>10</v>
      </c>
      <c r="AB350">
        <v>5</v>
      </c>
      <c r="AC350">
        <v>9</v>
      </c>
      <c r="AD350">
        <v>1</v>
      </c>
      <c r="AE350">
        <f>SUM(M350:N350)/SUM(K350:AD350)</f>
        <v>4.7058823529411764E-2</v>
      </c>
      <c r="AF350">
        <f>SUM(S350,Y350)/SUM(K350:AD350)</f>
        <v>9.4117647058823528E-2</v>
      </c>
      <c r="AG350">
        <f t="shared" si="38"/>
        <v>0.44117647058823528</v>
      </c>
      <c r="AH350">
        <f t="shared" si="39"/>
        <v>6.4705882352941183E-2</v>
      </c>
      <c r="AI350">
        <f t="shared" si="40"/>
        <v>7.0588235294117646E-2</v>
      </c>
      <c r="AJ350">
        <f t="shared" si="41"/>
        <v>0.28235294117647058</v>
      </c>
      <c r="AK350">
        <v>1</v>
      </c>
      <c r="AL350">
        <v>0</v>
      </c>
    </row>
    <row r="351" spans="1:38" x14ac:dyDescent="0.2">
      <c r="A351" t="s">
        <v>1431</v>
      </c>
      <c r="B351">
        <v>85</v>
      </c>
      <c r="C351">
        <v>201</v>
      </c>
      <c r="D351">
        <f>C351-B351</f>
        <v>116</v>
      </c>
      <c r="E351">
        <v>0.23180000000000001</v>
      </c>
      <c r="F351">
        <v>3.1001999999999998E-2</v>
      </c>
      <c r="G351">
        <v>42</v>
      </c>
      <c r="H351" t="s">
        <v>35</v>
      </c>
      <c r="I351" t="s">
        <v>33</v>
      </c>
      <c r="J351">
        <v>3.855</v>
      </c>
      <c r="K351">
        <v>3</v>
      </c>
      <c r="L351">
        <v>0</v>
      </c>
      <c r="M351">
        <v>4</v>
      </c>
      <c r="N351">
        <v>6</v>
      </c>
      <c r="O351">
        <v>3</v>
      </c>
      <c r="P351">
        <v>6</v>
      </c>
      <c r="Q351">
        <v>1</v>
      </c>
      <c r="R351">
        <v>3</v>
      </c>
      <c r="S351">
        <v>4</v>
      </c>
      <c r="T351">
        <v>8</v>
      </c>
      <c r="U351">
        <v>4</v>
      </c>
      <c r="V351">
        <v>4</v>
      </c>
      <c r="W351">
        <v>7</v>
      </c>
      <c r="X351">
        <v>6</v>
      </c>
      <c r="Y351">
        <v>4</v>
      </c>
      <c r="Z351">
        <v>9</v>
      </c>
      <c r="AA351">
        <v>4</v>
      </c>
      <c r="AB351">
        <v>4</v>
      </c>
      <c r="AC351">
        <v>0</v>
      </c>
      <c r="AD351">
        <v>5</v>
      </c>
      <c r="AE351">
        <f>SUM(M351:N351)/SUM(K351:AD351)</f>
        <v>0.11764705882352941</v>
      </c>
      <c r="AF351">
        <f>SUM(S351,Y351)/SUM(K351:AD351)</f>
        <v>9.4117647058823528E-2</v>
      </c>
      <c r="AG351">
        <f t="shared" si="38"/>
        <v>0.18823529411764706</v>
      </c>
      <c r="AH351">
        <f t="shared" si="39"/>
        <v>9.4117647058823528E-2</v>
      </c>
      <c r="AI351">
        <f t="shared" si="40"/>
        <v>0.22352941176470589</v>
      </c>
      <c r="AJ351">
        <f t="shared" si="41"/>
        <v>0.28235294117647058</v>
      </c>
    </row>
    <row r="352" spans="1:38" x14ac:dyDescent="0.2">
      <c r="A352" t="s">
        <v>522</v>
      </c>
      <c r="B352">
        <v>29</v>
      </c>
      <c r="C352">
        <v>86</v>
      </c>
      <c r="D352">
        <f>C352-B352</f>
        <v>57</v>
      </c>
      <c r="E352">
        <v>0.1857</v>
      </c>
      <c r="F352" s="1">
        <v>9.9999999999999995E-7</v>
      </c>
      <c r="G352">
        <v>18</v>
      </c>
      <c r="H352" t="s">
        <v>35</v>
      </c>
      <c r="I352" t="s">
        <v>33</v>
      </c>
      <c r="J352">
        <v>4.0549999999999997</v>
      </c>
      <c r="K352">
        <v>4</v>
      </c>
      <c r="L352">
        <v>0</v>
      </c>
      <c r="M352">
        <v>5</v>
      </c>
      <c r="N352">
        <v>1</v>
      </c>
      <c r="O352">
        <v>2</v>
      </c>
      <c r="P352">
        <v>4</v>
      </c>
      <c r="Q352">
        <v>1</v>
      </c>
      <c r="R352">
        <v>3</v>
      </c>
      <c r="S352">
        <v>2</v>
      </c>
      <c r="T352">
        <v>4</v>
      </c>
      <c r="U352">
        <v>3</v>
      </c>
      <c r="V352">
        <v>3</v>
      </c>
      <c r="W352">
        <v>2</v>
      </c>
      <c r="X352">
        <v>4</v>
      </c>
      <c r="Y352">
        <v>3</v>
      </c>
      <c r="Z352">
        <v>3</v>
      </c>
      <c r="AA352">
        <v>2</v>
      </c>
      <c r="AB352">
        <v>3</v>
      </c>
      <c r="AC352">
        <v>1</v>
      </c>
      <c r="AD352">
        <v>3</v>
      </c>
      <c r="AE352">
        <f>SUM(M352:N352)/SUM(K352:AD352)</f>
        <v>0.11320754716981132</v>
      </c>
      <c r="AF352">
        <f>SUM(S352,Y352)/SUM(K352:AD352)</f>
        <v>9.4339622641509441E-2</v>
      </c>
      <c r="AG352">
        <f t="shared" si="38"/>
        <v>0.18867924528301888</v>
      </c>
      <c r="AH352">
        <f t="shared" si="39"/>
        <v>0.11320754716981132</v>
      </c>
      <c r="AI352">
        <f t="shared" si="40"/>
        <v>0.24528301886792453</v>
      </c>
      <c r="AJ352">
        <f t="shared" si="41"/>
        <v>0.24528301886792453</v>
      </c>
    </row>
    <row r="353" spans="1:38" x14ac:dyDescent="0.2">
      <c r="A353" t="s">
        <v>3164</v>
      </c>
      <c r="B353">
        <v>285</v>
      </c>
      <c r="C353">
        <v>427</v>
      </c>
      <c r="D353">
        <f>C353-B353</f>
        <v>142</v>
      </c>
      <c r="E353">
        <v>0.1152</v>
      </c>
      <c r="F353">
        <v>2.7E-4</v>
      </c>
      <c r="G353">
        <v>6</v>
      </c>
      <c r="H353" t="s">
        <v>35</v>
      </c>
      <c r="I353" t="s">
        <v>49</v>
      </c>
      <c r="J353">
        <v>3.3570000000000002</v>
      </c>
      <c r="K353">
        <v>3</v>
      </c>
      <c r="L353">
        <v>1</v>
      </c>
      <c r="M353">
        <v>3</v>
      </c>
      <c r="N353">
        <v>5</v>
      </c>
      <c r="O353">
        <v>1</v>
      </c>
      <c r="P353">
        <v>5</v>
      </c>
      <c r="Q353">
        <v>1</v>
      </c>
      <c r="R353">
        <v>0</v>
      </c>
      <c r="S353">
        <v>5</v>
      </c>
      <c r="T353">
        <v>9</v>
      </c>
      <c r="U353">
        <v>1</v>
      </c>
      <c r="V353">
        <v>6</v>
      </c>
      <c r="W353">
        <v>7</v>
      </c>
      <c r="X353">
        <v>12</v>
      </c>
      <c r="Y353">
        <v>2</v>
      </c>
      <c r="Z353">
        <v>5</v>
      </c>
      <c r="AA353">
        <v>4</v>
      </c>
      <c r="AB353">
        <v>3</v>
      </c>
      <c r="AC353">
        <v>0</v>
      </c>
      <c r="AD353">
        <v>1</v>
      </c>
      <c r="AE353">
        <f>SUM(M353:N353)/SUM(K353:AD353)</f>
        <v>0.10810810810810811</v>
      </c>
      <c r="AF353">
        <f>SUM(S353,Y353)/SUM(K353:AD353)</f>
        <v>9.45945945945946E-2</v>
      </c>
      <c r="AG353">
        <f t="shared" si="38"/>
        <v>0.20270270270270271</v>
      </c>
      <c r="AH353">
        <f t="shared" si="39"/>
        <v>2.7027027027027029E-2</v>
      </c>
      <c r="AI353">
        <f t="shared" si="40"/>
        <v>0.17567567567567569</v>
      </c>
      <c r="AJ353">
        <f t="shared" si="41"/>
        <v>0.39189189189189189</v>
      </c>
    </row>
    <row r="354" spans="1:38" x14ac:dyDescent="0.2">
      <c r="A354" t="s">
        <v>2108</v>
      </c>
      <c r="B354">
        <v>413</v>
      </c>
      <c r="C354">
        <v>495</v>
      </c>
      <c r="D354">
        <f>C354-B354</f>
        <v>82</v>
      </c>
      <c r="E354">
        <v>0.17419999999999999</v>
      </c>
      <c r="F354">
        <v>5.4100000000000003E-4</v>
      </c>
      <c r="G354">
        <v>18</v>
      </c>
      <c r="H354" t="s">
        <v>35</v>
      </c>
      <c r="I354" t="s">
        <v>65</v>
      </c>
      <c r="J354">
        <v>3.7269999999999999</v>
      </c>
      <c r="K354">
        <v>3</v>
      </c>
      <c r="L354">
        <v>2</v>
      </c>
      <c r="M354">
        <v>7</v>
      </c>
      <c r="N354">
        <v>4</v>
      </c>
      <c r="O354">
        <v>4</v>
      </c>
      <c r="P354">
        <v>5</v>
      </c>
      <c r="Q354">
        <v>3</v>
      </c>
      <c r="R354">
        <v>2</v>
      </c>
      <c r="S354">
        <v>6</v>
      </c>
      <c r="T354">
        <v>6</v>
      </c>
      <c r="U354">
        <v>3</v>
      </c>
      <c r="V354">
        <v>7</v>
      </c>
      <c r="W354">
        <v>0</v>
      </c>
      <c r="X354">
        <v>2</v>
      </c>
      <c r="Y354">
        <v>1</v>
      </c>
      <c r="Z354">
        <v>9</v>
      </c>
      <c r="AA354">
        <v>4</v>
      </c>
      <c r="AB354">
        <v>2</v>
      </c>
      <c r="AC354">
        <v>0</v>
      </c>
      <c r="AD354">
        <v>4</v>
      </c>
      <c r="AE354">
        <f>SUM(M354:N354)/SUM(K354:AD354)</f>
        <v>0.14864864864864866</v>
      </c>
      <c r="AF354">
        <f>SUM(S354,Y354)/SUM(K354:AD354)</f>
        <v>9.45945945945946E-2</v>
      </c>
      <c r="AG354">
        <f t="shared" si="38"/>
        <v>0.10810810810810811</v>
      </c>
      <c r="AH354">
        <f t="shared" si="39"/>
        <v>0.10810810810810811</v>
      </c>
      <c r="AI354">
        <f t="shared" si="40"/>
        <v>0.17567567567567569</v>
      </c>
      <c r="AJ354">
        <f t="shared" si="41"/>
        <v>0.36486486486486486</v>
      </c>
    </row>
    <row r="355" spans="1:38" x14ac:dyDescent="0.2">
      <c r="A355" t="s">
        <v>2876</v>
      </c>
      <c r="B355">
        <v>10</v>
      </c>
      <c r="C355">
        <v>85</v>
      </c>
      <c r="D355">
        <f>C355-B355</f>
        <v>75</v>
      </c>
      <c r="E355">
        <v>0.21029999999999999</v>
      </c>
      <c r="F355">
        <v>2.1100000000000001E-4</v>
      </c>
      <c r="G355">
        <v>30</v>
      </c>
      <c r="H355" t="s">
        <v>35</v>
      </c>
      <c r="I355" t="s">
        <v>33</v>
      </c>
      <c r="J355">
        <v>4.2889999999999997</v>
      </c>
      <c r="K355">
        <v>5</v>
      </c>
      <c r="L355">
        <v>1</v>
      </c>
      <c r="M355">
        <v>3</v>
      </c>
      <c r="N355">
        <v>8</v>
      </c>
      <c r="O355">
        <v>5</v>
      </c>
      <c r="P355">
        <v>3</v>
      </c>
      <c r="Q355">
        <v>0</v>
      </c>
      <c r="R355">
        <v>6</v>
      </c>
      <c r="S355">
        <v>5</v>
      </c>
      <c r="T355">
        <v>6</v>
      </c>
      <c r="U355">
        <v>0</v>
      </c>
      <c r="V355">
        <v>8</v>
      </c>
      <c r="W355">
        <v>2</v>
      </c>
      <c r="X355">
        <v>4</v>
      </c>
      <c r="Y355">
        <v>2</v>
      </c>
      <c r="Z355">
        <v>6</v>
      </c>
      <c r="AA355">
        <v>3</v>
      </c>
      <c r="AB355">
        <v>7</v>
      </c>
      <c r="AC355">
        <v>0</v>
      </c>
      <c r="AD355">
        <v>0</v>
      </c>
      <c r="AE355">
        <f>SUM(M355:N355)/SUM(K355:AD355)</f>
        <v>0.14864864864864866</v>
      </c>
      <c r="AF355">
        <f>SUM(S355,Y355)/SUM(K355:AD355)</f>
        <v>9.45945945945946E-2</v>
      </c>
      <c r="AG355">
        <f t="shared" si="38"/>
        <v>0.13513513513513514</v>
      </c>
      <c r="AH355">
        <f t="shared" si="39"/>
        <v>6.7567567567567571E-2</v>
      </c>
      <c r="AI355">
        <f t="shared" si="40"/>
        <v>0.25675675675675674</v>
      </c>
      <c r="AJ355">
        <f t="shared" si="41"/>
        <v>0.29729729729729731</v>
      </c>
    </row>
    <row r="356" spans="1:38" x14ac:dyDescent="0.2">
      <c r="A356" t="s">
        <v>806</v>
      </c>
      <c r="B356">
        <v>531</v>
      </c>
      <c r="C356">
        <v>615</v>
      </c>
      <c r="D356">
        <f>C356-B356</f>
        <v>84</v>
      </c>
      <c r="E356">
        <v>0.22589999999999999</v>
      </c>
      <c r="F356">
        <v>1.2071999999999999E-2</v>
      </c>
      <c r="G356">
        <v>30</v>
      </c>
      <c r="H356" t="s">
        <v>46</v>
      </c>
      <c r="I356" t="s">
        <v>33</v>
      </c>
      <c r="J356">
        <v>3.7269999999999999</v>
      </c>
      <c r="K356">
        <v>2</v>
      </c>
      <c r="L356">
        <v>0</v>
      </c>
      <c r="M356">
        <v>4</v>
      </c>
      <c r="N356">
        <v>9</v>
      </c>
      <c r="O356">
        <v>2</v>
      </c>
      <c r="P356">
        <v>4</v>
      </c>
      <c r="Q356">
        <v>2</v>
      </c>
      <c r="R356">
        <v>3</v>
      </c>
      <c r="S356">
        <v>3</v>
      </c>
      <c r="T356">
        <v>9</v>
      </c>
      <c r="U356">
        <v>4</v>
      </c>
      <c r="V356">
        <v>5</v>
      </c>
      <c r="W356">
        <v>4</v>
      </c>
      <c r="X356">
        <v>3</v>
      </c>
      <c r="Y356">
        <v>4</v>
      </c>
      <c r="Z356">
        <v>5</v>
      </c>
      <c r="AA356">
        <v>4</v>
      </c>
      <c r="AB356">
        <v>2</v>
      </c>
      <c r="AC356">
        <v>2</v>
      </c>
      <c r="AD356">
        <v>3</v>
      </c>
      <c r="AE356">
        <f>SUM(M356:N356)/SUM(K356:AD356)</f>
        <v>0.17567567567567569</v>
      </c>
      <c r="AF356">
        <f>SUM(S356,Y356)/SUM(K356:AD356)</f>
        <v>9.45945945945946E-2</v>
      </c>
      <c r="AG356">
        <f t="shared" si="38"/>
        <v>0.13513513513513514</v>
      </c>
      <c r="AH356">
        <f t="shared" si="39"/>
        <v>9.45945945945946E-2</v>
      </c>
      <c r="AI356">
        <f t="shared" si="40"/>
        <v>0.24324324324324326</v>
      </c>
      <c r="AJ356">
        <f t="shared" si="41"/>
        <v>0.25675675675675674</v>
      </c>
    </row>
    <row r="357" spans="1:38" x14ac:dyDescent="0.2">
      <c r="A357" t="s">
        <v>3076</v>
      </c>
      <c r="B357">
        <v>76</v>
      </c>
      <c r="C357">
        <v>187</v>
      </c>
      <c r="D357">
        <f>C357-B357</f>
        <v>111</v>
      </c>
      <c r="E357">
        <v>0.14710000000000001</v>
      </c>
      <c r="F357">
        <v>5.7149999999999996E-3</v>
      </c>
      <c r="G357">
        <v>6</v>
      </c>
      <c r="H357" t="s">
        <v>35</v>
      </c>
      <c r="I357" t="s">
        <v>33</v>
      </c>
      <c r="J357">
        <v>3.9980000000000002</v>
      </c>
      <c r="K357">
        <v>9</v>
      </c>
      <c r="L357">
        <v>0</v>
      </c>
      <c r="M357">
        <v>6</v>
      </c>
      <c r="N357">
        <v>3</v>
      </c>
      <c r="O357">
        <v>2</v>
      </c>
      <c r="P357">
        <v>3</v>
      </c>
      <c r="Q357">
        <v>1</v>
      </c>
      <c r="R357">
        <v>5</v>
      </c>
      <c r="S357">
        <v>5</v>
      </c>
      <c r="T357">
        <v>7</v>
      </c>
      <c r="U357">
        <v>1</v>
      </c>
      <c r="V357">
        <v>7</v>
      </c>
      <c r="W357">
        <v>3</v>
      </c>
      <c r="X357">
        <v>13</v>
      </c>
      <c r="Y357">
        <v>4</v>
      </c>
      <c r="Z357">
        <v>7</v>
      </c>
      <c r="AA357">
        <v>5</v>
      </c>
      <c r="AB357">
        <v>10</v>
      </c>
      <c r="AC357">
        <v>0</v>
      </c>
      <c r="AD357">
        <v>4</v>
      </c>
      <c r="AE357">
        <f>SUM(M357:N357)/SUM(K357:AD357)</f>
        <v>9.4736842105263161E-2</v>
      </c>
      <c r="AF357">
        <f>SUM(S357,Y357)/SUM(K357:AD357)</f>
        <v>9.4736842105263161E-2</v>
      </c>
      <c r="AG357">
        <f t="shared" si="38"/>
        <v>0.15789473684210525</v>
      </c>
      <c r="AH357">
        <f t="shared" si="39"/>
        <v>6.3157894736842107E-2</v>
      </c>
      <c r="AI357">
        <f t="shared" si="40"/>
        <v>0.24210526315789474</v>
      </c>
      <c r="AJ357">
        <f t="shared" si="41"/>
        <v>0.3473684210526316</v>
      </c>
    </row>
    <row r="358" spans="1:38" x14ac:dyDescent="0.2">
      <c r="A358" t="s">
        <v>913</v>
      </c>
      <c r="B358">
        <v>164</v>
      </c>
      <c r="C358">
        <v>299</v>
      </c>
      <c r="D358">
        <f>C358-B358</f>
        <v>135</v>
      </c>
      <c r="E358">
        <v>0.25890000000000002</v>
      </c>
      <c r="F358">
        <v>3.7262999999999998E-2</v>
      </c>
      <c r="G358">
        <v>42</v>
      </c>
      <c r="H358" t="s">
        <v>35</v>
      </c>
      <c r="I358" t="s">
        <v>33</v>
      </c>
      <c r="J358">
        <v>3.927</v>
      </c>
      <c r="K358">
        <v>5</v>
      </c>
      <c r="L358">
        <v>0</v>
      </c>
      <c r="M358">
        <v>3</v>
      </c>
      <c r="N358">
        <v>7</v>
      </c>
      <c r="O358">
        <v>5</v>
      </c>
      <c r="P358">
        <v>11</v>
      </c>
      <c r="Q358">
        <v>1</v>
      </c>
      <c r="R358">
        <v>6</v>
      </c>
      <c r="S358">
        <v>5</v>
      </c>
      <c r="T358">
        <v>4</v>
      </c>
      <c r="U358">
        <v>2</v>
      </c>
      <c r="V358">
        <v>8</v>
      </c>
      <c r="W358">
        <v>1</v>
      </c>
      <c r="X358">
        <v>4</v>
      </c>
      <c r="Y358">
        <v>4</v>
      </c>
      <c r="Z358">
        <v>15</v>
      </c>
      <c r="AA358">
        <v>5</v>
      </c>
      <c r="AB358">
        <v>5</v>
      </c>
      <c r="AC358">
        <v>0</v>
      </c>
      <c r="AD358">
        <v>4</v>
      </c>
      <c r="AE358">
        <f>SUM(M358:N358)/SUM(K358:AD358)</f>
        <v>0.10526315789473684</v>
      </c>
      <c r="AF358">
        <f>SUM(S358,Y358)/SUM(K358:AD358)</f>
        <v>9.4736842105263161E-2</v>
      </c>
      <c r="AG358">
        <f t="shared" si="38"/>
        <v>0.17894736842105263</v>
      </c>
      <c r="AH358">
        <f t="shared" si="39"/>
        <v>9.4736842105263161E-2</v>
      </c>
      <c r="AI358">
        <f t="shared" si="40"/>
        <v>0.17894736842105263</v>
      </c>
      <c r="AJ358">
        <f t="shared" si="41"/>
        <v>0.3473684210526316</v>
      </c>
    </row>
    <row r="359" spans="1:38" x14ac:dyDescent="0.2">
      <c r="A359" t="s">
        <v>1420</v>
      </c>
      <c r="B359">
        <v>199</v>
      </c>
      <c r="C359">
        <v>623</v>
      </c>
      <c r="D359">
        <f>C359-B359</f>
        <v>424</v>
      </c>
      <c r="E359">
        <v>0.32750000000000001</v>
      </c>
      <c r="F359">
        <v>9.3999999999999997E-4</v>
      </c>
      <c r="G359">
        <v>66</v>
      </c>
      <c r="H359" t="s">
        <v>46</v>
      </c>
      <c r="I359" t="s">
        <v>44</v>
      </c>
      <c r="J359">
        <v>3.173</v>
      </c>
      <c r="K359">
        <v>11</v>
      </c>
      <c r="L359">
        <v>0</v>
      </c>
      <c r="M359">
        <v>30</v>
      </c>
      <c r="N359">
        <v>20</v>
      </c>
      <c r="O359">
        <v>3</v>
      </c>
      <c r="P359">
        <v>24</v>
      </c>
      <c r="Q359">
        <v>6</v>
      </c>
      <c r="R359">
        <v>4</v>
      </c>
      <c r="S359">
        <v>13</v>
      </c>
      <c r="T359">
        <v>16</v>
      </c>
      <c r="U359">
        <v>2</v>
      </c>
      <c r="V359">
        <v>8</v>
      </c>
      <c r="W359">
        <v>11</v>
      </c>
      <c r="X359">
        <v>11</v>
      </c>
      <c r="Y359">
        <v>6</v>
      </c>
      <c r="Z359">
        <v>14</v>
      </c>
      <c r="AA359">
        <v>10</v>
      </c>
      <c r="AB359">
        <v>4</v>
      </c>
      <c r="AC359">
        <v>0</v>
      </c>
      <c r="AD359">
        <v>7</v>
      </c>
      <c r="AE359">
        <f>SUM(M359:N359)/SUM(K359:AD359)</f>
        <v>0.25</v>
      </c>
      <c r="AF359">
        <f>SUM(S359,Y359)/SUM(K359:AD359)</f>
        <v>9.5000000000000001E-2</v>
      </c>
      <c r="AG359">
        <f t="shared" si="38"/>
        <v>0.23</v>
      </c>
      <c r="AH359">
        <f t="shared" si="39"/>
        <v>0.05</v>
      </c>
      <c r="AI359">
        <f t="shared" si="40"/>
        <v>0.13</v>
      </c>
      <c r="AJ359">
        <f t="shared" si="41"/>
        <v>0.245</v>
      </c>
      <c r="AK359">
        <v>20</v>
      </c>
      <c r="AL359">
        <v>2</v>
      </c>
    </row>
    <row r="360" spans="1:38" x14ac:dyDescent="0.2">
      <c r="A360" t="s">
        <v>1712</v>
      </c>
      <c r="B360">
        <v>323</v>
      </c>
      <c r="C360">
        <v>347</v>
      </c>
      <c r="D360">
        <f>C360-B360</f>
        <v>24</v>
      </c>
      <c r="E360">
        <v>0.17449999999999999</v>
      </c>
      <c r="F360">
        <v>2.05E-4</v>
      </c>
      <c r="G360">
        <v>18</v>
      </c>
      <c r="H360" t="s">
        <v>35</v>
      </c>
      <c r="I360" t="s">
        <v>874</v>
      </c>
      <c r="J360">
        <v>4.2859999999999996</v>
      </c>
      <c r="K360">
        <v>0</v>
      </c>
      <c r="L360">
        <v>0</v>
      </c>
      <c r="M360">
        <v>1</v>
      </c>
      <c r="N360">
        <v>0</v>
      </c>
      <c r="O360">
        <v>4</v>
      </c>
      <c r="P360">
        <v>5</v>
      </c>
      <c r="Q360">
        <v>0</v>
      </c>
      <c r="R360">
        <v>1</v>
      </c>
      <c r="S360">
        <v>1</v>
      </c>
      <c r="T360">
        <v>1</v>
      </c>
      <c r="U360">
        <v>0</v>
      </c>
      <c r="V360">
        <v>1</v>
      </c>
      <c r="W360">
        <v>2</v>
      </c>
      <c r="X360">
        <v>0</v>
      </c>
      <c r="Y360">
        <v>1</v>
      </c>
      <c r="Z360">
        <v>0</v>
      </c>
      <c r="AA360">
        <v>3</v>
      </c>
      <c r="AB360">
        <v>0</v>
      </c>
      <c r="AC360">
        <v>0</v>
      </c>
      <c r="AD360">
        <v>1</v>
      </c>
      <c r="AE360">
        <f>SUM(M360:N360)/SUM(K360:AD360)</f>
        <v>4.7619047619047616E-2</v>
      </c>
      <c r="AF360">
        <f>SUM(S360,Y360)/SUM(K360:AD360)</f>
        <v>9.5238095238095233E-2</v>
      </c>
      <c r="AG360">
        <f t="shared" si="38"/>
        <v>0.33333333333333331</v>
      </c>
      <c r="AH360">
        <f t="shared" si="39"/>
        <v>0.23809523809523808</v>
      </c>
      <c r="AI360">
        <f t="shared" si="40"/>
        <v>9.5238095238095233E-2</v>
      </c>
      <c r="AJ360">
        <f t="shared" si="41"/>
        <v>0.19047619047619047</v>
      </c>
    </row>
    <row r="361" spans="1:38" x14ac:dyDescent="0.2">
      <c r="A361" t="s">
        <v>227</v>
      </c>
      <c r="B361">
        <v>225</v>
      </c>
      <c r="C361">
        <v>248</v>
      </c>
      <c r="D361">
        <f>C361-B361</f>
        <v>23</v>
      </c>
      <c r="E361">
        <v>0.30249999999999999</v>
      </c>
      <c r="F361">
        <v>2.6999999999999999E-5</v>
      </c>
      <c r="G361">
        <v>54</v>
      </c>
      <c r="H361" t="s">
        <v>35</v>
      </c>
      <c r="I361" t="s">
        <v>33</v>
      </c>
      <c r="J361">
        <v>3.9289999999999998</v>
      </c>
      <c r="K361">
        <v>2</v>
      </c>
      <c r="L361">
        <v>0</v>
      </c>
      <c r="M361">
        <v>1</v>
      </c>
      <c r="N361">
        <v>1</v>
      </c>
      <c r="O361">
        <v>2</v>
      </c>
      <c r="P361">
        <v>0</v>
      </c>
      <c r="Q361">
        <v>1</v>
      </c>
      <c r="R361">
        <v>1</v>
      </c>
      <c r="S361">
        <v>1</v>
      </c>
      <c r="T361">
        <v>3</v>
      </c>
      <c r="U361">
        <v>0</v>
      </c>
      <c r="V361">
        <v>4</v>
      </c>
      <c r="W361">
        <v>1</v>
      </c>
      <c r="X361">
        <v>0</v>
      </c>
      <c r="Y361">
        <v>1</v>
      </c>
      <c r="Z361">
        <v>2</v>
      </c>
      <c r="AA361">
        <v>0</v>
      </c>
      <c r="AB361">
        <v>0</v>
      </c>
      <c r="AC361">
        <v>0</v>
      </c>
      <c r="AD361">
        <v>1</v>
      </c>
      <c r="AE361">
        <f>SUM(M361:N361)/SUM(K361:AD361)</f>
        <v>9.5238095238095233E-2</v>
      </c>
      <c r="AF361">
        <f>SUM(S361,Y361)/SUM(K361:AD361)</f>
        <v>9.5238095238095233E-2</v>
      </c>
      <c r="AG361">
        <f t="shared" si="38"/>
        <v>0.14285714285714285</v>
      </c>
      <c r="AH361">
        <f t="shared" si="39"/>
        <v>0.14285714285714285</v>
      </c>
      <c r="AI361">
        <f t="shared" si="40"/>
        <v>0.19047619047619047</v>
      </c>
      <c r="AJ361">
        <f t="shared" si="41"/>
        <v>0.33333333333333331</v>
      </c>
    </row>
    <row r="362" spans="1:38" x14ac:dyDescent="0.2">
      <c r="A362" t="s">
        <v>2235</v>
      </c>
      <c r="B362">
        <v>7</v>
      </c>
      <c r="C362">
        <v>81</v>
      </c>
      <c r="D362">
        <f>C362-B362</f>
        <v>74</v>
      </c>
      <c r="E362">
        <v>0.1168</v>
      </c>
      <c r="F362">
        <v>3.6340000000000001E-3</v>
      </c>
      <c r="G362">
        <v>6</v>
      </c>
      <c r="H362" t="s">
        <v>46</v>
      </c>
      <c r="I362" t="s">
        <v>36</v>
      </c>
      <c r="J362">
        <v>3.8740000000000001</v>
      </c>
      <c r="K362">
        <v>4</v>
      </c>
      <c r="L362">
        <v>0</v>
      </c>
      <c r="M362">
        <v>3</v>
      </c>
      <c r="N362">
        <v>2</v>
      </c>
      <c r="O362">
        <v>4</v>
      </c>
      <c r="P362">
        <v>2</v>
      </c>
      <c r="Q362">
        <v>0</v>
      </c>
      <c r="R362">
        <v>1</v>
      </c>
      <c r="S362">
        <v>3</v>
      </c>
      <c r="T362">
        <v>3</v>
      </c>
      <c r="U362">
        <v>0</v>
      </c>
      <c r="V362">
        <v>5</v>
      </c>
      <c r="W362">
        <v>3</v>
      </c>
      <c r="X362">
        <v>0</v>
      </c>
      <c r="Y362">
        <v>1</v>
      </c>
      <c r="Z362">
        <v>4</v>
      </c>
      <c r="AA362">
        <v>5</v>
      </c>
      <c r="AB362">
        <v>1</v>
      </c>
      <c r="AC362">
        <v>0</v>
      </c>
      <c r="AD362">
        <v>1</v>
      </c>
      <c r="AE362">
        <f>SUM(M362:N362)/SUM(K362:AD362)</f>
        <v>0.11904761904761904</v>
      </c>
      <c r="AF362">
        <f>SUM(S362,Y362)/SUM(K362:AD362)</f>
        <v>9.5238095238095233E-2</v>
      </c>
      <c r="AG362">
        <f t="shared" si="38"/>
        <v>0.21428571428571427</v>
      </c>
      <c r="AH362">
        <f t="shared" si="39"/>
        <v>0.11904761904761904</v>
      </c>
      <c r="AI362">
        <f t="shared" si="40"/>
        <v>0.11904761904761904</v>
      </c>
      <c r="AJ362">
        <f t="shared" si="41"/>
        <v>0.33333333333333331</v>
      </c>
      <c r="AK362">
        <v>1</v>
      </c>
      <c r="AL362">
        <v>1</v>
      </c>
    </row>
    <row r="363" spans="1:38" x14ac:dyDescent="0.2">
      <c r="A363" t="s">
        <v>2854</v>
      </c>
      <c r="B363">
        <v>15</v>
      </c>
      <c r="C363">
        <v>83</v>
      </c>
      <c r="D363">
        <f>C363-B363</f>
        <v>68</v>
      </c>
      <c r="E363">
        <v>0.30980000000000002</v>
      </c>
      <c r="F363">
        <v>1.2999999999999999E-5</v>
      </c>
      <c r="G363">
        <v>66</v>
      </c>
      <c r="H363" t="s">
        <v>32</v>
      </c>
      <c r="I363" t="s">
        <v>38</v>
      </c>
      <c r="J363">
        <v>3.3860000000000001</v>
      </c>
      <c r="K363">
        <v>1</v>
      </c>
      <c r="L363">
        <v>0</v>
      </c>
      <c r="M363">
        <v>3</v>
      </c>
      <c r="N363">
        <v>3</v>
      </c>
      <c r="O363">
        <v>2</v>
      </c>
      <c r="P363">
        <v>5</v>
      </c>
      <c r="Q363">
        <v>0</v>
      </c>
      <c r="R363">
        <v>1</v>
      </c>
      <c r="S363">
        <v>2</v>
      </c>
      <c r="T363">
        <v>3</v>
      </c>
      <c r="U363">
        <v>2</v>
      </c>
      <c r="V363">
        <v>5</v>
      </c>
      <c r="W363">
        <v>0</v>
      </c>
      <c r="X363">
        <v>2</v>
      </c>
      <c r="Y363">
        <v>2</v>
      </c>
      <c r="Z363">
        <v>7</v>
      </c>
      <c r="AA363">
        <v>2</v>
      </c>
      <c r="AB363">
        <v>0</v>
      </c>
      <c r="AC363">
        <v>0</v>
      </c>
      <c r="AD363">
        <v>2</v>
      </c>
      <c r="AE363">
        <f>SUM(M363:N363)/SUM(K363:AD363)</f>
        <v>0.14285714285714285</v>
      </c>
      <c r="AF363">
        <f>SUM(S363,Y363)/SUM(K363:AD363)</f>
        <v>9.5238095238095233E-2</v>
      </c>
      <c r="AG363">
        <f t="shared" si="38"/>
        <v>0.14285714285714285</v>
      </c>
      <c r="AH363">
        <f t="shared" si="39"/>
        <v>9.5238095238095233E-2</v>
      </c>
      <c r="AI363">
        <f t="shared" si="40"/>
        <v>0.14285714285714285</v>
      </c>
      <c r="AJ363">
        <f t="shared" si="41"/>
        <v>0.38095238095238093</v>
      </c>
      <c r="AK363">
        <v>1</v>
      </c>
      <c r="AL363">
        <v>0</v>
      </c>
    </row>
    <row r="364" spans="1:38" x14ac:dyDescent="0.2">
      <c r="A364" t="s">
        <v>3225</v>
      </c>
      <c r="B364">
        <v>246</v>
      </c>
      <c r="C364">
        <v>356</v>
      </c>
      <c r="D364">
        <f>C364-B364</f>
        <v>110</v>
      </c>
      <c r="E364">
        <v>0.2374</v>
      </c>
      <c r="F364">
        <v>3.57E-4</v>
      </c>
      <c r="G364">
        <v>42</v>
      </c>
      <c r="H364" t="s">
        <v>35</v>
      </c>
      <c r="I364" t="s">
        <v>44</v>
      </c>
      <c r="J364">
        <v>3.5270000000000001</v>
      </c>
      <c r="K364">
        <v>2</v>
      </c>
      <c r="L364">
        <v>1</v>
      </c>
      <c r="M364">
        <v>6</v>
      </c>
      <c r="N364">
        <v>7</v>
      </c>
      <c r="O364">
        <v>0</v>
      </c>
      <c r="P364">
        <v>2</v>
      </c>
      <c r="Q364">
        <v>4</v>
      </c>
      <c r="R364">
        <v>5</v>
      </c>
      <c r="S364">
        <v>5</v>
      </c>
      <c r="T364">
        <v>4</v>
      </c>
      <c r="U364">
        <v>1</v>
      </c>
      <c r="V364">
        <v>2</v>
      </c>
      <c r="W364">
        <v>1</v>
      </c>
      <c r="X364">
        <v>6</v>
      </c>
      <c r="Y364">
        <v>1</v>
      </c>
      <c r="Z364">
        <v>3</v>
      </c>
      <c r="AA364">
        <v>5</v>
      </c>
      <c r="AB364">
        <v>4</v>
      </c>
      <c r="AC364">
        <v>0</v>
      </c>
      <c r="AD364">
        <v>4</v>
      </c>
      <c r="AE364">
        <f>SUM(M364:N364)/SUM(K364:AD364)</f>
        <v>0.20634920634920634</v>
      </c>
      <c r="AF364">
        <f>SUM(S364,Y364)/SUM(K364:AD364)</f>
        <v>9.5238095238095233E-2</v>
      </c>
      <c r="AG364">
        <f t="shared" si="38"/>
        <v>7.9365079365079361E-2</v>
      </c>
      <c r="AH364">
        <f t="shared" si="39"/>
        <v>6.3492063492063489E-2</v>
      </c>
      <c r="AI364">
        <f t="shared" si="40"/>
        <v>0.22222222222222221</v>
      </c>
      <c r="AJ364">
        <f t="shared" si="41"/>
        <v>0.33333333333333331</v>
      </c>
    </row>
    <row r="365" spans="1:38" x14ac:dyDescent="0.2">
      <c r="A365" t="s">
        <v>346</v>
      </c>
      <c r="B365">
        <v>12</v>
      </c>
      <c r="C365">
        <v>257</v>
      </c>
      <c r="D365">
        <f>C365-B365</f>
        <v>245</v>
      </c>
      <c r="E365">
        <v>0.32840000000000003</v>
      </c>
      <c r="F365">
        <v>4.0200000000000001E-4</v>
      </c>
      <c r="G365">
        <v>66</v>
      </c>
      <c r="H365" t="s">
        <v>32</v>
      </c>
      <c r="I365" t="s">
        <v>347</v>
      </c>
      <c r="J365">
        <v>2.992</v>
      </c>
      <c r="K365">
        <v>4</v>
      </c>
      <c r="L365">
        <v>0</v>
      </c>
      <c r="M365">
        <v>17</v>
      </c>
      <c r="N365">
        <v>11</v>
      </c>
      <c r="O365">
        <v>3</v>
      </c>
      <c r="P365">
        <v>5</v>
      </c>
      <c r="Q365">
        <v>3</v>
      </c>
      <c r="R365">
        <v>3</v>
      </c>
      <c r="S365">
        <v>7</v>
      </c>
      <c r="T365">
        <v>7</v>
      </c>
      <c r="U365">
        <v>2</v>
      </c>
      <c r="V365">
        <v>11</v>
      </c>
      <c r="W365">
        <v>8</v>
      </c>
      <c r="X365">
        <v>8</v>
      </c>
      <c r="Y365">
        <v>5</v>
      </c>
      <c r="Z365">
        <v>17</v>
      </c>
      <c r="AA365">
        <v>10</v>
      </c>
      <c r="AB365">
        <v>3</v>
      </c>
      <c r="AC365">
        <v>0</v>
      </c>
      <c r="AD365">
        <v>1</v>
      </c>
      <c r="AE365">
        <f>SUM(M365:N365)/SUM(K365:AD365)</f>
        <v>0.224</v>
      </c>
      <c r="AF365">
        <f>SUM(S365,Y365)/SUM(K365:AD365)</f>
        <v>9.6000000000000002E-2</v>
      </c>
      <c r="AG365">
        <f t="shared" si="38"/>
        <v>0.13600000000000001</v>
      </c>
      <c r="AH365">
        <f t="shared" si="39"/>
        <v>3.2000000000000001E-2</v>
      </c>
      <c r="AI365">
        <f t="shared" si="40"/>
        <v>0.12</v>
      </c>
      <c r="AJ365">
        <f t="shared" si="41"/>
        <v>0.39200000000000002</v>
      </c>
      <c r="AK365">
        <v>6</v>
      </c>
      <c r="AL365">
        <v>0</v>
      </c>
    </row>
    <row r="366" spans="1:38" x14ac:dyDescent="0.2">
      <c r="A366" t="s">
        <v>851</v>
      </c>
      <c r="B366">
        <v>358</v>
      </c>
      <c r="C366">
        <v>424</v>
      </c>
      <c r="D366">
        <f>C366-B366</f>
        <v>66</v>
      </c>
      <c r="E366">
        <v>0.1203</v>
      </c>
      <c r="F366">
        <v>1.5651000000000002E-2</v>
      </c>
      <c r="G366">
        <v>6</v>
      </c>
      <c r="H366" t="s">
        <v>35</v>
      </c>
      <c r="I366" t="s">
        <v>33</v>
      </c>
      <c r="J366">
        <v>3.11</v>
      </c>
      <c r="K366">
        <v>3</v>
      </c>
      <c r="L366">
        <v>0</v>
      </c>
      <c r="M366">
        <v>4</v>
      </c>
      <c r="N366">
        <v>2</v>
      </c>
      <c r="O366">
        <v>0</v>
      </c>
      <c r="P366">
        <v>2</v>
      </c>
      <c r="Q366">
        <v>2</v>
      </c>
      <c r="R366">
        <v>5</v>
      </c>
      <c r="S366">
        <v>3</v>
      </c>
      <c r="T366">
        <v>1</v>
      </c>
      <c r="U366">
        <v>1</v>
      </c>
      <c r="V366">
        <v>13</v>
      </c>
      <c r="W366">
        <v>3</v>
      </c>
      <c r="X366">
        <v>3</v>
      </c>
      <c r="Y366">
        <v>2</v>
      </c>
      <c r="Z366">
        <v>4</v>
      </c>
      <c r="AA366">
        <v>2</v>
      </c>
      <c r="AB366">
        <v>2</v>
      </c>
      <c r="AC366">
        <v>0</v>
      </c>
      <c r="AD366">
        <v>0</v>
      </c>
      <c r="AE366">
        <f>SUM(M366:N366)/SUM(K366:AD366)</f>
        <v>0.11538461538461539</v>
      </c>
      <c r="AF366">
        <f>SUM(S366,Y366)/SUM(K366:AD366)</f>
        <v>9.6153846153846159E-2</v>
      </c>
      <c r="AG366">
        <f t="shared" si="38"/>
        <v>0.15384615384615385</v>
      </c>
      <c r="AH366">
        <f t="shared" si="39"/>
        <v>0</v>
      </c>
      <c r="AI366">
        <f t="shared" si="40"/>
        <v>0.17307692307692307</v>
      </c>
      <c r="AJ366">
        <f t="shared" si="41"/>
        <v>0.46153846153846156</v>
      </c>
    </row>
    <row r="367" spans="1:38" x14ac:dyDescent="0.2">
      <c r="A367" t="s">
        <v>933</v>
      </c>
      <c r="B367">
        <v>53</v>
      </c>
      <c r="C367">
        <v>136</v>
      </c>
      <c r="D367">
        <f>C367-B367</f>
        <v>83</v>
      </c>
      <c r="E367">
        <v>0.25669999999999998</v>
      </c>
      <c r="F367">
        <v>1.46E-4</v>
      </c>
      <c r="G367">
        <v>42</v>
      </c>
      <c r="H367" t="s">
        <v>35</v>
      </c>
      <c r="I367" t="s">
        <v>44</v>
      </c>
      <c r="J367">
        <v>3.5329999999999999</v>
      </c>
      <c r="K367">
        <v>3</v>
      </c>
      <c r="L367">
        <v>1</v>
      </c>
      <c r="M367">
        <v>2</v>
      </c>
      <c r="N367">
        <v>4</v>
      </c>
      <c r="O367">
        <v>2</v>
      </c>
      <c r="P367">
        <v>3</v>
      </c>
      <c r="Q367">
        <v>1</v>
      </c>
      <c r="R367">
        <v>3</v>
      </c>
      <c r="S367">
        <v>4</v>
      </c>
      <c r="T367">
        <v>3</v>
      </c>
      <c r="U367">
        <v>1</v>
      </c>
      <c r="V367">
        <v>8</v>
      </c>
      <c r="W367">
        <v>4</v>
      </c>
      <c r="X367">
        <v>2</v>
      </c>
      <c r="Y367">
        <v>1</v>
      </c>
      <c r="Z367">
        <v>4</v>
      </c>
      <c r="AA367">
        <v>3</v>
      </c>
      <c r="AB367">
        <v>1</v>
      </c>
      <c r="AC367">
        <v>0</v>
      </c>
      <c r="AD367">
        <v>2</v>
      </c>
      <c r="AE367">
        <f>SUM(M367:N367)/SUM(K367:AD367)</f>
        <v>0.11538461538461539</v>
      </c>
      <c r="AF367">
        <f>SUM(S367,Y367)/SUM(K367:AD367)</f>
        <v>9.6153846153846159E-2</v>
      </c>
      <c r="AG367">
        <f t="shared" si="38"/>
        <v>0.19230769230769232</v>
      </c>
      <c r="AH367">
        <f t="shared" si="39"/>
        <v>7.6923076923076927E-2</v>
      </c>
      <c r="AI367">
        <f t="shared" si="40"/>
        <v>0.15384615384615385</v>
      </c>
      <c r="AJ367">
        <f t="shared" si="41"/>
        <v>0.36538461538461536</v>
      </c>
    </row>
    <row r="368" spans="1:38" x14ac:dyDescent="0.2">
      <c r="A368" t="s">
        <v>385</v>
      </c>
      <c r="B368">
        <v>594</v>
      </c>
      <c r="C368">
        <v>663</v>
      </c>
      <c r="D368">
        <f>C368-B368</f>
        <v>69</v>
      </c>
      <c r="E368">
        <v>0.18279999999999999</v>
      </c>
      <c r="F368" s="1">
        <v>9.0000000000000002E-6</v>
      </c>
      <c r="G368">
        <v>18</v>
      </c>
      <c r="H368" t="s">
        <v>35</v>
      </c>
      <c r="I368" t="s">
        <v>49</v>
      </c>
      <c r="J368">
        <v>4.0439999999999996</v>
      </c>
      <c r="K368">
        <v>8</v>
      </c>
      <c r="L368">
        <v>0</v>
      </c>
      <c r="M368">
        <v>2</v>
      </c>
      <c r="N368">
        <v>6</v>
      </c>
      <c r="O368">
        <v>1</v>
      </c>
      <c r="P368">
        <v>3</v>
      </c>
      <c r="Q368">
        <v>2</v>
      </c>
      <c r="R368">
        <v>1</v>
      </c>
      <c r="S368">
        <v>2</v>
      </c>
      <c r="T368">
        <v>5</v>
      </c>
      <c r="U368">
        <v>1</v>
      </c>
      <c r="V368">
        <v>1</v>
      </c>
      <c r="W368">
        <v>0</v>
      </c>
      <c r="X368">
        <v>2</v>
      </c>
      <c r="Y368">
        <v>3</v>
      </c>
      <c r="Z368">
        <v>5</v>
      </c>
      <c r="AA368">
        <v>2</v>
      </c>
      <c r="AB368">
        <v>3</v>
      </c>
      <c r="AC368">
        <v>1</v>
      </c>
      <c r="AD368">
        <v>4</v>
      </c>
      <c r="AE368">
        <f>SUM(M368:N368)/SUM(K368:AD368)</f>
        <v>0.15384615384615385</v>
      </c>
      <c r="AF368">
        <f>SUM(S368,Y368)/SUM(K368:AD368)</f>
        <v>9.6153846153846159E-2</v>
      </c>
      <c r="AG368">
        <f t="shared" si="38"/>
        <v>0.21153846153846154</v>
      </c>
      <c r="AH368">
        <f t="shared" si="39"/>
        <v>0.11538461538461539</v>
      </c>
      <c r="AI368">
        <f t="shared" si="40"/>
        <v>0.19230769230769232</v>
      </c>
      <c r="AJ368">
        <f t="shared" si="41"/>
        <v>0.23076923076923078</v>
      </c>
    </row>
    <row r="369" spans="1:38" x14ac:dyDescent="0.2">
      <c r="A369" t="s">
        <v>327</v>
      </c>
      <c r="B369">
        <v>41</v>
      </c>
      <c r="C369">
        <v>124</v>
      </c>
      <c r="D369">
        <f>C369-B369</f>
        <v>83</v>
      </c>
      <c r="E369">
        <v>0.24479999999999999</v>
      </c>
      <c r="F369">
        <v>9.0000000000000006E-5</v>
      </c>
      <c r="G369">
        <v>42</v>
      </c>
      <c r="H369" t="s">
        <v>46</v>
      </c>
      <c r="I369" t="s">
        <v>44</v>
      </c>
      <c r="J369">
        <v>3.387</v>
      </c>
      <c r="K369">
        <v>1</v>
      </c>
      <c r="L369">
        <v>3</v>
      </c>
      <c r="M369">
        <v>5</v>
      </c>
      <c r="N369">
        <v>5</v>
      </c>
      <c r="O369">
        <v>3</v>
      </c>
      <c r="P369">
        <v>2</v>
      </c>
      <c r="Q369">
        <v>3</v>
      </c>
      <c r="R369">
        <v>1</v>
      </c>
      <c r="S369">
        <v>2</v>
      </c>
      <c r="T369">
        <v>2</v>
      </c>
      <c r="U369">
        <v>1</v>
      </c>
      <c r="V369">
        <v>4</v>
      </c>
      <c r="W369">
        <v>2</v>
      </c>
      <c r="X369">
        <v>3</v>
      </c>
      <c r="Y369">
        <v>3</v>
      </c>
      <c r="Z369">
        <v>3</v>
      </c>
      <c r="AA369">
        <v>4</v>
      </c>
      <c r="AB369">
        <v>3</v>
      </c>
      <c r="AC369">
        <v>0</v>
      </c>
      <c r="AD369">
        <v>2</v>
      </c>
      <c r="AE369">
        <f>SUM(M369:N369)/SUM(K369:AD369)</f>
        <v>0.19230769230769232</v>
      </c>
      <c r="AF369">
        <f>SUM(S369,Y369)/SUM(K369:AD369)</f>
        <v>9.6153846153846159E-2</v>
      </c>
      <c r="AG369">
        <f t="shared" si="38"/>
        <v>9.6153846153846159E-2</v>
      </c>
      <c r="AH369">
        <f t="shared" si="39"/>
        <v>9.6153846153846159E-2</v>
      </c>
      <c r="AI369">
        <f t="shared" si="40"/>
        <v>0.13461538461538461</v>
      </c>
      <c r="AJ369">
        <f t="shared" si="41"/>
        <v>0.38461538461538464</v>
      </c>
    </row>
    <row r="370" spans="1:38" x14ac:dyDescent="0.2">
      <c r="A370" t="s">
        <v>2146</v>
      </c>
      <c r="B370">
        <v>935</v>
      </c>
      <c r="C370">
        <v>999</v>
      </c>
      <c r="D370">
        <f>C370-B370</f>
        <v>64</v>
      </c>
      <c r="E370">
        <v>0.40720000000000001</v>
      </c>
      <c r="F370">
        <v>2.4840000000000001E-3</v>
      </c>
      <c r="G370">
        <v>78</v>
      </c>
      <c r="H370" t="s">
        <v>32</v>
      </c>
      <c r="I370" t="s">
        <v>2147</v>
      </c>
      <c r="J370">
        <v>3.7959999999999998</v>
      </c>
      <c r="K370">
        <v>1</v>
      </c>
      <c r="L370">
        <v>1</v>
      </c>
      <c r="M370">
        <v>12</v>
      </c>
      <c r="N370">
        <v>6</v>
      </c>
      <c r="O370">
        <v>1</v>
      </c>
      <c r="P370">
        <v>2</v>
      </c>
      <c r="Q370">
        <v>1</v>
      </c>
      <c r="R370">
        <v>2</v>
      </c>
      <c r="S370">
        <v>4</v>
      </c>
      <c r="T370">
        <v>3</v>
      </c>
      <c r="U370">
        <v>1</v>
      </c>
      <c r="V370">
        <v>0</v>
      </c>
      <c r="W370">
        <v>0</v>
      </c>
      <c r="X370">
        <v>0</v>
      </c>
      <c r="Y370">
        <v>1</v>
      </c>
      <c r="Z370">
        <v>7</v>
      </c>
      <c r="AA370">
        <v>2</v>
      </c>
      <c r="AB370">
        <v>7</v>
      </c>
      <c r="AC370">
        <v>0</v>
      </c>
      <c r="AD370">
        <v>1</v>
      </c>
      <c r="AE370">
        <f>SUM(M370:N370)/SUM(K370:AD370)</f>
        <v>0.34615384615384615</v>
      </c>
      <c r="AF370">
        <f>SUM(S370,Y370)/SUM(K370:AD370)</f>
        <v>9.6153846153846159E-2</v>
      </c>
      <c r="AG370">
        <f t="shared" si="38"/>
        <v>5.7692307692307696E-2</v>
      </c>
      <c r="AH370">
        <f t="shared" si="39"/>
        <v>3.8461538461538464E-2</v>
      </c>
      <c r="AI370">
        <f t="shared" si="40"/>
        <v>0.25</v>
      </c>
      <c r="AJ370">
        <f t="shared" si="41"/>
        <v>0.21153846153846154</v>
      </c>
    </row>
    <row r="371" spans="1:38" x14ac:dyDescent="0.2">
      <c r="A371" t="s">
        <v>2336</v>
      </c>
      <c r="B371">
        <v>2</v>
      </c>
      <c r="C371">
        <v>400</v>
      </c>
      <c r="D371">
        <f>C371-B371</f>
        <v>398</v>
      </c>
      <c r="E371">
        <v>0.19070000000000001</v>
      </c>
      <c r="F371">
        <v>1.8100000000000001E-4</v>
      </c>
      <c r="G371">
        <v>18</v>
      </c>
      <c r="H371" t="s">
        <v>46</v>
      </c>
      <c r="I371" t="s">
        <v>33</v>
      </c>
      <c r="J371">
        <v>3.3290000000000002</v>
      </c>
      <c r="K371">
        <v>9</v>
      </c>
      <c r="L371">
        <v>1</v>
      </c>
      <c r="M371">
        <v>13</v>
      </c>
      <c r="N371">
        <v>11</v>
      </c>
      <c r="O371">
        <v>5</v>
      </c>
      <c r="P371">
        <v>19</v>
      </c>
      <c r="Q371">
        <v>3</v>
      </c>
      <c r="R371">
        <v>8</v>
      </c>
      <c r="S371">
        <v>12</v>
      </c>
      <c r="T371">
        <v>4</v>
      </c>
      <c r="U371">
        <v>3</v>
      </c>
      <c r="V371">
        <v>16</v>
      </c>
      <c r="W371">
        <v>5</v>
      </c>
      <c r="X371">
        <v>15</v>
      </c>
      <c r="Y371">
        <v>4</v>
      </c>
      <c r="Z371">
        <v>19</v>
      </c>
      <c r="AA371">
        <v>9</v>
      </c>
      <c r="AB371">
        <v>6</v>
      </c>
      <c r="AC371">
        <v>0</v>
      </c>
      <c r="AD371">
        <v>4</v>
      </c>
      <c r="AE371">
        <f>SUM(M371:N371)/SUM(K371:AD371)</f>
        <v>0.14457831325301204</v>
      </c>
      <c r="AF371">
        <f>SUM(S371,Y371)/SUM(K371:AD371)</f>
        <v>9.6385542168674704E-2</v>
      </c>
      <c r="AG371">
        <f t="shared" si="38"/>
        <v>0.19879518072289157</v>
      </c>
      <c r="AH371">
        <f t="shared" si="39"/>
        <v>5.4216867469879519E-2</v>
      </c>
      <c r="AI371">
        <f t="shared" si="40"/>
        <v>0.12650602409638553</v>
      </c>
      <c r="AJ371">
        <f t="shared" si="41"/>
        <v>0.37951807228915663</v>
      </c>
    </row>
    <row r="372" spans="1:38" x14ac:dyDescent="0.2">
      <c r="A372" t="s">
        <v>1346</v>
      </c>
      <c r="B372">
        <v>394</v>
      </c>
      <c r="C372">
        <v>499</v>
      </c>
      <c r="D372">
        <f>C372-B372</f>
        <v>105</v>
      </c>
      <c r="E372">
        <v>0.2359</v>
      </c>
      <c r="F372">
        <v>3.258E-3</v>
      </c>
      <c r="G372">
        <v>42</v>
      </c>
      <c r="H372" t="s">
        <v>35</v>
      </c>
      <c r="I372" t="s">
        <v>44</v>
      </c>
      <c r="J372">
        <v>3.4870000000000001</v>
      </c>
      <c r="K372">
        <v>5</v>
      </c>
      <c r="L372">
        <v>1</v>
      </c>
      <c r="M372">
        <v>8</v>
      </c>
      <c r="N372">
        <v>8</v>
      </c>
      <c r="O372">
        <v>3</v>
      </c>
      <c r="P372">
        <v>3</v>
      </c>
      <c r="Q372">
        <v>1</v>
      </c>
      <c r="R372">
        <v>4</v>
      </c>
      <c r="S372">
        <v>5</v>
      </c>
      <c r="T372">
        <v>7</v>
      </c>
      <c r="U372">
        <v>2</v>
      </c>
      <c r="V372">
        <v>8</v>
      </c>
      <c r="W372">
        <v>4</v>
      </c>
      <c r="X372">
        <v>4</v>
      </c>
      <c r="Y372">
        <v>3</v>
      </c>
      <c r="Z372">
        <v>8</v>
      </c>
      <c r="AA372">
        <v>2</v>
      </c>
      <c r="AB372">
        <v>1</v>
      </c>
      <c r="AC372">
        <v>2</v>
      </c>
      <c r="AD372">
        <v>4</v>
      </c>
      <c r="AE372">
        <f>SUM(M372:N372)/SUM(K372:AD372)</f>
        <v>0.19277108433734941</v>
      </c>
      <c r="AF372">
        <f>SUM(S372,Y372)/SUM(K372:AD372)</f>
        <v>9.6385542168674704E-2</v>
      </c>
      <c r="AG372">
        <f t="shared" si="38"/>
        <v>0.14457831325301204</v>
      </c>
      <c r="AH372">
        <f t="shared" si="39"/>
        <v>0.10843373493975904</v>
      </c>
      <c r="AI372">
        <f t="shared" si="40"/>
        <v>0.16867469879518071</v>
      </c>
      <c r="AJ372">
        <f t="shared" si="41"/>
        <v>0.28915662650602408</v>
      </c>
    </row>
    <row r="373" spans="1:38" x14ac:dyDescent="0.2">
      <c r="A373" t="s">
        <v>2968</v>
      </c>
      <c r="B373">
        <v>1</v>
      </c>
      <c r="C373">
        <v>164</v>
      </c>
      <c r="D373">
        <f>C373-B373</f>
        <v>163</v>
      </c>
      <c r="E373">
        <v>0.17899999999999999</v>
      </c>
      <c r="F373">
        <v>3.591E-3</v>
      </c>
      <c r="G373">
        <v>18</v>
      </c>
      <c r="H373" t="s">
        <v>35</v>
      </c>
      <c r="I373" t="s">
        <v>33</v>
      </c>
      <c r="J373">
        <v>3.4329999999999998</v>
      </c>
      <c r="K373">
        <v>4</v>
      </c>
      <c r="L373">
        <v>2</v>
      </c>
      <c r="M373">
        <v>10</v>
      </c>
      <c r="N373">
        <v>8</v>
      </c>
      <c r="O373">
        <v>1</v>
      </c>
      <c r="P373">
        <v>9</v>
      </c>
      <c r="Q373">
        <v>2</v>
      </c>
      <c r="R373">
        <v>4</v>
      </c>
      <c r="S373">
        <v>5</v>
      </c>
      <c r="T373">
        <v>8</v>
      </c>
      <c r="U373">
        <v>1</v>
      </c>
      <c r="V373">
        <v>2</v>
      </c>
      <c r="W373">
        <v>2</v>
      </c>
      <c r="X373">
        <v>9</v>
      </c>
      <c r="Y373">
        <v>3</v>
      </c>
      <c r="Z373">
        <v>8</v>
      </c>
      <c r="AA373">
        <v>2</v>
      </c>
      <c r="AB373">
        <v>1</v>
      </c>
      <c r="AC373">
        <v>0</v>
      </c>
      <c r="AD373">
        <v>2</v>
      </c>
      <c r="AE373">
        <f>SUM(M373:N373)/SUM(K373:AD373)</f>
        <v>0.21686746987951808</v>
      </c>
      <c r="AF373">
        <f>SUM(S373,Y373)/SUM(K373:AD373)</f>
        <v>9.6385542168674704E-2</v>
      </c>
      <c r="AG373">
        <f t="shared" si="38"/>
        <v>0.18072289156626506</v>
      </c>
      <c r="AH373">
        <f t="shared" si="39"/>
        <v>3.614457831325301E-2</v>
      </c>
      <c r="AI373">
        <f t="shared" si="40"/>
        <v>0.16867469879518071</v>
      </c>
      <c r="AJ373">
        <f t="shared" si="41"/>
        <v>0.30120481927710846</v>
      </c>
    </row>
    <row r="374" spans="1:38" x14ac:dyDescent="0.2">
      <c r="A374" t="s">
        <v>2464</v>
      </c>
      <c r="B374">
        <v>445</v>
      </c>
      <c r="C374">
        <v>527</v>
      </c>
      <c r="D374">
        <f>C374-B374</f>
        <v>82</v>
      </c>
      <c r="E374">
        <v>0.24679999999999999</v>
      </c>
      <c r="F374">
        <v>2.6999999999999999E-5</v>
      </c>
      <c r="G374">
        <v>42</v>
      </c>
      <c r="H374" t="s">
        <v>32</v>
      </c>
      <c r="I374" t="s">
        <v>33</v>
      </c>
      <c r="J374">
        <v>3.8260000000000001</v>
      </c>
      <c r="K374">
        <v>2</v>
      </c>
      <c r="L374">
        <v>1</v>
      </c>
      <c r="M374">
        <v>1</v>
      </c>
      <c r="N374">
        <v>4</v>
      </c>
      <c r="O374">
        <v>3</v>
      </c>
      <c r="P374">
        <v>2</v>
      </c>
      <c r="Q374">
        <v>1</v>
      </c>
      <c r="R374">
        <v>2</v>
      </c>
      <c r="S374">
        <v>5</v>
      </c>
      <c r="T374">
        <v>8</v>
      </c>
      <c r="U374">
        <v>2</v>
      </c>
      <c r="V374">
        <v>5</v>
      </c>
      <c r="W374">
        <v>4</v>
      </c>
      <c r="X374">
        <v>5</v>
      </c>
      <c r="Y374">
        <v>1</v>
      </c>
      <c r="Z374">
        <v>8</v>
      </c>
      <c r="AA374">
        <v>7</v>
      </c>
      <c r="AB374">
        <v>0</v>
      </c>
      <c r="AC374">
        <v>0</v>
      </c>
      <c r="AD374">
        <v>1</v>
      </c>
      <c r="AE374">
        <f>SUM(M374:N374)/SUM(K374:AD374)</f>
        <v>8.0645161290322578E-2</v>
      </c>
      <c r="AF374">
        <f>SUM(S374,Y374)/SUM(K374:AD374)</f>
        <v>9.6774193548387094E-2</v>
      </c>
      <c r="AG374">
        <f t="shared" si="38"/>
        <v>0.12903225806451613</v>
      </c>
      <c r="AH374">
        <f t="shared" si="39"/>
        <v>6.4516129032258063E-2</v>
      </c>
      <c r="AI374">
        <f t="shared" si="40"/>
        <v>0.19354838709677419</v>
      </c>
      <c r="AJ374">
        <f t="shared" si="41"/>
        <v>0.43548387096774194</v>
      </c>
    </row>
    <row r="375" spans="1:38" x14ac:dyDescent="0.2">
      <c r="A375" t="s">
        <v>2687</v>
      </c>
      <c r="B375">
        <v>67</v>
      </c>
      <c r="C375">
        <v>106</v>
      </c>
      <c r="D375">
        <f>C375-B375</f>
        <v>39</v>
      </c>
      <c r="E375">
        <v>0.21460000000000001</v>
      </c>
      <c r="F375">
        <v>8.5000000000000006E-5</v>
      </c>
      <c r="G375">
        <v>30</v>
      </c>
      <c r="H375" t="s">
        <v>46</v>
      </c>
      <c r="I375" t="s">
        <v>36</v>
      </c>
      <c r="J375">
        <v>3.6190000000000002</v>
      </c>
      <c r="K375">
        <v>2</v>
      </c>
      <c r="L375">
        <v>1</v>
      </c>
      <c r="M375">
        <v>2</v>
      </c>
      <c r="N375">
        <v>2</v>
      </c>
      <c r="O375">
        <v>2</v>
      </c>
      <c r="P375">
        <v>3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2</v>
      </c>
      <c r="X375">
        <v>3</v>
      </c>
      <c r="Y375">
        <v>2</v>
      </c>
      <c r="Z375">
        <v>2</v>
      </c>
      <c r="AA375">
        <v>1</v>
      </c>
      <c r="AB375">
        <v>1</v>
      </c>
      <c r="AC375">
        <v>0</v>
      </c>
      <c r="AD375">
        <v>2</v>
      </c>
      <c r="AE375">
        <f>SUM(M375:N375)/SUM(K375:AD375)</f>
        <v>0.12903225806451613</v>
      </c>
      <c r="AF375">
        <f>SUM(S375,Y375)/SUM(K375:AD375)</f>
        <v>9.6774193548387094E-2</v>
      </c>
      <c r="AG375">
        <f t="shared" si="38"/>
        <v>0.22580645161290322</v>
      </c>
      <c r="AH375">
        <f t="shared" si="39"/>
        <v>0.12903225806451613</v>
      </c>
      <c r="AI375">
        <f t="shared" si="40"/>
        <v>0.12903225806451613</v>
      </c>
      <c r="AJ375">
        <f t="shared" si="41"/>
        <v>0.29032258064516131</v>
      </c>
    </row>
    <row r="376" spans="1:38" x14ac:dyDescent="0.2">
      <c r="A376" t="s">
        <v>2846</v>
      </c>
      <c r="B376">
        <v>444</v>
      </c>
      <c r="C376">
        <v>481</v>
      </c>
      <c r="D376">
        <f>C376-B376</f>
        <v>37</v>
      </c>
      <c r="E376">
        <v>0.31669999999999998</v>
      </c>
      <c r="F376">
        <v>4.3000000000000002E-5</v>
      </c>
      <c r="G376">
        <v>66</v>
      </c>
      <c r="H376" t="s">
        <v>35</v>
      </c>
      <c r="I376" t="s">
        <v>930</v>
      </c>
      <c r="J376">
        <v>4.0449999999999999</v>
      </c>
      <c r="K376">
        <v>0</v>
      </c>
      <c r="L376">
        <v>0</v>
      </c>
      <c r="M376">
        <v>2</v>
      </c>
      <c r="N376">
        <v>2</v>
      </c>
      <c r="O376">
        <v>1</v>
      </c>
      <c r="P376">
        <v>0</v>
      </c>
      <c r="Q376">
        <v>2</v>
      </c>
      <c r="R376">
        <v>4</v>
      </c>
      <c r="S376">
        <v>1</v>
      </c>
      <c r="T376">
        <v>4</v>
      </c>
      <c r="U376">
        <v>1</v>
      </c>
      <c r="V376">
        <v>2</v>
      </c>
      <c r="W376">
        <v>1</v>
      </c>
      <c r="X376">
        <v>1</v>
      </c>
      <c r="Y376">
        <v>2</v>
      </c>
      <c r="Z376">
        <v>4</v>
      </c>
      <c r="AA376">
        <v>3</v>
      </c>
      <c r="AB376">
        <v>0</v>
      </c>
      <c r="AC376">
        <v>0</v>
      </c>
      <c r="AD376">
        <v>1</v>
      </c>
      <c r="AE376">
        <f>SUM(M376:N376)/SUM(K376:AD376)</f>
        <v>0.12903225806451613</v>
      </c>
      <c r="AF376">
        <f>SUM(S376,Y376)/SUM(K376:AD376)</f>
        <v>9.6774193548387094E-2</v>
      </c>
      <c r="AG376">
        <f t="shared" si="38"/>
        <v>3.2258064516129031E-2</v>
      </c>
      <c r="AH376">
        <f t="shared" si="39"/>
        <v>6.4516129032258063E-2</v>
      </c>
      <c r="AI376">
        <f t="shared" si="40"/>
        <v>0.29032258064516131</v>
      </c>
      <c r="AJ376">
        <f t="shared" si="41"/>
        <v>0.38709677419354838</v>
      </c>
    </row>
    <row r="377" spans="1:38" x14ac:dyDescent="0.2">
      <c r="A377" t="s">
        <v>1529</v>
      </c>
      <c r="B377">
        <v>682</v>
      </c>
      <c r="C377">
        <v>756</v>
      </c>
      <c r="D377">
        <f>C377-B377</f>
        <v>74</v>
      </c>
      <c r="E377">
        <v>0.18870000000000001</v>
      </c>
      <c r="F377">
        <v>3.39E-4</v>
      </c>
      <c r="G377">
        <v>18</v>
      </c>
      <c r="H377" t="s">
        <v>35</v>
      </c>
      <c r="I377" t="s">
        <v>44</v>
      </c>
      <c r="J377">
        <v>4.085</v>
      </c>
      <c r="K377">
        <v>1</v>
      </c>
      <c r="L377">
        <v>0</v>
      </c>
      <c r="M377">
        <v>8</v>
      </c>
      <c r="N377">
        <v>4</v>
      </c>
      <c r="O377">
        <v>7</v>
      </c>
      <c r="P377">
        <v>3</v>
      </c>
      <c r="Q377">
        <v>1</v>
      </c>
      <c r="R377">
        <v>4</v>
      </c>
      <c r="S377">
        <v>2</v>
      </c>
      <c r="T377">
        <v>5</v>
      </c>
      <c r="U377">
        <v>1</v>
      </c>
      <c r="V377">
        <v>4</v>
      </c>
      <c r="W377">
        <v>1</v>
      </c>
      <c r="X377">
        <v>1</v>
      </c>
      <c r="Y377">
        <v>4</v>
      </c>
      <c r="Z377">
        <v>5</v>
      </c>
      <c r="AA377">
        <v>2</v>
      </c>
      <c r="AB377">
        <v>4</v>
      </c>
      <c r="AC377">
        <v>1</v>
      </c>
      <c r="AD377">
        <v>4</v>
      </c>
      <c r="AE377">
        <f>SUM(M377:N377)/SUM(K377:AD377)</f>
        <v>0.19354838709677419</v>
      </c>
      <c r="AF377">
        <f>SUM(S377,Y377)/SUM(K377:AD377)</f>
        <v>9.6774193548387094E-2</v>
      </c>
      <c r="AG377">
        <f t="shared" si="38"/>
        <v>8.0645161290322578E-2</v>
      </c>
      <c r="AH377">
        <f t="shared" si="39"/>
        <v>0.19354838709677419</v>
      </c>
      <c r="AI377">
        <f t="shared" si="40"/>
        <v>0.22580645161290322</v>
      </c>
      <c r="AJ377">
        <f t="shared" si="41"/>
        <v>0.20967741935483872</v>
      </c>
    </row>
    <row r="378" spans="1:38" x14ac:dyDescent="0.2">
      <c r="A378" t="s">
        <v>2111</v>
      </c>
      <c r="B378">
        <v>281</v>
      </c>
      <c r="C378">
        <v>326</v>
      </c>
      <c r="D378">
        <f>C378-B378</f>
        <v>45</v>
      </c>
      <c r="E378">
        <v>0.2379</v>
      </c>
      <c r="F378">
        <v>5.9299999999999999E-4</v>
      </c>
      <c r="G378">
        <v>42</v>
      </c>
      <c r="H378" t="s">
        <v>35</v>
      </c>
      <c r="I378" t="s">
        <v>33</v>
      </c>
      <c r="J378">
        <v>3.3159999999999998</v>
      </c>
      <c r="K378">
        <v>2</v>
      </c>
      <c r="L378">
        <v>3</v>
      </c>
      <c r="M378">
        <v>4</v>
      </c>
      <c r="N378">
        <v>4</v>
      </c>
      <c r="O378">
        <v>0</v>
      </c>
      <c r="P378">
        <v>5</v>
      </c>
      <c r="Q378">
        <v>0</v>
      </c>
      <c r="R378">
        <v>0</v>
      </c>
      <c r="S378">
        <v>3</v>
      </c>
      <c r="T378">
        <v>1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0</v>
      </c>
      <c r="AA378">
        <v>1</v>
      </c>
      <c r="AB378">
        <v>1</v>
      </c>
      <c r="AC378">
        <v>1</v>
      </c>
      <c r="AD378">
        <v>3</v>
      </c>
      <c r="AE378">
        <f>SUM(M378:N378)/SUM(K378:AD378)</f>
        <v>0.25806451612903225</v>
      </c>
      <c r="AF378">
        <f>SUM(S378,Y378)/SUM(K378:AD378)</f>
        <v>9.6774193548387094E-2</v>
      </c>
      <c r="AG378">
        <f t="shared" si="38"/>
        <v>0.25806451612903225</v>
      </c>
      <c r="AH378">
        <f t="shared" si="39"/>
        <v>0.12903225806451613</v>
      </c>
      <c r="AI378">
        <f t="shared" si="40"/>
        <v>6.4516129032258063E-2</v>
      </c>
      <c r="AJ378">
        <f t="shared" si="41"/>
        <v>0.19354838709677419</v>
      </c>
    </row>
    <row r="379" spans="1:38" x14ac:dyDescent="0.2">
      <c r="A379" t="s">
        <v>1674</v>
      </c>
      <c r="B379">
        <v>9</v>
      </c>
      <c r="C379">
        <v>53</v>
      </c>
      <c r="D379">
        <f>C379-B379</f>
        <v>44</v>
      </c>
      <c r="E379">
        <v>0.32369999999999999</v>
      </c>
      <c r="F379">
        <v>1.4402999999999999E-2</v>
      </c>
      <c r="G379">
        <v>66</v>
      </c>
      <c r="H379" t="s">
        <v>32</v>
      </c>
      <c r="I379" t="s">
        <v>33</v>
      </c>
      <c r="J379">
        <v>3.794</v>
      </c>
      <c r="K379">
        <v>1</v>
      </c>
      <c r="L379">
        <v>0</v>
      </c>
      <c r="M379">
        <v>5</v>
      </c>
      <c r="N379">
        <v>4</v>
      </c>
      <c r="O379">
        <v>1</v>
      </c>
      <c r="P379">
        <v>1</v>
      </c>
      <c r="Q379">
        <v>0</v>
      </c>
      <c r="R379">
        <v>1</v>
      </c>
      <c r="S379">
        <v>2</v>
      </c>
      <c r="T379">
        <v>3</v>
      </c>
      <c r="U379">
        <v>0</v>
      </c>
      <c r="V379">
        <v>3</v>
      </c>
      <c r="W379">
        <v>0</v>
      </c>
      <c r="X379">
        <v>2</v>
      </c>
      <c r="Y379">
        <v>1</v>
      </c>
      <c r="Z379">
        <v>1</v>
      </c>
      <c r="AA379">
        <v>0</v>
      </c>
      <c r="AB379">
        <v>5</v>
      </c>
      <c r="AC379">
        <v>1</v>
      </c>
      <c r="AD379">
        <v>0</v>
      </c>
      <c r="AE379">
        <f>SUM(M379:N379)/SUM(K379:AD379)</f>
        <v>0.29032258064516131</v>
      </c>
      <c r="AF379">
        <f>SUM(S379,Y379)/SUM(K379:AD379)</f>
        <v>9.6774193548387094E-2</v>
      </c>
      <c r="AG379">
        <f t="shared" si="38"/>
        <v>6.4516129032258063E-2</v>
      </c>
      <c r="AH379">
        <f t="shared" si="39"/>
        <v>6.4516129032258063E-2</v>
      </c>
      <c r="AI379">
        <f t="shared" si="40"/>
        <v>0.29032258064516131</v>
      </c>
      <c r="AJ379">
        <f t="shared" si="41"/>
        <v>0.19354838709677419</v>
      </c>
      <c r="AK379">
        <v>1</v>
      </c>
      <c r="AL379">
        <v>0</v>
      </c>
    </row>
    <row r="380" spans="1:38" x14ac:dyDescent="0.2">
      <c r="A380" t="s">
        <v>2172</v>
      </c>
      <c r="B380">
        <v>387</v>
      </c>
      <c r="C380">
        <v>474</v>
      </c>
      <c r="D380">
        <f>C380-B380</f>
        <v>87</v>
      </c>
      <c r="E380">
        <v>0.32050000000000001</v>
      </c>
      <c r="F380">
        <v>4.7280000000000004E-3</v>
      </c>
      <c r="G380">
        <v>66</v>
      </c>
      <c r="H380" t="s">
        <v>35</v>
      </c>
      <c r="I380" t="s">
        <v>33</v>
      </c>
      <c r="J380">
        <v>4.1669999999999998</v>
      </c>
      <c r="K380">
        <v>2</v>
      </c>
      <c r="L380">
        <v>3</v>
      </c>
      <c r="M380">
        <v>3</v>
      </c>
      <c r="N380">
        <v>4</v>
      </c>
      <c r="O380">
        <v>3</v>
      </c>
      <c r="P380">
        <v>4</v>
      </c>
      <c r="Q380">
        <v>2</v>
      </c>
      <c r="R380">
        <v>3</v>
      </c>
      <c r="S380">
        <v>5</v>
      </c>
      <c r="T380">
        <v>10</v>
      </c>
      <c r="U380">
        <v>0</v>
      </c>
      <c r="V380">
        <v>3</v>
      </c>
      <c r="W380">
        <v>6</v>
      </c>
      <c r="X380">
        <v>4</v>
      </c>
      <c r="Y380">
        <v>2</v>
      </c>
      <c r="Z380">
        <v>8</v>
      </c>
      <c r="AA380">
        <v>5</v>
      </c>
      <c r="AB380">
        <v>3</v>
      </c>
      <c r="AC380">
        <v>0</v>
      </c>
      <c r="AD380">
        <v>2</v>
      </c>
      <c r="AE380">
        <f>SUM(M380:N380)/SUM(K380:AD380)</f>
        <v>9.7222222222222224E-2</v>
      </c>
      <c r="AF380">
        <f>SUM(S380,Y380)/SUM(K380:AD380)</f>
        <v>9.7222222222222224E-2</v>
      </c>
      <c r="AG380">
        <f t="shared" si="38"/>
        <v>0.16666666666666666</v>
      </c>
      <c r="AH380">
        <f t="shared" si="39"/>
        <v>6.9444444444444448E-2</v>
      </c>
      <c r="AI380">
        <f t="shared" si="40"/>
        <v>0.22222222222222221</v>
      </c>
      <c r="AJ380">
        <f t="shared" si="41"/>
        <v>0.34722222222222221</v>
      </c>
    </row>
    <row r="381" spans="1:38" x14ac:dyDescent="0.2">
      <c r="A381" t="s">
        <v>2419</v>
      </c>
      <c r="B381">
        <v>382</v>
      </c>
      <c r="C381">
        <v>483</v>
      </c>
      <c r="D381">
        <f>C381-B381</f>
        <v>101</v>
      </c>
      <c r="E381">
        <v>0.27629999999999999</v>
      </c>
      <c r="F381">
        <v>9.1500000000000001E-4</v>
      </c>
      <c r="G381">
        <v>54</v>
      </c>
      <c r="H381" t="s">
        <v>46</v>
      </c>
      <c r="I381" t="s">
        <v>33</v>
      </c>
      <c r="J381">
        <v>4.04</v>
      </c>
      <c r="K381">
        <v>1</v>
      </c>
      <c r="L381">
        <v>0</v>
      </c>
      <c r="M381">
        <v>4</v>
      </c>
      <c r="N381">
        <v>4</v>
      </c>
      <c r="O381">
        <v>0</v>
      </c>
      <c r="P381">
        <v>10</v>
      </c>
      <c r="Q381">
        <v>3</v>
      </c>
      <c r="R381">
        <v>4</v>
      </c>
      <c r="S381">
        <v>4</v>
      </c>
      <c r="T381">
        <v>8</v>
      </c>
      <c r="U381">
        <v>0</v>
      </c>
      <c r="V381">
        <v>2</v>
      </c>
      <c r="W381">
        <v>2</v>
      </c>
      <c r="X381">
        <v>2</v>
      </c>
      <c r="Y381">
        <v>3</v>
      </c>
      <c r="Z381">
        <v>8</v>
      </c>
      <c r="AA381">
        <v>8</v>
      </c>
      <c r="AB381">
        <v>5</v>
      </c>
      <c r="AC381">
        <v>2</v>
      </c>
      <c r="AD381">
        <v>2</v>
      </c>
      <c r="AE381">
        <f>SUM(M381:N381)/SUM(K381:AD381)</f>
        <v>0.1111111111111111</v>
      </c>
      <c r="AF381">
        <f>SUM(S381,Y381)/SUM(K381:AD381)</f>
        <v>9.7222222222222224E-2</v>
      </c>
      <c r="AG381">
        <f t="shared" si="38"/>
        <v>0.18055555555555555</v>
      </c>
      <c r="AH381">
        <f t="shared" si="39"/>
        <v>5.5555555555555552E-2</v>
      </c>
      <c r="AI381">
        <f t="shared" si="40"/>
        <v>0.2361111111111111</v>
      </c>
      <c r="AJ381">
        <f t="shared" si="41"/>
        <v>0.31944444444444442</v>
      </c>
    </row>
    <row r="382" spans="1:38" x14ac:dyDescent="0.2">
      <c r="A382" t="s">
        <v>1163</v>
      </c>
      <c r="B382">
        <v>12</v>
      </c>
      <c r="C382">
        <v>176</v>
      </c>
      <c r="D382">
        <f>C382-B382</f>
        <v>164</v>
      </c>
      <c r="E382">
        <v>0.58789999999999998</v>
      </c>
      <c r="F382">
        <v>1.4949E-2</v>
      </c>
      <c r="G382">
        <v>90</v>
      </c>
      <c r="H382" t="s">
        <v>35</v>
      </c>
      <c r="I382" t="s">
        <v>40</v>
      </c>
      <c r="J382">
        <v>3.2530000000000001</v>
      </c>
      <c r="K382">
        <v>3</v>
      </c>
      <c r="L382">
        <v>3</v>
      </c>
      <c r="M382">
        <v>5</v>
      </c>
      <c r="N382">
        <v>10</v>
      </c>
      <c r="O382">
        <v>0</v>
      </c>
      <c r="P382">
        <v>11</v>
      </c>
      <c r="Q382">
        <v>2</v>
      </c>
      <c r="R382">
        <v>1</v>
      </c>
      <c r="S382">
        <v>7</v>
      </c>
      <c r="T382">
        <v>3</v>
      </c>
      <c r="U382">
        <v>1</v>
      </c>
      <c r="V382">
        <v>8</v>
      </c>
      <c r="W382">
        <v>2</v>
      </c>
      <c r="X382">
        <v>2</v>
      </c>
      <c r="Y382">
        <v>0</v>
      </c>
      <c r="Z382">
        <v>7</v>
      </c>
      <c r="AA382">
        <v>1</v>
      </c>
      <c r="AB382">
        <v>4</v>
      </c>
      <c r="AC382">
        <v>1</v>
      </c>
      <c r="AD382">
        <v>1</v>
      </c>
      <c r="AE382">
        <f>SUM(M382:N382)/SUM(K382:AD382)</f>
        <v>0.20833333333333334</v>
      </c>
      <c r="AF382">
        <f>SUM(S382,Y382)/SUM(K382:AD382)</f>
        <v>9.7222222222222224E-2</v>
      </c>
      <c r="AG382">
        <f t="shared" si="38"/>
        <v>0.22222222222222221</v>
      </c>
      <c r="AH382">
        <f t="shared" si="39"/>
        <v>2.7777777777777776E-2</v>
      </c>
      <c r="AI382">
        <f t="shared" si="40"/>
        <v>0.125</v>
      </c>
      <c r="AJ382">
        <f t="shared" si="41"/>
        <v>0.31944444444444442</v>
      </c>
      <c r="AK382">
        <v>2</v>
      </c>
      <c r="AL382">
        <v>0</v>
      </c>
    </row>
    <row r="383" spans="1:38" x14ac:dyDescent="0.2">
      <c r="A383" t="s">
        <v>1889</v>
      </c>
      <c r="B383">
        <v>162</v>
      </c>
      <c r="C383">
        <v>303</v>
      </c>
      <c r="D383">
        <f>C383-B383</f>
        <v>141</v>
      </c>
      <c r="E383">
        <v>0.43759999999999999</v>
      </c>
      <c r="F383">
        <v>7.6182E-2</v>
      </c>
      <c r="G383">
        <v>90</v>
      </c>
      <c r="H383" t="s">
        <v>35</v>
      </c>
      <c r="I383" t="s">
        <v>44</v>
      </c>
      <c r="J383">
        <v>4.1870000000000003</v>
      </c>
      <c r="K383">
        <v>5</v>
      </c>
      <c r="L383">
        <v>3</v>
      </c>
      <c r="M383">
        <v>7</v>
      </c>
      <c r="N383">
        <v>8</v>
      </c>
      <c r="O383">
        <v>5</v>
      </c>
      <c r="P383">
        <v>4</v>
      </c>
      <c r="Q383">
        <v>0</v>
      </c>
      <c r="R383">
        <v>7</v>
      </c>
      <c r="S383">
        <v>7</v>
      </c>
      <c r="T383">
        <v>9</v>
      </c>
      <c r="U383">
        <v>1</v>
      </c>
      <c r="V383">
        <v>8</v>
      </c>
      <c r="W383">
        <v>12</v>
      </c>
      <c r="X383">
        <v>2</v>
      </c>
      <c r="Y383">
        <v>4</v>
      </c>
      <c r="Z383">
        <v>15</v>
      </c>
      <c r="AA383">
        <v>5</v>
      </c>
      <c r="AB383">
        <v>9</v>
      </c>
      <c r="AC383">
        <v>1</v>
      </c>
      <c r="AD383">
        <v>1</v>
      </c>
      <c r="AE383">
        <f>SUM(M383:N383)/SUM(K383:AD383)</f>
        <v>0.13274336283185842</v>
      </c>
      <c r="AF383">
        <f>SUM(S383,Y383)/SUM(K383:AD383)</f>
        <v>9.7345132743362831E-2</v>
      </c>
      <c r="AG383">
        <f t="shared" si="38"/>
        <v>0.18584070796460178</v>
      </c>
      <c r="AH383">
        <f t="shared" si="39"/>
        <v>6.1946902654867256E-2</v>
      </c>
      <c r="AI383">
        <f t="shared" si="40"/>
        <v>0.23008849557522124</v>
      </c>
      <c r="AJ383">
        <f t="shared" si="41"/>
        <v>0.29203539823008851</v>
      </c>
    </row>
    <row r="384" spans="1:38" x14ac:dyDescent="0.2">
      <c r="A384" t="s">
        <v>266</v>
      </c>
      <c r="B384">
        <v>449</v>
      </c>
      <c r="C384">
        <v>506</v>
      </c>
      <c r="D384">
        <f>C384-B384</f>
        <v>57</v>
      </c>
      <c r="E384">
        <v>0.19270000000000001</v>
      </c>
      <c r="F384">
        <v>8.4800000000000001E-4</v>
      </c>
      <c r="G384">
        <v>18</v>
      </c>
      <c r="H384" t="s">
        <v>35</v>
      </c>
      <c r="I384" t="s">
        <v>235</v>
      </c>
      <c r="J384">
        <v>4.4050000000000002</v>
      </c>
      <c r="K384">
        <v>5</v>
      </c>
      <c r="L384">
        <v>1</v>
      </c>
      <c r="M384">
        <v>5</v>
      </c>
      <c r="N384">
        <v>1</v>
      </c>
      <c r="O384">
        <v>1</v>
      </c>
      <c r="P384">
        <v>4</v>
      </c>
      <c r="Q384">
        <v>0</v>
      </c>
      <c r="R384">
        <v>3</v>
      </c>
      <c r="S384">
        <v>2</v>
      </c>
      <c r="T384">
        <v>6</v>
      </c>
      <c r="U384">
        <v>1</v>
      </c>
      <c r="V384">
        <v>4</v>
      </c>
      <c r="W384">
        <v>0</v>
      </c>
      <c r="X384">
        <v>1</v>
      </c>
      <c r="Y384">
        <v>2</v>
      </c>
      <c r="Z384">
        <v>3</v>
      </c>
      <c r="AA384">
        <v>0</v>
      </c>
      <c r="AB384">
        <v>1</v>
      </c>
      <c r="AC384">
        <v>0</v>
      </c>
      <c r="AD384">
        <v>1</v>
      </c>
      <c r="AE384">
        <f>SUM(M384:N384)/SUM(K384:AD384)</f>
        <v>0.14634146341463414</v>
      </c>
      <c r="AF384">
        <f>SUM(S384,Y384)/SUM(K384:AD384)</f>
        <v>9.7560975609756101E-2</v>
      </c>
      <c r="AG384">
        <f t="shared" si="38"/>
        <v>0.21951219512195122</v>
      </c>
      <c r="AH384">
        <f t="shared" si="39"/>
        <v>4.878048780487805E-2</v>
      </c>
      <c r="AI384">
        <f t="shared" si="40"/>
        <v>0.26829268292682928</v>
      </c>
      <c r="AJ384">
        <f t="shared" si="41"/>
        <v>0.21951219512195122</v>
      </c>
      <c r="AK384">
        <v>1</v>
      </c>
      <c r="AL384">
        <v>0</v>
      </c>
    </row>
    <row r="385" spans="1:38" x14ac:dyDescent="0.2">
      <c r="A385" t="s">
        <v>1919</v>
      </c>
      <c r="B385">
        <v>126</v>
      </c>
      <c r="C385">
        <v>167</v>
      </c>
      <c r="D385">
        <f>C385-B385</f>
        <v>41</v>
      </c>
      <c r="E385">
        <v>0.21920000000000001</v>
      </c>
      <c r="F385">
        <v>3.0000000000000001E-5</v>
      </c>
      <c r="G385">
        <v>30</v>
      </c>
      <c r="H385" t="s">
        <v>35</v>
      </c>
      <c r="I385" t="s">
        <v>33</v>
      </c>
      <c r="J385">
        <v>3.8759999999999999</v>
      </c>
      <c r="K385">
        <v>0</v>
      </c>
      <c r="L385">
        <v>0</v>
      </c>
      <c r="M385">
        <v>4</v>
      </c>
      <c r="N385">
        <v>2</v>
      </c>
      <c r="O385">
        <v>1</v>
      </c>
      <c r="P385">
        <v>0</v>
      </c>
      <c r="Q385">
        <v>1</v>
      </c>
      <c r="R385">
        <v>1</v>
      </c>
      <c r="S385">
        <v>3</v>
      </c>
      <c r="T385">
        <v>8</v>
      </c>
      <c r="U385">
        <v>1</v>
      </c>
      <c r="V385">
        <v>9</v>
      </c>
      <c r="W385">
        <v>0</v>
      </c>
      <c r="X385">
        <v>2</v>
      </c>
      <c r="Y385">
        <v>1</v>
      </c>
      <c r="Z385">
        <v>3</v>
      </c>
      <c r="AA385">
        <v>1</v>
      </c>
      <c r="AB385">
        <v>4</v>
      </c>
      <c r="AC385">
        <v>0</v>
      </c>
      <c r="AD385">
        <v>0</v>
      </c>
      <c r="AE385">
        <f>SUM(M385:N385)/SUM(K385:AD385)</f>
        <v>0.14634146341463414</v>
      </c>
      <c r="AF385">
        <f>SUM(S385,Y385)/SUM(K385:AD385)</f>
        <v>9.7560975609756101E-2</v>
      </c>
      <c r="AG385">
        <f t="shared" si="38"/>
        <v>0</v>
      </c>
      <c r="AH385">
        <f t="shared" si="39"/>
        <v>2.4390243902439025E-2</v>
      </c>
      <c r="AI385">
        <f t="shared" si="40"/>
        <v>0.34146341463414637</v>
      </c>
      <c r="AJ385">
        <f t="shared" si="41"/>
        <v>0.3902439024390244</v>
      </c>
    </row>
    <row r="386" spans="1:38" x14ac:dyDescent="0.2">
      <c r="A386" t="s">
        <v>1991</v>
      </c>
      <c r="B386">
        <v>12</v>
      </c>
      <c r="C386">
        <v>170</v>
      </c>
      <c r="D386">
        <f>C386-B386</f>
        <v>158</v>
      </c>
      <c r="E386">
        <v>0.41549999999999998</v>
      </c>
      <c r="F386">
        <v>1.47E-4</v>
      </c>
      <c r="G386">
        <v>78</v>
      </c>
      <c r="H386" t="s">
        <v>32</v>
      </c>
      <c r="I386" t="s">
        <v>40</v>
      </c>
      <c r="J386">
        <v>3.3210000000000002</v>
      </c>
      <c r="K386">
        <v>2</v>
      </c>
      <c r="L386">
        <v>2</v>
      </c>
      <c r="M386">
        <v>7</v>
      </c>
      <c r="N386">
        <v>12</v>
      </c>
      <c r="O386">
        <v>3</v>
      </c>
      <c r="P386">
        <v>12</v>
      </c>
      <c r="Q386">
        <v>3</v>
      </c>
      <c r="R386">
        <v>1</v>
      </c>
      <c r="S386">
        <v>7</v>
      </c>
      <c r="T386">
        <v>6</v>
      </c>
      <c r="U386">
        <v>1</v>
      </c>
      <c r="V386">
        <v>5</v>
      </c>
      <c r="W386">
        <v>7</v>
      </c>
      <c r="X386">
        <v>2</v>
      </c>
      <c r="Y386">
        <v>1</v>
      </c>
      <c r="Z386">
        <v>3</v>
      </c>
      <c r="AA386">
        <v>3</v>
      </c>
      <c r="AB386">
        <v>3</v>
      </c>
      <c r="AC386">
        <v>0</v>
      </c>
      <c r="AD386">
        <v>2</v>
      </c>
      <c r="AE386">
        <f>SUM(M386:N386)/SUM(K386:AD386)</f>
        <v>0.23170731707317074</v>
      </c>
      <c r="AF386">
        <f>SUM(S386,Y386)/SUM(K386:AD386)</f>
        <v>9.7560975609756101E-2</v>
      </c>
      <c r="AG386">
        <f t="shared" si="38"/>
        <v>0.25609756097560976</v>
      </c>
      <c r="AH386">
        <f t="shared" si="39"/>
        <v>6.097560975609756E-2</v>
      </c>
      <c r="AI386">
        <f t="shared" si="40"/>
        <v>0.13414634146341464</v>
      </c>
      <c r="AJ386">
        <f t="shared" si="41"/>
        <v>0.21951219512195122</v>
      </c>
      <c r="AK386">
        <v>5</v>
      </c>
      <c r="AL386">
        <v>0</v>
      </c>
    </row>
    <row r="387" spans="1:38" x14ac:dyDescent="0.2">
      <c r="A387" t="s">
        <v>2980</v>
      </c>
      <c r="B387">
        <v>175</v>
      </c>
      <c r="C387">
        <v>234</v>
      </c>
      <c r="D387">
        <f>C387-B387</f>
        <v>59</v>
      </c>
      <c r="E387">
        <v>0.27189999999999998</v>
      </c>
      <c r="F387">
        <v>1.4E-5</v>
      </c>
      <c r="G387">
        <v>54</v>
      </c>
      <c r="H387" t="s">
        <v>35</v>
      </c>
      <c r="I387" t="s">
        <v>49</v>
      </c>
      <c r="J387">
        <v>3.4950000000000001</v>
      </c>
      <c r="K387">
        <v>2</v>
      </c>
      <c r="L387">
        <v>0</v>
      </c>
      <c r="M387">
        <v>4</v>
      </c>
      <c r="N387">
        <v>6</v>
      </c>
      <c r="O387">
        <v>4</v>
      </c>
      <c r="P387">
        <v>0</v>
      </c>
      <c r="Q387">
        <v>1</v>
      </c>
      <c r="R387">
        <v>0</v>
      </c>
      <c r="S387">
        <v>4</v>
      </c>
      <c r="T387">
        <v>5</v>
      </c>
      <c r="U387">
        <v>1</v>
      </c>
      <c r="V387">
        <v>5</v>
      </c>
      <c r="W387">
        <v>1</v>
      </c>
      <c r="X387">
        <v>1</v>
      </c>
      <c r="Y387">
        <v>0</v>
      </c>
      <c r="Z387">
        <v>5</v>
      </c>
      <c r="AA387">
        <v>1</v>
      </c>
      <c r="AB387">
        <v>1</v>
      </c>
      <c r="AC387">
        <v>0</v>
      </c>
      <c r="AD387">
        <v>0</v>
      </c>
      <c r="AE387">
        <f>SUM(M387:N387)/SUM(K387:AD387)</f>
        <v>0.24390243902439024</v>
      </c>
      <c r="AF387">
        <f>SUM(S387,Y387)/SUM(K387:AD387)</f>
        <v>9.7560975609756101E-2</v>
      </c>
      <c r="AG387">
        <f t="shared" ref="AG387:AG450" si="42">SUM(P387,K387,W387)/SUM(K387:AD387)</f>
        <v>7.3170731707317069E-2</v>
      </c>
      <c r="AH387">
        <f t="shared" ref="AH387:AH450" si="43">SUM(AC387,AD387,O387)/SUM(K387:AD387)</f>
        <v>9.7560975609756101E-2</v>
      </c>
      <c r="AI387">
        <f t="shared" ref="AI387:AI450" si="44">SUM(R387,T387,AB387,U387)/SUM(K387:AD387)</f>
        <v>0.17073170731707318</v>
      </c>
      <c r="AJ387">
        <f t="shared" ref="AJ387:AJ450" si="45">SUM(Q387,X387,V387,AA387,Z387,L387)/SUM(K387:AD387)</f>
        <v>0.31707317073170732</v>
      </c>
    </row>
    <row r="388" spans="1:38" x14ac:dyDescent="0.2">
      <c r="A388" t="s">
        <v>3196</v>
      </c>
      <c r="B388">
        <v>7</v>
      </c>
      <c r="C388">
        <v>128</v>
      </c>
      <c r="D388">
        <f>C388-B388</f>
        <v>121</v>
      </c>
      <c r="E388">
        <v>0.18260000000000001</v>
      </c>
      <c r="F388">
        <v>8.8999999999999995E-5</v>
      </c>
      <c r="G388">
        <v>18</v>
      </c>
      <c r="H388" t="s">
        <v>35</v>
      </c>
      <c r="I388" t="s">
        <v>33</v>
      </c>
      <c r="J388">
        <v>4.3330000000000002</v>
      </c>
      <c r="K388">
        <v>7</v>
      </c>
      <c r="L388">
        <v>2</v>
      </c>
      <c r="M388">
        <v>8</v>
      </c>
      <c r="N388">
        <v>5</v>
      </c>
      <c r="O388">
        <v>2</v>
      </c>
      <c r="P388">
        <v>3</v>
      </c>
      <c r="Q388">
        <v>0</v>
      </c>
      <c r="R388">
        <v>5</v>
      </c>
      <c r="S388">
        <v>5</v>
      </c>
      <c r="T388">
        <v>15</v>
      </c>
      <c r="U388">
        <v>1</v>
      </c>
      <c r="V388">
        <v>2</v>
      </c>
      <c r="W388">
        <v>3</v>
      </c>
      <c r="X388">
        <v>7</v>
      </c>
      <c r="Y388">
        <v>4</v>
      </c>
      <c r="Z388">
        <v>10</v>
      </c>
      <c r="AA388">
        <v>5</v>
      </c>
      <c r="AB388">
        <v>4</v>
      </c>
      <c r="AC388">
        <v>1</v>
      </c>
      <c r="AD388">
        <v>3</v>
      </c>
      <c r="AE388">
        <f>SUM(M388:N388)/SUM(K388:AD388)</f>
        <v>0.14130434782608695</v>
      </c>
      <c r="AF388">
        <f>SUM(S388,Y388)/SUM(K388:AD388)</f>
        <v>9.7826086956521743E-2</v>
      </c>
      <c r="AG388">
        <f t="shared" si="42"/>
        <v>0.14130434782608695</v>
      </c>
      <c r="AH388">
        <f t="shared" si="43"/>
        <v>6.5217391304347824E-2</v>
      </c>
      <c r="AI388">
        <f t="shared" si="44"/>
        <v>0.27173913043478259</v>
      </c>
      <c r="AJ388">
        <f t="shared" si="45"/>
        <v>0.28260869565217389</v>
      </c>
    </row>
    <row r="389" spans="1:38" x14ac:dyDescent="0.2">
      <c r="A389" t="s">
        <v>1320</v>
      </c>
      <c r="B389">
        <v>174</v>
      </c>
      <c r="C389">
        <v>230</v>
      </c>
      <c r="D389">
        <f>C389-B389</f>
        <v>56</v>
      </c>
      <c r="E389">
        <v>0.2276</v>
      </c>
      <c r="F389">
        <v>1.05E-4</v>
      </c>
      <c r="G389">
        <v>30</v>
      </c>
      <c r="H389" t="s">
        <v>35</v>
      </c>
      <c r="I389" t="s">
        <v>33</v>
      </c>
      <c r="J389">
        <v>4.7309999999999999</v>
      </c>
      <c r="K389">
        <v>1</v>
      </c>
      <c r="L389">
        <v>0</v>
      </c>
      <c r="M389">
        <v>1</v>
      </c>
      <c r="N389">
        <v>4</v>
      </c>
      <c r="O389">
        <v>3</v>
      </c>
      <c r="P389">
        <v>1</v>
      </c>
      <c r="Q389">
        <v>2</v>
      </c>
      <c r="R389">
        <v>7</v>
      </c>
      <c r="S389">
        <v>3</v>
      </c>
      <c r="T389">
        <v>7</v>
      </c>
      <c r="U389">
        <v>2</v>
      </c>
      <c r="V389">
        <v>3</v>
      </c>
      <c r="W389">
        <v>2</v>
      </c>
      <c r="X389">
        <v>2</v>
      </c>
      <c r="Y389">
        <v>2</v>
      </c>
      <c r="Z389">
        <v>4</v>
      </c>
      <c r="AA389">
        <v>2</v>
      </c>
      <c r="AB389">
        <v>3</v>
      </c>
      <c r="AC389">
        <v>0</v>
      </c>
      <c r="AD389">
        <v>2</v>
      </c>
      <c r="AE389">
        <f>SUM(M389:N389)/SUM(K389:AD389)</f>
        <v>9.8039215686274508E-2</v>
      </c>
      <c r="AF389">
        <f>SUM(S389,Y389)/SUM(K389:AD389)</f>
        <v>9.8039215686274508E-2</v>
      </c>
      <c r="AG389">
        <f t="shared" si="42"/>
        <v>7.8431372549019607E-2</v>
      </c>
      <c r="AH389">
        <f t="shared" si="43"/>
        <v>9.8039215686274508E-2</v>
      </c>
      <c r="AI389">
        <f t="shared" si="44"/>
        <v>0.37254901960784315</v>
      </c>
      <c r="AJ389">
        <f t="shared" si="45"/>
        <v>0.25490196078431371</v>
      </c>
    </row>
    <row r="390" spans="1:38" x14ac:dyDescent="0.2">
      <c r="A390" t="s">
        <v>1252</v>
      </c>
      <c r="B390">
        <v>21</v>
      </c>
      <c r="C390">
        <v>391</v>
      </c>
      <c r="D390">
        <f>C390-B390</f>
        <v>370</v>
      </c>
      <c r="E390">
        <v>0.16200000000000001</v>
      </c>
      <c r="F390">
        <v>2.81E-4</v>
      </c>
      <c r="G390">
        <v>6</v>
      </c>
      <c r="H390" t="s">
        <v>46</v>
      </c>
      <c r="I390" t="s">
        <v>44</v>
      </c>
      <c r="J390">
        <v>3.3010000000000002</v>
      </c>
      <c r="K390">
        <v>7</v>
      </c>
      <c r="L390">
        <v>1</v>
      </c>
      <c r="M390">
        <v>9</v>
      </c>
      <c r="N390">
        <v>15</v>
      </c>
      <c r="O390">
        <v>5</v>
      </c>
      <c r="P390">
        <v>12</v>
      </c>
      <c r="Q390">
        <v>2</v>
      </c>
      <c r="R390">
        <v>4</v>
      </c>
      <c r="S390">
        <v>12</v>
      </c>
      <c r="T390">
        <v>9</v>
      </c>
      <c r="U390">
        <v>2</v>
      </c>
      <c r="V390">
        <v>19</v>
      </c>
      <c r="W390">
        <v>10</v>
      </c>
      <c r="X390">
        <v>13</v>
      </c>
      <c r="Y390">
        <v>3</v>
      </c>
      <c r="Z390">
        <v>8</v>
      </c>
      <c r="AA390">
        <v>10</v>
      </c>
      <c r="AB390">
        <v>8</v>
      </c>
      <c r="AC390">
        <v>0</v>
      </c>
      <c r="AD390">
        <v>4</v>
      </c>
      <c r="AE390">
        <f>SUM(M390:N390)/SUM(K390:AD390)</f>
        <v>0.15686274509803921</v>
      </c>
      <c r="AF390">
        <f>SUM(S390,Y390)/SUM(K390:AD390)</f>
        <v>9.8039215686274508E-2</v>
      </c>
      <c r="AG390">
        <f t="shared" si="42"/>
        <v>0.18954248366013071</v>
      </c>
      <c r="AH390">
        <f t="shared" si="43"/>
        <v>5.8823529411764705E-2</v>
      </c>
      <c r="AI390">
        <f t="shared" si="44"/>
        <v>0.15032679738562091</v>
      </c>
      <c r="AJ390">
        <f t="shared" si="45"/>
        <v>0.34640522875816993</v>
      </c>
    </row>
    <row r="391" spans="1:38" x14ac:dyDescent="0.2">
      <c r="A391" t="s">
        <v>967</v>
      </c>
      <c r="B391">
        <v>4</v>
      </c>
      <c r="C391">
        <v>71</v>
      </c>
      <c r="D391">
        <f>C391-B391</f>
        <v>67</v>
      </c>
      <c r="E391">
        <v>0.2326</v>
      </c>
      <c r="F391">
        <v>1.7E-5</v>
      </c>
      <c r="G391">
        <v>42</v>
      </c>
      <c r="H391" t="s">
        <v>35</v>
      </c>
      <c r="I391" t="s">
        <v>49</v>
      </c>
      <c r="J391">
        <v>3.5840000000000001</v>
      </c>
      <c r="K391">
        <v>1</v>
      </c>
      <c r="L391">
        <v>2</v>
      </c>
      <c r="M391">
        <v>6</v>
      </c>
      <c r="N391">
        <v>4</v>
      </c>
      <c r="O391">
        <v>1</v>
      </c>
      <c r="P391">
        <v>4</v>
      </c>
      <c r="Q391">
        <v>2</v>
      </c>
      <c r="R391">
        <v>2</v>
      </c>
      <c r="S391">
        <v>4</v>
      </c>
      <c r="T391">
        <v>8</v>
      </c>
      <c r="U391">
        <v>0</v>
      </c>
      <c r="V391">
        <v>6</v>
      </c>
      <c r="W391">
        <v>0</v>
      </c>
      <c r="X391">
        <v>3</v>
      </c>
      <c r="Y391">
        <v>1</v>
      </c>
      <c r="Z391">
        <v>1</v>
      </c>
      <c r="AA391">
        <v>2</v>
      </c>
      <c r="AB391">
        <v>1</v>
      </c>
      <c r="AC391">
        <v>2</v>
      </c>
      <c r="AD391">
        <v>1</v>
      </c>
      <c r="AE391">
        <f>SUM(M391:N391)/SUM(K391:AD391)</f>
        <v>0.19607843137254902</v>
      </c>
      <c r="AF391">
        <f>SUM(S391,Y391)/SUM(K391:AD391)</f>
        <v>9.8039215686274508E-2</v>
      </c>
      <c r="AG391">
        <f t="shared" si="42"/>
        <v>9.8039215686274508E-2</v>
      </c>
      <c r="AH391">
        <f t="shared" si="43"/>
        <v>7.8431372549019607E-2</v>
      </c>
      <c r="AI391">
        <f t="shared" si="44"/>
        <v>0.21568627450980393</v>
      </c>
      <c r="AJ391">
        <f t="shared" si="45"/>
        <v>0.31372549019607843</v>
      </c>
    </row>
    <row r="392" spans="1:38" x14ac:dyDescent="0.2">
      <c r="A392" t="s">
        <v>3148</v>
      </c>
      <c r="B392">
        <v>60</v>
      </c>
      <c r="C392">
        <v>159</v>
      </c>
      <c r="D392">
        <f>C392-B392</f>
        <v>99</v>
      </c>
      <c r="E392">
        <v>0.4153</v>
      </c>
      <c r="F392">
        <v>2.7687E-2</v>
      </c>
      <c r="G392">
        <v>78</v>
      </c>
      <c r="H392" t="s">
        <v>35</v>
      </c>
      <c r="I392" t="s">
        <v>72</v>
      </c>
      <c r="J392">
        <v>2.6</v>
      </c>
      <c r="K392">
        <v>3</v>
      </c>
      <c r="L392">
        <v>1</v>
      </c>
      <c r="M392">
        <v>11</v>
      </c>
      <c r="N392">
        <v>7</v>
      </c>
      <c r="O392">
        <v>0</v>
      </c>
      <c r="P392">
        <v>9</v>
      </c>
      <c r="Q392">
        <v>1</v>
      </c>
      <c r="R392">
        <v>0</v>
      </c>
      <c r="S392">
        <v>5</v>
      </c>
      <c r="T392">
        <v>2</v>
      </c>
      <c r="U392">
        <v>0</v>
      </c>
      <c r="V392">
        <v>1</v>
      </c>
      <c r="W392">
        <v>3</v>
      </c>
      <c r="X392">
        <v>3</v>
      </c>
      <c r="Y392">
        <v>0</v>
      </c>
      <c r="Z392">
        <v>2</v>
      </c>
      <c r="AA392">
        <v>2</v>
      </c>
      <c r="AB392">
        <v>0</v>
      </c>
      <c r="AC392">
        <v>0</v>
      </c>
      <c r="AD392">
        <v>1</v>
      </c>
      <c r="AE392">
        <f>SUM(M392:N392)/SUM(K392:AD392)</f>
        <v>0.35294117647058826</v>
      </c>
      <c r="AF392">
        <f>SUM(S392,Y392)/SUM(K392:AD392)</f>
        <v>9.8039215686274508E-2</v>
      </c>
      <c r="AG392">
        <f t="shared" si="42"/>
        <v>0.29411764705882354</v>
      </c>
      <c r="AH392">
        <f t="shared" si="43"/>
        <v>1.9607843137254902E-2</v>
      </c>
      <c r="AI392">
        <f t="shared" si="44"/>
        <v>3.9215686274509803E-2</v>
      </c>
      <c r="AJ392">
        <f t="shared" si="45"/>
        <v>0.19607843137254902</v>
      </c>
    </row>
    <row r="393" spans="1:38" x14ac:dyDescent="0.2">
      <c r="A393" t="s">
        <v>39</v>
      </c>
      <c r="B393">
        <v>184</v>
      </c>
      <c r="C393">
        <v>388</v>
      </c>
      <c r="D393">
        <f>C393-B393</f>
        <v>204</v>
      </c>
      <c r="E393">
        <v>9.4500000000000001E-2</v>
      </c>
      <c r="F393">
        <v>8.1800000000000004E-4</v>
      </c>
      <c r="G393">
        <v>6</v>
      </c>
      <c r="H393" t="s">
        <v>35</v>
      </c>
      <c r="I393" t="s">
        <v>40</v>
      </c>
      <c r="J393">
        <v>2.952</v>
      </c>
      <c r="K393">
        <v>5</v>
      </c>
      <c r="L393">
        <v>0</v>
      </c>
      <c r="M393">
        <v>8</v>
      </c>
      <c r="N393">
        <v>5</v>
      </c>
      <c r="O393">
        <v>2</v>
      </c>
      <c r="P393">
        <v>10</v>
      </c>
      <c r="Q393">
        <v>3</v>
      </c>
      <c r="R393">
        <v>1</v>
      </c>
      <c r="S393">
        <v>9</v>
      </c>
      <c r="T393">
        <v>2</v>
      </c>
      <c r="U393">
        <v>1</v>
      </c>
      <c r="V393">
        <v>19</v>
      </c>
      <c r="W393">
        <v>6</v>
      </c>
      <c r="X393">
        <v>10</v>
      </c>
      <c r="Y393">
        <v>2</v>
      </c>
      <c r="Z393">
        <v>5</v>
      </c>
      <c r="AA393">
        <v>15</v>
      </c>
      <c r="AB393">
        <v>7</v>
      </c>
      <c r="AC393">
        <v>0</v>
      </c>
      <c r="AD393">
        <v>2</v>
      </c>
      <c r="AE393">
        <f>SUM(M393:N393)/SUM(K393:AD393)</f>
        <v>0.11607142857142858</v>
      </c>
      <c r="AF393">
        <f>SUM(S393,Y393)/SUM(K393:AD393)</f>
        <v>9.8214285714285712E-2</v>
      </c>
      <c r="AG393">
        <f t="shared" si="42"/>
        <v>0.1875</v>
      </c>
      <c r="AH393">
        <f t="shared" si="43"/>
        <v>3.5714285714285712E-2</v>
      </c>
      <c r="AI393">
        <f t="shared" si="44"/>
        <v>9.8214285714285712E-2</v>
      </c>
      <c r="AJ393">
        <f t="shared" si="45"/>
        <v>0.4642857142857143</v>
      </c>
    </row>
    <row r="394" spans="1:38" x14ac:dyDescent="0.2">
      <c r="A394" t="s">
        <v>1339</v>
      </c>
      <c r="B394">
        <v>63</v>
      </c>
      <c r="C394">
        <v>141</v>
      </c>
      <c r="D394">
        <f>C394-B394</f>
        <v>78</v>
      </c>
      <c r="E394">
        <v>0.3735</v>
      </c>
      <c r="F394">
        <v>2.3109999999999999E-2</v>
      </c>
      <c r="G394">
        <v>78</v>
      </c>
      <c r="H394" t="s">
        <v>35</v>
      </c>
      <c r="I394" t="s">
        <v>44</v>
      </c>
      <c r="J394">
        <v>3.8460000000000001</v>
      </c>
      <c r="K394">
        <v>2</v>
      </c>
      <c r="L394">
        <v>1</v>
      </c>
      <c r="M394">
        <v>4</v>
      </c>
      <c r="N394">
        <v>4</v>
      </c>
      <c r="O394">
        <v>2</v>
      </c>
      <c r="P394">
        <v>5</v>
      </c>
      <c r="Q394">
        <v>2</v>
      </c>
      <c r="R394">
        <v>7</v>
      </c>
      <c r="S394">
        <v>1</v>
      </c>
      <c r="T394">
        <v>2</v>
      </c>
      <c r="U394">
        <v>3</v>
      </c>
      <c r="V394">
        <v>4</v>
      </c>
      <c r="W394">
        <v>1</v>
      </c>
      <c r="X394">
        <v>5</v>
      </c>
      <c r="Y394">
        <v>5</v>
      </c>
      <c r="Z394">
        <v>4</v>
      </c>
      <c r="AA394">
        <v>5</v>
      </c>
      <c r="AB394">
        <v>2</v>
      </c>
      <c r="AC394">
        <v>1</v>
      </c>
      <c r="AD394">
        <v>1</v>
      </c>
      <c r="AE394">
        <f>SUM(M394:N394)/SUM(K394:AD394)</f>
        <v>0.13114754098360656</v>
      </c>
      <c r="AF394">
        <f>SUM(S394,Y394)/SUM(K394:AD394)</f>
        <v>9.8360655737704916E-2</v>
      </c>
      <c r="AG394">
        <f t="shared" si="42"/>
        <v>0.13114754098360656</v>
      </c>
      <c r="AH394">
        <f t="shared" si="43"/>
        <v>6.5573770491803282E-2</v>
      </c>
      <c r="AI394">
        <f t="shared" si="44"/>
        <v>0.22950819672131148</v>
      </c>
      <c r="AJ394">
        <f t="shared" si="45"/>
        <v>0.34426229508196721</v>
      </c>
    </row>
    <row r="395" spans="1:38" x14ac:dyDescent="0.2">
      <c r="A395" t="s">
        <v>428</v>
      </c>
      <c r="B395">
        <v>5</v>
      </c>
      <c r="C395">
        <v>346</v>
      </c>
      <c r="D395">
        <f>C395-B395</f>
        <v>341</v>
      </c>
      <c r="E395">
        <v>0.69969999999999999</v>
      </c>
      <c r="F395">
        <v>7.6369999999999997E-3</v>
      </c>
      <c r="G395">
        <v>90</v>
      </c>
      <c r="H395" t="s">
        <v>32</v>
      </c>
      <c r="I395" t="s">
        <v>44</v>
      </c>
      <c r="J395">
        <v>3.3159999999999998</v>
      </c>
      <c r="K395">
        <v>6</v>
      </c>
      <c r="L395">
        <v>1</v>
      </c>
      <c r="M395">
        <v>9</v>
      </c>
      <c r="N395">
        <v>14</v>
      </c>
      <c r="O395">
        <v>1</v>
      </c>
      <c r="P395">
        <v>24</v>
      </c>
      <c r="Q395">
        <v>0</v>
      </c>
      <c r="R395">
        <v>1</v>
      </c>
      <c r="S395">
        <v>9</v>
      </c>
      <c r="T395">
        <v>7</v>
      </c>
      <c r="U395">
        <v>1</v>
      </c>
      <c r="V395">
        <v>5</v>
      </c>
      <c r="W395">
        <v>11</v>
      </c>
      <c r="X395">
        <v>8</v>
      </c>
      <c r="Y395">
        <v>4</v>
      </c>
      <c r="Z395">
        <v>13</v>
      </c>
      <c r="AA395">
        <v>12</v>
      </c>
      <c r="AB395">
        <v>5</v>
      </c>
      <c r="AC395">
        <v>0</v>
      </c>
      <c r="AD395">
        <v>1</v>
      </c>
      <c r="AE395">
        <f>SUM(M395:N395)/SUM(K395:AD395)</f>
        <v>0.17424242424242425</v>
      </c>
      <c r="AF395">
        <f>SUM(S395,Y395)/SUM(K395:AD395)</f>
        <v>9.8484848484848481E-2</v>
      </c>
      <c r="AG395">
        <f t="shared" si="42"/>
        <v>0.31060606060606061</v>
      </c>
      <c r="AH395">
        <f t="shared" si="43"/>
        <v>1.5151515151515152E-2</v>
      </c>
      <c r="AI395">
        <f t="shared" si="44"/>
        <v>0.10606060606060606</v>
      </c>
      <c r="AJ395">
        <f t="shared" si="45"/>
        <v>0.29545454545454547</v>
      </c>
      <c r="AK395">
        <v>31</v>
      </c>
      <c r="AL395">
        <v>5</v>
      </c>
    </row>
    <row r="396" spans="1:38" x14ac:dyDescent="0.2">
      <c r="A396" t="s">
        <v>416</v>
      </c>
      <c r="B396">
        <v>283</v>
      </c>
      <c r="C396">
        <v>380</v>
      </c>
      <c r="D396">
        <f>C396-B396</f>
        <v>97</v>
      </c>
      <c r="E396">
        <v>0.37309999999999999</v>
      </c>
      <c r="F396">
        <v>4.0000000000000003E-5</v>
      </c>
      <c r="G396">
        <v>78</v>
      </c>
      <c r="H396" t="s">
        <v>32</v>
      </c>
      <c r="I396" t="s">
        <v>33</v>
      </c>
      <c r="J396">
        <v>3.8940000000000001</v>
      </c>
      <c r="K396">
        <v>4</v>
      </c>
      <c r="L396">
        <v>2</v>
      </c>
      <c r="M396">
        <v>8</v>
      </c>
      <c r="N396">
        <v>3</v>
      </c>
      <c r="O396">
        <v>1</v>
      </c>
      <c r="P396">
        <v>3</v>
      </c>
      <c r="Q396">
        <v>2</v>
      </c>
      <c r="R396">
        <v>2</v>
      </c>
      <c r="S396">
        <v>3</v>
      </c>
      <c r="T396">
        <v>8</v>
      </c>
      <c r="U396">
        <v>0</v>
      </c>
      <c r="V396">
        <v>5</v>
      </c>
      <c r="W396">
        <v>5</v>
      </c>
      <c r="X396">
        <v>3</v>
      </c>
      <c r="Y396">
        <v>4</v>
      </c>
      <c r="Z396">
        <v>6</v>
      </c>
      <c r="AA396">
        <v>3</v>
      </c>
      <c r="AB396">
        <v>6</v>
      </c>
      <c r="AC396">
        <v>0</v>
      </c>
      <c r="AD396">
        <v>3</v>
      </c>
      <c r="AE396">
        <f>SUM(M396:N396)/SUM(K396:AD396)</f>
        <v>0.15492957746478872</v>
      </c>
      <c r="AF396">
        <f>SUM(S396,Y396)/SUM(K396:AD396)</f>
        <v>9.8591549295774641E-2</v>
      </c>
      <c r="AG396">
        <f t="shared" si="42"/>
        <v>0.16901408450704225</v>
      </c>
      <c r="AH396">
        <f t="shared" si="43"/>
        <v>5.6338028169014086E-2</v>
      </c>
      <c r="AI396">
        <f t="shared" si="44"/>
        <v>0.22535211267605634</v>
      </c>
      <c r="AJ396">
        <f t="shared" si="45"/>
        <v>0.29577464788732394</v>
      </c>
      <c r="AK396">
        <v>5</v>
      </c>
      <c r="AL396">
        <v>0</v>
      </c>
    </row>
    <row r="397" spans="1:38" x14ac:dyDescent="0.2">
      <c r="A397" t="s">
        <v>2152</v>
      </c>
      <c r="B397">
        <v>508</v>
      </c>
      <c r="C397">
        <v>610</v>
      </c>
      <c r="D397">
        <f>C397-B397</f>
        <v>102</v>
      </c>
      <c r="E397">
        <v>0.25530000000000003</v>
      </c>
      <c r="F397">
        <v>1.4E-5</v>
      </c>
      <c r="G397">
        <v>42</v>
      </c>
      <c r="H397" t="s">
        <v>35</v>
      </c>
      <c r="I397" t="s">
        <v>235</v>
      </c>
      <c r="J397">
        <v>3.8769999999999998</v>
      </c>
      <c r="K397">
        <v>2</v>
      </c>
      <c r="L397">
        <v>1</v>
      </c>
      <c r="M397">
        <v>7</v>
      </c>
      <c r="N397">
        <v>5</v>
      </c>
      <c r="O397">
        <v>4</v>
      </c>
      <c r="P397">
        <v>12</v>
      </c>
      <c r="Q397">
        <v>1</v>
      </c>
      <c r="R397">
        <v>4</v>
      </c>
      <c r="S397">
        <v>5</v>
      </c>
      <c r="T397">
        <v>4</v>
      </c>
      <c r="U397">
        <v>0</v>
      </c>
      <c r="V397">
        <v>5</v>
      </c>
      <c r="W397">
        <v>3</v>
      </c>
      <c r="X397">
        <v>2</v>
      </c>
      <c r="Y397">
        <v>2</v>
      </c>
      <c r="Z397">
        <v>4</v>
      </c>
      <c r="AA397">
        <v>3</v>
      </c>
      <c r="AB397">
        <v>5</v>
      </c>
      <c r="AC397">
        <v>0</v>
      </c>
      <c r="AD397">
        <v>2</v>
      </c>
      <c r="AE397">
        <f>SUM(M397:N397)/SUM(K397:AD397)</f>
        <v>0.16901408450704225</v>
      </c>
      <c r="AF397">
        <f>SUM(S397,Y397)/SUM(K397:AD397)</f>
        <v>9.8591549295774641E-2</v>
      </c>
      <c r="AG397">
        <f t="shared" si="42"/>
        <v>0.23943661971830985</v>
      </c>
      <c r="AH397">
        <f t="shared" si="43"/>
        <v>8.4507042253521125E-2</v>
      </c>
      <c r="AI397">
        <f t="shared" si="44"/>
        <v>0.18309859154929578</v>
      </c>
      <c r="AJ397">
        <f t="shared" si="45"/>
        <v>0.22535211267605634</v>
      </c>
    </row>
    <row r="398" spans="1:38" x14ac:dyDescent="0.2">
      <c r="A398" t="s">
        <v>2707</v>
      </c>
      <c r="B398">
        <v>7</v>
      </c>
      <c r="C398">
        <v>244</v>
      </c>
      <c r="D398">
        <f>C398-B398</f>
        <v>237</v>
      </c>
      <c r="E398">
        <v>0.42270000000000002</v>
      </c>
      <c r="F398">
        <v>5.1120000000000002E-3</v>
      </c>
      <c r="G398">
        <v>78</v>
      </c>
      <c r="H398" t="s">
        <v>46</v>
      </c>
      <c r="I398" t="s">
        <v>40</v>
      </c>
      <c r="J398">
        <v>3.3570000000000002</v>
      </c>
      <c r="K398">
        <v>4</v>
      </c>
      <c r="L398">
        <v>0</v>
      </c>
      <c r="M398">
        <v>13</v>
      </c>
      <c r="N398">
        <v>12</v>
      </c>
      <c r="O398">
        <v>5</v>
      </c>
      <c r="P398">
        <v>26</v>
      </c>
      <c r="Q398">
        <v>2</v>
      </c>
      <c r="R398">
        <v>6</v>
      </c>
      <c r="S398">
        <v>8</v>
      </c>
      <c r="T398">
        <v>6</v>
      </c>
      <c r="U398">
        <v>2</v>
      </c>
      <c r="V398">
        <v>11</v>
      </c>
      <c r="W398">
        <v>5</v>
      </c>
      <c r="X398">
        <v>5</v>
      </c>
      <c r="Y398">
        <v>6</v>
      </c>
      <c r="Z398">
        <v>16</v>
      </c>
      <c r="AA398">
        <v>8</v>
      </c>
      <c r="AB398">
        <v>3</v>
      </c>
      <c r="AC398">
        <v>1</v>
      </c>
      <c r="AD398">
        <v>3</v>
      </c>
      <c r="AE398">
        <f>SUM(M398:N398)/SUM(K398:AD398)</f>
        <v>0.176056338028169</v>
      </c>
      <c r="AF398">
        <f>SUM(S398,Y398)/SUM(K398:AD398)</f>
        <v>9.8591549295774641E-2</v>
      </c>
      <c r="AG398">
        <f t="shared" si="42"/>
        <v>0.24647887323943662</v>
      </c>
      <c r="AH398">
        <f t="shared" si="43"/>
        <v>6.3380281690140844E-2</v>
      </c>
      <c r="AI398">
        <f t="shared" si="44"/>
        <v>0.11971830985915492</v>
      </c>
      <c r="AJ398">
        <f t="shared" si="45"/>
        <v>0.29577464788732394</v>
      </c>
      <c r="AK398">
        <v>1</v>
      </c>
      <c r="AL398">
        <v>0</v>
      </c>
    </row>
    <row r="399" spans="1:38" x14ac:dyDescent="0.2">
      <c r="A399" t="s">
        <v>2892</v>
      </c>
      <c r="B399">
        <v>53</v>
      </c>
      <c r="C399">
        <v>387</v>
      </c>
      <c r="D399">
        <f>C399-B399</f>
        <v>334</v>
      </c>
      <c r="E399">
        <v>0.17269999999999999</v>
      </c>
      <c r="F399">
        <v>3.728E-3</v>
      </c>
      <c r="G399">
        <v>18</v>
      </c>
      <c r="H399" t="s">
        <v>35</v>
      </c>
      <c r="I399" t="s">
        <v>49</v>
      </c>
      <c r="J399">
        <v>3.286</v>
      </c>
      <c r="K399">
        <v>6</v>
      </c>
      <c r="L399">
        <v>0</v>
      </c>
      <c r="M399">
        <v>16</v>
      </c>
      <c r="N399">
        <v>7</v>
      </c>
      <c r="O399">
        <v>7</v>
      </c>
      <c r="P399">
        <v>6</v>
      </c>
      <c r="Q399">
        <v>6</v>
      </c>
      <c r="R399">
        <v>9</v>
      </c>
      <c r="S399">
        <v>12</v>
      </c>
      <c r="T399">
        <v>9</v>
      </c>
      <c r="U399">
        <v>2</v>
      </c>
      <c r="V399">
        <v>16</v>
      </c>
      <c r="W399">
        <v>9</v>
      </c>
      <c r="X399">
        <v>13</v>
      </c>
      <c r="Y399">
        <v>3</v>
      </c>
      <c r="Z399">
        <v>18</v>
      </c>
      <c r="AA399">
        <v>8</v>
      </c>
      <c r="AB399">
        <v>2</v>
      </c>
      <c r="AC399">
        <v>1</v>
      </c>
      <c r="AD399">
        <v>2</v>
      </c>
      <c r="AE399">
        <f>SUM(M399:N399)/SUM(K399:AD399)</f>
        <v>0.15131578947368421</v>
      </c>
      <c r="AF399">
        <f>SUM(S399,Y399)/SUM(K399:AD399)</f>
        <v>9.8684210526315791E-2</v>
      </c>
      <c r="AG399">
        <f t="shared" si="42"/>
        <v>0.13815789473684212</v>
      </c>
      <c r="AH399">
        <f t="shared" si="43"/>
        <v>6.5789473684210523E-2</v>
      </c>
      <c r="AI399">
        <f t="shared" si="44"/>
        <v>0.14473684210526316</v>
      </c>
      <c r="AJ399">
        <f t="shared" si="45"/>
        <v>0.40131578947368424</v>
      </c>
    </row>
    <row r="400" spans="1:38" x14ac:dyDescent="0.2">
      <c r="A400" t="s">
        <v>839</v>
      </c>
      <c r="B400">
        <v>135</v>
      </c>
      <c r="C400">
        <v>334</v>
      </c>
      <c r="D400">
        <f>C400-B400</f>
        <v>199</v>
      </c>
      <c r="E400">
        <v>0.19170000000000001</v>
      </c>
      <c r="F400">
        <v>2.6899999999999998E-4</v>
      </c>
      <c r="G400">
        <v>18</v>
      </c>
      <c r="H400" t="s">
        <v>35</v>
      </c>
      <c r="I400" t="s">
        <v>44</v>
      </c>
      <c r="J400">
        <v>3.1859999999999999</v>
      </c>
      <c r="K400">
        <v>8</v>
      </c>
      <c r="L400">
        <v>1</v>
      </c>
      <c r="M400">
        <v>10</v>
      </c>
      <c r="N400">
        <v>10</v>
      </c>
      <c r="O400">
        <v>1</v>
      </c>
      <c r="P400">
        <v>10</v>
      </c>
      <c r="Q400">
        <v>4</v>
      </c>
      <c r="R400">
        <v>3</v>
      </c>
      <c r="S400">
        <v>6</v>
      </c>
      <c r="T400">
        <v>3</v>
      </c>
      <c r="U400">
        <v>1</v>
      </c>
      <c r="V400">
        <v>5</v>
      </c>
      <c r="W400">
        <v>6</v>
      </c>
      <c r="X400">
        <v>5</v>
      </c>
      <c r="Y400">
        <v>3</v>
      </c>
      <c r="Z400">
        <v>8</v>
      </c>
      <c r="AA400">
        <v>2</v>
      </c>
      <c r="AB400">
        <v>3</v>
      </c>
      <c r="AC400">
        <v>0</v>
      </c>
      <c r="AD400">
        <v>2</v>
      </c>
      <c r="AE400">
        <f>SUM(M400:N400)/SUM(K400:AD400)</f>
        <v>0.21978021978021978</v>
      </c>
      <c r="AF400">
        <f>SUM(S400,Y400)/SUM(K400:AD400)</f>
        <v>9.8901098901098897E-2</v>
      </c>
      <c r="AG400">
        <f t="shared" si="42"/>
        <v>0.26373626373626374</v>
      </c>
      <c r="AH400">
        <f t="shared" si="43"/>
        <v>3.2967032967032968E-2</v>
      </c>
      <c r="AI400">
        <f t="shared" si="44"/>
        <v>0.10989010989010989</v>
      </c>
      <c r="AJ400">
        <f t="shared" si="45"/>
        <v>0.27472527472527475</v>
      </c>
    </row>
    <row r="401" spans="1:38" x14ac:dyDescent="0.2">
      <c r="A401" t="s">
        <v>3151</v>
      </c>
      <c r="B401">
        <v>174</v>
      </c>
      <c r="C401">
        <v>350</v>
      </c>
      <c r="D401">
        <f>C401-B401</f>
        <v>176</v>
      </c>
      <c r="E401">
        <v>8.7499999999999994E-2</v>
      </c>
      <c r="F401">
        <v>1.3100000000000001E-4</v>
      </c>
      <c r="G401">
        <v>6</v>
      </c>
      <c r="H401" t="s">
        <v>35</v>
      </c>
      <c r="I401" t="s">
        <v>40</v>
      </c>
      <c r="J401">
        <v>3.0270000000000001</v>
      </c>
      <c r="K401">
        <v>5</v>
      </c>
      <c r="L401">
        <v>0</v>
      </c>
      <c r="M401">
        <v>7</v>
      </c>
      <c r="N401">
        <v>5</v>
      </c>
      <c r="O401">
        <v>4</v>
      </c>
      <c r="P401">
        <v>7</v>
      </c>
      <c r="Q401">
        <v>3</v>
      </c>
      <c r="R401">
        <v>2</v>
      </c>
      <c r="S401">
        <v>8</v>
      </c>
      <c r="T401">
        <v>2</v>
      </c>
      <c r="U401">
        <v>0</v>
      </c>
      <c r="V401">
        <v>16</v>
      </c>
      <c r="W401">
        <v>5</v>
      </c>
      <c r="X401">
        <v>9</v>
      </c>
      <c r="Y401">
        <v>2</v>
      </c>
      <c r="Z401">
        <v>6</v>
      </c>
      <c r="AA401">
        <v>13</v>
      </c>
      <c r="AB401">
        <v>5</v>
      </c>
      <c r="AC401">
        <v>0</v>
      </c>
      <c r="AD401">
        <v>2</v>
      </c>
      <c r="AE401">
        <f>SUM(M401:N401)/SUM(K401:AD401)</f>
        <v>0.11881188118811881</v>
      </c>
      <c r="AF401">
        <f>SUM(S401,Y401)/SUM(K401:AD401)</f>
        <v>9.9009900990099015E-2</v>
      </c>
      <c r="AG401">
        <f t="shared" si="42"/>
        <v>0.16831683168316833</v>
      </c>
      <c r="AH401">
        <f t="shared" si="43"/>
        <v>5.9405940594059403E-2</v>
      </c>
      <c r="AI401">
        <f t="shared" si="44"/>
        <v>8.9108910891089105E-2</v>
      </c>
      <c r="AJ401">
        <f t="shared" si="45"/>
        <v>0.46534653465346537</v>
      </c>
    </row>
    <row r="402" spans="1:38" x14ac:dyDescent="0.2">
      <c r="A402" t="s">
        <v>1537</v>
      </c>
      <c r="B402">
        <v>6</v>
      </c>
      <c r="C402">
        <v>230</v>
      </c>
      <c r="D402">
        <f>C402-B402</f>
        <v>224</v>
      </c>
      <c r="E402">
        <v>0.3251</v>
      </c>
      <c r="F402">
        <v>6.7999999999999999E-5</v>
      </c>
      <c r="G402">
        <v>66</v>
      </c>
      <c r="H402" t="s">
        <v>35</v>
      </c>
      <c r="I402" t="s">
        <v>235</v>
      </c>
      <c r="J402">
        <v>3.2330000000000001</v>
      </c>
      <c r="K402">
        <v>1</v>
      </c>
      <c r="L402">
        <v>0</v>
      </c>
      <c r="M402">
        <v>15</v>
      </c>
      <c r="N402">
        <v>5</v>
      </c>
      <c r="O402">
        <v>3</v>
      </c>
      <c r="P402">
        <v>10</v>
      </c>
      <c r="Q402">
        <v>1</v>
      </c>
      <c r="R402">
        <v>4</v>
      </c>
      <c r="S402">
        <v>9</v>
      </c>
      <c r="T402">
        <v>5</v>
      </c>
      <c r="U402">
        <v>0</v>
      </c>
      <c r="V402">
        <v>8</v>
      </c>
      <c r="W402">
        <v>5</v>
      </c>
      <c r="X402">
        <v>5</v>
      </c>
      <c r="Y402">
        <v>1</v>
      </c>
      <c r="Z402">
        <v>18</v>
      </c>
      <c r="AA402">
        <v>3</v>
      </c>
      <c r="AB402">
        <v>4</v>
      </c>
      <c r="AC402">
        <v>0</v>
      </c>
      <c r="AD402">
        <v>4</v>
      </c>
      <c r="AE402">
        <f>SUM(M402:N402)/SUM(K402:AD402)</f>
        <v>0.19801980198019803</v>
      </c>
      <c r="AF402">
        <f>SUM(S402,Y402)/SUM(K402:AD402)</f>
        <v>9.9009900990099015E-2</v>
      </c>
      <c r="AG402">
        <f t="shared" si="42"/>
        <v>0.15841584158415842</v>
      </c>
      <c r="AH402">
        <f t="shared" si="43"/>
        <v>6.9306930693069313E-2</v>
      </c>
      <c r="AI402">
        <f t="shared" si="44"/>
        <v>0.12871287128712872</v>
      </c>
      <c r="AJ402">
        <f t="shared" si="45"/>
        <v>0.34653465346534651</v>
      </c>
    </row>
    <row r="403" spans="1:38" x14ac:dyDescent="0.2">
      <c r="A403" t="s">
        <v>2781</v>
      </c>
      <c r="B403">
        <v>49</v>
      </c>
      <c r="C403">
        <v>79</v>
      </c>
      <c r="D403">
        <f>C403-B403</f>
        <v>30</v>
      </c>
      <c r="E403">
        <v>0.34</v>
      </c>
      <c r="F403">
        <v>9.7999999999999997E-5</v>
      </c>
      <c r="G403">
        <v>66</v>
      </c>
      <c r="H403" t="s">
        <v>46</v>
      </c>
      <c r="I403" t="s">
        <v>49</v>
      </c>
      <c r="J403">
        <v>4.9930000000000003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1</v>
      </c>
      <c r="Q403">
        <v>0</v>
      </c>
      <c r="R403">
        <v>4</v>
      </c>
      <c r="S403">
        <v>3</v>
      </c>
      <c r="T403">
        <v>5</v>
      </c>
      <c r="U403">
        <v>1</v>
      </c>
      <c r="V403">
        <v>2</v>
      </c>
      <c r="W403">
        <v>2</v>
      </c>
      <c r="X403">
        <v>1</v>
      </c>
      <c r="Y403">
        <v>0</v>
      </c>
      <c r="Z403">
        <v>1</v>
      </c>
      <c r="AA403">
        <v>6</v>
      </c>
      <c r="AB403">
        <v>2</v>
      </c>
      <c r="AC403">
        <v>0</v>
      </c>
      <c r="AD403">
        <v>0</v>
      </c>
      <c r="AE403">
        <f>SUM(M403:N403)/SUM(K403:AD403)</f>
        <v>3.3333333333333333E-2</v>
      </c>
      <c r="AF403">
        <f>SUM(S403,Y403)/SUM(K403:AD403)</f>
        <v>0.1</v>
      </c>
      <c r="AG403">
        <f t="shared" si="42"/>
        <v>0.13333333333333333</v>
      </c>
      <c r="AH403">
        <f t="shared" si="43"/>
        <v>0</v>
      </c>
      <c r="AI403">
        <f t="shared" si="44"/>
        <v>0.4</v>
      </c>
      <c r="AJ403">
        <f t="shared" si="45"/>
        <v>0.33333333333333331</v>
      </c>
    </row>
    <row r="404" spans="1:38" x14ac:dyDescent="0.2">
      <c r="A404" t="s">
        <v>1949</v>
      </c>
      <c r="B404">
        <v>45</v>
      </c>
      <c r="C404">
        <v>76</v>
      </c>
      <c r="D404">
        <f>C404-B404</f>
        <v>31</v>
      </c>
      <c r="E404">
        <v>0.30790000000000001</v>
      </c>
      <c r="F404">
        <v>1.5690000000000001E-3</v>
      </c>
      <c r="G404">
        <v>66</v>
      </c>
      <c r="H404" t="s">
        <v>46</v>
      </c>
      <c r="I404" t="s">
        <v>393</v>
      </c>
      <c r="J404">
        <v>4.1870000000000003</v>
      </c>
      <c r="K404">
        <v>4</v>
      </c>
      <c r="L404">
        <v>0</v>
      </c>
      <c r="M404">
        <v>2</v>
      </c>
      <c r="N404">
        <v>0</v>
      </c>
      <c r="O404">
        <v>1</v>
      </c>
      <c r="P404">
        <v>3</v>
      </c>
      <c r="Q404">
        <v>0</v>
      </c>
      <c r="R404">
        <v>2</v>
      </c>
      <c r="S404">
        <v>2</v>
      </c>
      <c r="T404">
        <v>0</v>
      </c>
      <c r="U404">
        <v>0</v>
      </c>
      <c r="V404">
        <v>0</v>
      </c>
      <c r="W404">
        <v>0</v>
      </c>
      <c r="X404">
        <v>4</v>
      </c>
      <c r="Y404">
        <v>1</v>
      </c>
      <c r="Z404">
        <v>3</v>
      </c>
      <c r="AA404">
        <v>4</v>
      </c>
      <c r="AB404">
        <v>3</v>
      </c>
      <c r="AC404">
        <v>0</v>
      </c>
      <c r="AD404">
        <v>1</v>
      </c>
      <c r="AE404">
        <f>SUM(M404:N404)/SUM(K404:AD404)</f>
        <v>6.6666666666666666E-2</v>
      </c>
      <c r="AF404">
        <f>SUM(S404,Y404)/SUM(K404:AD404)</f>
        <v>0.1</v>
      </c>
      <c r="AG404">
        <f t="shared" si="42"/>
        <v>0.23333333333333334</v>
      </c>
      <c r="AH404">
        <f t="shared" si="43"/>
        <v>6.6666666666666666E-2</v>
      </c>
      <c r="AI404">
        <f t="shared" si="44"/>
        <v>0.16666666666666666</v>
      </c>
      <c r="AJ404">
        <f t="shared" si="45"/>
        <v>0.36666666666666664</v>
      </c>
    </row>
    <row r="405" spans="1:38" x14ac:dyDescent="0.2">
      <c r="A405" t="s">
        <v>2610</v>
      </c>
      <c r="B405">
        <v>196</v>
      </c>
      <c r="C405">
        <v>225</v>
      </c>
      <c r="D405">
        <f>C405-B405</f>
        <v>29</v>
      </c>
      <c r="E405">
        <v>0.18140000000000001</v>
      </c>
      <c r="F405">
        <v>3.4520000000000002E-3</v>
      </c>
      <c r="G405">
        <v>18</v>
      </c>
      <c r="H405" t="s">
        <v>35</v>
      </c>
      <c r="I405" t="s">
        <v>44</v>
      </c>
      <c r="J405">
        <v>4.4429999999999996</v>
      </c>
      <c r="K405">
        <v>0</v>
      </c>
      <c r="L405">
        <v>0</v>
      </c>
      <c r="M405">
        <v>1</v>
      </c>
      <c r="N405">
        <v>1</v>
      </c>
      <c r="O405">
        <v>1</v>
      </c>
      <c r="P405">
        <v>0</v>
      </c>
      <c r="Q405">
        <v>0</v>
      </c>
      <c r="R405">
        <v>4</v>
      </c>
      <c r="S405">
        <v>3</v>
      </c>
      <c r="T405">
        <v>1</v>
      </c>
      <c r="U405">
        <v>0</v>
      </c>
      <c r="V405">
        <v>1</v>
      </c>
      <c r="W405">
        <v>2</v>
      </c>
      <c r="X405">
        <v>1</v>
      </c>
      <c r="Y405">
        <v>0</v>
      </c>
      <c r="Z405">
        <v>2</v>
      </c>
      <c r="AA405">
        <v>5</v>
      </c>
      <c r="AB405">
        <v>3</v>
      </c>
      <c r="AC405">
        <v>4</v>
      </c>
      <c r="AD405">
        <v>1</v>
      </c>
      <c r="AE405">
        <f>SUM(M405:N405)/SUM(K405:AD405)</f>
        <v>6.6666666666666666E-2</v>
      </c>
      <c r="AF405">
        <f>SUM(S405,Y405)/SUM(K405:AD405)</f>
        <v>0.1</v>
      </c>
      <c r="AG405">
        <f t="shared" si="42"/>
        <v>6.6666666666666666E-2</v>
      </c>
      <c r="AH405">
        <f t="shared" si="43"/>
        <v>0.2</v>
      </c>
      <c r="AI405">
        <f t="shared" si="44"/>
        <v>0.26666666666666666</v>
      </c>
      <c r="AJ405">
        <f t="shared" si="45"/>
        <v>0.3</v>
      </c>
    </row>
    <row r="406" spans="1:38" x14ac:dyDescent="0.2">
      <c r="A406" t="s">
        <v>278</v>
      </c>
      <c r="B406">
        <v>947</v>
      </c>
      <c r="C406">
        <v>1058</v>
      </c>
      <c r="D406">
        <f>C406-B406</f>
        <v>111</v>
      </c>
      <c r="E406">
        <v>0.23369999999999999</v>
      </c>
      <c r="F406">
        <v>8.0649999999999993E-3</v>
      </c>
      <c r="G406">
        <v>42</v>
      </c>
      <c r="H406" t="s">
        <v>35</v>
      </c>
      <c r="I406" t="s">
        <v>33</v>
      </c>
      <c r="J406">
        <v>4.1280000000000001</v>
      </c>
      <c r="K406">
        <v>1</v>
      </c>
      <c r="L406">
        <v>1</v>
      </c>
      <c r="M406">
        <v>2</v>
      </c>
      <c r="N406">
        <v>4</v>
      </c>
      <c r="O406">
        <v>1</v>
      </c>
      <c r="P406">
        <v>5</v>
      </c>
      <c r="Q406">
        <v>4</v>
      </c>
      <c r="R406">
        <v>6</v>
      </c>
      <c r="S406">
        <v>3</v>
      </c>
      <c r="T406">
        <v>7</v>
      </c>
      <c r="U406">
        <v>2</v>
      </c>
      <c r="V406">
        <v>4</v>
      </c>
      <c r="W406">
        <v>3</v>
      </c>
      <c r="X406">
        <v>2</v>
      </c>
      <c r="Y406">
        <v>3</v>
      </c>
      <c r="Z406">
        <v>2</v>
      </c>
      <c r="AA406">
        <v>6</v>
      </c>
      <c r="AB406">
        <v>2</v>
      </c>
      <c r="AC406">
        <v>0</v>
      </c>
      <c r="AD406">
        <v>2</v>
      </c>
      <c r="AE406">
        <f>SUM(M406:N406)/SUM(K406:AD406)</f>
        <v>0.1</v>
      </c>
      <c r="AF406">
        <f>SUM(S406,Y406)/SUM(K406:AD406)</f>
        <v>0.1</v>
      </c>
      <c r="AG406">
        <f t="shared" si="42"/>
        <v>0.15</v>
      </c>
      <c r="AH406">
        <f t="shared" si="43"/>
        <v>0.05</v>
      </c>
      <c r="AI406">
        <f t="shared" si="44"/>
        <v>0.28333333333333333</v>
      </c>
      <c r="AJ406">
        <f t="shared" si="45"/>
        <v>0.31666666666666665</v>
      </c>
    </row>
    <row r="407" spans="1:38" x14ac:dyDescent="0.2">
      <c r="A407" t="s">
        <v>966</v>
      </c>
      <c r="B407">
        <v>155</v>
      </c>
      <c r="C407">
        <v>180</v>
      </c>
      <c r="D407">
        <f>C407-B407</f>
        <v>25</v>
      </c>
      <c r="E407">
        <v>0.2203</v>
      </c>
      <c r="F407">
        <v>1.1083000000000001E-2</v>
      </c>
      <c r="G407">
        <v>30</v>
      </c>
      <c r="H407" t="s">
        <v>35</v>
      </c>
      <c r="I407" t="s">
        <v>33</v>
      </c>
      <c r="J407">
        <v>3.33</v>
      </c>
      <c r="K407">
        <v>0</v>
      </c>
      <c r="L407">
        <v>0</v>
      </c>
      <c r="M407">
        <v>2</v>
      </c>
      <c r="N407">
        <v>0</v>
      </c>
      <c r="O407">
        <v>1</v>
      </c>
      <c r="P407">
        <v>0</v>
      </c>
      <c r="Q407">
        <v>2</v>
      </c>
      <c r="R407">
        <v>2</v>
      </c>
      <c r="S407">
        <v>2</v>
      </c>
      <c r="T407">
        <v>1</v>
      </c>
      <c r="U407">
        <v>0</v>
      </c>
      <c r="V407">
        <v>2</v>
      </c>
      <c r="W407">
        <v>1</v>
      </c>
      <c r="X407">
        <v>3</v>
      </c>
      <c r="Y407">
        <v>0</v>
      </c>
      <c r="Z407">
        <v>2</v>
      </c>
      <c r="AA407">
        <v>0</v>
      </c>
      <c r="AB407">
        <v>1</v>
      </c>
      <c r="AC407">
        <v>0</v>
      </c>
      <c r="AD407">
        <v>1</v>
      </c>
      <c r="AE407">
        <f>SUM(M407:N407)/SUM(K407:AD407)</f>
        <v>0.1</v>
      </c>
      <c r="AF407">
        <f>SUM(S407,Y407)/SUM(K407:AD407)</f>
        <v>0.1</v>
      </c>
      <c r="AG407">
        <f t="shared" si="42"/>
        <v>0.05</v>
      </c>
      <c r="AH407">
        <f t="shared" si="43"/>
        <v>0.1</v>
      </c>
      <c r="AI407">
        <f t="shared" si="44"/>
        <v>0.2</v>
      </c>
      <c r="AJ407">
        <f t="shared" si="45"/>
        <v>0.45</v>
      </c>
    </row>
    <row r="408" spans="1:38" x14ac:dyDescent="0.2">
      <c r="A408" t="s">
        <v>2152</v>
      </c>
      <c r="B408">
        <v>387</v>
      </c>
      <c r="C408">
        <v>427</v>
      </c>
      <c r="D408">
        <f>C408-B408</f>
        <v>40</v>
      </c>
      <c r="E408">
        <v>0.25530000000000003</v>
      </c>
      <c r="F408">
        <v>1.4E-5</v>
      </c>
      <c r="G408">
        <v>42</v>
      </c>
      <c r="H408" t="s">
        <v>35</v>
      </c>
      <c r="I408" t="s">
        <v>235</v>
      </c>
      <c r="J408">
        <v>4.28</v>
      </c>
      <c r="K408">
        <v>2</v>
      </c>
      <c r="L408">
        <v>0</v>
      </c>
      <c r="M408">
        <v>1</v>
      </c>
      <c r="N408">
        <v>3</v>
      </c>
      <c r="O408">
        <v>1</v>
      </c>
      <c r="P408">
        <v>1</v>
      </c>
      <c r="Q408">
        <v>0</v>
      </c>
      <c r="R408">
        <v>4</v>
      </c>
      <c r="S408">
        <v>4</v>
      </c>
      <c r="T408">
        <v>3</v>
      </c>
      <c r="U408">
        <v>0</v>
      </c>
      <c r="V408">
        <v>4</v>
      </c>
      <c r="W408">
        <v>1</v>
      </c>
      <c r="X408">
        <v>0</v>
      </c>
      <c r="Y408">
        <v>0</v>
      </c>
      <c r="Z408">
        <v>5</v>
      </c>
      <c r="AA408">
        <v>4</v>
      </c>
      <c r="AB408">
        <v>3</v>
      </c>
      <c r="AC408">
        <v>1</v>
      </c>
      <c r="AD408">
        <v>3</v>
      </c>
      <c r="AE408">
        <f>SUM(M408:N408)/SUM(K408:AD408)</f>
        <v>0.1</v>
      </c>
      <c r="AF408">
        <f>SUM(S408,Y408)/SUM(K408:AD408)</f>
        <v>0.1</v>
      </c>
      <c r="AG408">
        <f t="shared" si="42"/>
        <v>0.1</v>
      </c>
      <c r="AH408">
        <f t="shared" si="43"/>
        <v>0.125</v>
      </c>
      <c r="AI408">
        <f t="shared" si="44"/>
        <v>0.25</v>
      </c>
      <c r="AJ408">
        <f t="shared" si="45"/>
        <v>0.32500000000000001</v>
      </c>
    </row>
    <row r="409" spans="1:38" x14ac:dyDescent="0.2">
      <c r="A409" t="s">
        <v>2538</v>
      </c>
      <c r="B409">
        <v>11</v>
      </c>
      <c r="C409">
        <v>40</v>
      </c>
      <c r="D409">
        <f>C409-B409</f>
        <v>29</v>
      </c>
      <c r="E409">
        <v>0.16400000000000001</v>
      </c>
      <c r="F409">
        <v>1.1169999999999999E-3</v>
      </c>
      <c r="G409">
        <v>18</v>
      </c>
      <c r="H409" t="s">
        <v>35</v>
      </c>
      <c r="I409" t="s">
        <v>40</v>
      </c>
      <c r="J409">
        <v>4.76</v>
      </c>
      <c r="K409">
        <v>4</v>
      </c>
      <c r="L409">
        <v>0</v>
      </c>
      <c r="M409">
        <v>1</v>
      </c>
      <c r="N409">
        <v>2</v>
      </c>
      <c r="O409">
        <v>1</v>
      </c>
      <c r="P409">
        <v>0</v>
      </c>
      <c r="Q409">
        <v>2</v>
      </c>
      <c r="R409">
        <v>5</v>
      </c>
      <c r="S409">
        <v>1</v>
      </c>
      <c r="T409">
        <v>3</v>
      </c>
      <c r="U409">
        <v>0</v>
      </c>
      <c r="V409">
        <v>0</v>
      </c>
      <c r="W409">
        <v>2</v>
      </c>
      <c r="X409">
        <v>1</v>
      </c>
      <c r="Y409">
        <v>2</v>
      </c>
      <c r="Z409">
        <v>3</v>
      </c>
      <c r="AA409">
        <v>2</v>
      </c>
      <c r="AB409">
        <v>1</v>
      </c>
      <c r="AC409">
        <v>0</v>
      </c>
      <c r="AD409">
        <v>0</v>
      </c>
      <c r="AE409">
        <f>SUM(M409:N409)/SUM(K409:AD409)</f>
        <v>0.1</v>
      </c>
      <c r="AF409">
        <f>SUM(S409,Y409)/SUM(K409:AD409)</f>
        <v>0.1</v>
      </c>
      <c r="AG409">
        <f t="shared" si="42"/>
        <v>0.2</v>
      </c>
      <c r="AH409">
        <f t="shared" si="43"/>
        <v>3.3333333333333333E-2</v>
      </c>
      <c r="AI409">
        <f t="shared" si="44"/>
        <v>0.3</v>
      </c>
      <c r="AJ409">
        <f t="shared" si="45"/>
        <v>0.26666666666666666</v>
      </c>
    </row>
    <row r="410" spans="1:38" x14ac:dyDescent="0.2">
      <c r="A410" t="s">
        <v>3317</v>
      </c>
      <c r="B410">
        <v>10</v>
      </c>
      <c r="C410">
        <v>52</v>
      </c>
      <c r="D410">
        <f>C410-B410</f>
        <v>42</v>
      </c>
      <c r="E410">
        <v>0.15359999999999999</v>
      </c>
      <c r="F410">
        <v>1.8728999999999999E-2</v>
      </c>
      <c r="G410">
        <v>6</v>
      </c>
      <c r="H410" t="s">
        <v>35</v>
      </c>
      <c r="I410" t="s">
        <v>40</v>
      </c>
      <c r="J410">
        <v>3.5670000000000002</v>
      </c>
      <c r="K410">
        <v>0</v>
      </c>
      <c r="L410">
        <v>1</v>
      </c>
      <c r="M410">
        <v>0</v>
      </c>
      <c r="N410">
        <v>3</v>
      </c>
      <c r="O410">
        <v>1</v>
      </c>
      <c r="P410">
        <v>1</v>
      </c>
      <c r="Q410">
        <v>0</v>
      </c>
      <c r="R410">
        <v>1</v>
      </c>
      <c r="S410">
        <v>1</v>
      </c>
      <c r="T410">
        <v>3</v>
      </c>
      <c r="U410">
        <v>0</v>
      </c>
      <c r="V410">
        <v>5</v>
      </c>
      <c r="W410">
        <v>2</v>
      </c>
      <c r="X410">
        <v>4</v>
      </c>
      <c r="Y410">
        <v>2</v>
      </c>
      <c r="Z410">
        <v>0</v>
      </c>
      <c r="AA410">
        <v>1</v>
      </c>
      <c r="AB410">
        <v>3</v>
      </c>
      <c r="AC410">
        <v>0</v>
      </c>
      <c r="AD410">
        <v>2</v>
      </c>
      <c r="AE410">
        <f>SUM(M410:N410)/SUM(K410:AD410)</f>
        <v>0.1</v>
      </c>
      <c r="AF410">
        <f>SUM(S410,Y410)/SUM(K410:AD410)</f>
        <v>0.1</v>
      </c>
      <c r="AG410">
        <f t="shared" si="42"/>
        <v>0.1</v>
      </c>
      <c r="AH410">
        <f t="shared" si="43"/>
        <v>0.1</v>
      </c>
      <c r="AI410">
        <f t="shared" si="44"/>
        <v>0.23333333333333334</v>
      </c>
      <c r="AJ410">
        <f t="shared" si="45"/>
        <v>0.36666666666666664</v>
      </c>
    </row>
    <row r="411" spans="1:38" x14ac:dyDescent="0.2">
      <c r="A411" t="s">
        <v>1441</v>
      </c>
      <c r="B411">
        <v>389</v>
      </c>
      <c r="C411">
        <v>495</v>
      </c>
      <c r="D411">
        <f>C411-B411</f>
        <v>106</v>
      </c>
      <c r="E411">
        <v>0.2681</v>
      </c>
      <c r="F411">
        <v>1.03E-4</v>
      </c>
      <c r="G411">
        <v>54</v>
      </c>
      <c r="H411" t="s">
        <v>46</v>
      </c>
      <c r="I411" t="s">
        <v>1442</v>
      </c>
      <c r="J411">
        <v>3.7120000000000002</v>
      </c>
      <c r="K411">
        <v>9</v>
      </c>
      <c r="L411">
        <v>0</v>
      </c>
      <c r="M411">
        <v>6</v>
      </c>
      <c r="N411">
        <v>2</v>
      </c>
      <c r="O411">
        <v>1</v>
      </c>
      <c r="P411">
        <v>4</v>
      </c>
      <c r="Q411">
        <v>4</v>
      </c>
      <c r="R411">
        <v>3</v>
      </c>
      <c r="S411">
        <v>4</v>
      </c>
      <c r="T411">
        <v>2</v>
      </c>
      <c r="U411">
        <v>0</v>
      </c>
      <c r="V411">
        <v>3</v>
      </c>
      <c r="W411">
        <v>5</v>
      </c>
      <c r="X411">
        <v>2</v>
      </c>
      <c r="Y411">
        <v>2</v>
      </c>
      <c r="Z411">
        <v>5</v>
      </c>
      <c r="AA411">
        <v>5</v>
      </c>
      <c r="AB411">
        <v>3</v>
      </c>
      <c r="AC411">
        <v>0</v>
      </c>
      <c r="AD411">
        <v>0</v>
      </c>
      <c r="AE411">
        <f>SUM(M411:N411)/SUM(K411:AD411)</f>
        <v>0.13333333333333333</v>
      </c>
      <c r="AF411">
        <f>SUM(S411,Y411)/SUM(K411:AD411)</f>
        <v>0.1</v>
      </c>
      <c r="AG411">
        <f t="shared" si="42"/>
        <v>0.3</v>
      </c>
      <c r="AH411">
        <f t="shared" si="43"/>
        <v>1.6666666666666666E-2</v>
      </c>
      <c r="AI411">
        <f t="shared" si="44"/>
        <v>0.13333333333333333</v>
      </c>
      <c r="AJ411">
        <f t="shared" si="45"/>
        <v>0.31666666666666665</v>
      </c>
    </row>
    <row r="412" spans="1:38" x14ac:dyDescent="0.2">
      <c r="A412" t="s">
        <v>2483</v>
      </c>
      <c r="B412">
        <v>493</v>
      </c>
      <c r="C412">
        <v>559</v>
      </c>
      <c r="D412">
        <f>C412-B412</f>
        <v>66</v>
      </c>
      <c r="E412">
        <v>0.32840000000000003</v>
      </c>
      <c r="F412">
        <v>4.4499999999999997E-4</v>
      </c>
      <c r="G412">
        <v>66</v>
      </c>
      <c r="H412" t="s">
        <v>32</v>
      </c>
      <c r="I412" t="s">
        <v>49</v>
      </c>
      <c r="J412">
        <v>4.0419999999999998</v>
      </c>
      <c r="K412">
        <v>3</v>
      </c>
      <c r="L412">
        <v>0</v>
      </c>
      <c r="M412">
        <v>2</v>
      </c>
      <c r="N412">
        <v>5</v>
      </c>
      <c r="O412">
        <v>1</v>
      </c>
      <c r="P412">
        <v>5</v>
      </c>
      <c r="Q412">
        <v>2</v>
      </c>
      <c r="R412">
        <v>3</v>
      </c>
      <c r="S412">
        <v>3</v>
      </c>
      <c r="T412">
        <v>4</v>
      </c>
      <c r="U412">
        <v>2</v>
      </c>
      <c r="V412">
        <v>1</v>
      </c>
      <c r="W412">
        <v>2</v>
      </c>
      <c r="X412">
        <v>2</v>
      </c>
      <c r="Y412">
        <v>2</v>
      </c>
      <c r="Z412">
        <v>3</v>
      </c>
      <c r="AA412">
        <v>3</v>
      </c>
      <c r="AB412">
        <v>3</v>
      </c>
      <c r="AC412">
        <v>2</v>
      </c>
      <c r="AD412">
        <v>2</v>
      </c>
      <c r="AE412">
        <f>SUM(M412:N412)/SUM(K412:AD412)</f>
        <v>0.14000000000000001</v>
      </c>
      <c r="AF412">
        <f>SUM(S412,Y412)/SUM(K412:AD412)</f>
        <v>0.1</v>
      </c>
      <c r="AG412">
        <f t="shared" si="42"/>
        <v>0.2</v>
      </c>
      <c r="AH412">
        <f t="shared" si="43"/>
        <v>0.1</v>
      </c>
      <c r="AI412">
        <f t="shared" si="44"/>
        <v>0.24</v>
      </c>
      <c r="AJ412">
        <f t="shared" si="45"/>
        <v>0.22</v>
      </c>
    </row>
    <row r="413" spans="1:38" x14ac:dyDescent="0.2">
      <c r="A413" t="s">
        <v>3170</v>
      </c>
      <c r="B413">
        <v>414</v>
      </c>
      <c r="C413">
        <v>476</v>
      </c>
      <c r="D413">
        <f>C413-B413</f>
        <v>62</v>
      </c>
      <c r="E413">
        <v>0.30790000000000001</v>
      </c>
      <c r="F413" s="1">
        <v>3.0000000000000001E-6</v>
      </c>
      <c r="G413">
        <v>66</v>
      </c>
      <c r="H413" t="s">
        <v>46</v>
      </c>
      <c r="I413" t="s">
        <v>3171</v>
      </c>
      <c r="J413">
        <v>3.75</v>
      </c>
      <c r="K413">
        <v>3</v>
      </c>
      <c r="L413">
        <v>0</v>
      </c>
      <c r="M413">
        <v>2</v>
      </c>
      <c r="N413">
        <v>5</v>
      </c>
      <c r="O413">
        <v>3</v>
      </c>
      <c r="P413">
        <v>1</v>
      </c>
      <c r="Q413">
        <v>0</v>
      </c>
      <c r="R413">
        <v>1</v>
      </c>
      <c r="S413">
        <v>2</v>
      </c>
      <c r="T413">
        <v>5</v>
      </c>
      <c r="U413">
        <v>0</v>
      </c>
      <c r="V413">
        <v>6</v>
      </c>
      <c r="W413">
        <v>2</v>
      </c>
      <c r="X413">
        <v>2</v>
      </c>
      <c r="Y413">
        <v>3</v>
      </c>
      <c r="Z413">
        <v>8</v>
      </c>
      <c r="AA413">
        <v>2</v>
      </c>
      <c r="AB413">
        <v>3</v>
      </c>
      <c r="AC413">
        <v>1</v>
      </c>
      <c r="AD413">
        <v>1</v>
      </c>
      <c r="AE413">
        <f>SUM(M413:N413)/SUM(K413:AD413)</f>
        <v>0.14000000000000001</v>
      </c>
      <c r="AF413">
        <f>SUM(S413,Y413)/SUM(K413:AD413)</f>
        <v>0.1</v>
      </c>
      <c r="AG413">
        <f t="shared" si="42"/>
        <v>0.12</v>
      </c>
      <c r="AH413">
        <f t="shared" si="43"/>
        <v>0.1</v>
      </c>
      <c r="AI413">
        <f t="shared" si="44"/>
        <v>0.18</v>
      </c>
      <c r="AJ413">
        <f t="shared" si="45"/>
        <v>0.36</v>
      </c>
    </row>
    <row r="414" spans="1:38" x14ac:dyDescent="0.2">
      <c r="A414" t="s">
        <v>1417</v>
      </c>
      <c r="B414">
        <v>10</v>
      </c>
      <c r="C414">
        <v>127</v>
      </c>
      <c r="D414">
        <f>C414-B414</f>
        <v>117</v>
      </c>
      <c r="E414">
        <v>0.43009999999999998</v>
      </c>
      <c r="F414">
        <v>7.9799999999999999E-4</v>
      </c>
      <c r="G414">
        <v>78</v>
      </c>
      <c r="H414" t="s">
        <v>46</v>
      </c>
      <c r="I414" t="s">
        <v>1418</v>
      </c>
      <c r="J414">
        <v>3.7730000000000001</v>
      </c>
      <c r="K414">
        <v>5</v>
      </c>
      <c r="L414">
        <v>1</v>
      </c>
      <c r="M414">
        <v>4</v>
      </c>
      <c r="N414">
        <v>9</v>
      </c>
      <c r="O414">
        <v>1</v>
      </c>
      <c r="P414">
        <v>11</v>
      </c>
      <c r="Q414">
        <v>3</v>
      </c>
      <c r="R414">
        <v>7</v>
      </c>
      <c r="S414">
        <v>3</v>
      </c>
      <c r="T414">
        <v>5</v>
      </c>
      <c r="U414">
        <v>0</v>
      </c>
      <c r="V414">
        <v>3</v>
      </c>
      <c r="W414">
        <v>5</v>
      </c>
      <c r="X414">
        <v>4</v>
      </c>
      <c r="Y414">
        <v>6</v>
      </c>
      <c r="Z414">
        <v>8</v>
      </c>
      <c r="AA414">
        <v>6</v>
      </c>
      <c r="AB414">
        <v>4</v>
      </c>
      <c r="AC414">
        <v>2</v>
      </c>
      <c r="AD414">
        <v>3</v>
      </c>
      <c r="AE414">
        <f>SUM(M414:N414)/SUM(K414:AD414)</f>
        <v>0.14444444444444443</v>
      </c>
      <c r="AF414">
        <f>SUM(S414,Y414)/SUM(K414:AD414)</f>
        <v>0.1</v>
      </c>
      <c r="AG414">
        <f t="shared" si="42"/>
        <v>0.23333333333333334</v>
      </c>
      <c r="AH414">
        <f t="shared" si="43"/>
        <v>6.6666666666666666E-2</v>
      </c>
      <c r="AI414">
        <f t="shared" si="44"/>
        <v>0.17777777777777778</v>
      </c>
      <c r="AJ414">
        <f t="shared" si="45"/>
        <v>0.27777777777777779</v>
      </c>
    </row>
    <row r="415" spans="1:38" x14ac:dyDescent="0.2">
      <c r="A415" t="s">
        <v>2713</v>
      </c>
      <c r="B415">
        <v>1</v>
      </c>
      <c r="C415">
        <v>25</v>
      </c>
      <c r="D415">
        <f>C415-B415</f>
        <v>24</v>
      </c>
      <c r="E415">
        <v>0.2147</v>
      </c>
      <c r="F415">
        <v>8.0999999999999996E-4</v>
      </c>
      <c r="G415">
        <v>30</v>
      </c>
      <c r="H415" t="s">
        <v>35</v>
      </c>
      <c r="I415" t="s">
        <v>2712</v>
      </c>
      <c r="J415">
        <v>3.5550000000000002</v>
      </c>
      <c r="K415">
        <v>2</v>
      </c>
      <c r="L415">
        <v>1</v>
      </c>
      <c r="M415">
        <v>3</v>
      </c>
      <c r="N415">
        <v>0</v>
      </c>
      <c r="O415">
        <v>1</v>
      </c>
      <c r="P415">
        <v>2</v>
      </c>
      <c r="Q415">
        <v>0</v>
      </c>
      <c r="R415">
        <v>0</v>
      </c>
      <c r="S415">
        <v>0</v>
      </c>
      <c r="T415">
        <v>2</v>
      </c>
      <c r="U415">
        <v>0</v>
      </c>
      <c r="V415">
        <v>2</v>
      </c>
      <c r="W415">
        <v>1</v>
      </c>
      <c r="X415">
        <v>1</v>
      </c>
      <c r="Y415">
        <v>2</v>
      </c>
      <c r="Z415">
        <v>1</v>
      </c>
      <c r="AA415">
        <v>0</v>
      </c>
      <c r="AB415">
        <v>0</v>
      </c>
      <c r="AC415">
        <v>1</v>
      </c>
      <c r="AD415">
        <v>1</v>
      </c>
      <c r="AE415">
        <f>SUM(M415:N415)/SUM(K415:AD415)</f>
        <v>0.15</v>
      </c>
      <c r="AF415">
        <f>SUM(S415,Y415)/SUM(K415:AD415)</f>
        <v>0.1</v>
      </c>
      <c r="AG415">
        <f t="shared" si="42"/>
        <v>0.25</v>
      </c>
      <c r="AH415">
        <f t="shared" si="43"/>
        <v>0.15</v>
      </c>
      <c r="AI415">
        <f t="shared" si="44"/>
        <v>0.1</v>
      </c>
      <c r="AJ415">
        <f t="shared" si="45"/>
        <v>0.25</v>
      </c>
    </row>
    <row r="416" spans="1:38" x14ac:dyDescent="0.2">
      <c r="A416" t="s">
        <v>407</v>
      </c>
      <c r="B416">
        <v>270</v>
      </c>
      <c r="C416">
        <v>325</v>
      </c>
      <c r="D416">
        <f>C416-B416</f>
        <v>55</v>
      </c>
      <c r="E416">
        <v>0.25950000000000001</v>
      </c>
      <c r="F416">
        <v>2.0100000000000001E-4</v>
      </c>
      <c r="G416">
        <v>42</v>
      </c>
      <c r="H416" t="s">
        <v>32</v>
      </c>
      <c r="I416" t="s">
        <v>72</v>
      </c>
      <c r="J416">
        <v>3.968</v>
      </c>
      <c r="K416">
        <v>3</v>
      </c>
      <c r="L416">
        <v>0</v>
      </c>
      <c r="M416">
        <v>4</v>
      </c>
      <c r="N416">
        <v>4</v>
      </c>
      <c r="O416">
        <v>5</v>
      </c>
      <c r="P416">
        <v>1</v>
      </c>
      <c r="Q416">
        <v>1</v>
      </c>
      <c r="R416">
        <v>2</v>
      </c>
      <c r="S416">
        <v>3</v>
      </c>
      <c r="T416">
        <v>4</v>
      </c>
      <c r="U416">
        <v>2</v>
      </c>
      <c r="V416">
        <v>2</v>
      </c>
      <c r="W416">
        <v>4</v>
      </c>
      <c r="X416">
        <v>1</v>
      </c>
      <c r="Y416">
        <v>2</v>
      </c>
      <c r="Z416">
        <v>7</v>
      </c>
      <c r="AA416">
        <v>3</v>
      </c>
      <c r="AB416">
        <v>1</v>
      </c>
      <c r="AC416">
        <v>0</v>
      </c>
      <c r="AD416">
        <v>1</v>
      </c>
      <c r="AE416">
        <f>SUM(M416:N416)/SUM(K416:AD416)</f>
        <v>0.16</v>
      </c>
      <c r="AF416">
        <f>SUM(S416,Y416)/SUM(K416:AD416)</f>
        <v>0.1</v>
      </c>
      <c r="AG416">
        <f t="shared" si="42"/>
        <v>0.16</v>
      </c>
      <c r="AH416">
        <f t="shared" si="43"/>
        <v>0.12</v>
      </c>
      <c r="AI416">
        <f t="shared" si="44"/>
        <v>0.18</v>
      </c>
      <c r="AJ416">
        <f t="shared" si="45"/>
        <v>0.28000000000000003</v>
      </c>
      <c r="AK416">
        <v>4</v>
      </c>
      <c r="AL416">
        <v>2</v>
      </c>
    </row>
    <row r="417" spans="1:38" x14ac:dyDescent="0.2">
      <c r="A417" t="s">
        <v>776</v>
      </c>
      <c r="B417">
        <v>158</v>
      </c>
      <c r="C417">
        <v>245</v>
      </c>
      <c r="D417">
        <f>C417-B417</f>
        <v>87</v>
      </c>
      <c r="E417">
        <v>0.2054</v>
      </c>
      <c r="F417">
        <v>8.0199999999999998E-4</v>
      </c>
      <c r="G417">
        <v>30</v>
      </c>
      <c r="H417" t="s">
        <v>46</v>
      </c>
      <c r="I417" t="s">
        <v>107</v>
      </c>
      <c r="J417">
        <v>3.7</v>
      </c>
      <c r="K417">
        <v>3</v>
      </c>
      <c r="L417">
        <v>1</v>
      </c>
      <c r="M417">
        <v>4</v>
      </c>
      <c r="N417">
        <v>4</v>
      </c>
      <c r="O417">
        <v>1</v>
      </c>
      <c r="P417">
        <v>8</v>
      </c>
      <c r="Q417">
        <v>1</v>
      </c>
      <c r="R417">
        <v>4</v>
      </c>
      <c r="S417">
        <v>5</v>
      </c>
      <c r="T417">
        <v>2</v>
      </c>
      <c r="U417">
        <v>0</v>
      </c>
      <c r="V417">
        <v>5</v>
      </c>
      <c r="W417">
        <v>1</v>
      </c>
      <c r="X417">
        <v>1</v>
      </c>
      <c r="Y417">
        <v>0</v>
      </c>
      <c r="Z417">
        <v>2</v>
      </c>
      <c r="AA417">
        <v>2</v>
      </c>
      <c r="AB417">
        <v>2</v>
      </c>
      <c r="AC417">
        <v>0</v>
      </c>
      <c r="AD417">
        <v>4</v>
      </c>
      <c r="AE417">
        <f>SUM(M417:N417)/SUM(K417:AD417)</f>
        <v>0.16</v>
      </c>
      <c r="AF417">
        <f>SUM(S417,Y417)/SUM(K417:AD417)</f>
        <v>0.1</v>
      </c>
      <c r="AG417">
        <f t="shared" si="42"/>
        <v>0.24</v>
      </c>
      <c r="AH417">
        <f t="shared" si="43"/>
        <v>0.1</v>
      </c>
      <c r="AI417">
        <f t="shared" si="44"/>
        <v>0.16</v>
      </c>
      <c r="AJ417">
        <f t="shared" si="45"/>
        <v>0.24</v>
      </c>
      <c r="AK417">
        <v>1</v>
      </c>
      <c r="AL417">
        <v>0</v>
      </c>
    </row>
    <row r="418" spans="1:38" x14ac:dyDescent="0.2">
      <c r="A418" t="s">
        <v>1409</v>
      </c>
      <c r="B418">
        <v>174</v>
      </c>
      <c r="C418">
        <v>240</v>
      </c>
      <c r="D418">
        <f>C418-B418</f>
        <v>66</v>
      </c>
      <c r="E418">
        <v>0.2601</v>
      </c>
      <c r="F418">
        <v>9.0000000000000006E-5</v>
      </c>
      <c r="G418">
        <v>42</v>
      </c>
      <c r="H418" t="s">
        <v>35</v>
      </c>
      <c r="I418" t="s">
        <v>49</v>
      </c>
      <c r="J418">
        <v>3.96</v>
      </c>
      <c r="K418">
        <v>1</v>
      </c>
      <c r="L418">
        <v>0</v>
      </c>
      <c r="M418">
        <v>0</v>
      </c>
      <c r="N418">
        <v>8</v>
      </c>
      <c r="O418">
        <v>3</v>
      </c>
      <c r="P418">
        <v>2</v>
      </c>
      <c r="Q418">
        <v>1</v>
      </c>
      <c r="R418">
        <v>3</v>
      </c>
      <c r="S418">
        <v>5</v>
      </c>
      <c r="T418">
        <v>2</v>
      </c>
      <c r="U418">
        <v>1</v>
      </c>
      <c r="V418">
        <v>1</v>
      </c>
      <c r="W418">
        <v>2</v>
      </c>
      <c r="X418">
        <v>1</v>
      </c>
      <c r="Y418">
        <v>0</v>
      </c>
      <c r="Z418">
        <v>5</v>
      </c>
      <c r="AA418">
        <v>3</v>
      </c>
      <c r="AB418">
        <v>4</v>
      </c>
      <c r="AC418">
        <v>3</v>
      </c>
      <c r="AD418">
        <v>5</v>
      </c>
      <c r="AE418">
        <f>SUM(M418:N418)/SUM(K418:AD418)</f>
        <v>0.16</v>
      </c>
      <c r="AF418">
        <f>SUM(S418,Y418)/SUM(K418:AD418)</f>
        <v>0.1</v>
      </c>
      <c r="AG418">
        <f t="shared" si="42"/>
        <v>0.1</v>
      </c>
      <c r="AH418">
        <f t="shared" si="43"/>
        <v>0.22</v>
      </c>
      <c r="AI418">
        <f t="shared" si="44"/>
        <v>0.2</v>
      </c>
      <c r="AJ418">
        <f t="shared" si="45"/>
        <v>0.22</v>
      </c>
    </row>
    <row r="419" spans="1:38" x14ac:dyDescent="0.2">
      <c r="A419" t="s">
        <v>620</v>
      </c>
      <c r="B419">
        <v>117</v>
      </c>
      <c r="C419">
        <v>408</v>
      </c>
      <c r="D419">
        <f>C419-B419</f>
        <v>291</v>
      </c>
      <c r="E419">
        <v>0.1933</v>
      </c>
      <c r="F419">
        <v>1.9300999999999999E-2</v>
      </c>
      <c r="G419">
        <v>18</v>
      </c>
      <c r="H419" t="s">
        <v>35</v>
      </c>
      <c r="I419" t="s">
        <v>51</v>
      </c>
      <c r="J419">
        <v>3.26</v>
      </c>
      <c r="K419">
        <v>4</v>
      </c>
      <c r="L419">
        <v>0</v>
      </c>
      <c r="M419">
        <v>11</v>
      </c>
      <c r="N419">
        <v>10</v>
      </c>
      <c r="O419">
        <v>3</v>
      </c>
      <c r="P419">
        <v>17</v>
      </c>
      <c r="Q419">
        <v>4</v>
      </c>
      <c r="R419">
        <v>4</v>
      </c>
      <c r="S419">
        <v>8</v>
      </c>
      <c r="T419">
        <v>8</v>
      </c>
      <c r="U419">
        <v>2</v>
      </c>
      <c r="V419">
        <v>16</v>
      </c>
      <c r="W419">
        <v>9</v>
      </c>
      <c r="X419">
        <v>3</v>
      </c>
      <c r="Y419">
        <v>5</v>
      </c>
      <c r="Z419">
        <v>9</v>
      </c>
      <c r="AA419">
        <v>10</v>
      </c>
      <c r="AB419">
        <v>4</v>
      </c>
      <c r="AC419">
        <v>0</v>
      </c>
      <c r="AD419">
        <v>3</v>
      </c>
      <c r="AE419">
        <f>SUM(M419:N419)/SUM(K419:AD419)</f>
        <v>0.16153846153846155</v>
      </c>
      <c r="AF419">
        <f>SUM(S419,Y419)/SUM(K419:AD419)</f>
        <v>0.1</v>
      </c>
      <c r="AG419">
        <f t="shared" si="42"/>
        <v>0.23076923076923078</v>
      </c>
      <c r="AH419">
        <f t="shared" si="43"/>
        <v>4.6153846153846156E-2</v>
      </c>
      <c r="AI419">
        <f t="shared" si="44"/>
        <v>0.13846153846153847</v>
      </c>
      <c r="AJ419">
        <f t="shared" si="45"/>
        <v>0.32307692307692309</v>
      </c>
    </row>
    <row r="420" spans="1:38" x14ac:dyDescent="0.2">
      <c r="A420" t="s">
        <v>2282</v>
      </c>
      <c r="B420">
        <v>378</v>
      </c>
      <c r="C420">
        <v>458</v>
      </c>
      <c r="D420">
        <f>C420-B420</f>
        <v>80</v>
      </c>
      <c r="E420">
        <v>0.22570000000000001</v>
      </c>
      <c r="F420">
        <v>6.11E-4</v>
      </c>
      <c r="G420">
        <v>30</v>
      </c>
      <c r="H420" t="s">
        <v>35</v>
      </c>
      <c r="I420" t="s">
        <v>33</v>
      </c>
      <c r="J420">
        <v>4.0209999999999999</v>
      </c>
      <c r="K420">
        <v>2</v>
      </c>
      <c r="L420">
        <v>0</v>
      </c>
      <c r="M420">
        <v>7</v>
      </c>
      <c r="N420">
        <v>5</v>
      </c>
      <c r="O420">
        <v>1</v>
      </c>
      <c r="P420">
        <v>1</v>
      </c>
      <c r="Q420">
        <v>1</v>
      </c>
      <c r="R420">
        <v>4</v>
      </c>
      <c r="S420">
        <v>5</v>
      </c>
      <c r="T420">
        <v>9</v>
      </c>
      <c r="U420">
        <v>0</v>
      </c>
      <c r="V420">
        <v>4</v>
      </c>
      <c r="W420">
        <v>3</v>
      </c>
      <c r="X420">
        <v>3</v>
      </c>
      <c r="Y420">
        <v>2</v>
      </c>
      <c r="Z420">
        <v>8</v>
      </c>
      <c r="AA420">
        <v>7</v>
      </c>
      <c r="AB420">
        <v>6</v>
      </c>
      <c r="AC420">
        <v>0</v>
      </c>
      <c r="AD420">
        <v>2</v>
      </c>
      <c r="AE420">
        <f>SUM(M420:N420)/SUM(K420:AD420)</f>
        <v>0.17142857142857143</v>
      </c>
      <c r="AF420">
        <f>SUM(S420,Y420)/SUM(K420:AD420)</f>
        <v>0.1</v>
      </c>
      <c r="AG420">
        <f t="shared" si="42"/>
        <v>8.5714285714285715E-2</v>
      </c>
      <c r="AH420">
        <f t="shared" si="43"/>
        <v>4.2857142857142858E-2</v>
      </c>
      <c r="AI420">
        <f t="shared" si="44"/>
        <v>0.27142857142857141</v>
      </c>
      <c r="AJ420">
        <f t="shared" si="45"/>
        <v>0.32857142857142857</v>
      </c>
    </row>
    <row r="421" spans="1:38" x14ac:dyDescent="0.2">
      <c r="A421" t="s">
        <v>2339</v>
      </c>
      <c r="B421">
        <v>1482</v>
      </c>
      <c r="C421">
        <v>1654</v>
      </c>
      <c r="D421">
        <f>C421-B421</f>
        <v>172</v>
      </c>
      <c r="E421">
        <v>0.1711</v>
      </c>
      <c r="F421">
        <v>3.3999999999999998E-3</v>
      </c>
      <c r="G421">
        <v>18</v>
      </c>
      <c r="H421" t="s">
        <v>35</v>
      </c>
      <c r="I421" t="s">
        <v>2340</v>
      </c>
      <c r="J421">
        <v>3.536</v>
      </c>
      <c r="K421">
        <v>4</v>
      </c>
      <c r="L421">
        <v>0</v>
      </c>
      <c r="M421">
        <v>9</v>
      </c>
      <c r="N421">
        <v>11</v>
      </c>
      <c r="O421">
        <v>6</v>
      </c>
      <c r="P421">
        <v>8</v>
      </c>
      <c r="Q421">
        <v>4</v>
      </c>
      <c r="R421">
        <v>6</v>
      </c>
      <c r="S421">
        <v>8</v>
      </c>
      <c r="T421">
        <v>5</v>
      </c>
      <c r="U421">
        <v>1</v>
      </c>
      <c r="V421">
        <v>6</v>
      </c>
      <c r="W421">
        <v>7</v>
      </c>
      <c r="X421">
        <v>3</v>
      </c>
      <c r="Y421">
        <v>3</v>
      </c>
      <c r="Z421">
        <v>14</v>
      </c>
      <c r="AA421">
        <v>7</v>
      </c>
      <c r="AB421">
        <v>4</v>
      </c>
      <c r="AC421">
        <v>0</v>
      </c>
      <c r="AD421">
        <v>4</v>
      </c>
      <c r="AE421">
        <f>SUM(M421:N421)/SUM(K421:AD421)</f>
        <v>0.18181818181818182</v>
      </c>
      <c r="AF421">
        <f>SUM(S421,Y421)/SUM(K421:AD421)</f>
        <v>0.1</v>
      </c>
      <c r="AG421">
        <f t="shared" si="42"/>
        <v>0.17272727272727273</v>
      </c>
      <c r="AH421">
        <f t="shared" si="43"/>
        <v>9.0909090909090912E-2</v>
      </c>
      <c r="AI421">
        <f t="shared" si="44"/>
        <v>0.14545454545454545</v>
      </c>
      <c r="AJ421">
        <f t="shared" si="45"/>
        <v>0.30909090909090908</v>
      </c>
    </row>
    <row r="422" spans="1:38" x14ac:dyDescent="0.2">
      <c r="A422" t="s">
        <v>2553</v>
      </c>
      <c r="B422">
        <v>480</v>
      </c>
      <c r="C422">
        <v>596</v>
      </c>
      <c r="D422">
        <f>C422-B422</f>
        <v>116</v>
      </c>
      <c r="E422">
        <v>0.18820000000000001</v>
      </c>
      <c r="F422">
        <v>4.5950000000000001E-3</v>
      </c>
      <c r="G422">
        <v>18</v>
      </c>
      <c r="H422" t="s">
        <v>35</v>
      </c>
      <c r="I422" t="s">
        <v>33</v>
      </c>
      <c r="J422">
        <v>3.7</v>
      </c>
      <c r="K422">
        <v>5</v>
      </c>
      <c r="L422">
        <v>1</v>
      </c>
      <c r="M422">
        <v>12</v>
      </c>
      <c r="N422">
        <v>7</v>
      </c>
      <c r="O422">
        <v>5</v>
      </c>
      <c r="P422">
        <v>4</v>
      </c>
      <c r="Q422">
        <v>3</v>
      </c>
      <c r="R422">
        <v>6</v>
      </c>
      <c r="S422">
        <v>6</v>
      </c>
      <c r="T422">
        <v>8</v>
      </c>
      <c r="U422">
        <v>2</v>
      </c>
      <c r="V422">
        <v>4</v>
      </c>
      <c r="W422">
        <v>3</v>
      </c>
      <c r="X422">
        <v>5</v>
      </c>
      <c r="Y422">
        <v>4</v>
      </c>
      <c r="Z422">
        <v>12</v>
      </c>
      <c r="AA422">
        <v>5</v>
      </c>
      <c r="AB422">
        <v>2</v>
      </c>
      <c r="AC422">
        <v>3</v>
      </c>
      <c r="AD422">
        <v>3</v>
      </c>
      <c r="AE422">
        <f>SUM(M422:N422)/SUM(K422:AD422)</f>
        <v>0.19</v>
      </c>
      <c r="AF422">
        <f>SUM(S422,Y422)/SUM(K422:AD422)</f>
        <v>0.1</v>
      </c>
      <c r="AG422">
        <f t="shared" si="42"/>
        <v>0.12</v>
      </c>
      <c r="AH422">
        <f t="shared" si="43"/>
        <v>0.11</v>
      </c>
      <c r="AI422">
        <f t="shared" si="44"/>
        <v>0.18</v>
      </c>
      <c r="AJ422">
        <f t="shared" si="45"/>
        <v>0.3</v>
      </c>
    </row>
    <row r="423" spans="1:38" x14ac:dyDescent="0.2">
      <c r="A423" t="s">
        <v>1492</v>
      </c>
      <c r="B423">
        <v>7</v>
      </c>
      <c r="C423">
        <v>70</v>
      </c>
      <c r="D423">
        <f>C423-B423</f>
        <v>63</v>
      </c>
      <c r="E423">
        <v>0.1244</v>
      </c>
      <c r="F423">
        <v>1.158E-3</v>
      </c>
      <c r="G423">
        <v>6</v>
      </c>
      <c r="H423" t="s">
        <v>46</v>
      </c>
      <c r="I423" t="s">
        <v>36</v>
      </c>
      <c r="J423">
        <v>3.48</v>
      </c>
      <c r="K423">
        <v>3</v>
      </c>
      <c r="L423">
        <v>1</v>
      </c>
      <c r="M423">
        <v>6</v>
      </c>
      <c r="N423">
        <v>2</v>
      </c>
      <c r="O423">
        <v>2</v>
      </c>
      <c r="P423">
        <v>1</v>
      </c>
      <c r="Q423">
        <v>2</v>
      </c>
      <c r="R423">
        <v>2</v>
      </c>
      <c r="S423">
        <v>3</v>
      </c>
      <c r="T423">
        <v>1</v>
      </c>
      <c r="U423">
        <v>1</v>
      </c>
      <c r="V423">
        <v>3</v>
      </c>
      <c r="W423">
        <v>0</v>
      </c>
      <c r="X423">
        <v>1</v>
      </c>
      <c r="Y423">
        <v>1</v>
      </c>
      <c r="Z423">
        <v>6</v>
      </c>
      <c r="AA423">
        <v>3</v>
      </c>
      <c r="AB423">
        <v>1</v>
      </c>
      <c r="AC423">
        <v>0</v>
      </c>
      <c r="AD423">
        <v>1</v>
      </c>
      <c r="AE423">
        <f>SUM(M423:N423)/SUM(K423:AD423)</f>
        <v>0.2</v>
      </c>
      <c r="AF423">
        <f>SUM(S423,Y423)/SUM(K423:AD423)</f>
        <v>0.1</v>
      </c>
      <c r="AG423">
        <f t="shared" si="42"/>
        <v>0.1</v>
      </c>
      <c r="AH423">
        <f t="shared" si="43"/>
        <v>7.4999999999999997E-2</v>
      </c>
      <c r="AI423">
        <f t="shared" si="44"/>
        <v>0.125</v>
      </c>
      <c r="AJ423">
        <f t="shared" si="45"/>
        <v>0.4</v>
      </c>
    </row>
    <row r="424" spans="1:38" x14ac:dyDescent="0.2">
      <c r="A424" t="s">
        <v>2464</v>
      </c>
      <c r="B424">
        <v>589</v>
      </c>
      <c r="C424">
        <v>623</v>
      </c>
      <c r="D424">
        <f>C424-B424</f>
        <v>34</v>
      </c>
      <c r="E424">
        <v>0.24679999999999999</v>
      </c>
      <c r="F424">
        <v>2.6999999999999999E-5</v>
      </c>
      <c r="G424">
        <v>42</v>
      </c>
      <c r="H424" t="s">
        <v>32</v>
      </c>
      <c r="I424" t="s">
        <v>33</v>
      </c>
      <c r="J424">
        <v>4.1230000000000002</v>
      </c>
      <c r="K424">
        <v>0</v>
      </c>
      <c r="L424">
        <v>1</v>
      </c>
      <c r="M424">
        <v>2</v>
      </c>
      <c r="N424">
        <v>4</v>
      </c>
      <c r="O424">
        <v>3</v>
      </c>
      <c r="P424">
        <v>1</v>
      </c>
      <c r="Q424">
        <v>2</v>
      </c>
      <c r="R424">
        <v>3</v>
      </c>
      <c r="S424">
        <v>1</v>
      </c>
      <c r="T424">
        <v>3</v>
      </c>
      <c r="U424">
        <v>2</v>
      </c>
      <c r="V424">
        <v>2</v>
      </c>
      <c r="W424">
        <v>0</v>
      </c>
      <c r="X424">
        <v>0</v>
      </c>
      <c r="Y424">
        <v>2</v>
      </c>
      <c r="Z424">
        <v>2</v>
      </c>
      <c r="AA424">
        <v>1</v>
      </c>
      <c r="AB424">
        <v>0</v>
      </c>
      <c r="AC424">
        <v>1</v>
      </c>
      <c r="AD424">
        <v>0</v>
      </c>
      <c r="AE424">
        <f>SUM(M424:N424)/SUM(K424:AD424)</f>
        <v>0.2</v>
      </c>
      <c r="AF424">
        <f>SUM(S424,Y424)/SUM(K424:AD424)</f>
        <v>0.1</v>
      </c>
      <c r="AG424">
        <f t="shared" si="42"/>
        <v>3.3333333333333333E-2</v>
      </c>
      <c r="AH424">
        <f t="shared" si="43"/>
        <v>0.13333333333333333</v>
      </c>
      <c r="AI424">
        <f t="shared" si="44"/>
        <v>0.26666666666666666</v>
      </c>
      <c r="AJ424">
        <f t="shared" si="45"/>
        <v>0.26666666666666666</v>
      </c>
    </row>
    <row r="425" spans="1:38" x14ac:dyDescent="0.2">
      <c r="A425" t="s">
        <v>1765</v>
      </c>
      <c r="B425">
        <v>221</v>
      </c>
      <c r="C425">
        <v>261</v>
      </c>
      <c r="D425">
        <f>C425-B425</f>
        <v>40</v>
      </c>
      <c r="E425">
        <v>0.20030000000000001</v>
      </c>
      <c r="F425">
        <v>5.5259999999999997E-3</v>
      </c>
      <c r="G425">
        <v>30</v>
      </c>
      <c r="H425" t="s">
        <v>46</v>
      </c>
      <c r="I425" t="s">
        <v>72</v>
      </c>
      <c r="J425">
        <v>3.645</v>
      </c>
      <c r="K425">
        <v>3</v>
      </c>
      <c r="L425">
        <v>0</v>
      </c>
      <c r="M425">
        <v>0</v>
      </c>
      <c r="N425">
        <v>9</v>
      </c>
      <c r="O425">
        <v>2</v>
      </c>
      <c r="P425">
        <v>1</v>
      </c>
      <c r="Q425">
        <v>0</v>
      </c>
      <c r="R425">
        <v>2</v>
      </c>
      <c r="S425">
        <v>3</v>
      </c>
      <c r="T425">
        <v>3</v>
      </c>
      <c r="U425">
        <v>1</v>
      </c>
      <c r="V425">
        <v>3</v>
      </c>
      <c r="W425">
        <v>0</v>
      </c>
      <c r="X425">
        <v>1</v>
      </c>
      <c r="Y425">
        <v>1</v>
      </c>
      <c r="Z425">
        <v>6</v>
      </c>
      <c r="AA425">
        <v>0</v>
      </c>
      <c r="AB425">
        <v>1</v>
      </c>
      <c r="AC425">
        <v>1</v>
      </c>
      <c r="AD425">
        <v>3</v>
      </c>
      <c r="AE425">
        <f>SUM(M425:N425)/SUM(K425:AD425)</f>
        <v>0.22500000000000001</v>
      </c>
      <c r="AF425">
        <f>SUM(S425,Y425)/SUM(K425:AD425)</f>
        <v>0.1</v>
      </c>
      <c r="AG425">
        <f t="shared" si="42"/>
        <v>0.1</v>
      </c>
      <c r="AH425">
        <f t="shared" si="43"/>
        <v>0.15</v>
      </c>
      <c r="AI425">
        <f t="shared" si="44"/>
        <v>0.17499999999999999</v>
      </c>
      <c r="AJ425">
        <f t="shared" si="45"/>
        <v>0.25</v>
      </c>
    </row>
    <row r="426" spans="1:38" x14ac:dyDescent="0.2">
      <c r="A426" t="s">
        <v>918</v>
      </c>
      <c r="B426">
        <v>519</v>
      </c>
      <c r="C426">
        <v>564</v>
      </c>
      <c r="D426">
        <f>C426-B426</f>
        <v>45</v>
      </c>
      <c r="E426">
        <v>0.2167</v>
      </c>
      <c r="F426">
        <v>8.8199999999999997E-4</v>
      </c>
      <c r="G426">
        <v>30</v>
      </c>
      <c r="H426" t="s">
        <v>32</v>
      </c>
      <c r="I426" t="s">
        <v>33</v>
      </c>
      <c r="J426">
        <v>3.47</v>
      </c>
      <c r="K426">
        <v>2</v>
      </c>
      <c r="L426">
        <v>0</v>
      </c>
      <c r="M426">
        <v>2</v>
      </c>
      <c r="N426">
        <v>5</v>
      </c>
      <c r="O426">
        <v>2</v>
      </c>
      <c r="P426">
        <v>3</v>
      </c>
      <c r="Q426">
        <v>0</v>
      </c>
      <c r="R426">
        <v>2</v>
      </c>
      <c r="S426">
        <v>3</v>
      </c>
      <c r="T426">
        <v>3</v>
      </c>
      <c r="U426">
        <v>0</v>
      </c>
      <c r="V426">
        <v>2</v>
      </c>
      <c r="W426">
        <v>0</v>
      </c>
      <c r="X426">
        <v>4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1</v>
      </c>
      <c r="AE426">
        <f>SUM(M426:N426)/SUM(K426:AD426)</f>
        <v>0.23333333333333334</v>
      </c>
      <c r="AF426">
        <f>SUM(S426,Y426)/SUM(K426:AD426)</f>
        <v>0.1</v>
      </c>
      <c r="AG426">
        <f t="shared" si="42"/>
        <v>0.16666666666666666</v>
      </c>
      <c r="AH426">
        <f t="shared" si="43"/>
        <v>0.1</v>
      </c>
      <c r="AI426">
        <f t="shared" si="44"/>
        <v>0.16666666666666666</v>
      </c>
      <c r="AJ426">
        <f t="shared" si="45"/>
        <v>0.23333333333333334</v>
      </c>
    </row>
    <row r="427" spans="1:38" x14ac:dyDescent="0.2">
      <c r="A427" t="s">
        <v>1678</v>
      </c>
      <c r="B427">
        <v>383</v>
      </c>
      <c r="C427">
        <v>414</v>
      </c>
      <c r="D427">
        <f>C427-B427</f>
        <v>31</v>
      </c>
      <c r="E427">
        <v>0.1176</v>
      </c>
      <c r="F427">
        <v>0.11756999999999999</v>
      </c>
      <c r="G427">
        <v>6</v>
      </c>
      <c r="H427" t="s">
        <v>35</v>
      </c>
      <c r="I427" t="s">
        <v>44</v>
      </c>
      <c r="J427">
        <v>3.2170000000000001</v>
      </c>
      <c r="K427">
        <v>1</v>
      </c>
      <c r="L427">
        <v>1</v>
      </c>
      <c r="M427">
        <v>3</v>
      </c>
      <c r="N427">
        <v>4</v>
      </c>
      <c r="O427">
        <v>1</v>
      </c>
      <c r="P427">
        <v>0</v>
      </c>
      <c r="Q427">
        <v>0</v>
      </c>
      <c r="R427">
        <v>0</v>
      </c>
      <c r="S427">
        <v>2</v>
      </c>
      <c r="T427">
        <v>1</v>
      </c>
      <c r="U427">
        <v>0</v>
      </c>
      <c r="V427">
        <v>1</v>
      </c>
      <c r="W427">
        <v>1</v>
      </c>
      <c r="X427">
        <v>2</v>
      </c>
      <c r="Y427">
        <v>1</v>
      </c>
      <c r="Z427">
        <v>5</v>
      </c>
      <c r="AA427">
        <v>2</v>
      </c>
      <c r="AB427">
        <v>2</v>
      </c>
      <c r="AC427">
        <v>1</v>
      </c>
      <c r="AD427">
        <v>2</v>
      </c>
      <c r="AE427">
        <f>SUM(M427:N427)/SUM(K427:AD427)</f>
        <v>0.23333333333333334</v>
      </c>
      <c r="AF427">
        <f>SUM(S427,Y427)/SUM(K427:AD427)</f>
        <v>0.1</v>
      </c>
      <c r="AG427">
        <f t="shared" si="42"/>
        <v>6.6666666666666666E-2</v>
      </c>
      <c r="AH427">
        <f t="shared" si="43"/>
        <v>0.13333333333333333</v>
      </c>
      <c r="AI427">
        <f t="shared" si="44"/>
        <v>0.1</v>
      </c>
      <c r="AJ427">
        <f t="shared" si="45"/>
        <v>0.36666666666666664</v>
      </c>
    </row>
    <row r="428" spans="1:38" x14ac:dyDescent="0.2">
      <c r="A428" t="s">
        <v>3293</v>
      </c>
      <c r="B428">
        <v>15</v>
      </c>
      <c r="C428">
        <v>109</v>
      </c>
      <c r="D428">
        <f>C428-B428</f>
        <v>94</v>
      </c>
      <c r="E428">
        <v>0.55559999999999998</v>
      </c>
      <c r="F428">
        <v>4.4241999999999997E-2</v>
      </c>
      <c r="G428">
        <v>90</v>
      </c>
      <c r="H428" t="s">
        <v>46</v>
      </c>
      <c r="I428" t="s">
        <v>40</v>
      </c>
      <c r="J428">
        <v>2.677</v>
      </c>
      <c r="K428">
        <v>6</v>
      </c>
      <c r="L428">
        <v>0</v>
      </c>
      <c r="M428">
        <v>9</v>
      </c>
      <c r="N428">
        <v>10</v>
      </c>
      <c r="O428">
        <v>1</v>
      </c>
      <c r="P428">
        <v>4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6</v>
      </c>
      <c r="W428">
        <v>0</v>
      </c>
      <c r="X428">
        <v>3</v>
      </c>
      <c r="Y428">
        <v>5</v>
      </c>
      <c r="Z428">
        <v>6</v>
      </c>
      <c r="AA428">
        <v>3</v>
      </c>
      <c r="AB428">
        <v>1</v>
      </c>
      <c r="AC428">
        <v>0</v>
      </c>
      <c r="AD428">
        <v>1</v>
      </c>
      <c r="AE428">
        <f>SUM(M428:N428)/SUM(K428:AD428)</f>
        <v>0.31666666666666665</v>
      </c>
      <c r="AF428">
        <f>SUM(S428,Y428)/SUM(K428:AD428)</f>
        <v>0.1</v>
      </c>
      <c r="AG428">
        <f t="shared" si="42"/>
        <v>0.16666666666666666</v>
      </c>
      <c r="AH428">
        <f t="shared" si="43"/>
        <v>3.3333333333333333E-2</v>
      </c>
      <c r="AI428">
        <f t="shared" si="44"/>
        <v>6.6666666666666666E-2</v>
      </c>
      <c r="AJ428">
        <f t="shared" si="45"/>
        <v>0.31666666666666665</v>
      </c>
      <c r="AK428">
        <v>1</v>
      </c>
      <c r="AL428">
        <v>1</v>
      </c>
    </row>
    <row r="429" spans="1:38" x14ac:dyDescent="0.2">
      <c r="A429" t="s">
        <v>3242</v>
      </c>
      <c r="B429">
        <v>5</v>
      </c>
      <c r="C429">
        <v>260</v>
      </c>
      <c r="D429">
        <f>C429-B429</f>
        <v>255</v>
      </c>
      <c r="E429">
        <v>0.24249999999999999</v>
      </c>
      <c r="F429" s="1">
        <v>6.0000000000000002E-6</v>
      </c>
      <c r="G429">
        <v>42</v>
      </c>
      <c r="H429" t="s">
        <v>46</v>
      </c>
      <c r="I429" t="s">
        <v>33</v>
      </c>
      <c r="J429">
        <v>3.4220000000000002</v>
      </c>
      <c r="K429">
        <v>8</v>
      </c>
      <c r="L429">
        <v>0</v>
      </c>
      <c r="M429">
        <v>14</v>
      </c>
      <c r="N429">
        <v>19</v>
      </c>
      <c r="O429">
        <v>4</v>
      </c>
      <c r="P429">
        <v>14</v>
      </c>
      <c r="Q429">
        <v>0</v>
      </c>
      <c r="R429">
        <v>8</v>
      </c>
      <c r="S429">
        <v>11</v>
      </c>
      <c r="T429">
        <v>6</v>
      </c>
      <c r="U429">
        <v>6</v>
      </c>
      <c r="V429">
        <v>8</v>
      </c>
      <c r="W429">
        <v>3</v>
      </c>
      <c r="X429">
        <v>11</v>
      </c>
      <c r="Y429">
        <v>3</v>
      </c>
      <c r="Z429">
        <v>9</v>
      </c>
      <c r="AA429">
        <v>4</v>
      </c>
      <c r="AB429">
        <v>5</v>
      </c>
      <c r="AC429">
        <v>0</v>
      </c>
      <c r="AD429">
        <v>6</v>
      </c>
      <c r="AE429">
        <f>SUM(M429:N429)/SUM(K429:AD429)</f>
        <v>0.23741007194244604</v>
      </c>
      <c r="AF429">
        <f>SUM(S429,Y429)/SUM(K429:AD429)</f>
        <v>0.10071942446043165</v>
      </c>
      <c r="AG429">
        <f t="shared" si="42"/>
        <v>0.17985611510791366</v>
      </c>
      <c r="AH429">
        <f t="shared" si="43"/>
        <v>7.1942446043165464E-2</v>
      </c>
      <c r="AI429">
        <f t="shared" si="44"/>
        <v>0.17985611510791366</v>
      </c>
      <c r="AJ429">
        <f t="shared" si="45"/>
        <v>0.23021582733812951</v>
      </c>
    </row>
    <row r="430" spans="1:38" x14ac:dyDescent="0.2">
      <c r="A430" t="s">
        <v>1797</v>
      </c>
      <c r="B430">
        <v>123</v>
      </c>
      <c r="C430">
        <v>338</v>
      </c>
      <c r="D430">
        <f>C430-B430</f>
        <v>215</v>
      </c>
      <c r="E430">
        <v>0.11260000000000001</v>
      </c>
      <c r="F430">
        <v>3.4E-5</v>
      </c>
      <c r="G430">
        <v>6</v>
      </c>
      <c r="H430" t="s">
        <v>46</v>
      </c>
      <c r="I430" t="s">
        <v>217</v>
      </c>
      <c r="J430">
        <v>3.1960000000000002</v>
      </c>
      <c r="K430">
        <v>6</v>
      </c>
      <c r="L430">
        <v>0</v>
      </c>
      <c r="M430">
        <v>11</v>
      </c>
      <c r="N430">
        <v>10</v>
      </c>
      <c r="O430">
        <v>3</v>
      </c>
      <c r="P430">
        <v>9</v>
      </c>
      <c r="Q430">
        <v>2</v>
      </c>
      <c r="R430">
        <v>4</v>
      </c>
      <c r="S430">
        <v>5</v>
      </c>
      <c r="T430">
        <v>8</v>
      </c>
      <c r="U430">
        <v>1</v>
      </c>
      <c r="V430">
        <v>11</v>
      </c>
      <c r="W430">
        <v>8</v>
      </c>
      <c r="X430">
        <v>11</v>
      </c>
      <c r="Y430">
        <v>8</v>
      </c>
      <c r="Z430">
        <v>11</v>
      </c>
      <c r="AA430">
        <v>8</v>
      </c>
      <c r="AB430">
        <v>4</v>
      </c>
      <c r="AC430">
        <v>1</v>
      </c>
      <c r="AD430">
        <v>8</v>
      </c>
      <c r="AE430">
        <f>SUM(M430:N430)/SUM(K430:AD430)</f>
        <v>0.16279069767441862</v>
      </c>
      <c r="AF430">
        <f>SUM(S430,Y430)/SUM(K430:AD430)</f>
        <v>0.10077519379844961</v>
      </c>
      <c r="AG430">
        <f t="shared" si="42"/>
        <v>0.17829457364341086</v>
      </c>
      <c r="AH430">
        <f t="shared" si="43"/>
        <v>9.3023255813953487E-2</v>
      </c>
      <c r="AI430">
        <f t="shared" si="44"/>
        <v>0.13178294573643412</v>
      </c>
      <c r="AJ430">
        <f t="shared" si="45"/>
        <v>0.33333333333333331</v>
      </c>
    </row>
    <row r="431" spans="1:38" x14ac:dyDescent="0.2">
      <c r="A431" t="s">
        <v>567</v>
      </c>
      <c r="B431">
        <v>348</v>
      </c>
      <c r="C431">
        <v>521</v>
      </c>
      <c r="D431">
        <f>C431-B431</f>
        <v>173</v>
      </c>
      <c r="E431">
        <v>0.26369999999999999</v>
      </c>
      <c r="F431" s="1">
        <v>5.0000000000000004E-6</v>
      </c>
      <c r="G431">
        <v>54</v>
      </c>
      <c r="H431" t="s">
        <v>46</v>
      </c>
      <c r="I431" t="s">
        <v>568</v>
      </c>
      <c r="J431">
        <v>3.609</v>
      </c>
      <c r="K431">
        <v>5</v>
      </c>
      <c r="L431">
        <v>1</v>
      </c>
      <c r="M431">
        <v>8</v>
      </c>
      <c r="N431">
        <v>8</v>
      </c>
      <c r="O431">
        <v>3</v>
      </c>
      <c r="P431">
        <v>6</v>
      </c>
      <c r="Q431">
        <v>4</v>
      </c>
      <c r="R431">
        <v>10</v>
      </c>
      <c r="S431">
        <v>10</v>
      </c>
      <c r="T431">
        <v>11</v>
      </c>
      <c r="U431">
        <v>0</v>
      </c>
      <c r="V431">
        <v>10</v>
      </c>
      <c r="W431">
        <v>3</v>
      </c>
      <c r="X431">
        <v>12</v>
      </c>
      <c r="Y431">
        <v>2</v>
      </c>
      <c r="Z431">
        <v>15</v>
      </c>
      <c r="AA431">
        <v>6</v>
      </c>
      <c r="AB431">
        <v>2</v>
      </c>
      <c r="AC431">
        <v>0</v>
      </c>
      <c r="AD431">
        <v>3</v>
      </c>
      <c r="AE431">
        <f>SUM(M431:N431)/SUM(K431:AD431)</f>
        <v>0.13445378151260504</v>
      </c>
      <c r="AF431">
        <f>SUM(S431,Y431)/SUM(K431:AD431)</f>
        <v>0.10084033613445378</v>
      </c>
      <c r="AG431">
        <f t="shared" si="42"/>
        <v>0.11764705882352941</v>
      </c>
      <c r="AH431">
        <f t="shared" si="43"/>
        <v>5.0420168067226892E-2</v>
      </c>
      <c r="AI431">
        <f t="shared" si="44"/>
        <v>0.19327731092436976</v>
      </c>
      <c r="AJ431">
        <f t="shared" si="45"/>
        <v>0.40336134453781514</v>
      </c>
    </row>
    <row r="432" spans="1:38" x14ac:dyDescent="0.2">
      <c r="A432" t="s">
        <v>2282</v>
      </c>
      <c r="B432">
        <v>64</v>
      </c>
      <c r="C432">
        <v>188</v>
      </c>
      <c r="D432">
        <f>C432-B432</f>
        <v>124</v>
      </c>
      <c r="E432">
        <v>0.22570000000000001</v>
      </c>
      <c r="F432">
        <v>6.11E-4</v>
      </c>
      <c r="G432">
        <v>30</v>
      </c>
      <c r="H432" t="s">
        <v>35</v>
      </c>
      <c r="I432" t="s">
        <v>33</v>
      </c>
      <c r="J432">
        <v>3.9620000000000002</v>
      </c>
      <c r="K432">
        <v>6</v>
      </c>
      <c r="L432">
        <v>0</v>
      </c>
      <c r="M432">
        <v>6</v>
      </c>
      <c r="N432">
        <v>10</v>
      </c>
      <c r="O432">
        <v>8</v>
      </c>
      <c r="P432">
        <v>1</v>
      </c>
      <c r="Q432">
        <v>4</v>
      </c>
      <c r="R432">
        <v>5</v>
      </c>
      <c r="S432">
        <v>5</v>
      </c>
      <c r="T432">
        <v>12</v>
      </c>
      <c r="U432">
        <v>3</v>
      </c>
      <c r="V432">
        <v>9</v>
      </c>
      <c r="W432">
        <v>5</v>
      </c>
      <c r="X432">
        <v>6</v>
      </c>
      <c r="Y432">
        <v>6</v>
      </c>
      <c r="Z432">
        <v>9</v>
      </c>
      <c r="AA432">
        <v>3</v>
      </c>
      <c r="AB432">
        <v>6</v>
      </c>
      <c r="AC432">
        <v>3</v>
      </c>
      <c r="AD432">
        <v>2</v>
      </c>
      <c r="AE432">
        <f>SUM(M432:N432)/SUM(K432:AD432)</f>
        <v>0.14678899082568808</v>
      </c>
      <c r="AF432">
        <f>SUM(S432,Y432)/SUM(K432:AD432)</f>
        <v>0.10091743119266056</v>
      </c>
      <c r="AG432">
        <f t="shared" si="42"/>
        <v>0.11009174311926606</v>
      </c>
      <c r="AH432">
        <f t="shared" si="43"/>
        <v>0.11926605504587157</v>
      </c>
      <c r="AI432">
        <f t="shared" si="44"/>
        <v>0.23853211009174313</v>
      </c>
      <c r="AJ432">
        <f t="shared" si="45"/>
        <v>0.28440366972477066</v>
      </c>
    </row>
    <row r="433" spans="1:38" x14ac:dyDescent="0.2">
      <c r="A433" t="s">
        <v>710</v>
      </c>
      <c r="B433">
        <v>251</v>
      </c>
      <c r="C433">
        <v>555</v>
      </c>
      <c r="D433">
        <f>C433-B433</f>
        <v>304</v>
      </c>
      <c r="E433">
        <v>0.22259999999999999</v>
      </c>
      <c r="F433">
        <v>0.105263</v>
      </c>
      <c r="G433">
        <v>30</v>
      </c>
      <c r="H433" t="s">
        <v>35</v>
      </c>
      <c r="I433" t="s">
        <v>33</v>
      </c>
      <c r="J433">
        <v>3.4449999999999998</v>
      </c>
      <c r="K433">
        <v>4</v>
      </c>
      <c r="L433">
        <v>0</v>
      </c>
      <c r="M433">
        <v>12</v>
      </c>
      <c r="N433">
        <v>9</v>
      </c>
      <c r="O433">
        <v>1</v>
      </c>
      <c r="P433">
        <v>21</v>
      </c>
      <c r="Q433">
        <v>2</v>
      </c>
      <c r="R433">
        <v>4</v>
      </c>
      <c r="S433">
        <v>6</v>
      </c>
      <c r="T433">
        <v>4</v>
      </c>
      <c r="U433">
        <v>3</v>
      </c>
      <c r="V433">
        <v>5</v>
      </c>
      <c r="W433">
        <v>5</v>
      </c>
      <c r="X433">
        <v>3</v>
      </c>
      <c r="Y433">
        <v>5</v>
      </c>
      <c r="Z433">
        <v>7</v>
      </c>
      <c r="AA433">
        <v>13</v>
      </c>
      <c r="AB433">
        <v>5</v>
      </c>
      <c r="AC433">
        <v>0</v>
      </c>
      <c r="AD433">
        <v>0</v>
      </c>
      <c r="AE433">
        <f>SUM(M433:N433)/SUM(K433:AD433)</f>
        <v>0.19266055045871561</v>
      </c>
      <c r="AF433">
        <f>SUM(S433,Y433)/SUM(K433:AD433)</f>
        <v>0.10091743119266056</v>
      </c>
      <c r="AG433">
        <f t="shared" si="42"/>
        <v>0.27522935779816515</v>
      </c>
      <c r="AH433">
        <f t="shared" si="43"/>
        <v>9.1743119266055051E-3</v>
      </c>
      <c r="AI433">
        <f t="shared" si="44"/>
        <v>0.14678899082568808</v>
      </c>
      <c r="AJ433">
        <f t="shared" si="45"/>
        <v>0.27522935779816515</v>
      </c>
    </row>
    <row r="434" spans="1:38" x14ac:dyDescent="0.2">
      <c r="A434" t="s">
        <v>1717</v>
      </c>
      <c r="B434">
        <v>14</v>
      </c>
      <c r="C434">
        <v>233</v>
      </c>
      <c r="D434">
        <f>C434-B434</f>
        <v>219</v>
      </c>
      <c r="E434">
        <v>0.3357</v>
      </c>
      <c r="F434">
        <v>5.3999999999999998E-5</v>
      </c>
      <c r="G434">
        <v>66</v>
      </c>
      <c r="H434" t="s">
        <v>35</v>
      </c>
      <c r="I434" t="s">
        <v>44</v>
      </c>
      <c r="J434">
        <v>3.3479999999999999</v>
      </c>
      <c r="K434">
        <v>1</v>
      </c>
      <c r="L434">
        <v>0</v>
      </c>
      <c r="M434">
        <v>12</v>
      </c>
      <c r="N434">
        <v>9</v>
      </c>
      <c r="O434">
        <v>3</v>
      </c>
      <c r="P434">
        <v>6</v>
      </c>
      <c r="Q434">
        <v>2</v>
      </c>
      <c r="R434">
        <v>4</v>
      </c>
      <c r="S434">
        <v>9</v>
      </c>
      <c r="T434">
        <v>7</v>
      </c>
      <c r="U434">
        <v>2</v>
      </c>
      <c r="V434">
        <v>7</v>
      </c>
      <c r="W434">
        <v>5</v>
      </c>
      <c r="X434">
        <v>7</v>
      </c>
      <c r="Y434">
        <v>1</v>
      </c>
      <c r="Z434">
        <v>12</v>
      </c>
      <c r="AA434">
        <v>6</v>
      </c>
      <c r="AB434">
        <v>5</v>
      </c>
      <c r="AC434">
        <v>1</v>
      </c>
      <c r="AD434">
        <v>0</v>
      </c>
      <c r="AE434">
        <f>SUM(M434:N434)/SUM(K434:AD434)</f>
        <v>0.21212121212121213</v>
      </c>
      <c r="AF434">
        <f>SUM(S434,Y434)/SUM(K434:AD434)</f>
        <v>0.10101010101010101</v>
      </c>
      <c r="AG434">
        <f t="shared" si="42"/>
        <v>0.12121212121212122</v>
      </c>
      <c r="AH434">
        <f t="shared" si="43"/>
        <v>4.0404040404040407E-2</v>
      </c>
      <c r="AI434">
        <f t="shared" si="44"/>
        <v>0.18181818181818182</v>
      </c>
      <c r="AJ434">
        <f t="shared" si="45"/>
        <v>0.34343434343434343</v>
      </c>
    </row>
    <row r="435" spans="1:38" x14ac:dyDescent="0.2">
      <c r="A435" t="s">
        <v>3187</v>
      </c>
      <c r="B435">
        <v>174</v>
      </c>
      <c r="C435">
        <v>350</v>
      </c>
      <c r="D435">
        <f>C435-B435</f>
        <v>176</v>
      </c>
      <c r="E435">
        <v>9.2600000000000002E-2</v>
      </c>
      <c r="F435">
        <v>1.8995999999999999E-2</v>
      </c>
      <c r="G435">
        <v>6</v>
      </c>
      <c r="H435" t="s">
        <v>35</v>
      </c>
      <c r="I435" t="s">
        <v>40</v>
      </c>
      <c r="J435">
        <v>2.8559999999999999</v>
      </c>
      <c r="K435">
        <v>4</v>
      </c>
      <c r="L435">
        <v>0</v>
      </c>
      <c r="M435">
        <v>5</v>
      </c>
      <c r="N435">
        <v>4</v>
      </c>
      <c r="O435">
        <v>2</v>
      </c>
      <c r="P435">
        <v>7</v>
      </c>
      <c r="Q435">
        <v>3</v>
      </c>
      <c r="R435">
        <v>2</v>
      </c>
      <c r="S435">
        <v>7</v>
      </c>
      <c r="T435">
        <v>2</v>
      </c>
      <c r="U435">
        <v>0</v>
      </c>
      <c r="V435">
        <v>15</v>
      </c>
      <c r="W435">
        <v>3</v>
      </c>
      <c r="X435">
        <v>10</v>
      </c>
      <c r="Y435">
        <v>2</v>
      </c>
      <c r="Z435">
        <v>6</v>
      </c>
      <c r="AA435">
        <v>12</v>
      </c>
      <c r="AB435">
        <v>3</v>
      </c>
      <c r="AC435">
        <v>0</v>
      </c>
      <c r="AD435">
        <v>2</v>
      </c>
      <c r="AE435">
        <f>SUM(M435:N435)/SUM(K435:AD435)</f>
        <v>0.10112359550561797</v>
      </c>
      <c r="AF435">
        <f>SUM(S435,Y435)/SUM(K435:AD435)</f>
        <v>0.10112359550561797</v>
      </c>
      <c r="AG435">
        <f t="shared" si="42"/>
        <v>0.15730337078651685</v>
      </c>
      <c r="AH435">
        <f t="shared" si="43"/>
        <v>4.49438202247191E-2</v>
      </c>
      <c r="AI435">
        <f t="shared" si="44"/>
        <v>7.8651685393258425E-2</v>
      </c>
      <c r="AJ435">
        <f t="shared" si="45"/>
        <v>0.5168539325842697</v>
      </c>
    </row>
    <row r="436" spans="1:38" x14ac:dyDescent="0.2">
      <c r="A436" t="s">
        <v>628</v>
      </c>
      <c r="B436">
        <v>479</v>
      </c>
      <c r="C436">
        <v>681</v>
      </c>
      <c r="D436">
        <f>C436-B436</f>
        <v>202</v>
      </c>
      <c r="E436">
        <v>0.19239999999999999</v>
      </c>
      <c r="F436">
        <v>2.421E-3</v>
      </c>
      <c r="G436">
        <v>18</v>
      </c>
      <c r="H436" t="s">
        <v>35</v>
      </c>
      <c r="I436" t="s">
        <v>44</v>
      </c>
      <c r="J436">
        <v>3.34</v>
      </c>
      <c r="K436">
        <v>4</v>
      </c>
      <c r="L436">
        <v>0</v>
      </c>
      <c r="M436">
        <v>7</v>
      </c>
      <c r="N436">
        <v>7</v>
      </c>
      <c r="O436">
        <v>2</v>
      </c>
      <c r="P436">
        <v>6</v>
      </c>
      <c r="Q436">
        <v>0</v>
      </c>
      <c r="R436">
        <v>3</v>
      </c>
      <c r="S436">
        <v>8</v>
      </c>
      <c r="T436">
        <v>7</v>
      </c>
      <c r="U436">
        <v>2</v>
      </c>
      <c r="V436">
        <v>13</v>
      </c>
      <c r="W436">
        <v>5</v>
      </c>
      <c r="X436">
        <v>7</v>
      </c>
      <c r="Y436">
        <v>1</v>
      </c>
      <c r="Z436">
        <v>7</v>
      </c>
      <c r="AA436">
        <v>3</v>
      </c>
      <c r="AB436">
        <v>4</v>
      </c>
      <c r="AC436">
        <v>0</v>
      </c>
      <c r="AD436">
        <v>3</v>
      </c>
      <c r="AE436">
        <f>SUM(M436:N436)/SUM(K436:AD436)</f>
        <v>0.15730337078651685</v>
      </c>
      <c r="AF436">
        <f>SUM(S436,Y436)/SUM(K436:AD436)</f>
        <v>0.10112359550561797</v>
      </c>
      <c r="AG436">
        <f t="shared" si="42"/>
        <v>0.16853932584269662</v>
      </c>
      <c r="AH436">
        <f t="shared" si="43"/>
        <v>5.6179775280898875E-2</v>
      </c>
      <c r="AI436">
        <f t="shared" si="44"/>
        <v>0.1797752808988764</v>
      </c>
      <c r="AJ436">
        <f t="shared" si="45"/>
        <v>0.33707865168539325</v>
      </c>
    </row>
    <row r="437" spans="1:38" x14ac:dyDescent="0.2">
      <c r="A437" t="s">
        <v>1965</v>
      </c>
      <c r="B437">
        <v>1107</v>
      </c>
      <c r="C437">
        <v>1220</v>
      </c>
      <c r="D437">
        <f>C437-B437</f>
        <v>113</v>
      </c>
      <c r="E437">
        <v>0.19370000000000001</v>
      </c>
      <c r="F437">
        <v>0</v>
      </c>
      <c r="G437">
        <v>18</v>
      </c>
      <c r="H437" t="s">
        <v>46</v>
      </c>
      <c r="I437" t="s">
        <v>100</v>
      </c>
      <c r="J437">
        <v>4.0410000000000004</v>
      </c>
      <c r="K437">
        <v>8</v>
      </c>
      <c r="L437">
        <v>1</v>
      </c>
      <c r="M437">
        <v>4</v>
      </c>
      <c r="N437">
        <v>8</v>
      </c>
      <c r="O437">
        <v>4</v>
      </c>
      <c r="P437">
        <v>3</v>
      </c>
      <c r="Q437">
        <v>1</v>
      </c>
      <c r="R437">
        <v>8</v>
      </c>
      <c r="S437">
        <v>6</v>
      </c>
      <c r="T437">
        <v>4</v>
      </c>
      <c r="U437">
        <v>1</v>
      </c>
      <c r="V437">
        <v>5</v>
      </c>
      <c r="W437">
        <v>1</v>
      </c>
      <c r="X437">
        <v>6</v>
      </c>
      <c r="Y437">
        <v>2</v>
      </c>
      <c r="Z437">
        <v>8</v>
      </c>
      <c r="AA437">
        <v>5</v>
      </c>
      <c r="AB437">
        <v>3</v>
      </c>
      <c r="AC437">
        <v>0</v>
      </c>
      <c r="AD437">
        <v>1</v>
      </c>
      <c r="AE437">
        <f>SUM(M437:N437)/SUM(K437:AD437)</f>
        <v>0.15189873417721519</v>
      </c>
      <c r="AF437">
        <f>SUM(S437,Y437)/SUM(K437:AD437)</f>
        <v>0.10126582278481013</v>
      </c>
      <c r="AG437">
        <f t="shared" si="42"/>
        <v>0.15189873417721519</v>
      </c>
      <c r="AH437">
        <f t="shared" si="43"/>
        <v>6.3291139240506333E-2</v>
      </c>
      <c r="AI437">
        <f t="shared" si="44"/>
        <v>0.20253164556962025</v>
      </c>
      <c r="AJ437">
        <f t="shared" si="45"/>
        <v>0.32911392405063289</v>
      </c>
    </row>
    <row r="438" spans="1:38" x14ac:dyDescent="0.2">
      <c r="A438" t="s">
        <v>1868</v>
      </c>
      <c r="B438">
        <v>40</v>
      </c>
      <c r="C438">
        <v>165</v>
      </c>
      <c r="D438">
        <f>C438-B438</f>
        <v>125</v>
      </c>
      <c r="E438">
        <v>0.20660000000000001</v>
      </c>
      <c r="F438">
        <v>4.4999999999999999E-4</v>
      </c>
      <c r="G438">
        <v>30</v>
      </c>
      <c r="H438" t="s">
        <v>35</v>
      </c>
      <c r="I438" t="s">
        <v>40</v>
      </c>
      <c r="J438">
        <v>3.4009999999999998</v>
      </c>
      <c r="K438">
        <v>5</v>
      </c>
      <c r="L438">
        <v>2</v>
      </c>
      <c r="M438">
        <v>12</v>
      </c>
      <c r="N438">
        <v>5</v>
      </c>
      <c r="O438">
        <v>0</v>
      </c>
      <c r="P438">
        <v>10</v>
      </c>
      <c r="Q438">
        <v>1</v>
      </c>
      <c r="R438">
        <v>3</v>
      </c>
      <c r="S438">
        <v>5</v>
      </c>
      <c r="T438">
        <v>5</v>
      </c>
      <c r="U438">
        <v>2</v>
      </c>
      <c r="V438">
        <v>2</v>
      </c>
      <c r="W438">
        <v>3</v>
      </c>
      <c r="X438">
        <v>3</v>
      </c>
      <c r="Y438">
        <v>3</v>
      </c>
      <c r="Z438">
        <v>7</v>
      </c>
      <c r="AA438">
        <v>8</v>
      </c>
      <c r="AB438">
        <v>0</v>
      </c>
      <c r="AC438">
        <v>0</v>
      </c>
      <c r="AD438">
        <v>3</v>
      </c>
      <c r="AE438">
        <f>SUM(M438:N438)/SUM(K438:AD438)</f>
        <v>0.21518987341772153</v>
      </c>
      <c r="AF438">
        <f>SUM(S438,Y438)/SUM(K438:AD438)</f>
        <v>0.10126582278481013</v>
      </c>
      <c r="AG438">
        <f t="shared" si="42"/>
        <v>0.22784810126582278</v>
      </c>
      <c r="AH438">
        <f t="shared" si="43"/>
        <v>3.7974683544303799E-2</v>
      </c>
      <c r="AI438">
        <f t="shared" si="44"/>
        <v>0.12658227848101267</v>
      </c>
      <c r="AJ438">
        <f t="shared" si="45"/>
        <v>0.29113924050632911</v>
      </c>
    </row>
    <row r="439" spans="1:38" x14ac:dyDescent="0.2">
      <c r="A439" t="s">
        <v>2654</v>
      </c>
      <c r="B439">
        <v>193</v>
      </c>
      <c r="C439">
        <v>351</v>
      </c>
      <c r="D439">
        <f>C439-B439</f>
        <v>158</v>
      </c>
      <c r="E439">
        <v>0.57499999999999996</v>
      </c>
      <c r="F439">
        <v>0.111898</v>
      </c>
      <c r="G439">
        <v>90</v>
      </c>
      <c r="H439" t="s">
        <v>35</v>
      </c>
      <c r="I439" t="s">
        <v>33</v>
      </c>
      <c r="J439">
        <v>3.2669999999999999</v>
      </c>
      <c r="K439">
        <v>2</v>
      </c>
      <c r="L439">
        <v>0</v>
      </c>
      <c r="M439">
        <v>10</v>
      </c>
      <c r="N439">
        <v>10</v>
      </c>
      <c r="O439">
        <v>1</v>
      </c>
      <c r="P439">
        <v>6</v>
      </c>
      <c r="Q439">
        <v>2</v>
      </c>
      <c r="R439">
        <v>4</v>
      </c>
      <c r="S439">
        <v>6</v>
      </c>
      <c r="T439">
        <v>4</v>
      </c>
      <c r="U439">
        <v>3</v>
      </c>
      <c r="V439">
        <v>4</v>
      </c>
      <c r="W439">
        <v>5</v>
      </c>
      <c r="X439">
        <v>3</v>
      </c>
      <c r="Y439">
        <v>2</v>
      </c>
      <c r="Z439">
        <v>4</v>
      </c>
      <c r="AA439">
        <v>7</v>
      </c>
      <c r="AB439">
        <v>3</v>
      </c>
      <c r="AC439">
        <v>1</v>
      </c>
      <c r="AD439">
        <v>2</v>
      </c>
      <c r="AE439">
        <f>SUM(M439:N439)/SUM(K439:AD439)</f>
        <v>0.25316455696202533</v>
      </c>
      <c r="AF439">
        <f>SUM(S439,Y439)/SUM(K439:AD439)</f>
        <v>0.10126582278481013</v>
      </c>
      <c r="AG439">
        <f t="shared" si="42"/>
        <v>0.16455696202531644</v>
      </c>
      <c r="AH439">
        <f t="shared" si="43"/>
        <v>5.0632911392405063E-2</v>
      </c>
      <c r="AI439">
        <f t="shared" si="44"/>
        <v>0.17721518987341772</v>
      </c>
      <c r="AJ439">
        <f t="shared" si="45"/>
        <v>0.25316455696202533</v>
      </c>
    </row>
    <row r="440" spans="1:38" x14ac:dyDescent="0.2">
      <c r="A440" t="s">
        <v>595</v>
      </c>
      <c r="B440">
        <v>30</v>
      </c>
      <c r="C440">
        <v>454</v>
      </c>
      <c r="D440">
        <f>C440-B440</f>
        <v>424</v>
      </c>
      <c r="E440">
        <v>0.49919999999999998</v>
      </c>
      <c r="F440">
        <v>1.8370000000000001E-3</v>
      </c>
      <c r="G440">
        <v>90</v>
      </c>
      <c r="H440" t="s">
        <v>32</v>
      </c>
      <c r="I440" t="s">
        <v>44</v>
      </c>
      <c r="J440">
        <v>2.7090000000000001</v>
      </c>
      <c r="K440">
        <v>6</v>
      </c>
      <c r="L440">
        <v>0</v>
      </c>
      <c r="M440">
        <v>28</v>
      </c>
      <c r="N440">
        <v>14</v>
      </c>
      <c r="O440">
        <v>3</v>
      </c>
      <c r="P440">
        <v>25</v>
      </c>
      <c r="Q440">
        <v>0</v>
      </c>
      <c r="R440">
        <v>1</v>
      </c>
      <c r="S440">
        <v>11</v>
      </c>
      <c r="T440">
        <v>1</v>
      </c>
      <c r="U440">
        <v>2</v>
      </c>
      <c r="V440">
        <v>14</v>
      </c>
      <c r="W440">
        <v>2</v>
      </c>
      <c r="X440">
        <v>2</v>
      </c>
      <c r="Y440">
        <v>4</v>
      </c>
      <c r="Z440">
        <v>14</v>
      </c>
      <c r="AA440">
        <v>13</v>
      </c>
      <c r="AB440">
        <v>2</v>
      </c>
      <c r="AC440">
        <v>1</v>
      </c>
      <c r="AD440">
        <v>5</v>
      </c>
      <c r="AE440">
        <f>SUM(M440:N440)/SUM(K440:AD440)</f>
        <v>0.28378378378378377</v>
      </c>
      <c r="AF440">
        <f>SUM(S440,Y440)/SUM(K440:AD440)</f>
        <v>0.10135135135135136</v>
      </c>
      <c r="AG440">
        <f t="shared" si="42"/>
        <v>0.22297297297297297</v>
      </c>
      <c r="AH440">
        <f t="shared" si="43"/>
        <v>6.0810810810810814E-2</v>
      </c>
      <c r="AI440">
        <f t="shared" si="44"/>
        <v>4.0540540540540543E-2</v>
      </c>
      <c r="AJ440">
        <f t="shared" si="45"/>
        <v>0.29054054054054052</v>
      </c>
      <c r="AK440">
        <v>5</v>
      </c>
      <c r="AL440">
        <v>0</v>
      </c>
    </row>
    <row r="441" spans="1:38" x14ac:dyDescent="0.2">
      <c r="A441" t="s">
        <v>1261</v>
      </c>
      <c r="B441">
        <v>9</v>
      </c>
      <c r="C441">
        <v>348</v>
      </c>
      <c r="D441">
        <f>C441-B441</f>
        <v>339</v>
      </c>
      <c r="E441">
        <v>0.4446</v>
      </c>
      <c r="F441">
        <v>8.03E-4</v>
      </c>
      <c r="G441">
        <v>90</v>
      </c>
      <c r="H441" t="s">
        <v>35</v>
      </c>
      <c r="I441" t="s">
        <v>49</v>
      </c>
      <c r="J441">
        <v>3.448</v>
      </c>
      <c r="K441">
        <v>9</v>
      </c>
      <c r="L441">
        <v>2</v>
      </c>
      <c r="M441">
        <v>7</v>
      </c>
      <c r="N441">
        <v>14</v>
      </c>
      <c r="O441">
        <v>4</v>
      </c>
      <c r="P441">
        <v>34</v>
      </c>
      <c r="Q441">
        <v>4</v>
      </c>
      <c r="R441">
        <v>1</v>
      </c>
      <c r="S441">
        <v>10</v>
      </c>
      <c r="T441">
        <v>2</v>
      </c>
      <c r="U441">
        <v>2</v>
      </c>
      <c r="V441">
        <v>11</v>
      </c>
      <c r="W441">
        <v>7</v>
      </c>
      <c r="X441">
        <v>3</v>
      </c>
      <c r="Y441">
        <v>4</v>
      </c>
      <c r="Z441">
        <v>7</v>
      </c>
      <c r="AA441">
        <v>3</v>
      </c>
      <c r="AB441">
        <v>9</v>
      </c>
      <c r="AC441">
        <v>0</v>
      </c>
      <c r="AD441">
        <v>5</v>
      </c>
      <c r="AE441">
        <f>SUM(M441:N441)/SUM(K441:AD441)</f>
        <v>0.15217391304347827</v>
      </c>
      <c r="AF441">
        <f>SUM(S441,Y441)/SUM(K441:AD441)</f>
        <v>0.10144927536231885</v>
      </c>
      <c r="AG441">
        <f t="shared" si="42"/>
        <v>0.36231884057971014</v>
      </c>
      <c r="AH441">
        <f t="shared" si="43"/>
        <v>6.5217391304347824E-2</v>
      </c>
      <c r="AI441">
        <f t="shared" si="44"/>
        <v>0.10144927536231885</v>
      </c>
      <c r="AJ441">
        <f t="shared" si="45"/>
        <v>0.21739130434782608</v>
      </c>
    </row>
    <row r="442" spans="1:38" x14ac:dyDescent="0.2">
      <c r="A442" t="s">
        <v>1860</v>
      </c>
      <c r="B442">
        <v>422</v>
      </c>
      <c r="C442">
        <v>500</v>
      </c>
      <c r="D442">
        <f>C442-B442</f>
        <v>78</v>
      </c>
      <c r="E442">
        <v>0.28299999999999997</v>
      </c>
      <c r="F442">
        <v>3.0400000000000002E-4</v>
      </c>
      <c r="G442">
        <v>54</v>
      </c>
      <c r="H442" t="s">
        <v>35</v>
      </c>
      <c r="I442" t="s">
        <v>321</v>
      </c>
      <c r="J442">
        <v>3.9319999999999999</v>
      </c>
      <c r="K442">
        <v>3</v>
      </c>
      <c r="L442">
        <v>1</v>
      </c>
      <c r="M442">
        <v>6</v>
      </c>
      <c r="N442">
        <v>7</v>
      </c>
      <c r="O442">
        <v>1</v>
      </c>
      <c r="P442">
        <v>4</v>
      </c>
      <c r="Q442">
        <v>0</v>
      </c>
      <c r="R442">
        <v>9</v>
      </c>
      <c r="S442">
        <v>5</v>
      </c>
      <c r="T442">
        <v>5</v>
      </c>
      <c r="U442">
        <v>0</v>
      </c>
      <c r="V442">
        <v>6</v>
      </c>
      <c r="W442">
        <v>1</v>
      </c>
      <c r="X442">
        <v>3</v>
      </c>
      <c r="Y442">
        <v>2</v>
      </c>
      <c r="Z442">
        <v>4</v>
      </c>
      <c r="AA442">
        <v>2</v>
      </c>
      <c r="AB442">
        <v>3</v>
      </c>
      <c r="AC442">
        <v>1</v>
      </c>
      <c r="AD442">
        <v>6</v>
      </c>
      <c r="AE442">
        <f>SUM(M442:N442)/SUM(K442:AD442)</f>
        <v>0.18840579710144928</v>
      </c>
      <c r="AF442">
        <f>SUM(S442,Y442)/SUM(K442:AD442)</f>
        <v>0.10144927536231885</v>
      </c>
      <c r="AG442">
        <f t="shared" si="42"/>
        <v>0.11594202898550725</v>
      </c>
      <c r="AH442">
        <f t="shared" si="43"/>
        <v>0.11594202898550725</v>
      </c>
      <c r="AI442">
        <f t="shared" si="44"/>
        <v>0.24637681159420291</v>
      </c>
      <c r="AJ442">
        <f t="shared" si="45"/>
        <v>0.2318840579710145</v>
      </c>
    </row>
    <row r="443" spans="1:38" x14ac:dyDescent="0.2">
      <c r="A443" t="s">
        <v>1059</v>
      </c>
      <c r="B443">
        <v>10</v>
      </c>
      <c r="C443">
        <v>132</v>
      </c>
      <c r="D443">
        <f>C443-B443</f>
        <v>122</v>
      </c>
      <c r="E443">
        <v>0.19</v>
      </c>
      <c r="F443">
        <v>4.2570000000000004E-3</v>
      </c>
      <c r="G443">
        <v>18</v>
      </c>
      <c r="H443" t="s">
        <v>35</v>
      </c>
      <c r="I443" t="s">
        <v>413</v>
      </c>
      <c r="J443">
        <v>2.839</v>
      </c>
      <c r="K443">
        <v>2</v>
      </c>
      <c r="L443">
        <v>0</v>
      </c>
      <c r="M443">
        <v>6</v>
      </c>
      <c r="N443">
        <v>10</v>
      </c>
      <c r="O443">
        <v>1</v>
      </c>
      <c r="P443">
        <v>4</v>
      </c>
      <c r="Q443">
        <v>1</v>
      </c>
      <c r="R443">
        <v>2</v>
      </c>
      <c r="S443">
        <v>3</v>
      </c>
      <c r="T443">
        <v>6</v>
      </c>
      <c r="U443">
        <v>1</v>
      </c>
      <c r="V443">
        <v>8</v>
      </c>
      <c r="W443">
        <v>0</v>
      </c>
      <c r="X443">
        <v>7</v>
      </c>
      <c r="Y443">
        <v>4</v>
      </c>
      <c r="Z443">
        <v>7</v>
      </c>
      <c r="AA443">
        <v>5</v>
      </c>
      <c r="AB443">
        <v>0</v>
      </c>
      <c r="AC443">
        <v>0</v>
      </c>
      <c r="AD443">
        <v>2</v>
      </c>
      <c r="AE443">
        <f>SUM(M443:N443)/SUM(K443:AD443)</f>
        <v>0.2318840579710145</v>
      </c>
      <c r="AF443">
        <f>SUM(S443,Y443)/SUM(K443:AD443)</f>
        <v>0.10144927536231885</v>
      </c>
      <c r="AG443">
        <f t="shared" si="42"/>
        <v>8.6956521739130432E-2</v>
      </c>
      <c r="AH443">
        <f t="shared" si="43"/>
        <v>4.3478260869565216E-2</v>
      </c>
      <c r="AI443">
        <f t="shared" si="44"/>
        <v>0.13043478260869565</v>
      </c>
      <c r="AJ443">
        <f t="shared" si="45"/>
        <v>0.40579710144927539</v>
      </c>
    </row>
    <row r="444" spans="1:38" x14ac:dyDescent="0.2">
      <c r="A444" t="s">
        <v>2369</v>
      </c>
      <c r="B444">
        <v>186</v>
      </c>
      <c r="C444">
        <v>449</v>
      </c>
      <c r="D444">
        <f>C444-B444</f>
        <v>263</v>
      </c>
      <c r="E444">
        <v>0.29430000000000001</v>
      </c>
      <c r="F444">
        <v>1.155E-3</v>
      </c>
      <c r="G444">
        <v>54</v>
      </c>
      <c r="H444" t="s">
        <v>35</v>
      </c>
      <c r="I444" t="s">
        <v>401</v>
      </c>
      <c r="J444">
        <v>3.1970000000000001</v>
      </c>
      <c r="K444">
        <v>4</v>
      </c>
      <c r="L444">
        <v>1</v>
      </c>
      <c r="M444">
        <v>14</v>
      </c>
      <c r="N444">
        <v>10</v>
      </c>
      <c r="O444">
        <v>3</v>
      </c>
      <c r="P444">
        <v>12</v>
      </c>
      <c r="Q444">
        <v>4</v>
      </c>
      <c r="R444">
        <v>3</v>
      </c>
      <c r="S444">
        <v>9</v>
      </c>
      <c r="T444">
        <v>8</v>
      </c>
      <c r="U444">
        <v>0</v>
      </c>
      <c r="V444">
        <v>11</v>
      </c>
      <c r="W444">
        <v>9</v>
      </c>
      <c r="X444">
        <v>6</v>
      </c>
      <c r="Y444">
        <v>4</v>
      </c>
      <c r="Z444">
        <v>13</v>
      </c>
      <c r="AA444">
        <v>8</v>
      </c>
      <c r="AB444">
        <v>5</v>
      </c>
      <c r="AC444">
        <v>0</v>
      </c>
      <c r="AD444">
        <v>4</v>
      </c>
      <c r="AE444">
        <f>SUM(M444:N444)/SUM(K444:AD444)</f>
        <v>0.1875</v>
      </c>
      <c r="AF444">
        <f>SUM(S444,Y444)/SUM(K444:AD444)</f>
        <v>0.1015625</v>
      </c>
      <c r="AG444">
        <f t="shared" si="42"/>
        <v>0.1953125</v>
      </c>
      <c r="AH444">
        <f t="shared" si="43"/>
        <v>5.46875E-2</v>
      </c>
      <c r="AI444">
        <f t="shared" si="44"/>
        <v>0.125</v>
      </c>
      <c r="AJ444">
        <f t="shared" si="45"/>
        <v>0.3359375</v>
      </c>
    </row>
    <row r="445" spans="1:38" x14ac:dyDescent="0.2">
      <c r="A445" t="s">
        <v>974</v>
      </c>
      <c r="B445">
        <v>290</v>
      </c>
      <c r="C445">
        <v>358</v>
      </c>
      <c r="D445">
        <f>C445-B445</f>
        <v>68</v>
      </c>
      <c r="E445">
        <v>0.2021</v>
      </c>
      <c r="F445">
        <v>9.5799999999999998E-4</v>
      </c>
      <c r="G445">
        <v>30</v>
      </c>
      <c r="H445" t="s">
        <v>32</v>
      </c>
      <c r="I445" t="s">
        <v>33</v>
      </c>
      <c r="J445">
        <v>3.919</v>
      </c>
      <c r="K445">
        <v>3</v>
      </c>
      <c r="L445">
        <v>1</v>
      </c>
      <c r="M445">
        <v>3</v>
      </c>
      <c r="N445">
        <v>2</v>
      </c>
      <c r="O445">
        <v>3</v>
      </c>
      <c r="P445">
        <v>3</v>
      </c>
      <c r="Q445">
        <v>5</v>
      </c>
      <c r="R445">
        <v>4</v>
      </c>
      <c r="S445">
        <v>2</v>
      </c>
      <c r="T445">
        <v>4</v>
      </c>
      <c r="U445">
        <v>1</v>
      </c>
      <c r="V445">
        <v>4</v>
      </c>
      <c r="W445">
        <v>1</v>
      </c>
      <c r="X445">
        <v>3</v>
      </c>
      <c r="Y445">
        <v>4</v>
      </c>
      <c r="Z445">
        <v>8</v>
      </c>
      <c r="AA445">
        <v>2</v>
      </c>
      <c r="AB445">
        <v>3</v>
      </c>
      <c r="AC445">
        <v>0</v>
      </c>
      <c r="AD445">
        <v>3</v>
      </c>
      <c r="AE445">
        <f>SUM(M445:N445)/SUM(K445:AD445)</f>
        <v>8.4745762711864403E-2</v>
      </c>
      <c r="AF445">
        <f>SUM(S445,Y445)/SUM(K445:AD445)</f>
        <v>0.10169491525423729</v>
      </c>
      <c r="AG445">
        <f t="shared" si="42"/>
        <v>0.11864406779661017</v>
      </c>
      <c r="AH445">
        <f t="shared" si="43"/>
        <v>0.10169491525423729</v>
      </c>
      <c r="AI445">
        <f t="shared" si="44"/>
        <v>0.20338983050847459</v>
      </c>
      <c r="AJ445">
        <f t="shared" si="45"/>
        <v>0.38983050847457629</v>
      </c>
    </row>
    <row r="446" spans="1:38" x14ac:dyDescent="0.2">
      <c r="A446" t="s">
        <v>617</v>
      </c>
      <c r="B446">
        <v>64</v>
      </c>
      <c r="C446">
        <v>132</v>
      </c>
      <c r="D446">
        <f>C446-B446</f>
        <v>68</v>
      </c>
      <c r="E446">
        <v>0.2155</v>
      </c>
      <c r="F446">
        <v>3.8289999999999999E-3</v>
      </c>
      <c r="G446">
        <v>30</v>
      </c>
      <c r="H446" t="s">
        <v>35</v>
      </c>
      <c r="I446" t="s">
        <v>33</v>
      </c>
      <c r="J446">
        <v>3.1970000000000001</v>
      </c>
      <c r="K446">
        <v>2</v>
      </c>
      <c r="L446">
        <v>0</v>
      </c>
      <c r="M446">
        <v>3</v>
      </c>
      <c r="N446">
        <v>3</v>
      </c>
      <c r="O446">
        <v>4</v>
      </c>
      <c r="P446">
        <v>5</v>
      </c>
      <c r="Q446">
        <v>0</v>
      </c>
      <c r="R446">
        <v>4</v>
      </c>
      <c r="S446">
        <v>3</v>
      </c>
      <c r="T446">
        <v>3</v>
      </c>
      <c r="U446">
        <v>1</v>
      </c>
      <c r="V446">
        <v>7</v>
      </c>
      <c r="W446">
        <v>5</v>
      </c>
      <c r="X446">
        <v>11</v>
      </c>
      <c r="Y446">
        <v>3</v>
      </c>
      <c r="Z446">
        <v>3</v>
      </c>
      <c r="AA446">
        <v>2</v>
      </c>
      <c r="AB446">
        <v>0</v>
      </c>
      <c r="AC446">
        <v>0</v>
      </c>
      <c r="AD446">
        <v>0</v>
      </c>
      <c r="AE446">
        <f>SUM(M446:N446)/SUM(K446:AD446)</f>
        <v>0.10169491525423729</v>
      </c>
      <c r="AF446">
        <f>SUM(S446,Y446)/SUM(K446:AD446)</f>
        <v>0.10169491525423729</v>
      </c>
      <c r="AG446">
        <f t="shared" si="42"/>
        <v>0.20338983050847459</v>
      </c>
      <c r="AH446">
        <f t="shared" si="43"/>
        <v>6.7796610169491525E-2</v>
      </c>
      <c r="AI446">
        <f t="shared" si="44"/>
        <v>0.13559322033898305</v>
      </c>
      <c r="AJ446">
        <f t="shared" si="45"/>
        <v>0.38983050847457629</v>
      </c>
    </row>
    <row r="447" spans="1:38" x14ac:dyDescent="0.2">
      <c r="A447" t="s">
        <v>297</v>
      </c>
      <c r="B447">
        <v>10</v>
      </c>
      <c r="C447">
        <v>98</v>
      </c>
      <c r="D447">
        <f>C447-B447</f>
        <v>88</v>
      </c>
      <c r="E447">
        <v>0.28060000000000002</v>
      </c>
      <c r="F447">
        <v>4.052E-3</v>
      </c>
      <c r="G447">
        <v>54</v>
      </c>
      <c r="H447" t="s">
        <v>35</v>
      </c>
      <c r="I447" t="s">
        <v>33</v>
      </c>
      <c r="J447">
        <v>4.1079999999999997</v>
      </c>
      <c r="K447">
        <v>1</v>
      </c>
      <c r="L447">
        <v>2</v>
      </c>
      <c r="M447">
        <v>2</v>
      </c>
      <c r="N447">
        <v>3</v>
      </c>
      <c r="O447">
        <v>2</v>
      </c>
      <c r="P447">
        <v>1</v>
      </c>
      <c r="Q447">
        <v>1</v>
      </c>
      <c r="R447">
        <v>2</v>
      </c>
      <c r="S447">
        <v>2</v>
      </c>
      <c r="T447">
        <v>8</v>
      </c>
      <c r="U447">
        <v>0</v>
      </c>
      <c r="V447">
        <v>2</v>
      </c>
      <c r="W447">
        <v>3</v>
      </c>
      <c r="X447">
        <v>3</v>
      </c>
      <c r="Y447">
        <v>3</v>
      </c>
      <c r="Z447">
        <v>8</v>
      </c>
      <c r="AA447">
        <v>4</v>
      </c>
      <c r="AB447">
        <v>1</v>
      </c>
      <c r="AC447">
        <v>0</v>
      </c>
      <c r="AD447">
        <v>1</v>
      </c>
      <c r="AE447">
        <f>SUM(M447:N447)/SUM(K447:AD447)</f>
        <v>0.10204081632653061</v>
      </c>
      <c r="AF447">
        <f>SUM(S447,Y447)/SUM(K447:AD447)</f>
        <v>0.10204081632653061</v>
      </c>
      <c r="AG447">
        <f t="shared" si="42"/>
        <v>0.10204081632653061</v>
      </c>
      <c r="AH447">
        <f t="shared" si="43"/>
        <v>6.1224489795918366E-2</v>
      </c>
      <c r="AI447">
        <f t="shared" si="44"/>
        <v>0.22448979591836735</v>
      </c>
      <c r="AJ447">
        <f t="shared" si="45"/>
        <v>0.40816326530612246</v>
      </c>
    </row>
    <row r="448" spans="1:38" x14ac:dyDescent="0.2">
      <c r="A448" t="s">
        <v>3039</v>
      </c>
      <c r="B448">
        <v>226</v>
      </c>
      <c r="C448">
        <v>286</v>
      </c>
      <c r="D448">
        <f>C448-B448</f>
        <v>60</v>
      </c>
      <c r="E448">
        <v>0.24790000000000001</v>
      </c>
      <c r="F448">
        <v>4.9630000000000004E-3</v>
      </c>
      <c r="G448">
        <v>42</v>
      </c>
      <c r="H448" t="s">
        <v>35</v>
      </c>
      <c r="I448" t="s">
        <v>49</v>
      </c>
      <c r="J448">
        <v>4.3860000000000001</v>
      </c>
      <c r="K448">
        <v>2</v>
      </c>
      <c r="L448">
        <v>2</v>
      </c>
      <c r="M448">
        <v>3</v>
      </c>
      <c r="N448">
        <v>3</v>
      </c>
      <c r="O448">
        <v>1</v>
      </c>
      <c r="P448">
        <v>4</v>
      </c>
      <c r="Q448">
        <v>3</v>
      </c>
      <c r="R448">
        <v>6</v>
      </c>
      <c r="S448">
        <v>2</v>
      </c>
      <c r="T448">
        <v>6</v>
      </c>
      <c r="U448">
        <v>0</v>
      </c>
      <c r="V448">
        <v>0</v>
      </c>
      <c r="W448">
        <v>2</v>
      </c>
      <c r="X448">
        <v>2</v>
      </c>
      <c r="Y448">
        <v>3</v>
      </c>
      <c r="Z448">
        <v>4</v>
      </c>
      <c r="AA448">
        <v>4</v>
      </c>
      <c r="AB448">
        <v>1</v>
      </c>
      <c r="AC448">
        <v>0</v>
      </c>
      <c r="AD448">
        <v>1</v>
      </c>
      <c r="AE448">
        <f>SUM(M448:N448)/SUM(K448:AD448)</f>
        <v>0.12244897959183673</v>
      </c>
      <c r="AF448">
        <f>SUM(S448,Y448)/SUM(K448:AD448)</f>
        <v>0.10204081632653061</v>
      </c>
      <c r="AG448">
        <f t="shared" si="42"/>
        <v>0.16326530612244897</v>
      </c>
      <c r="AH448">
        <f t="shared" si="43"/>
        <v>4.0816326530612242E-2</v>
      </c>
      <c r="AI448">
        <f t="shared" si="44"/>
        <v>0.26530612244897961</v>
      </c>
      <c r="AJ448">
        <f t="shared" si="45"/>
        <v>0.30612244897959184</v>
      </c>
    </row>
    <row r="449" spans="1:38" x14ac:dyDescent="0.2">
      <c r="A449" t="s">
        <v>2176</v>
      </c>
      <c r="B449">
        <v>1</v>
      </c>
      <c r="C449">
        <v>74</v>
      </c>
      <c r="D449">
        <f>C449-B449</f>
        <v>73</v>
      </c>
      <c r="E449">
        <v>0.20280000000000001</v>
      </c>
      <c r="F449">
        <v>1.2E-5</v>
      </c>
      <c r="G449">
        <v>30</v>
      </c>
      <c r="H449" t="s">
        <v>32</v>
      </c>
      <c r="I449" t="s">
        <v>36</v>
      </c>
      <c r="J449">
        <v>4.3019999999999996</v>
      </c>
      <c r="K449">
        <v>2</v>
      </c>
      <c r="L449">
        <v>1</v>
      </c>
      <c r="M449">
        <v>4</v>
      </c>
      <c r="N449">
        <v>3</v>
      </c>
      <c r="O449">
        <v>1</v>
      </c>
      <c r="P449">
        <v>3</v>
      </c>
      <c r="Q449">
        <v>2</v>
      </c>
      <c r="R449">
        <v>2</v>
      </c>
      <c r="S449">
        <v>3</v>
      </c>
      <c r="T449">
        <v>6</v>
      </c>
      <c r="U449">
        <v>0</v>
      </c>
      <c r="V449">
        <v>2</v>
      </c>
      <c r="W449">
        <v>1</v>
      </c>
      <c r="X449">
        <v>2</v>
      </c>
      <c r="Y449">
        <v>2</v>
      </c>
      <c r="Z449">
        <v>7</v>
      </c>
      <c r="AA449">
        <v>1</v>
      </c>
      <c r="AB449">
        <v>6</v>
      </c>
      <c r="AC449">
        <v>1</v>
      </c>
      <c r="AD449">
        <v>0</v>
      </c>
      <c r="AE449">
        <f>SUM(M449:N449)/SUM(K449:AD449)</f>
        <v>0.14285714285714285</v>
      </c>
      <c r="AF449">
        <f>SUM(S449,Y449)/SUM(K449:AD449)</f>
        <v>0.10204081632653061</v>
      </c>
      <c r="AG449">
        <f t="shared" si="42"/>
        <v>0.12244897959183673</v>
      </c>
      <c r="AH449">
        <f t="shared" si="43"/>
        <v>4.0816326530612242E-2</v>
      </c>
      <c r="AI449">
        <f t="shared" si="44"/>
        <v>0.2857142857142857</v>
      </c>
      <c r="AJ449">
        <f t="shared" si="45"/>
        <v>0.30612244897959184</v>
      </c>
    </row>
    <row r="450" spans="1:38" x14ac:dyDescent="0.2">
      <c r="A450" t="s">
        <v>2909</v>
      </c>
      <c r="B450">
        <v>340</v>
      </c>
      <c r="C450">
        <v>412</v>
      </c>
      <c r="D450">
        <f>C450-B450</f>
        <v>72</v>
      </c>
      <c r="E450">
        <v>0.20710000000000001</v>
      </c>
      <c r="F450">
        <v>5.5999999999999999E-5</v>
      </c>
      <c r="G450">
        <v>30</v>
      </c>
      <c r="H450" t="s">
        <v>35</v>
      </c>
      <c r="I450" t="s">
        <v>44</v>
      </c>
      <c r="J450">
        <v>3.88</v>
      </c>
      <c r="K450">
        <v>1</v>
      </c>
      <c r="L450">
        <v>1</v>
      </c>
      <c r="M450">
        <v>5</v>
      </c>
      <c r="N450">
        <v>3</v>
      </c>
      <c r="O450">
        <v>0</v>
      </c>
      <c r="P450">
        <v>3</v>
      </c>
      <c r="Q450">
        <v>2</v>
      </c>
      <c r="R450">
        <v>1</v>
      </c>
      <c r="S450">
        <v>4</v>
      </c>
      <c r="T450">
        <v>5</v>
      </c>
      <c r="U450">
        <v>4</v>
      </c>
      <c r="V450">
        <v>1</v>
      </c>
      <c r="W450">
        <v>5</v>
      </c>
      <c r="X450">
        <v>1</v>
      </c>
      <c r="Y450">
        <v>1</v>
      </c>
      <c r="Z450">
        <v>6</v>
      </c>
      <c r="AA450">
        <v>1</v>
      </c>
      <c r="AB450">
        <v>3</v>
      </c>
      <c r="AC450">
        <v>1</v>
      </c>
      <c r="AD450">
        <v>1</v>
      </c>
      <c r="AE450">
        <f>SUM(M450:N450)/SUM(K450:AD450)</f>
        <v>0.16326530612244897</v>
      </c>
      <c r="AF450">
        <f>SUM(S450,Y450)/SUM(K450:AD450)</f>
        <v>0.10204081632653061</v>
      </c>
      <c r="AG450">
        <f t="shared" si="42"/>
        <v>0.18367346938775511</v>
      </c>
      <c r="AH450">
        <f t="shared" si="43"/>
        <v>4.0816326530612242E-2</v>
      </c>
      <c r="AI450">
        <f t="shared" si="44"/>
        <v>0.26530612244897961</v>
      </c>
      <c r="AJ450">
        <f t="shared" si="45"/>
        <v>0.24489795918367346</v>
      </c>
    </row>
    <row r="451" spans="1:38" x14ac:dyDescent="0.2">
      <c r="A451" t="s">
        <v>209</v>
      </c>
      <c r="B451">
        <v>45</v>
      </c>
      <c r="C451">
        <v>402</v>
      </c>
      <c r="D451">
        <f>C451-B451</f>
        <v>357</v>
      </c>
      <c r="E451">
        <v>0.29049999999999998</v>
      </c>
      <c r="F451">
        <v>3.1819999999999999E-3</v>
      </c>
      <c r="G451">
        <v>54</v>
      </c>
      <c r="H451" t="s">
        <v>46</v>
      </c>
      <c r="I451" t="s">
        <v>210</v>
      </c>
      <c r="J451">
        <v>3.0640000000000001</v>
      </c>
      <c r="K451">
        <v>7</v>
      </c>
      <c r="L451">
        <v>0</v>
      </c>
      <c r="M451">
        <v>14</v>
      </c>
      <c r="N451">
        <v>17</v>
      </c>
      <c r="O451">
        <v>4</v>
      </c>
      <c r="P451">
        <v>33</v>
      </c>
      <c r="Q451">
        <v>3</v>
      </c>
      <c r="R451">
        <v>0</v>
      </c>
      <c r="S451">
        <v>14</v>
      </c>
      <c r="T451">
        <v>5</v>
      </c>
      <c r="U451">
        <v>2</v>
      </c>
      <c r="V451">
        <v>8</v>
      </c>
      <c r="W451">
        <v>8</v>
      </c>
      <c r="X451">
        <v>4</v>
      </c>
      <c r="Y451">
        <v>1</v>
      </c>
      <c r="Z451">
        <v>8</v>
      </c>
      <c r="AA451">
        <v>12</v>
      </c>
      <c r="AB451">
        <v>2</v>
      </c>
      <c r="AC451">
        <v>1</v>
      </c>
      <c r="AD451">
        <v>4</v>
      </c>
      <c r="AE451">
        <f>SUM(M451:N451)/SUM(K451:AD451)</f>
        <v>0.21088435374149661</v>
      </c>
      <c r="AF451">
        <f>SUM(S451,Y451)/SUM(K451:AD451)</f>
        <v>0.10204081632653061</v>
      </c>
      <c r="AG451">
        <f t="shared" ref="AG451:AG514" si="46">SUM(P451,K451,W451)/SUM(K451:AD451)</f>
        <v>0.32653061224489793</v>
      </c>
      <c r="AH451">
        <f t="shared" ref="AH451:AH514" si="47">SUM(AC451,AD451,O451)/SUM(K451:AD451)</f>
        <v>6.1224489795918366E-2</v>
      </c>
      <c r="AI451">
        <f t="shared" ref="AI451:AI514" si="48">SUM(R451,T451,AB451,U451)/SUM(K451:AD451)</f>
        <v>6.1224489795918366E-2</v>
      </c>
      <c r="AJ451">
        <f t="shared" ref="AJ451:AJ514" si="49">SUM(Q451,X451,V451,AA451,Z451,L451)/SUM(K451:AD451)</f>
        <v>0.23809523809523808</v>
      </c>
      <c r="AK451">
        <v>15</v>
      </c>
      <c r="AL451">
        <v>0</v>
      </c>
    </row>
    <row r="452" spans="1:38" x14ac:dyDescent="0.2">
      <c r="A452" t="s">
        <v>78</v>
      </c>
      <c r="B452">
        <v>30</v>
      </c>
      <c r="C452">
        <v>454</v>
      </c>
      <c r="D452">
        <f>C452-B452</f>
        <v>424</v>
      </c>
      <c r="E452">
        <v>0.52600000000000002</v>
      </c>
      <c r="F452">
        <v>4.2640000000000004E-3</v>
      </c>
      <c r="G452">
        <v>90</v>
      </c>
      <c r="H452" t="s">
        <v>32</v>
      </c>
      <c r="I452" t="s">
        <v>79</v>
      </c>
      <c r="J452">
        <v>2.79</v>
      </c>
      <c r="K452">
        <v>6</v>
      </c>
      <c r="L452">
        <v>0</v>
      </c>
      <c r="M452">
        <v>27</v>
      </c>
      <c r="N452">
        <v>11</v>
      </c>
      <c r="O452">
        <v>3</v>
      </c>
      <c r="P452">
        <v>23</v>
      </c>
      <c r="Q452">
        <v>0</v>
      </c>
      <c r="R452">
        <v>2</v>
      </c>
      <c r="S452">
        <v>11</v>
      </c>
      <c r="T452">
        <v>1</v>
      </c>
      <c r="U452">
        <v>1</v>
      </c>
      <c r="V452">
        <v>16</v>
      </c>
      <c r="W452">
        <v>2</v>
      </c>
      <c r="X452">
        <v>2</v>
      </c>
      <c r="Y452">
        <v>4</v>
      </c>
      <c r="Z452">
        <v>15</v>
      </c>
      <c r="AA452">
        <v>15</v>
      </c>
      <c r="AB452">
        <v>3</v>
      </c>
      <c r="AC452">
        <v>1</v>
      </c>
      <c r="AD452">
        <v>4</v>
      </c>
      <c r="AE452">
        <f>SUM(M452:N452)/SUM(K452:AD452)</f>
        <v>0.25850340136054423</v>
      </c>
      <c r="AF452">
        <f>SUM(S452,Y452)/SUM(K452:AD452)</f>
        <v>0.10204081632653061</v>
      </c>
      <c r="AG452">
        <f t="shared" si="46"/>
        <v>0.21088435374149661</v>
      </c>
      <c r="AH452">
        <f t="shared" si="47"/>
        <v>5.4421768707482991E-2</v>
      </c>
      <c r="AI452">
        <f t="shared" si="48"/>
        <v>4.7619047619047616E-2</v>
      </c>
      <c r="AJ452">
        <f t="shared" si="49"/>
        <v>0.32653061224489793</v>
      </c>
      <c r="AK452">
        <v>11</v>
      </c>
      <c r="AL452">
        <v>1</v>
      </c>
    </row>
    <row r="453" spans="1:38" x14ac:dyDescent="0.2">
      <c r="A453" t="s">
        <v>1873</v>
      </c>
      <c r="B453">
        <v>648</v>
      </c>
      <c r="C453">
        <v>747</v>
      </c>
      <c r="D453">
        <f>C453-B453</f>
        <v>99</v>
      </c>
      <c r="E453">
        <v>0.18659999999999999</v>
      </c>
      <c r="F453" s="1">
        <v>3.9999999999999998E-6</v>
      </c>
      <c r="G453">
        <v>18</v>
      </c>
      <c r="H453" t="s">
        <v>46</v>
      </c>
      <c r="I453" t="s">
        <v>49</v>
      </c>
      <c r="J453">
        <v>3.4620000000000002</v>
      </c>
      <c r="K453">
        <v>3</v>
      </c>
      <c r="L453">
        <v>0</v>
      </c>
      <c r="M453">
        <v>10</v>
      </c>
      <c r="N453">
        <v>20</v>
      </c>
      <c r="O453">
        <v>3</v>
      </c>
      <c r="P453">
        <v>4</v>
      </c>
      <c r="Q453">
        <v>2</v>
      </c>
      <c r="R453">
        <v>5</v>
      </c>
      <c r="S453">
        <v>5</v>
      </c>
      <c r="T453">
        <v>9</v>
      </c>
      <c r="U453">
        <v>3</v>
      </c>
      <c r="V453">
        <v>6</v>
      </c>
      <c r="W453">
        <v>4</v>
      </c>
      <c r="X453">
        <v>3</v>
      </c>
      <c r="Y453">
        <v>5</v>
      </c>
      <c r="Z453">
        <v>2</v>
      </c>
      <c r="AA453">
        <v>3</v>
      </c>
      <c r="AB453">
        <v>6</v>
      </c>
      <c r="AC453">
        <v>0</v>
      </c>
      <c r="AD453">
        <v>5</v>
      </c>
      <c r="AE453">
        <f>SUM(M453:N453)/SUM(K453:AD453)</f>
        <v>0.30612244897959184</v>
      </c>
      <c r="AF453">
        <f>SUM(S453,Y453)/SUM(K453:AD453)</f>
        <v>0.10204081632653061</v>
      </c>
      <c r="AG453">
        <f t="shared" si="46"/>
        <v>0.11224489795918367</v>
      </c>
      <c r="AH453">
        <f t="shared" si="47"/>
        <v>8.1632653061224483E-2</v>
      </c>
      <c r="AI453">
        <f t="shared" si="48"/>
        <v>0.23469387755102042</v>
      </c>
      <c r="AJ453">
        <f t="shared" si="49"/>
        <v>0.16326530612244897</v>
      </c>
      <c r="AK453">
        <v>1</v>
      </c>
      <c r="AL453">
        <v>0</v>
      </c>
    </row>
    <row r="454" spans="1:38" x14ac:dyDescent="0.2">
      <c r="A454" t="s">
        <v>2823</v>
      </c>
      <c r="B454">
        <v>8</v>
      </c>
      <c r="C454">
        <v>858</v>
      </c>
      <c r="D454">
        <f>C454-B454</f>
        <v>850</v>
      </c>
      <c r="E454">
        <v>0.27160000000000001</v>
      </c>
      <c r="F454" s="1">
        <v>3.9999999999999998E-6</v>
      </c>
      <c r="G454">
        <v>54</v>
      </c>
      <c r="H454" t="s">
        <v>32</v>
      </c>
      <c r="I454" t="s">
        <v>1305</v>
      </c>
      <c r="J454">
        <v>2.6920000000000002</v>
      </c>
      <c r="K454">
        <v>26</v>
      </c>
      <c r="L454">
        <v>0</v>
      </c>
      <c r="M454">
        <v>36</v>
      </c>
      <c r="N454">
        <v>42</v>
      </c>
      <c r="O454">
        <v>3</v>
      </c>
      <c r="P454">
        <v>30</v>
      </c>
      <c r="Q454">
        <v>4</v>
      </c>
      <c r="R454">
        <v>7</v>
      </c>
      <c r="S454">
        <v>22</v>
      </c>
      <c r="T454">
        <v>9</v>
      </c>
      <c r="U454">
        <v>1</v>
      </c>
      <c r="V454">
        <v>29</v>
      </c>
      <c r="W454">
        <v>26</v>
      </c>
      <c r="X454">
        <v>37</v>
      </c>
      <c r="Y454">
        <v>12</v>
      </c>
      <c r="Z454">
        <v>21</v>
      </c>
      <c r="AA454">
        <v>18</v>
      </c>
      <c r="AB454">
        <v>5</v>
      </c>
      <c r="AC454">
        <v>1</v>
      </c>
      <c r="AD454">
        <v>4</v>
      </c>
      <c r="AE454">
        <f>SUM(M454:N454)/SUM(K454:AD454)</f>
        <v>0.23423423423423423</v>
      </c>
      <c r="AF454">
        <f>SUM(S454,Y454)/SUM(K454:AD454)</f>
        <v>0.1021021021021021</v>
      </c>
      <c r="AG454">
        <f t="shared" si="46"/>
        <v>0.24624624624624625</v>
      </c>
      <c r="AH454">
        <f t="shared" si="47"/>
        <v>2.4024024024024024E-2</v>
      </c>
      <c r="AI454">
        <f t="shared" si="48"/>
        <v>6.6066066066066062E-2</v>
      </c>
      <c r="AJ454">
        <f t="shared" si="49"/>
        <v>0.32732732732732733</v>
      </c>
      <c r="AK454">
        <v>8</v>
      </c>
      <c r="AL454">
        <v>0</v>
      </c>
    </row>
    <row r="455" spans="1:38" x14ac:dyDescent="0.2">
      <c r="A455" t="s">
        <v>2330</v>
      </c>
      <c r="B455">
        <v>256</v>
      </c>
      <c r="C455">
        <v>553</v>
      </c>
      <c r="D455">
        <f>C455-B455</f>
        <v>297</v>
      </c>
      <c r="E455">
        <v>0.23250000000000001</v>
      </c>
      <c r="F455">
        <v>4.75E-4</v>
      </c>
      <c r="G455">
        <v>42</v>
      </c>
      <c r="H455" t="s">
        <v>35</v>
      </c>
      <c r="I455" t="s">
        <v>44</v>
      </c>
      <c r="J455">
        <v>3.2639999999999998</v>
      </c>
      <c r="K455">
        <v>8</v>
      </c>
      <c r="L455">
        <v>0</v>
      </c>
      <c r="M455">
        <v>15</v>
      </c>
      <c r="N455">
        <v>12</v>
      </c>
      <c r="O455">
        <v>3</v>
      </c>
      <c r="P455">
        <v>7</v>
      </c>
      <c r="Q455">
        <v>2</v>
      </c>
      <c r="R455">
        <v>6</v>
      </c>
      <c r="S455">
        <v>13</v>
      </c>
      <c r="T455">
        <v>9</v>
      </c>
      <c r="U455">
        <v>2</v>
      </c>
      <c r="V455">
        <v>14</v>
      </c>
      <c r="W455">
        <v>5</v>
      </c>
      <c r="X455">
        <v>11</v>
      </c>
      <c r="Y455">
        <v>1</v>
      </c>
      <c r="Z455">
        <v>14</v>
      </c>
      <c r="AA455">
        <v>10</v>
      </c>
      <c r="AB455">
        <v>4</v>
      </c>
      <c r="AC455">
        <v>0</v>
      </c>
      <c r="AD455">
        <v>1</v>
      </c>
      <c r="AE455">
        <f>SUM(M455:N455)/SUM(K455:AD455)</f>
        <v>0.19708029197080293</v>
      </c>
      <c r="AF455">
        <f>SUM(S455,Y455)/SUM(K455:AD455)</f>
        <v>0.10218978102189781</v>
      </c>
      <c r="AG455">
        <f t="shared" si="46"/>
        <v>0.145985401459854</v>
      </c>
      <c r="AH455">
        <f t="shared" si="47"/>
        <v>2.9197080291970802E-2</v>
      </c>
      <c r="AI455">
        <f t="shared" si="48"/>
        <v>0.15328467153284672</v>
      </c>
      <c r="AJ455">
        <f t="shared" si="49"/>
        <v>0.37226277372262773</v>
      </c>
    </row>
    <row r="456" spans="1:38" x14ac:dyDescent="0.2">
      <c r="A456" t="s">
        <v>301</v>
      </c>
      <c r="B456">
        <v>23</v>
      </c>
      <c r="C456">
        <v>136</v>
      </c>
      <c r="D456">
        <f>C456-B456</f>
        <v>113</v>
      </c>
      <c r="E456">
        <v>0.2077</v>
      </c>
      <c r="F456">
        <v>8.5899999999999995E-4</v>
      </c>
      <c r="G456">
        <v>30</v>
      </c>
      <c r="H456" t="s">
        <v>46</v>
      </c>
      <c r="I456" t="s">
        <v>36</v>
      </c>
      <c r="J456">
        <v>4.258</v>
      </c>
      <c r="K456">
        <v>3</v>
      </c>
      <c r="L456">
        <v>3</v>
      </c>
      <c r="M456">
        <v>4</v>
      </c>
      <c r="N456">
        <v>4</v>
      </c>
      <c r="O456">
        <v>5</v>
      </c>
      <c r="P456">
        <v>7</v>
      </c>
      <c r="Q456">
        <v>4</v>
      </c>
      <c r="R456">
        <v>4</v>
      </c>
      <c r="S456">
        <v>3</v>
      </c>
      <c r="T456">
        <v>16</v>
      </c>
      <c r="U456">
        <v>0</v>
      </c>
      <c r="V456">
        <v>5</v>
      </c>
      <c r="W456">
        <v>5</v>
      </c>
      <c r="X456">
        <v>4</v>
      </c>
      <c r="Y456">
        <v>6</v>
      </c>
      <c r="Z456">
        <v>3</v>
      </c>
      <c r="AA456">
        <v>3</v>
      </c>
      <c r="AB456">
        <v>2</v>
      </c>
      <c r="AC456">
        <v>0</v>
      </c>
      <c r="AD456">
        <v>7</v>
      </c>
      <c r="AE456">
        <f>SUM(M456:N456)/SUM(K456:AD456)</f>
        <v>9.0909090909090912E-2</v>
      </c>
      <c r="AF456">
        <f>SUM(S456,Y456)/SUM(K456:AD456)</f>
        <v>0.10227272727272728</v>
      </c>
      <c r="AG456">
        <f t="shared" si="46"/>
        <v>0.17045454545454544</v>
      </c>
      <c r="AH456">
        <f t="shared" si="47"/>
        <v>0.13636363636363635</v>
      </c>
      <c r="AI456">
        <f t="shared" si="48"/>
        <v>0.25</v>
      </c>
      <c r="AJ456">
        <f t="shared" si="49"/>
        <v>0.25</v>
      </c>
      <c r="AK456">
        <v>1</v>
      </c>
      <c r="AL456">
        <v>0</v>
      </c>
    </row>
    <row r="457" spans="1:38" x14ac:dyDescent="0.2">
      <c r="A457" t="s">
        <v>89</v>
      </c>
      <c r="B457">
        <v>12</v>
      </c>
      <c r="C457">
        <v>218</v>
      </c>
      <c r="D457">
        <f>C457-B457</f>
        <v>206</v>
      </c>
      <c r="E457">
        <v>0.43369999999999997</v>
      </c>
      <c r="F457">
        <v>1.4886E-2</v>
      </c>
      <c r="G457">
        <v>78</v>
      </c>
      <c r="H457" t="s">
        <v>35</v>
      </c>
      <c r="I457" t="s">
        <v>44</v>
      </c>
      <c r="J457">
        <v>2.7989999999999999</v>
      </c>
      <c r="K457">
        <v>4</v>
      </c>
      <c r="L457">
        <v>0</v>
      </c>
      <c r="M457">
        <v>9</v>
      </c>
      <c r="N457">
        <v>10</v>
      </c>
      <c r="O457">
        <v>0</v>
      </c>
      <c r="P457">
        <v>16</v>
      </c>
      <c r="Q457">
        <v>2</v>
      </c>
      <c r="R457">
        <v>1</v>
      </c>
      <c r="S457">
        <v>5</v>
      </c>
      <c r="T457">
        <v>3</v>
      </c>
      <c r="U457">
        <v>0</v>
      </c>
      <c r="V457">
        <v>10</v>
      </c>
      <c r="W457">
        <v>5</v>
      </c>
      <c r="X457">
        <v>3</v>
      </c>
      <c r="Y457">
        <v>4</v>
      </c>
      <c r="Z457">
        <v>11</v>
      </c>
      <c r="AA457">
        <v>3</v>
      </c>
      <c r="AB457">
        <v>2</v>
      </c>
      <c r="AC457">
        <v>0</v>
      </c>
      <c r="AD457">
        <v>0</v>
      </c>
      <c r="AE457">
        <f>SUM(M457:N457)/SUM(K457:AD457)</f>
        <v>0.21590909090909091</v>
      </c>
      <c r="AF457">
        <f>SUM(S457,Y457)/SUM(K457:AD457)</f>
        <v>0.10227272727272728</v>
      </c>
      <c r="AG457">
        <f t="shared" si="46"/>
        <v>0.28409090909090912</v>
      </c>
      <c r="AH457">
        <f t="shared" si="47"/>
        <v>0</v>
      </c>
      <c r="AI457">
        <f t="shared" si="48"/>
        <v>6.8181818181818177E-2</v>
      </c>
      <c r="AJ457">
        <f t="shared" si="49"/>
        <v>0.32954545454545453</v>
      </c>
      <c r="AK457">
        <v>1</v>
      </c>
      <c r="AL457">
        <v>1</v>
      </c>
    </row>
    <row r="458" spans="1:38" x14ac:dyDescent="0.2">
      <c r="A458" t="s">
        <v>739</v>
      </c>
      <c r="B458">
        <v>35</v>
      </c>
      <c r="C458">
        <v>215</v>
      </c>
      <c r="D458">
        <f>C458-B458</f>
        <v>180</v>
      </c>
      <c r="E458">
        <v>0.1462</v>
      </c>
      <c r="F458">
        <v>5.0199999999999995E-4</v>
      </c>
      <c r="G458">
        <v>6</v>
      </c>
      <c r="H458" t="s">
        <v>35</v>
      </c>
      <c r="I458" t="s">
        <v>740</v>
      </c>
      <c r="J458">
        <v>3.774</v>
      </c>
      <c r="K458">
        <v>1</v>
      </c>
      <c r="L458">
        <v>2</v>
      </c>
      <c r="M458">
        <v>11</v>
      </c>
      <c r="N458">
        <v>8</v>
      </c>
      <c r="O458">
        <v>5</v>
      </c>
      <c r="P458">
        <v>16</v>
      </c>
      <c r="Q458">
        <v>0</v>
      </c>
      <c r="R458">
        <v>7</v>
      </c>
      <c r="S458">
        <v>9</v>
      </c>
      <c r="T458">
        <v>9</v>
      </c>
      <c r="U458">
        <v>4</v>
      </c>
      <c r="V458">
        <v>10</v>
      </c>
      <c r="W458">
        <v>2</v>
      </c>
      <c r="X458">
        <v>5</v>
      </c>
      <c r="Y458">
        <v>4</v>
      </c>
      <c r="Z458">
        <v>11</v>
      </c>
      <c r="AA458">
        <v>11</v>
      </c>
      <c r="AB458">
        <v>5</v>
      </c>
      <c r="AC458">
        <v>0</v>
      </c>
      <c r="AD458">
        <v>7</v>
      </c>
      <c r="AE458">
        <f>SUM(M458:N458)/SUM(K458:AD458)</f>
        <v>0.14960629921259844</v>
      </c>
      <c r="AF458">
        <f>SUM(S458,Y458)/SUM(K458:AD458)</f>
        <v>0.10236220472440945</v>
      </c>
      <c r="AG458">
        <f t="shared" si="46"/>
        <v>0.14960629921259844</v>
      </c>
      <c r="AH458">
        <f t="shared" si="47"/>
        <v>9.4488188976377951E-2</v>
      </c>
      <c r="AI458">
        <f t="shared" si="48"/>
        <v>0.19685039370078741</v>
      </c>
      <c r="AJ458">
        <f t="shared" si="49"/>
        <v>0.30708661417322836</v>
      </c>
    </row>
    <row r="459" spans="1:38" x14ac:dyDescent="0.2">
      <c r="A459" t="s">
        <v>810</v>
      </c>
      <c r="B459">
        <v>142</v>
      </c>
      <c r="C459">
        <v>186</v>
      </c>
      <c r="D459">
        <f>C459-B459</f>
        <v>44</v>
      </c>
      <c r="E459">
        <v>0.16039999999999999</v>
      </c>
      <c r="F459">
        <v>1.2650000000000001E-3</v>
      </c>
      <c r="G459">
        <v>6</v>
      </c>
      <c r="H459" t="s">
        <v>32</v>
      </c>
      <c r="I459" t="s">
        <v>40</v>
      </c>
      <c r="J459">
        <v>3.8279999999999998</v>
      </c>
      <c r="K459">
        <v>5</v>
      </c>
      <c r="L459">
        <v>0</v>
      </c>
      <c r="M459">
        <v>2</v>
      </c>
      <c r="N459">
        <v>0</v>
      </c>
      <c r="O459">
        <v>0</v>
      </c>
      <c r="P459">
        <v>1</v>
      </c>
      <c r="Q459">
        <v>2</v>
      </c>
      <c r="R459">
        <v>1</v>
      </c>
      <c r="S459">
        <v>3</v>
      </c>
      <c r="T459">
        <v>6</v>
      </c>
      <c r="U459">
        <v>1</v>
      </c>
      <c r="V459">
        <v>4</v>
      </c>
      <c r="W459">
        <v>4</v>
      </c>
      <c r="X459">
        <v>4</v>
      </c>
      <c r="Y459">
        <v>1</v>
      </c>
      <c r="Z459">
        <v>2</v>
      </c>
      <c r="AA459">
        <v>0</v>
      </c>
      <c r="AB459">
        <v>1</v>
      </c>
      <c r="AC459">
        <v>0</v>
      </c>
      <c r="AD459">
        <v>2</v>
      </c>
      <c r="AE459">
        <f>SUM(M459:N459)/SUM(K459:AD459)</f>
        <v>5.128205128205128E-2</v>
      </c>
      <c r="AF459">
        <f>SUM(S459,Y459)/SUM(K459:AD459)</f>
        <v>0.10256410256410256</v>
      </c>
      <c r="AG459">
        <f t="shared" si="46"/>
        <v>0.25641025641025639</v>
      </c>
      <c r="AH459">
        <f t="shared" si="47"/>
        <v>5.128205128205128E-2</v>
      </c>
      <c r="AI459">
        <f t="shared" si="48"/>
        <v>0.23076923076923078</v>
      </c>
      <c r="AJ459">
        <f t="shared" si="49"/>
        <v>0.30769230769230771</v>
      </c>
    </row>
    <row r="460" spans="1:38" x14ac:dyDescent="0.2">
      <c r="A460" t="s">
        <v>2915</v>
      </c>
      <c r="B460">
        <v>603</v>
      </c>
      <c r="C460">
        <v>659</v>
      </c>
      <c r="D460">
        <f>C460-B460</f>
        <v>56</v>
      </c>
      <c r="E460">
        <v>0.21709999999999999</v>
      </c>
      <c r="F460">
        <v>9.6000000000000002E-5</v>
      </c>
      <c r="G460">
        <v>30</v>
      </c>
      <c r="H460" t="s">
        <v>46</v>
      </c>
      <c r="I460" t="s">
        <v>49</v>
      </c>
      <c r="J460">
        <v>4.3259999999999996</v>
      </c>
      <c r="K460">
        <v>2</v>
      </c>
      <c r="L460">
        <v>1</v>
      </c>
      <c r="M460">
        <v>2</v>
      </c>
      <c r="N460">
        <v>1</v>
      </c>
      <c r="O460">
        <v>1</v>
      </c>
      <c r="P460">
        <v>2</v>
      </c>
      <c r="Q460">
        <v>1</v>
      </c>
      <c r="R460">
        <v>3</v>
      </c>
      <c r="S460">
        <v>3</v>
      </c>
      <c r="T460">
        <v>5</v>
      </c>
      <c r="U460">
        <v>2</v>
      </c>
      <c r="V460">
        <v>3</v>
      </c>
      <c r="W460">
        <v>1</v>
      </c>
      <c r="X460">
        <v>2</v>
      </c>
      <c r="Y460">
        <v>1</v>
      </c>
      <c r="Z460">
        <v>4</v>
      </c>
      <c r="AA460">
        <v>2</v>
      </c>
      <c r="AB460">
        <v>1</v>
      </c>
      <c r="AC460">
        <v>2</v>
      </c>
      <c r="AD460">
        <v>0</v>
      </c>
      <c r="AE460">
        <f>SUM(M460:N460)/SUM(K460:AD460)</f>
        <v>7.6923076923076927E-2</v>
      </c>
      <c r="AF460">
        <f>SUM(S460,Y460)/SUM(K460:AD460)</f>
        <v>0.10256410256410256</v>
      </c>
      <c r="AG460">
        <f t="shared" si="46"/>
        <v>0.12820512820512819</v>
      </c>
      <c r="AH460">
        <f t="shared" si="47"/>
        <v>7.6923076923076927E-2</v>
      </c>
      <c r="AI460">
        <f t="shared" si="48"/>
        <v>0.28205128205128205</v>
      </c>
      <c r="AJ460">
        <f t="shared" si="49"/>
        <v>0.33333333333333331</v>
      </c>
    </row>
    <row r="461" spans="1:38" x14ac:dyDescent="0.2">
      <c r="A461" t="s">
        <v>889</v>
      </c>
      <c r="B461">
        <v>582</v>
      </c>
      <c r="C461">
        <v>628</v>
      </c>
      <c r="D461">
        <f>C461-B461</f>
        <v>46</v>
      </c>
      <c r="E461">
        <v>0.21049999999999999</v>
      </c>
      <c r="F461">
        <v>3.4999999999999997E-5</v>
      </c>
      <c r="G461">
        <v>30</v>
      </c>
      <c r="H461" t="s">
        <v>35</v>
      </c>
      <c r="I461" t="s">
        <v>890</v>
      </c>
      <c r="J461">
        <v>4.3099999999999996</v>
      </c>
      <c r="K461">
        <v>0</v>
      </c>
      <c r="L461">
        <v>0</v>
      </c>
      <c r="M461">
        <v>1</v>
      </c>
      <c r="N461">
        <v>3</v>
      </c>
      <c r="O461">
        <v>4</v>
      </c>
      <c r="P461">
        <v>1</v>
      </c>
      <c r="Q461">
        <v>1</v>
      </c>
      <c r="R461">
        <v>3</v>
      </c>
      <c r="S461">
        <v>4</v>
      </c>
      <c r="T461">
        <v>5</v>
      </c>
      <c r="U461">
        <v>1</v>
      </c>
      <c r="V461">
        <v>2</v>
      </c>
      <c r="W461">
        <v>0</v>
      </c>
      <c r="X461">
        <v>4</v>
      </c>
      <c r="Y461">
        <v>0</v>
      </c>
      <c r="Z461">
        <v>4</v>
      </c>
      <c r="AA461">
        <v>2</v>
      </c>
      <c r="AB461">
        <v>2</v>
      </c>
      <c r="AC461">
        <v>0</v>
      </c>
      <c r="AD461">
        <v>2</v>
      </c>
      <c r="AE461">
        <f>SUM(M461:N461)/SUM(K461:AD461)</f>
        <v>0.10256410256410256</v>
      </c>
      <c r="AF461">
        <f>SUM(S461,Y461)/SUM(K461:AD461)</f>
        <v>0.10256410256410256</v>
      </c>
      <c r="AG461">
        <f t="shared" si="46"/>
        <v>2.564102564102564E-2</v>
      </c>
      <c r="AH461">
        <f t="shared" si="47"/>
        <v>0.15384615384615385</v>
      </c>
      <c r="AI461">
        <f t="shared" si="48"/>
        <v>0.28205128205128205</v>
      </c>
      <c r="AJ461">
        <f t="shared" si="49"/>
        <v>0.33333333333333331</v>
      </c>
    </row>
    <row r="462" spans="1:38" x14ac:dyDescent="0.2">
      <c r="A462" t="s">
        <v>2892</v>
      </c>
      <c r="B462">
        <v>441</v>
      </c>
      <c r="C462">
        <v>489</v>
      </c>
      <c r="D462">
        <f>C462-B462</f>
        <v>48</v>
      </c>
      <c r="E462">
        <v>0.17269999999999999</v>
      </c>
      <c r="F462">
        <v>3.728E-3</v>
      </c>
      <c r="G462">
        <v>18</v>
      </c>
      <c r="H462" t="s">
        <v>35</v>
      </c>
      <c r="I462" t="s">
        <v>49</v>
      </c>
      <c r="J462">
        <v>4.29</v>
      </c>
      <c r="K462">
        <v>1</v>
      </c>
      <c r="L462">
        <v>2</v>
      </c>
      <c r="M462">
        <v>3</v>
      </c>
      <c r="N462">
        <v>1</v>
      </c>
      <c r="O462">
        <v>2</v>
      </c>
      <c r="P462">
        <v>0</v>
      </c>
      <c r="Q462">
        <v>1</v>
      </c>
      <c r="R462">
        <v>6</v>
      </c>
      <c r="S462">
        <v>3</v>
      </c>
      <c r="T462">
        <v>3</v>
      </c>
      <c r="U462">
        <v>1</v>
      </c>
      <c r="V462">
        <v>3</v>
      </c>
      <c r="W462">
        <v>3</v>
      </c>
      <c r="X462">
        <v>1</v>
      </c>
      <c r="Y462">
        <v>1</v>
      </c>
      <c r="Z462">
        <v>1</v>
      </c>
      <c r="AA462">
        <v>2</v>
      </c>
      <c r="AB462">
        <v>0</v>
      </c>
      <c r="AC462">
        <v>0</v>
      </c>
      <c r="AD462">
        <v>5</v>
      </c>
      <c r="AE462">
        <f>SUM(M462:N462)/SUM(K462:AD462)</f>
        <v>0.10256410256410256</v>
      </c>
      <c r="AF462">
        <f>SUM(S462,Y462)/SUM(K462:AD462)</f>
        <v>0.10256410256410256</v>
      </c>
      <c r="AG462">
        <f t="shared" si="46"/>
        <v>0.10256410256410256</v>
      </c>
      <c r="AH462">
        <f t="shared" si="47"/>
        <v>0.17948717948717949</v>
      </c>
      <c r="AI462">
        <f t="shared" si="48"/>
        <v>0.25641025641025639</v>
      </c>
      <c r="AJ462">
        <f t="shared" si="49"/>
        <v>0.25641025641025639</v>
      </c>
    </row>
    <row r="463" spans="1:38" x14ac:dyDescent="0.2">
      <c r="A463" t="s">
        <v>2799</v>
      </c>
      <c r="B463">
        <v>160</v>
      </c>
      <c r="C463">
        <v>208</v>
      </c>
      <c r="D463">
        <f>C463-B463</f>
        <v>48</v>
      </c>
      <c r="E463">
        <v>0.18099999999999999</v>
      </c>
      <c r="F463">
        <v>8.1999999999999998E-4</v>
      </c>
      <c r="G463">
        <v>18</v>
      </c>
      <c r="H463" t="s">
        <v>32</v>
      </c>
      <c r="I463" t="s">
        <v>36</v>
      </c>
      <c r="J463">
        <v>3.4790000000000001</v>
      </c>
      <c r="K463">
        <v>4</v>
      </c>
      <c r="L463">
        <v>0</v>
      </c>
      <c r="M463">
        <v>5</v>
      </c>
      <c r="N463">
        <v>5</v>
      </c>
      <c r="O463">
        <v>1</v>
      </c>
      <c r="P463">
        <v>4</v>
      </c>
      <c r="Q463">
        <v>0</v>
      </c>
      <c r="R463">
        <v>2</v>
      </c>
      <c r="S463">
        <v>1</v>
      </c>
      <c r="T463">
        <v>4</v>
      </c>
      <c r="U463">
        <v>1</v>
      </c>
      <c r="V463">
        <v>4</v>
      </c>
      <c r="W463">
        <v>1</v>
      </c>
      <c r="X463">
        <v>1</v>
      </c>
      <c r="Y463">
        <v>3</v>
      </c>
      <c r="Z463">
        <v>1</v>
      </c>
      <c r="AA463">
        <v>1</v>
      </c>
      <c r="AB463">
        <v>0</v>
      </c>
      <c r="AC463">
        <v>0</v>
      </c>
      <c r="AD463">
        <v>1</v>
      </c>
      <c r="AE463">
        <f>SUM(M463:N463)/SUM(K463:AD463)</f>
        <v>0.25641025641025639</v>
      </c>
      <c r="AF463">
        <f>SUM(S463,Y463)/SUM(K463:AD463)</f>
        <v>0.10256410256410256</v>
      </c>
      <c r="AG463">
        <f t="shared" si="46"/>
        <v>0.23076923076923078</v>
      </c>
      <c r="AH463">
        <f t="shared" si="47"/>
        <v>5.128205128205128E-2</v>
      </c>
      <c r="AI463">
        <f t="shared" si="48"/>
        <v>0.17948717948717949</v>
      </c>
      <c r="AJ463">
        <f t="shared" si="49"/>
        <v>0.17948717948717949</v>
      </c>
      <c r="AK463">
        <v>1</v>
      </c>
      <c r="AL463">
        <v>1</v>
      </c>
    </row>
    <row r="464" spans="1:38" x14ac:dyDescent="0.2">
      <c r="A464" t="s">
        <v>3295</v>
      </c>
      <c r="B464">
        <v>165</v>
      </c>
      <c r="C464">
        <v>203</v>
      </c>
      <c r="D464">
        <f>C464-B464</f>
        <v>38</v>
      </c>
      <c r="E464">
        <v>0.14419999999999999</v>
      </c>
      <c r="F464">
        <v>4.2220000000000001E-3</v>
      </c>
      <c r="G464">
        <v>6</v>
      </c>
      <c r="H464" t="s">
        <v>32</v>
      </c>
      <c r="I464" t="s">
        <v>49</v>
      </c>
      <c r="J464">
        <v>3.5539999999999998</v>
      </c>
      <c r="K464">
        <v>2</v>
      </c>
      <c r="L464">
        <v>0</v>
      </c>
      <c r="M464">
        <v>4</v>
      </c>
      <c r="N464">
        <v>6</v>
      </c>
      <c r="O464">
        <v>3</v>
      </c>
      <c r="P464">
        <v>4</v>
      </c>
      <c r="Q464">
        <v>0</v>
      </c>
      <c r="R464">
        <v>3</v>
      </c>
      <c r="S464">
        <v>3</v>
      </c>
      <c r="T464">
        <v>1</v>
      </c>
      <c r="U464">
        <v>0</v>
      </c>
      <c r="V464">
        <v>7</v>
      </c>
      <c r="W464">
        <v>0</v>
      </c>
      <c r="X464">
        <v>0</v>
      </c>
      <c r="Y464">
        <v>1</v>
      </c>
      <c r="Z464">
        <v>1</v>
      </c>
      <c r="AA464">
        <v>1</v>
      </c>
      <c r="AB464">
        <v>3</v>
      </c>
      <c r="AC464">
        <v>0</v>
      </c>
      <c r="AD464">
        <v>0</v>
      </c>
      <c r="AE464">
        <f>SUM(M464:N464)/SUM(K464:AD464)</f>
        <v>0.25641025641025639</v>
      </c>
      <c r="AF464">
        <f>SUM(S464,Y464)/SUM(K464:AD464)</f>
        <v>0.10256410256410256</v>
      </c>
      <c r="AG464">
        <f t="shared" si="46"/>
        <v>0.15384615384615385</v>
      </c>
      <c r="AH464">
        <f t="shared" si="47"/>
        <v>7.6923076923076927E-2</v>
      </c>
      <c r="AI464">
        <f t="shared" si="48"/>
        <v>0.17948717948717949</v>
      </c>
      <c r="AJ464">
        <f t="shared" si="49"/>
        <v>0.23076923076923078</v>
      </c>
    </row>
    <row r="465" spans="1:38" x14ac:dyDescent="0.2">
      <c r="A465" t="s">
        <v>2680</v>
      </c>
      <c r="B465">
        <v>11</v>
      </c>
      <c r="C465">
        <v>174</v>
      </c>
      <c r="D465">
        <f>C465-B465</f>
        <v>163</v>
      </c>
      <c r="E465">
        <v>0.35370000000000001</v>
      </c>
      <c r="F465">
        <v>1.3200000000000001E-4</v>
      </c>
      <c r="G465">
        <v>66</v>
      </c>
      <c r="H465" t="s">
        <v>35</v>
      </c>
      <c r="I465" t="s">
        <v>33</v>
      </c>
      <c r="J465">
        <v>3.29</v>
      </c>
      <c r="K465">
        <v>3</v>
      </c>
      <c r="L465">
        <v>1</v>
      </c>
      <c r="M465">
        <v>11</v>
      </c>
      <c r="N465">
        <v>10</v>
      </c>
      <c r="O465">
        <v>0</v>
      </c>
      <c r="P465">
        <v>8</v>
      </c>
      <c r="Q465">
        <v>1</v>
      </c>
      <c r="R465">
        <v>4</v>
      </c>
      <c r="S465">
        <v>6</v>
      </c>
      <c r="T465">
        <v>6</v>
      </c>
      <c r="U465">
        <v>2</v>
      </c>
      <c r="V465">
        <v>6</v>
      </c>
      <c r="W465">
        <v>4</v>
      </c>
      <c r="X465">
        <v>4</v>
      </c>
      <c r="Y465">
        <v>2</v>
      </c>
      <c r="Z465">
        <v>3</v>
      </c>
      <c r="AA465">
        <v>3</v>
      </c>
      <c r="AB465">
        <v>3</v>
      </c>
      <c r="AC465">
        <v>0</v>
      </c>
      <c r="AD465">
        <v>1</v>
      </c>
      <c r="AE465">
        <f>SUM(M465:N465)/SUM(K465:AD465)</f>
        <v>0.26923076923076922</v>
      </c>
      <c r="AF465">
        <f>SUM(S465,Y465)/SUM(K465:AD465)</f>
        <v>0.10256410256410256</v>
      </c>
      <c r="AG465">
        <f t="shared" si="46"/>
        <v>0.19230769230769232</v>
      </c>
      <c r="AH465">
        <f t="shared" si="47"/>
        <v>1.282051282051282E-2</v>
      </c>
      <c r="AI465">
        <f t="shared" si="48"/>
        <v>0.19230769230769232</v>
      </c>
      <c r="AJ465">
        <f t="shared" si="49"/>
        <v>0.23076923076923078</v>
      </c>
    </row>
    <row r="466" spans="1:38" x14ac:dyDescent="0.2">
      <c r="A466" t="s">
        <v>266</v>
      </c>
      <c r="B466">
        <v>752</v>
      </c>
      <c r="C466">
        <v>797</v>
      </c>
      <c r="D466">
        <f>C466-B466</f>
        <v>45</v>
      </c>
      <c r="E466">
        <v>0.19270000000000001</v>
      </c>
      <c r="F466">
        <v>8.4800000000000001E-4</v>
      </c>
      <c r="G466">
        <v>18</v>
      </c>
      <c r="H466" t="s">
        <v>35</v>
      </c>
      <c r="I466" t="s">
        <v>235</v>
      </c>
      <c r="J466">
        <v>3.51</v>
      </c>
      <c r="K466">
        <v>1</v>
      </c>
      <c r="L466">
        <v>1</v>
      </c>
      <c r="M466">
        <v>8</v>
      </c>
      <c r="N466">
        <v>3</v>
      </c>
      <c r="O466">
        <v>2</v>
      </c>
      <c r="P466">
        <v>1</v>
      </c>
      <c r="Q466">
        <v>0</v>
      </c>
      <c r="R466">
        <v>1</v>
      </c>
      <c r="S466">
        <v>3</v>
      </c>
      <c r="T466">
        <v>5</v>
      </c>
      <c r="U466">
        <v>2</v>
      </c>
      <c r="V466">
        <v>3</v>
      </c>
      <c r="W466">
        <v>1</v>
      </c>
      <c r="X466">
        <v>3</v>
      </c>
      <c r="Y466">
        <v>1</v>
      </c>
      <c r="Z466">
        <v>2</v>
      </c>
      <c r="AA466">
        <v>1</v>
      </c>
      <c r="AB466">
        <v>1</v>
      </c>
      <c r="AC466">
        <v>0</v>
      </c>
      <c r="AD466">
        <v>0</v>
      </c>
      <c r="AE466">
        <f>SUM(M466:N466)/SUM(K466:AD466)</f>
        <v>0.28205128205128205</v>
      </c>
      <c r="AF466">
        <f>SUM(S466,Y466)/SUM(K466:AD466)</f>
        <v>0.10256410256410256</v>
      </c>
      <c r="AG466">
        <f t="shared" si="46"/>
        <v>7.6923076923076927E-2</v>
      </c>
      <c r="AH466">
        <f t="shared" si="47"/>
        <v>5.128205128205128E-2</v>
      </c>
      <c r="AI466">
        <f t="shared" si="48"/>
        <v>0.23076923076923078</v>
      </c>
      <c r="AJ466">
        <f t="shared" si="49"/>
        <v>0.25641025641025639</v>
      </c>
    </row>
    <row r="467" spans="1:38" x14ac:dyDescent="0.2">
      <c r="A467" t="s">
        <v>1023</v>
      </c>
      <c r="B467">
        <v>843</v>
      </c>
      <c r="C467">
        <v>882</v>
      </c>
      <c r="D467">
        <f>C467-B467</f>
        <v>39</v>
      </c>
      <c r="E467">
        <v>0.14380000000000001</v>
      </c>
      <c r="F467">
        <v>2.307E-3</v>
      </c>
      <c r="G467">
        <v>6</v>
      </c>
      <c r="H467" t="s">
        <v>35</v>
      </c>
      <c r="I467" t="s">
        <v>44</v>
      </c>
      <c r="J467">
        <v>3.718</v>
      </c>
      <c r="K467">
        <v>0</v>
      </c>
      <c r="L467">
        <v>0</v>
      </c>
      <c r="M467">
        <v>5</v>
      </c>
      <c r="N467">
        <v>7</v>
      </c>
      <c r="O467">
        <v>2</v>
      </c>
      <c r="P467">
        <v>2</v>
      </c>
      <c r="Q467">
        <v>0</v>
      </c>
      <c r="R467">
        <v>3</v>
      </c>
      <c r="S467">
        <v>4</v>
      </c>
      <c r="T467">
        <v>4</v>
      </c>
      <c r="U467">
        <v>1</v>
      </c>
      <c r="V467">
        <v>3</v>
      </c>
      <c r="W467">
        <v>2</v>
      </c>
      <c r="X467">
        <v>0</v>
      </c>
      <c r="Y467">
        <v>0</v>
      </c>
      <c r="Z467">
        <v>2</v>
      </c>
      <c r="AA467">
        <v>2</v>
      </c>
      <c r="AB467">
        <v>2</v>
      </c>
      <c r="AC467">
        <v>0</v>
      </c>
      <c r="AD467">
        <v>0</v>
      </c>
      <c r="AE467">
        <f>SUM(M467:N467)/SUM(K467:AD467)</f>
        <v>0.30769230769230771</v>
      </c>
      <c r="AF467">
        <f>SUM(S467,Y467)/SUM(K467:AD467)</f>
        <v>0.10256410256410256</v>
      </c>
      <c r="AG467">
        <f t="shared" si="46"/>
        <v>0.10256410256410256</v>
      </c>
      <c r="AH467">
        <f t="shared" si="47"/>
        <v>5.128205128205128E-2</v>
      </c>
      <c r="AI467">
        <f t="shared" si="48"/>
        <v>0.25641025641025639</v>
      </c>
      <c r="AJ467">
        <f t="shared" si="49"/>
        <v>0.17948717948717949</v>
      </c>
    </row>
    <row r="468" spans="1:38" x14ac:dyDescent="0.2">
      <c r="A468" t="s">
        <v>1868</v>
      </c>
      <c r="B468">
        <v>1146</v>
      </c>
      <c r="C468">
        <v>1281</v>
      </c>
      <c r="D468">
        <f>C468-B468</f>
        <v>135</v>
      </c>
      <c r="E468">
        <v>0.20660000000000001</v>
      </c>
      <c r="F468">
        <v>4.4999999999999999E-4</v>
      </c>
      <c r="G468">
        <v>30</v>
      </c>
      <c r="H468" t="s">
        <v>35</v>
      </c>
      <c r="I468" t="s">
        <v>40</v>
      </c>
      <c r="J468">
        <v>3.26</v>
      </c>
      <c r="K468">
        <v>3</v>
      </c>
      <c r="L468">
        <v>0</v>
      </c>
      <c r="M468">
        <v>12</v>
      </c>
      <c r="N468">
        <v>12</v>
      </c>
      <c r="O468">
        <v>5</v>
      </c>
      <c r="P468">
        <v>7</v>
      </c>
      <c r="Q468">
        <v>2</v>
      </c>
      <c r="R468">
        <v>3</v>
      </c>
      <c r="S468">
        <v>7</v>
      </c>
      <c r="T468">
        <v>2</v>
      </c>
      <c r="U468">
        <v>0</v>
      </c>
      <c r="V468">
        <v>3</v>
      </c>
      <c r="W468">
        <v>5</v>
      </c>
      <c r="X468">
        <v>2</v>
      </c>
      <c r="Y468">
        <v>1</v>
      </c>
      <c r="Z468">
        <v>2</v>
      </c>
      <c r="AA468">
        <v>5</v>
      </c>
      <c r="AB468">
        <v>5</v>
      </c>
      <c r="AC468">
        <v>0</v>
      </c>
      <c r="AD468">
        <v>2</v>
      </c>
      <c r="AE468">
        <f>SUM(M468:N468)/SUM(K468:AD468)</f>
        <v>0.30769230769230771</v>
      </c>
      <c r="AF468">
        <f>SUM(S468,Y468)/SUM(K468:AD468)</f>
        <v>0.10256410256410256</v>
      </c>
      <c r="AG468">
        <f t="shared" si="46"/>
        <v>0.19230769230769232</v>
      </c>
      <c r="AH468">
        <f t="shared" si="47"/>
        <v>8.9743589743589744E-2</v>
      </c>
      <c r="AI468">
        <f t="shared" si="48"/>
        <v>0.12820512820512819</v>
      </c>
      <c r="AJ468">
        <f t="shared" si="49"/>
        <v>0.17948717948717949</v>
      </c>
    </row>
    <row r="469" spans="1:38" x14ac:dyDescent="0.2">
      <c r="A469" t="s">
        <v>1182</v>
      </c>
      <c r="B469">
        <v>109</v>
      </c>
      <c r="C469">
        <v>180</v>
      </c>
      <c r="D469">
        <f>C469-B469</f>
        <v>71</v>
      </c>
      <c r="E469">
        <v>0.2092</v>
      </c>
      <c r="F469" s="1">
        <v>5.0000000000000004E-6</v>
      </c>
      <c r="G469">
        <v>30</v>
      </c>
      <c r="H469" t="s">
        <v>35</v>
      </c>
      <c r="I469" t="s">
        <v>44</v>
      </c>
      <c r="J469">
        <v>3.113</v>
      </c>
      <c r="K469">
        <v>2</v>
      </c>
      <c r="L469">
        <v>1</v>
      </c>
      <c r="M469">
        <v>11</v>
      </c>
      <c r="N469">
        <v>2</v>
      </c>
      <c r="O469">
        <v>0</v>
      </c>
      <c r="P469">
        <v>4</v>
      </c>
      <c r="Q469">
        <v>1</v>
      </c>
      <c r="R469">
        <v>4</v>
      </c>
      <c r="S469">
        <v>2</v>
      </c>
      <c r="T469">
        <v>1</v>
      </c>
      <c r="U469">
        <v>1</v>
      </c>
      <c r="V469">
        <v>2</v>
      </c>
      <c r="W469">
        <v>3</v>
      </c>
      <c r="X469">
        <v>1</v>
      </c>
      <c r="Y469">
        <v>2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f>SUM(M469:N469)/SUM(K469:AD469)</f>
        <v>0.33333333333333331</v>
      </c>
      <c r="AF469">
        <f>SUM(S469,Y469)/SUM(K469:AD469)</f>
        <v>0.10256410256410256</v>
      </c>
      <c r="AG469">
        <f t="shared" si="46"/>
        <v>0.23076923076923078</v>
      </c>
      <c r="AH469">
        <f t="shared" si="47"/>
        <v>0</v>
      </c>
      <c r="AI469">
        <f t="shared" si="48"/>
        <v>0.15384615384615385</v>
      </c>
      <c r="AJ469">
        <f t="shared" si="49"/>
        <v>0.17948717948717949</v>
      </c>
    </row>
    <row r="470" spans="1:38" x14ac:dyDescent="0.2">
      <c r="A470" t="s">
        <v>2261</v>
      </c>
      <c r="B470">
        <v>133</v>
      </c>
      <c r="C470">
        <v>382</v>
      </c>
      <c r="D470">
        <f>C470-B470</f>
        <v>249</v>
      </c>
      <c r="E470">
        <v>0.53239999999999998</v>
      </c>
      <c r="F470">
        <v>7.2400000000000003E-4</v>
      </c>
      <c r="G470">
        <v>90</v>
      </c>
      <c r="H470" t="s">
        <v>32</v>
      </c>
      <c r="I470" t="s">
        <v>393</v>
      </c>
      <c r="J470">
        <v>3.0219999999999998</v>
      </c>
      <c r="K470">
        <v>8</v>
      </c>
      <c r="L470">
        <v>1</v>
      </c>
      <c r="M470">
        <v>11</v>
      </c>
      <c r="N470">
        <v>7</v>
      </c>
      <c r="O470">
        <v>1</v>
      </c>
      <c r="P470">
        <v>20</v>
      </c>
      <c r="Q470">
        <v>0</v>
      </c>
      <c r="R470">
        <v>0</v>
      </c>
      <c r="S470">
        <v>9</v>
      </c>
      <c r="T470">
        <v>2</v>
      </c>
      <c r="U470">
        <v>0</v>
      </c>
      <c r="V470">
        <v>8</v>
      </c>
      <c r="W470">
        <v>2</v>
      </c>
      <c r="X470">
        <v>7</v>
      </c>
      <c r="Y470">
        <v>2</v>
      </c>
      <c r="Z470">
        <v>15</v>
      </c>
      <c r="AA470">
        <v>7</v>
      </c>
      <c r="AB470">
        <v>2</v>
      </c>
      <c r="AC470">
        <v>1</v>
      </c>
      <c r="AD470">
        <v>4</v>
      </c>
      <c r="AE470">
        <f>SUM(M470:N470)/SUM(K470:AD470)</f>
        <v>0.16822429906542055</v>
      </c>
      <c r="AF470">
        <f>SUM(S470,Y470)/SUM(K470:AD470)</f>
        <v>0.10280373831775701</v>
      </c>
      <c r="AG470">
        <f t="shared" si="46"/>
        <v>0.28037383177570091</v>
      </c>
      <c r="AH470">
        <f t="shared" si="47"/>
        <v>5.6074766355140186E-2</v>
      </c>
      <c r="AI470">
        <f t="shared" si="48"/>
        <v>3.7383177570093455E-2</v>
      </c>
      <c r="AJ470">
        <f t="shared" si="49"/>
        <v>0.35514018691588783</v>
      </c>
      <c r="AK470">
        <v>6</v>
      </c>
      <c r="AL470">
        <v>1</v>
      </c>
    </row>
    <row r="471" spans="1:38" x14ac:dyDescent="0.2">
      <c r="A471" t="s">
        <v>1927</v>
      </c>
      <c r="B471">
        <v>120</v>
      </c>
      <c r="C471">
        <v>370</v>
      </c>
      <c r="D471">
        <f>C471-B471</f>
        <v>250</v>
      </c>
      <c r="E471">
        <v>0.22739999999999999</v>
      </c>
      <c r="F471">
        <v>3.2880000000000001E-3</v>
      </c>
      <c r="G471">
        <v>30</v>
      </c>
      <c r="H471" t="s">
        <v>35</v>
      </c>
      <c r="I471" t="s">
        <v>1928</v>
      </c>
      <c r="J471">
        <v>3.2189999999999999</v>
      </c>
      <c r="K471">
        <v>7</v>
      </c>
      <c r="L471">
        <v>0</v>
      </c>
      <c r="M471">
        <v>14</v>
      </c>
      <c r="N471">
        <v>15</v>
      </c>
      <c r="O471">
        <v>7</v>
      </c>
      <c r="P471">
        <v>2</v>
      </c>
      <c r="Q471">
        <v>5</v>
      </c>
      <c r="R471">
        <v>4</v>
      </c>
      <c r="S471">
        <v>9</v>
      </c>
      <c r="T471">
        <v>8</v>
      </c>
      <c r="U471">
        <v>4</v>
      </c>
      <c r="V471">
        <v>11</v>
      </c>
      <c r="W471">
        <v>5</v>
      </c>
      <c r="X471">
        <v>11</v>
      </c>
      <c r="Y471">
        <v>5</v>
      </c>
      <c r="Z471">
        <v>7</v>
      </c>
      <c r="AA471">
        <v>8</v>
      </c>
      <c r="AB471">
        <v>5</v>
      </c>
      <c r="AC471">
        <v>1</v>
      </c>
      <c r="AD471">
        <v>8</v>
      </c>
      <c r="AE471">
        <f>SUM(M471:N471)/SUM(K471:AD471)</f>
        <v>0.21323529411764705</v>
      </c>
      <c r="AF471">
        <f>SUM(S471,Y471)/SUM(K471:AD471)</f>
        <v>0.10294117647058823</v>
      </c>
      <c r="AG471">
        <f t="shared" si="46"/>
        <v>0.10294117647058823</v>
      </c>
      <c r="AH471">
        <f t="shared" si="47"/>
        <v>0.11764705882352941</v>
      </c>
      <c r="AI471">
        <f t="shared" si="48"/>
        <v>0.15441176470588236</v>
      </c>
      <c r="AJ471">
        <f t="shared" si="49"/>
        <v>0.30882352941176472</v>
      </c>
    </row>
    <row r="472" spans="1:38" x14ac:dyDescent="0.2">
      <c r="A472" t="s">
        <v>433</v>
      </c>
      <c r="B472">
        <v>7</v>
      </c>
      <c r="C472">
        <v>223</v>
      </c>
      <c r="D472">
        <f>C472-B472</f>
        <v>216</v>
      </c>
      <c r="E472">
        <v>0.27700000000000002</v>
      </c>
      <c r="F472" s="1">
        <v>7.9999999999999996E-6</v>
      </c>
      <c r="G472">
        <v>54</v>
      </c>
      <c r="H472" t="s">
        <v>46</v>
      </c>
      <c r="I472" t="s">
        <v>33</v>
      </c>
      <c r="J472">
        <v>2.7709999999999999</v>
      </c>
      <c r="K472">
        <v>5</v>
      </c>
      <c r="L472">
        <v>0</v>
      </c>
      <c r="M472">
        <v>6</v>
      </c>
      <c r="N472">
        <v>17</v>
      </c>
      <c r="O472">
        <v>2</v>
      </c>
      <c r="P472">
        <v>5</v>
      </c>
      <c r="Q472">
        <v>3</v>
      </c>
      <c r="R472">
        <v>5</v>
      </c>
      <c r="S472">
        <v>7</v>
      </c>
      <c r="T472">
        <v>2</v>
      </c>
      <c r="U472">
        <v>1</v>
      </c>
      <c r="V472">
        <v>15</v>
      </c>
      <c r="W472">
        <v>4</v>
      </c>
      <c r="X472">
        <v>3</v>
      </c>
      <c r="Y472">
        <v>3</v>
      </c>
      <c r="Z472">
        <v>12</v>
      </c>
      <c r="AA472">
        <v>2</v>
      </c>
      <c r="AB472">
        <v>1</v>
      </c>
      <c r="AC472">
        <v>0</v>
      </c>
      <c r="AD472">
        <v>4</v>
      </c>
      <c r="AE472">
        <f>SUM(M472:N472)/SUM(K472:AD472)</f>
        <v>0.23711340206185566</v>
      </c>
      <c r="AF472">
        <f>SUM(S472,Y472)/SUM(K472:AD472)</f>
        <v>0.10309278350515463</v>
      </c>
      <c r="AG472">
        <f t="shared" si="46"/>
        <v>0.14432989690721648</v>
      </c>
      <c r="AH472">
        <f t="shared" si="47"/>
        <v>6.1855670103092786E-2</v>
      </c>
      <c r="AI472">
        <f t="shared" si="48"/>
        <v>9.2783505154639179E-2</v>
      </c>
      <c r="AJ472">
        <f t="shared" si="49"/>
        <v>0.36082474226804123</v>
      </c>
    </row>
    <row r="473" spans="1:38" x14ac:dyDescent="0.2">
      <c r="A473" t="s">
        <v>2146</v>
      </c>
      <c r="B473">
        <v>6</v>
      </c>
      <c r="C473">
        <v>849</v>
      </c>
      <c r="D473">
        <f>C473-B473</f>
        <v>843</v>
      </c>
      <c r="E473">
        <v>0.40720000000000001</v>
      </c>
      <c r="F473">
        <v>2.4840000000000001E-3</v>
      </c>
      <c r="G473">
        <v>78</v>
      </c>
      <c r="H473" t="s">
        <v>32</v>
      </c>
      <c r="I473" t="s">
        <v>2147</v>
      </c>
      <c r="J473">
        <v>2.7789999999999999</v>
      </c>
      <c r="K473">
        <v>17</v>
      </c>
      <c r="L473">
        <v>2</v>
      </c>
      <c r="M473">
        <v>31</v>
      </c>
      <c r="N473">
        <v>52</v>
      </c>
      <c r="O473">
        <v>5</v>
      </c>
      <c r="P473">
        <v>14</v>
      </c>
      <c r="Q473">
        <v>9</v>
      </c>
      <c r="R473">
        <v>9</v>
      </c>
      <c r="S473">
        <v>23</v>
      </c>
      <c r="T473">
        <v>9</v>
      </c>
      <c r="U473">
        <v>1</v>
      </c>
      <c r="V473">
        <v>31</v>
      </c>
      <c r="W473">
        <v>12</v>
      </c>
      <c r="X473">
        <v>25</v>
      </c>
      <c r="Y473">
        <v>10</v>
      </c>
      <c r="Z473">
        <v>33</v>
      </c>
      <c r="AA473">
        <v>19</v>
      </c>
      <c r="AB473">
        <v>11</v>
      </c>
      <c r="AC473">
        <v>1</v>
      </c>
      <c r="AD473">
        <v>6</v>
      </c>
      <c r="AE473">
        <f>SUM(M473:N473)/SUM(K473:AD473)</f>
        <v>0.25937500000000002</v>
      </c>
      <c r="AF473">
        <f>SUM(S473,Y473)/SUM(K473:AD473)</f>
        <v>0.10312499999999999</v>
      </c>
      <c r="AG473">
        <f t="shared" si="46"/>
        <v>0.13437499999999999</v>
      </c>
      <c r="AH473">
        <f t="shared" si="47"/>
        <v>3.7499999999999999E-2</v>
      </c>
      <c r="AI473">
        <f t="shared" si="48"/>
        <v>9.375E-2</v>
      </c>
      <c r="AJ473">
        <f t="shared" si="49"/>
        <v>0.37187500000000001</v>
      </c>
      <c r="AK473">
        <v>1</v>
      </c>
      <c r="AL473">
        <v>0</v>
      </c>
    </row>
    <row r="474" spans="1:38" x14ac:dyDescent="0.2">
      <c r="A474" t="s">
        <v>2548</v>
      </c>
      <c r="B474">
        <v>45</v>
      </c>
      <c r="C474">
        <v>75</v>
      </c>
      <c r="D474">
        <f>C474-B474</f>
        <v>30</v>
      </c>
      <c r="E474">
        <v>0.2034</v>
      </c>
      <c r="F474" s="1">
        <v>6.9999999999999999E-6</v>
      </c>
      <c r="G474">
        <v>30</v>
      </c>
      <c r="H474" t="s">
        <v>35</v>
      </c>
      <c r="I474" t="s">
        <v>393</v>
      </c>
      <c r="J474">
        <v>4.3860000000000001</v>
      </c>
      <c r="K474">
        <v>7</v>
      </c>
      <c r="L474">
        <v>0</v>
      </c>
      <c r="M474">
        <v>1</v>
      </c>
      <c r="N474">
        <v>1</v>
      </c>
      <c r="O474">
        <v>1</v>
      </c>
      <c r="P474">
        <v>3</v>
      </c>
      <c r="Q474">
        <v>0</v>
      </c>
      <c r="R474">
        <v>3</v>
      </c>
      <c r="S474">
        <v>2</v>
      </c>
      <c r="T474">
        <v>0</v>
      </c>
      <c r="U474">
        <v>0</v>
      </c>
      <c r="V474">
        <v>0</v>
      </c>
      <c r="W474">
        <v>1</v>
      </c>
      <c r="X474">
        <v>3</v>
      </c>
      <c r="Y474">
        <v>1</v>
      </c>
      <c r="Z474">
        <v>3</v>
      </c>
      <c r="AA474">
        <v>2</v>
      </c>
      <c r="AB474">
        <v>1</v>
      </c>
      <c r="AC474">
        <v>0</v>
      </c>
      <c r="AD474">
        <v>0</v>
      </c>
      <c r="AE474">
        <f>SUM(M474:N474)/SUM(K474:AD474)</f>
        <v>6.8965517241379309E-2</v>
      </c>
      <c r="AF474">
        <f>SUM(S474,Y474)/SUM(K474:AD474)</f>
        <v>0.10344827586206896</v>
      </c>
      <c r="AG474">
        <f t="shared" si="46"/>
        <v>0.37931034482758619</v>
      </c>
      <c r="AH474">
        <f t="shared" si="47"/>
        <v>3.4482758620689655E-2</v>
      </c>
      <c r="AI474">
        <f t="shared" si="48"/>
        <v>0.13793103448275862</v>
      </c>
      <c r="AJ474">
        <f t="shared" si="49"/>
        <v>0.27586206896551724</v>
      </c>
    </row>
    <row r="475" spans="1:38" x14ac:dyDescent="0.2">
      <c r="A475" t="s">
        <v>214</v>
      </c>
      <c r="B475">
        <v>3</v>
      </c>
      <c r="C475">
        <v>121</v>
      </c>
      <c r="D475">
        <f>C475-B475</f>
        <v>118</v>
      </c>
      <c r="E475">
        <v>0.42449999999999999</v>
      </c>
      <c r="F475">
        <v>3.5200000000000001E-3</v>
      </c>
      <c r="G475">
        <v>78</v>
      </c>
      <c r="H475" t="s">
        <v>32</v>
      </c>
      <c r="I475" t="s">
        <v>107</v>
      </c>
      <c r="J475">
        <v>3.0310000000000001</v>
      </c>
      <c r="K475">
        <v>6</v>
      </c>
      <c r="L475">
        <v>0</v>
      </c>
      <c r="M475">
        <v>7</v>
      </c>
      <c r="N475">
        <v>1</v>
      </c>
      <c r="O475">
        <v>0</v>
      </c>
      <c r="P475">
        <v>12</v>
      </c>
      <c r="Q475">
        <v>0</v>
      </c>
      <c r="R475">
        <v>1</v>
      </c>
      <c r="S475">
        <v>3</v>
      </c>
      <c r="T475">
        <v>1</v>
      </c>
      <c r="U475">
        <v>1</v>
      </c>
      <c r="V475">
        <v>4</v>
      </c>
      <c r="W475">
        <v>2</v>
      </c>
      <c r="X475">
        <v>8</v>
      </c>
      <c r="Y475">
        <v>3</v>
      </c>
      <c r="Z475">
        <v>2</v>
      </c>
      <c r="AA475">
        <v>3</v>
      </c>
      <c r="AB475">
        <v>1</v>
      </c>
      <c r="AC475">
        <v>1</v>
      </c>
      <c r="AD475">
        <v>2</v>
      </c>
      <c r="AE475">
        <f>SUM(M475:N475)/SUM(K475:AD475)</f>
        <v>0.13793103448275862</v>
      </c>
      <c r="AF475">
        <f>SUM(S475,Y475)/SUM(K475:AD475)</f>
        <v>0.10344827586206896</v>
      </c>
      <c r="AG475">
        <f t="shared" si="46"/>
        <v>0.34482758620689657</v>
      </c>
      <c r="AH475">
        <f t="shared" si="47"/>
        <v>5.1724137931034482E-2</v>
      </c>
      <c r="AI475">
        <f t="shared" si="48"/>
        <v>6.8965517241379309E-2</v>
      </c>
      <c r="AJ475">
        <f t="shared" si="49"/>
        <v>0.29310344827586204</v>
      </c>
      <c r="AK475">
        <v>8</v>
      </c>
      <c r="AL475">
        <v>0</v>
      </c>
    </row>
    <row r="476" spans="1:38" x14ac:dyDescent="0.2">
      <c r="A476" t="s">
        <v>2566</v>
      </c>
      <c r="B476">
        <v>123</v>
      </c>
      <c r="C476">
        <v>159</v>
      </c>
      <c r="D476">
        <f>C476-B476</f>
        <v>36</v>
      </c>
      <c r="E476">
        <v>0.30199999999999999</v>
      </c>
      <c r="F476">
        <v>4.3000000000000002E-5</v>
      </c>
      <c r="G476">
        <v>54</v>
      </c>
      <c r="H476" t="s">
        <v>35</v>
      </c>
      <c r="I476" t="s">
        <v>33</v>
      </c>
      <c r="J476">
        <v>3.81</v>
      </c>
      <c r="K476">
        <v>2</v>
      </c>
      <c r="L476">
        <v>0</v>
      </c>
      <c r="M476">
        <v>1</v>
      </c>
      <c r="N476">
        <v>3</v>
      </c>
      <c r="O476">
        <v>0</v>
      </c>
      <c r="P476">
        <v>2</v>
      </c>
      <c r="Q476">
        <v>1</v>
      </c>
      <c r="R476">
        <v>1</v>
      </c>
      <c r="S476">
        <v>1</v>
      </c>
      <c r="T476">
        <v>4</v>
      </c>
      <c r="U476">
        <v>1</v>
      </c>
      <c r="V476">
        <v>2</v>
      </c>
      <c r="W476">
        <v>2</v>
      </c>
      <c r="X476">
        <v>3</v>
      </c>
      <c r="Y476">
        <v>2</v>
      </c>
      <c r="Z476">
        <v>0</v>
      </c>
      <c r="AA476">
        <v>1</v>
      </c>
      <c r="AB476">
        <v>2</v>
      </c>
      <c r="AC476">
        <v>0</v>
      </c>
      <c r="AD476">
        <v>1</v>
      </c>
      <c r="AE476">
        <f>SUM(M476:N476)/SUM(K476:AD476)</f>
        <v>0.13793103448275862</v>
      </c>
      <c r="AF476">
        <f>SUM(S476,Y476)/SUM(K476:AD476)</f>
        <v>0.10344827586206896</v>
      </c>
      <c r="AG476">
        <f t="shared" si="46"/>
        <v>0.20689655172413793</v>
      </c>
      <c r="AH476">
        <f t="shared" si="47"/>
        <v>3.4482758620689655E-2</v>
      </c>
      <c r="AI476">
        <f t="shared" si="48"/>
        <v>0.27586206896551724</v>
      </c>
      <c r="AJ476">
        <f t="shared" si="49"/>
        <v>0.2413793103448276</v>
      </c>
    </row>
    <row r="477" spans="1:38" x14ac:dyDescent="0.2">
      <c r="A477" t="s">
        <v>2895</v>
      </c>
      <c r="B477">
        <v>731</v>
      </c>
      <c r="C477">
        <v>761</v>
      </c>
      <c r="D477">
        <f>C477-B477</f>
        <v>30</v>
      </c>
      <c r="E477">
        <v>0.11360000000000001</v>
      </c>
      <c r="F477">
        <v>3.9899999999999999E-4</v>
      </c>
      <c r="G477">
        <v>6</v>
      </c>
      <c r="H477" t="s">
        <v>46</v>
      </c>
      <c r="I477" t="s">
        <v>36</v>
      </c>
      <c r="J477">
        <v>4.6859999999999999</v>
      </c>
      <c r="K477">
        <v>0</v>
      </c>
      <c r="L477">
        <v>0</v>
      </c>
      <c r="M477">
        <v>2</v>
      </c>
      <c r="N477">
        <v>2</v>
      </c>
      <c r="O477">
        <v>5</v>
      </c>
      <c r="P477">
        <v>0</v>
      </c>
      <c r="Q477">
        <v>0</v>
      </c>
      <c r="R477">
        <v>2</v>
      </c>
      <c r="S477">
        <v>2</v>
      </c>
      <c r="T477">
        <v>5</v>
      </c>
      <c r="U477">
        <v>0</v>
      </c>
      <c r="V477">
        <v>2</v>
      </c>
      <c r="W477">
        <v>2</v>
      </c>
      <c r="X477">
        <v>0</v>
      </c>
      <c r="Y477">
        <v>1</v>
      </c>
      <c r="Z477">
        <v>2</v>
      </c>
      <c r="AA477">
        <v>2</v>
      </c>
      <c r="AB477">
        <v>1</v>
      </c>
      <c r="AC477">
        <v>0</v>
      </c>
      <c r="AD477">
        <v>1</v>
      </c>
      <c r="AE477">
        <f>SUM(M477:N477)/SUM(K477:AD477)</f>
        <v>0.13793103448275862</v>
      </c>
      <c r="AF477">
        <f>SUM(S477,Y477)/SUM(K477:AD477)</f>
        <v>0.10344827586206896</v>
      </c>
      <c r="AG477">
        <f t="shared" si="46"/>
        <v>6.8965517241379309E-2</v>
      </c>
      <c r="AH477">
        <f t="shared" si="47"/>
        <v>0.20689655172413793</v>
      </c>
      <c r="AI477">
        <f t="shared" si="48"/>
        <v>0.27586206896551724</v>
      </c>
      <c r="AJ477">
        <f t="shared" si="49"/>
        <v>0.20689655172413793</v>
      </c>
    </row>
    <row r="478" spans="1:38" x14ac:dyDescent="0.2">
      <c r="A478" t="s">
        <v>2900</v>
      </c>
      <c r="B478">
        <v>5</v>
      </c>
      <c r="C478">
        <v>118</v>
      </c>
      <c r="D478">
        <f>C478-B478</f>
        <v>113</v>
      </c>
      <c r="E478">
        <v>0.26069999999999999</v>
      </c>
      <c r="F478">
        <v>1.933E-3</v>
      </c>
      <c r="G478">
        <v>42</v>
      </c>
      <c r="H478" t="s">
        <v>32</v>
      </c>
      <c r="I478" t="s">
        <v>1364</v>
      </c>
      <c r="J478">
        <v>2.7280000000000002</v>
      </c>
      <c r="K478">
        <v>3</v>
      </c>
      <c r="L478">
        <v>0</v>
      </c>
      <c r="M478">
        <v>6</v>
      </c>
      <c r="N478">
        <v>6</v>
      </c>
      <c r="O478">
        <v>1</v>
      </c>
      <c r="P478">
        <v>5</v>
      </c>
      <c r="Q478">
        <v>0</v>
      </c>
      <c r="R478">
        <v>0</v>
      </c>
      <c r="S478">
        <v>5</v>
      </c>
      <c r="T478">
        <v>2</v>
      </c>
      <c r="U478">
        <v>2</v>
      </c>
      <c r="V478">
        <v>6</v>
      </c>
      <c r="W478">
        <v>1</v>
      </c>
      <c r="X478">
        <v>6</v>
      </c>
      <c r="Y478">
        <v>1</v>
      </c>
      <c r="Z478">
        <v>10</v>
      </c>
      <c r="AA478">
        <v>4</v>
      </c>
      <c r="AB478">
        <v>0</v>
      </c>
      <c r="AC478">
        <v>0</v>
      </c>
      <c r="AD478">
        <v>0</v>
      </c>
      <c r="AE478">
        <f>SUM(M478:N478)/SUM(K478:AD478)</f>
        <v>0.20689655172413793</v>
      </c>
      <c r="AF478">
        <f>SUM(S478,Y478)/SUM(K478:AD478)</f>
        <v>0.10344827586206896</v>
      </c>
      <c r="AG478">
        <f t="shared" si="46"/>
        <v>0.15517241379310345</v>
      </c>
      <c r="AH478">
        <f t="shared" si="47"/>
        <v>1.7241379310344827E-2</v>
      </c>
      <c r="AI478">
        <f t="shared" si="48"/>
        <v>6.8965517241379309E-2</v>
      </c>
      <c r="AJ478">
        <f t="shared" si="49"/>
        <v>0.44827586206896552</v>
      </c>
    </row>
    <row r="479" spans="1:38" x14ac:dyDescent="0.2">
      <c r="A479" t="s">
        <v>1325</v>
      </c>
      <c r="B479">
        <v>6</v>
      </c>
      <c r="C479">
        <v>94</v>
      </c>
      <c r="D479">
        <f>C479-B479</f>
        <v>88</v>
      </c>
      <c r="E479">
        <v>0.249</v>
      </c>
      <c r="F479">
        <v>1.0660000000000001E-3</v>
      </c>
      <c r="G479">
        <v>42</v>
      </c>
      <c r="H479" t="s">
        <v>35</v>
      </c>
      <c r="I479" t="s">
        <v>33</v>
      </c>
      <c r="J479">
        <v>3.819</v>
      </c>
      <c r="K479">
        <v>3</v>
      </c>
      <c r="L479">
        <v>0</v>
      </c>
      <c r="M479">
        <v>5</v>
      </c>
      <c r="N479">
        <v>8</v>
      </c>
      <c r="O479">
        <v>0</v>
      </c>
      <c r="P479">
        <v>4</v>
      </c>
      <c r="Q479">
        <v>3</v>
      </c>
      <c r="R479">
        <v>2</v>
      </c>
      <c r="S479">
        <v>4</v>
      </c>
      <c r="T479">
        <v>10</v>
      </c>
      <c r="U479">
        <v>1</v>
      </c>
      <c r="V479">
        <v>3</v>
      </c>
      <c r="W479">
        <v>1</v>
      </c>
      <c r="X479">
        <v>2</v>
      </c>
      <c r="Y479">
        <v>2</v>
      </c>
      <c r="Z479">
        <v>5</v>
      </c>
      <c r="AA479">
        <v>1</v>
      </c>
      <c r="AB479">
        <v>3</v>
      </c>
      <c r="AC479">
        <v>0</v>
      </c>
      <c r="AD479">
        <v>1</v>
      </c>
      <c r="AE479">
        <f>SUM(M479:N479)/SUM(K479:AD479)</f>
        <v>0.22413793103448276</v>
      </c>
      <c r="AF479">
        <f>SUM(S479,Y479)/SUM(K479:AD479)</f>
        <v>0.10344827586206896</v>
      </c>
      <c r="AG479">
        <f t="shared" si="46"/>
        <v>0.13793103448275862</v>
      </c>
      <c r="AH479">
        <f t="shared" si="47"/>
        <v>1.7241379310344827E-2</v>
      </c>
      <c r="AI479">
        <f t="shared" si="48"/>
        <v>0.27586206896551724</v>
      </c>
      <c r="AJ479">
        <f t="shared" si="49"/>
        <v>0.2413793103448276</v>
      </c>
    </row>
    <row r="480" spans="1:38" x14ac:dyDescent="0.2">
      <c r="A480" t="s">
        <v>3143</v>
      </c>
      <c r="B480">
        <v>820</v>
      </c>
      <c r="C480">
        <v>857</v>
      </c>
      <c r="D480">
        <f>C480-B480</f>
        <v>37</v>
      </c>
      <c r="E480">
        <v>0.1479</v>
      </c>
      <c r="F480">
        <v>1.578E-3</v>
      </c>
      <c r="G480">
        <v>6</v>
      </c>
      <c r="H480" t="s">
        <v>46</v>
      </c>
      <c r="I480" t="s">
        <v>36</v>
      </c>
      <c r="J480">
        <v>3.2759999999999998</v>
      </c>
      <c r="K480">
        <v>1</v>
      </c>
      <c r="L480">
        <v>0</v>
      </c>
      <c r="M480">
        <v>4</v>
      </c>
      <c r="N480">
        <v>3</v>
      </c>
      <c r="O480">
        <v>2</v>
      </c>
      <c r="P480">
        <v>1</v>
      </c>
      <c r="Q480">
        <v>1</v>
      </c>
      <c r="R480">
        <v>1</v>
      </c>
      <c r="S480">
        <v>3</v>
      </c>
      <c r="T480">
        <v>0</v>
      </c>
      <c r="U480">
        <v>1</v>
      </c>
      <c r="V480">
        <v>1</v>
      </c>
      <c r="W480">
        <v>2</v>
      </c>
      <c r="X480">
        <v>2</v>
      </c>
      <c r="Y480">
        <v>0</v>
      </c>
      <c r="Z480">
        <v>1</v>
      </c>
      <c r="AA480">
        <v>3</v>
      </c>
      <c r="AB480">
        <v>2</v>
      </c>
      <c r="AC480">
        <v>0</v>
      </c>
      <c r="AD480">
        <v>1</v>
      </c>
      <c r="AE480">
        <f>SUM(M480:N480)/SUM(K480:AD480)</f>
        <v>0.2413793103448276</v>
      </c>
      <c r="AF480">
        <f>SUM(S480,Y480)/SUM(K480:AD480)</f>
        <v>0.10344827586206896</v>
      </c>
      <c r="AG480">
        <f t="shared" si="46"/>
        <v>0.13793103448275862</v>
      </c>
      <c r="AH480">
        <f t="shared" si="47"/>
        <v>0.10344827586206896</v>
      </c>
      <c r="AI480">
        <f t="shared" si="48"/>
        <v>0.13793103448275862</v>
      </c>
      <c r="AJ480">
        <f t="shared" si="49"/>
        <v>0.27586206896551724</v>
      </c>
      <c r="AK480">
        <v>1</v>
      </c>
      <c r="AL480">
        <v>1</v>
      </c>
    </row>
    <row r="481" spans="1:38" x14ac:dyDescent="0.2">
      <c r="A481" t="s">
        <v>129</v>
      </c>
      <c r="B481">
        <v>20</v>
      </c>
      <c r="C481">
        <v>146</v>
      </c>
      <c r="D481">
        <f>C481-B481</f>
        <v>126</v>
      </c>
      <c r="E481">
        <v>0.20669999999999999</v>
      </c>
      <c r="F481">
        <v>6.13E-3</v>
      </c>
      <c r="G481">
        <v>30</v>
      </c>
      <c r="H481" t="s">
        <v>35</v>
      </c>
      <c r="I481" t="s">
        <v>72</v>
      </c>
      <c r="J481">
        <v>3.8130000000000002</v>
      </c>
      <c r="K481">
        <v>7</v>
      </c>
      <c r="L481">
        <v>1</v>
      </c>
      <c r="M481">
        <v>2</v>
      </c>
      <c r="N481">
        <v>6</v>
      </c>
      <c r="O481">
        <v>2</v>
      </c>
      <c r="P481">
        <v>7</v>
      </c>
      <c r="Q481">
        <v>5</v>
      </c>
      <c r="R481">
        <v>1</v>
      </c>
      <c r="S481">
        <v>4</v>
      </c>
      <c r="T481">
        <v>9</v>
      </c>
      <c r="U481">
        <v>3</v>
      </c>
      <c r="V481">
        <v>3</v>
      </c>
      <c r="W481">
        <v>4</v>
      </c>
      <c r="X481">
        <v>4</v>
      </c>
      <c r="Y481">
        <v>4</v>
      </c>
      <c r="Z481">
        <v>7</v>
      </c>
      <c r="AA481">
        <v>5</v>
      </c>
      <c r="AB481">
        <v>1</v>
      </c>
      <c r="AC481">
        <v>2</v>
      </c>
      <c r="AD481">
        <v>0</v>
      </c>
      <c r="AE481">
        <f>SUM(M481:N481)/SUM(K481:AD481)</f>
        <v>0.1038961038961039</v>
      </c>
      <c r="AF481">
        <f>SUM(S481,Y481)/SUM(K481:AD481)</f>
        <v>0.1038961038961039</v>
      </c>
      <c r="AG481">
        <f t="shared" si="46"/>
        <v>0.23376623376623376</v>
      </c>
      <c r="AH481">
        <f t="shared" si="47"/>
        <v>5.1948051948051951E-2</v>
      </c>
      <c r="AI481">
        <f t="shared" si="48"/>
        <v>0.18181818181818182</v>
      </c>
      <c r="AJ481">
        <f t="shared" si="49"/>
        <v>0.32467532467532467</v>
      </c>
    </row>
    <row r="482" spans="1:38" x14ac:dyDescent="0.2">
      <c r="A482" t="s">
        <v>659</v>
      </c>
      <c r="B482">
        <v>1019</v>
      </c>
      <c r="C482">
        <v>1176</v>
      </c>
      <c r="D482">
        <f>C482-B482</f>
        <v>157</v>
      </c>
      <c r="E482">
        <v>0.37759999999999999</v>
      </c>
      <c r="F482">
        <v>9.4090000000000007E-3</v>
      </c>
      <c r="G482">
        <v>78</v>
      </c>
      <c r="H482" t="s">
        <v>35</v>
      </c>
      <c r="I482" t="s">
        <v>44</v>
      </c>
      <c r="J482">
        <v>3.323</v>
      </c>
      <c r="K482">
        <v>2</v>
      </c>
      <c r="L482">
        <v>0</v>
      </c>
      <c r="M482">
        <v>6</v>
      </c>
      <c r="N482">
        <v>9</v>
      </c>
      <c r="O482">
        <v>3</v>
      </c>
      <c r="P482">
        <v>10</v>
      </c>
      <c r="Q482">
        <v>3</v>
      </c>
      <c r="R482">
        <v>2</v>
      </c>
      <c r="S482">
        <v>3</v>
      </c>
      <c r="T482">
        <v>5</v>
      </c>
      <c r="U482">
        <v>2</v>
      </c>
      <c r="V482">
        <v>4</v>
      </c>
      <c r="W482">
        <v>2</v>
      </c>
      <c r="X482">
        <v>4</v>
      </c>
      <c r="Y482">
        <v>5</v>
      </c>
      <c r="Z482">
        <v>8</v>
      </c>
      <c r="AA482">
        <v>7</v>
      </c>
      <c r="AB482">
        <v>2</v>
      </c>
      <c r="AC482">
        <v>0</v>
      </c>
      <c r="AD482">
        <v>0</v>
      </c>
      <c r="AE482">
        <f>SUM(M482:N482)/SUM(K482:AD482)</f>
        <v>0.19480519480519481</v>
      </c>
      <c r="AF482">
        <f>SUM(S482,Y482)/SUM(K482:AD482)</f>
        <v>0.1038961038961039</v>
      </c>
      <c r="AG482">
        <f t="shared" si="46"/>
        <v>0.18181818181818182</v>
      </c>
      <c r="AH482">
        <f t="shared" si="47"/>
        <v>3.896103896103896E-2</v>
      </c>
      <c r="AI482">
        <f t="shared" si="48"/>
        <v>0.14285714285714285</v>
      </c>
      <c r="AJ482">
        <f t="shared" si="49"/>
        <v>0.33766233766233766</v>
      </c>
    </row>
    <row r="483" spans="1:38" x14ac:dyDescent="0.2">
      <c r="A483" t="s">
        <v>3129</v>
      </c>
      <c r="B483">
        <v>596</v>
      </c>
      <c r="C483">
        <v>895</v>
      </c>
      <c r="D483">
        <f>C483-B483</f>
        <v>299</v>
      </c>
      <c r="E483">
        <v>0.1694</v>
      </c>
      <c r="F483">
        <v>1.8890000000000001E-3</v>
      </c>
      <c r="G483">
        <v>18</v>
      </c>
      <c r="H483" t="s">
        <v>46</v>
      </c>
      <c r="I483" t="s">
        <v>33</v>
      </c>
      <c r="J483">
        <v>3.3719999999999999</v>
      </c>
      <c r="K483">
        <v>5</v>
      </c>
      <c r="L483">
        <v>0</v>
      </c>
      <c r="M483">
        <v>11</v>
      </c>
      <c r="N483">
        <v>13</v>
      </c>
      <c r="O483">
        <v>2</v>
      </c>
      <c r="P483">
        <v>19</v>
      </c>
      <c r="Q483">
        <v>2</v>
      </c>
      <c r="R483">
        <v>3</v>
      </c>
      <c r="S483">
        <v>7</v>
      </c>
      <c r="T483">
        <v>9</v>
      </c>
      <c r="U483">
        <v>3</v>
      </c>
      <c r="V483">
        <v>9</v>
      </c>
      <c r="W483">
        <v>5</v>
      </c>
      <c r="X483">
        <v>5</v>
      </c>
      <c r="Y483">
        <v>6</v>
      </c>
      <c r="Z483">
        <v>11</v>
      </c>
      <c r="AA483">
        <v>11</v>
      </c>
      <c r="AB483">
        <v>4</v>
      </c>
      <c r="AC483">
        <v>0</v>
      </c>
      <c r="AD483">
        <v>0</v>
      </c>
      <c r="AE483">
        <f>SUM(M483:N483)/SUM(K483:AD483)</f>
        <v>0.192</v>
      </c>
      <c r="AF483">
        <f>SUM(S483,Y483)/SUM(K483:AD483)</f>
        <v>0.104</v>
      </c>
      <c r="AG483">
        <f t="shared" si="46"/>
        <v>0.23200000000000001</v>
      </c>
      <c r="AH483">
        <f t="shared" si="47"/>
        <v>1.6E-2</v>
      </c>
      <c r="AI483">
        <f t="shared" si="48"/>
        <v>0.152</v>
      </c>
      <c r="AJ483">
        <f t="shared" si="49"/>
        <v>0.30399999999999999</v>
      </c>
    </row>
    <row r="484" spans="1:38" x14ac:dyDescent="0.2">
      <c r="A484" t="s">
        <v>2732</v>
      </c>
      <c r="B484">
        <v>174</v>
      </c>
      <c r="C484">
        <v>350</v>
      </c>
      <c r="D484">
        <f>C484-B484</f>
        <v>176</v>
      </c>
      <c r="E484">
        <v>9.7900000000000001E-2</v>
      </c>
      <c r="F484">
        <v>6.9291000000000005E-2</v>
      </c>
      <c r="G484">
        <v>6</v>
      </c>
      <c r="H484" t="s">
        <v>35</v>
      </c>
      <c r="I484" t="s">
        <v>49</v>
      </c>
      <c r="J484">
        <v>2.903</v>
      </c>
      <c r="K484">
        <v>5</v>
      </c>
      <c r="L484">
        <v>0</v>
      </c>
      <c r="M484">
        <v>8</v>
      </c>
      <c r="N484">
        <v>5</v>
      </c>
      <c r="O484">
        <v>2</v>
      </c>
      <c r="P484">
        <v>7</v>
      </c>
      <c r="Q484">
        <v>3</v>
      </c>
      <c r="R484">
        <v>2</v>
      </c>
      <c r="S484">
        <v>8</v>
      </c>
      <c r="T484">
        <v>2</v>
      </c>
      <c r="U484">
        <v>0</v>
      </c>
      <c r="V484">
        <v>15</v>
      </c>
      <c r="W484">
        <v>3</v>
      </c>
      <c r="X484">
        <v>10</v>
      </c>
      <c r="Y484">
        <v>2</v>
      </c>
      <c r="Z484">
        <v>6</v>
      </c>
      <c r="AA484">
        <v>11</v>
      </c>
      <c r="AB484">
        <v>5</v>
      </c>
      <c r="AC484">
        <v>0</v>
      </c>
      <c r="AD484">
        <v>2</v>
      </c>
      <c r="AE484">
        <f>SUM(M484:N484)/SUM(K484:AD484)</f>
        <v>0.13541666666666666</v>
      </c>
      <c r="AF484">
        <f>SUM(S484,Y484)/SUM(K484:AD484)</f>
        <v>0.10416666666666667</v>
      </c>
      <c r="AG484">
        <f t="shared" si="46"/>
        <v>0.15625</v>
      </c>
      <c r="AH484">
        <f t="shared" si="47"/>
        <v>4.1666666666666664E-2</v>
      </c>
      <c r="AI484">
        <f t="shared" si="48"/>
        <v>9.375E-2</v>
      </c>
      <c r="AJ484">
        <f t="shared" si="49"/>
        <v>0.46875</v>
      </c>
    </row>
    <row r="485" spans="1:38" x14ac:dyDescent="0.2">
      <c r="A485" t="s">
        <v>1308</v>
      </c>
      <c r="B485">
        <v>287</v>
      </c>
      <c r="C485">
        <v>396</v>
      </c>
      <c r="D485">
        <f>C485-B485</f>
        <v>109</v>
      </c>
      <c r="E485">
        <v>0.1983</v>
      </c>
      <c r="F485">
        <v>2.4399999999999999E-4</v>
      </c>
      <c r="G485">
        <v>18</v>
      </c>
      <c r="H485" t="s">
        <v>35</v>
      </c>
      <c r="I485" t="s">
        <v>33</v>
      </c>
      <c r="J485">
        <v>3.681</v>
      </c>
      <c r="K485">
        <v>5</v>
      </c>
      <c r="L485">
        <v>1</v>
      </c>
      <c r="M485">
        <v>9</v>
      </c>
      <c r="N485">
        <v>11</v>
      </c>
      <c r="O485">
        <v>4</v>
      </c>
      <c r="P485">
        <v>8</v>
      </c>
      <c r="Q485">
        <v>2</v>
      </c>
      <c r="R485">
        <v>5</v>
      </c>
      <c r="S485">
        <v>8</v>
      </c>
      <c r="T485">
        <v>6</v>
      </c>
      <c r="U485">
        <v>2</v>
      </c>
      <c r="V485">
        <v>5</v>
      </c>
      <c r="W485">
        <v>3</v>
      </c>
      <c r="X485">
        <v>6</v>
      </c>
      <c r="Y485">
        <v>2</v>
      </c>
      <c r="Z485">
        <v>4</v>
      </c>
      <c r="AA485">
        <v>2</v>
      </c>
      <c r="AB485">
        <v>6</v>
      </c>
      <c r="AC485">
        <v>3</v>
      </c>
      <c r="AD485">
        <v>4</v>
      </c>
      <c r="AE485">
        <f>SUM(M485:N485)/SUM(K485:AD485)</f>
        <v>0.20833333333333334</v>
      </c>
      <c r="AF485">
        <f>SUM(S485,Y485)/SUM(K485:AD485)</f>
        <v>0.10416666666666667</v>
      </c>
      <c r="AG485">
        <f t="shared" si="46"/>
        <v>0.16666666666666666</v>
      </c>
      <c r="AH485">
        <f t="shared" si="47"/>
        <v>0.11458333333333333</v>
      </c>
      <c r="AI485">
        <f t="shared" si="48"/>
        <v>0.19791666666666666</v>
      </c>
      <c r="AJ485">
        <f t="shared" si="49"/>
        <v>0.20833333333333334</v>
      </c>
    </row>
    <row r="486" spans="1:38" x14ac:dyDescent="0.2">
      <c r="A486" t="s">
        <v>2384</v>
      </c>
      <c r="B486">
        <v>854</v>
      </c>
      <c r="C486">
        <v>944</v>
      </c>
      <c r="D486">
        <f>C486-B486</f>
        <v>90</v>
      </c>
      <c r="E486">
        <v>0.1673</v>
      </c>
      <c r="F486">
        <v>1.08E-3</v>
      </c>
      <c r="G486">
        <v>18</v>
      </c>
      <c r="H486" t="s">
        <v>46</v>
      </c>
      <c r="I486" t="s">
        <v>40</v>
      </c>
      <c r="J486">
        <v>3.258</v>
      </c>
      <c r="K486">
        <v>4</v>
      </c>
      <c r="L486">
        <v>0</v>
      </c>
      <c r="M486">
        <v>3</v>
      </c>
      <c r="N486">
        <v>10</v>
      </c>
      <c r="O486">
        <v>2</v>
      </c>
      <c r="P486">
        <v>3</v>
      </c>
      <c r="Q486">
        <v>2</v>
      </c>
      <c r="R486">
        <v>0</v>
      </c>
      <c r="S486">
        <v>3</v>
      </c>
      <c r="T486">
        <v>4</v>
      </c>
      <c r="U486">
        <v>0</v>
      </c>
      <c r="V486">
        <v>4</v>
      </c>
      <c r="W486">
        <v>1</v>
      </c>
      <c r="X486">
        <v>2</v>
      </c>
      <c r="Y486">
        <v>2</v>
      </c>
      <c r="Z486">
        <v>3</v>
      </c>
      <c r="AA486">
        <v>2</v>
      </c>
      <c r="AB486">
        <v>3</v>
      </c>
      <c r="AC486">
        <v>0</v>
      </c>
      <c r="AD486">
        <v>0</v>
      </c>
      <c r="AE486">
        <f>SUM(M486:N486)/SUM(K486:AD486)</f>
        <v>0.27083333333333331</v>
      </c>
      <c r="AF486">
        <f>SUM(S486,Y486)/SUM(K486:AD486)</f>
        <v>0.10416666666666667</v>
      </c>
      <c r="AG486">
        <f t="shared" si="46"/>
        <v>0.16666666666666666</v>
      </c>
      <c r="AH486">
        <f t="shared" si="47"/>
        <v>4.1666666666666664E-2</v>
      </c>
      <c r="AI486">
        <f t="shared" si="48"/>
        <v>0.14583333333333334</v>
      </c>
      <c r="AJ486">
        <f t="shared" si="49"/>
        <v>0.27083333333333331</v>
      </c>
    </row>
    <row r="487" spans="1:38" x14ac:dyDescent="0.2">
      <c r="A487" t="s">
        <v>1797</v>
      </c>
      <c r="B487">
        <v>3</v>
      </c>
      <c r="C487">
        <v>95</v>
      </c>
      <c r="D487">
        <f>C487-B487</f>
        <v>92</v>
      </c>
      <c r="E487">
        <v>0.11260000000000001</v>
      </c>
      <c r="F487">
        <v>3.4E-5</v>
      </c>
      <c r="G487">
        <v>6</v>
      </c>
      <c r="H487" t="s">
        <v>46</v>
      </c>
      <c r="I487" t="s">
        <v>217</v>
      </c>
      <c r="J487">
        <v>3.7130000000000001</v>
      </c>
      <c r="K487">
        <v>4</v>
      </c>
      <c r="L487">
        <v>0</v>
      </c>
      <c r="M487">
        <v>4</v>
      </c>
      <c r="N487">
        <v>5</v>
      </c>
      <c r="O487">
        <v>5</v>
      </c>
      <c r="P487">
        <v>7</v>
      </c>
      <c r="Q487">
        <v>2</v>
      </c>
      <c r="R487">
        <v>3</v>
      </c>
      <c r="S487">
        <v>5</v>
      </c>
      <c r="T487">
        <v>4</v>
      </c>
      <c r="U487">
        <v>1</v>
      </c>
      <c r="V487">
        <v>7</v>
      </c>
      <c r="W487">
        <v>0</v>
      </c>
      <c r="X487">
        <v>2</v>
      </c>
      <c r="Y487">
        <v>2</v>
      </c>
      <c r="Z487">
        <v>6</v>
      </c>
      <c r="AA487">
        <v>5</v>
      </c>
      <c r="AB487">
        <v>2</v>
      </c>
      <c r="AC487">
        <v>0</v>
      </c>
      <c r="AD487">
        <v>3</v>
      </c>
      <c r="AE487">
        <f>SUM(M487:N487)/SUM(K487:AD487)</f>
        <v>0.13432835820895522</v>
      </c>
      <c r="AF487">
        <f>SUM(S487,Y487)/SUM(K487:AD487)</f>
        <v>0.1044776119402985</v>
      </c>
      <c r="AG487">
        <f t="shared" si="46"/>
        <v>0.16417910447761194</v>
      </c>
      <c r="AH487">
        <f t="shared" si="47"/>
        <v>0.11940298507462686</v>
      </c>
      <c r="AI487">
        <f t="shared" si="48"/>
        <v>0.14925373134328357</v>
      </c>
      <c r="AJ487">
        <f t="shared" si="49"/>
        <v>0.32835820895522388</v>
      </c>
    </row>
    <row r="488" spans="1:38" x14ac:dyDescent="0.2">
      <c r="A488" t="s">
        <v>2564</v>
      </c>
      <c r="B488">
        <v>190</v>
      </c>
      <c r="C488">
        <v>308</v>
      </c>
      <c r="D488">
        <f>C488-B488</f>
        <v>118</v>
      </c>
      <c r="E488">
        <v>0.10780000000000001</v>
      </c>
      <c r="F488">
        <v>0</v>
      </c>
      <c r="G488">
        <v>6</v>
      </c>
      <c r="H488" t="s">
        <v>35</v>
      </c>
      <c r="I488" t="s">
        <v>44</v>
      </c>
      <c r="J488">
        <v>3.375</v>
      </c>
      <c r="K488">
        <v>1</v>
      </c>
      <c r="L488">
        <v>1</v>
      </c>
      <c r="M488">
        <v>4</v>
      </c>
      <c r="N488">
        <v>6</v>
      </c>
      <c r="O488">
        <v>1</v>
      </c>
      <c r="P488">
        <v>7</v>
      </c>
      <c r="Q488">
        <v>0</v>
      </c>
      <c r="R488">
        <v>3</v>
      </c>
      <c r="S488">
        <v>4</v>
      </c>
      <c r="T488">
        <v>4</v>
      </c>
      <c r="U488">
        <v>1</v>
      </c>
      <c r="V488">
        <v>10</v>
      </c>
      <c r="W488">
        <v>5</v>
      </c>
      <c r="X488">
        <v>3</v>
      </c>
      <c r="Y488">
        <v>3</v>
      </c>
      <c r="Z488">
        <v>3</v>
      </c>
      <c r="AA488">
        <v>2</v>
      </c>
      <c r="AB488">
        <v>4</v>
      </c>
      <c r="AC488">
        <v>2</v>
      </c>
      <c r="AD488">
        <v>3</v>
      </c>
      <c r="AE488">
        <f>SUM(M488:N488)/SUM(K488:AD488)</f>
        <v>0.14925373134328357</v>
      </c>
      <c r="AF488">
        <f>SUM(S488,Y488)/SUM(K488:AD488)</f>
        <v>0.1044776119402985</v>
      </c>
      <c r="AG488">
        <f t="shared" si="46"/>
        <v>0.19402985074626866</v>
      </c>
      <c r="AH488">
        <f t="shared" si="47"/>
        <v>8.9552238805970144E-2</v>
      </c>
      <c r="AI488">
        <f t="shared" si="48"/>
        <v>0.17910447761194029</v>
      </c>
      <c r="AJ488">
        <f t="shared" si="49"/>
        <v>0.28358208955223879</v>
      </c>
    </row>
    <row r="489" spans="1:38" x14ac:dyDescent="0.2">
      <c r="A489" t="s">
        <v>3298</v>
      </c>
      <c r="B489">
        <v>122</v>
      </c>
      <c r="C489">
        <v>424</v>
      </c>
      <c r="D489">
        <f>C489-B489</f>
        <v>302</v>
      </c>
      <c r="E489">
        <v>0.30630000000000002</v>
      </c>
      <c r="F489">
        <v>2.0999999999999999E-5</v>
      </c>
      <c r="G489">
        <v>66</v>
      </c>
      <c r="H489" t="s">
        <v>35</v>
      </c>
      <c r="I489" t="s">
        <v>40</v>
      </c>
      <c r="J489">
        <v>3.343</v>
      </c>
      <c r="K489">
        <v>7</v>
      </c>
      <c r="L489">
        <v>4</v>
      </c>
      <c r="M489">
        <v>13</v>
      </c>
      <c r="N489">
        <v>9</v>
      </c>
      <c r="O489">
        <v>1</v>
      </c>
      <c r="P489">
        <v>11</v>
      </c>
      <c r="Q489">
        <v>4</v>
      </c>
      <c r="R489">
        <v>5</v>
      </c>
      <c r="S489">
        <v>8</v>
      </c>
      <c r="T489">
        <v>8</v>
      </c>
      <c r="U489">
        <v>1</v>
      </c>
      <c r="V489">
        <v>6</v>
      </c>
      <c r="W489">
        <v>9</v>
      </c>
      <c r="X489">
        <v>10</v>
      </c>
      <c r="Y489">
        <v>6</v>
      </c>
      <c r="Z489">
        <v>16</v>
      </c>
      <c r="AA489">
        <v>7</v>
      </c>
      <c r="AB489">
        <v>3</v>
      </c>
      <c r="AC489">
        <v>1</v>
      </c>
      <c r="AD489">
        <v>5</v>
      </c>
      <c r="AE489">
        <f>SUM(M489:N489)/SUM(K489:AD489)</f>
        <v>0.16417910447761194</v>
      </c>
      <c r="AF489">
        <f>SUM(S489,Y489)/SUM(K489:AD489)</f>
        <v>0.1044776119402985</v>
      </c>
      <c r="AG489">
        <f t="shared" si="46"/>
        <v>0.20149253731343283</v>
      </c>
      <c r="AH489">
        <f t="shared" si="47"/>
        <v>5.2238805970149252E-2</v>
      </c>
      <c r="AI489">
        <f t="shared" si="48"/>
        <v>0.12686567164179105</v>
      </c>
      <c r="AJ489">
        <f t="shared" si="49"/>
        <v>0.35074626865671643</v>
      </c>
    </row>
    <row r="490" spans="1:38" x14ac:dyDescent="0.2">
      <c r="A490" t="s">
        <v>992</v>
      </c>
      <c r="B490">
        <v>307</v>
      </c>
      <c r="C490">
        <v>420</v>
      </c>
      <c r="D490">
        <f>C490-B490</f>
        <v>113</v>
      </c>
      <c r="E490">
        <v>0.39779999999999999</v>
      </c>
      <c r="F490">
        <v>6.4999999999999994E-5</v>
      </c>
      <c r="G490">
        <v>78</v>
      </c>
      <c r="H490" t="s">
        <v>32</v>
      </c>
      <c r="I490" t="s">
        <v>49</v>
      </c>
      <c r="J490">
        <v>3.6720000000000002</v>
      </c>
      <c r="K490">
        <v>2</v>
      </c>
      <c r="L490">
        <v>0</v>
      </c>
      <c r="M490">
        <v>8</v>
      </c>
      <c r="N490">
        <v>5</v>
      </c>
      <c r="O490">
        <v>2</v>
      </c>
      <c r="P490">
        <v>9</v>
      </c>
      <c r="Q490">
        <v>1</v>
      </c>
      <c r="R490">
        <v>6</v>
      </c>
      <c r="S490">
        <v>4</v>
      </c>
      <c r="T490">
        <v>2</v>
      </c>
      <c r="U490">
        <v>1</v>
      </c>
      <c r="V490">
        <v>3</v>
      </c>
      <c r="W490">
        <v>2</v>
      </c>
      <c r="X490">
        <v>2</v>
      </c>
      <c r="Y490">
        <v>3</v>
      </c>
      <c r="Z490">
        <v>7</v>
      </c>
      <c r="AA490">
        <v>5</v>
      </c>
      <c r="AB490">
        <v>3</v>
      </c>
      <c r="AC490">
        <v>0</v>
      </c>
      <c r="AD490">
        <v>2</v>
      </c>
      <c r="AE490">
        <f>SUM(M490:N490)/SUM(K490:AD490)</f>
        <v>0.19402985074626866</v>
      </c>
      <c r="AF490">
        <f>SUM(S490,Y490)/SUM(K490:AD490)</f>
        <v>0.1044776119402985</v>
      </c>
      <c r="AG490">
        <f t="shared" si="46"/>
        <v>0.19402985074626866</v>
      </c>
      <c r="AH490">
        <f t="shared" si="47"/>
        <v>5.9701492537313432E-2</v>
      </c>
      <c r="AI490">
        <f t="shared" si="48"/>
        <v>0.17910447761194029</v>
      </c>
      <c r="AJ490">
        <f t="shared" si="49"/>
        <v>0.26865671641791045</v>
      </c>
      <c r="AK490">
        <v>9</v>
      </c>
      <c r="AL490">
        <v>0</v>
      </c>
    </row>
    <row r="491" spans="1:38" x14ac:dyDescent="0.2">
      <c r="A491" t="s">
        <v>162</v>
      </c>
      <c r="B491">
        <v>31</v>
      </c>
      <c r="C491">
        <v>426</v>
      </c>
      <c r="D491">
        <f>C491-B491</f>
        <v>395</v>
      </c>
      <c r="E491">
        <v>0.4299</v>
      </c>
      <c r="F491">
        <v>1.9715E-2</v>
      </c>
      <c r="G491">
        <v>78</v>
      </c>
      <c r="H491" t="s">
        <v>35</v>
      </c>
      <c r="I491" t="s">
        <v>49</v>
      </c>
      <c r="J491">
        <v>3.194</v>
      </c>
      <c r="K491">
        <v>6</v>
      </c>
      <c r="L491">
        <v>0</v>
      </c>
      <c r="M491">
        <v>17</v>
      </c>
      <c r="N491">
        <v>12</v>
      </c>
      <c r="O491">
        <v>8</v>
      </c>
      <c r="P491">
        <v>25</v>
      </c>
      <c r="Q491">
        <v>6</v>
      </c>
      <c r="R491">
        <v>6</v>
      </c>
      <c r="S491">
        <v>12</v>
      </c>
      <c r="T491">
        <v>5</v>
      </c>
      <c r="U491">
        <v>1</v>
      </c>
      <c r="V491">
        <v>9</v>
      </c>
      <c r="W491">
        <v>13</v>
      </c>
      <c r="X491">
        <v>11</v>
      </c>
      <c r="Y491">
        <v>6</v>
      </c>
      <c r="Z491">
        <v>12</v>
      </c>
      <c r="AA491">
        <v>11</v>
      </c>
      <c r="AB491">
        <v>4</v>
      </c>
      <c r="AC491">
        <v>1</v>
      </c>
      <c r="AD491">
        <v>7</v>
      </c>
      <c r="AE491">
        <f>SUM(M491:N491)/SUM(K491:AD491)</f>
        <v>0.16860465116279069</v>
      </c>
      <c r="AF491">
        <f>SUM(S491,Y491)/SUM(K491:AD491)</f>
        <v>0.10465116279069768</v>
      </c>
      <c r="AG491">
        <f t="shared" si="46"/>
        <v>0.2558139534883721</v>
      </c>
      <c r="AH491">
        <f t="shared" si="47"/>
        <v>9.3023255813953487E-2</v>
      </c>
      <c r="AI491">
        <f t="shared" si="48"/>
        <v>9.3023255813953487E-2</v>
      </c>
      <c r="AJ491">
        <f t="shared" si="49"/>
        <v>0.28488372093023256</v>
      </c>
    </row>
    <row r="492" spans="1:38" x14ac:dyDescent="0.2">
      <c r="A492" t="s">
        <v>1801</v>
      </c>
      <c r="B492">
        <v>12</v>
      </c>
      <c r="C492">
        <v>171</v>
      </c>
      <c r="D492">
        <f>C492-B492</f>
        <v>159</v>
      </c>
      <c r="E492">
        <v>0.55869999999999997</v>
      </c>
      <c r="F492">
        <v>7.6800000000000002E-4</v>
      </c>
      <c r="G492">
        <v>90</v>
      </c>
      <c r="H492" t="s">
        <v>46</v>
      </c>
      <c r="I492" t="s">
        <v>44</v>
      </c>
      <c r="J492">
        <v>3.2330000000000001</v>
      </c>
      <c r="K492">
        <v>4</v>
      </c>
      <c r="L492">
        <v>0</v>
      </c>
      <c r="M492">
        <v>9</v>
      </c>
      <c r="N492">
        <v>6</v>
      </c>
      <c r="O492">
        <v>1</v>
      </c>
      <c r="P492">
        <v>14</v>
      </c>
      <c r="Q492">
        <v>3</v>
      </c>
      <c r="R492">
        <v>5</v>
      </c>
      <c r="S492">
        <v>5</v>
      </c>
      <c r="T492">
        <v>2</v>
      </c>
      <c r="U492">
        <v>1</v>
      </c>
      <c r="V492">
        <v>11</v>
      </c>
      <c r="W492">
        <v>4</v>
      </c>
      <c r="X492">
        <v>2</v>
      </c>
      <c r="Y492">
        <v>4</v>
      </c>
      <c r="Z492">
        <v>4</v>
      </c>
      <c r="AA492">
        <v>2</v>
      </c>
      <c r="AB492">
        <v>4</v>
      </c>
      <c r="AC492">
        <v>1</v>
      </c>
      <c r="AD492">
        <v>4</v>
      </c>
      <c r="AE492">
        <f>SUM(M492:N492)/SUM(K492:AD492)</f>
        <v>0.1744186046511628</v>
      </c>
      <c r="AF492">
        <f>SUM(S492,Y492)/SUM(K492:AD492)</f>
        <v>0.10465116279069768</v>
      </c>
      <c r="AG492">
        <f t="shared" si="46"/>
        <v>0.2558139534883721</v>
      </c>
      <c r="AH492">
        <f t="shared" si="47"/>
        <v>6.9767441860465115E-2</v>
      </c>
      <c r="AI492">
        <f t="shared" si="48"/>
        <v>0.13953488372093023</v>
      </c>
      <c r="AJ492">
        <f t="shared" si="49"/>
        <v>0.2558139534883721</v>
      </c>
      <c r="AK492">
        <v>1</v>
      </c>
      <c r="AL492">
        <v>0</v>
      </c>
    </row>
    <row r="493" spans="1:38" x14ac:dyDescent="0.2">
      <c r="A493" t="s">
        <v>3288</v>
      </c>
      <c r="B493">
        <v>5</v>
      </c>
      <c r="C493">
        <v>479</v>
      </c>
      <c r="D493">
        <f>C493-B493</f>
        <v>474</v>
      </c>
      <c r="E493">
        <v>0.1303</v>
      </c>
      <c r="F493">
        <v>4.7161000000000002E-2</v>
      </c>
      <c r="G493">
        <v>6</v>
      </c>
      <c r="H493" t="s">
        <v>35</v>
      </c>
      <c r="I493" t="s">
        <v>44</v>
      </c>
      <c r="J493">
        <v>2.8279999999999998</v>
      </c>
      <c r="K493">
        <v>8</v>
      </c>
      <c r="L493">
        <v>4</v>
      </c>
      <c r="M493">
        <v>21</v>
      </c>
      <c r="N493">
        <v>23</v>
      </c>
      <c r="O493">
        <v>5</v>
      </c>
      <c r="P493">
        <v>13</v>
      </c>
      <c r="Q493">
        <v>7</v>
      </c>
      <c r="R493">
        <v>8</v>
      </c>
      <c r="S493">
        <v>15</v>
      </c>
      <c r="T493">
        <v>7</v>
      </c>
      <c r="U493">
        <v>3</v>
      </c>
      <c r="V493">
        <v>22</v>
      </c>
      <c r="W493">
        <v>6</v>
      </c>
      <c r="X493">
        <v>34</v>
      </c>
      <c r="Y493">
        <v>11</v>
      </c>
      <c r="Z493">
        <v>31</v>
      </c>
      <c r="AA493">
        <v>17</v>
      </c>
      <c r="AB493">
        <v>5</v>
      </c>
      <c r="AC493">
        <v>0</v>
      </c>
      <c r="AD493">
        <v>8</v>
      </c>
      <c r="AE493">
        <f>SUM(M493:N493)/SUM(K493:AD493)</f>
        <v>0.17741935483870969</v>
      </c>
      <c r="AF493">
        <f>SUM(S493,Y493)/SUM(K493:AD493)</f>
        <v>0.10483870967741936</v>
      </c>
      <c r="AG493">
        <f t="shared" si="46"/>
        <v>0.10887096774193548</v>
      </c>
      <c r="AH493">
        <f t="shared" si="47"/>
        <v>5.2419354838709679E-2</v>
      </c>
      <c r="AI493">
        <f t="shared" si="48"/>
        <v>9.2741935483870969E-2</v>
      </c>
      <c r="AJ493">
        <f t="shared" si="49"/>
        <v>0.46370967741935482</v>
      </c>
    </row>
    <row r="494" spans="1:38" x14ac:dyDescent="0.2">
      <c r="A494" t="s">
        <v>2473</v>
      </c>
      <c r="B494">
        <v>15</v>
      </c>
      <c r="C494">
        <v>316</v>
      </c>
      <c r="D494">
        <f>C494-B494</f>
        <v>301</v>
      </c>
      <c r="E494">
        <v>0.21729999999999999</v>
      </c>
      <c r="F494">
        <v>3.9599999999999998E-4</v>
      </c>
      <c r="G494">
        <v>30</v>
      </c>
      <c r="H494" t="s">
        <v>35</v>
      </c>
      <c r="I494" t="s">
        <v>321</v>
      </c>
      <c r="J494">
        <v>3.327</v>
      </c>
      <c r="K494">
        <v>5</v>
      </c>
      <c r="L494">
        <v>2</v>
      </c>
      <c r="M494">
        <v>13</v>
      </c>
      <c r="N494">
        <v>14</v>
      </c>
      <c r="O494">
        <v>4</v>
      </c>
      <c r="P494">
        <v>13</v>
      </c>
      <c r="Q494">
        <v>2</v>
      </c>
      <c r="R494">
        <v>8</v>
      </c>
      <c r="S494">
        <v>9</v>
      </c>
      <c r="T494">
        <v>11</v>
      </c>
      <c r="U494">
        <v>1</v>
      </c>
      <c r="V494">
        <v>16</v>
      </c>
      <c r="W494">
        <v>6</v>
      </c>
      <c r="X494">
        <v>10</v>
      </c>
      <c r="Y494">
        <v>6</v>
      </c>
      <c r="Z494">
        <v>12</v>
      </c>
      <c r="AA494">
        <v>6</v>
      </c>
      <c r="AB494">
        <v>3</v>
      </c>
      <c r="AC494">
        <v>0</v>
      </c>
      <c r="AD494">
        <v>2</v>
      </c>
      <c r="AE494">
        <f>SUM(M494:N494)/SUM(K494:AD494)</f>
        <v>0.1888111888111888</v>
      </c>
      <c r="AF494">
        <f>SUM(S494,Y494)/SUM(K494:AD494)</f>
        <v>0.1048951048951049</v>
      </c>
      <c r="AG494">
        <f t="shared" si="46"/>
        <v>0.16783216783216784</v>
      </c>
      <c r="AH494">
        <f t="shared" si="47"/>
        <v>4.195804195804196E-2</v>
      </c>
      <c r="AI494">
        <f t="shared" si="48"/>
        <v>0.16083916083916083</v>
      </c>
      <c r="AJ494">
        <f t="shared" si="49"/>
        <v>0.33566433566433568</v>
      </c>
    </row>
    <row r="495" spans="1:38" x14ac:dyDescent="0.2">
      <c r="A495" t="s">
        <v>3339</v>
      </c>
      <c r="B495">
        <v>9</v>
      </c>
      <c r="C495">
        <v>970</v>
      </c>
      <c r="D495">
        <f>C495-B495</f>
        <v>961</v>
      </c>
      <c r="E495">
        <v>0.37519999999999998</v>
      </c>
      <c r="F495">
        <v>5.6400000000000005E-4</v>
      </c>
      <c r="G495">
        <v>78</v>
      </c>
      <c r="H495" t="s">
        <v>35</v>
      </c>
      <c r="I495" t="s">
        <v>33</v>
      </c>
      <c r="J495">
        <v>2.6459999999999999</v>
      </c>
      <c r="K495">
        <v>15</v>
      </c>
      <c r="L495">
        <v>0</v>
      </c>
      <c r="M495">
        <v>38</v>
      </c>
      <c r="N495">
        <v>52</v>
      </c>
      <c r="O495">
        <v>6</v>
      </c>
      <c r="P495">
        <v>25</v>
      </c>
      <c r="Q495">
        <v>5</v>
      </c>
      <c r="R495">
        <v>6</v>
      </c>
      <c r="S495">
        <v>27</v>
      </c>
      <c r="T495">
        <v>11</v>
      </c>
      <c r="U495">
        <v>1</v>
      </c>
      <c r="V495">
        <v>35</v>
      </c>
      <c r="W495">
        <v>20</v>
      </c>
      <c r="X495">
        <v>28</v>
      </c>
      <c r="Y495">
        <v>10</v>
      </c>
      <c r="Z495">
        <v>41</v>
      </c>
      <c r="AA495">
        <v>21</v>
      </c>
      <c r="AB495">
        <v>7</v>
      </c>
      <c r="AC495">
        <v>0</v>
      </c>
      <c r="AD495">
        <v>4</v>
      </c>
      <c r="AE495">
        <f>SUM(M495:N495)/SUM(K495:AD495)</f>
        <v>0.25568181818181818</v>
      </c>
      <c r="AF495">
        <f>SUM(S495,Y495)/SUM(K495:AD495)</f>
        <v>0.10511363636363637</v>
      </c>
      <c r="AG495">
        <f t="shared" si="46"/>
        <v>0.17045454545454544</v>
      </c>
      <c r="AH495">
        <f t="shared" si="47"/>
        <v>2.8409090909090908E-2</v>
      </c>
      <c r="AI495">
        <f t="shared" si="48"/>
        <v>7.1022727272727279E-2</v>
      </c>
      <c r="AJ495">
        <f t="shared" si="49"/>
        <v>0.36931818181818182</v>
      </c>
      <c r="AK495">
        <v>1</v>
      </c>
      <c r="AL495">
        <v>1</v>
      </c>
    </row>
    <row r="496" spans="1:38" x14ac:dyDescent="0.2">
      <c r="A496" t="s">
        <v>2743</v>
      </c>
      <c r="B496">
        <v>6</v>
      </c>
      <c r="C496">
        <v>271</v>
      </c>
      <c r="D496">
        <f>C496-B496</f>
        <v>265</v>
      </c>
      <c r="E496">
        <v>0.2364</v>
      </c>
      <c r="F496">
        <v>9.6299999999999999E-4</v>
      </c>
      <c r="G496">
        <v>42</v>
      </c>
      <c r="H496" t="s">
        <v>46</v>
      </c>
      <c r="I496" t="s">
        <v>40</v>
      </c>
      <c r="J496">
        <v>3.0510000000000002</v>
      </c>
      <c r="K496">
        <v>5</v>
      </c>
      <c r="L496">
        <v>1</v>
      </c>
      <c r="M496">
        <v>7</v>
      </c>
      <c r="N496">
        <v>7</v>
      </c>
      <c r="O496">
        <v>4</v>
      </c>
      <c r="P496">
        <v>5</v>
      </c>
      <c r="Q496">
        <v>4</v>
      </c>
      <c r="R496">
        <v>3</v>
      </c>
      <c r="S496">
        <v>7</v>
      </c>
      <c r="T496">
        <v>2</v>
      </c>
      <c r="U496">
        <v>1</v>
      </c>
      <c r="V496">
        <v>11</v>
      </c>
      <c r="W496">
        <v>4</v>
      </c>
      <c r="X496">
        <v>7</v>
      </c>
      <c r="Y496">
        <v>3</v>
      </c>
      <c r="Z496">
        <v>18</v>
      </c>
      <c r="AA496">
        <v>3</v>
      </c>
      <c r="AB496">
        <v>2</v>
      </c>
      <c r="AC496">
        <v>0</v>
      </c>
      <c r="AD496">
        <v>1</v>
      </c>
      <c r="AE496">
        <f>SUM(M496:N496)/SUM(K496:AD496)</f>
        <v>0.14736842105263157</v>
      </c>
      <c r="AF496">
        <f>SUM(S496,Y496)/SUM(K496:AD496)</f>
        <v>0.10526315789473684</v>
      </c>
      <c r="AG496">
        <f t="shared" si="46"/>
        <v>0.14736842105263157</v>
      </c>
      <c r="AH496">
        <f t="shared" si="47"/>
        <v>5.2631578947368418E-2</v>
      </c>
      <c r="AI496">
        <f t="shared" si="48"/>
        <v>8.4210526315789472E-2</v>
      </c>
      <c r="AJ496">
        <f t="shared" si="49"/>
        <v>0.4631578947368421</v>
      </c>
      <c r="AK496">
        <v>1</v>
      </c>
      <c r="AL496">
        <v>0</v>
      </c>
    </row>
    <row r="497" spans="1:38" x14ac:dyDescent="0.2">
      <c r="A497" t="s">
        <v>348</v>
      </c>
      <c r="B497">
        <v>35</v>
      </c>
      <c r="C497">
        <v>388</v>
      </c>
      <c r="D497">
        <f>C497-B497</f>
        <v>353</v>
      </c>
      <c r="E497">
        <v>0.25490000000000002</v>
      </c>
      <c r="F497">
        <v>3.3909999999999999E-3</v>
      </c>
      <c r="G497">
        <v>42</v>
      </c>
      <c r="H497" t="s">
        <v>35</v>
      </c>
      <c r="I497" t="s">
        <v>33</v>
      </c>
      <c r="J497">
        <v>3.5350000000000001</v>
      </c>
      <c r="K497">
        <v>9</v>
      </c>
      <c r="L497">
        <v>1</v>
      </c>
      <c r="M497">
        <v>19</v>
      </c>
      <c r="N497">
        <v>19</v>
      </c>
      <c r="O497">
        <v>12</v>
      </c>
      <c r="P497">
        <v>11</v>
      </c>
      <c r="Q497">
        <v>2</v>
      </c>
      <c r="R497">
        <v>6</v>
      </c>
      <c r="S497">
        <v>16</v>
      </c>
      <c r="T497">
        <v>20</v>
      </c>
      <c r="U497">
        <v>5</v>
      </c>
      <c r="V497">
        <v>21</v>
      </c>
      <c r="W497">
        <v>28</v>
      </c>
      <c r="X497">
        <v>12</v>
      </c>
      <c r="Y497">
        <v>10</v>
      </c>
      <c r="Z497">
        <v>27</v>
      </c>
      <c r="AA497">
        <v>12</v>
      </c>
      <c r="AB497">
        <v>11</v>
      </c>
      <c r="AC497">
        <v>0</v>
      </c>
      <c r="AD497">
        <v>6</v>
      </c>
      <c r="AE497">
        <f>SUM(M497:N497)/SUM(K497:AD497)</f>
        <v>0.15384615384615385</v>
      </c>
      <c r="AF497">
        <f>SUM(S497,Y497)/SUM(K497:AD497)</f>
        <v>0.10526315789473684</v>
      </c>
      <c r="AG497">
        <f t="shared" si="46"/>
        <v>0.19433198380566802</v>
      </c>
      <c r="AH497">
        <f t="shared" si="47"/>
        <v>7.28744939271255E-2</v>
      </c>
      <c r="AI497">
        <f t="shared" si="48"/>
        <v>0.17004048582995951</v>
      </c>
      <c r="AJ497">
        <f t="shared" si="49"/>
        <v>0.30364372469635625</v>
      </c>
    </row>
    <row r="498" spans="1:38" x14ac:dyDescent="0.2">
      <c r="A498" t="s">
        <v>2175</v>
      </c>
      <c r="B498">
        <v>337</v>
      </c>
      <c r="C498">
        <v>416</v>
      </c>
      <c r="D498">
        <f>C498-B498</f>
        <v>79</v>
      </c>
      <c r="E498">
        <v>0.2447</v>
      </c>
      <c r="F498">
        <v>6.1269999999999996E-3</v>
      </c>
      <c r="G498">
        <v>42</v>
      </c>
      <c r="H498" t="s">
        <v>35</v>
      </c>
      <c r="I498" t="s">
        <v>33</v>
      </c>
      <c r="J498">
        <v>3.8</v>
      </c>
      <c r="K498">
        <v>4</v>
      </c>
      <c r="L498">
        <v>1</v>
      </c>
      <c r="M498">
        <v>3</v>
      </c>
      <c r="N498">
        <v>6</v>
      </c>
      <c r="O498">
        <v>1</v>
      </c>
      <c r="P498">
        <v>1</v>
      </c>
      <c r="Q498">
        <v>2</v>
      </c>
      <c r="R498">
        <v>6</v>
      </c>
      <c r="S498">
        <v>5</v>
      </c>
      <c r="T498">
        <v>4</v>
      </c>
      <c r="U498">
        <v>0</v>
      </c>
      <c r="V498">
        <v>4</v>
      </c>
      <c r="W498">
        <v>4</v>
      </c>
      <c r="X498">
        <v>3</v>
      </c>
      <c r="Y498">
        <v>1</v>
      </c>
      <c r="Z498">
        <v>4</v>
      </c>
      <c r="AA498">
        <v>2</v>
      </c>
      <c r="AB498">
        <v>2</v>
      </c>
      <c r="AC498">
        <v>0</v>
      </c>
      <c r="AD498">
        <v>4</v>
      </c>
      <c r="AE498">
        <f>SUM(M498:N498)/SUM(K498:AD498)</f>
        <v>0.15789473684210525</v>
      </c>
      <c r="AF498">
        <f>SUM(S498,Y498)/SUM(K498:AD498)</f>
        <v>0.10526315789473684</v>
      </c>
      <c r="AG498">
        <f t="shared" si="46"/>
        <v>0.15789473684210525</v>
      </c>
      <c r="AH498">
        <f t="shared" si="47"/>
        <v>8.771929824561403E-2</v>
      </c>
      <c r="AI498">
        <f t="shared" si="48"/>
        <v>0.21052631578947367</v>
      </c>
      <c r="AJ498">
        <f t="shared" si="49"/>
        <v>0.2807017543859649</v>
      </c>
    </row>
    <row r="499" spans="1:38" x14ac:dyDescent="0.2">
      <c r="A499" t="s">
        <v>699</v>
      </c>
      <c r="B499">
        <v>75</v>
      </c>
      <c r="C499">
        <v>178</v>
      </c>
      <c r="D499">
        <f>C499-B499</f>
        <v>103</v>
      </c>
      <c r="E499">
        <v>0.1105</v>
      </c>
      <c r="F499">
        <v>1.111E-3</v>
      </c>
      <c r="G499">
        <v>6</v>
      </c>
      <c r="H499" t="s">
        <v>35</v>
      </c>
      <c r="I499" t="s">
        <v>700</v>
      </c>
      <c r="J499">
        <v>2.923</v>
      </c>
      <c r="K499">
        <v>2</v>
      </c>
      <c r="L499">
        <v>0</v>
      </c>
      <c r="M499">
        <v>5</v>
      </c>
      <c r="N499">
        <v>5</v>
      </c>
      <c r="O499">
        <v>0</v>
      </c>
      <c r="P499">
        <v>6</v>
      </c>
      <c r="Q499">
        <v>2</v>
      </c>
      <c r="R499">
        <v>0</v>
      </c>
      <c r="S499">
        <v>5</v>
      </c>
      <c r="T499">
        <v>3</v>
      </c>
      <c r="U499">
        <v>0</v>
      </c>
      <c r="V499">
        <v>3</v>
      </c>
      <c r="W499">
        <v>1</v>
      </c>
      <c r="X499">
        <v>5</v>
      </c>
      <c r="Y499">
        <v>1</v>
      </c>
      <c r="Z499">
        <v>10</v>
      </c>
      <c r="AA499">
        <v>2</v>
      </c>
      <c r="AB499">
        <v>2</v>
      </c>
      <c r="AC499">
        <v>0</v>
      </c>
      <c r="AD499">
        <v>5</v>
      </c>
      <c r="AE499">
        <f>SUM(M499:N499)/SUM(K499:AD499)</f>
        <v>0.17543859649122806</v>
      </c>
      <c r="AF499">
        <f>SUM(S499,Y499)/SUM(K499:AD499)</f>
        <v>0.10526315789473684</v>
      </c>
      <c r="AG499">
        <f t="shared" si="46"/>
        <v>0.15789473684210525</v>
      </c>
      <c r="AH499">
        <f t="shared" si="47"/>
        <v>8.771929824561403E-2</v>
      </c>
      <c r="AI499">
        <f t="shared" si="48"/>
        <v>8.771929824561403E-2</v>
      </c>
      <c r="AJ499">
        <f t="shared" si="49"/>
        <v>0.38596491228070173</v>
      </c>
    </row>
    <row r="500" spans="1:38" x14ac:dyDescent="0.2">
      <c r="A500" t="s">
        <v>532</v>
      </c>
      <c r="B500">
        <v>13</v>
      </c>
      <c r="C500">
        <v>369</v>
      </c>
      <c r="D500">
        <f>C500-B500</f>
        <v>356</v>
      </c>
      <c r="E500">
        <v>0.44340000000000002</v>
      </c>
      <c r="F500">
        <v>1.5E-5</v>
      </c>
      <c r="G500">
        <v>90</v>
      </c>
      <c r="H500" t="s">
        <v>32</v>
      </c>
      <c r="I500" t="s">
        <v>49</v>
      </c>
      <c r="J500">
        <v>2.698</v>
      </c>
      <c r="K500">
        <v>4</v>
      </c>
      <c r="L500">
        <v>0</v>
      </c>
      <c r="M500">
        <v>14</v>
      </c>
      <c r="N500">
        <v>10</v>
      </c>
      <c r="O500">
        <v>1</v>
      </c>
      <c r="P500">
        <v>24</v>
      </c>
      <c r="Q500">
        <v>6</v>
      </c>
      <c r="R500">
        <v>1</v>
      </c>
      <c r="S500">
        <v>9</v>
      </c>
      <c r="T500">
        <v>4</v>
      </c>
      <c r="U500">
        <v>1</v>
      </c>
      <c r="V500">
        <v>17</v>
      </c>
      <c r="W500">
        <v>9</v>
      </c>
      <c r="X500">
        <v>7</v>
      </c>
      <c r="Y500">
        <v>5</v>
      </c>
      <c r="Z500">
        <v>13</v>
      </c>
      <c r="AA500">
        <v>3</v>
      </c>
      <c r="AB500">
        <v>3</v>
      </c>
      <c r="AC500">
        <v>0</v>
      </c>
      <c r="AD500">
        <v>2</v>
      </c>
      <c r="AE500">
        <f>SUM(M500:N500)/SUM(K500:AD500)</f>
        <v>0.18045112781954886</v>
      </c>
      <c r="AF500">
        <f>SUM(S500,Y500)/SUM(K500:AD500)</f>
        <v>0.10526315789473684</v>
      </c>
      <c r="AG500">
        <f t="shared" si="46"/>
        <v>0.2781954887218045</v>
      </c>
      <c r="AH500">
        <f t="shared" si="47"/>
        <v>2.2556390977443608E-2</v>
      </c>
      <c r="AI500">
        <f t="shared" si="48"/>
        <v>6.7669172932330823E-2</v>
      </c>
      <c r="AJ500">
        <f t="shared" si="49"/>
        <v>0.34586466165413532</v>
      </c>
      <c r="AK500">
        <v>4</v>
      </c>
      <c r="AL500">
        <v>0</v>
      </c>
    </row>
    <row r="501" spans="1:38" x14ac:dyDescent="0.2">
      <c r="A501" t="s">
        <v>487</v>
      </c>
      <c r="B501">
        <v>5</v>
      </c>
      <c r="C501">
        <v>59</v>
      </c>
      <c r="D501">
        <f>C501-B501</f>
        <v>54</v>
      </c>
      <c r="E501">
        <v>0.19339999999999999</v>
      </c>
      <c r="F501">
        <v>1.15E-4</v>
      </c>
      <c r="G501">
        <v>18</v>
      </c>
      <c r="H501" t="s">
        <v>32</v>
      </c>
      <c r="I501" t="s">
        <v>33</v>
      </c>
      <c r="J501">
        <v>3.1789999999999998</v>
      </c>
      <c r="K501">
        <v>4</v>
      </c>
      <c r="L501">
        <v>0</v>
      </c>
      <c r="M501">
        <v>5</v>
      </c>
      <c r="N501">
        <v>3</v>
      </c>
      <c r="O501">
        <v>2</v>
      </c>
      <c r="P501">
        <v>1</v>
      </c>
      <c r="Q501">
        <v>0</v>
      </c>
      <c r="R501">
        <v>2</v>
      </c>
      <c r="S501">
        <v>2</v>
      </c>
      <c r="T501">
        <v>1</v>
      </c>
      <c r="U501">
        <v>0</v>
      </c>
      <c r="V501">
        <v>2</v>
      </c>
      <c r="W501">
        <v>2</v>
      </c>
      <c r="X501">
        <v>4</v>
      </c>
      <c r="Y501">
        <v>2</v>
      </c>
      <c r="Z501">
        <v>2</v>
      </c>
      <c r="AA501">
        <v>5</v>
      </c>
      <c r="AB501">
        <v>0</v>
      </c>
      <c r="AC501">
        <v>0</v>
      </c>
      <c r="AD501">
        <v>1</v>
      </c>
      <c r="AE501">
        <f>SUM(M501:N501)/SUM(K501:AD501)</f>
        <v>0.21052631578947367</v>
      </c>
      <c r="AF501">
        <f>SUM(S501,Y501)/SUM(K501:AD501)</f>
        <v>0.10526315789473684</v>
      </c>
      <c r="AG501">
        <f t="shared" si="46"/>
        <v>0.18421052631578946</v>
      </c>
      <c r="AH501">
        <f t="shared" si="47"/>
        <v>7.8947368421052627E-2</v>
      </c>
      <c r="AI501">
        <f t="shared" si="48"/>
        <v>7.8947368421052627E-2</v>
      </c>
      <c r="AJ501">
        <f t="shared" si="49"/>
        <v>0.34210526315789475</v>
      </c>
      <c r="AK501">
        <v>1</v>
      </c>
      <c r="AL501">
        <v>0</v>
      </c>
    </row>
    <row r="502" spans="1:38" x14ac:dyDescent="0.2">
      <c r="A502" t="s">
        <v>1073</v>
      </c>
      <c r="B502">
        <v>8</v>
      </c>
      <c r="C502">
        <v>59</v>
      </c>
      <c r="D502">
        <f>C502-B502</f>
        <v>51</v>
      </c>
      <c r="E502">
        <v>0.4204</v>
      </c>
      <c r="F502">
        <v>1.1400000000000001E-4</v>
      </c>
      <c r="G502">
        <v>78</v>
      </c>
      <c r="H502" t="s">
        <v>32</v>
      </c>
      <c r="I502" t="s">
        <v>235</v>
      </c>
      <c r="J502">
        <v>2.4449999999999998</v>
      </c>
      <c r="K502">
        <v>3</v>
      </c>
      <c r="L502">
        <v>0</v>
      </c>
      <c r="M502">
        <v>4</v>
      </c>
      <c r="N502">
        <v>4</v>
      </c>
      <c r="O502">
        <v>0</v>
      </c>
      <c r="P502">
        <v>1</v>
      </c>
      <c r="Q502">
        <v>2</v>
      </c>
      <c r="R502">
        <v>1</v>
      </c>
      <c r="S502">
        <v>1</v>
      </c>
      <c r="T502">
        <v>1</v>
      </c>
      <c r="U502">
        <v>0</v>
      </c>
      <c r="V502">
        <v>5</v>
      </c>
      <c r="W502">
        <v>0</v>
      </c>
      <c r="X502">
        <v>6</v>
      </c>
      <c r="Y502">
        <v>3</v>
      </c>
      <c r="Z502">
        <v>3</v>
      </c>
      <c r="AA502">
        <v>1</v>
      </c>
      <c r="AB502">
        <v>1</v>
      </c>
      <c r="AC502">
        <v>1</v>
      </c>
      <c r="AD502">
        <v>1</v>
      </c>
      <c r="AE502">
        <f>SUM(M502:N502)/SUM(K502:AD502)</f>
        <v>0.21052631578947367</v>
      </c>
      <c r="AF502">
        <f>SUM(S502,Y502)/SUM(K502:AD502)</f>
        <v>0.10526315789473684</v>
      </c>
      <c r="AG502">
        <f t="shared" si="46"/>
        <v>0.10526315789473684</v>
      </c>
      <c r="AH502">
        <f t="shared" si="47"/>
        <v>5.2631578947368418E-2</v>
      </c>
      <c r="AI502">
        <f t="shared" si="48"/>
        <v>7.8947368421052627E-2</v>
      </c>
      <c r="AJ502">
        <f t="shared" si="49"/>
        <v>0.44736842105263158</v>
      </c>
    </row>
    <row r="503" spans="1:38" x14ac:dyDescent="0.2">
      <c r="A503" t="s">
        <v>1705</v>
      </c>
      <c r="B503">
        <v>226</v>
      </c>
      <c r="C503">
        <v>283</v>
      </c>
      <c r="D503">
        <f>C503-B503</f>
        <v>57</v>
      </c>
      <c r="E503">
        <v>0.2863</v>
      </c>
      <c r="F503">
        <v>1.1850000000000001E-3</v>
      </c>
      <c r="G503">
        <v>54</v>
      </c>
      <c r="H503" t="s">
        <v>35</v>
      </c>
      <c r="I503" t="s">
        <v>40</v>
      </c>
      <c r="J503">
        <v>2.9670000000000001</v>
      </c>
      <c r="K503">
        <v>1</v>
      </c>
      <c r="L503">
        <v>0</v>
      </c>
      <c r="M503">
        <v>7</v>
      </c>
      <c r="N503">
        <v>5</v>
      </c>
      <c r="O503">
        <v>1</v>
      </c>
      <c r="P503">
        <v>3</v>
      </c>
      <c r="Q503">
        <v>0</v>
      </c>
      <c r="R503">
        <v>4</v>
      </c>
      <c r="S503">
        <v>5</v>
      </c>
      <c r="T503">
        <v>3</v>
      </c>
      <c r="U503">
        <v>0</v>
      </c>
      <c r="V503">
        <v>4</v>
      </c>
      <c r="W503">
        <v>5</v>
      </c>
      <c r="X503">
        <v>8</v>
      </c>
      <c r="Y503">
        <v>1</v>
      </c>
      <c r="Z503">
        <v>3</v>
      </c>
      <c r="AA503">
        <v>3</v>
      </c>
      <c r="AB503">
        <v>1</v>
      </c>
      <c r="AC503">
        <v>0</v>
      </c>
      <c r="AD503">
        <v>3</v>
      </c>
      <c r="AE503">
        <f>SUM(M503:N503)/SUM(K503:AD503)</f>
        <v>0.21052631578947367</v>
      </c>
      <c r="AF503">
        <f>SUM(S503,Y503)/SUM(K503:AD503)</f>
        <v>0.10526315789473684</v>
      </c>
      <c r="AG503">
        <f t="shared" si="46"/>
        <v>0.15789473684210525</v>
      </c>
      <c r="AH503">
        <f t="shared" si="47"/>
        <v>7.0175438596491224E-2</v>
      </c>
      <c r="AI503">
        <f t="shared" si="48"/>
        <v>0.14035087719298245</v>
      </c>
      <c r="AJ503">
        <f t="shared" si="49"/>
        <v>0.31578947368421051</v>
      </c>
    </row>
    <row r="504" spans="1:38" x14ac:dyDescent="0.2">
      <c r="A504" t="s">
        <v>2327</v>
      </c>
      <c r="B504">
        <v>385</v>
      </c>
      <c r="C504">
        <v>452</v>
      </c>
      <c r="D504">
        <f>C504-B504</f>
        <v>67</v>
      </c>
      <c r="E504">
        <v>9.4E-2</v>
      </c>
      <c r="F504">
        <v>8.8400000000000002E-4</v>
      </c>
      <c r="G504">
        <v>6</v>
      </c>
      <c r="H504" t="s">
        <v>35</v>
      </c>
      <c r="I504" t="s">
        <v>40</v>
      </c>
      <c r="J504">
        <v>2.8759999999999999</v>
      </c>
      <c r="K504">
        <v>1</v>
      </c>
      <c r="L504">
        <v>0</v>
      </c>
      <c r="M504">
        <v>9</v>
      </c>
      <c r="N504">
        <v>2</v>
      </c>
      <c r="O504">
        <v>2</v>
      </c>
      <c r="P504">
        <v>4</v>
      </c>
      <c r="Q504">
        <v>0</v>
      </c>
      <c r="R504">
        <v>0</v>
      </c>
      <c r="S504">
        <v>1</v>
      </c>
      <c r="T504">
        <v>1</v>
      </c>
      <c r="U504">
        <v>1</v>
      </c>
      <c r="V504">
        <v>5</v>
      </c>
      <c r="W504">
        <v>2</v>
      </c>
      <c r="X504">
        <v>0</v>
      </c>
      <c r="Y504">
        <v>3</v>
      </c>
      <c r="Z504">
        <v>1</v>
      </c>
      <c r="AA504">
        <v>1</v>
      </c>
      <c r="AB504">
        <v>2</v>
      </c>
      <c r="AC504">
        <v>1</v>
      </c>
      <c r="AD504">
        <v>2</v>
      </c>
      <c r="AE504">
        <f>SUM(M504:N504)/SUM(K504:AD504)</f>
        <v>0.28947368421052633</v>
      </c>
      <c r="AF504">
        <f>SUM(S504,Y504)/SUM(K504:AD504)</f>
        <v>0.10526315789473684</v>
      </c>
      <c r="AG504">
        <f t="shared" si="46"/>
        <v>0.18421052631578946</v>
      </c>
      <c r="AH504">
        <f t="shared" si="47"/>
        <v>0.13157894736842105</v>
      </c>
      <c r="AI504">
        <f t="shared" si="48"/>
        <v>0.10526315789473684</v>
      </c>
      <c r="AJ504">
        <f t="shared" si="49"/>
        <v>0.18421052631578946</v>
      </c>
    </row>
    <row r="505" spans="1:38" x14ac:dyDescent="0.2">
      <c r="A505" t="s">
        <v>936</v>
      </c>
      <c r="B505">
        <v>4</v>
      </c>
      <c r="C505">
        <v>287</v>
      </c>
      <c r="D505">
        <f>C505-B505</f>
        <v>283</v>
      </c>
      <c r="E505">
        <v>0.19209999999999999</v>
      </c>
      <c r="F505" s="1">
        <v>3.9999999999999998E-6</v>
      </c>
      <c r="G505">
        <v>18</v>
      </c>
      <c r="H505" t="s">
        <v>35</v>
      </c>
      <c r="I505" t="s">
        <v>49</v>
      </c>
      <c r="J505">
        <v>3.3519999999999999</v>
      </c>
      <c r="K505">
        <v>5</v>
      </c>
      <c r="L505">
        <v>1</v>
      </c>
      <c r="M505">
        <v>8</v>
      </c>
      <c r="N505">
        <v>14</v>
      </c>
      <c r="O505">
        <v>2</v>
      </c>
      <c r="P505">
        <v>10</v>
      </c>
      <c r="Q505">
        <v>2</v>
      </c>
      <c r="R505">
        <v>8</v>
      </c>
      <c r="S505">
        <v>10</v>
      </c>
      <c r="T505">
        <v>10</v>
      </c>
      <c r="U505">
        <v>2</v>
      </c>
      <c r="V505">
        <v>16</v>
      </c>
      <c r="W505">
        <v>11</v>
      </c>
      <c r="X505">
        <v>7</v>
      </c>
      <c r="Y505">
        <v>5</v>
      </c>
      <c r="Z505">
        <v>15</v>
      </c>
      <c r="AA505">
        <v>9</v>
      </c>
      <c r="AB505">
        <v>3</v>
      </c>
      <c r="AC505">
        <v>0</v>
      </c>
      <c r="AD505">
        <v>4</v>
      </c>
      <c r="AE505">
        <f>SUM(M505:N505)/SUM(K505:AD505)</f>
        <v>0.15492957746478872</v>
      </c>
      <c r="AF505">
        <f>SUM(S505,Y505)/SUM(K505:AD505)</f>
        <v>0.10563380281690141</v>
      </c>
      <c r="AG505">
        <f t="shared" si="46"/>
        <v>0.18309859154929578</v>
      </c>
      <c r="AH505">
        <f t="shared" si="47"/>
        <v>4.2253521126760563E-2</v>
      </c>
      <c r="AI505">
        <f t="shared" si="48"/>
        <v>0.1619718309859155</v>
      </c>
      <c r="AJ505">
        <f t="shared" si="49"/>
        <v>0.352112676056338</v>
      </c>
    </row>
    <row r="506" spans="1:38" x14ac:dyDescent="0.2">
      <c r="A506" t="s">
        <v>251</v>
      </c>
      <c r="B506">
        <v>356</v>
      </c>
      <c r="C506">
        <v>563</v>
      </c>
      <c r="D506">
        <f>C506-B506</f>
        <v>207</v>
      </c>
      <c r="E506">
        <v>0.28239999999999998</v>
      </c>
      <c r="F506">
        <v>2.3900000000000001E-4</v>
      </c>
      <c r="G506">
        <v>54</v>
      </c>
      <c r="H506" t="s">
        <v>46</v>
      </c>
      <c r="I506" t="s">
        <v>217</v>
      </c>
      <c r="J506">
        <v>3.4159999999999999</v>
      </c>
      <c r="K506">
        <v>7</v>
      </c>
      <c r="L506">
        <v>0</v>
      </c>
      <c r="M506">
        <v>15</v>
      </c>
      <c r="N506">
        <v>16</v>
      </c>
      <c r="O506">
        <v>5</v>
      </c>
      <c r="P506">
        <v>12</v>
      </c>
      <c r="Q506">
        <v>3</v>
      </c>
      <c r="R506">
        <v>9</v>
      </c>
      <c r="S506">
        <v>11</v>
      </c>
      <c r="T506">
        <v>6</v>
      </c>
      <c r="U506">
        <v>3</v>
      </c>
      <c r="V506">
        <v>10</v>
      </c>
      <c r="W506">
        <v>7</v>
      </c>
      <c r="X506">
        <v>6</v>
      </c>
      <c r="Y506">
        <v>4</v>
      </c>
      <c r="Z506">
        <v>14</v>
      </c>
      <c r="AA506">
        <v>5</v>
      </c>
      <c r="AB506">
        <v>5</v>
      </c>
      <c r="AC506">
        <v>1</v>
      </c>
      <c r="AD506">
        <v>3</v>
      </c>
      <c r="AE506">
        <f>SUM(M506:N506)/SUM(K506:AD506)</f>
        <v>0.21830985915492956</v>
      </c>
      <c r="AF506">
        <f>SUM(S506,Y506)/SUM(K506:AD506)</f>
        <v>0.10563380281690141</v>
      </c>
      <c r="AG506">
        <f t="shared" si="46"/>
        <v>0.18309859154929578</v>
      </c>
      <c r="AH506">
        <f t="shared" si="47"/>
        <v>6.3380281690140844E-2</v>
      </c>
      <c r="AI506">
        <f t="shared" si="48"/>
        <v>0.1619718309859155</v>
      </c>
      <c r="AJ506">
        <f t="shared" si="49"/>
        <v>0.26760563380281688</v>
      </c>
      <c r="AK506">
        <v>2</v>
      </c>
      <c r="AL506">
        <v>0</v>
      </c>
    </row>
    <row r="507" spans="1:38" x14ac:dyDescent="0.2">
      <c r="A507" t="s">
        <v>913</v>
      </c>
      <c r="B507">
        <v>2</v>
      </c>
      <c r="C507">
        <v>110</v>
      </c>
      <c r="D507">
        <f>C507-B507</f>
        <v>108</v>
      </c>
      <c r="E507">
        <v>0.25890000000000002</v>
      </c>
      <c r="F507">
        <v>3.7262999999999998E-2</v>
      </c>
      <c r="G507">
        <v>42</v>
      </c>
      <c r="H507" t="s">
        <v>35</v>
      </c>
      <c r="I507" t="s">
        <v>33</v>
      </c>
      <c r="J507">
        <v>3.6549999999999998</v>
      </c>
      <c r="K507">
        <v>1</v>
      </c>
      <c r="L507">
        <v>1</v>
      </c>
      <c r="M507">
        <v>7</v>
      </c>
      <c r="N507">
        <v>4</v>
      </c>
      <c r="O507">
        <v>1</v>
      </c>
      <c r="P507">
        <v>4</v>
      </c>
      <c r="Q507">
        <v>1</v>
      </c>
      <c r="R507">
        <v>4</v>
      </c>
      <c r="S507">
        <v>5</v>
      </c>
      <c r="T507">
        <v>10</v>
      </c>
      <c r="U507">
        <v>1</v>
      </c>
      <c r="V507">
        <v>10</v>
      </c>
      <c r="W507">
        <v>7</v>
      </c>
      <c r="X507">
        <v>3</v>
      </c>
      <c r="Y507">
        <v>4</v>
      </c>
      <c r="Z507">
        <v>9</v>
      </c>
      <c r="AA507">
        <v>4</v>
      </c>
      <c r="AB507">
        <v>4</v>
      </c>
      <c r="AC507">
        <v>1</v>
      </c>
      <c r="AD507">
        <v>4</v>
      </c>
      <c r="AE507">
        <f>SUM(M507:N507)/SUM(K507:AD507)</f>
        <v>0.12941176470588237</v>
      </c>
      <c r="AF507">
        <f>SUM(S507,Y507)/SUM(K507:AD507)</f>
        <v>0.10588235294117647</v>
      </c>
      <c r="AG507">
        <f t="shared" si="46"/>
        <v>0.14117647058823529</v>
      </c>
      <c r="AH507">
        <f t="shared" si="47"/>
        <v>7.0588235294117646E-2</v>
      </c>
      <c r="AI507">
        <f t="shared" si="48"/>
        <v>0.22352941176470589</v>
      </c>
      <c r="AJ507">
        <f t="shared" si="49"/>
        <v>0.32941176470588235</v>
      </c>
    </row>
    <row r="508" spans="1:38" x14ac:dyDescent="0.2">
      <c r="A508" t="s">
        <v>187</v>
      </c>
      <c r="B508">
        <v>9</v>
      </c>
      <c r="C508">
        <v>140</v>
      </c>
      <c r="D508">
        <f>C508-B508</f>
        <v>131</v>
      </c>
      <c r="E508">
        <v>0.34789999999999999</v>
      </c>
      <c r="F508">
        <v>3.1359999999999999E-3</v>
      </c>
      <c r="G508">
        <v>66</v>
      </c>
      <c r="H508" t="s">
        <v>46</v>
      </c>
      <c r="I508" t="s">
        <v>188</v>
      </c>
      <c r="J508">
        <v>3.1349999999999998</v>
      </c>
      <c r="K508">
        <v>8</v>
      </c>
      <c r="L508">
        <v>0</v>
      </c>
      <c r="M508">
        <v>9</v>
      </c>
      <c r="N508">
        <v>13</v>
      </c>
      <c r="O508">
        <v>0</v>
      </c>
      <c r="P508">
        <v>8</v>
      </c>
      <c r="Q508">
        <v>2</v>
      </c>
      <c r="R508">
        <v>2</v>
      </c>
      <c r="S508">
        <v>6</v>
      </c>
      <c r="T508">
        <v>5</v>
      </c>
      <c r="U508">
        <v>1</v>
      </c>
      <c r="V508">
        <v>7</v>
      </c>
      <c r="W508">
        <v>0</v>
      </c>
      <c r="X508">
        <v>4</v>
      </c>
      <c r="Y508">
        <v>3</v>
      </c>
      <c r="Z508">
        <v>11</v>
      </c>
      <c r="AA508">
        <v>3</v>
      </c>
      <c r="AB508">
        <v>3</v>
      </c>
      <c r="AC508">
        <v>0</v>
      </c>
      <c r="AD508">
        <v>0</v>
      </c>
      <c r="AE508">
        <f>SUM(M508:N508)/SUM(K508:AD508)</f>
        <v>0.25882352941176473</v>
      </c>
      <c r="AF508">
        <f>SUM(S508,Y508)/SUM(K508:AD508)</f>
        <v>0.10588235294117647</v>
      </c>
      <c r="AG508">
        <f t="shared" si="46"/>
        <v>0.18823529411764706</v>
      </c>
      <c r="AH508">
        <f t="shared" si="47"/>
        <v>0</v>
      </c>
      <c r="AI508">
        <f t="shared" si="48"/>
        <v>0.12941176470588237</v>
      </c>
      <c r="AJ508">
        <f t="shared" si="49"/>
        <v>0.31764705882352939</v>
      </c>
      <c r="AK508">
        <v>7</v>
      </c>
      <c r="AL508">
        <v>0</v>
      </c>
    </row>
    <row r="509" spans="1:38" x14ac:dyDescent="0.2">
      <c r="A509" t="s">
        <v>1161</v>
      </c>
      <c r="B509">
        <v>197</v>
      </c>
      <c r="C509">
        <v>525</v>
      </c>
      <c r="D509">
        <f>C509-B509</f>
        <v>328</v>
      </c>
      <c r="E509">
        <v>0.2152</v>
      </c>
      <c r="F509">
        <v>2.954E-3</v>
      </c>
      <c r="G509">
        <v>30</v>
      </c>
      <c r="H509" t="s">
        <v>35</v>
      </c>
      <c r="I509" t="s">
        <v>44</v>
      </c>
      <c r="J509">
        <v>3.1360000000000001</v>
      </c>
      <c r="K509">
        <v>7</v>
      </c>
      <c r="L509">
        <v>1</v>
      </c>
      <c r="M509">
        <v>13</v>
      </c>
      <c r="N509">
        <v>17</v>
      </c>
      <c r="O509">
        <v>2</v>
      </c>
      <c r="P509">
        <v>16</v>
      </c>
      <c r="Q509">
        <v>1</v>
      </c>
      <c r="R509">
        <v>1</v>
      </c>
      <c r="S509">
        <v>13</v>
      </c>
      <c r="T509">
        <v>8</v>
      </c>
      <c r="U509">
        <v>1</v>
      </c>
      <c r="V509">
        <v>13</v>
      </c>
      <c r="W509">
        <v>5</v>
      </c>
      <c r="X509">
        <v>6</v>
      </c>
      <c r="Y509">
        <v>3</v>
      </c>
      <c r="Z509">
        <v>18</v>
      </c>
      <c r="AA509">
        <v>17</v>
      </c>
      <c r="AB509">
        <v>5</v>
      </c>
      <c r="AC509">
        <v>1</v>
      </c>
      <c r="AD509">
        <v>3</v>
      </c>
      <c r="AE509">
        <f>SUM(M509:N509)/SUM(K509:AD509)</f>
        <v>0.19867549668874171</v>
      </c>
      <c r="AF509">
        <f>SUM(S509,Y509)/SUM(K509:AD509)</f>
        <v>0.10596026490066225</v>
      </c>
      <c r="AG509">
        <f t="shared" si="46"/>
        <v>0.18543046357615894</v>
      </c>
      <c r="AH509">
        <f t="shared" si="47"/>
        <v>3.9735099337748346E-2</v>
      </c>
      <c r="AI509">
        <f t="shared" si="48"/>
        <v>9.9337748344370855E-2</v>
      </c>
      <c r="AJ509">
        <f t="shared" si="49"/>
        <v>0.37086092715231789</v>
      </c>
    </row>
    <row r="510" spans="1:38" x14ac:dyDescent="0.2">
      <c r="A510" t="s">
        <v>103</v>
      </c>
      <c r="B510">
        <v>305</v>
      </c>
      <c r="C510">
        <v>379</v>
      </c>
      <c r="D510">
        <f>C510-B510</f>
        <v>74</v>
      </c>
      <c r="E510">
        <v>0.24890000000000001</v>
      </c>
      <c r="F510">
        <v>4.4900000000000002E-4</v>
      </c>
      <c r="G510">
        <v>42</v>
      </c>
      <c r="H510" t="s">
        <v>35</v>
      </c>
      <c r="I510" t="s">
        <v>51</v>
      </c>
      <c r="J510">
        <v>3.6709999999999998</v>
      </c>
      <c r="K510">
        <v>0</v>
      </c>
      <c r="L510">
        <v>0</v>
      </c>
      <c r="M510">
        <v>2</v>
      </c>
      <c r="N510">
        <v>0</v>
      </c>
      <c r="O510">
        <v>1</v>
      </c>
      <c r="P510">
        <v>4</v>
      </c>
      <c r="Q510">
        <v>0</v>
      </c>
      <c r="R510">
        <v>4</v>
      </c>
      <c r="S510">
        <v>5</v>
      </c>
      <c r="T510">
        <v>8</v>
      </c>
      <c r="U510">
        <v>3</v>
      </c>
      <c r="V510">
        <v>17</v>
      </c>
      <c r="W510">
        <v>1</v>
      </c>
      <c r="X510">
        <v>0</v>
      </c>
      <c r="Y510">
        <v>2</v>
      </c>
      <c r="Z510">
        <v>4</v>
      </c>
      <c r="AA510">
        <v>5</v>
      </c>
      <c r="AB510">
        <v>1</v>
      </c>
      <c r="AC510">
        <v>2</v>
      </c>
      <c r="AD510">
        <v>7</v>
      </c>
      <c r="AE510">
        <f>SUM(M510:N510)/SUM(K510:AD510)</f>
        <v>3.0303030303030304E-2</v>
      </c>
      <c r="AF510">
        <f>SUM(S510,Y510)/SUM(K510:AD510)</f>
        <v>0.10606060606060606</v>
      </c>
      <c r="AG510">
        <f t="shared" si="46"/>
        <v>7.575757575757576E-2</v>
      </c>
      <c r="AH510">
        <f t="shared" si="47"/>
        <v>0.15151515151515152</v>
      </c>
      <c r="AI510">
        <f t="shared" si="48"/>
        <v>0.24242424242424243</v>
      </c>
      <c r="AJ510">
        <f t="shared" si="49"/>
        <v>0.39393939393939392</v>
      </c>
    </row>
    <row r="511" spans="1:38" x14ac:dyDescent="0.2">
      <c r="A511" t="s">
        <v>1433</v>
      </c>
      <c r="B511">
        <v>16</v>
      </c>
      <c r="C511">
        <v>85</v>
      </c>
      <c r="D511">
        <f>C511-B511</f>
        <v>69</v>
      </c>
      <c r="E511">
        <v>0.2424</v>
      </c>
      <c r="F511">
        <v>1.6899999999999999E-4</v>
      </c>
      <c r="G511">
        <v>42</v>
      </c>
      <c r="H511" t="s">
        <v>35</v>
      </c>
      <c r="I511" t="s">
        <v>44</v>
      </c>
      <c r="J511">
        <v>3.7829999999999999</v>
      </c>
      <c r="K511">
        <v>1</v>
      </c>
      <c r="L511">
        <v>0</v>
      </c>
      <c r="M511">
        <v>5</v>
      </c>
      <c r="N511">
        <v>6</v>
      </c>
      <c r="O511">
        <v>1</v>
      </c>
      <c r="P511">
        <v>5</v>
      </c>
      <c r="Q511">
        <v>0</v>
      </c>
      <c r="R511">
        <v>3</v>
      </c>
      <c r="S511">
        <v>4</v>
      </c>
      <c r="T511">
        <v>8</v>
      </c>
      <c r="U511">
        <v>1</v>
      </c>
      <c r="V511">
        <v>3</v>
      </c>
      <c r="W511">
        <v>0</v>
      </c>
      <c r="X511">
        <v>5</v>
      </c>
      <c r="Y511">
        <v>3</v>
      </c>
      <c r="Z511">
        <v>6</v>
      </c>
      <c r="AA511">
        <v>3</v>
      </c>
      <c r="AB511">
        <v>4</v>
      </c>
      <c r="AC511">
        <v>1</v>
      </c>
      <c r="AD511">
        <v>7</v>
      </c>
      <c r="AE511">
        <f>SUM(M511:N511)/SUM(K511:AD511)</f>
        <v>0.16666666666666666</v>
      </c>
      <c r="AF511">
        <f>SUM(S511,Y511)/SUM(K511:AD511)</f>
        <v>0.10606060606060606</v>
      </c>
      <c r="AG511">
        <f t="shared" si="46"/>
        <v>9.0909090909090912E-2</v>
      </c>
      <c r="AH511">
        <f t="shared" si="47"/>
        <v>0.13636363636363635</v>
      </c>
      <c r="AI511">
        <f t="shared" si="48"/>
        <v>0.24242424242424243</v>
      </c>
      <c r="AJ511">
        <f t="shared" si="49"/>
        <v>0.25757575757575757</v>
      </c>
    </row>
    <row r="512" spans="1:38" x14ac:dyDescent="0.2">
      <c r="A512" t="s">
        <v>980</v>
      </c>
      <c r="B512">
        <v>399</v>
      </c>
      <c r="C512">
        <v>551</v>
      </c>
      <c r="D512">
        <f>C512-B512</f>
        <v>152</v>
      </c>
      <c r="E512">
        <v>0.14269999999999999</v>
      </c>
      <c r="F512">
        <v>1.598E-3</v>
      </c>
      <c r="G512">
        <v>6</v>
      </c>
      <c r="H512" t="s">
        <v>35</v>
      </c>
      <c r="I512" t="s">
        <v>40</v>
      </c>
      <c r="J512">
        <v>3.7229999999999999</v>
      </c>
      <c r="K512">
        <v>10</v>
      </c>
      <c r="L512">
        <v>0</v>
      </c>
      <c r="M512">
        <v>7</v>
      </c>
      <c r="N512">
        <v>10</v>
      </c>
      <c r="O512">
        <v>4</v>
      </c>
      <c r="P512">
        <v>9</v>
      </c>
      <c r="Q512">
        <v>3</v>
      </c>
      <c r="R512">
        <v>4</v>
      </c>
      <c r="S512">
        <v>10</v>
      </c>
      <c r="T512">
        <v>8</v>
      </c>
      <c r="U512">
        <v>5</v>
      </c>
      <c r="V512">
        <v>7</v>
      </c>
      <c r="W512">
        <v>3</v>
      </c>
      <c r="X512">
        <v>7</v>
      </c>
      <c r="Y512">
        <v>2</v>
      </c>
      <c r="Z512">
        <v>10</v>
      </c>
      <c r="AA512">
        <v>5</v>
      </c>
      <c r="AB512">
        <v>4</v>
      </c>
      <c r="AC512">
        <v>2</v>
      </c>
      <c r="AD512">
        <v>3</v>
      </c>
      <c r="AE512">
        <f>SUM(M512:N512)/SUM(K512:AD512)</f>
        <v>0.15044247787610621</v>
      </c>
      <c r="AF512">
        <f>SUM(S512,Y512)/SUM(K512:AD512)</f>
        <v>0.10619469026548672</v>
      </c>
      <c r="AG512">
        <f t="shared" si="46"/>
        <v>0.19469026548672566</v>
      </c>
      <c r="AH512">
        <f t="shared" si="47"/>
        <v>7.9646017699115043E-2</v>
      </c>
      <c r="AI512">
        <f t="shared" si="48"/>
        <v>0.18584070796460178</v>
      </c>
      <c r="AJ512">
        <f t="shared" si="49"/>
        <v>0.2831858407079646</v>
      </c>
    </row>
    <row r="513" spans="1:38" x14ac:dyDescent="0.2">
      <c r="A513" t="s">
        <v>1704</v>
      </c>
      <c r="B513">
        <v>48</v>
      </c>
      <c r="C513">
        <v>117</v>
      </c>
      <c r="D513">
        <f>C513-B513</f>
        <v>69</v>
      </c>
      <c r="E513">
        <v>0.34910000000000002</v>
      </c>
      <c r="F513">
        <v>1.1162999999999999E-2</v>
      </c>
      <c r="G513">
        <v>66</v>
      </c>
      <c r="H513" t="s">
        <v>35</v>
      </c>
      <c r="I513" t="s">
        <v>40</v>
      </c>
      <c r="J513">
        <v>3.319</v>
      </c>
      <c r="K513">
        <v>2</v>
      </c>
      <c r="L513">
        <v>1</v>
      </c>
      <c r="M513">
        <v>0</v>
      </c>
      <c r="N513">
        <v>4</v>
      </c>
      <c r="O513">
        <v>1</v>
      </c>
      <c r="P513">
        <v>4</v>
      </c>
      <c r="Q513">
        <v>3</v>
      </c>
      <c r="R513">
        <v>0</v>
      </c>
      <c r="S513">
        <v>5</v>
      </c>
      <c r="T513">
        <v>4</v>
      </c>
      <c r="U513">
        <v>2</v>
      </c>
      <c r="V513">
        <v>5</v>
      </c>
      <c r="W513">
        <v>3</v>
      </c>
      <c r="X513">
        <v>4</v>
      </c>
      <c r="Y513">
        <v>0</v>
      </c>
      <c r="Z513">
        <v>4</v>
      </c>
      <c r="AA513">
        <v>3</v>
      </c>
      <c r="AB513">
        <v>1</v>
      </c>
      <c r="AC513">
        <v>0</v>
      </c>
      <c r="AD513">
        <v>1</v>
      </c>
      <c r="AE513">
        <f>SUM(M513:N513)/SUM(K513:AD513)</f>
        <v>8.5106382978723402E-2</v>
      </c>
      <c r="AF513">
        <f>SUM(S513,Y513)/SUM(K513:AD513)</f>
        <v>0.10638297872340426</v>
      </c>
      <c r="AG513">
        <f t="shared" si="46"/>
        <v>0.19148936170212766</v>
      </c>
      <c r="AH513">
        <f t="shared" si="47"/>
        <v>4.2553191489361701E-2</v>
      </c>
      <c r="AI513">
        <f t="shared" si="48"/>
        <v>0.14893617021276595</v>
      </c>
      <c r="AJ513">
        <f t="shared" si="49"/>
        <v>0.42553191489361702</v>
      </c>
    </row>
    <row r="514" spans="1:38" x14ac:dyDescent="0.2">
      <c r="A514" t="s">
        <v>2416</v>
      </c>
      <c r="B514">
        <v>33</v>
      </c>
      <c r="C514">
        <v>81</v>
      </c>
      <c r="D514">
        <f>C514-B514</f>
        <v>48</v>
      </c>
      <c r="E514">
        <v>0.25950000000000001</v>
      </c>
      <c r="F514">
        <v>1.4E-5</v>
      </c>
      <c r="G514">
        <v>42</v>
      </c>
      <c r="H514" t="s">
        <v>46</v>
      </c>
      <c r="I514" t="s">
        <v>1126</v>
      </c>
      <c r="J514">
        <v>3.8889999999999998</v>
      </c>
      <c r="K514">
        <v>0</v>
      </c>
      <c r="L514">
        <v>0</v>
      </c>
      <c r="M514">
        <v>2</v>
      </c>
      <c r="N514">
        <v>3</v>
      </c>
      <c r="O514">
        <v>0</v>
      </c>
      <c r="P514">
        <v>3</v>
      </c>
      <c r="Q514">
        <v>2</v>
      </c>
      <c r="R514">
        <v>4</v>
      </c>
      <c r="S514">
        <v>2</v>
      </c>
      <c r="T514">
        <v>6</v>
      </c>
      <c r="U514">
        <v>1</v>
      </c>
      <c r="V514">
        <v>1</v>
      </c>
      <c r="W514">
        <v>1</v>
      </c>
      <c r="X514">
        <v>7</v>
      </c>
      <c r="Y514">
        <v>3</v>
      </c>
      <c r="Z514">
        <v>5</v>
      </c>
      <c r="AA514">
        <v>2</v>
      </c>
      <c r="AB514">
        <v>3</v>
      </c>
      <c r="AC514">
        <v>0</v>
      </c>
      <c r="AD514">
        <v>2</v>
      </c>
      <c r="AE514">
        <f>SUM(M514:N514)/SUM(K514:AD514)</f>
        <v>0.10638297872340426</v>
      </c>
      <c r="AF514">
        <f>SUM(S514,Y514)/SUM(K514:AD514)</f>
        <v>0.10638297872340426</v>
      </c>
      <c r="AG514">
        <f t="shared" si="46"/>
        <v>8.5106382978723402E-2</v>
      </c>
      <c r="AH514">
        <f t="shared" si="47"/>
        <v>4.2553191489361701E-2</v>
      </c>
      <c r="AI514">
        <f t="shared" si="48"/>
        <v>0.2978723404255319</v>
      </c>
      <c r="AJ514">
        <f t="shared" si="49"/>
        <v>0.36170212765957449</v>
      </c>
    </row>
    <row r="515" spans="1:38" x14ac:dyDescent="0.2">
      <c r="A515" t="s">
        <v>3330</v>
      </c>
      <c r="B515">
        <v>180</v>
      </c>
      <c r="C515">
        <v>350</v>
      </c>
      <c r="D515">
        <f>C515-B515</f>
        <v>170</v>
      </c>
      <c r="E515">
        <v>4.3799999999999999E-2</v>
      </c>
      <c r="F515">
        <v>1.5431E-2</v>
      </c>
      <c r="G515">
        <v>6</v>
      </c>
      <c r="H515" t="s">
        <v>35</v>
      </c>
      <c r="I515" t="s">
        <v>49</v>
      </c>
      <c r="J515">
        <v>3.0209999999999999</v>
      </c>
      <c r="K515">
        <v>5</v>
      </c>
      <c r="L515">
        <v>0</v>
      </c>
      <c r="M515">
        <v>7</v>
      </c>
      <c r="N515">
        <v>5</v>
      </c>
      <c r="O515">
        <v>4</v>
      </c>
      <c r="P515">
        <v>7</v>
      </c>
      <c r="Q515">
        <v>3</v>
      </c>
      <c r="R515">
        <v>2</v>
      </c>
      <c r="S515">
        <v>7</v>
      </c>
      <c r="T515">
        <v>2</v>
      </c>
      <c r="U515">
        <v>0</v>
      </c>
      <c r="V515">
        <v>14</v>
      </c>
      <c r="W515">
        <v>2</v>
      </c>
      <c r="X515">
        <v>10</v>
      </c>
      <c r="Y515">
        <v>3</v>
      </c>
      <c r="Z515">
        <v>6</v>
      </c>
      <c r="AA515">
        <v>10</v>
      </c>
      <c r="AB515">
        <v>5</v>
      </c>
      <c r="AC515">
        <v>0</v>
      </c>
      <c r="AD515">
        <v>2</v>
      </c>
      <c r="AE515">
        <f>SUM(M515:N515)/SUM(K515:AD515)</f>
        <v>0.1276595744680851</v>
      </c>
      <c r="AF515">
        <f>SUM(S515,Y515)/SUM(K515:AD515)</f>
        <v>0.10638297872340426</v>
      </c>
      <c r="AG515">
        <f t="shared" ref="AG515:AG578" si="50">SUM(P515,K515,W515)/SUM(K515:AD515)</f>
        <v>0.14893617021276595</v>
      </c>
      <c r="AH515">
        <f t="shared" ref="AH515:AH578" si="51">SUM(AC515,AD515,O515)/SUM(K515:AD515)</f>
        <v>6.3829787234042548E-2</v>
      </c>
      <c r="AI515">
        <f t="shared" ref="AI515:AI578" si="52">SUM(R515,T515,AB515,U515)/SUM(K515:AD515)</f>
        <v>9.5744680851063829E-2</v>
      </c>
      <c r="AJ515">
        <f t="shared" ref="AJ515:AJ578" si="53">SUM(Q515,X515,V515,AA515,Z515,L515)/SUM(K515:AD515)</f>
        <v>0.45744680851063829</v>
      </c>
    </row>
    <row r="516" spans="1:38" x14ac:dyDescent="0.2">
      <c r="A516" t="s">
        <v>877</v>
      </c>
      <c r="B516">
        <v>16</v>
      </c>
      <c r="C516">
        <v>362</v>
      </c>
      <c r="D516">
        <f>C516-B516</f>
        <v>346</v>
      </c>
      <c r="E516">
        <v>0.4476</v>
      </c>
      <c r="F516">
        <v>1.9000000000000001E-5</v>
      </c>
      <c r="G516">
        <v>90</v>
      </c>
      <c r="H516" t="s">
        <v>32</v>
      </c>
      <c r="I516" t="s">
        <v>40</v>
      </c>
      <c r="J516">
        <v>3.17</v>
      </c>
      <c r="K516">
        <v>7</v>
      </c>
      <c r="L516">
        <v>1</v>
      </c>
      <c r="M516">
        <v>21</v>
      </c>
      <c r="N516">
        <v>7</v>
      </c>
      <c r="O516">
        <v>1</v>
      </c>
      <c r="P516">
        <v>13</v>
      </c>
      <c r="Q516">
        <v>5</v>
      </c>
      <c r="R516">
        <v>4</v>
      </c>
      <c r="S516">
        <v>12</v>
      </c>
      <c r="T516">
        <v>4</v>
      </c>
      <c r="U516">
        <v>3</v>
      </c>
      <c r="V516">
        <v>6</v>
      </c>
      <c r="W516">
        <v>16</v>
      </c>
      <c r="X516">
        <v>9</v>
      </c>
      <c r="Y516">
        <v>3</v>
      </c>
      <c r="Z516">
        <v>8</v>
      </c>
      <c r="AA516">
        <v>14</v>
      </c>
      <c r="AB516">
        <v>7</v>
      </c>
      <c r="AC516">
        <v>0</v>
      </c>
      <c r="AD516">
        <v>0</v>
      </c>
      <c r="AE516">
        <f>SUM(M516:N516)/SUM(K516:AD516)</f>
        <v>0.19858156028368795</v>
      </c>
      <c r="AF516">
        <f>SUM(S516,Y516)/SUM(K516:AD516)</f>
        <v>0.10638297872340426</v>
      </c>
      <c r="AG516">
        <f t="shared" si="50"/>
        <v>0.25531914893617019</v>
      </c>
      <c r="AH516">
        <f t="shared" si="51"/>
        <v>7.0921985815602835E-3</v>
      </c>
      <c r="AI516">
        <f t="shared" si="52"/>
        <v>0.1276595744680851</v>
      </c>
      <c r="AJ516">
        <f t="shared" si="53"/>
        <v>0.30496453900709219</v>
      </c>
      <c r="AK516">
        <v>8</v>
      </c>
      <c r="AL516">
        <v>0</v>
      </c>
    </row>
    <row r="517" spans="1:38" x14ac:dyDescent="0.2">
      <c r="A517" t="s">
        <v>2198</v>
      </c>
      <c r="B517">
        <v>22</v>
      </c>
      <c r="C517">
        <v>370</v>
      </c>
      <c r="D517">
        <f>C517-B517</f>
        <v>348</v>
      </c>
      <c r="E517">
        <v>0.22889999999999999</v>
      </c>
      <c r="F517">
        <v>1E-4</v>
      </c>
      <c r="G517">
        <v>30</v>
      </c>
      <c r="H517" t="s">
        <v>35</v>
      </c>
      <c r="I517" t="s">
        <v>38</v>
      </c>
      <c r="J517">
        <v>2.9039999999999999</v>
      </c>
      <c r="K517">
        <v>9</v>
      </c>
      <c r="L517">
        <v>0</v>
      </c>
      <c r="M517">
        <v>17</v>
      </c>
      <c r="N517">
        <v>17</v>
      </c>
      <c r="O517">
        <v>2</v>
      </c>
      <c r="P517">
        <v>12</v>
      </c>
      <c r="Q517">
        <v>6</v>
      </c>
      <c r="R517">
        <v>6</v>
      </c>
      <c r="S517">
        <v>13</v>
      </c>
      <c r="T517">
        <v>7</v>
      </c>
      <c r="U517">
        <v>1</v>
      </c>
      <c r="V517">
        <v>19</v>
      </c>
      <c r="W517">
        <v>7</v>
      </c>
      <c r="X517">
        <v>9</v>
      </c>
      <c r="Y517">
        <v>5</v>
      </c>
      <c r="Z517">
        <v>24</v>
      </c>
      <c r="AA517">
        <v>10</v>
      </c>
      <c r="AB517">
        <v>2</v>
      </c>
      <c r="AC517">
        <v>0</v>
      </c>
      <c r="AD517">
        <v>3</v>
      </c>
      <c r="AE517">
        <f>SUM(M517:N517)/SUM(K517:AD517)</f>
        <v>0.20118343195266272</v>
      </c>
      <c r="AF517">
        <f>SUM(S517,Y517)/SUM(K517:AD517)</f>
        <v>0.10650887573964497</v>
      </c>
      <c r="AG517">
        <f t="shared" si="50"/>
        <v>0.16568047337278108</v>
      </c>
      <c r="AH517">
        <f t="shared" si="51"/>
        <v>2.9585798816568046E-2</v>
      </c>
      <c r="AI517">
        <f t="shared" si="52"/>
        <v>9.4674556213017749E-2</v>
      </c>
      <c r="AJ517">
        <f t="shared" si="53"/>
        <v>0.40236686390532544</v>
      </c>
    </row>
    <row r="518" spans="1:38" x14ac:dyDescent="0.2">
      <c r="A518" t="s">
        <v>3037</v>
      </c>
      <c r="B518">
        <v>104</v>
      </c>
      <c r="C518">
        <v>131</v>
      </c>
      <c r="D518">
        <f>C518-B518</f>
        <v>27</v>
      </c>
      <c r="E518">
        <v>0.17380000000000001</v>
      </c>
      <c r="F518">
        <v>0</v>
      </c>
      <c r="G518">
        <v>18</v>
      </c>
      <c r="H518" t="s">
        <v>35</v>
      </c>
      <c r="I518" t="s">
        <v>49</v>
      </c>
      <c r="J518">
        <v>4.3499999999999996</v>
      </c>
      <c r="K518">
        <v>0</v>
      </c>
      <c r="L518">
        <v>2</v>
      </c>
      <c r="M518">
        <v>2</v>
      </c>
      <c r="N518">
        <v>1</v>
      </c>
      <c r="O518">
        <v>2</v>
      </c>
      <c r="P518">
        <v>0</v>
      </c>
      <c r="Q518">
        <v>0</v>
      </c>
      <c r="R518">
        <v>0</v>
      </c>
      <c r="S518">
        <v>2</v>
      </c>
      <c r="T518">
        <v>2</v>
      </c>
      <c r="U518">
        <v>1</v>
      </c>
      <c r="V518">
        <v>3</v>
      </c>
      <c r="W518">
        <v>1</v>
      </c>
      <c r="X518">
        <v>0</v>
      </c>
      <c r="Y518">
        <v>1</v>
      </c>
      <c r="Z518">
        <v>1</v>
      </c>
      <c r="AA518">
        <v>4</v>
      </c>
      <c r="AB518">
        <v>4</v>
      </c>
      <c r="AC518">
        <v>0</v>
      </c>
      <c r="AD518">
        <v>2</v>
      </c>
      <c r="AE518">
        <f>SUM(M518:N518)/SUM(K518:AD518)</f>
        <v>0.10714285714285714</v>
      </c>
      <c r="AF518">
        <f>SUM(S518,Y518)/SUM(K518:AD518)</f>
        <v>0.10714285714285714</v>
      </c>
      <c r="AG518">
        <f t="shared" si="50"/>
        <v>3.5714285714285712E-2</v>
      </c>
      <c r="AH518">
        <f t="shared" si="51"/>
        <v>0.14285714285714285</v>
      </c>
      <c r="AI518">
        <f t="shared" si="52"/>
        <v>0.25</v>
      </c>
      <c r="AJ518">
        <f t="shared" si="53"/>
        <v>0.35714285714285715</v>
      </c>
    </row>
    <row r="519" spans="1:38" x14ac:dyDescent="0.2">
      <c r="A519" t="s">
        <v>1177</v>
      </c>
      <c r="B519">
        <v>14</v>
      </c>
      <c r="C519">
        <v>119</v>
      </c>
      <c r="D519">
        <f>C519-B519</f>
        <v>105</v>
      </c>
      <c r="E519">
        <v>0.1971</v>
      </c>
      <c r="F519">
        <v>6.2299999999999996E-4</v>
      </c>
      <c r="G519">
        <v>18</v>
      </c>
      <c r="H519" t="s">
        <v>35</v>
      </c>
      <c r="I519" t="s">
        <v>49</v>
      </c>
      <c r="J519">
        <v>4.1740000000000004</v>
      </c>
      <c r="K519">
        <v>3</v>
      </c>
      <c r="L519">
        <v>0</v>
      </c>
      <c r="M519">
        <v>3</v>
      </c>
      <c r="N519">
        <v>8</v>
      </c>
      <c r="O519">
        <v>5</v>
      </c>
      <c r="P519">
        <v>5</v>
      </c>
      <c r="Q519">
        <v>1</v>
      </c>
      <c r="R519">
        <v>6</v>
      </c>
      <c r="S519">
        <v>6</v>
      </c>
      <c r="T519">
        <v>6</v>
      </c>
      <c r="U519">
        <v>1</v>
      </c>
      <c r="V519">
        <v>4</v>
      </c>
      <c r="W519">
        <v>9</v>
      </c>
      <c r="X519">
        <v>2</v>
      </c>
      <c r="Y519">
        <v>3</v>
      </c>
      <c r="Z519">
        <v>6</v>
      </c>
      <c r="AA519">
        <v>7</v>
      </c>
      <c r="AB519">
        <v>7</v>
      </c>
      <c r="AC519">
        <v>1</v>
      </c>
      <c r="AD519">
        <v>1</v>
      </c>
      <c r="AE519">
        <f>SUM(M519:N519)/SUM(K519:AD519)</f>
        <v>0.13095238095238096</v>
      </c>
      <c r="AF519">
        <f>SUM(S519,Y519)/SUM(K519:AD519)</f>
        <v>0.10714285714285714</v>
      </c>
      <c r="AG519">
        <f t="shared" si="50"/>
        <v>0.20238095238095238</v>
      </c>
      <c r="AH519">
        <f t="shared" si="51"/>
        <v>8.3333333333333329E-2</v>
      </c>
      <c r="AI519">
        <f t="shared" si="52"/>
        <v>0.23809523809523808</v>
      </c>
      <c r="AJ519">
        <f t="shared" si="53"/>
        <v>0.23809523809523808</v>
      </c>
    </row>
    <row r="520" spans="1:38" x14ac:dyDescent="0.2">
      <c r="A520" t="s">
        <v>1493</v>
      </c>
      <c r="B520">
        <v>506</v>
      </c>
      <c r="C520">
        <v>603</v>
      </c>
      <c r="D520">
        <f>C520-B520</f>
        <v>97</v>
      </c>
      <c r="E520">
        <v>0.1885</v>
      </c>
      <c r="F520">
        <v>5.6249999999999998E-3</v>
      </c>
      <c r="G520">
        <v>18</v>
      </c>
      <c r="H520" t="s">
        <v>46</v>
      </c>
      <c r="I520" t="s">
        <v>33</v>
      </c>
      <c r="J520">
        <v>3.698</v>
      </c>
      <c r="K520">
        <v>0</v>
      </c>
      <c r="L520">
        <v>1</v>
      </c>
      <c r="M520">
        <v>2</v>
      </c>
      <c r="N520">
        <v>6</v>
      </c>
      <c r="O520">
        <v>3</v>
      </c>
      <c r="P520">
        <v>2</v>
      </c>
      <c r="Q520">
        <v>1</v>
      </c>
      <c r="R520">
        <v>4</v>
      </c>
      <c r="S520">
        <v>3</v>
      </c>
      <c r="T520">
        <v>4</v>
      </c>
      <c r="U520">
        <v>1</v>
      </c>
      <c r="V520">
        <v>6</v>
      </c>
      <c r="W520">
        <v>4</v>
      </c>
      <c r="X520">
        <v>1</v>
      </c>
      <c r="Y520">
        <v>3</v>
      </c>
      <c r="Z520">
        <v>5</v>
      </c>
      <c r="AA520">
        <v>4</v>
      </c>
      <c r="AB520">
        <v>2</v>
      </c>
      <c r="AC520">
        <v>2</v>
      </c>
      <c r="AD520">
        <v>2</v>
      </c>
      <c r="AE520">
        <f>SUM(M520:N520)/SUM(K520:AD520)</f>
        <v>0.14285714285714285</v>
      </c>
      <c r="AF520">
        <f>SUM(S520,Y520)/SUM(K520:AD520)</f>
        <v>0.10714285714285714</v>
      </c>
      <c r="AG520">
        <f t="shared" si="50"/>
        <v>0.10714285714285714</v>
      </c>
      <c r="AH520">
        <f t="shared" si="51"/>
        <v>0.125</v>
      </c>
      <c r="AI520">
        <f t="shared" si="52"/>
        <v>0.19642857142857142</v>
      </c>
      <c r="AJ520">
        <f t="shared" si="53"/>
        <v>0.32142857142857145</v>
      </c>
      <c r="AK520">
        <v>2</v>
      </c>
      <c r="AL520">
        <v>2</v>
      </c>
    </row>
    <row r="521" spans="1:38" x14ac:dyDescent="0.2">
      <c r="A521" t="s">
        <v>2623</v>
      </c>
      <c r="B521">
        <v>3</v>
      </c>
      <c r="C521">
        <v>40</v>
      </c>
      <c r="D521">
        <f>C521-B521</f>
        <v>37</v>
      </c>
      <c r="E521">
        <v>0.24490000000000001</v>
      </c>
      <c r="F521">
        <v>7.6090000000000003E-3</v>
      </c>
      <c r="G521">
        <v>42</v>
      </c>
      <c r="H521" t="s">
        <v>46</v>
      </c>
      <c r="I521" t="s">
        <v>1193</v>
      </c>
      <c r="J521">
        <v>3.875</v>
      </c>
      <c r="K521">
        <v>0</v>
      </c>
      <c r="L521">
        <v>0</v>
      </c>
      <c r="M521">
        <v>1</v>
      </c>
      <c r="N521">
        <v>3</v>
      </c>
      <c r="O521">
        <v>1</v>
      </c>
      <c r="P521">
        <v>2</v>
      </c>
      <c r="Q521">
        <v>1</v>
      </c>
      <c r="R521">
        <v>3</v>
      </c>
      <c r="S521">
        <v>2</v>
      </c>
      <c r="T521">
        <v>3</v>
      </c>
      <c r="U521">
        <v>0</v>
      </c>
      <c r="V521">
        <v>3</v>
      </c>
      <c r="W521">
        <v>0</v>
      </c>
      <c r="X521">
        <v>1</v>
      </c>
      <c r="Y521">
        <v>1</v>
      </c>
      <c r="Z521">
        <v>3</v>
      </c>
      <c r="AA521">
        <v>2</v>
      </c>
      <c r="AB521">
        <v>1</v>
      </c>
      <c r="AC521">
        <v>0</v>
      </c>
      <c r="AD521">
        <v>1</v>
      </c>
      <c r="AE521">
        <f>SUM(M521:N521)/SUM(K521:AD521)</f>
        <v>0.14285714285714285</v>
      </c>
      <c r="AF521">
        <f>SUM(S521,Y521)/SUM(K521:AD521)</f>
        <v>0.10714285714285714</v>
      </c>
      <c r="AG521">
        <f t="shared" si="50"/>
        <v>7.1428571428571425E-2</v>
      </c>
      <c r="AH521">
        <f t="shared" si="51"/>
        <v>7.1428571428571425E-2</v>
      </c>
      <c r="AI521">
        <f t="shared" si="52"/>
        <v>0.25</v>
      </c>
      <c r="AJ521">
        <f t="shared" si="53"/>
        <v>0.35714285714285715</v>
      </c>
    </row>
    <row r="522" spans="1:38" x14ac:dyDescent="0.2">
      <c r="A522" t="s">
        <v>3259</v>
      </c>
      <c r="B522">
        <v>570</v>
      </c>
      <c r="C522">
        <v>645</v>
      </c>
      <c r="D522">
        <f>C522-B522</f>
        <v>75</v>
      </c>
      <c r="E522">
        <v>0.2167</v>
      </c>
      <c r="F522">
        <v>3.1359999999999999E-3</v>
      </c>
      <c r="G522">
        <v>30</v>
      </c>
      <c r="H522" t="s">
        <v>35</v>
      </c>
      <c r="I522" t="s">
        <v>40</v>
      </c>
      <c r="J522">
        <v>3.9550000000000001</v>
      </c>
      <c r="K522">
        <v>2</v>
      </c>
      <c r="L522">
        <v>1</v>
      </c>
      <c r="M522">
        <v>6</v>
      </c>
      <c r="N522">
        <v>4</v>
      </c>
      <c r="O522">
        <v>2</v>
      </c>
      <c r="P522">
        <v>2</v>
      </c>
      <c r="Q522">
        <v>1</v>
      </c>
      <c r="R522">
        <v>6</v>
      </c>
      <c r="S522">
        <v>4</v>
      </c>
      <c r="T522">
        <v>7</v>
      </c>
      <c r="U522">
        <v>0</v>
      </c>
      <c r="V522">
        <v>4</v>
      </c>
      <c r="W522">
        <v>2</v>
      </c>
      <c r="X522">
        <v>3</v>
      </c>
      <c r="Y522">
        <v>2</v>
      </c>
      <c r="Z522">
        <v>4</v>
      </c>
      <c r="AA522">
        <v>1</v>
      </c>
      <c r="AB522">
        <v>1</v>
      </c>
      <c r="AC522">
        <v>1</v>
      </c>
      <c r="AD522">
        <v>3</v>
      </c>
      <c r="AE522">
        <f>SUM(M522:N522)/SUM(K522:AD522)</f>
        <v>0.17857142857142858</v>
      </c>
      <c r="AF522">
        <f>SUM(S522,Y522)/SUM(K522:AD522)</f>
        <v>0.10714285714285714</v>
      </c>
      <c r="AG522">
        <f t="shared" si="50"/>
        <v>0.10714285714285714</v>
      </c>
      <c r="AH522">
        <f t="shared" si="51"/>
        <v>0.10714285714285714</v>
      </c>
      <c r="AI522">
        <f t="shared" si="52"/>
        <v>0.25</v>
      </c>
      <c r="AJ522">
        <f t="shared" si="53"/>
        <v>0.25</v>
      </c>
    </row>
    <row r="523" spans="1:38" x14ac:dyDescent="0.2">
      <c r="A523" t="s">
        <v>1676</v>
      </c>
      <c r="B523">
        <v>16</v>
      </c>
      <c r="C523">
        <v>119</v>
      </c>
      <c r="D523">
        <f>C523-B523</f>
        <v>103</v>
      </c>
      <c r="E523">
        <v>0.19189999999999999</v>
      </c>
      <c r="F523" s="1">
        <v>1.9999999999999999E-6</v>
      </c>
      <c r="G523">
        <v>18</v>
      </c>
      <c r="H523" t="s">
        <v>35</v>
      </c>
      <c r="I523" t="s">
        <v>44</v>
      </c>
      <c r="J523">
        <v>3.5790000000000002</v>
      </c>
      <c r="K523">
        <v>3</v>
      </c>
      <c r="L523">
        <v>0</v>
      </c>
      <c r="M523">
        <v>6</v>
      </c>
      <c r="N523">
        <v>10</v>
      </c>
      <c r="O523">
        <v>3</v>
      </c>
      <c r="P523">
        <v>0</v>
      </c>
      <c r="Q523">
        <v>4</v>
      </c>
      <c r="R523">
        <v>2</v>
      </c>
      <c r="S523">
        <v>7</v>
      </c>
      <c r="T523">
        <v>14</v>
      </c>
      <c r="U523">
        <v>1</v>
      </c>
      <c r="V523">
        <v>6</v>
      </c>
      <c r="W523">
        <v>4</v>
      </c>
      <c r="X523">
        <v>4</v>
      </c>
      <c r="Y523">
        <v>2</v>
      </c>
      <c r="Z523">
        <v>6</v>
      </c>
      <c r="AA523">
        <v>1</v>
      </c>
      <c r="AB523">
        <v>2</v>
      </c>
      <c r="AC523">
        <v>0</v>
      </c>
      <c r="AD523">
        <v>9</v>
      </c>
      <c r="AE523">
        <f>SUM(M523:N523)/SUM(K523:AD523)</f>
        <v>0.19047619047619047</v>
      </c>
      <c r="AF523">
        <f>SUM(S523,Y523)/SUM(K523:AD523)</f>
        <v>0.10714285714285714</v>
      </c>
      <c r="AG523">
        <f t="shared" si="50"/>
        <v>8.3333333333333329E-2</v>
      </c>
      <c r="AH523">
        <f t="shared" si="51"/>
        <v>0.14285714285714285</v>
      </c>
      <c r="AI523">
        <f t="shared" si="52"/>
        <v>0.22619047619047619</v>
      </c>
      <c r="AJ523">
        <f t="shared" si="53"/>
        <v>0.25</v>
      </c>
    </row>
    <row r="524" spans="1:38" x14ac:dyDescent="0.2">
      <c r="A524" t="s">
        <v>2350</v>
      </c>
      <c r="B524">
        <v>16</v>
      </c>
      <c r="C524">
        <v>56</v>
      </c>
      <c r="D524">
        <f>C524-B524</f>
        <v>40</v>
      </c>
      <c r="E524">
        <v>0.1724</v>
      </c>
      <c r="F524">
        <v>1.7240000000000001E-3</v>
      </c>
      <c r="G524">
        <v>18</v>
      </c>
      <c r="H524" t="s">
        <v>46</v>
      </c>
      <c r="I524" t="s">
        <v>40</v>
      </c>
      <c r="J524">
        <v>3.1709999999999998</v>
      </c>
      <c r="K524">
        <v>1</v>
      </c>
      <c r="L524">
        <v>1</v>
      </c>
      <c r="M524">
        <v>2</v>
      </c>
      <c r="N524">
        <v>4</v>
      </c>
      <c r="O524">
        <v>2</v>
      </c>
      <c r="P524">
        <v>0</v>
      </c>
      <c r="Q524">
        <v>4</v>
      </c>
      <c r="R524">
        <v>0</v>
      </c>
      <c r="S524">
        <v>0</v>
      </c>
      <c r="T524">
        <v>4</v>
      </c>
      <c r="U524">
        <v>0</v>
      </c>
      <c r="V524">
        <v>2</v>
      </c>
      <c r="W524">
        <v>1</v>
      </c>
      <c r="X524">
        <v>1</v>
      </c>
      <c r="Y524">
        <v>3</v>
      </c>
      <c r="Z524">
        <v>2</v>
      </c>
      <c r="AA524">
        <v>0</v>
      </c>
      <c r="AB524">
        <v>0</v>
      </c>
      <c r="AC524">
        <v>0</v>
      </c>
      <c r="AD524">
        <v>1</v>
      </c>
      <c r="AE524">
        <f>SUM(M524:N524)/SUM(K524:AD524)</f>
        <v>0.21428571428571427</v>
      </c>
      <c r="AF524">
        <f>SUM(S524,Y524)/SUM(K524:AD524)</f>
        <v>0.10714285714285714</v>
      </c>
      <c r="AG524">
        <f t="shared" si="50"/>
        <v>7.1428571428571425E-2</v>
      </c>
      <c r="AH524">
        <f t="shared" si="51"/>
        <v>0.10714285714285714</v>
      </c>
      <c r="AI524">
        <f t="shared" si="52"/>
        <v>0.14285714285714285</v>
      </c>
      <c r="AJ524">
        <f t="shared" si="53"/>
        <v>0.35714285714285715</v>
      </c>
    </row>
    <row r="525" spans="1:38" x14ac:dyDescent="0.2">
      <c r="A525" t="s">
        <v>3041</v>
      </c>
      <c r="B525">
        <v>174</v>
      </c>
      <c r="C525">
        <v>621</v>
      </c>
      <c r="D525">
        <f>C525-B525</f>
        <v>447</v>
      </c>
      <c r="E525">
        <v>0.44779999999999998</v>
      </c>
      <c r="F525">
        <v>0.121993</v>
      </c>
      <c r="G525">
        <v>90</v>
      </c>
      <c r="H525" t="s">
        <v>35</v>
      </c>
      <c r="I525" t="s">
        <v>79</v>
      </c>
      <c r="J525">
        <v>3.113</v>
      </c>
      <c r="K525">
        <v>14</v>
      </c>
      <c r="L525">
        <v>0</v>
      </c>
      <c r="M525">
        <v>24</v>
      </c>
      <c r="N525">
        <v>26</v>
      </c>
      <c r="O525">
        <v>4</v>
      </c>
      <c r="P525">
        <v>26</v>
      </c>
      <c r="Q525">
        <v>3</v>
      </c>
      <c r="R525">
        <v>6</v>
      </c>
      <c r="S525">
        <v>14</v>
      </c>
      <c r="T525">
        <v>10</v>
      </c>
      <c r="U525">
        <v>5</v>
      </c>
      <c r="V525">
        <v>22</v>
      </c>
      <c r="W525">
        <v>9</v>
      </c>
      <c r="X525">
        <v>10</v>
      </c>
      <c r="Y525">
        <v>10</v>
      </c>
      <c r="Z525">
        <v>15</v>
      </c>
      <c r="AA525">
        <v>10</v>
      </c>
      <c r="AB525">
        <v>7</v>
      </c>
      <c r="AC525">
        <v>2</v>
      </c>
      <c r="AD525">
        <v>7</v>
      </c>
      <c r="AE525">
        <f>SUM(M525:N525)/SUM(K525:AD525)</f>
        <v>0.22321428571428573</v>
      </c>
      <c r="AF525">
        <f>SUM(S525,Y525)/SUM(K525:AD525)</f>
        <v>0.10714285714285714</v>
      </c>
      <c r="AG525">
        <f t="shared" si="50"/>
        <v>0.21875</v>
      </c>
      <c r="AH525">
        <f t="shared" si="51"/>
        <v>5.8035714285714288E-2</v>
      </c>
      <c r="AI525">
        <f t="shared" si="52"/>
        <v>0.125</v>
      </c>
      <c r="AJ525">
        <f t="shared" si="53"/>
        <v>0.26785714285714285</v>
      </c>
    </row>
    <row r="526" spans="1:38" x14ac:dyDescent="0.2">
      <c r="A526" t="s">
        <v>1051</v>
      </c>
      <c r="B526">
        <v>263</v>
      </c>
      <c r="C526">
        <v>291</v>
      </c>
      <c r="D526">
        <f>C526-B526</f>
        <v>28</v>
      </c>
      <c r="E526">
        <v>0.21</v>
      </c>
      <c r="F526">
        <v>8.0000000000000007E-5</v>
      </c>
      <c r="G526">
        <v>30</v>
      </c>
      <c r="H526" t="s">
        <v>35</v>
      </c>
      <c r="I526" t="s">
        <v>40</v>
      </c>
      <c r="J526">
        <v>3.4359999999999999</v>
      </c>
      <c r="K526">
        <v>0</v>
      </c>
      <c r="L526">
        <v>0</v>
      </c>
      <c r="M526">
        <v>9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4</v>
      </c>
      <c r="U526">
        <v>0</v>
      </c>
      <c r="V526">
        <v>2</v>
      </c>
      <c r="W526">
        <v>0</v>
      </c>
      <c r="X526">
        <v>0</v>
      </c>
      <c r="Y526">
        <v>3</v>
      </c>
      <c r="Z526">
        <v>4</v>
      </c>
      <c r="AA526">
        <v>2</v>
      </c>
      <c r="AB526">
        <v>2</v>
      </c>
      <c r="AC526">
        <v>0</v>
      </c>
      <c r="AD526">
        <v>1</v>
      </c>
      <c r="AE526">
        <f>SUM(M526:N526)/SUM(K526:AD526)</f>
        <v>0.32142857142857145</v>
      </c>
      <c r="AF526">
        <f>SUM(S526,Y526)/SUM(K526:AD526)</f>
        <v>0.10714285714285714</v>
      </c>
      <c r="AG526">
        <f t="shared" si="50"/>
        <v>0</v>
      </c>
      <c r="AH526">
        <f t="shared" si="51"/>
        <v>3.5714285714285712E-2</v>
      </c>
      <c r="AI526">
        <f t="shared" si="52"/>
        <v>0.25</v>
      </c>
      <c r="AJ526">
        <f t="shared" si="53"/>
        <v>0.2857142857142857</v>
      </c>
    </row>
    <row r="527" spans="1:38" x14ac:dyDescent="0.2">
      <c r="A527" t="s">
        <v>1302</v>
      </c>
      <c r="B527">
        <v>7</v>
      </c>
      <c r="C527">
        <v>125</v>
      </c>
      <c r="D527">
        <f>C527-B527</f>
        <v>118</v>
      </c>
      <c r="E527">
        <v>0.26190000000000002</v>
      </c>
      <c r="F527">
        <v>2.0999999999999999E-5</v>
      </c>
      <c r="G527">
        <v>54</v>
      </c>
      <c r="H527" t="s">
        <v>35</v>
      </c>
      <c r="I527" t="s">
        <v>33</v>
      </c>
      <c r="J527">
        <v>2.9119999999999999</v>
      </c>
      <c r="K527">
        <v>3</v>
      </c>
      <c r="L527">
        <v>0</v>
      </c>
      <c r="M527">
        <v>10</v>
      </c>
      <c r="N527">
        <v>9</v>
      </c>
      <c r="O527">
        <v>2</v>
      </c>
      <c r="P527">
        <v>4</v>
      </c>
      <c r="Q527">
        <v>2</v>
      </c>
      <c r="R527">
        <v>2</v>
      </c>
      <c r="S527">
        <v>3</v>
      </c>
      <c r="T527">
        <v>3</v>
      </c>
      <c r="U527">
        <v>1</v>
      </c>
      <c r="V527">
        <v>1</v>
      </c>
      <c r="W527">
        <v>1</v>
      </c>
      <c r="X527">
        <v>3</v>
      </c>
      <c r="Y527">
        <v>3</v>
      </c>
      <c r="Z527">
        <v>6</v>
      </c>
      <c r="AA527">
        <v>3</v>
      </c>
      <c r="AB527">
        <v>0</v>
      </c>
      <c r="AC527">
        <v>0</v>
      </c>
      <c r="AD527">
        <v>0</v>
      </c>
      <c r="AE527">
        <f>SUM(M527:N527)/SUM(K527:AD527)</f>
        <v>0.3392857142857143</v>
      </c>
      <c r="AF527">
        <f>SUM(S527,Y527)/SUM(K527:AD527)</f>
        <v>0.10714285714285714</v>
      </c>
      <c r="AG527">
        <f t="shared" si="50"/>
        <v>0.14285714285714285</v>
      </c>
      <c r="AH527">
        <f t="shared" si="51"/>
        <v>3.5714285714285712E-2</v>
      </c>
      <c r="AI527">
        <f t="shared" si="52"/>
        <v>0.10714285714285714</v>
      </c>
      <c r="AJ527">
        <f t="shared" si="53"/>
        <v>0.26785714285714285</v>
      </c>
    </row>
    <row r="528" spans="1:38" x14ac:dyDescent="0.2">
      <c r="A528" t="s">
        <v>1826</v>
      </c>
      <c r="B528">
        <v>336</v>
      </c>
      <c r="C528">
        <v>779</v>
      </c>
      <c r="D528">
        <f>C528-B528</f>
        <v>443</v>
      </c>
      <c r="E528">
        <v>0.222</v>
      </c>
      <c r="F528">
        <v>5.8399999999999999E-4</v>
      </c>
      <c r="G528">
        <v>30</v>
      </c>
      <c r="H528" t="s">
        <v>35</v>
      </c>
      <c r="I528" t="s">
        <v>1741</v>
      </c>
      <c r="J528">
        <v>3.476</v>
      </c>
      <c r="K528">
        <v>25</v>
      </c>
      <c r="L528">
        <v>1</v>
      </c>
      <c r="M528">
        <v>9</v>
      </c>
      <c r="N528">
        <v>15</v>
      </c>
      <c r="O528">
        <v>8</v>
      </c>
      <c r="P528">
        <v>19</v>
      </c>
      <c r="Q528">
        <v>7</v>
      </c>
      <c r="R528">
        <v>13</v>
      </c>
      <c r="S528">
        <v>22</v>
      </c>
      <c r="T528">
        <v>28</v>
      </c>
      <c r="U528">
        <v>10</v>
      </c>
      <c r="V528">
        <v>55</v>
      </c>
      <c r="W528">
        <v>30</v>
      </c>
      <c r="X528">
        <v>29</v>
      </c>
      <c r="Y528">
        <v>19</v>
      </c>
      <c r="Z528">
        <v>52</v>
      </c>
      <c r="AA528">
        <v>25</v>
      </c>
      <c r="AB528">
        <v>11</v>
      </c>
      <c r="AC528">
        <v>1</v>
      </c>
      <c r="AD528">
        <v>3</v>
      </c>
      <c r="AE528">
        <f>SUM(M528:N528)/SUM(K528:AD528)</f>
        <v>6.2827225130890049E-2</v>
      </c>
      <c r="AF528">
        <f>SUM(S528,Y528)/SUM(K528:AD528)</f>
        <v>0.10732984293193717</v>
      </c>
      <c r="AG528">
        <f t="shared" si="50"/>
        <v>0.193717277486911</v>
      </c>
      <c r="AH528">
        <f t="shared" si="51"/>
        <v>3.1413612565445025E-2</v>
      </c>
      <c r="AI528">
        <f t="shared" si="52"/>
        <v>0.16230366492146597</v>
      </c>
      <c r="AJ528">
        <f t="shared" si="53"/>
        <v>0.44240837696335078</v>
      </c>
      <c r="AK528">
        <v>1</v>
      </c>
      <c r="AL528">
        <v>1</v>
      </c>
    </row>
    <row r="529" spans="1:38" x14ac:dyDescent="0.2">
      <c r="A529" t="s">
        <v>1267</v>
      </c>
      <c r="B529">
        <v>2</v>
      </c>
      <c r="C529">
        <v>313</v>
      </c>
      <c r="D529">
        <f>C529-B529</f>
        <v>311</v>
      </c>
      <c r="E529">
        <v>0.3322</v>
      </c>
      <c r="F529">
        <v>6.2000000000000003E-5</v>
      </c>
      <c r="G529">
        <v>66</v>
      </c>
      <c r="H529" t="s">
        <v>35</v>
      </c>
      <c r="I529" t="s">
        <v>321</v>
      </c>
      <c r="J529">
        <v>3.544</v>
      </c>
      <c r="K529">
        <v>1</v>
      </c>
      <c r="L529">
        <v>2</v>
      </c>
      <c r="M529">
        <v>8</v>
      </c>
      <c r="N529">
        <v>6</v>
      </c>
      <c r="O529">
        <v>1</v>
      </c>
      <c r="P529">
        <v>21</v>
      </c>
      <c r="Q529">
        <v>3</v>
      </c>
      <c r="R529">
        <v>2</v>
      </c>
      <c r="S529">
        <v>6</v>
      </c>
      <c r="T529">
        <v>11</v>
      </c>
      <c r="U529">
        <v>3</v>
      </c>
      <c r="V529">
        <v>8</v>
      </c>
      <c r="W529">
        <v>5</v>
      </c>
      <c r="X529">
        <v>7</v>
      </c>
      <c r="Y529">
        <v>7</v>
      </c>
      <c r="Z529">
        <v>13</v>
      </c>
      <c r="AA529">
        <v>8</v>
      </c>
      <c r="AB529">
        <v>5</v>
      </c>
      <c r="AC529">
        <v>2</v>
      </c>
      <c r="AD529">
        <v>2</v>
      </c>
      <c r="AE529">
        <f>SUM(M529:N529)/SUM(K529:AD529)</f>
        <v>0.11570247933884298</v>
      </c>
      <c r="AF529">
        <f>SUM(S529,Y529)/SUM(K529:AD529)</f>
        <v>0.10743801652892562</v>
      </c>
      <c r="AG529">
        <f t="shared" si="50"/>
        <v>0.2231404958677686</v>
      </c>
      <c r="AH529">
        <f t="shared" si="51"/>
        <v>4.1322314049586778E-2</v>
      </c>
      <c r="AI529">
        <f t="shared" si="52"/>
        <v>0.17355371900826447</v>
      </c>
      <c r="AJ529">
        <f t="shared" si="53"/>
        <v>0.33884297520661155</v>
      </c>
    </row>
    <row r="530" spans="1:38" x14ac:dyDescent="0.2">
      <c r="A530" t="s">
        <v>2675</v>
      </c>
      <c r="B530">
        <v>180</v>
      </c>
      <c r="C530">
        <v>350</v>
      </c>
      <c r="D530">
        <f>C530-B530</f>
        <v>170</v>
      </c>
      <c r="E530">
        <v>6.3700000000000007E-2</v>
      </c>
      <c r="F530">
        <v>7.3200000000000001E-4</v>
      </c>
      <c r="G530">
        <v>6</v>
      </c>
      <c r="H530" t="s">
        <v>35</v>
      </c>
      <c r="I530" t="s">
        <v>49</v>
      </c>
      <c r="J530">
        <v>3.1320000000000001</v>
      </c>
      <c r="K530">
        <v>7</v>
      </c>
      <c r="L530">
        <v>1</v>
      </c>
      <c r="M530">
        <v>8</v>
      </c>
      <c r="N530">
        <v>4</v>
      </c>
      <c r="O530">
        <v>4</v>
      </c>
      <c r="P530">
        <v>5</v>
      </c>
      <c r="Q530">
        <v>4</v>
      </c>
      <c r="R530">
        <v>3</v>
      </c>
      <c r="S530">
        <v>7</v>
      </c>
      <c r="T530">
        <v>1</v>
      </c>
      <c r="U530">
        <v>0</v>
      </c>
      <c r="V530">
        <v>11</v>
      </c>
      <c r="W530">
        <v>3</v>
      </c>
      <c r="X530">
        <v>9</v>
      </c>
      <c r="Y530">
        <v>3</v>
      </c>
      <c r="Z530">
        <v>7</v>
      </c>
      <c r="AA530">
        <v>10</v>
      </c>
      <c r="AB530">
        <v>4</v>
      </c>
      <c r="AC530">
        <v>0</v>
      </c>
      <c r="AD530">
        <v>2</v>
      </c>
      <c r="AE530">
        <f>SUM(M530:N530)/SUM(K530:AD530)</f>
        <v>0.12903225806451613</v>
      </c>
      <c r="AF530">
        <f>SUM(S530,Y530)/SUM(K530:AD530)</f>
        <v>0.10752688172043011</v>
      </c>
      <c r="AG530">
        <f t="shared" si="50"/>
        <v>0.16129032258064516</v>
      </c>
      <c r="AH530">
        <f t="shared" si="51"/>
        <v>6.4516129032258063E-2</v>
      </c>
      <c r="AI530">
        <f t="shared" si="52"/>
        <v>8.6021505376344093E-2</v>
      </c>
      <c r="AJ530">
        <f t="shared" si="53"/>
        <v>0.45161290322580644</v>
      </c>
    </row>
    <row r="531" spans="1:38" x14ac:dyDescent="0.2">
      <c r="A531" t="s">
        <v>1430</v>
      </c>
      <c r="B531">
        <v>280</v>
      </c>
      <c r="C531">
        <v>523</v>
      </c>
      <c r="D531">
        <f>C531-B531</f>
        <v>243</v>
      </c>
      <c r="E531">
        <v>0.20069999999999999</v>
      </c>
      <c r="F531">
        <v>8.4000000000000003E-4</v>
      </c>
      <c r="G531">
        <v>30</v>
      </c>
      <c r="H531" t="s">
        <v>35</v>
      </c>
      <c r="I531" t="s">
        <v>33</v>
      </c>
      <c r="J531">
        <v>3.3769999999999998</v>
      </c>
      <c r="K531">
        <v>4</v>
      </c>
      <c r="L531">
        <v>3</v>
      </c>
      <c r="M531">
        <v>9</v>
      </c>
      <c r="N531">
        <v>7</v>
      </c>
      <c r="O531">
        <v>7</v>
      </c>
      <c r="P531">
        <v>2</v>
      </c>
      <c r="Q531">
        <v>8</v>
      </c>
      <c r="R531">
        <v>4</v>
      </c>
      <c r="S531">
        <v>13</v>
      </c>
      <c r="T531">
        <v>9</v>
      </c>
      <c r="U531">
        <v>2</v>
      </c>
      <c r="V531">
        <v>16</v>
      </c>
      <c r="W531">
        <v>7</v>
      </c>
      <c r="X531">
        <v>9</v>
      </c>
      <c r="Y531">
        <v>1</v>
      </c>
      <c r="Z531">
        <v>12</v>
      </c>
      <c r="AA531">
        <v>7</v>
      </c>
      <c r="AB531">
        <v>5</v>
      </c>
      <c r="AC531">
        <v>0</v>
      </c>
      <c r="AD531">
        <v>5</v>
      </c>
      <c r="AE531">
        <f>SUM(M531:N531)/SUM(K531:AD531)</f>
        <v>0.12307692307692308</v>
      </c>
      <c r="AF531">
        <f>SUM(S531,Y531)/SUM(K531:AD531)</f>
        <v>0.1076923076923077</v>
      </c>
      <c r="AG531">
        <f t="shared" si="50"/>
        <v>0.1</v>
      </c>
      <c r="AH531">
        <f t="shared" si="51"/>
        <v>9.2307692307692313E-2</v>
      </c>
      <c r="AI531">
        <f t="shared" si="52"/>
        <v>0.15384615384615385</v>
      </c>
      <c r="AJ531">
        <f t="shared" si="53"/>
        <v>0.42307692307692307</v>
      </c>
    </row>
    <row r="532" spans="1:38" x14ac:dyDescent="0.2">
      <c r="A532" t="s">
        <v>936</v>
      </c>
      <c r="B532">
        <v>549</v>
      </c>
      <c r="C532">
        <v>630</v>
      </c>
      <c r="D532">
        <f>C532-B532</f>
        <v>81</v>
      </c>
      <c r="E532">
        <v>0.19209999999999999</v>
      </c>
      <c r="F532" s="1">
        <v>3.9999999999999998E-6</v>
      </c>
      <c r="G532">
        <v>18</v>
      </c>
      <c r="H532" t="s">
        <v>35</v>
      </c>
      <c r="I532" t="s">
        <v>49</v>
      </c>
      <c r="J532">
        <v>3.9430000000000001</v>
      </c>
      <c r="K532">
        <v>4</v>
      </c>
      <c r="L532">
        <v>0</v>
      </c>
      <c r="M532">
        <v>5</v>
      </c>
      <c r="N532">
        <v>5</v>
      </c>
      <c r="O532">
        <v>2</v>
      </c>
      <c r="P532">
        <v>6</v>
      </c>
      <c r="Q532">
        <v>0</v>
      </c>
      <c r="R532">
        <v>5</v>
      </c>
      <c r="S532">
        <v>3</v>
      </c>
      <c r="T532">
        <v>6</v>
      </c>
      <c r="U532">
        <v>1</v>
      </c>
      <c r="V532">
        <v>4</v>
      </c>
      <c r="W532">
        <v>1</v>
      </c>
      <c r="X532">
        <v>0</v>
      </c>
      <c r="Y532">
        <v>4</v>
      </c>
      <c r="Z532">
        <v>7</v>
      </c>
      <c r="AA532">
        <v>3</v>
      </c>
      <c r="AB532">
        <v>1</v>
      </c>
      <c r="AC532">
        <v>1</v>
      </c>
      <c r="AD532">
        <v>7</v>
      </c>
      <c r="AE532">
        <f>SUM(M532:N532)/SUM(K532:AD532)</f>
        <v>0.15384615384615385</v>
      </c>
      <c r="AF532">
        <f>SUM(S532,Y532)/SUM(K532:AD532)</f>
        <v>0.1076923076923077</v>
      </c>
      <c r="AG532">
        <f t="shared" si="50"/>
        <v>0.16923076923076924</v>
      </c>
      <c r="AH532">
        <f t="shared" si="51"/>
        <v>0.15384615384615385</v>
      </c>
      <c r="AI532">
        <f t="shared" si="52"/>
        <v>0.2</v>
      </c>
      <c r="AJ532">
        <f t="shared" si="53"/>
        <v>0.2153846153846154</v>
      </c>
    </row>
    <row r="533" spans="1:38" x14ac:dyDescent="0.2">
      <c r="A533" t="s">
        <v>1328</v>
      </c>
      <c r="B533">
        <v>751</v>
      </c>
      <c r="C533">
        <v>816</v>
      </c>
      <c r="D533">
        <f>C533-B533</f>
        <v>65</v>
      </c>
      <c r="E533">
        <v>0.29249999999999998</v>
      </c>
      <c r="F533">
        <v>9.3999999999999994E-5</v>
      </c>
      <c r="G533">
        <v>54</v>
      </c>
      <c r="H533" t="s">
        <v>35</v>
      </c>
      <c r="I533" t="s">
        <v>658</v>
      </c>
      <c r="J533">
        <v>3.7050000000000001</v>
      </c>
      <c r="K533">
        <v>2</v>
      </c>
      <c r="L533">
        <v>0</v>
      </c>
      <c r="M533">
        <v>6</v>
      </c>
      <c r="N533">
        <v>7</v>
      </c>
      <c r="O533">
        <v>1</v>
      </c>
      <c r="P533">
        <v>1</v>
      </c>
      <c r="Q533">
        <v>5</v>
      </c>
      <c r="R533">
        <v>2</v>
      </c>
      <c r="S533">
        <v>5</v>
      </c>
      <c r="T533">
        <v>7</v>
      </c>
      <c r="U533">
        <v>1</v>
      </c>
      <c r="V533">
        <v>3</v>
      </c>
      <c r="W533">
        <v>5</v>
      </c>
      <c r="X533">
        <v>1</v>
      </c>
      <c r="Y533">
        <v>2</v>
      </c>
      <c r="Z533">
        <v>7</v>
      </c>
      <c r="AA533">
        <v>4</v>
      </c>
      <c r="AB533">
        <v>6</v>
      </c>
      <c r="AC533">
        <v>0</v>
      </c>
      <c r="AD533">
        <v>0</v>
      </c>
      <c r="AE533">
        <f>SUM(M533:N533)/SUM(K533:AD533)</f>
        <v>0.2</v>
      </c>
      <c r="AF533">
        <f>SUM(S533,Y533)/SUM(K533:AD533)</f>
        <v>0.1076923076923077</v>
      </c>
      <c r="AG533">
        <f t="shared" si="50"/>
        <v>0.12307692307692308</v>
      </c>
      <c r="AH533">
        <f t="shared" si="51"/>
        <v>1.5384615384615385E-2</v>
      </c>
      <c r="AI533">
        <f t="shared" si="52"/>
        <v>0.24615384615384617</v>
      </c>
      <c r="AJ533">
        <f t="shared" si="53"/>
        <v>0.30769230769230771</v>
      </c>
    </row>
    <row r="534" spans="1:38" x14ac:dyDescent="0.2">
      <c r="A534" t="s">
        <v>1359</v>
      </c>
      <c r="B534">
        <v>49</v>
      </c>
      <c r="C534">
        <v>120</v>
      </c>
      <c r="D534">
        <f>C534-B534</f>
        <v>71</v>
      </c>
      <c r="E534">
        <v>0.48220000000000002</v>
      </c>
      <c r="F534">
        <v>2.9640000000000001E-3</v>
      </c>
      <c r="G534">
        <v>90</v>
      </c>
      <c r="H534" t="s">
        <v>35</v>
      </c>
      <c r="I534" t="s">
        <v>72</v>
      </c>
      <c r="J534">
        <v>3.452</v>
      </c>
      <c r="K534">
        <v>2</v>
      </c>
      <c r="L534">
        <v>0</v>
      </c>
      <c r="M534">
        <v>4</v>
      </c>
      <c r="N534">
        <v>9</v>
      </c>
      <c r="O534">
        <v>3</v>
      </c>
      <c r="P534">
        <v>6</v>
      </c>
      <c r="Q534">
        <v>0</v>
      </c>
      <c r="R534">
        <v>4</v>
      </c>
      <c r="S534">
        <v>4</v>
      </c>
      <c r="T534">
        <v>4</v>
      </c>
      <c r="U534">
        <v>0</v>
      </c>
      <c r="V534">
        <v>3</v>
      </c>
      <c r="W534">
        <v>5</v>
      </c>
      <c r="X534">
        <v>5</v>
      </c>
      <c r="Y534">
        <v>3</v>
      </c>
      <c r="Z534">
        <v>4</v>
      </c>
      <c r="AA534">
        <v>6</v>
      </c>
      <c r="AB534">
        <v>2</v>
      </c>
      <c r="AC534">
        <v>0</v>
      </c>
      <c r="AD534">
        <v>1</v>
      </c>
      <c r="AE534">
        <f>SUM(M534:N534)/SUM(K534:AD534)</f>
        <v>0.2</v>
      </c>
      <c r="AF534">
        <f>SUM(S534,Y534)/SUM(K534:AD534)</f>
        <v>0.1076923076923077</v>
      </c>
      <c r="AG534">
        <f t="shared" si="50"/>
        <v>0.2</v>
      </c>
      <c r="AH534">
        <f t="shared" si="51"/>
        <v>6.1538461538461542E-2</v>
      </c>
      <c r="AI534">
        <f t="shared" si="52"/>
        <v>0.15384615384615385</v>
      </c>
      <c r="AJ534">
        <f t="shared" si="53"/>
        <v>0.27692307692307694</v>
      </c>
      <c r="AK534">
        <v>1</v>
      </c>
      <c r="AL534">
        <v>0</v>
      </c>
    </row>
    <row r="535" spans="1:38" x14ac:dyDescent="0.2">
      <c r="A535" t="s">
        <v>864</v>
      </c>
      <c r="B535">
        <v>29</v>
      </c>
      <c r="C535">
        <v>474</v>
      </c>
      <c r="D535">
        <f>C535-B535</f>
        <v>445</v>
      </c>
      <c r="E535">
        <v>0.2878</v>
      </c>
      <c r="F535">
        <v>1.5E-5</v>
      </c>
      <c r="G535">
        <v>54</v>
      </c>
      <c r="H535" t="s">
        <v>46</v>
      </c>
      <c r="I535" t="s">
        <v>49</v>
      </c>
      <c r="J535">
        <v>3.032</v>
      </c>
      <c r="K535">
        <v>17</v>
      </c>
      <c r="L535">
        <v>1</v>
      </c>
      <c r="M535">
        <v>23</v>
      </c>
      <c r="N535">
        <v>20</v>
      </c>
      <c r="O535">
        <v>4</v>
      </c>
      <c r="P535">
        <v>19</v>
      </c>
      <c r="Q535">
        <v>8</v>
      </c>
      <c r="R535">
        <v>2</v>
      </c>
      <c r="S535">
        <v>12</v>
      </c>
      <c r="T535">
        <v>7</v>
      </c>
      <c r="U535">
        <v>2</v>
      </c>
      <c r="V535">
        <v>9</v>
      </c>
      <c r="W535">
        <v>9</v>
      </c>
      <c r="X535">
        <v>13</v>
      </c>
      <c r="Y535">
        <v>9</v>
      </c>
      <c r="Z535">
        <v>14</v>
      </c>
      <c r="AA535">
        <v>16</v>
      </c>
      <c r="AB535">
        <v>5</v>
      </c>
      <c r="AC535">
        <v>1</v>
      </c>
      <c r="AD535">
        <v>4</v>
      </c>
      <c r="AE535">
        <f>SUM(M535:N535)/SUM(K535:AD535)</f>
        <v>0.22051282051282051</v>
      </c>
      <c r="AF535">
        <f>SUM(S535,Y535)/SUM(K535:AD535)</f>
        <v>0.1076923076923077</v>
      </c>
      <c r="AG535">
        <f t="shared" si="50"/>
        <v>0.23076923076923078</v>
      </c>
      <c r="AH535">
        <f t="shared" si="51"/>
        <v>4.6153846153846156E-2</v>
      </c>
      <c r="AI535">
        <f t="shared" si="52"/>
        <v>8.2051282051282051E-2</v>
      </c>
      <c r="AJ535">
        <f t="shared" si="53"/>
        <v>0.31282051282051282</v>
      </c>
      <c r="AK535">
        <v>2</v>
      </c>
      <c r="AL535">
        <v>0</v>
      </c>
    </row>
    <row r="536" spans="1:38" x14ac:dyDescent="0.2">
      <c r="A536" t="s">
        <v>2892</v>
      </c>
      <c r="B536">
        <v>523</v>
      </c>
      <c r="C536">
        <v>786</v>
      </c>
      <c r="D536">
        <f>C536-B536</f>
        <v>263</v>
      </c>
      <c r="E536">
        <v>0.17269999999999999</v>
      </c>
      <c r="F536">
        <v>3.728E-3</v>
      </c>
      <c r="G536">
        <v>18</v>
      </c>
      <c r="H536" t="s">
        <v>35</v>
      </c>
      <c r="I536" t="s">
        <v>49</v>
      </c>
      <c r="J536">
        <v>3.4950000000000001</v>
      </c>
      <c r="K536">
        <v>5</v>
      </c>
      <c r="L536">
        <v>0</v>
      </c>
      <c r="M536">
        <v>12</v>
      </c>
      <c r="N536">
        <v>4</v>
      </c>
      <c r="O536">
        <v>6</v>
      </c>
      <c r="P536">
        <v>3</v>
      </c>
      <c r="Q536">
        <v>5</v>
      </c>
      <c r="R536">
        <v>6</v>
      </c>
      <c r="S536">
        <v>13</v>
      </c>
      <c r="T536">
        <v>14</v>
      </c>
      <c r="U536">
        <v>2</v>
      </c>
      <c r="V536">
        <v>21</v>
      </c>
      <c r="W536">
        <v>5</v>
      </c>
      <c r="X536">
        <v>6</v>
      </c>
      <c r="Y536">
        <v>2</v>
      </c>
      <c r="Z536">
        <v>17</v>
      </c>
      <c r="AA536">
        <v>10</v>
      </c>
      <c r="AB536">
        <v>3</v>
      </c>
      <c r="AC536">
        <v>1</v>
      </c>
      <c r="AD536">
        <v>4</v>
      </c>
      <c r="AE536">
        <f>SUM(M536:N536)/SUM(K536:AD536)</f>
        <v>0.11510791366906475</v>
      </c>
      <c r="AF536">
        <f>SUM(S536,Y536)/SUM(K536:AD536)</f>
        <v>0.1079136690647482</v>
      </c>
      <c r="AG536">
        <f t="shared" si="50"/>
        <v>9.3525179856115109E-2</v>
      </c>
      <c r="AH536">
        <f t="shared" si="51"/>
        <v>7.9136690647482008E-2</v>
      </c>
      <c r="AI536">
        <f t="shared" si="52"/>
        <v>0.17985611510791366</v>
      </c>
      <c r="AJ536">
        <f t="shared" si="53"/>
        <v>0.42446043165467628</v>
      </c>
    </row>
    <row r="537" spans="1:38" x14ac:dyDescent="0.2">
      <c r="A537" t="s">
        <v>978</v>
      </c>
      <c r="B537">
        <v>6</v>
      </c>
      <c r="C537">
        <v>354</v>
      </c>
      <c r="D537">
        <f>C537-B537</f>
        <v>348</v>
      </c>
      <c r="E537">
        <v>0.31730000000000003</v>
      </c>
      <c r="F537">
        <v>4.3969999999999999E-3</v>
      </c>
      <c r="G537">
        <v>66</v>
      </c>
      <c r="H537" t="s">
        <v>35</v>
      </c>
      <c r="I537" t="s">
        <v>44</v>
      </c>
      <c r="J537">
        <v>2.9260000000000002</v>
      </c>
      <c r="K537">
        <v>7</v>
      </c>
      <c r="L537">
        <v>0</v>
      </c>
      <c r="M537">
        <v>17</v>
      </c>
      <c r="N537">
        <v>12</v>
      </c>
      <c r="O537">
        <v>2</v>
      </c>
      <c r="P537">
        <v>15</v>
      </c>
      <c r="Q537">
        <v>4</v>
      </c>
      <c r="R537">
        <v>3</v>
      </c>
      <c r="S537">
        <v>7</v>
      </c>
      <c r="T537">
        <v>4</v>
      </c>
      <c r="U537">
        <v>2</v>
      </c>
      <c r="V537">
        <v>11</v>
      </c>
      <c r="W537">
        <v>10</v>
      </c>
      <c r="X537">
        <v>11</v>
      </c>
      <c r="Y537">
        <v>8</v>
      </c>
      <c r="Z537">
        <v>11</v>
      </c>
      <c r="AA537">
        <v>4</v>
      </c>
      <c r="AB537">
        <v>6</v>
      </c>
      <c r="AC537">
        <v>0</v>
      </c>
      <c r="AD537">
        <v>5</v>
      </c>
      <c r="AE537">
        <f>SUM(M537:N537)/SUM(K537:AD537)</f>
        <v>0.20863309352517986</v>
      </c>
      <c r="AF537">
        <f>SUM(S537,Y537)/SUM(K537:AD537)</f>
        <v>0.1079136690647482</v>
      </c>
      <c r="AG537">
        <f t="shared" si="50"/>
        <v>0.23021582733812951</v>
      </c>
      <c r="AH537">
        <f t="shared" si="51"/>
        <v>5.0359712230215826E-2</v>
      </c>
      <c r="AI537">
        <f t="shared" si="52"/>
        <v>0.1079136690647482</v>
      </c>
      <c r="AJ537">
        <f t="shared" si="53"/>
        <v>0.29496402877697842</v>
      </c>
    </row>
    <row r="538" spans="1:38" x14ac:dyDescent="0.2">
      <c r="A538" t="s">
        <v>2670</v>
      </c>
      <c r="B538">
        <v>269</v>
      </c>
      <c r="C538">
        <v>338</v>
      </c>
      <c r="D538">
        <f>C538-B538</f>
        <v>69</v>
      </c>
      <c r="E538">
        <v>0.17510000000000001</v>
      </c>
      <c r="F538">
        <v>1.039E-3</v>
      </c>
      <c r="G538">
        <v>18</v>
      </c>
      <c r="H538" t="s">
        <v>46</v>
      </c>
      <c r="I538" t="s">
        <v>1944</v>
      </c>
      <c r="J538">
        <v>4.7510000000000003</v>
      </c>
      <c r="K538">
        <v>1</v>
      </c>
      <c r="L538">
        <v>0</v>
      </c>
      <c r="M538">
        <v>2</v>
      </c>
      <c r="N538">
        <v>0</v>
      </c>
      <c r="O538">
        <v>1</v>
      </c>
      <c r="P538">
        <v>4</v>
      </c>
      <c r="Q538">
        <v>0</v>
      </c>
      <c r="R538">
        <v>2</v>
      </c>
      <c r="S538">
        <v>2</v>
      </c>
      <c r="T538">
        <v>8</v>
      </c>
      <c r="U538">
        <v>0</v>
      </c>
      <c r="V538">
        <v>1</v>
      </c>
      <c r="W538">
        <v>0</v>
      </c>
      <c r="X538">
        <v>3</v>
      </c>
      <c r="Y538">
        <v>2</v>
      </c>
      <c r="Z538">
        <v>5</v>
      </c>
      <c r="AA538">
        <v>0</v>
      </c>
      <c r="AB538">
        <v>3</v>
      </c>
      <c r="AC538">
        <v>0</v>
      </c>
      <c r="AD538">
        <v>3</v>
      </c>
      <c r="AE538">
        <f>SUM(M538:N538)/SUM(K538:AD538)</f>
        <v>5.4054054054054057E-2</v>
      </c>
      <c r="AF538">
        <f>SUM(S538,Y538)/SUM(K538:AD538)</f>
        <v>0.10810810810810811</v>
      </c>
      <c r="AG538">
        <f t="shared" si="50"/>
        <v>0.13513513513513514</v>
      </c>
      <c r="AH538">
        <f t="shared" si="51"/>
        <v>0.10810810810810811</v>
      </c>
      <c r="AI538">
        <f t="shared" si="52"/>
        <v>0.35135135135135137</v>
      </c>
      <c r="AJ538">
        <f t="shared" si="53"/>
        <v>0.24324324324324326</v>
      </c>
    </row>
    <row r="539" spans="1:38" x14ac:dyDescent="0.2">
      <c r="A539" t="s">
        <v>3038</v>
      </c>
      <c r="B539">
        <v>160</v>
      </c>
      <c r="C539">
        <v>271</v>
      </c>
      <c r="D539">
        <f>C539-B539</f>
        <v>111</v>
      </c>
      <c r="E539">
        <v>0.1973</v>
      </c>
      <c r="F539">
        <v>1.7666999999999999E-2</v>
      </c>
      <c r="G539">
        <v>18</v>
      </c>
      <c r="H539" t="s">
        <v>35</v>
      </c>
      <c r="I539" t="s">
        <v>40</v>
      </c>
      <c r="J539">
        <v>3.9140000000000001</v>
      </c>
      <c r="K539">
        <v>3</v>
      </c>
      <c r="L539">
        <v>1</v>
      </c>
      <c r="M539">
        <v>4</v>
      </c>
      <c r="N539">
        <v>2</v>
      </c>
      <c r="O539">
        <v>10</v>
      </c>
      <c r="P539">
        <v>5</v>
      </c>
      <c r="Q539">
        <v>1</v>
      </c>
      <c r="R539">
        <v>2</v>
      </c>
      <c r="S539">
        <v>8</v>
      </c>
      <c r="T539">
        <v>12</v>
      </c>
      <c r="U539">
        <v>2</v>
      </c>
      <c r="V539">
        <v>11</v>
      </c>
      <c r="W539">
        <v>10</v>
      </c>
      <c r="X539">
        <v>6</v>
      </c>
      <c r="Y539">
        <v>4</v>
      </c>
      <c r="Z539">
        <v>15</v>
      </c>
      <c r="AA539">
        <v>11</v>
      </c>
      <c r="AB539">
        <v>3</v>
      </c>
      <c r="AC539">
        <v>0</v>
      </c>
      <c r="AD539">
        <v>1</v>
      </c>
      <c r="AE539">
        <f>SUM(M539:N539)/SUM(K539:AD539)</f>
        <v>5.4054054054054057E-2</v>
      </c>
      <c r="AF539">
        <f>SUM(S539,Y539)/SUM(K539:AD539)</f>
        <v>0.10810810810810811</v>
      </c>
      <c r="AG539">
        <f t="shared" si="50"/>
        <v>0.16216216216216217</v>
      </c>
      <c r="AH539">
        <f t="shared" si="51"/>
        <v>9.90990990990991E-2</v>
      </c>
      <c r="AI539">
        <f t="shared" si="52"/>
        <v>0.17117117117117117</v>
      </c>
      <c r="AJ539">
        <f t="shared" si="53"/>
        <v>0.40540540540540543</v>
      </c>
    </row>
    <row r="540" spans="1:38" x14ac:dyDescent="0.2">
      <c r="A540" t="s">
        <v>573</v>
      </c>
      <c r="B540">
        <v>340</v>
      </c>
      <c r="C540">
        <v>387</v>
      </c>
      <c r="D540">
        <f>C540-B540</f>
        <v>47</v>
      </c>
      <c r="E540">
        <v>0.17299999999999999</v>
      </c>
      <c r="F540" s="1">
        <v>3.9999999999999998E-6</v>
      </c>
      <c r="G540">
        <v>18</v>
      </c>
      <c r="H540" t="s">
        <v>35</v>
      </c>
      <c r="I540" t="s">
        <v>33</v>
      </c>
      <c r="J540">
        <v>4.335</v>
      </c>
      <c r="K540">
        <v>3</v>
      </c>
      <c r="L540">
        <v>1</v>
      </c>
      <c r="M540">
        <v>2</v>
      </c>
      <c r="N540">
        <v>1</v>
      </c>
      <c r="O540">
        <v>1</v>
      </c>
      <c r="P540">
        <v>2</v>
      </c>
      <c r="Q540">
        <v>2</v>
      </c>
      <c r="R540">
        <v>5</v>
      </c>
      <c r="S540">
        <v>3</v>
      </c>
      <c r="T540">
        <v>2</v>
      </c>
      <c r="U540">
        <v>0</v>
      </c>
      <c r="V540">
        <v>2</v>
      </c>
      <c r="W540">
        <v>4</v>
      </c>
      <c r="X540">
        <v>1</v>
      </c>
      <c r="Y540">
        <v>1</v>
      </c>
      <c r="Z540">
        <v>2</v>
      </c>
      <c r="AA540">
        <v>1</v>
      </c>
      <c r="AB540">
        <v>2</v>
      </c>
      <c r="AC540">
        <v>1</v>
      </c>
      <c r="AD540">
        <v>1</v>
      </c>
      <c r="AE540">
        <f>SUM(M540:N540)/SUM(K540:AD540)</f>
        <v>8.1081081081081086E-2</v>
      </c>
      <c r="AF540">
        <f>SUM(S540,Y540)/SUM(K540:AD540)</f>
        <v>0.10810810810810811</v>
      </c>
      <c r="AG540">
        <f t="shared" si="50"/>
        <v>0.24324324324324326</v>
      </c>
      <c r="AH540">
        <f t="shared" si="51"/>
        <v>8.1081081081081086E-2</v>
      </c>
      <c r="AI540">
        <f t="shared" si="52"/>
        <v>0.24324324324324326</v>
      </c>
      <c r="AJ540">
        <f t="shared" si="53"/>
        <v>0.24324324324324326</v>
      </c>
    </row>
    <row r="541" spans="1:38" x14ac:dyDescent="0.2">
      <c r="A541" t="s">
        <v>417</v>
      </c>
      <c r="B541">
        <v>117</v>
      </c>
      <c r="C541">
        <v>155</v>
      </c>
      <c r="D541">
        <f>C541-B541</f>
        <v>38</v>
      </c>
      <c r="E541">
        <v>0.22140000000000001</v>
      </c>
      <c r="F541">
        <v>6.4999999999999994E-5</v>
      </c>
      <c r="G541">
        <v>30</v>
      </c>
      <c r="H541" t="s">
        <v>35</v>
      </c>
      <c r="I541" t="s">
        <v>47</v>
      </c>
      <c r="J541">
        <v>4.0620000000000003</v>
      </c>
      <c r="K541">
        <v>0</v>
      </c>
      <c r="L541">
        <v>0</v>
      </c>
      <c r="M541">
        <v>1</v>
      </c>
      <c r="N541">
        <v>3</v>
      </c>
      <c r="O541">
        <v>3</v>
      </c>
      <c r="P541">
        <v>2</v>
      </c>
      <c r="Q541">
        <v>1</v>
      </c>
      <c r="R541">
        <v>3</v>
      </c>
      <c r="S541">
        <v>3</v>
      </c>
      <c r="T541">
        <v>1</v>
      </c>
      <c r="U541">
        <v>1</v>
      </c>
      <c r="V541">
        <v>0</v>
      </c>
      <c r="W541">
        <v>1</v>
      </c>
      <c r="X541">
        <v>5</v>
      </c>
      <c r="Y541">
        <v>1</v>
      </c>
      <c r="Z541">
        <v>5</v>
      </c>
      <c r="AA541">
        <v>1</v>
      </c>
      <c r="AB541">
        <v>4</v>
      </c>
      <c r="AC541">
        <v>0</v>
      </c>
      <c r="AD541">
        <v>2</v>
      </c>
      <c r="AE541">
        <f>SUM(M541:N541)/SUM(K541:AD541)</f>
        <v>0.10810810810810811</v>
      </c>
      <c r="AF541">
        <f>SUM(S541,Y541)/SUM(K541:AD541)</f>
        <v>0.10810810810810811</v>
      </c>
      <c r="AG541">
        <f t="shared" si="50"/>
        <v>8.1081081081081086E-2</v>
      </c>
      <c r="AH541">
        <f t="shared" si="51"/>
        <v>0.13513513513513514</v>
      </c>
      <c r="AI541">
        <f t="shared" si="52"/>
        <v>0.24324324324324326</v>
      </c>
      <c r="AJ541">
        <f t="shared" si="53"/>
        <v>0.32432432432432434</v>
      </c>
    </row>
    <row r="542" spans="1:38" x14ac:dyDescent="0.2">
      <c r="A542" t="s">
        <v>2183</v>
      </c>
      <c r="B542">
        <v>5</v>
      </c>
      <c r="C542">
        <v>261</v>
      </c>
      <c r="D542">
        <f>C542-B542</f>
        <v>256</v>
      </c>
      <c r="E542">
        <v>0.28599999999999998</v>
      </c>
      <c r="F542">
        <v>1.0000000000000001E-5</v>
      </c>
      <c r="G542">
        <v>54</v>
      </c>
      <c r="H542" t="s">
        <v>35</v>
      </c>
      <c r="I542" t="s">
        <v>40</v>
      </c>
      <c r="J542">
        <v>2.5950000000000002</v>
      </c>
      <c r="K542">
        <v>4</v>
      </c>
      <c r="L542">
        <v>0</v>
      </c>
      <c r="M542">
        <v>7</v>
      </c>
      <c r="N542">
        <v>11</v>
      </c>
      <c r="O542">
        <v>0</v>
      </c>
      <c r="P542">
        <v>15</v>
      </c>
      <c r="Q542">
        <v>0</v>
      </c>
      <c r="R542">
        <v>1</v>
      </c>
      <c r="S542">
        <v>5</v>
      </c>
      <c r="T542">
        <v>2</v>
      </c>
      <c r="U542">
        <v>1</v>
      </c>
      <c r="V542">
        <v>18</v>
      </c>
      <c r="W542">
        <v>5</v>
      </c>
      <c r="X542">
        <v>14</v>
      </c>
      <c r="Y542">
        <v>7</v>
      </c>
      <c r="Z542">
        <v>6</v>
      </c>
      <c r="AA542">
        <v>7</v>
      </c>
      <c r="AB542">
        <v>5</v>
      </c>
      <c r="AC542">
        <v>0</v>
      </c>
      <c r="AD542">
        <v>3</v>
      </c>
      <c r="AE542">
        <f>SUM(M542:N542)/SUM(K542:AD542)</f>
        <v>0.16216216216216217</v>
      </c>
      <c r="AF542">
        <f>SUM(S542,Y542)/SUM(K542:AD542)</f>
        <v>0.10810810810810811</v>
      </c>
      <c r="AG542">
        <f t="shared" si="50"/>
        <v>0.21621621621621623</v>
      </c>
      <c r="AH542">
        <f t="shared" si="51"/>
        <v>2.7027027027027029E-2</v>
      </c>
      <c r="AI542">
        <f t="shared" si="52"/>
        <v>8.1081081081081086E-2</v>
      </c>
      <c r="AJ542">
        <f t="shared" si="53"/>
        <v>0.40540540540540543</v>
      </c>
    </row>
    <row r="543" spans="1:38" x14ac:dyDescent="0.2">
      <c r="A543" t="s">
        <v>2863</v>
      </c>
      <c r="B543">
        <v>758</v>
      </c>
      <c r="C543">
        <v>802</v>
      </c>
      <c r="D543">
        <f>C543-B543</f>
        <v>44</v>
      </c>
      <c r="E543">
        <v>0.2782</v>
      </c>
      <c r="F543">
        <v>8.3999999999999995E-5</v>
      </c>
      <c r="G543">
        <v>54</v>
      </c>
      <c r="H543" t="s">
        <v>35</v>
      </c>
      <c r="I543" t="s">
        <v>44</v>
      </c>
      <c r="J543">
        <v>3.7269999999999999</v>
      </c>
      <c r="K543">
        <v>0</v>
      </c>
      <c r="L543">
        <v>1</v>
      </c>
      <c r="M543">
        <v>2</v>
      </c>
      <c r="N543">
        <v>4</v>
      </c>
      <c r="O543">
        <v>2</v>
      </c>
      <c r="P543">
        <v>2</v>
      </c>
      <c r="Q543">
        <v>2</v>
      </c>
      <c r="R543">
        <v>2</v>
      </c>
      <c r="S543">
        <v>1</v>
      </c>
      <c r="T543">
        <v>2</v>
      </c>
      <c r="U543">
        <v>1</v>
      </c>
      <c r="V543">
        <v>1</v>
      </c>
      <c r="W543">
        <v>2</v>
      </c>
      <c r="X543">
        <v>2</v>
      </c>
      <c r="Y543">
        <v>3</v>
      </c>
      <c r="Z543">
        <v>0</v>
      </c>
      <c r="AA543">
        <v>1</v>
      </c>
      <c r="AB543">
        <v>3</v>
      </c>
      <c r="AC543">
        <v>0</v>
      </c>
      <c r="AD543">
        <v>6</v>
      </c>
      <c r="AE543">
        <f>SUM(M543:N543)/SUM(K543:AD543)</f>
        <v>0.16216216216216217</v>
      </c>
      <c r="AF543">
        <f>SUM(S543,Y543)/SUM(K543:AD543)</f>
        <v>0.10810810810810811</v>
      </c>
      <c r="AG543">
        <f t="shared" si="50"/>
        <v>0.10810810810810811</v>
      </c>
      <c r="AH543">
        <f t="shared" si="51"/>
        <v>0.21621621621621623</v>
      </c>
      <c r="AI543">
        <f t="shared" si="52"/>
        <v>0.21621621621621623</v>
      </c>
      <c r="AJ543">
        <f t="shared" si="53"/>
        <v>0.1891891891891892</v>
      </c>
    </row>
    <row r="544" spans="1:38" x14ac:dyDescent="0.2">
      <c r="A544" t="s">
        <v>2368</v>
      </c>
      <c r="B544">
        <v>147</v>
      </c>
      <c r="C544">
        <v>192</v>
      </c>
      <c r="D544">
        <f>C544-B544</f>
        <v>45</v>
      </c>
      <c r="E544">
        <v>0.25080000000000002</v>
      </c>
      <c r="F544">
        <v>1.02E-4</v>
      </c>
      <c r="G544">
        <v>42</v>
      </c>
      <c r="H544" t="s">
        <v>35</v>
      </c>
      <c r="I544" t="s">
        <v>40</v>
      </c>
      <c r="J544">
        <v>3.6459999999999999</v>
      </c>
      <c r="K544">
        <v>0</v>
      </c>
      <c r="L544">
        <v>1</v>
      </c>
      <c r="M544">
        <v>3</v>
      </c>
      <c r="N544">
        <v>7</v>
      </c>
      <c r="O544">
        <v>3</v>
      </c>
      <c r="P544">
        <v>1</v>
      </c>
      <c r="Q544">
        <v>0</v>
      </c>
      <c r="R544">
        <v>3</v>
      </c>
      <c r="S544">
        <v>3</v>
      </c>
      <c r="T544">
        <v>1</v>
      </c>
      <c r="U544">
        <v>1</v>
      </c>
      <c r="V544">
        <v>4</v>
      </c>
      <c r="W544">
        <v>1</v>
      </c>
      <c r="X544">
        <v>1</v>
      </c>
      <c r="Y544">
        <v>1</v>
      </c>
      <c r="Z544">
        <v>2</v>
      </c>
      <c r="AA544">
        <v>1</v>
      </c>
      <c r="AB544">
        <v>3</v>
      </c>
      <c r="AC544">
        <v>0</v>
      </c>
      <c r="AD544">
        <v>1</v>
      </c>
      <c r="AE544">
        <f>SUM(M544:N544)/SUM(K544:AD544)</f>
        <v>0.27027027027027029</v>
      </c>
      <c r="AF544">
        <f>SUM(S544,Y544)/SUM(K544:AD544)</f>
        <v>0.10810810810810811</v>
      </c>
      <c r="AG544">
        <f t="shared" si="50"/>
        <v>5.4054054054054057E-2</v>
      </c>
      <c r="AH544">
        <f t="shared" si="51"/>
        <v>0.10810810810810811</v>
      </c>
      <c r="AI544">
        <f t="shared" si="52"/>
        <v>0.21621621621621623</v>
      </c>
      <c r="AJ544">
        <f t="shared" si="53"/>
        <v>0.24324324324324326</v>
      </c>
    </row>
    <row r="545" spans="1:38" x14ac:dyDescent="0.2">
      <c r="A545" t="s">
        <v>688</v>
      </c>
      <c r="B545">
        <v>5</v>
      </c>
      <c r="C545">
        <v>199</v>
      </c>
      <c r="D545">
        <f>C545-B545</f>
        <v>194</v>
      </c>
      <c r="E545">
        <v>0.3216</v>
      </c>
      <c r="F545">
        <v>6.9899999999999997E-4</v>
      </c>
      <c r="G545">
        <v>66</v>
      </c>
      <c r="H545" t="s">
        <v>46</v>
      </c>
      <c r="I545" t="s">
        <v>44</v>
      </c>
      <c r="J545">
        <v>2.8809999999999998</v>
      </c>
      <c r="K545">
        <v>6</v>
      </c>
      <c r="L545">
        <v>0</v>
      </c>
      <c r="M545">
        <v>16</v>
      </c>
      <c r="N545">
        <v>20</v>
      </c>
      <c r="O545">
        <v>0</v>
      </c>
      <c r="P545">
        <v>18</v>
      </c>
      <c r="Q545">
        <v>2</v>
      </c>
      <c r="R545">
        <v>2</v>
      </c>
      <c r="S545">
        <v>3</v>
      </c>
      <c r="T545">
        <v>2</v>
      </c>
      <c r="U545">
        <v>1</v>
      </c>
      <c r="V545">
        <v>9</v>
      </c>
      <c r="W545">
        <v>1</v>
      </c>
      <c r="X545">
        <v>4</v>
      </c>
      <c r="Y545">
        <v>9</v>
      </c>
      <c r="Z545">
        <v>2</v>
      </c>
      <c r="AA545">
        <v>4</v>
      </c>
      <c r="AB545">
        <v>9</v>
      </c>
      <c r="AC545">
        <v>1</v>
      </c>
      <c r="AD545">
        <v>2</v>
      </c>
      <c r="AE545">
        <f>SUM(M545:N545)/SUM(K545:AD545)</f>
        <v>0.32432432432432434</v>
      </c>
      <c r="AF545">
        <f>SUM(S545,Y545)/SUM(K545:AD545)</f>
        <v>0.10810810810810811</v>
      </c>
      <c r="AG545">
        <f t="shared" si="50"/>
        <v>0.22522522522522523</v>
      </c>
      <c r="AH545">
        <f t="shared" si="51"/>
        <v>2.7027027027027029E-2</v>
      </c>
      <c r="AI545">
        <f t="shared" si="52"/>
        <v>0.12612612612612611</v>
      </c>
      <c r="AJ545">
        <f t="shared" si="53"/>
        <v>0.1891891891891892</v>
      </c>
      <c r="AK545">
        <v>6</v>
      </c>
      <c r="AL545">
        <v>0</v>
      </c>
    </row>
    <row r="546" spans="1:38" x14ac:dyDescent="0.2">
      <c r="A546" t="s">
        <v>2781</v>
      </c>
      <c r="B546">
        <v>122</v>
      </c>
      <c r="C546">
        <v>260</v>
      </c>
      <c r="D546">
        <f>C546-B546</f>
        <v>138</v>
      </c>
      <c r="E546">
        <v>0.34</v>
      </c>
      <c r="F546">
        <v>9.7999999999999997E-5</v>
      </c>
      <c r="G546">
        <v>66</v>
      </c>
      <c r="H546" t="s">
        <v>46</v>
      </c>
      <c r="I546" t="s">
        <v>49</v>
      </c>
      <c r="J546">
        <v>3.8690000000000002</v>
      </c>
      <c r="K546">
        <v>2</v>
      </c>
      <c r="L546">
        <v>1</v>
      </c>
      <c r="M546">
        <v>3</v>
      </c>
      <c r="N546">
        <v>7</v>
      </c>
      <c r="O546">
        <v>5</v>
      </c>
      <c r="P546">
        <v>12</v>
      </c>
      <c r="Q546">
        <v>0</v>
      </c>
      <c r="R546">
        <v>6</v>
      </c>
      <c r="S546">
        <v>6</v>
      </c>
      <c r="T546">
        <v>4</v>
      </c>
      <c r="U546">
        <v>1</v>
      </c>
      <c r="V546">
        <v>2</v>
      </c>
      <c r="W546">
        <v>8</v>
      </c>
      <c r="X546">
        <v>4</v>
      </c>
      <c r="Y546">
        <v>3</v>
      </c>
      <c r="Z546">
        <v>12</v>
      </c>
      <c r="AA546">
        <v>2</v>
      </c>
      <c r="AB546">
        <v>2</v>
      </c>
      <c r="AC546">
        <v>1</v>
      </c>
      <c r="AD546">
        <v>2</v>
      </c>
      <c r="AE546">
        <f>SUM(M546:N546)/SUM(K546:AD546)</f>
        <v>0.12048192771084337</v>
      </c>
      <c r="AF546">
        <f>SUM(S546,Y546)/SUM(K546:AD546)</f>
        <v>0.10843373493975904</v>
      </c>
      <c r="AG546">
        <f t="shared" si="50"/>
        <v>0.26506024096385544</v>
      </c>
      <c r="AH546">
        <f t="shared" si="51"/>
        <v>9.6385542168674704E-2</v>
      </c>
      <c r="AI546">
        <f t="shared" si="52"/>
        <v>0.15662650602409639</v>
      </c>
      <c r="AJ546">
        <f t="shared" si="53"/>
        <v>0.25301204819277107</v>
      </c>
    </row>
    <row r="547" spans="1:38" x14ac:dyDescent="0.2">
      <c r="A547" t="s">
        <v>302</v>
      </c>
      <c r="B547">
        <v>464</v>
      </c>
      <c r="C547">
        <v>752</v>
      </c>
      <c r="D547">
        <f>C547-B547</f>
        <v>288</v>
      </c>
      <c r="E547">
        <v>0.24660000000000001</v>
      </c>
      <c r="F547">
        <v>1.73E-4</v>
      </c>
      <c r="G547">
        <v>42</v>
      </c>
      <c r="H547" t="s">
        <v>46</v>
      </c>
      <c r="I547" t="s">
        <v>303</v>
      </c>
      <c r="J547">
        <v>3.504</v>
      </c>
      <c r="K547">
        <v>9</v>
      </c>
      <c r="L547">
        <v>1</v>
      </c>
      <c r="M547">
        <v>14</v>
      </c>
      <c r="N547">
        <v>10</v>
      </c>
      <c r="O547">
        <v>0</v>
      </c>
      <c r="P547">
        <v>3</v>
      </c>
      <c r="Q547">
        <v>4</v>
      </c>
      <c r="R547">
        <v>3</v>
      </c>
      <c r="S547">
        <v>6</v>
      </c>
      <c r="T547">
        <v>16</v>
      </c>
      <c r="U547">
        <v>0</v>
      </c>
      <c r="V547">
        <v>11</v>
      </c>
      <c r="W547">
        <v>5</v>
      </c>
      <c r="X547">
        <v>6</v>
      </c>
      <c r="Y547">
        <v>8</v>
      </c>
      <c r="Z547">
        <v>15</v>
      </c>
      <c r="AA547">
        <v>9</v>
      </c>
      <c r="AB547">
        <v>6</v>
      </c>
      <c r="AC547">
        <v>1</v>
      </c>
      <c r="AD547">
        <v>2</v>
      </c>
      <c r="AE547">
        <f>SUM(M547:N547)/SUM(K547:AD547)</f>
        <v>0.18604651162790697</v>
      </c>
      <c r="AF547">
        <f>SUM(S547,Y547)/SUM(K547:AD547)</f>
        <v>0.10852713178294573</v>
      </c>
      <c r="AG547">
        <f t="shared" si="50"/>
        <v>0.13178294573643412</v>
      </c>
      <c r="AH547">
        <f t="shared" si="51"/>
        <v>2.3255813953488372E-2</v>
      </c>
      <c r="AI547">
        <f t="shared" si="52"/>
        <v>0.19379844961240311</v>
      </c>
      <c r="AJ547">
        <f t="shared" si="53"/>
        <v>0.35658914728682173</v>
      </c>
      <c r="AK547">
        <v>3</v>
      </c>
      <c r="AL547">
        <v>2</v>
      </c>
    </row>
    <row r="548" spans="1:38" x14ac:dyDescent="0.2">
      <c r="A548" t="s">
        <v>834</v>
      </c>
      <c r="B548">
        <v>8</v>
      </c>
      <c r="C548">
        <v>1087</v>
      </c>
      <c r="D548">
        <f>C548-B548</f>
        <v>1079</v>
      </c>
      <c r="E548">
        <v>0.40179999999999999</v>
      </c>
      <c r="F548">
        <v>8.7999999999999998E-5</v>
      </c>
      <c r="G548">
        <v>78</v>
      </c>
      <c r="H548" t="s">
        <v>32</v>
      </c>
      <c r="I548" t="s">
        <v>40</v>
      </c>
      <c r="J548">
        <v>2.6469999999999998</v>
      </c>
      <c r="K548">
        <v>22</v>
      </c>
      <c r="L548">
        <v>0</v>
      </c>
      <c r="M548">
        <v>54</v>
      </c>
      <c r="N548">
        <v>53</v>
      </c>
      <c r="O548">
        <v>6</v>
      </c>
      <c r="P548">
        <v>30</v>
      </c>
      <c r="Q548">
        <v>6</v>
      </c>
      <c r="R548">
        <v>8</v>
      </c>
      <c r="S548">
        <v>31</v>
      </c>
      <c r="T548">
        <v>8</v>
      </c>
      <c r="U548">
        <v>5</v>
      </c>
      <c r="V548">
        <v>30</v>
      </c>
      <c r="W548">
        <v>26</v>
      </c>
      <c r="X548">
        <v>31</v>
      </c>
      <c r="Y548">
        <v>11</v>
      </c>
      <c r="Z548">
        <v>32</v>
      </c>
      <c r="AA548">
        <v>22</v>
      </c>
      <c r="AB548">
        <v>7</v>
      </c>
      <c r="AC548">
        <v>0</v>
      </c>
      <c r="AD548">
        <v>5</v>
      </c>
      <c r="AE548">
        <f>SUM(M548:N548)/SUM(K548:AD548)</f>
        <v>0.27648578811369506</v>
      </c>
      <c r="AF548">
        <f>SUM(S548,Y548)/SUM(K548:AD548)</f>
        <v>0.10852713178294573</v>
      </c>
      <c r="AG548">
        <f t="shared" si="50"/>
        <v>0.20155038759689922</v>
      </c>
      <c r="AH548">
        <f t="shared" si="51"/>
        <v>2.8423772609819122E-2</v>
      </c>
      <c r="AI548">
        <f t="shared" si="52"/>
        <v>7.2351421188630485E-2</v>
      </c>
      <c r="AJ548">
        <f t="shared" si="53"/>
        <v>0.31266149870801035</v>
      </c>
      <c r="AK548">
        <v>18</v>
      </c>
      <c r="AL548">
        <v>1</v>
      </c>
    </row>
    <row r="549" spans="1:38" x14ac:dyDescent="0.2">
      <c r="A549" t="s">
        <v>1772</v>
      </c>
      <c r="B549">
        <v>7</v>
      </c>
      <c r="C549">
        <v>293</v>
      </c>
      <c r="D549">
        <f>C549-B549</f>
        <v>286</v>
      </c>
      <c r="E549">
        <v>0.27729999999999999</v>
      </c>
      <c r="F549">
        <v>1.7E-5</v>
      </c>
      <c r="G549">
        <v>54</v>
      </c>
      <c r="H549" t="s">
        <v>35</v>
      </c>
      <c r="I549" t="s">
        <v>303</v>
      </c>
      <c r="J549">
        <v>3.524</v>
      </c>
      <c r="K549">
        <v>13</v>
      </c>
      <c r="L549">
        <v>1</v>
      </c>
      <c r="M549">
        <v>10</v>
      </c>
      <c r="N549">
        <v>8</v>
      </c>
      <c r="O549">
        <v>4</v>
      </c>
      <c r="P549">
        <v>11</v>
      </c>
      <c r="Q549">
        <v>6</v>
      </c>
      <c r="R549">
        <v>5</v>
      </c>
      <c r="S549">
        <v>16</v>
      </c>
      <c r="T549">
        <v>19</v>
      </c>
      <c r="U549">
        <v>1</v>
      </c>
      <c r="V549">
        <v>21</v>
      </c>
      <c r="W549">
        <v>11</v>
      </c>
      <c r="X549">
        <v>13</v>
      </c>
      <c r="Y549">
        <v>8</v>
      </c>
      <c r="Z549">
        <v>41</v>
      </c>
      <c r="AA549">
        <v>25</v>
      </c>
      <c r="AB549">
        <v>6</v>
      </c>
      <c r="AC549">
        <v>0</v>
      </c>
      <c r="AD549">
        <v>2</v>
      </c>
      <c r="AE549">
        <f>SUM(M549:N549)/SUM(K549:AD549)</f>
        <v>8.1447963800904979E-2</v>
      </c>
      <c r="AF549">
        <f>SUM(S549,Y549)/SUM(K549:AD549)</f>
        <v>0.10859728506787331</v>
      </c>
      <c r="AG549">
        <f t="shared" si="50"/>
        <v>0.15837104072398189</v>
      </c>
      <c r="AH549">
        <f t="shared" si="51"/>
        <v>2.7149321266968326E-2</v>
      </c>
      <c r="AI549">
        <f t="shared" si="52"/>
        <v>0.14027149321266968</v>
      </c>
      <c r="AJ549">
        <f t="shared" si="53"/>
        <v>0.48416289592760181</v>
      </c>
      <c r="AK549">
        <v>1</v>
      </c>
      <c r="AL549">
        <v>0</v>
      </c>
    </row>
    <row r="550" spans="1:38" x14ac:dyDescent="0.2">
      <c r="A550" t="s">
        <v>1312</v>
      </c>
      <c r="B550">
        <v>5</v>
      </c>
      <c r="C550">
        <v>82</v>
      </c>
      <c r="D550">
        <f>C550-B550</f>
        <v>77</v>
      </c>
      <c r="E550">
        <v>0.37980000000000003</v>
      </c>
      <c r="F550">
        <v>6.6000000000000005E-5</v>
      </c>
      <c r="G550">
        <v>78</v>
      </c>
      <c r="H550" t="s">
        <v>32</v>
      </c>
      <c r="I550" t="s">
        <v>40</v>
      </c>
      <c r="J550">
        <v>4.0739999999999998</v>
      </c>
      <c r="K550">
        <v>5</v>
      </c>
      <c r="L550">
        <v>2</v>
      </c>
      <c r="M550">
        <v>2</v>
      </c>
      <c r="N550">
        <v>5</v>
      </c>
      <c r="O550">
        <v>1</v>
      </c>
      <c r="P550">
        <v>0</v>
      </c>
      <c r="Q550">
        <v>0</v>
      </c>
      <c r="R550">
        <v>2</v>
      </c>
      <c r="S550">
        <v>3</v>
      </c>
      <c r="T550">
        <v>4</v>
      </c>
      <c r="U550">
        <v>0</v>
      </c>
      <c r="V550">
        <v>6</v>
      </c>
      <c r="W550">
        <v>3</v>
      </c>
      <c r="X550">
        <v>0</v>
      </c>
      <c r="Y550">
        <v>2</v>
      </c>
      <c r="Z550">
        <v>3</v>
      </c>
      <c r="AA550">
        <v>2</v>
      </c>
      <c r="AB550">
        <v>4</v>
      </c>
      <c r="AC550">
        <v>0</v>
      </c>
      <c r="AD550">
        <v>2</v>
      </c>
      <c r="AE550">
        <f>SUM(M550:N550)/SUM(K550:AD550)</f>
        <v>0.15217391304347827</v>
      </c>
      <c r="AF550">
        <f>SUM(S550,Y550)/SUM(K550:AD550)</f>
        <v>0.10869565217391304</v>
      </c>
      <c r="AG550">
        <f t="shared" si="50"/>
        <v>0.17391304347826086</v>
      </c>
      <c r="AH550">
        <f t="shared" si="51"/>
        <v>6.5217391304347824E-2</v>
      </c>
      <c r="AI550">
        <f t="shared" si="52"/>
        <v>0.21739130434782608</v>
      </c>
      <c r="AJ550">
        <f t="shared" si="53"/>
        <v>0.28260869565217389</v>
      </c>
      <c r="AK550">
        <v>2</v>
      </c>
      <c r="AL550">
        <v>0</v>
      </c>
    </row>
    <row r="551" spans="1:38" x14ac:dyDescent="0.2">
      <c r="A551" t="s">
        <v>1485</v>
      </c>
      <c r="B551">
        <v>760</v>
      </c>
      <c r="C551">
        <v>808</v>
      </c>
      <c r="D551">
        <f>C551-B551</f>
        <v>48</v>
      </c>
      <c r="E551">
        <v>0.19439999999999999</v>
      </c>
      <c r="F551">
        <v>5.6400000000000005E-4</v>
      </c>
      <c r="G551">
        <v>18</v>
      </c>
      <c r="H551" t="s">
        <v>35</v>
      </c>
      <c r="I551" t="s">
        <v>1047</v>
      </c>
      <c r="J551">
        <v>4.3760000000000003</v>
      </c>
      <c r="K551">
        <v>2</v>
      </c>
      <c r="L551">
        <v>1</v>
      </c>
      <c r="M551">
        <v>3</v>
      </c>
      <c r="N551">
        <v>4</v>
      </c>
      <c r="O551">
        <v>4</v>
      </c>
      <c r="P551">
        <v>1</v>
      </c>
      <c r="Q551">
        <v>0</v>
      </c>
      <c r="R551">
        <v>6</v>
      </c>
      <c r="S551">
        <v>3</v>
      </c>
      <c r="T551">
        <v>3</v>
      </c>
      <c r="U551">
        <v>0</v>
      </c>
      <c r="V551">
        <v>2</v>
      </c>
      <c r="W551">
        <v>0</v>
      </c>
      <c r="X551">
        <v>2</v>
      </c>
      <c r="Y551">
        <v>2</v>
      </c>
      <c r="Z551">
        <v>7</v>
      </c>
      <c r="AA551">
        <v>1</v>
      </c>
      <c r="AB551">
        <v>2</v>
      </c>
      <c r="AC551">
        <v>0</v>
      </c>
      <c r="AD551">
        <v>3</v>
      </c>
      <c r="AE551">
        <f>SUM(M551:N551)/SUM(K551:AD551)</f>
        <v>0.15217391304347827</v>
      </c>
      <c r="AF551">
        <f>SUM(S551,Y551)/SUM(K551:AD551)</f>
        <v>0.10869565217391304</v>
      </c>
      <c r="AG551">
        <f t="shared" si="50"/>
        <v>6.5217391304347824E-2</v>
      </c>
      <c r="AH551">
        <f t="shared" si="51"/>
        <v>0.15217391304347827</v>
      </c>
      <c r="AI551">
        <f t="shared" si="52"/>
        <v>0.2391304347826087</v>
      </c>
      <c r="AJ551">
        <f t="shared" si="53"/>
        <v>0.28260869565217389</v>
      </c>
    </row>
    <row r="552" spans="1:38" x14ac:dyDescent="0.2">
      <c r="A552" t="s">
        <v>1618</v>
      </c>
      <c r="B552">
        <v>85</v>
      </c>
      <c r="C552">
        <v>192</v>
      </c>
      <c r="D552">
        <f>C552-B552</f>
        <v>107</v>
      </c>
      <c r="E552">
        <v>0.16750000000000001</v>
      </c>
      <c r="F552">
        <v>0.13699900000000001</v>
      </c>
      <c r="G552">
        <v>18</v>
      </c>
      <c r="H552" t="s">
        <v>35</v>
      </c>
      <c r="I552" t="s">
        <v>44</v>
      </c>
      <c r="J552">
        <v>3.8980000000000001</v>
      </c>
      <c r="K552">
        <v>4</v>
      </c>
      <c r="L552">
        <v>2</v>
      </c>
      <c r="M552">
        <v>6</v>
      </c>
      <c r="N552">
        <v>8</v>
      </c>
      <c r="O552">
        <v>7</v>
      </c>
      <c r="P552">
        <v>5</v>
      </c>
      <c r="Q552">
        <v>1</v>
      </c>
      <c r="R552">
        <v>5</v>
      </c>
      <c r="S552">
        <v>4</v>
      </c>
      <c r="T552">
        <v>3</v>
      </c>
      <c r="U552">
        <v>1</v>
      </c>
      <c r="V552">
        <v>7</v>
      </c>
      <c r="W552">
        <v>3</v>
      </c>
      <c r="X552">
        <v>0</v>
      </c>
      <c r="Y552">
        <v>6</v>
      </c>
      <c r="Z552">
        <v>11</v>
      </c>
      <c r="AA552">
        <v>6</v>
      </c>
      <c r="AB552">
        <v>6</v>
      </c>
      <c r="AC552">
        <v>0</v>
      </c>
      <c r="AD552">
        <v>7</v>
      </c>
      <c r="AE552">
        <f>SUM(M552:N552)/SUM(K552:AD552)</f>
        <v>0.15217391304347827</v>
      </c>
      <c r="AF552">
        <f>SUM(S552,Y552)/SUM(K552:AD552)</f>
        <v>0.10869565217391304</v>
      </c>
      <c r="AG552">
        <f t="shared" si="50"/>
        <v>0.13043478260869565</v>
      </c>
      <c r="AH552">
        <f t="shared" si="51"/>
        <v>0.15217391304347827</v>
      </c>
      <c r="AI552">
        <f t="shared" si="52"/>
        <v>0.16304347826086957</v>
      </c>
      <c r="AJ552">
        <f t="shared" si="53"/>
        <v>0.29347826086956524</v>
      </c>
    </row>
    <row r="553" spans="1:38" x14ac:dyDescent="0.2">
      <c r="A553" t="s">
        <v>2428</v>
      </c>
      <c r="B553">
        <v>92</v>
      </c>
      <c r="C553">
        <v>254</v>
      </c>
      <c r="D553">
        <f>C553-B553</f>
        <v>162</v>
      </c>
      <c r="E553">
        <v>0.33550000000000002</v>
      </c>
      <c r="F553">
        <v>2.8E-5</v>
      </c>
      <c r="G553">
        <v>66</v>
      </c>
      <c r="H553" t="s">
        <v>35</v>
      </c>
      <c r="I553" t="s">
        <v>33</v>
      </c>
      <c r="J553">
        <v>3.907</v>
      </c>
      <c r="K553">
        <v>5</v>
      </c>
      <c r="L553">
        <v>0</v>
      </c>
      <c r="M553">
        <v>10</v>
      </c>
      <c r="N553">
        <v>4</v>
      </c>
      <c r="O553">
        <v>3</v>
      </c>
      <c r="P553">
        <v>6</v>
      </c>
      <c r="Q553">
        <v>3</v>
      </c>
      <c r="R553">
        <v>6</v>
      </c>
      <c r="S553">
        <v>3</v>
      </c>
      <c r="T553">
        <v>7</v>
      </c>
      <c r="U553">
        <v>2</v>
      </c>
      <c r="V553">
        <v>4</v>
      </c>
      <c r="W553">
        <v>7</v>
      </c>
      <c r="X553">
        <v>3</v>
      </c>
      <c r="Y553">
        <v>7</v>
      </c>
      <c r="Z553">
        <v>11</v>
      </c>
      <c r="AA553">
        <v>1</v>
      </c>
      <c r="AB553">
        <v>6</v>
      </c>
      <c r="AC553">
        <v>0</v>
      </c>
      <c r="AD553">
        <v>4</v>
      </c>
      <c r="AE553">
        <f>SUM(M553:N553)/SUM(K553:AD553)</f>
        <v>0.15217391304347827</v>
      </c>
      <c r="AF553">
        <f>SUM(S553,Y553)/SUM(K553:AD553)</f>
        <v>0.10869565217391304</v>
      </c>
      <c r="AG553">
        <f t="shared" si="50"/>
        <v>0.19565217391304349</v>
      </c>
      <c r="AH553">
        <f t="shared" si="51"/>
        <v>7.6086956521739135E-2</v>
      </c>
      <c r="AI553">
        <f t="shared" si="52"/>
        <v>0.22826086956521738</v>
      </c>
      <c r="AJ553">
        <f t="shared" si="53"/>
        <v>0.2391304347826087</v>
      </c>
    </row>
    <row r="554" spans="1:38" x14ac:dyDescent="0.2">
      <c r="A554" t="s">
        <v>433</v>
      </c>
      <c r="B554">
        <v>252</v>
      </c>
      <c r="C554">
        <v>313</v>
      </c>
      <c r="D554">
        <f>C554-B554</f>
        <v>61</v>
      </c>
      <c r="E554">
        <v>0.27700000000000002</v>
      </c>
      <c r="F554" s="1">
        <v>7.9999999999999996E-6</v>
      </c>
      <c r="G554">
        <v>54</v>
      </c>
      <c r="H554" t="s">
        <v>46</v>
      </c>
      <c r="I554" t="s">
        <v>33</v>
      </c>
      <c r="J554">
        <v>4.0460000000000003</v>
      </c>
      <c r="K554">
        <v>4</v>
      </c>
      <c r="L554">
        <v>0</v>
      </c>
      <c r="M554">
        <v>4</v>
      </c>
      <c r="N554">
        <v>5</v>
      </c>
      <c r="O554">
        <v>3</v>
      </c>
      <c r="P554">
        <v>0</v>
      </c>
      <c r="Q554">
        <v>0</v>
      </c>
      <c r="R554">
        <v>6</v>
      </c>
      <c r="S554">
        <v>2</v>
      </c>
      <c r="T554">
        <v>3</v>
      </c>
      <c r="U554">
        <v>1</v>
      </c>
      <c r="V554">
        <v>5</v>
      </c>
      <c r="W554">
        <v>2</v>
      </c>
      <c r="X554">
        <v>0</v>
      </c>
      <c r="Y554">
        <v>3</v>
      </c>
      <c r="Z554">
        <v>2</v>
      </c>
      <c r="AA554">
        <v>1</v>
      </c>
      <c r="AB554">
        <v>1</v>
      </c>
      <c r="AC554">
        <v>0</v>
      </c>
      <c r="AD554">
        <v>4</v>
      </c>
      <c r="AE554">
        <f>SUM(M554:N554)/SUM(K554:AD554)</f>
        <v>0.19565217391304349</v>
      </c>
      <c r="AF554">
        <f>SUM(S554,Y554)/SUM(K554:AD554)</f>
        <v>0.10869565217391304</v>
      </c>
      <c r="AG554">
        <f t="shared" si="50"/>
        <v>0.13043478260869565</v>
      </c>
      <c r="AH554">
        <f t="shared" si="51"/>
        <v>0.15217391304347827</v>
      </c>
      <c r="AI554">
        <f t="shared" si="52"/>
        <v>0.2391304347826087</v>
      </c>
      <c r="AJ554">
        <f t="shared" si="53"/>
        <v>0.17391304347826086</v>
      </c>
      <c r="AK554">
        <v>2</v>
      </c>
      <c r="AL554">
        <v>0</v>
      </c>
    </row>
    <row r="555" spans="1:38" x14ac:dyDescent="0.2">
      <c r="A555" t="s">
        <v>983</v>
      </c>
      <c r="B555">
        <v>1120</v>
      </c>
      <c r="C555">
        <v>1166</v>
      </c>
      <c r="D555">
        <f>C555-B555</f>
        <v>46</v>
      </c>
      <c r="E555">
        <v>0.26150000000000001</v>
      </c>
      <c r="F555">
        <v>2.8E-5</v>
      </c>
      <c r="G555">
        <v>42</v>
      </c>
      <c r="H555" t="s">
        <v>35</v>
      </c>
      <c r="I555" t="s">
        <v>235</v>
      </c>
      <c r="J555">
        <v>4.0410000000000004</v>
      </c>
      <c r="K555">
        <v>4</v>
      </c>
      <c r="L555">
        <v>0</v>
      </c>
      <c r="M555">
        <v>3</v>
      </c>
      <c r="N555">
        <v>6</v>
      </c>
      <c r="O555">
        <v>1</v>
      </c>
      <c r="P555">
        <v>2</v>
      </c>
      <c r="Q555">
        <v>0</v>
      </c>
      <c r="R555">
        <v>1</v>
      </c>
      <c r="S555">
        <v>2</v>
      </c>
      <c r="T555">
        <v>7</v>
      </c>
      <c r="U555">
        <v>0</v>
      </c>
      <c r="V555">
        <v>2</v>
      </c>
      <c r="W555">
        <v>3</v>
      </c>
      <c r="X555">
        <v>1</v>
      </c>
      <c r="Y555">
        <v>3</v>
      </c>
      <c r="Z555">
        <v>3</v>
      </c>
      <c r="AA555">
        <v>5</v>
      </c>
      <c r="AB555">
        <v>3</v>
      </c>
      <c r="AC555">
        <v>0</v>
      </c>
      <c r="AD555">
        <v>0</v>
      </c>
      <c r="AE555">
        <f>SUM(M555:N555)/SUM(K555:AD555)</f>
        <v>0.19565217391304349</v>
      </c>
      <c r="AF555">
        <f>SUM(S555,Y555)/SUM(K555:AD555)</f>
        <v>0.10869565217391304</v>
      </c>
      <c r="AG555">
        <f t="shared" si="50"/>
        <v>0.19565217391304349</v>
      </c>
      <c r="AH555">
        <f t="shared" si="51"/>
        <v>2.1739130434782608E-2</v>
      </c>
      <c r="AI555">
        <f t="shared" si="52"/>
        <v>0.2391304347826087</v>
      </c>
      <c r="AJ555">
        <f t="shared" si="53"/>
        <v>0.2391304347826087</v>
      </c>
    </row>
    <row r="556" spans="1:38" x14ac:dyDescent="0.2">
      <c r="A556" t="s">
        <v>2135</v>
      </c>
      <c r="B556">
        <v>61</v>
      </c>
      <c r="C556">
        <v>122</v>
      </c>
      <c r="D556">
        <f>C556-B556</f>
        <v>61</v>
      </c>
      <c r="E556">
        <v>9.5100000000000004E-2</v>
      </c>
      <c r="F556">
        <v>2.7699999999999999E-2</v>
      </c>
      <c r="G556">
        <v>6</v>
      </c>
      <c r="H556" t="s">
        <v>35</v>
      </c>
      <c r="I556" t="s">
        <v>44</v>
      </c>
      <c r="J556">
        <v>3.9430000000000001</v>
      </c>
      <c r="K556">
        <v>4</v>
      </c>
      <c r="L556">
        <v>1</v>
      </c>
      <c r="M556">
        <v>8</v>
      </c>
      <c r="N556">
        <v>2</v>
      </c>
      <c r="O556">
        <v>1</v>
      </c>
      <c r="P556">
        <v>2</v>
      </c>
      <c r="Q556">
        <v>0</v>
      </c>
      <c r="R556">
        <v>1</v>
      </c>
      <c r="S556">
        <v>1</v>
      </c>
      <c r="T556">
        <v>7</v>
      </c>
      <c r="U556">
        <v>2</v>
      </c>
      <c r="V556">
        <v>2</v>
      </c>
      <c r="W556">
        <v>0</v>
      </c>
      <c r="X556">
        <v>3</v>
      </c>
      <c r="Y556">
        <v>4</v>
      </c>
      <c r="Z556">
        <v>2</v>
      </c>
      <c r="AA556">
        <v>1</v>
      </c>
      <c r="AB556">
        <v>2</v>
      </c>
      <c r="AC556">
        <v>0</v>
      </c>
      <c r="AD556">
        <v>3</v>
      </c>
      <c r="AE556">
        <f>SUM(M556:N556)/SUM(K556:AD556)</f>
        <v>0.21739130434782608</v>
      </c>
      <c r="AF556">
        <f>SUM(S556,Y556)/SUM(K556:AD556)</f>
        <v>0.10869565217391304</v>
      </c>
      <c r="AG556">
        <f t="shared" si="50"/>
        <v>0.13043478260869565</v>
      </c>
      <c r="AH556">
        <f t="shared" si="51"/>
        <v>8.6956521739130432E-2</v>
      </c>
      <c r="AI556">
        <f t="shared" si="52"/>
        <v>0.2608695652173913</v>
      </c>
      <c r="AJ556">
        <f t="shared" si="53"/>
        <v>0.19565217391304349</v>
      </c>
    </row>
    <row r="557" spans="1:38" x14ac:dyDescent="0.2">
      <c r="A557" t="s">
        <v>2425</v>
      </c>
      <c r="B557">
        <v>176</v>
      </c>
      <c r="C557">
        <v>379</v>
      </c>
      <c r="D557">
        <f>C557-B557</f>
        <v>203</v>
      </c>
      <c r="E557">
        <v>0.32669999999999999</v>
      </c>
      <c r="F557">
        <v>2.6899999999999998E-4</v>
      </c>
      <c r="G557">
        <v>66</v>
      </c>
      <c r="H557" t="s">
        <v>46</v>
      </c>
      <c r="I557" t="s">
        <v>44</v>
      </c>
      <c r="J557">
        <v>2.911</v>
      </c>
      <c r="K557">
        <v>0</v>
      </c>
      <c r="L557">
        <v>1</v>
      </c>
      <c r="M557">
        <v>10</v>
      </c>
      <c r="N557">
        <v>11</v>
      </c>
      <c r="O557">
        <v>4</v>
      </c>
      <c r="P557">
        <v>4</v>
      </c>
      <c r="Q557">
        <v>2</v>
      </c>
      <c r="R557">
        <v>6</v>
      </c>
      <c r="S557">
        <v>6</v>
      </c>
      <c r="T557">
        <v>4</v>
      </c>
      <c r="U557">
        <v>2</v>
      </c>
      <c r="V557">
        <v>15</v>
      </c>
      <c r="W557">
        <v>4</v>
      </c>
      <c r="X557">
        <v>5</v>
      </c>
      <c r="Y557">
        <v>4</v>
      </c>
      <c r="Z557">
        <v>5</v>
      </c>
      <c r="AA557">
        <v>6</v>
      </c>
      <c r="AB557">
        <v>1</v>
      </c>
      <c r="AC557">
        <v>0</v>
      </c>
      <c r="AD557">
        <v>2</v>
      </c>
      <c r="AE557">
        <f>SUM(M557:N557)/SUM(K557:AD557)</f>
        <v>0.22826086956521738</v>
      </c>
      <c r="AF557">
        <f>SUM(S557,Y557)/SUM(K557:AD557)</f>
        <v>0.10869565217391304</v>
      </c>
      <c r="AG557">
        <f t="shared" si="50"/>
        <v>8.6956521739130432E-2</v>
      </c>
      <c r="AH557">
        <f t="shared" si="51"/>
        <v>6.5217391304347824E-2</v>
      </c>
      <c r="AI557">
        <f t="shared" si="52"/>
        <v>0.14130434782608695</v>
      </c>
      <c r="AJ557">
        <f t="shared" si="53"/>
        <v>0.36956521739130432</v>
      </c>
    </row>
    <row r="558" spans="1:38" x14ac:dyDescent="0.2">
      <c r="A558" t="s">
        <v>454</v>
      </c>
      <c r="B558">
        <v>76</v>
      </c>
      <c r="C558">
        <v>148</v>
      </c>
      <c r="D558">
        <f>C558-B558</f>
        <v>72</v>
      </c>
      <c r="E558">
        <v>0.29549999999999998</v>
      </c>
      <c r="F558">
        <v>1.1400000000000001E-4</v>
      </c>
      <c r="G558">
        <v>54</v>
      </c>
      <c r="H558" t="s">
        <v>32</v>
      </c>
      <c r="I558" t="s">
        <v>51</v>
      </c>
      <c r="J558">
        <v>2.8</v>
      </c>
      <c r="K558">
        <v>1</v>
      </c>
      <c r="L558">
        <v>0</v>
      </c>
      <c r="M558">
        <v>5</v>
      </c>
      <c r="N558">
        <v>10</v>
      </c>
      <c r="O558">
        <v>1</v>
      </c>
      <c r="P558">
        <v>4</v>
      </c>
      <c r="Q558">
        <v>0</v>
      </c>
      <c r="R558">
        <v>1</v>
      </c>
      <c r="S558">
        <v>5</v>
      </c>
      <c r="T558">
        <v>0</v>
      </c>
      <c r="U558">
        <v>0</v>
      </c>
      <c r="V558">
        <v>3</v>
      </c>
      <c r="W558">
        <v>4</v>
      </c>
      <c r="X558">
        <v>1</v>
      </c>
      <c r="Y558">
        <v>0</v>
      </c>
      <c r="Z558">
        <v>3</v>
      </c>
      <c r="AA558">
        <v>5</v>
      </c>
      <c r="AB558">
        <v>3</v>
      </c>
      <c r="AC558">
        <v>0</v>
      </c>
      <c r="AD558">
        <v>0</v>
      </c>
      <c r="AE558">
        <f>SUM(M558:N558)/SUM(K558:AD558)</f>
        <v>0.32608695652173914</v>
      </c>
      <c r="AF558">
        <f>SUM(S558,Y558)/SUM(K558:AD558)</f>
        <v>0.10869565217391304</v>
      </c>
      <c r="AG558">
        <f t="shared" si="50"/>
        <v>0.19565217391304349</v>
      </c>
      <c r="AH558">
        <f t="shared" si="51"/>
        <v>2.1739130434782608E-2</v>
      </c>
      <c r="AI558">
        <f t="shared" si="52"/>
        <v>8.6956521739130432E-2</v>
      </c>
      <c r="AJ558">
        <f t="shared" si="53"/>
        <v>0.2608695652173913</v>
      </c>
      <c r="AK558">
        <v>1</v>
      </c>
      <c r="AL558">
        <v>0</v>
      </c>
    </row>
    <row r="559" spans="1:38" x14ac:dyDescent="0.2">
      <c r="A559" t="s">
        <v>2301</v>
      </c>
      <c r="B559">
        <v>188</v>
      </c>
      <c r="C559">
        <v>601</v>
      </c>
      <c r="D559">
        <f>C559-B559</f>
        <v>413</v>
      </c>
      <c r="E559">
        <v>0.317</v>
      </c>
      <c r="F559">
        <v>3.3055000000000001E-2</v>
      </c>
      <c r="G559">
        <v>66</v>
      </c>
      <c r="H559" t="s">
        <v>35</v>
      </c>
      <c r="I559" t="s">
        <v>33</v>
      </c>
      <c r="J559">
        <v>3.1349999999999998</v>
      </c>
      <c r="K559">
        <v>2</v>
      </c>
      <c r="L559">
        <v>2</v>
      </c>
      <c r="M559">
        <v>7</v>
      </c>
      <c r="N559">
        <v>23</v>
      </c>
      <c r="O559">
        <v>8</v>
      </c>
      <c r="P559">
        <v>10</v>
      </c>
      <c r="Q559">
        <v>5</v>
      </c>
      <c r="R559">
        <v>5</v>
      </c>
      <c r="S559">
        <v>13</v>
      </c>
      <c r="T559">
        <v>8</v>
      </c>
      <c r="U559">
        <v>1</v>
      </c>
      <c r="V559">
        <v>12</v>
      </c>
      <c r="W559">
        <v>11</v>
      </c>
      <c r="X559">
        <v>11</v>
      </c>
      <c r="Y559">
        <v>4</v>
      </c>
      <c r="Z559">
        <v>14</v>
      </c>
      <c r="AA559">
        <v>13</v>
      </c>
      <c r="AB559">
        <v>4</v>
      </c>
      <c r="AC559">
        <v>1</v>
      </c>
      <c r="AD559">
        <v>2</v>
      </c>
      <c r="AE559">
        <f>SUM(M559:N559)/SUM(K559:AD559)</f>
        <v>0.19230769230769232</v>
      </c>
      <c r="AF559">
        <f>SUM(S559,Y559)/SUM(K559:AD559)</f>
        <v>0.10897435897435898</v>
      </c>
      <c r="AG559">
        <f t="shared" si="50"/>
        <v>0.14743589743589744</v>
      </c>
      <c r="AH559">
        <f t="shared" si="51"/>
        <v>7.0512820512820512E-2</v>
      </c>
      <c r="AI559">
        <f t="shared" si="52"/>
        <v>0.11538461538461539</v>
      </c>
      <c r="AJ559">
        <f t="shared" si="53"/>
        <v>0.36538461538461536</v>
      </c>
    </row>
    <row r="560" spans="1:38" x14ac:dyDescent="0.2">
      <c r="A560" t="s">
        <v>3303</v>
      </c>
      <c r="B560">
        <v>9</v>
      </c>
      <c r="C560">
        <v>424</v>
      </c>
      <c r="D560">
        <f>C560-B560</f>
        <v>415</v>
      </c>
      <c r="E560">
        <v>0.31780000000000003</v>
      </c>
      <c r="F560">
        <v>5.7000000000000003E-5</v>
      </c>
      <c r="G560">
        <v>66</v>
      </c>
      <c r="H560" t="s">
        <v>46</v>
      </c>
      <c r="I560" t="s">
        <v>49</v>
      </c>
      <c r="J560">
        <v>2.8879999999999999</v>
      </c>
      <c r="K560">
        <v>6</v>
      </c>
      <c r="L560">
        <v>1</v>
      </c>
      <c r="M560">
        <v>11</v>
      </c>
      <c r="N560">
        <v>19</v>
      </c>
      <c r="O560">
        <v>1</v>
      </c>
      <c r="P560">
        <v>25</v>
      </c>
      <c r="Q560">
        <v>6</v>
      </c>
      <c r="R560">
        <v>1</v>
      </c>
      <c r="S560">
        <v>14</v>
      </c>
      <c r="T560">
        <v>7</v>
      </c>
      <c r="U560">
        <v>2</v>
      </c>
      <c r="V560">
        <v>16</v>
      </c>
      <c r="W560">
        <v>6</v>
      </c>
      <c r="X560">
        <v>9</v>
      </c>
      <c r="Y560">
        <v>3</v>
      </c>
      <c r="Z560">
        <v>16</v>
      </c>
      <c r="AA560">
        <v>7</v>
      </c>
      <c r="AB560">
        <v>4</v>
      </c>
      <c r="AC560">
        <v>1</v>
      </c>
      <c r="AD560">
        <v>1</v>
      </c>
      <c r="AE560">
        <f>SUM(M560:N560)/SUM(K560:AD560)</f>
        <v>0.19230769230769232</v>
      </c>
      <c r="AF560">
        <f>SUM(S560,Y560)/SUM(K560:AD560)</f>
        <v>0.10897435897435898</v>
      </c>
      <c r="AG560">
        <f t="shared" si="50"/>
        <v>0.23717948717948717</v>
      </c>
      <c r="AH560">
        <f t="shared" si="51"/>
        <v>1.9230769230769232E-2</v>
      </c>
      <c r="AI560">
        <f t="shared" si="52"/>
        <v>8.9743589743589744E-2</v>
      </c>
      <c r="AJ560">
        <f t="shared" si="53"/>
        <v>0.35256410256410259</v>
      </c>
      <c r="AK560">
        <v>1</v>
      </c>
      <c r="AL560">
        <v>0</v>
      </c>
    </row>
    <row r="561" spans="1:38" x14ac:dyDescent="0.2">
      <c r="A561" t="s">
        <v>1045</v>
      </c>
      <c r="B561">
        <v>5</v>
      </c>
      <c r="C561">
        <v>870</v>
      </c>
      <c r="D561">
        <f>C561-B561</f>
        <v>865</v>
      </c>
      <c r="E561">
        <v>0.31219999999999998</v>
      </c>
      <c r="F561">
        <v>2.5999999999999998E-5</v>
      </c>
      <c r="G561">
        <v>66</v>
      </c>
      <c r="H561" t="s">
        <v>35</v>
      </c>
      <c r="I561" t="s">
        <v>235</v>
      </c>
      <c r="J561">
        <v>2.746</v>
      </c>
      <c r="K561">
        <v>20</v>
      </c>
      <c r="L561">
        <v>1</v>
      </c>
      <c r="M561">
        <v>42</v>
      </c>
      <c r="N561">
        <v>33</v>
      </c>
      <c r="O561">
        <v>8</v>
      </c>
      <c r="P561">
        <v>16</v>
      </c>
      <c r="Q561">
        <v>6</v>
      </c>
      <c r="R561">
        <v>10</v>
      </c>
      <c r="S561">
        <v>34</v>
      </c>
      <c r="T561">
        <v>12</v>
      </c>
      <c r="U561">
        <v>6</v>
      </c>
      <c r="V561">
        <v>60</v>
      </c>
      <c r="W561">
        <v>14</v>
      </c>
      <c r="X561">
        <v>27</v>
      </c>
      <c r="Y561">
        <v>6</v>
      </c>
      <c r="Z561">
        <v>36</v>
      </c>
      <c r="AA561">
        <v>26</v>
      </c>
      <c r="AB561">
        <v>5</v>
      </c>
      <c r="AC561">
        <v>1</v>
      </c>
      <c r="AD561">
        <v>4</v>
      </c>
      <c r="AE561">
        <f>SUM(M561:N561)/SUM(K561:AD561)</f>
        <v>0.20435967302452315</v>
      </c>
      <c r="AF561">
        <f>SUM(S561,Y561)/SUM(K561:AD561)</f>
        <v>0.10899182561307902</v>
      </c>
      <c r="AG561">
        <f t="shared" si="50"/>
        <v>0.13623978201634879</v>
      </c>
      <c r="AH561">
        <f t="shared" si="51"/>
        <v>3.5422343324250684E-2</v>
      </c>
      <c r="AI561">
        <f t="shared" si="52"/>
        <v>8.9918256130790186E-2</v>
      </c>
      <c r="AJ561">
        <f t="shared" si="53"/>
        <v>0.42506811989100818</v>
      </c>
    </row>
    <row r="562" spans="1:38" x14ac:dyDescent="0.2">
      <c r="A562" t="s">
        <v>3152</v>
      </c>
      <c r="B562">
        <v>89</v>
      </c>
      <c r="C562">
        <v>226</v>
      </c>
      <c r="D562">
        <f>C562-B562</f>
        <v>137</v>
      </c>
      <c r="E562">
        <v>0.16789999999999999</v>
      </c>
      <c r="F562">
        <v>1.9571000000000002E-2</v>
      </c>
      <c r="G562">
        <v>18</v>
      </c>
      <c r="H562" t="s">
        <v>35</v>
      </c>
      <c r="I562" t="s">
        <v>44</v>
      </c>
      <c r="J562">
        <v>3.6549999999999998</v>
      </c>
      <c r="K562">
        <v>0</v>
      </c>
      <c r="L562">
        <v>1</v>
      </c>
      <c r="M562">
        <v>10</v>
      </c>
      <c r="N562">
        <v>4</v>
      </c>
      <c r="O562">
        <v>4</v>
      </c>
      <c r="P562">
        <v>7</v>
      </c>
      <c r="Q562">
        <v>3</v>
      </c>
      <c r="R562">
        <v>8</v>
      </c>
      <c r="S562">
        <v>8</v>
      </c>
      <c r="T562">
        <v>10</v>
      </c>
      <c r="U562">
        <v>1</v>
      </c>
      <c r="V562">
        <v>13</v>
      </c>
      <c r="W562">
        <v>8</v>
      </c>
      <c r="X562">
        <v>3</v>
      </c>
      <c r="Y562">
        <v>4</v>
      </c>
      <c r="Z562">
        <v>9</v>
      </c>
      <c r="AA562">
        <v>7</v>
      </c>
      <c r="AB562">
        <v>4</v>
      </c>
      <c r="AC562">
        <v>0</v>
      </c>
      <c r="AD562">
        <v>6</v>
      </c>
      <c r="AE562">
        <f>SUM(M562:N562)/SUM(K562:AD562)</f>
        <v>0.12727272727272726</v>
      </c>
      <c r="AF562">
        <f>SUM(S562,Y562)/SUM(K562:AD562)</f>
        <v>0.10909090909090909</v>
      </c>
      <c r="AG562">
        <f t="shared" si="50"/>
        <v>0.13636363636363635</v>
      </c>
      <c r="AH562">
        <f t="shared" si="51"/>
        <v>9.0909090909090912E-2</v>
      </c>
      <c r="AI562">
        <f t="shared" si="52"/>
        <v>0.20909090909090908</v>
      </c>
      <c r="AJ562">
        <f t="shared" si="53"/>
        <v>0.32727272727272727</v>
      </c>
    </row>
    <row r="563" spans="1:38" x14ac:dyDescent="0.2">
      <c r="A563" t="s">
        <v>2160</v>
      </c>
      <c r="B563">
        <v>504</v>
      </c>
      <c r="C563">
        <v>574</v>
      </c>
      <c r="D563">
        <f>C563-B563</f>
        <v>70</v>
      </c>
      <c r="E563">
        <v>0.2102</v>
      </c>
      <c r="F563">
        <v>1.0219999999999999E-3</v>
      </c>
      <c r="G563">
        <v>30</v>
      </c>
      <c r="H563" t="s">
        <v>35</v>
      </c>
      <c r="I563" t="s">
        <v>49</v>
      </c>
      <c r="J563">
        <v>4.0549999999999997</v>
      </c>
      <c r="K563">
        <v>2</v>
      </c>
      <c r="L563">
        <v>0</v>
      </c>
      <c r="M563">
        <v>3</v>
      </c>
      <c r="N563">
        <v>5</v>
      </c>
      <c r="O563">
        <v>1</v>
      </c>
      <c r="P563">
        <v>5</v>
      </c>
      <c r="Q563">
        <v>0</v>
      </c>
      <c r="R563">
        <v>4</v>
      </c>
      <c r="S563">
        <v>2</v>
      </c>
      <c r="T563">
        <v>7</v>
      </c>
      <c r="U563">
        <v>2</v>
      </c>
      <c r="V563">
        <v>1</v>
      </c>
      <c r="W563">
        <v>5</v>
      </c>
      <c r="X563">
        <v>1</v>
      </c>
      <c r="Y563">
        <v>4</v>
      </c>
      <c r="Z563">
        <v>5</v>
      </c>
      <c r="AA563">
        <v>0</v>
      </c>
      <c r="AB563">
        <v>1</v>
      </c>
      <c r="AC563">
        <v>1</v>
      </c>
      <c r="AD563">
        <v>6</v>
      </c>
      <c r="AE563">
        <f>SUM(M563:N563)/SUM(K563:AD563)</f>
        <v>0.14545454545454545</v>
      </c>
      <c r="AF563">
        <f>SUM(S563,Y563)/SUM(K563:AD563)</f>
        <v>0.10909090909090909</v>
      </c>
      <c r="AG563">
        <f t="shared" si="50"/>
        <v>0.21818181818181817</v>
      </c>
      <c r="AH563">
        <f t="shared" si="51"/>
        <v>0.14545454545454545</v>
      </c>
      <c r="AI563">
        <f t="shared" si="52"/>
        <v>0.25454545454545452</v>
      </c>
      <c r="AJ563">
        <f t="shared" si="53"/>
        <v>0.12727272727272726</v>
      </c>
    </row>
    <row r="564" spans="1:38" x14ac:dyDescent="0.2">
      <c r="A564" t="s">
        <v>2282</v>
      </c>
      <c r="B564">
        <v>278</v>
      </c>
      <c r="C564">
        <v>341</v>
      </c>
      <c r="D564">
        <f>C564-B564</f>
        <v>63</v>
      </c>
      <c r="E564">
        <v>0.22570000000000001</v>
      </c>
      <c r="F564">
        <v>6.11E-4</v>
      </c>
      <c r="G564">
        <v>30</v>
      </c>
      <c r="H564" t="s">
        <v>35</v>
      </c>
      <c r="I564" t="s">
        <v>33</v>
      </c>
      <c r="J564">
        <v>4.1349999999999998</v>
      </c>
      <c r="K564">
        <v>1</v>
      </c>
      <c r="L564">
        <v>1</v>
      </c>
      <c r="M564">
        <v>3</v>
      </c>
      <c r="N564">
        <v>5</v>
      </c>
      <c r="O564">
        <v>2</v>
      </c>
      <c r="P564">
        <v>4</v>
      </c>
      <c r="Q564">
        <v>2</v>
      </c>
      <c r="R564">
        <v>5</v>
      </c>
      <c r="S564">
        <v>4</v>
      </c>
      <c r="T564">
        <v>6</v>
      </c>
      <c r="U564">
        <v>1</v>
      </c>
      <c r="V564">
        <v>2</v>
      </c>
      <c r="W564">
        <v>3</v>
      </c>
      <c r="X564">
        <v>1</v>
      </c>
      <c r="Y564">
        <v>2</v>
      </c>
      <c r="Z564">
        <v>8</v>
      </c>
      <c r="AA564">
        <v>1</v>
      </c>
      <c r="AB564">
        <v>2</v>
      </c>
      <c r="AC564">
        <v>0</v>
      </c>
      <c r="AD564">
        <v>2</v>
      </c>
      <c r="AE564">
        <f>SUM(M564:N564)/SUM(K564:AD564)</f>
        <v>0.14545454545454545</v>
      </c>
      <c r="AF564">
        <f>SUM(S564,Y564)/SUM(K564:AD564)</f>
        <v>0.10909090909090909</v>
      </c>
      <c r="AG564">
        <f t="shared" si="50"/>
        <v>0.14545454545454545</v>
      </c>
      <c r="AH564">
        <f t="shared" si="51"/>
        <v>7.2727272727272724E-2</v>
      </c>
      <c r="AI564">
        <f t="shared" si="52"/>
        <v>0.25454545454545452</v>
      </c>
      <c r="AJ564">
        <f t="shared" si="53"/>
        <v>0.27272727272727271</v>
      </c>
    </row>
    <row r="565" spans="1:38" x14ac:dyDescent="0.2">
      <c r="A565" t="s">
        <v>641</v>
      </c>
      <c r="B565">
        <v>27</v>
      </c>
      <c r="C565">
        <v>97</v>
      </c>
      <c r="D565">
        <f>C565-B565</f>
        <v>70</v>
      </c>
      <c r="E565">
        <v>0.27229999999999999</v>
      </c>
      <c r="F565">
        <v>4.1609999999999998E-3</v>
      </c>
      <c r="G565">
        <v>54</v>
      </c>
      <c r="H565" t="s">
        <v>32</v>
      </c>
      <c r="I565" t="s">
        <v>38</v>
      </c>
      <c r="J565">
        <v>4.2640000000000002</v>
      </c>
      <c r="K565">
        <v>3</v>
      </c>
      <c r="L565">
        <v>1</v>
      </c>
      <c r="M565">
        <v>3</v>
      </c>
      <c r="N565">
        <v>6</v>
      </c>
      <c r="O565">
        <v>1</v>
      </c>
      <c r="P565">
        <v>6</v>
      </c>
      <c r="Q565">
        <v>0</v>
      </c>
      <c r="R565">
        <v>7</v>
      </c>
      <c r="S565">
        <v>4</v>
      </c>
      <c r="T565">
        <v>5</v>
      </c>
      <c r="U565">
        <v>0</v>
      </c>
      <c r="V565">
        <v>3</v>
      </c>
      <c r="W565">
        <v>1</v>
      </c>
      <c r="X565">
        <v>1</v>
      </c>
      <c r="Y565">
        <v>2</v>
      </c>
      <c r="Z565">
        <v>3</v>
      </c>
      <c r="AA565">
        <v>5</v>
      </c>
      <c r="AB565">
        <v>2</v>
      </c>
      <c r="AC565">
        <v>0</v>
      </c>
      <c r="AD565">
        <v>2</v>
      </c>
      <c r="AE565">
        <f>SUM(M565:N565)/SUM(K565:AD565)</f>
        <v>0.16363636363636364</v>
      </c>
      <c r="AF565">
        <f>SUM(S565,Y565)/SUM(K565:AD565)</f>
        <v>0.10909090909090909</v>
      </c>
      <c r="AG565">
        <f t="shared" si="50"/>
        <v>0.18181818181818182</v>
      </c>
      <c r="AH565">
        <f t="shared" si="51"/>
        <v>5.4545454545454543E-2</v>
      </c>
      <c r="AI565">
        <f t="shared" si="52"/>
        <v>0.25454545454545452</v>
      </c>
      <c r="AJ565">
        <f t="shared" si="53"/>
        <v>0.23636363636363636</v>
      </c>
      <c r="AK565">
        <v>1</v>
      </c>
      <c r="AL565">
        <v>0</v>
      </c>
    </row>
    <row r="566" spans="1:38" x14ac:dyDescent="0.2">
      <c r="A566" t="s">
        <v>2960</v>
      </c>
      <c r="B566">
        <v>33</v>
      </c>
      <c r="C566">
        <v>332</v>
      </c>
      <c r="D566">
        <f>C566-B566</f>
        <v>299</v>
      </c>
      <c r="E566">
        <v>0.34520000000000001</v>
      </c>
      <c r="F566">
        <v>3.6900000000000002E-4</v>
      </c>
      <c r="G566">
        <v>66</v>
      </c>
      <c r="H566" t="s">
        <v>32</v>
      </c>
      <c r="I566" t="s">
        <v>40</v>
      </c>
      <c r="J566">
        <v>3.1749999999999998</v>
      </c>
      <c r="K566">
        <v>5</v>
      </c>
      <c r="L566">
        <v>0</v>
      </c>
      <c r="M566">
        <v>5</v>
      </c>
      <c r="N566">
        <v>15</v>
      </c>
      <c r="O566">
        <v>3</v>
      </c>
      <c r="P566">
        <v>19</v>
      </c>
      <c r="Q566">
        <v>7</v>
      </c>
      <c r="R566">
        <v>4</v>
      </c>
      <c r="S566">
        <v>9</v>
      </c>
      <c r="T566">
        <v>2</v>
      </c>
      <c r="U566">
        <v>1</v>
      </c>
      <c r="V566">
        <v>7</v>
      </c>
      <c r="W566">
        <v>10</v>
      </c>
      <c r="X566">
        <v>4</v>
      </c>
      <c r="Y566">
        <v>3</v>
      </c>
      <c r="Z566">
        <v>2</v>
      </c>
      <c r="AA566">
        <v>8</v>
      </c>
      <c r="AB566">
        <v>5</v>
      </c>
      <c r="AC566">
        <v>0</v>
      </c>
      <c r="AD566">
        <v>1</v>
      </c>
      <c r="AE566">
        <f>SUM(M566:N566)/SUM(K566:AD566)</f>
        <v>0.18181818181818182</v>
      </c>
      <c r="AF566">
        <f>SUM(S566,Y566)/SUM(K566:AD566)</f>
        <v>0.10909090909090909</v>
      </c>
      <c r="AG566">
        <f t="shared" si="50"/>
        <v>0.30909090909090908</v>
      </c>
      <c r="AH566">
        <f t="shared" si="51"/>
        <v>3.6363636363636362E-2</v>
      </c>
      <c r="AI566">
        <f t="shared" si="52"/>
        <v>0.10909090909090909</v>
      </c>
      <c r="AJ566">
        <f t="shared" si="53"/>
        <v>0.25454545454545452</v>
      </c>
      <c r="AK566">
        <v>4</v>
      </c>
      <c r="AL566">
        <v>0</v>
      </c>
    </row>
    <row r="567" spans="1:38" x14ac:dyDescent="0.2">
      <c r="A567" t="s">
        <v>2632</v>
      </c>
      <c r="B567">
        <v>3</v>
      </c>
      <c r="C567">
        <v>108</v>
      </c>
      <c r="D567">
        <f>C567-B567</f>
        <v>105</v>
      </c>
      <c r="E567">
        <v>0.35420000000000001</v>
      </c>
      <c r="F567">
        <v>1.4772E-2</v>
      </c>
      <c r="G567">
        <v>66</v>
      </c>
      <c r="H567" t="s">
        <v>32</v>
      </c>
      <c r="I567" t="s">
        <v>44</v>
      </c>
      <c r="J567">
        <v>2.82</v>
      </c>
      <c r="K567">
        <v>4</v>
      </c>
      <c r="L567">
        <v>0</v>
      </c>
      <c r="M567">
        <v>5</v>
      </c>
      <c r="N567">
        <v>12</v>
      </c>
      <c r="O567">
        <v>0</v>
      </c>
      <c r="P567">
        <v>3</v>
      </c>
      <c r="Q567">
        <v>0</v>
      </c>
      <c r="R567">
        <v>2</v>
      </c>
      <c r="S567">
        <v>6</v>
      </c>
      <c r="T567">
        <v>2</v>
      </c>
      <c r="U567">
        <v>0</v>
      </c>
      <c r="V567">
        <v>3</v>
      </c>
      <c r="W567">
        <v>2</v>
      </c>
      <c r="X567">
        <v>2</v>
      </c>
      <c r="Y567">
        <v>0</v>
      </c>
      <c r="Z567">
        <v>8</v>
      </c>
      <c r="AA567">
        <v>4</v>
      </c>
      <c r="AB567">
        <v>0</v>
      </c>
      <c r="AC567">
        <v>1</v>
      </c>
      <c r="AD567">
        <v>1</v>
      </c>
      <c r="AE567">
        <f>SUM(M567:N567)/SUM(K567:AD567)</f>
        <v>0.30909090909090908</v>
      </c>
      <c r="AF567">
        <f>SUM(S567,Y567)/SUM(K567:AD567)</f>
        <v>0.10909090909090909</v>
      </c>
      <c r="AG567">
        <f t="shared" si="50"/>
        <v>0.16363636363636364</v>
      </c>
      <c r="AH567">
        <f t="shared" si="51"/>
        <v>3.6363636363636362E-2</v>
      </c>
      <c r="AI567">
        <f t="shared" si="52"/>
        <v>7.2727272727272724E-2</v>
      </c>
      <c r="AJ567">
        <f t="shared" si="53"/>
        <v>0.30909090909090908</v>
      </c>
    </row>
    <row r="568" spans="1:38" x14ac:dyDescent="0.2">
      <c r="A568" t="s">
        <v>1661</v>
      </c>
      <c r="B568">
        <v>53</v>
      </c>
      <c r="C568">
        <v>462</v>
      </c>
      <c r="D568">
        <f>C568-B568</f>
        <v>409</v>
      </c>
      <c r="E568">
        <v>0.51390000000000002</v>
      </c>
      <c r="F568">
        <v>4.1E-5</v>
      </c>
      <c r="G568">
        <v>90</v>
      </c>
      <c r="H568" t="s">
        <v>32</v>
      </c>
      <c r="I568" t="s">
        <v>44</v>
      </c>
      <c r="J568">
        <v>3.113</v>
      </c>
      <c r="K568">
        <v>12</v>
      </c>
      <c r="L568">
        <v>0</v>
      </c>
      <c r="M568">
        <v>11</v>
      </c>
      <c r="N568">
        <v>21</v>
      </c>
      <c r="O568">
        <v>2</v>
      </c>
      <c r="P568">
        <v>24</v>
      </c>
      <c r="Q568">
        <v>5</v>
      </c>
      <c r="R568">
        <v>4</v>
      </c>
      <c r="S568">
        <v>12</v>
      </c>
      <c r="T568">
        <v>5</v>
      </c>
      <c r="U568">
        <v>2</v>
      </c>
      <c r="V568">
        <v>16</v>
      </c>
      <c r="W568">
        <v>9</v>
      </c>
      <c r="X568">
        <v>9</v>
      </c>
      <c r="Y568">
        <v>8</v>
      </c>
      <c r="Z568">
        <v>22</v>
      </c>
      <c r="AA568">
        <v>10</v>
      </c>
      <c r="AB568">
        <v>7</v>
      </c>
      <c r="AC568">
        <v>2</v>
      </c>
      <c r="AD568">
        <v>2</v>
      </c>
      <c r="AE568">
        <f>SUM(M568:N568)/SUM(K568:AD568)</f>
        <v>0.17486338797814208</v>
      </c>
      <c r="AF568">
        <f>SUM(S568,Y568)/SUM(K568:AD568)</f>
        <v>0.10928961748633879</v>
      </c>
      <c r="AG568">
        <f t="shared" si="50"/>
        <v>0.24590163934426229</v>
      </c>
      <c r="AH568">
        <f t="shared" si="51"/>
        <v>3.2786885245901641E-2</v>
      </c>
      <c r="AI568">
        <f t="shared" si="52"/>
        <v>9.8360655737704916E-2</v>
      </c>
      <c r="AJ568">
        <f t="shared" si="53"/>
        <v>0.33879781420765026</v>
      </c>
      <c r="AK568">
        <v>2</v>
      </c>
      <c r="AL568">
        <v>1</v>
      </c>
    </row>
    <row r="569" spans="1:38" x14ac:dyDescent="0.2">
      <c r="A569" t="s">
        <v>2629</v>
      </c>
      <c r="B569">
        <v>40</v>
      </c>
      <c r="C569">
        <v>144</v>
      </c>
      <c r="D569">
        <f>C569-B569</f>
        <v>104</v>
      </c>
      <c r="E569">
        <v>0.19189999999999999</v>
      </c>
      <c r="F569">
        <v>6.8490000000000001E-3</v>
      </c>
      <c r="G569">
        <v>18</v>
      </c>
      <c r="H569" t="s">
        <v>35</v>
      </c>
      <c r="I569" t="s">
        <v>40</v>
      </c>
      <c r="J569">
        <v>3.6219999999999999</v>
      </c>
      <c r="K569">
        <v>4</v>
      </c>
      <c r="L569">
        <v>0</v>
      </c>
      <c r="M569">
        <v>6</v>
      </c>
      <c r="N569">
        <v>4</v>
      </c>
      <c r="O569">
        <v>2</v>
      </c>
      <c r="P569">
        <v>6</v>
      </c>
      <c r="Q569">
        <v>0</v>
      </c>
      <c r="R569">
        <v>4</v>
      </c>
      <c r="S569">
        <v>6</v>
      </c>
      <c r="T569">
        <v>4</v>
      </c>
      <c r="U569">
        <v>2</v>
      </c>
      <c r="V569">
        <v>7</v>
      </c>
      <c r="W569">
        <v>1</v>
      </c>
      <c r="X569">
        <v>2</v>
      </c>
      <c r="Y569">
        <v>1</v>
      </c>
      <c r="Z569">
        <v>10</v>
      </c>
      <c r="AA569">
        <v>1</v>
      </c>
      <c r="AB569">
        <v>1</v>
      </c>
      <c r="AC569">
        <v>2</v>
      </c>
      <c r="AD569">
        <v>1</v>
      </c>
      <c r="AE569">
        <f>SUM(M569:N569)/SUM(K569:AD569)</f>
        <v>0.15625</v>
      </c>
      <c r="AF569">
        <f>SUM(S569,Y569)/SUM(K569:AD569)</f>
        <v>0.109375</v>
      </c>
      <c r="AG569">
        <f t="shared" si="50"/>
        <v>0.171875</v>
      </c>
      <c r="AH569">
        <f t="shared" si="51"/>
        <v>7.8125E-2</v>
      </c>
      <c r="AI569">
        <f t="shared" si="52"/>
        <v>0.171875</v>
      </c>
      <c r="AJ569">
        <f t="shared" si="53"/>
        <v>0.3125</v>
      </c>
    </row>
    <row r="570" spans="1:38" x14ac:dyDescent="0.2">
      <c r="A570" t="s">
        <v>2328</v>
      </c>
      <c r="B570">
        <v>82</v>
      </c>
      <c r="C570">
        <v>382</v>
      </c>
      <c r="D570">
        <f>C570-B570</f>
        <v>300</v>
      </c>
      <c r="E570">
        <v>0.28120000000000001</v>
      </c>
      <c r="F570">
        <v>1.1400000000000001E-4</v>
      </c>
      <c r="G570">
        <v>54</v>
      </c>
      <c r="H570" t="s">
        <v>35</v>
      </c>
      <c r="I570" t="s">
        <v>2329</v>
      </c>
      <c r="J570">
        <v>3.0880000000000001</v>
      </c>
      <c r="K570">
        <v>8</v>
      </c>
      <c r="L570">
        <v>0</v>
      </c>
      <c r="M570">
        <v>8</v>
      </c>
      <c r="N570">
        <v>18</v>
      </c>
      <c r="O570">
        <v>0</v>
      </c>
      <c r="P570">
        <v>20</v>
      </c>
      <c r="Q570">
        <v>1</v>
      </c>
      <c r="R570">
        <v>5</v>
      </c>
      <c r="S570">
        <v>8</v>
      </c>
      <c r="T570">
        <v>5</v>
      </c>
      <c r="U570">
        <v>0</v>
      </c>
      <c r="V570">
        <v>12</v>
      </c>
      <c r="W570">
        <v>10</v>
      </c>
      <c r="X570">
        <v>4</v>
      </c>
      <c r="Y570">
        <v>6</v>
      </c>
      <c r="Z570">
        <v>15</v>
      </c>
      <c r="AA570">
        <v>2</v>
      </c>
      <c r="AB570">
        <v>3</v>
      </c>
      <c r="AC570">
        <v>1</v>
      </c>
      <c r="AD570">
        <v>2</v>
      </c>
      <c r="AE570">
        <f>SUM(M570:N570)/SUM(K570:AD570)</f>
        <v>0.203125</v>
      </c>
      <c r="AF570">
        <f>SUM(S570,Y570)/SUM(K570:AD570)</f>
        <v>0.109375</v>
      </c>
      <c r="AG570">
        <f t="shared" si="50"/>
        <v>0.296875</v>
      </c>
      <c r="AH570">
        <f t="shared" si="51"/>
        <v>2.34375E-2</v>
      </c>
      <c r="AI570">
        <f t="shared" si="52"/>
        <v>0.1015625</v>
      </c>
      <c r="AJ570">
        <f t="shared" si="53"/>
        <v>0.265625</v>
      </c>
    </row>
    <row r="571" spans="1:38" x14ac:dyDescent="0.2">
      <c r="A571" t="s">
        <v>1377</v>
      </c>
      <c r="B571">
        <v>526</v>
      </c>
      <c r="C571">
        <v>589</v>
      </c>
      <c r="D571">
        <f>C571-B571</f>
        <v>63</v>
      </c>
      <c r="E571">
        <v>0.3674</v>
      </c>
      <c r="F571">
        <v>3.0000000000000001E-5</v>
      </c>
      <c r="G571">
        <v>78</v>
      </c>
      <c r="H571" t="s">
        <v>32</v>
      </c>
      <c r="I571" t="s">
        <v>49</v>
      </c>
      <c r="J571">
        <v>3.5270000000000001</v>
      </c>
      <c r="K571">
        <v>4</v>
      </c>
      <c r="L571">
        <v>0</v>
      </c>
      <c r="M571">
        <v>7</v>
      </c>
      <c r="N571">
        <v>8</v>
      </c>
      <c r="O571">
        <v>2</v>
      </c>
      <c r="P571">
        <v>7</v>
      </c>
      <c r="Q571">
        <v>0</v>
      </c>
      <c r="R571">
        <v>2</v>
      </c>
      <c r="S571">
        <v>1</v>
      </c>
      <c r="T571">
        <v>7</v>
      </c>
      <c r="U571">
        <v>2</v>
      </c>
      <c r="V571">
        <v>2</v>
      </c>
      <c r="W571">
        <v>0</v>
      </c>
      <c r="X571">
        <v>5</v>
      </c>
      <c r="Y571">
        <v>6</v>
      </c>
      <c r="Z571">
        <v>4</v>
      </c>
      <c r="AA571">
        <v>5</v>
      </c>
      <c r="AB571">
        <v>1</v>
      </c>
      <c r="AC571">
        <v>0</v>
      </c>
      <c r="AD571">
        <v>1</v>
      </c>
      <c r="AE571">
        <f>SUM(M571:N571)/SUM(K571:AD571)</f>
        <v>0.234375</v>
      </c>
      <c r="AF571">
        <f>SUM(S571,Y571)/SUM(K571:AD571)</f>
        <v>0.109375</v>
      </c>
      <c r="AG571">
        <f t="shared" si="50"/>
        <v>0.171875</v>
      </c>
      <c r="AH571">
        <f t="shared" si="51"/>
        <v>4.6875E-2</v>
      </c>
      <c r="AI571">
        <f t="shared" si="52"/>
        <v>0.1875</v>
      </c>
      <c r="AJ571">
        <f t="shared" si="53"/>
        <v>0.25</v>
      </c>
    </row>
    <row r="572" spans="1:38" x14ac:dyDescent="0.2">
      <c r="A572" t="s">
        <v>922</v>
      </c>
      <c r="B572">
        <v>3</v>
      </c>
      <c r="C572">
        <v>138</v>
      </c>
      <c r="D572">
        <f>C572-B572</f>
        <v>135</v>
      </c>
      <c r="E572">
        <v>1.1467000000000001</v>
      </c>
      <c r="F572" t="s">
        <v>644</v>
      </c>
      <c r="G572">
        <v>90</v>
      </c>
      <c r="H572" t="s">
        <v>35</v>
      </c>
      <c r="I572" t="s">
        <v>44</v>
      </c>
      <c r="J572">
        <v>2.6669999999999998</v>
      </c>
      <c r="K572">
        <v>3</v>
      </c>
      <c r="L572">
        <v>0</v>
      </c>
      <c r="M572">
        <v>11</v>
      </c>
      <c r="N572">
        <v>9</v>
      </c>
      <c r="O572">
        <v>0</v>
      </c>
      <c r="P572">
        <v>5</v>
      </c>
      <c r="Q572">
        <v>1</v>
      </c>
      <c r="R572">
        <v>2</v>
      </c>
      <c r="S572">
        <v>3</v>
      </c>
      <c r="T572">
        <v>0</v>
      </c>
      <c r="U572">
        <v>1</v>
      </c>
      <c r="V572">
        <v>5</v>
      </c>
      <c r="W572">
        <v>3</v>
      </c>
      <c r="X572">
        <v>3</v>
      </c>
      <c r="Y572">
        <v>4</v>
      </c>
      <c r="Z572">
        <v>6</v>
      </c>
      <c r="AA572">
        <v>4</v>
      </c>
      <c r="AB572">
        <v>3</v>
      </c>
      <c r="AC572">
        <v>1</v>
      </c>
      <c r="AD572">
        <v>0</v>
      </c>
      <c r="AE572">
        <f>SUM(M572:N572)/SUM(K572:AD572)</f>
        <v>0.3125</v>
      </c>
      <c r="AF572">
        <f>SUM(S572,Y572)/SUM(K572:AD572)</f>
        <v>0.109375</v>
      </c>
      <c r="AG572">
        <f t="shared" si="50"/>
        <v>0.171875</v>
      </c>
      <c r="AH572">
        <f t="shared" si="51"/>
        <v>1.5625E-2</v>
      </c>
      <c r="AI572">
        <f t="shared" si="52"/>
        <v>9.375E-2</v>
      </c>
      <c r="AJ572">
        <f t="shared" si="53"/>
        <v>0.296875</v>
      </c>
    </row>
    <row r="573" spans="1:38" x14ac:dyDescent="0.2">
      <c r="A573" t="s">
        <v>1060</v>
      </c>
      <c r="B573">
        <v>326</v>
      </c>
      <c r="C573">
        <v>536</v>
      </c>
      <c r="D573">
        <f>C573-B573</f>
        <v>210</v>
      </c>
      <c r="E573">
        <v>0.27329999999999999</v>
      </c>
      <c r="F573">
        <v>9.1299999999999997E-4</v>
      </c>
      <c r="G573">
        <v>54</v>
      </c>
      <c r="H573" t="s">
        <v>35</v>
      </c>
      <c r="I573" t="s">
        <v>33</v>
      </c>
      <c r="J573">
        <v>3.5179999999999998</v>
      </c>
      <c r="K573">
        <v>12</v>
      </c>
      <c r="L573">
        <v>0</v>
      </c>
      <c r="M573">
        <v>7</v>
      </c>
      <c r="N573">
        <v>6</v>
      </c>
      <c r="O573">
        <v>6</v>
      </c>
      <c r="P573">
        <v>5</v>
      </c>
      <c r="Q573">
        <v>9</v>
      </c>
      <c r="R573">
        <v>9</v>
      </c>
      <c r="S573">
        <v>12</v>
      </c>
      <c r="T573">
        <v>17</v>
      </c>
      <c r="U573">
        <v>5</v>
      </c>
      <c r="V573">
        <v>24</v>
      </c>
      <c r="W573">
        <v>15</v>
      </c>
      <c r="X573">
        <v>15</v>
      </c>
      <c r="Y573">
        <v>11</v>
      </c>
      <c r="Z573">
        <v>32</v>
      </c>
      <c r="AA573">
        <v>16</v>
      </c>
      <c r="AB573">
        <v>4</v>
      </c>
      <c r="AC573">
        <v>1</v>
      </c>
      <c r="AD573">
        <v>4</v>
      </c>
      <c r="AE573">
        <f>SUM(M573:N573)/SUM(K573:AD573)</f>
        <v>6.1904761904761907E-2</v>
      </c>
      <c r="AF573">
        <f>SUM(S573,Y573)/SUM(K573:AD573)</f>
        <v>0.10952380952380952</v>
      </c>
      <c r="AG573">
        <f t="shared" si="50"/>
        <v>0.15238095238095239</v>
      </c>
      <c r="AH573">
        <f t="shared" si="51"/>
        <v>5.2380952380952382E-2</v>
      </c>
      <c r="AI573">
        <f t="shared" si="52"/>
        <v>0.16666666666666666</v>
      </c>
      <c r="AJ573">
        <f t="shared" si="53"/>
        <v>0.45714285714285713</v>
      </c>
    </row>
    <row r="574" spans="1:38" x14ac:dyDescent="0.2">
      <c r="A574" t="s">
        <v>1670</v>
      </c>
      <c r="B574">
        <v>3</v>
      </c>
      <c r="C574">
        <v>94</v>
      </c>
      <c r="D574">
        <f>C574-B574</f>
        <v>91</v>
      </c>
      <c r="E574">
        <v>0.3503</v>
      </c>
      <c r="F574">
        <v>9.5230000000000002E-3</v>
      </c>
      <c r="G574">
        <v>66</v>
      </c>
      <c r="H574" t="s">
        <v>35</v>
      </c>
      <c r="I574" t="s">
        <v>1351</v>
      </c>
      <c r="J574">
        <v>3.9249999999999998</v>
      </c>
      <c r="K574">
        <v>7</v>
      </c>
      <c r="L574">
        <v>1</v>
      </c>
      <c r="M574">
        <v>5</v>
      </c>
      <c r="N574">
        <v>4</v>
      </c>
      <c r="O574">
        <v>1</v>
      </c>
      <c r="P574">
        <v>4</v>
      </c>
      <c r="Q574">
        <v>0</v>
      </c>
      <c r="R574">
        <v>4</v>
      </c>
      <c r="S574">
        <v>7</v>
      </c>
      <c r="T574">
        <v>6</v>
      </c>
      <c r="U574">
        <v>2</v>
      </c>
      <c r="V574">
        <v>1</v>
      </c>
      <c r="W574">
        <v>5</v>
      </c>
      <c r="X574">
        <v>6</v>
      </c>
      <c r="Y574">
        <v>1</v>
      </c>
      <c r="Z574">
        <v>6</v>
      </c>
      <c r="AA574">
        <v>4</v>
      </c>
      <c r="AB574">
        <v>2</v>
      </c>
      <c r="AC574">
        <v>3</v>
      </c>
      <c r="AD574">
        <v>4</v>
      </c>
      <c r="AE574">
        <f>SUM(M574:N574)/SUM(K574:AD574)</f>
        <v>0.12328767123287671</v>
      </c>
      <c r="AF574">
        <f>SUM(S574,Y574)/SUM(K574:AD574)</f>
        <v>0.1095890410958904</v>
      </c>
      <c r="AG574">
        <f t="shared" si="50"/>
        <v>0.21917808219178081</v>
      </c>
      <c r="AH574">
        <f t="shared" si="51"/>
        <v>0.1095890410958904</v>
      </c>
      <c r="AI574">
        <f t="shared" si="52"/>
        <v>0.19178082191780821</v>
      </c>
      <c r="AJ574">
        <f t="shared" si="53"/>
        <v>0.24657534246575341</v>
      </c>
    </row>
    <row r="575" spans="1:38" x14ac:dyDescent="0.2">
      <c r="A575" t="s">
        <v>613</v>
      </c>
      <c r="B575">
        <v>23</v>
      </c>
      <c r="C575">
        <v>136</v>
      </c>
      <c r="D575">
        <f>C575-B575</f>
        <v>113</v>
      </c>
      <c r="E575">
        <v>0.36670000000000003</v>
      </c>
      <c r="F575">
        <v>1.3100000000000001E-4</v>
      </c>
      <c r="G575">
        <v>78</v>
      </c>
      <c r="H575" t="s">
        <v>32</v>
      </c>
      <c r="I575" t="s">
        <v>49</v>
      </c>
      <c r="J575">
        <v>3.5950000000000002</v>
      </c>
      <c r="K575">
        <v>6</v>
      </c>
      <c r="L575">
        <v>2</v>
      </c>
      <c r="M575">
        <v>8</v>
      </c>
      <c r="N575">
        <v>7</v>
      </c>
      <c r="O575">
        <v>2</v>
      </c>
      <c r="P575">
        <v>6</v>
      </c>
      <c r="Q575">
        <v>1</v>
      </c>
      <c r="R575">
        <v>2</v>
      </c>
      <c r="S575">
        <v>5</v>
      </c>
      <c r="T575">
        <v>5</v>
      </c>
      <c r="U575">
        <v>0</v>
      </c>
      <c r="V575">
        <v>5</v>
      </c>
      <c r="W575">
        <v>5</v>
      </c>
      <c r="X575">
        <v>4</v>
      </c>
      <c r="Y575">
        <v>3</v>
      </c>
      <c r="Z575">
        <v>4</v>
      </c>
      <c r="AA575">
        <v>2</v>
      </c>
      <c r="AB575">
        <v>5</v>
      </c>
      <c r="AC575">
        <v>0</v>
      </c>
      <c r="AD575">
        <v>1</v>
      </c>
      <c r="AE575">
        <f>SUM(M575:N575)/SUM(K575:AD575)</f>
        <v>0.20547945205479451</v>
      </c>
      <c r="AF575">
        <f>SUM(S575,Y575)/SUM(K575:AD575)</f>
        <v>0.1095890410958904</v>
      </c>
      <c r="AG575">
        <f t="shared" si="50"/>
        <v>0.23287671232876711</v>
      </c>
      <c r="AH575">
        <f t="shared" si="51"/>
        <v>4.1095890410958902E-2</v>
      </c>
      <c r="AI575">
        <f t="shared" si="52"/>
        <v>0.16438356164383561</v>
      </c>
      <c r="AJ575">
        <f t="shared" si="53"/>
        <v>0.24657534246575341</v>
      </c>
      <c r="AK575">
        <v>3</v>
      </c>
      <c r="AL575">
        <v>0</v>
      </c>
    </row>
    <row r="576" spans="1:38" x14ac:dyDescent="0.2">
      <c r="A576" t="s">
        <v>2222</v>
      </c>
      <c r="B576">
        <v>13</v>
      </c>
      <c r="C576">
        <v>144</v>
      </c>
      <c r="D576">
        <f>C576-B576</f>
        <v>131</v>
      </c>
      <c r="E576">
        <v>0.31509999999999999</v>
      </c>
      <c r="F576">
        <v>1.3990000000000001E-3</v>
      </c>
      <c r="G576">
        <v>66</v>
      </c>
      <c r="H576" t="s">
        <v>46</v>
      </c>
      <c r="I576" t="s">
        <v>107</v>
      </c>
      <c r="J576">
        <v>2.714</v>
      </c>
      <c r="K576">
        <v>4</v>
      </c>
      <c r="L576">
        <v>0</v>
      </c>
      <c r="M576">
        <v>9</v>
      </c>
      <c r="N576">
        <v>8</v>
      </c>
      <c r="O576">
        <v>0</v>
      </c>
      <c r="P576">
        <v>5</v>
      </c>
      <c r="Q576">
        <v>3</v>
      </c>
      <c r="R576">
        <v>0</v>
      </c>
      <c r="S576">
        <v>3</v>
      </c>
      <c r="T576">
        <v>3</v>
      </c>
      <c r="U576">
        <v>1</v>
      </c>
      <c r="V576">
        <v>5</v>
      </c>
      <c r="W576">
        <v>4</v>
      </c>
      <c r="X576">
        <v>7</v>
      </c>
      <c r="Y576">
        <v>5</v>
      </c>
      <c r="Z576">
        <v>7</v>
      </c>
      <c r="AA576">
        <v>6</v>
      </c>
      <c r="AB576">
        <v>3</v>
      </c>
      <c r="AC576">
        <v>0</v>
      </c>
      <c r="AD576">
        <v>0</v>
      </c>
      <c r="AE576">
        <f>SUM(M576:N576)/SUM(K576:AD576)</f>
        <v>0.23287671232876711</v>
      </c>
      <c r="AF576">
        <f>SUM(S576,Y576)/SUM(K576:AD576)</f>
        <v>0.1095890410958904</v>
      </c>
      <c r="AG576">
        <f t="shared" si="50"/>
        <v>0.17808219178082191</v>
      </c>
      <c r="AH576">
        <f t="shared" si="51"/>
        <v>0</v>
      </c>
      <c r="AI576">
        <f t="shared" si="52"/>
        <v>9.5890410958904104E-2</v>
      </c>
      <c r="AJ576">
        <f t="shared" si="53"/>
        <v>0.38356164383561642</v>
      </c>
      <c r="AK576">
        <v>1</v>
      </c>
      <c r="AL576">
        <v>0</v>
      </c>
    </row>
    <row r="577" spans="1:38" x14ac:dyDescent="0.2">
      <c r="A577" t="s">
        <v>2941</v>
      </c>
      <c r="B577">
        <v>4</v>
      </c>
      <c r="C577">
        <v>162</v>
      </c>
      <c r="D577">
        <f>C577-B577</f>
        <v>158</v>
      </c>
      <c r="E577">
        <v>0.26319999999999999</v>
      </c>
      <c r="F577">
        <v>7.1159999999999999E-3</v>
      </c>
      <c r="G577">
        <v>54</v>
      </c>
      <c r="H577" t="s">
        <v>35</v>
      </c>
      <c r="I577" t="s">
        <v>40</v>
      </c>
      <c r="J577">
        <v>2.5579999999999998</v>
      </c>
      <c r="K577">
        <v>3</v>
      </c>
      <c r="L577">
        <v>0</v>
      </c>
      <c r="M577">
        <v>13</v>
      </c>
      <c r="N577">
        <v>9</v>
      </c>
      <c r="O577">
        <v>2</v>
      </c>
      <c r="P577">
        <v>6</v>
      </c>
      <c r="Q577">
        <v>2</v>
      </c>
      <c r="R577">
        <v>2</v>
      </c>
      <c r="S577">
        <v>5</v>
      </c>
      <c r="T577">
        <v>0</v>
      </c>
      <c r="U577">
        <v>2</v>
      </c>
      <c r="V577">
        <v>7</v>
      </c>
      <c r="W577">
        <v>1</v>
      </c>
      <c r="X577">
        <v>4</v>
      </c>
      <c r="Y577">
        <v>3</v>
      </c>
      <c r="Z577">
        <v>6</v>
      </c>
      <c r="AA577">
        <v>5</v>
      </c>
      <c r="AB577">
        <v>1</v>
      </c>
      <c r="AC577">
        <v>0</v>
      </c>
      <c r="AD577">
        <v>2</v>
      </c>
      <c r="AE577">
        <f>SUM(M577:N577)/SUM(K577:AD577)</f>
        <v>0.30136986301369861</v>
      </c>
      <c r="AF577">
        <f>SUM(S577,Y577)/SUM(K577:AD577)</f>
        <v>0.1095890410958904</v>
      </c>
      <c r="AG577">
        <f t="shared" si="50"/>
        <v>0.13698630136986301</v>
      </c>
      <c r="AH577">
        <f t="shared" si="51"/>
        <v>5.4794520547945202E-2</v>
      </c>
      <c r="AI577">
        <f t="shared" si="52"/>
        <v>6.8493150684931503E-2</v>
      </c>
      <c r="AJ577">
        <f t="shared" si="53"/>
        <v>0.32876712328767121</v>
      </c>
      <c r="AK577">
        <v>1</v>
      </c>
      <c r="AL577">
        <v>0</v>
      </c>
    </row>
    <row r="578" spans="1:38" x14ac:dyDescent="0.2">
      <c r="A578" t="s">
        <v>3041</v>
      </c>
      <c r="B578">
        <v>52</v>
      </c>
      <c r="C578">
        <v>140</v>
      </c>
      <c r="D578">
        <f>C578-B578</f>
        <v>88</v>
      </c>
      <c r="E578">
        <v>0.44779999999999998</v>
      </c>
      <c r="F578">
        <v>0.121993</v>
      </c>
      <c r="G578">
        <v>90</v>
      </c>
      <c r="H578" t="s">
        <v>35</v>
      </c>
      <c r="I578" t="s">
        <v>79</v>
      </c>
      <c r="J578">
        <v>4.165</v>
      </c>
      <c r="K578">
        <v>4</v>
      </c>
      <c r="L578">
        <v>0</v>
      </c>
      <c r="M578">
        <v>6</v>
      </c>
      <c r="N578">
        <v>3</v>
      </c>
      <c r="O578">
        <v>7</v>
      </c>
      <c r="P578">
        <v>5</v>
      </c>
      <c r="Q578">
        <v>4</v>
      </c>
      <c r="R578">
        <v>5</v>
      </c>
      <c r="S578">
        <v>3</v>
      </c>
      <c r="T578">
        <v>5</v>
      </c>
      <c r="U578">
        <v>2</v>
      </c>
      <c r="V578">
        <v>2</v>
      </c>
      <c r="W578">
        <v>5</v>
      </c>
      <c r="X578">
        <v>1</v>
      </c>
      <c r="Y578">
        <v>6</v>
      </c>
      <c r="Z578">
        <v>10</v>
      </c>
      <c r="AA578">
        <v>3</v>
      </c>
      <c r="AB578">
        <v>5</v>
      </c>
      <c r="AC578">
        <v>2</v>
      </c>
      <c r="AD578">
        <v>4</v>
      </c>
      <c r="AE578">
        <f>SUM(M578:N578)/SUM(K578:AD578)</f>
        <v>0.10975609756097561</v>
      </c>
      <c r="AF578">
        <f>SUM(S578,Y578)/SUM(K578:AD578)</f>
        <v>0.10975609756097561</v>
      </c>
      <c r="AG578">
        <f t="shared" si="50"/>
        <v>0.17073170731707318</v>
      </c>
      <c r="AH578">
        <f t="shared" si="51"/>
        <v>0.15853658536585366</v>
      </c>
      <c r="AI578">
        <f t="shared" si="52"/>
        <v>0.2073170731707317</v>
      </c>
      <c r="AJ578">
        <f t="shared" si="53"/>
        <v>0.24390243902439024</v>
      </c>
    </row>
    <row r="579" spans="1:38" x14ac:dyDescent="0.2">
      <c r="A579" t="s">
        <v>3230</v>
      </c>
      <c r="B579">
        <v>4</v>
      </c>
      <c r="C579">
        <v>183</v>
      </c>
      <c r="D579">
        <f>C579-B579</f>
        <v>179</v>
      </c>
      <c r="E579">
        <v>0.47889999999999999</v>
      </c>
      <c r="F579">
        <v>5.5180000000000003E-3</v>
      </c>
      <c r="G579">
        <v>90</v>
      </c>
      <c r="H579" t="s">
        <v>35</v>
      </c>
      <c r="I579" t="s">
        <v>40</v>
      </c>
      <c r="J579">
        <v>3.5270000000000001</v>
      </c>
      <c r="K579">
        <v>2</v>
      </c>
      <c r="L579">
        <v>0</v>
      </c>
      <c r="M579">
        <v>8</v>
      </c>
      <c r="N579">
        <v>10</v>
      </c>
      <c r="O579">
        <v>6</v>
      </c>
      <c r="P579">
        <v>5</v>
      </c>
      <c r="Q579">
        <v>1</v>
      </c>
      <c r="R579">
        <v>3</v>
      </c>
      <c r="S579">
        <v>7</v>
      </c>
      <c r="T579">
        <v>4</v>
      </c>
      <c r="U579">
        <v>3</v>
      </c>
      <c r="V579">
        <v>4</v>
      </c>
      <c r="W579">
        <v>3</v>
      </c>
      <c r="X579">
        <v>3</v>
      </c>
      <c r="Y579">
        <v>3</v>
      </c>
      <c r="Z579">
        <v>13</v>
      </c>
      <c r="AA579">
        <v>7</v>
      </c>
      <c r="AB579">
        <v>4</v>
      </c>
      <c r="AC579">
        <v>0</v>
      </c>
      <c r="AD579">
        <v>5</v>
      </c>
      <c r="AE579">
        <f>SUM(M579:N579)/SUM(K579:AD579)</f>
        <v>0.19780219780219779</v>
      </c>
      <c r="AF579">
        <f>SUM(S579,Y579)/SUM(K579:AD579)</f>
        <v>0.10989010989010989</v>
      </c>
      <c r="AG579">
        <f t="shared" ref="AG579:AG642" si="54">SUM(P579,K579,W579)/SUM(K579:AD579)</f>
        <v>0.10989010989010989</v>
      </c>
      <c r="AH579">
        <f t="shared" ref="AH579:AH642" si="55">SUM(AC579,AD579,O579)/SUM(K579:AD579)</f>
        <v>0.12087912087912088</v>
      </c>
      <c r="AI579">
        <f t="shared" ref="AI579:AI642" si="56">SUM(R579,T579,AB579,U579)/SUM(K579:AD579)</f>
        <v>0.15384615384615385</v>
      </c>
      <c r="AJ579">
        <f t="shared" ref="AJ579:AJ642" si="57">SUM(Q579,X579,V579,AA579,Z579,L579)/SUM(K579:AD579)</f>
        <v>0.30769230769230771</v>
      </c>
    </row>
    <row r="580" spans="1:38" x14ac:dyDescent="0.2">
      <c r="A580" t="s">
        <v>1277</v>
      </c>
      <c r="B580">
        <v>13</v>
      </c>
      <c r="C580">
        <v>155</v>
      </c>
      <c r="D580">
        <f>C580-B580</f>
        <v>142</v>
      </c>
      <c r="E580">
        <v>0.2908</v>
      </c>
      <c r="F580">
        <v>6.4999999999999994E-5</v>
      </c>
      <c r="G580">
        <v>54</v>
      </c>
      <c r="H580" t="s">
        <v>35</v>
      </c>
      <c r="I580" t="s">
        <v>44</v>
      </c>
      <c r="J580">
        <v>3.3050000000000002</v>
      </c>
      <c r="K580">
        <v>6</v>
      </c>
      <c r="L580">
        <v>2</v>
      </c>
      <c r="M580">
        <v>10</v>
      </c>
      <c r="N580">
        <v>7</v>
      </c>
      <c r="O580">
        <v>5</v>
      </c>
      <c r="P580">
        <v>5</v>
      </c>
      <c r="Q580">
        <v>5</v>
      </c>
      <c r="R580">
        <v>0</v>
      </c>
      <c r="S580">
        <v>5</v>
      </c>
      <c r="T580">
        <v>8</v>
      </c>
      <c r="U580">
        <v>0</v>
      </c>
      <c r="V580">
        <v>11</v>
      </c>
      <c r="W580">
        <v>3</v>
      </c>
      <c r="X580">
        <v>6</v>
      </c>
      <c r="Y580">
        <v>6</v>
      </c>
      <c r="Z580">
        <v>10</v>
      </c>
      <c r="AA580">
        <v>5</v>
      </c>
      <c r="AB580">
        <v>5</v>
      </c>
      <c r="AC580">
        <v>1</v>
      </c>
      <c r="AD580">
        <v>0</v>
      </c>
      <c r="AE580">
        <f>SUM(M580:N580)/SUM(K580:AD580)</f>
        <v>0.17</v>
      </c>
      <c r="AF580">
        <f>SUM(S580,Y580)/SUM(K580:AD580)</f>
        <v>0.11</v>
      </c>
      <c r="AG580">
        <f t="shared" si="54"/>
        <v>0.14000000000000001</v>
      </c>
      <c r="AH580">
        <f t="shared" si="55"/>
        <v>0.06</v>
      </c>
      <c r="AI580">
        <f t="shared" si="56"/>
        <v>0.13</v>
      </c>
      <c r="AJ580">
        <f t="shared" si="57"/>
        <v>0.39</v>
      </c>
    </row>
    <row r="581" spans="1:38" x14ac:dyDescent="0.2">
      <c r="A581" t="s">
        <v>1548</v>
      </c>
      <c r="B581">
        <v>11</v>
      </c>
      <c r="C581">
        <v>188</v>
      </c>
      <c r="D581">
        <f>C581-B581</f>
        <v>177</v>
      </c>
      <c r="E581">
        <v>0.23669999999999999</v>
      </c>
      <c r="F581">
        <v>5.5000000000000003E-4</v>
      </c>
      <c r="G581">
        <v>42</v>
      </c>
      <c r="H581" t="s">
        <v>35</v>
      </c>
      <c r="I581" t="s">
        <v>1549</v>
      </c>
      <c r="J581">
        <v>3.4049999999999998</v>
      </c>
      <c r="K581">
        <v>7</v>
      </c>
      <c r="L581">
        <v>0</v>
      </c>
      <c r="M581">
        <v>5</v>
      </c>
      <c r="N581">
        <v>12</v>
      </c>
      <c r="O581">
        <v>3</v>
      </c>
      <c r="P581">
        <v>4</v>
      </c>
      <c r="Q581">
        <v>4</v>
      </c>
      <c r="R581">
        <v>4</v>
      </c>
      <c r="S581">
        <v>7</v>
      </c>
      <c r="T581">
        <v>8</v>
      </c>
      <c r="U581">
        <v>1</v>
      </c>
      <c r="V581">
        <v>7</v>
      </c>
      <c r="W581">
        <v>5</v>
      </c>
      <c r="X581">
        <v>8</v>
      </c>
      <c r="Y581">
        <v>4</v>
      </c>
      <c r="Z581">
        <v>9</v>
      </c>
      <c r="AA581">
        <v>8</v>
      </c>
      <c r="AB581">
        <v>3</v>
      </c>
      <c r="AC581">
        <v>1</v>
      </c>
      <c r="AD581">
        <v>0</v>
      </c>
      <c r="AE581">
        <f>SUM(M581:N581)/SUM(K581:AD581)</f>
        <v>0.17</v>
      </c>
      <c r="AF581">
        <f>SUM(S581,Y581)/SUM(K581:AD581)</f>
        <v>0.11</v>
      </c>
      <c r="AG581">
        <f t="shared" si="54"/>
        <v>0.16</v>
      </c>
      <c r="AH581">
        <f t="shared" si="55"/>
        <v>0.04</v>
      </c>
      <c r="AI581">
        <f t="shared" si="56"/>
        <v>0.16</v>
      </c>
      <c r="AJ581">
        <f t="shared" si="57"/>
        <v>0.36</v>
      </c>
    </row>
    <row r="582" spans="1:38" x14ac:dyDescent="0.2">
      <c r="A582" t="s">
        <v>1504</v>
      </c>
      <c r="B582">
        <v>263</v>
      </c>
      <c r="C582">
        <v>708</v>
      </c>
      <c r="D582">
        <f>C582-B582</f>
        <v>445</v>
      </c>
      <c r="E582">
        <v>0.28370000000000001</v>
      </c>
      <c r="F582">
        <v>6.8999999999999997E-5</v>
      </c>
      <c r="G582">
        <v>54</v>
      </c>
      <c r="H582" t="s">
        <v>32</v>
      </c>
      <c r="I582" t="s">
        <v>40</v>
      </c>
      <c r="J582">
        <v>3.11</v>
      </c>
      <c r="K582">
        <v>7</v>
      </c>
      <c r="L582">
        <v>0</v>
      </c>
      <c r="M582">
        <v>15</v>
      </c>
      <c r="N582">
        <v>35</v>
      </c>
      <c r="O582">
        <v>2</v>
      </c>
      <c r="P582">
        <v>7</v>
      </c>
      <c r="Q582">
        <v>1</v>
      </c>
      <c r="R582">
        <v>7</v>
      </c>
      <c r="S582">
        <v>10</v>
      </c>
      <c r="T582">
        <v>12</v>
      </c>
      <c r="U582">
        <v>2</v>
      </c>
      <c r="V582">
        <v>15</v>
      </c>
      <c r="W582">
        <v>21</v>
      </c>
      <c r="X582">
        <v>12</v>
      </c>
      <c r="Y582">
        <v>12</v>
      </c>
      <c r="Z582">
        <v>15</v>
      </c>
      <c r="AA582">
        <v>9</v>
      </c>
      <c r="AB582">
        <v>12</v>
      </c>
      <c r="AC582">
        <v>2</v>
      </c>
      <c r="AD582">
        <v>4</v>
      </c>
      <c r="AE582">
        <f>SUM(M582:N582)/SUM(K582:AD582)</f>
        <v>0.25</v>
      </c>
      <c r="AF582">
        <f>SUM(S582,Y582)/SUM(K582:AD582)</f>
        <v>0.11</v>
      </c>
      <c r="AG582">
        <f t="shared" si="54"/>
        <v>0.17499999999999999</v>
      </c>
      <c r="AH582">
        <f t="shared" si="55"/>
        <v>0.04</v>
      </c>
      <c r="AI582">
        <f t="shared" si="56"/>
        <v>0.16500000000000001</v>
      </c>
      <c r="AJ582">
        <f t="shared" si="57"/>
        <v>0.26</v>
      </c>
      <c r="AK582">
        <v>2</v>
      </c>
      <c r="AL582">
        <v>0</v>
      </c>
    </row>
    <row r="583" spans="1:38" x14ac:dyDescent="0.2">
      <c r="A583" t="s">
        <v>1169</v>
      </c>
      <c r="B583">
        <v>231</v>
      </c>
      <c r="C583">
        <v>673</v>
      </c>
      <c r="D583">
        <f>C583-B583</f>
        <v>442</v>
      </c>
      <c r="E583">
        <v>0.23569999999999999</v>
      </c>
      <c r="F583">
        <v>1.94E-4</v>
      </c>
      <c r="G583">
        <v>42</v>
      </c>
      <c r="H583" t="s">
        <v>32</v>
      </c>
      <c r="I583" t="s">
        <v>49</v>
      </c>
      <c r="J583">
        <v>3.1429999999999998</v>
      </c>
      <c r="K583">
        <v>3</v>
      </c>
      <c r="L583">
        <v>2</v>
      </c>
      <c r="M583">
        <v>23</v>
      </c>
      <c r="N583">
        <v>16</v>
      </c>
      <c r="O583">
        <v>8</v>
      </c>
      <c r="P583">
        <v>14</v>
      </c>
      <c r="Q583">
        <v>3</v>
      </c>
      <c r="R583">
        <v>8</v>
      </c>
      <c r="S583">
        <v>13</v>
      </c>
      <c r="T583">
        <v>11</v>
      </c>
      <c r="U583">
        <v>4</v>
      </c>
      <c r="V583">
        <v>30</v>
      </c>
      <c r="W583">
        <v>10</v>
      </c>
      <c r="X583">
        <v>9</v>
      </c>
      <c r="Y583">
        <v>10</v>
      </c>
      <c r="Z583">
        <v>23</v>
      </c>
      <c r="AA583">
        <v>11</v>
      </c>
      <c r="AB583">
        <v>7</v>
      </c>
      <c r="AC583">
        <v>0</v>
      </c>
      <c r="AD583">
        <v>4</v>
      </c>
      <c r="AE583">
        <f>SUM(M583:N583)/SUM(K583:AD583)</f>
        <v>0.18660287081339713</v>
      </c>
      <c r="AF583">
        <f>SUM(S583,Y583)/SUM(K583:AD583)</f>
        <v>0.11004784688995216</v>
      </c>
      <c r="AG583">
        <f t="shared" si="54"/>
        <v>0.12918660287081341</v>
      </c>
      <c r="AH583">
        <f t="shared" si="55"/>
        <v>5.7416267942583733E-2</v>
      </c>
      <c r="AI583">
        <f t="shared" si="56"/>
        <v>0.14354066985645933</v>
      </c>
      <c r="AJ583">
        <f t="shared" si="57"/>
        <v>0.37320574162679426</v>
      </c>
      <c r="AK583">
        <v>1</v>
      </c>
      <c r="AL583">
        <v>0</v>
      </c>
    </row>
    <row r="584" spans="1:38" x14ac:dyDescent="0.2">
      <c r="A584" t="s">
        <v>1535</v>
      </c>
      <c r="B584">
        <v>156</v>
      </c>
      <c r="C584">
        <v>429</v>
      </c>
      <c r="D584">
        <f>C584-B584</f>
        <v>273</v>
      </c>
      <c r="E584">
        <v>0.1671</v>
      </c>
      <c r="F584">
        <v>7.136E-3</v>
      </c>
      <c r="G584">
        <v>18</v>
      </c>
      <c r="H584" t="s">
        <v>32</v>
      </c>
      <c r="I584" t="s">
        <v>40</v>
      </c>
      <c r="J584">
        <v>2.734</v>
      </c>
      <c r="K584">
        <v>3</v>
      </c>
      <c r="L584">
        <v>0</v>
      </c>
      <c r="M584">
        <v>12</v>
      </c>
      <c r="N584">
        <v>8</v>
      </c>
      <c r="O584">
        <v>4</v>
      </c>
      <c r="P584">
        <v>11</v>
      </c>
      <c r="Q584">
        <v>4</v>
      </c>
      <c r="R584">
        <v>2</v>
      </c>
      <c r="S584">
        <v>8</v>
      </c>
      <c r="T584">
        <v>5</v>
      </c>
      <c r="U584">
        <v>2</v>
      </c>
      <c r="V584">
        <v>10</v>
      </c>
      <c r="W584">
        <v>3</v>
      </c>
      <c r="X584">
        <v>14</v>
      </c>
      <c r="Y584">
        <v>4</v>
      </c>
      <c r="Z584">
        <v>10</v>
      </c>
      <c r="AA584">
        <v>6</v>
      </c>
      <c r="AB584">
        <v>0</v>
      </c>
      <c r="AC584">
        <v>1</v>
      </c>
      <c r="AD584">
        <v>2</v>
      </c>
      <c r="AE584">
        <f>SUM(M584:N584)/SUM(K584:AD584)</f>
        <v>0.1834862385321101</v>
      </c>
      <c r="AF584">
        <f>SUM(S584,Y584)/SUM(K584:AD584)</f>
        <v>0.11009174311926606</v>
      </c>
      <c r="AG584">
        <f t="shared" si="54"/>
        <v>0.15596330275229359</v>
      </c>
      <c r="AH584">
        <f t="shared" si="55"/>
        <v>6.4220183486238536E-2</v>
      </c>
      <c r="AI584">
        <f t="shared" si="56"/>
        <v>8.2568807339449546E-2</v>
      </c>
      <c r="AJ584">
        <f t="shared" si="57"/>
        <v>0.40366972477064222</v>
      </c>
    </row>
    <row r="585" spans="1:38" x14ac:dyDescent="0.2">
      <c r="A585" t="s">
        <v>821</v>
      </c>
      <c r="B585">
        <v>3</v>
      </c>
      <c r="C585">
        <v>240</v>
      </c>
      <c r="D585">
        <f>C585-B585</f>
        <v>237</v>
      </c>
      <c r="E585">
        <v>0.4224</v>
      </c>
      <c r="F585">
        <v>1.1720000000000001E-3</v>
      </c>
      <c r="G585">
        <v>78</v>
      </c>
      <c r="H585" t="s">
        <v>32</v>
      </c>
      <c r="I585" t="s">
        <v>44</v>
      </c>
      <c r="J585">
        <v>3.456</v>
      </c>
      <c r="K585">
        <v>8</v>
      </c>
      <c r="L585">
        <v>1</v>
      </c>
      <c r="M585">
        <v>7</v>
      </c>
      <c r="N585">
        <v>17</v>
      </c>
      <c r="O585">
        <v>2</v>
      </c>
      <c r="P585">
        <v>18</v>
      </c>
      <c r="Q585">
        <v>3</v>
      </c>
      <c r="R585">
        <v>1</v>
      </c>
      <c r="S585">
        <v>13</v>
      </c>
      <c r="T585">
        <v>7</v>
      </c>
      <c r="U585">
        <v>3</v>
      </c>
      <c r="V585">
        <v>2</v>
      </c>
      <c r="W585">
        <v>7</v>
      </c>
      <c r="X585">
        <v>5</v>
      </c>
      <c r="Y585">
        <v>0</v>
      </c>
      <c r="Z585">
        <v>12</v>
      </c>
      <c r="AA585">
        <v>4</v>
      </c>
      <c r="AB585">
        <v>5</v>
      </c>
      <c r="AC585">
        <v>0</v>
      </c>
      <c r="AD585">
        <v>3</v>
      </c>
      <c r="AE585">
        <f>SUM(M585:N585)/SUM(K585:AD585)</f>
        <v>0.20338983050847459</v>
      </c>
      <c r="AF585">
        <f>SUM(S585,Y585)/SUM(K585:AD585)</f>
        <v>0.11016949152542373</v>
      </c>
      <c r="AG585">
        <f t="shared" si="54"/>
        <v>0.27966101694915252</v>
      </c>
      <c r="AH585">
        <f t="shared" si="55"/>
        <v>4.2372881355932202E-2</v>
      </c>
      <c r="AI585">
        <f t="shared" si="56"/>
        <v>0.13559322033898305</v>
      </c>
      <c r="AJ585">
        <f t="shared" si="57"/>
        <v>0.2288135593220339</v>
      </c>
      <c r="AK585">
        <v>14</v>
      </c>
      <c r="AL585">
        <v>0</v>
      </c>
    </row>
    <row r="586" spans="1:38" x14ac:dyDescent="0.2">
      <c r="A586" t="s">
        <v>1935</v>
      </c>
      <c r="B586">
        <v>185</v>
      </c>
      <c r="C586">
        <v>464</v>
      </c>
      <c r="D586">
        <f>C586-B586</f>
        <v>279</v>
      </c>
      <c r="E586">
        <v>0.31219999999999998</v>
      </c>
      <c r="F586">
        <v>4.8970000000000003E-3</v>
      </c>
      <c r="G586">
        <v>66</v>
      </c>
      <c r="H586" t="s">
        <v>35</v>
      </c>
      <c r="I586" t="s">
        <v>44</v>
      </c>
      <c r="J586">
        <v>2.7210000000000001</v>
      </c>
      <c r="K586">
        <v>7</v>
      </c>
      <c r="L586">
        <v>1</v>
      </c>
      <c r="M586">
        <v>12</v>
      </c>
      <c r="N586">
        <v>18</v>
      </c>
      <c r="O586">
        <v>3</v>
      </c>
      <c r="P586">
        <v>10</v>
      </c>
      <c r="Q586">
        <v>2</v>
      </c>
      <c r="R586">
        <v>2</v>
      </c>
      <c r="S586">
        <v>7</v>
      </c>
      <c r="T586">
        <v>1</v>
      </c>
      <c r="U586">
        <v>2</v>
      </c>
      <c r="V586">
        <v>10</v>
      </c>
      <c r="W586">
        <v>0</v>
      </c>
      <c r="X586">
        <v>11</v>
      </c>
      <c r="Y586">
        <v>6</v>
      </c>
      <c r="Z586">
        <v>15</v>
      </c>
      <c r="AA586">
        <v>5</v>
      </c>
      <c r="AB586">
        <v>3</v>
      </c>
      <c r="AC586">
        <v>0</v>
      </c>
      <c r="AD586">
        <v>3</v>
      </c>
      <c r="AE586">
        <f>SUM(M586:N586)/SUM(K586:AD586)</f>
        <v>0.25423728813559321</v>
      </c>
      <c r="AF586">
        <f>SUM(S586,Y586)/SUM(K586:AD586)</f>
        <v>0.11016949152542373</v>
      </c>
      <c r="AG586">
        <f t="shared" si="54"/>
        <v>0.1440677966101695</v>
      </c>
      <c r="AH586">
        <f t="shared" si="55"/>
        <v>5.0847457627118647E-2</v>
      </c>
      <c r="AI586">
        <f t="shared" si="56"/>
        <v>6.7796610169491525E-2</v>
      </c>
      <c r="AJ586">
        <f t="shared" si="57"/>
        <v>0.3728813559322034</v>
      </c>
    </row>
    <row r="587" spans="1:38" x14ac:dyDescent="0.2">
      <c r="A587" t="s">
        <v>691</v>
      </c>
      <c r="B587">
        <v>4</v>
      </c>
      <c r="C587">
        <v>250</v>
      </c>
      <c r="D587">
        <f>C587-B587</f>
        <v>246</v>
      </c>
      <c r="E587">
        <v>0.4294</v>
      </c>
      <c r="F587">
        <v>2.2239999999999999E-2</v>
      </c>
      <c r="G587">
        <v>78</v>
      </c>
      <c r="H587" t="s">
        <v>46</v>
      </c>
      <c r="I587" t="s">
        <v>40</v>
      </c>
      <c r="J587">
        <v>2.9460000000000002</v>
      </c>
      <c r="K587">
        <v>9</v>
      </c>
      <c r="L587">
        <v>1</v>
      </c>
      <c r="M587">
        <v>16</v>
      </c>
      <c r="N587">
        <v>18</v>
      </c>
      <c r="O587">
        <v>2</v>
      </c>
      <c r="P587">
        <v>11</v>
      </c>
      <c r="Q587">
        <v>7</v>
      </c>
      <c r="R587">
        <v>3</v>
      </c>
      <c r="S587">
        <v>8</v>
      </c>
      <c r="T587">
        <v>2</v>
      </c>
      <c r="U587">
        <v>0</v>
      </c>
      <c r="V587">
        <v>2</v>
      </c>
      <c r="W587">
        <v>5</v>
      </c>
      <c r="X587">
        <v>7</v>
      </c>
      <c r="Y587">
        <v>6</v>
      </c>
      <c r="Z587">
        <v>10</v>
      </c>
      <c r="AA587">
        <v>12</v>
      </c>
      <c r="AB587">
        <v>5</v>
      </c>
      <c r="AC587">
        <v>0</v>
      </c>
      <c r="AD587">
        <v>3</v>
      </c>
      <c r="AE587">
        <f>SUM(M587:N587)/SUM(K587:AD587)</f>
        <v>0.26771653543307089</v>
      </c>
      <c r="AF587">
        <f>SUM(S587,Y587)/SUM(K587:AD587)</f>
        <v>0.11023622047244094</v>
      </c>
      <c r="AG587">
        <f t="shared" si="54"/>
        <v>0.19685039370078741</v>
      </c>
      <c r="AH587">
        <f t="shared" si="55"/>
        <v>3.937007874015748E-2</v>
      </c>
      <c r="AI587">
        <f t="shared" si="56"/>
        <v>7.874015748031496E-2</v>
      </c>
      <c r="AJ587">
        <f t="shared" si="57"/>
        <v>0.30708661417322836</v>
      </c>
    </row>
    <row r="588" spans="1:38" x14ac:dyDescent="0.2">
      <c r="A588" t="s">
        <v>2264</v>
      </c>
      <c r="B588">
        <v>82</v>
      </c>
      <c r="C588">
        <v>453</v>
      </c>
      <c r="D588">
        <f>C588-B588</f>
        <v>371</v>
      </c>
      <c r="E588">
        <v>5.8999999999999997E-2</v>
      </c>
      <c r="F588">
        <v>5.7000000000000002E-3</v>
      </c>
      <c r="G588">
        <v>6</v>
      </c>
      <c r="H588" t="s">
        <v>35</v>
      </c>
      <c r="I588" t="s">
        <v>33</v>
      </c>
      <c r="J588">
        <v>2.7189999999999999</v>
      </c>
      <c r="K588">
        <v>8</v>
      </c>
      <c r="L588">
        <v>2</v>
      </c>
      <c r="M588">
        <v>15</v>
      </c>
      <c r="N588">
        <v>18</v>
      </c>
      <c r="O588">
        <v>0</v>
      </c>
      <c r="P588">
        <v>11</v>
      </c>
      <c r="Q588">
        <v>4</v>
      </c>
      <c r="R588">
        <v>1</v>
      </c>
      <c r="S588">
        <v>8</v>
      </c>
      <c r="T588">
        <v>7</v>
      </c>
      <c r="U588">
        <v>0</v>
      </c>
      <c r="V588">
        <v>14</v>
      </c>
      <c r="W588">
        <v>4</v>
      </c>
      <c r="X588">
        <v>10</v>
      </c>
      <c r="Y588">
        <v>7</v>
      </c>
      <c r="Z588">
        <v>11</v>
      </c>
      <c r="AA588">
        <v>9</v>
      </c>
      <c r="AB588">
        <v>3</v>
      </c>
      <c r="AC588">
        <v>2</v>
      </c>
      <c r="AD588">
        <v>2</v>
      </c>
      <c r="AE588">
        <f>SUM(M588:N588)/SUM(K588:AD588)</f>
        <v>0.24264705882352941</v>
      </c>
      <c r="AF588">
        <f>SUM(S588,Y588)/SUM(K588:AD588)</f>
        <v>0.11029411764705882</v>
      </c>
      <c r="AG588">
        <f t="shared" si="54"/>
        <v>0.16911764705882354</v>
      </c>
      <c r="AH588">
        <f t="shared" si="55"/>
        <v>2.9411764705882353E-2</v>
      </c>
      <c r="AI588">
        <f t="shared" si="56"/>
        <v>8.0882352941176475E-2</v>
      </c>
      <c r="AJ588">
        <f t="shared" si="57"/>
        <v>0.36764705882352944</v>
      </c>
    </row>
    <row r="589" spans="1:38" x14ac:dyDescent="0.2">
      <c r="A589" t="s">
        <v>3335</v>
      </c>
      <c r="B589">
        <v>8</v>
      </c>
      <c r="C589">
        <v>339</v>
      </c>
      <c r="D589">
        <f>C589-B589</f>
        <v>331</v>
      </c>
      <c r="E589">
        <v>0.40910000000000002</v>
      </c>
      <c r="F589">
        <v>7.783E-3</v>
      </c>
      <c r="G589">
        <v>78</v>
      </c>
      <c r="H589" t="s">
        <v>35</v>
      </c>
      <c r="I589" t="s">
        <v>44</v>
      </c>
      <c r="J589">
        <v>2.8679999999999999</v>
      </c>
      <c r="K589">
        <v>8</v>
      </c>
      <c r="L589">
        <v>1</v>
      </c>
      <c r="M589">
        <v>16</v>
      </c>
      <c r="N589">
        <v>16</v>
      </c>
      <c r="O589">
        <v>1</v>
      </c>
      <c r="P589">
        <v>5</v>
      </c>
      <c r="Q589">
        <v>6</v>
      </c>
      <c r="R589">
        <v>4</v>
      </c>
      <c r="S589">
        <v>7</v>
      </c>
      <c r="T589">
        <v>7</v>
      </c>
      <c r="U589">
        <v>4</v>
      </c>
      <c r="V589">
        <v>15</v>
      </c>
      <c r="W589">
        <v>8</v>
      </c>
      <c r="X589">
        <v>10</v>
      </c>
      <c r="Y589">
        <v>9</v>
      </c>
      <c r="Z589">
        <v>17</v>
      </c>
      <c r="AA589">
        <v>7</v>
      </c>
      <c r="AB589">
        <v>3</v>
      </c>
      <c r="AC589">
        <v>0</v>
      </c>
      <c r="AD589">
        <v>1</v>
      </c>
      <c r="AE589">
        <f>SUM(M589:N589)/SUM(K589:AD589)</f>
        <v>0.22068965517241379</v>
      </c>
      <c r="AF589">
        <f>SUM(S589,Y589)/SUM(K589:AD589)</f>
        <v>0.1103448275862069</v>
      </c>
      <c r="AG589">
        <f t="shared" si="54"/>
        <v>0.14482758620689656</v>
      </c>
      <c r="AH589">
        <f t="shared" si="55"/>
        <v>1.3793103448275862E-2</v>
      </c>
      <c r="AI589">
        <f t="shared" si="56"/>
        <v>0.12413793103448276</v>
      </c>
      <c r="AJ589">
        <f t="shared" si="57"/>
        <v>0.38620689655172413</v>
      </c>
    </row>
    <row r="590" spans="1:38" x14ac:dyDescent="0.2">
      <c r="A590" t="s">
        <v>610</v>
      </c>
      <c r="B590">
        <v>22</v>
      </c>
      <c r="C590">
        <v>59</v>
      </c>
      <c r="D590">
        <f>C590-B590</f>
        <v>37</v>
      </c>
      <c r="E590">
        <v>0.31759999999999999</v>
      </c>
      <c r="F590">
        <v>5.22E-4</v>
      </c>
      <c r="G590">
        <v>66</v>
      </c>
      <c r="H590" t="s">
        <v>46</v>
      </c>
      <c r="I590" t="s">
        <v>44</v>
      </c>
      <c r="J590">
        <v>4.5279999999999996</v>
      </c>
      <c r="K590">
        <v>0</v>
      </c>
      <c r="L590">
        <v>0</v>
      </c>
      <c r="M590">
        <v>1</v>
      </c>
      <c r="N590">
        <v>0</v>
      </c>
      <c r="O590">
        <v>4</v>
      </c>
      <c r="P590">
        <v>1</v>
      </c>
      <c r="Q590">
        <v>1</v>
      </c>
      <c r="R590">
        <v>4</v>
      </c>
      <c r="S590">
        <v>3</v>
      </c>
      <c r="T590">
        <v>5</v>
      </c>
      <c r="U590">
        <v>0</v>
      </c>
      <c r="V590">
        <v>7</v>
      </c>
      <c r="W590">
        <v>1</v>
      </c>
      <c r="X590">
        <v>0</v>
      </c>
      <c r="Y590">
        <v>1</v>
      </c>
      <c r="Z590">
        <v>2</v>
      </c>
      <c r="AA590">
        <v>1</v>
      </c>
      <c r="AB590">
        <v>2</v>
      </c>
      <c r="AC590">
        <v>0</v>
      </c>
      <c r="AD590">
        <v>3</v>
      </c>
      <c r="AE590">
        <f>SUM(M590:N590)/SUM(K590:AD590)</f>
        <v>2.7777777777777776E-2</v>
      </c>
      <c r="AF590">
        <f>SUM(S590,Y590)/SUM(K590:AD590)</f>
        <v>0.1111111111111111</v>
      </c>
      <c r="AG590">
        <f t="shared" si="54"/>
        <v>5.5555555555555552E-2</v>
      </c>
      <c r="AH590">
        <f t="shared" si="55"/>
        <v>0.19444444444444445</v>
      </c>
      <c r="AI590">
        <f t="shared" si="56"/>
        <v>0.30555555555555558</v>
      </c>
      <c r="AJ590">
        <f t="shared" si="57"/>
        <v>0.30555555555555558</v>
      </c>
    </row>
    <row r="591" spans="1:38" x14ac:dyDescent="0.2">
      <c r="A591" t="s">
        <v>2136</v>
      </c>
      <c r="B591">
        <v>613</v>
      </c>
      <c r="C591">
        <v>674</v>
      </c>
      <c r="D591">
        <f>C591-B591</f>
        <v>61</v>
      </c>
      <c r="E591">
        <v>0.2036</v>
      </c>
      <c r="F591">
        <v>5.1E-5</v>
      </c>
      <c r="G591">
        <v>30</v>
      </c>
      <c r="H591" t="s">
        <v>35</v>
      </c>
      <c r="I591" t="s">
        <v>321</v>
      </c>
      <c r="J591">
        <v>3.5</v>
      </c>
      <c r="K591">
        <v>0</v>
      </c>
      <c r="L591">
        <v>1</v>
      </c>
      <c r="M591">
        <v>1</v>
      </c>
      <c r="N591">
        <v>2</v>
      </c>
      <c r="O591">
        <v>1</v>
      </c>
      <c r="P591">
        <v>4</v>
      </c>
      <c r="Q591">
        <v>4</v>
      </c>
      <c r="R591">
        <v>2</v>
      </c>
      <c r="S591">
        <v>1</v>
      </c>
      <c r="T591">
        <v>3</v>
      </c>
      <c r="U591">
        <v>0</v>
      </c>
      <c r="V591">
        <v>3</v>
      </c>
      <c r="W591">
        <v>2</v>
      </c>
      <c r="X591">
        <v>1</v>
      </c>
      <c r="Y591">
        <v>3</v>
      </c>
      <c r="Z591">
        <v>3</v>
      </c>
      <c r="AA591">
        <v>2</v>
      </c>
      <c r="AB591">
        <v>1</v>
      </c>
      <c r="AC591">
        <v>0</v>
      </c>
      <c r="AD591">
        <v>2</v>
      </c>
      <c r="AE591">
        <f>SUM(M591:N591)/SUM(K591:AD591)</f>
        <v>8.3333333333333329E-2</v>
      </c>
      <c r="AF591">
        <f>SUM(S591,Y591)/SUM(K591:AD591)</f>
        <v>0.1111111111111111</v>
      </c>
      <c r="AG591">
        <f t="shared" si="54"/>
        <v>0.16666666666666666</v>
      </c>
      <c r="AH591">
        <f t="shared" si="55"/>
        <v>8.3333333333333329E-2</v>
      </c>
      <c r="AI591">
        <f t="shared" si="56"/>
        <v>0.16666666666666666</v>
      </c>
      <c r="AJ591">
        <f t="shared" si="57"/>
        <v>0.3888888888888889</v>
      </c>
    </row>
    <row r="592" spans="1:38" x14ac:dyDescent="0.2">
      <c r="A592" t="s">
        <v>524</v>
      </c>
      <c r="B592">
        <v>213</v>
      </c>
      <c r="C592">
        <v>263</v>
      </c>
      <c r="D592">
        <f>C592-B592</f>
        <v>50</v>
      </c>
      <c r="E592">
        <v>0.11550000000000001</v>
      </c>
      <c r="F592">
        <v>2.0192000000000002E-2</v>
      </c>
      <c r="G592">
        <v>6</v>
      </c>
      <c r="H592" t="s">
        <v>35</v>
      </c>
      <c r="I592" t="s">
        <v>525</v>
      </c>
      <c r="J592">
        <v>4.2930000000000001</v>
      </c>
      <c r="K592">
        <v>2</v>
      </c>
      <c r="L592">
        <v>0</v>
      </c>
      <c r="M592">
        <v>1</v>
      </c>
      <c r="N592">
        <v>3</v>
      </c>
      <c r="O592">
        <v>2</v>
      </c>
      <c r="P592">
        <v>1</v>
      </c>
      <c r="Q592">
        <v>1</v>
      </c>
      <c r="R592">
        <v>1</v>
      </c>
      <c r="S592">
        <v>4</v>
      </c>
      <c r="T592">
        <v>3</v>
      </c>
      <c r="U592">
        <v>1</v>
      </c>
      <c r="V592">
        <v>3</v>
      </c>
      <c r="W592">
        <v>3</v>
      </c>
      <c r="X592">
        <v>1</v>
      </c>
      <c r="Y592">
        <v>1</v>
      </c>
      <c r="Z592">
        <v>7</v>
      </c>
      <c r="AA592">
        <v>2</v>
      </c>
      <c r="AB592">
        <v>7</v>
      </c>
      <c r="AC592">
        <v>1</v>
      </c>
      <c r="AD592">
        <v>1</v>
      </c>
      <c r="AE592">
        <f>SUM(M592:N592)/SUM(K592:AD592)</f>
        <v>8.8888888888888892E-2</v>
      </c>
      <c r="AF592">
        <f>SUM(S592,Y592)/SUM(K592:AD592)</f>
        <v>0.1111111111111111</v>
      </c>
      <c r="AG592">
        <f t="shared" si="54"/>
        <v>0.13333333333333333</v>
      </c>
      <c r="AH592">
        <f t="shared" si="55"/>
        <v>8.8888888888888892E-2</v>
      </c>
      <c r="AI592">
        <f t="shared" si="56"/>
        <v>0.26666666666666666</v>
      </c>
      <c r="AJ592">
        <f t="shared" si="57"/>
        <v>0.31111111111111112</v>
      </c>
    </row>
    <row r="593" spans="1:38" x14ac:dyDescent="0.2">
      <c r="A593" t="s">
        <v>1365</v>
      </c>
      <c r="B593">
        <v>20</v>
      </c>
      <c r="C593">
        <v>254</v>
      </c>
      <c r="D593">
        <f>C593-B593</f>
        <v>234</v>
      </c>
      <c r="E593">
        <v>0.36630000000000001</v>
      </c>
      <c r="F593">
        <v>1.6799999999999999E-4</v>
      </c>
      <c r="G593">
        <v>78</v>
      </c>
      <c r="H593" t="s">
        <v>35</v>
      </c>
      <c r="I593" t="s">
        <v>44</v>
      </c>
      <c r="J593">
        <v>3.234</v>
      </c>
      <c r="K593">
        <v>6</v>
      </c>
      <c r="L593">
        <v>1</v>
      </c>
      <c r="M593">
        <v>8</v>
      </c>
      <c r="N593">
        <v>7</v>
      </c>
      <c r="O593">
        <v>6</v>
      </c>
      <c r="P593">
        <v>17</v>
      </c>
      <c r="Q593">
        <v>4</v>
      </c>
      <c r="R593">
        <v>3</v>
      </c>
      <c r="S593">
        <v>9</v>
      </c>
      <c r="T593">
        <v>3</v>
      </c>
      <c r="U593">
        <v>2</v>
      </c>
      <c r="V593">
        <v>13</v>
      </c>
      <c r="W593">
        <v>10</v>
      </c>
      <c r="X593">
        <v>4</v>
      </c>
      <c r="Y593">
        <v>7</v>
      </c>
      <c r="Z593">
        <v>21</v>
      </c>
      <c r="AA593">
        <v>14</v>
      </c>
      <c r="AB593">
        <v>2</v>
      </c>
      <c r="AC593">
        <v>1</v>
      </c>
      <c r="AD593">
        <v>6</v>
      </c>
      <c r="AE593">
        <f>SUM(M593:N593)/SUM(K593:AD593)</f>
        <v>0.10416666666666667</v>
      </c>
      <c r="AF593">
        <f>SUM(S593,Y593)/SUM(K593:AD593)</f>
        <v>0.1111111111111111</v>
      </c>
      <c r="AG593">
        <f t="shared" si="54"/>
        <v>0.22916666666666666</v>
      </c>
      <c r="AH593">
        <f t="shared" si="55"/>
        <v>9.0277777777777776E-2</v>
      </c>
      <c r="AI593">
        <f t="shared" si="56"/>
        <v>6.9444444444444448E-2</v>
      </c>
      <c r="AJ593">
        <f t="shared" si="57"/>
        <v>0.39583333333333331</v>
      </c>
    </row>
    <row r="594" spans="1:38" x14ac:dyDescent="0.2">
      <c r="A594" t="s">
        <v>266</v>
      </c>
      <c r="B594">
        <v>214</v>
      </c>
      <c r="C594">
        <v>258</v>
      </c>
      <c r="D594">
        <f>C594-B594</f>
        <v>44</v>
      </c>
      <c r="E594">
        <v>0.19270000000000001</v>
      </c>
      <c r="F594">
        <v>8.4800000000000001E-4</v>
      </c>
      <c r="G594">
        <v>18</v>
      </c>
      <c r="H594" t="s">
        <v>35</v>
      </c>
      <c r="I594" t="s">
        <v>235</v>
      </c>
      <c r="J594">
        <v>4.5330000000000004</v>
      </c>
      <c r="K594">
        <v>2</v>
      </c>
      <c r="L594">
        <v>0</v>
      </c>
      <c r="M594">
        <v>3</v>
      </c>
      <c r="N594">
        <v>2</v>
      </c>
      <c r="O594">
        <v>4</v>
      </c>
      <c r="P594">
        <v>0</v>
      </c>
      <c r="Q594">
        <v>1</v>
      </c>
      <c r="R594">
        <v>2</v>
      </c>
      <c r="S594">
        <v>4</v>
      </c>
      <c r="T594">
        <v>8</v>
      </c>
      <c r="U594">
        <v>2</v>
      </c>
      <c r="V594">
        <v>2</v>
      </c>
      <c r="W594">
        <v>3</v>
      </c>
      <c r="X594">
        <v>2</v>
      </c>
      <c r="Y594">
        <v>1</v>
      </c>
      <c r="Z594">
        <v>4</v>
      </c>
      <c r="AA594">
        <v>3</v>
      </c>
      <c r="AB594">
        <v>2</v>
      </c>
      <c r="AC594">
        <v>0</v>
      </c>
      <c r="AD594">
        <v>0</v>
      </c>
      <c r="AE594">
        <f>SUM(M594:N594)/SUM(K594:AD594)</f>
        <v>0.1111111111111111</v>
      </c>
      <c r="AF594">
        <f>SUM(S594,Y594)/SUM(K594:AD594)</f>
        <v>0.1111111111111111</v>
      </c>
      <c r="AG594">
        <f t="shared" si="54"/>
        <v>0.1111111111111111</v>
      </c>
      <c r="AH594">
        <f t="shared" si="55"/>
        <v>8.8888888888888892E-2</v>
      </c>
      <c r="AI594">
        <f t="shared" si="56"/>
        <v>0.31111111111111112</v>
      </c>
      <c r="AJ594">
        <f t="shared" si="57"/>
        <v>0.26666666666666666</v>
      </c>
      <c r="AK594">
        <v>1</v>
      </c>
      <c r="AL594">
        <v>0</v>
      </c>
    </row>
    <row r="595" spans="1:38" x14ac:dyDescent="0.2">
      <c r="A595" t="s">
        <v>761</v>
      </c>
      <c r="B595">
        <v>824</v>
      </c>
      <c r="C595">
        <v>851</v>
      </c>
      <c r="D595">
        <f>C595-B595</f>
        <v>27</v>
      </c>
      <c r="E595">
        <v>9.1200000000000003E-2</v>
      </c>
      <c r="F595">
        <v>6.78E-4</v>
      </c>
      <c r="G595">
        <v>6</v>
      </c>
      <c r="H595" t="s">
        <v>35</v>
      </c>
      <c r="I595" t="s">
        <v>762</v>
      </c>
      <c r="J595">
        <v>4.2779999999999996</v>
      </c>
      <c r="K595">
        <v>0</v>
      </c>
      <c r="L595">
        <v>0</v>
      </c>
      <c r="M595">
        <v>2</v>
      </c>
      <c r="N595">
        <v>1</v>
      </c>
      <c r="O595">
        <v>1</v>
      </c>
      <c r="P595">
        <v>1</v>
      </c>
      <c r="Q595">
        <v>0</v>
      </c>
      <c r="R595">
        <v>2</v>
      </c>
      <c r="S595">
        <v>1</v>
      </c>
      <c r="T595">
        <v>5</v>
      </c>
      <c r="U595">
        <v>2</v>
      </c>
      <c r="V595">
        <v>3</v>
      </c>
      <c r="W595">
        <v>1</v>
      </c>
      <c r="X595">
        <v>0</v>
      </c>
      <c r="Y595">
        <v>2</v>
      </c>
      <c r="Z595">
        <v>5</v>
      </c>
      <c r="AA595">
        <v>1</v>
      </c>
      <c r="AB595">
        <v>0</v>
      </c>
      <c r="AC595">
        <v>0</v>
      </c>
      <c r="AD595">
        <v>0</v>
      </c>
      <c r="AE595">
        <f>SUM(M595:N595)/SUM(K595:AD595)</f>
        <v>0.1111111111111111</v>
      </c>
      <c r="AF595">
        <f>SUM(S595,Y595)/SUM(K595:AD595)</f>
        <v>0.1111111111111111</v>
      </c>
      <c r="AG595">
        <f t="shared" si="54"/>
        <v>7.407407407407407E-2</v>
      </c>
      <c r="AH595">
        <f t="shared" si="55"/>
        <v>3.7037037037037035E-2</v>
      </c>
      <c r="AI595">
        <f t="shared" si="56"/>
        <v>0.33333333333333331</v>
      </c>
      <c r="AJ595">
        <f t="shared" si="57"/>
        <v>0.33333333333333331</v>
      </c>
    </row>
    <row r="596" spans="1:38" x14ac:dyDescent="0.2">
      <c r="A596" t="s">
        <v>2411</v>
      </c>
      <c r="B596">
        <v>18</v>
      </c>
      <c r="C596">
        <v>83</v>
      </c>
      <c r="D596">
        <f>C596-B596</f>
        <v>65</v>
      </c>
      <c r="E596">
        <v>0.40629999999999999</v>
      </c>
      <c r="F596">
        <v>2.4499999999999999E-4</v>
      </c>
      <c r="G596">
        <v>78</v>
      </c>
      <c r="H596" t="s">
        <v>46</v>
      </c>
      <c r="I596" t="s">
        <v>235</v>
      </c>
      <c r="J596">
        <v>3.5030000000000001</v>
      </c>
      <c r="K596">
        <v>1</v>
      </c>
      <c r="L596">
        <v>0</v>
      </c>
      <c r="M596">
        <v>1</v>
      </c>
      <c r="N596">
        <v>3</v>
      </c>
      <c r="O596">
        <v>3</v>
      </c>
      <c r="P596">
        <v>5</v>
      </c>
      <c r="Q596">
        <v>2</v>
      </c>
      <c r="R596">
        <v>0</v>
      </c>
      <c r="S596">
        <v>2</v>
      </c>
      <c r="T596">
        <v>3</v>
      </c>
      <c r="U596">
        <v>0</v>
      </c>
      <c r="V596">
        <v>6</v>
      </c>
      <c r="W596">
        <v>0</v>
      </c>
      <c r="X596">
        <v>0</v>
      </c>
      <c r="Y596">
        <v>2</v>
      </c>
      <c r="Z596">
        <v>3</v>
      </c>
      <c r="AA596">
        <v>1</v>
      </c>
      <c r="AB596">
        <v>2</v>
      </c>
      <c r="AC596">
        <v>0</v>
      </c>
      <c r="AD596">
        <v>2</v>
      </c>
      <c r="AE596">
        <f>SUM(M596:N596)/SUM(K596:AD596)</f>
        <v>0.1111111111111111</v>
      </c>
      <c r="AF596">
        <f>SUM(S596,Y596)/SUM(K596:AD596)</f>
        <v>0.1111111111111111</v>
      </c>
      <c r="AG596">
        <f t="shared" si="54"/>
        <v>0.16666666666666666</v>
      </c>
      <c r="AH596">
        <f t="shared" si="55"/>
        <v>0.1388888888888889</v>
      </c>
      <c r="AI596">
        <f t="shared" si="56"/>
        <v>0.1388888888888889</v>
      </c>
      <c r="AJ596">
        <f t="shared" si="57"/>
        <v>0.33333333333333331</v>
      </c>
      <c r="AK596">
        <v>1</v>
      </c>
      <c r="AL596">
        <v>0</v>
      </c>
    </row>
    <row r="597" spans="1:38" x14ac:dyDescent="0.2">
      <c r="A597" t="s">
        <v>2892</v>
      </c>
      <c r="B597">
        <v>1203</v>
      </c>
      <c r="C597">
        <v>1240</v>
      </c>
      <c r="D597">
        <f>C597-B597</f>
        <v>37</v>
      </c>
      <c r="E597">
        <v>0.17269999999999999</v>
      </c>
      <c r="F597">
        <v>3.728E-3</v>
      </c>
      <c r="G597">
        <v>18</v>
      </c>
      <c r="H597" t="s">
        <v>35</v>
      </c>
      <c r="I597" t="s">
        <v>49</v>
      </c>
      <c r="J597">
        <v>4.5279999999999996</v>
      </c>
      <c r="K597">
        <v>1</v>
      </c>
      <c r="L597">
        <v>0</v>
      </c>
      <c r="M597">
        <v>1</v>
      </c>
      <c r="N597">
        <v>3</v>
      </c>
      <c r="O597">
        <v>6</v>
      </c>
      <c r="P597">
        <v>1</v>
      </c>
      <c r="Q597">
        <v>0</v>
      </c>
      <c r="R597">
        <v>4</v>
      </c>
      <c r="S597">
        <v>2</v>
      </c>
      <c r="T597">
        <v>2</v>
      </c>
      <c r="U597">
        <v>1</v>
      </c>
      <c r="V597">
        <v>5</v>
      </c>
      <c r="W597">
        <v>0</v>
      </c>
      <c r="X597">
        <v>0</v>
      </c>
      <c r="Y597">
        <v>2</v>
      </c>
      <c r="Z597">
        <v>4</v>
      </c>
      <c r="AA597">
        <v>1</v>
      </c>
      <c r="AB597">
        <v>2</v>
      </c>
      <c r="AC597">
        <v>1</v>
      </c>
      <c r="AD597">
        <v>0</v>
      </c>
      <c r="AE597">
        <f>SUM(M597:N597)/SUM(K597:AD597)</f>
        <v>0.1111111111111111</v>
      </c>
      <c r="AF597">
        <f>SUM(S597,Y597)/SUM(K597:AD597)</f>
        <v>0.1111111111111111</v>
      </c>
      <c r="AG597">
        <f t="shared" si="54"/>
        <v>5.5555555555555552E-2</v>
      </c>
      <c r="AH597">
        <f t="shared" si="55"/>
        <v>0.19444444444444445</v>
      </c>
      <c r="AI597">
        <f t="shared" si="56"/>
        <v>0.25</v>
      </c>
      <c r="AJ597">
        <f t="shared" si="57"/>
        <v>0.27777777777777779</v>
      </c>
    </row>
    <row r="598" spans="1:38" x14ac:dyDescent="0.2">
      <c r="A598" t="s">
        <v>581</v>
      </c>
      <c r="B598">
        <v>400</v>
      </c>
      <c r="C598">
        <v>470</v>
      </c>
      <c r="D598">
        <f>C598-B598</f>
        <v>70</v>
      </c>
      <c r="E598">
        <v>0.37780000000000002</v>
      </c>
      <c r="F598">
        <v>3.1500000000000001E-4</v>
      </c>
      <c r="G598">
        <v>78</v>
      </c>
      <c r="H598" t="s">
        <v>46</v>
      </c>
      <c r="I598" t="s">
        <v>40</v>
      </c>
      <c r="J598">
        <v>3.8650000000000002</v>
      </c>
      <c r="K598">
        <v>5</v>
      </c>
      <c r="L598">
        <v>2</v>
      </c>
      <c r="M598">
        <v>2</v>
      </c>
      <c r="N598">
        <v>6</v>
      </c>
      <c r="O598">
        <v>0</v>
      </c>
      <c r="P598">
        <v>7</v>
      </c>
      <c r="Q598">
        <v>2</v>
      </c>
      <c r="R598">
        <v>1</v>
      </c>
      <c r="S598">
        <v>4</v>
      </c>
      <c r="T598">
        <v>9</v>
      </c>
      <c r="U598">
        <v>1</v>
      </c>
      <c r="V598">
        <v>3</v>
      </c>
      <c r="W598">
        <v>5</v>
      </c>
      <c r="X598">
        <v>3</v>
      </c>
      <c r="Y598">
        <v>3</v>
      </c>
      <c r="Z598">
        <v>3</v>
      </c>
      <c r="AA598">
        <v>2</v>
      </c>
      <c r="AB598">
        <v>2</v>
      </c>
      <c r="AC598">
        <v>0</v>
      </c>
      <c r="AD598">
        <v>3</v>
      </c>
      <c r="AE598">
        <f>SUM(M598:N598)/SUM(K598:AD598)</f>
        <v>0.12698412698412698</v>
      </c>
      <c r="AF598">
        <f>SUM(S598,Y598)/SUM(K598:AD598)</f>
        <v>0.1111111111111111</v>
      </c>
      <c r="AG598">
        <f t="shared" si="54"/>
        <v>0.26984126984126983</v>
      </c>
      <c r="AH598">
        <f t="shared" si="55"/>
        <v>4.7619047619047616E-2</v>
      </c>
      <c r="AI598">
        <f t="shared" si="56"/>
        <v>0.20634920634920634</v>
      </c>
      <c r="AJ598">
        <f t="shared" si="57"/>
        <v>0.23809523809523808</v>
      </c>
    </row>
    <row r="599" spans="1:38" x14ac:dyDescent="0.2">
      <c r="A599" t="s">
        <v>2789</v>
      </c>
      <c r="B599">
        <v>4</v>
      </c>
      <c r="C599">
        <v>90</v>
      </c>
      <c r="D599">
        <f>C599-B599</f>
        <v>86</v>
      </c>
      <c r="E599">
        <v>0.15870000000000001</v>
      </c>
      <c r="F599">
        <v>1.474E-3</v>
      </c>
      <c r="G599">
        <v>6</v>
      </c>
      <c r="H599" t="s">
        <v>35</v>
      </c>
      <c r="I599" t="s">
        <v>51</v>
      </c>
      <c r="J599">
        <v>3.1589999999999998</v>
      </c>
      <c r="K599">
        <v>3</v>
      </c>
      <c r="L599">
        <v>0</v>
      </c>
      <c r="M599">
        <v>1</v>
      </c>
      <c r="N599">
        <v>6</v>
      </c>
      <c r="O599">
        <v>2</v>
      </c>
      <c r="P599">
        <v>6</v>
      </c>
      <c r="Q599">
        <v>3</v>
      </c>
      <c r="R599">
        <v>1</v>
      </c>
      <c r="S599">
        <v>4</v>
      </c>
      <c r="T599">
        <v>5</v>
      </c>
      <c r="U599">
        <v>0</v>
      </c>
      <c r="V599">
        <v>7</v>
      </c>
      <c r="W599">
        <v>1</v>
      </c>
      <c r="X599">
        <v>5</v>
      </c>
      <c r="Y599">
        <v>2</v>
      </c>
      <c r="Z599">
        <v>3</v>
      </c>
      <c r="AA599">
        <v>2</v>
      </c>
      <c r="AB599">
        <v>1</v>
      </c>
      <c r="AC599">
        <v>0</v>
      </c>
      <c r="AD599">
        <v>2</v>
      </c>
      <c r="AE599">
        <f>SUM(M599:N599)/SUM(K599:AD599)</f>
        <v>0.12962962962962962</v>
      </c>
      <c r="AF599">
        <f>SUM(S599,Y599)/SUM(K599:AD599)</f>
        <v>0.1111111111111111</v>
      </c>
      <c r="AG599">
        <f t="shared" si="54"/>
        <v>0.18518518518518517</v>
      </c>
      <c r="AH599">
        <f t="shared" si="55"/>
        <v>7.407407407407407E-2</v>
      </c>
      <c r="AI599">
        <f t="shared" si="56"/>
        <v>0.12962962962962962</v>
      </c>
      <c r="AJ599">
        <f t="shared" si="57"/>
        <v>0.37037037037037035</v>
      </c>
    </row>
    <row r="600" spans="1:38" x14ac:dyDescent="0.2">
      <c r="A600" t="s">
        <v>549</v>
      </c>
      <c r="B600">
        <v>1079</v>
      </c>
      <c r="C600">
        <v>1132</v>
      </c>
      <c r="D600">
        <f>C600-B600</f>
        <v>53</v>
      </c>
      <c r="E600">
        <v>0.19009999999999999</v>
      </c>
      <c r="F600" s="1">
        <v>9.9999999999999995E-7</v>
      </c>
      <c r="G600">
        <v>18</v>
      </c>
      <c r="H600" t="s">
        <v>32</v>
      </c>
      <c r="I600" t="s">
        <v>33</v>
      </c>
      <c r="J600">
        <v>4.5190000000000001</v>
      </c>
      <c r="K600">
        <v>4</v>
      </c>
      <c r="L600">
        <v>1</v>
      </c>
      <c r="M600">
        <v>1</v>
      </c>
      <c r="N600">
        <v>4</v>
      </c>
      <c r="O600">
        <v>1</v>
      </c>
      <c r="P600">
        <v>3</v>
      </c>
      <c r="Q600">
        <v>0</v>
      </c>
      <c r="R600">
        <v>2</v>
      </c>
      <c r="S600">
        <v>3</v>
      </c>
      <c r="T600">
        <v>6</v>
      </c>
      <c r="U600">
        <v>1</v>
      </c>
      <c r="V600">
        <v>0</v>
      </c>
      <c r="W600">
        <v>0</v>
      </c>
      <c r="X600">
        <v>1</v>
      </c>
      <c r="Y600">
        <v>1</v>
      </c>
      <c r="Z600">
        <v>3</v>
      </c>
      <c r="AA600">
        <v>3</v>
      </c>
      <c r="AB600">
        <v>0</v>
      </c>
      <c r="AC600">
        <v>0</v>
      </c>
      <c r="AD600">
        <v>2</v>
      </c>
      <c r="AE600">
        <f>SUM(M600:N600)/SUM(K600:AD600)</f>
        <v>0.1388888888888889</v>
      </c>
      <c r="AF600">
        <f>SUM(S600,Y600)/SUM(K600:AD600)</f>
        <v>0.1111111111111111</v>
      </c>
      <c r="AG600">
        <f t="shared" si="54"/>
        <v>0.19444444444444445</v>
      </c>
      <c r="AH600">
        <f t="shared" si="55"/>
        <v>8.3333333333333329E-2</v>
      </c>
      <c r="AI600">
        <f t="shared" si="56"/>
        <v>0.25</v>
      </c>
      <c r="AJ600">
        <f t="shared" si="57"/>
        <v>0.22222222222222221</v>
      </c>
    </row>
    <row r="601" spans="1:38" x14ac:dyDescent="0.2">
      <c r="A601" t="s">
        <v>2323</v>
      </c>
      <c r="B601">
        <v>15</v>
      </c>
      <c r="C601">
        <v>64</v>
      </c>
      <c r="D601">
        <f>C601-B601</f>
        <v>49</v>
      </c>
      <c r="E601">
        <v>0.27900000000000003</v>
      </c>
      <c r="F601">
        <v>8.3420000000000005E-3</v>
      </c>
      <c r="G601">
        <v>54</v>
      </c>
      <c r="H601" t="s">
        <v>32</v>
      </c>
      <c r="I601" t="s">
        <v>38</v>
      </c>
      <c r="J601">
        <v>3.6059999999999999</v>
      </c>
      <c r="K601">
        <v>1</v>
      </c>
      <c r="L601">
        <v>0</v>
      </c>
      <c r="M601">
        <v>2</v>
      </c>
      <c r="N601">
        <v>3</v>
      </c>
      <c r="O601">
        <v>0</v>
      </c>
      <c r="P601">
        <v>6</v>
      </c>
      <c r="Q601">
        <v>1</v>
      </c>
      <c r="R601">
        <v>1</v>
      </c>
      <c r="S601">
        <v>2</v>
      </c>
      <c r="T601">
        <v>3</v>
      </c>
      <c r="U601">
        <v>0</v>
      </c>
      <c r="V601">
        <v>3</v>
      </c>
      <c r="W601">
        <v>2</v>
      </c>
      <c r="X601">
        <v>1</v>
      </c>
      <c r="Y601">
        <v>2</v>
      </c>
      <c r="Z601">
        <v>0</v>
      </c>
      <c r="AA601">
        <v>4</v>
      </c>
      <c r="AB601">
        <v>3</v>
      </c>
      <c r="AC601">
        <v>0</v>
      </c>
      <c r="AD601">
        <v>2</v>
      </c>
      <c r="AE601">
        <f>SUM(M601:N601)/SUM(K601:AD601)</f>
        <v>0.1388888888888889</v>
      </c>
      <c r="AF601">
        <f>SUM(S601,Y601)/SUM(K601:AD601)</f>
        <v>0.1111111111111111</v>
      </c>
      <c r="AG601">
        <f t="shared" si="54"/>
        <v>0.25</v>
      </c>
      <c r="AH601">
        <f t="shared" si="55"/>
        <v>5.5555555555555552E-2</v>
      </c>
      <c r="AI601">
        <f t="shared" si="56"/>
        <v>0.19444444444444445</v>
      </c>
      <c r="AJ601">
        <f t="shared" si="57"/>
        <v>0.25</v>
      </c>
    </row>
    <row r="602" spans="1:38" x14ac:dyDescent="0.2">
      <c r="A602" t="s">
        <v>1864</v>
      </c>
      <c r="B602">
        <v>276</v>
      </c>
      <c r="C602">
        <v>348</v>
      </c>
      <c r="D602">
        <f>C602-B602</f>
        <v>72</v>
      </c>
      <c r="E602">
        <v>0.22059999999999999</v>
      </c>
      <c r="F602">
        <v>9.7900000000000005E-4</v>
      </c>
      <c r="G602">
        <v>30</v>
      </c>
      <c r="H602" t="s">
        <v>35</v>
      </c>
      <c r="I602" t="s">
        <v>33</v>
      </c>
      <c r="J602">
        <v>4</v>
      </c>
      <c r="K602">
        <v>5</v>
      </c>
      <c r="L602">
        <v>0</v>
      </c>
      <c r="M602">
        <v>1</v>
      </c>
      <c r="N602">
        <v>8</v>
      </c>
      <c r="O602">
        <v>3</v>
      </c>
      <c r="P602">
        <v>4</v>
      </c>
      <c r="Q602">
        <v>2</v>
      </c>
      <c r="R602">
        <v>6</v>
      </c>
      <c r="S602">
        <v>3</v>
      </c>
      <c r="T602">
        <v>5</v>
      </c>
      <c r="U602">
        <v>1</v>
      </c>
      <c r="V602">
        <v>1</v>
      </c>
      <c r="W602">
        <v>2</v>
      </c>
      <c r="X602">
        <v>6</v>
      </c>
      <c r="Y602">
        <v>4</v>
      </c>
      <c r="Z602">
        <v>7</v>
      </c>
      <c r="AA602">
        <v>2</v>
      </c>
      <c r="AB602">
        <v>2</v>
      </c>
      <c r="AC602">
        <v>0</v>
      </c>
      <c r="AD602">
        <v>1</v>
      </c>
      <c r="AE602">
        <f>SUM(M602:N602)/SUM(K602:AD602)</f>
        <v>0.14285714285714285</v>
      </c>
      <c r="AF602">
        <f>SUM(S602,Y602)/SUM(K602:AD602)</f>
        <v>0.1111111111111111</v>
      </c>
      <c r="AG602">
        <f t="shared" si="54"/>
        <v>0.17460317460317459</v>
      </c>
      <c r="AH602">
        <f t="shared" si="55"/>
        <v>6.3492063492063489E-2</v>
      </c>
      <c r="AI602">
        <f t="shared" si="56"/>
        <v>0.22222222222222221</v>
      </c>
      <c r="AJ602">
        <f t="shared" si="57"/>
        <v>0.2857142857142857</v>
      </c>
    </row>
    <row r="603" spans="1:38" x14ac:dyDescent="0.2">
      <c r="A603" t="s">
        <v>2060</v>
      </c>
      <c r="B603">
        <v>211</v>
      </c>
      <c r="C603">
        <v>243</v>
      </c>
      <c r="D603">
        <f>C603-B603</f>
        <v>32</v>
      </c>
      <c r="E603">
        <v>0.15440000000000001</v>
      </c>
      <c r="F603">
        <v>1.7000000000000001E-4</v>
      </c>
      <c r="G603">
        <v>6</v>
      </c>
      <c r="H603" t="s">
        <v>46</v>
      </c>
      <c r="I603" t="s">
        <v>44</v>
      </c>
      <c r="J603">
        <v>2.63</v>
      </c>
      <c r="K603">
        <v>2</v>
      </c>
      <c r="L603">
        <v>0</v>
      </c>
      <c r="M603">
        <v>1</v>
      </c>
      <c r="N603">
        <v>3</v>
      </c>
      <c r="O603">
        <v>1</v>
      </c>
      <c r="P603">
        <v>1</v>
      </c>
      <c r="Q603">
        <v>1</v>
      </c>
      <c r="R603">
        <v>0</v>
      </c>
      <c r="S603">
        <v>2</v>
      </c>
      <c r="T603">
        <v>0</v>
      </c>
      <c r="U603">
        <v>0</v>
      </c>
      <c r="V603">
        <v>4</v>
      </c>
      <c r="W603">
        <v>0</v>
      </c>
      <c r="X603">
        <v>3</v>
      </c>
      <c r="Y603">
        <v>1</v>
      </c>
      <c r="Z603">
        <v>2</v>
      </c>
      <c r="AA603">
        <v>1</v>
      </c>
      <c r="AB603">
        <v>1</v>
      </c>
      <c r="AC603">
        <v>2</v>
      </c>
      <c r="AD603">
        <v>2</v>
      </c>
      <c r="AE603">
        <f>SUM(M603:N603)/SUM(K603:AD603)</f>
        <v>0.14814814814814814</v>
      </c>
      <c r="AF603">
        <f>SUM(S603,Y603)/SUM(K603:AD603)</f>
        <v>0.1111111111111111</v>
      </c>
      <c r="AG603">
        <f t="shared" si="54"/>
        <v>0.1111111111111111</v>
      </c>
      <c r="AH603">
        <f t="shared" si="55"/>
        <v>0.18518518518518517</v>
      </c>
      <c r="AI603">
        <f t="shared" si="56"/>
        <v>3.7037037037037035E-2</v>
      </c>
      <c r="AJ603">
        <f t="shared" si="57"/>
        <v>0.40740740740740738</v>
      </c>
    </row>
    <row r="604" spans="1:38" x14ac:dyDescent="0.2">
      <c r="A604" t="s">
        <v>2022</v>
      </c>
      <c r="B604">
        <v>433</v>
      </c>
      <c r="C604">
        <v>489</v>
      </c>
      <c r="D604">
        <f>C604-B604</f>
        <v>56</v>
      </c>
      <c r="E604">
        <v>0.27200000000000002</v>
      </c>
      <c r="F604">
        <v>3.7199999999999999E-4</v>
      </c>
      <c r="G604">
        <v>54</v>
      </c>
      <c r="H604" t="s">
        <v>35</v>
      </c>
      <c r="I604" t="s">
        <v>72</v>
      </c>
      <c r="J604">
        <v>3.8620000000000001</v>
      </c>
      <c r="K604">
        <v>3</v>
      </c>
      <c r="L604">
        <v>0</v>
      </c>
      <c r="M604">
        <v>2</v>
      </c>
      <c r="N604">
        <v>5</v>
      </c>
      <c r="O604">
        <v>1</v>
      </c>
      <c r="P604">
        <v>4</v>
      </c>
      <c r="Q604">
        <v>0</v>
      </c>
      <c r="R604">
        <v>2</v>
      </c>
      <c r="S604">
        <v>4</v>
      </c>
      <c r="T604">
        <v>4</v>
      </c>
      <c r="U604">
        <v>0</v>
      </c>
      <c r="V604">
        <v>2</v>
      </c>
      <c r="W604">
        <v>1</v>
      </c>
      <c r="X604">
        <v>1</v>
      </c>
      <c r="Y604">
        <v>1</v>
      </c>
      <c r="Z604">
        <v>5</v>
      </c>
      <c r="AA604">
        <v>4</v>
      </c>
      <c r="AB604">
        <v>2</v>
      </c>
      <c r="AC604">
        <v>2</v>
      </c>
      <c r="AD604">
        <v>2</v>
      </c>
      <c r="AE604">
        <f>SUM(M604:N604)/SUM(K604:AD604)</f>
        <v>0.15555555555555556</v>
      </c>
      <c r="AF604">
        <f>SUM(S604,Y604)/SUM(K604:AD604)</f>
        <v>0.1111111111111111</v>
      </c>
      <c r="AG604">
        <f t="shared" si="54"/>
        <v>0.17777777777777778</v>
      </c>
      <c r="AH604">
        <f t="shared" si="55"/>
        <v>0.1111111111111111</v>
      </c>
      <c r="AI604">
        <f t="shared" si="56"/>
        <v>0.17777777777777778</v>
      </c>
      <c r="AJ604">
        <f t="shared" si="57"/>
        <v>0.26666666666666666</v>
      </c>
    </row>
    <row r="605" spans="1:38" x14ac:dyDescent="0.2">
      <c r="A605" t="s">
        <v>1241</v>
      </c>
      <c r="B605">
        <v>27</v>
      </c>
      <c r="C605">
        <v>207</v>
      </c>
      <c r="D605">
        <f>C605-B605</f>
        <v>180</v>
      </c>
      <c r="E605">
        <v>0.1948</v>
      </c>
      <c r="F605">
        <v>2.7780000000000001E-3</v>
      </c>
      <c r="G605">
        <v>18</v>
      </c>
      <c r="H605" t="s">
        <v>35</v>
      </c>
      <c r="I605" t="s">
        <v>40</v>
      </c>
      <c r="J605">
        <v>3.2719999999999998</v>
      </c>
      <c r="K605">
        <v>3</v>
      </c>
      <c r="L605">
        <v>2</v>
      </c>
      <c r="M605">
        <v>5</v>
      </c>
      <c r="N605">
        <v>8</v>
      </c>
      <c r="O605">
        <v>5</v>
      </c>
      <c r="P605">
        <v>2</v>
      </c>
      <c r="Q605">
        <v>3</v>
      </c>
      <c r="R605">
        <v>3</v>
      </c>
      <c r="S605">
        <v>6</v>
      </c>
      <c r="T605">
        <v>6</v>
      </c>
      <c r="U605">
        <v>0</v>
      </c>
      <c r="V605">
        <v>9</v>
      </c>
      <c r="W605">
        <v>0</v>
      </c>
      <c r="X605">
        <v>7</v>
      </c>
      <c r="Y605">
        <v>3</v>
      </c>
      <c r="Z605">
        <v>10</v>
      </c>
      <c r="AA605">
        <v>4</v>
      </c>
      <c r="AB605">
        <v>1</v>
      </c>
      <c r="AC605">
        <v>1</v>
      </c>
      <c r="AD605">
        <v>3</v>
      </c>
      <c r="AE605">
        <f>SUM(M605:N605)/SUM(K605:AD605)</f>
        <v>0.16049382716049382</v>
      </c>
      <c r="AF605">
        <f>SUM(S605,Y605)/SUM(K605:AD605)</f>
        <v>0.1111111111111111</v>
      </c>
      <c r="AG605">
        <f t="shared" si="54"/>
        <v>6.1728395061728392E-2</v>
      </c>
      <c r="AH605">
        <f t="shared" si="55"/>
        <v>0.1111111111111111</v>
      </c>
      <c r="AI605">
        <f t="shared" si="56"/>
        <v>0.12345679012345678</v>
      </c>
      <c r="AJ605">
        <f t="shared" si="57"/>
        <v>0.43209876543209874</v>
      </c>
    </row>
    <row r="606" spans="1:38" x14ac:dyDescent="0.2">
      <c r="A606" t="s">
        <v>676</v>
      </c>
      <c r="B606">
        <v>34</v>
      </c>
      <c r="C606">
        <v>249</v>
      </c>
      <c r="D606">
        <f>C606-B606</f>
        <v>215</v>
      </c>
      <c r="E606">
        <v>0.37719999999999998</v>
      </c>
      <c r="F606">
        <v>8.3070000000000001E-3</v>
      </c>
      <c r="G606">
        <v>78</v>
      </c>
      <c r="H606" t="s">
        <v>35</v>
      </c>
      <c r="I606" t="s">
        <v>44</v>
      </c>
      <c r="J606">
        <v>3.2789999999999999</v>
      </c>
      <c r="K606">
        <v>4</v>
      </c>
      <c r="L606">
        <v>2</v>
      </c>
      <c r="M606">
        <v>12</v>
      </c>
      <c r="N606">
        <v>6</v>
      </c>
      <c r="O606">
        <v>3</v>
      </c>
      <c r="P606">
        <v>7</v>
      </c>
      <c r="Q606">
        <v>1</v>
      </c>
      <c r="R606">
        <v>2</v>
      </c>
      <c r="S606">
        <v>6</v>
      </c>
      <c r="T606">
        <v>1</v>
      </c>
      <c r="U606">
        <v>1</v>
      </c>
      <c r="V606">
        <v>8</v>
      </c>
      <c r="W606">
        <v>9</v>
      </c>
      <c r="X606">
        <v>4</v>
      </c>
      <c r="Y606">
        <v>6</v>
      </c>
      <c r="Z606">
        <v>14</v>
      </c>
      <c r="AA606">
        <v>6</v>
      </c>
      <c r="AB606">
        <v>8</v>
      </c>
      <c r="AC606">
        <v>2</v>
      </c>
      <c r="AD606">
        <v>6</v>
      </c>
      <c r="AE606">
        <f>SUM(M606:N606)/SUM(K606:AD606)</f>
        <v>0.16666666666666666</v>
      </c>
      <c r="AF606">
        <f>SUM(S606,Y606)/SUM(K606:AD606)</f>
        <v>0.1111111111111111</v>
      </c>
      <c r="AG606">
        <f t="shared" si="54"/>
        <v>0.18518518518518517</v>
      </c>
      <c r="AH606">
        <f t="shared" si="55"/>
        <v>0.10185185185185185</v>
      </c>
      <c r="AI606">
        <f t="shared" si="56"/>
        <v>0.1111111111111111</v>
      </c>
      <c r="AJ606">
        <f t="shared" si="57"/>
        <v>0.32407407407407407</v>
      </c>
    </row>
    <row r="607" spans="1:38" x14ac:dyDescent="0.2">
      <c r="A607" t="s">
        <v>1384</v>
      </c>
      <c r="B607">
        <v>12</v>
      </c>
      <c r="C607">
        <v>163</v>
      </c>
      <c r="D607">
        <f>C607-B607</f>
        <v>151</v>
      </c>
      <c r="E607">
        <v>0.1221</v>
      </c>
      <c r="F607">
        <v>9.3179999999999999E-3</v>
      </c>
      <c r="G607">
        <v>6</v>
      </c>
      <c r="H607" t="s">
        <v>35</v>
      </c>
      <c r="I607" t="s">
        <v>235</v>
      </c>
      <c r="J607">
        <v>3.177</v>
      </c>
      <c r="K607">
        <v>4</v>
      </c>
      <c r="L607">
        <v>1</v>
      </c>
      <c r="M607">
        <v>11</v>
      </c>
      <c r="N607">
        <v>6</v>
      </c>
      <c r="O607">
        <v>0</v>
      </c>
      <c r="P607">
        <v>3</v>
      </c>
      <c r="Q607">
        <v>3</v>
      </c>
      <c r="R607">
        <v>5</v>
      </c>
      <c r="S607">
        <v>9</v>
      </c>
      <c r="T607">
        <v>6</v>
      </c>
      <c r="U607">
        <v>1</v>
      </c>
      <c r="V607">
        <v>9</v>
      </c>
      <c r="W607">
        <v>7</v>
      </c>
      <c r="X607">
        <v>7</v>
      </c>
      <c r="Y607">
        <v>2</v>
      </c>
      <c r="Z607">
        <v>9</v>
      </c>
      <c r="AA607">
        <v>8</v>
      </c>
      <c r="AB607">
        <v>3</v>
      </c>
      <c r="AC607">
        <v>1</v>
      </c>
      <c r="AD607">
        <v>4</v>
      </c>
      <c r="AE607">
        <f>SUM(M607:N607)/SUM(K607:AD607)</f>
        <v>0.17171717171717171</v>
      </c>
      <c r="AF607">
        <f>SUM(S607,Y607)/SUM(K607:AD607)</f>
        <v>0.1111111111111111</v>
      </c>
      <c r="AG607">
        <f t="shared" si="54"/>
        <v>0.14141414141414141</v>
      </c>
      <c r="AH607">
        <f t="shared" si="55"/>
        <v>5.0505050505050504E-2</v>
      </c>
      <c r="AI607">
        <f t="shared" si="56"/>
        <v>0.15151515151515152</v>
      </c>
      <c r="AJ607">
        <f t="shared" si="57"/>
        <v>0.37373737373737376</v>
      </c>
    </row>
    <row r="608" spans="1:38" x14ac:dyDescent="0.2">
      <c r="A608" t="s">
        <v>2484</v>
      </c>
      <c r="B608">
        <v>6</v>
      </c>
      <c r="C608">
        <v>83</v>
      </c>
      <c r="D608">
        <f>C608-B608</f>
        <v>77</v>
      </c>
      <c r="E608">
        <v>0.21410000000000001</v>
      </c>
      <c r="F608">
        <v>5.2180000000000004E-3</v>
      </c>
      <c r="G608">
        <v>30</v>
      </c>
      <c r="H608" t="s">
        <v>35</v>
      </c>
      <c r="I608" t="s">
        <v>40</v>
      </c>
      <c r="J608">
        <v>4.2320000000000002</v>
      </c>
      <c r="K608">
        <v>4</v>
      </c>
      <c r="L608">
        <v>0</v>
      </c>
      <c r="M608">
        <v>7</v>
      </c>
      <c r="N608">
        <v>4</v>
      </c>
      <c r="O608">
        <v>1</v>
      </c>
      <c r="P608">
        <v>2</v>
      </c>
      <c r="Q608">
        <v>0</v>
      </c>
      <c r="R608">
        <v>6</v>
      </c>
      <c r="S608">
        <v>5</v>
      </c>
      <c r="T608">
        <v>6</v>
      </c>
      <c r="U608">
        <v>1</v>
      </c>
      <c r="V608">
        <v>2</v>
      </c>
      <c r="W608">
        <v>3</v>
      </c>
      <c r="X608">
        <v>3</v>
      </c>
      <c r="Y608">
        <v>2</v>
      </c>
      <c r="Z608">
        <v>5</v>
      </c>
      <c r="AA608">
        <v>6</v>
      </c>
      <c r="AB608">
        <v>5</v>
      </c>
      <c r="AC608">
        <v>0</v>
      </c>
      <c r="AD608">
        <v>1</v>
      </c>
      <c r="AE608">
        <f>SUM(M608:N608)/SUM(K608:AD608)</f>
        <v>0.17460317460317459</v>
      </c>
      <c r="AF608">
        <f>SUM(S608,Y608)/SUM(K608:AD608)</f>
        <v>0.1111111111111111</v>
      </c>
      <c r="AG608">
        <f t="shared" si="54"/>
        <v>0.14285714285714285</v>
      </c>
      <c r="AH608">
        <f t="shared" si="55"/>
        <v>3.1746031746031744E-2</v>
      </c>
      <c r="AI608">
        <f t="shared" si="56"/>
        <v>0.2857142857142857</v>
      </c>
      <c r="AJ608">
        <f t="shared" si="57"/>
        <v>0.25396825396825395</v>
      </c>
    </row>
    <row r="609" spans="1:38" x14ac:dyDescent="0.2">
      <c r="A609" t="s">
        <v>3349</v>
      </c>
      <c r="B609">
        <v>1</v>
      </c>
      <c r="C609">
        <v>75</v>
      </c>
      <c r="D609">
        <f>C609-B609</f>
        <v>74</v>
      </c>
      <c r="E609">
        <v>9.5500000000000002E-2</v>
      </c>
      <c r="F609">
        <v>5.078E-3</v>
      </c>
      <c r="G609">
        <v>6</v>
      </c>
      <c r="H609" t="s">
        <v>35</v>
      </c>
      <c r="I609" t="s">
        <v>44</v>
      </c>
      <c r="J609">
        <v>3.4860000000000002</v>
      </c>
      <c r="K609">
        <v>3</v>
      </c>
      <c r="L609">
        <v>0</v>
      </c>
      <c r="M609">
        <v>8</v>
      </c>
      <c r="N609">
        <v>3</v>
      </c>
      <c r="O609">
        <v>0</v>
      </c>
      <c r="P609">
        <v>4</v>
      </c>
      <c r="Q609">
        <v>2</v>
      </c>
      <c r="R609">
        <v>4</v>
      </c>
      <c r="S609">
        <v>4</v>
      </c>
      <c r="T609">
        <v>5</v>
      </c>
      <c r="U609">
        <v>3</v>
      </c>
      <c r="V609">
        <v>4</v>
      </c>
      <c r="W609">
        <v>2</v>
      </c>
      <c r="X609">
        <v>5</v>
      </c>
      <c r="Y609">
        <v>3</v>
      </c>
      <c r="Z609">
        <v>4</v>
      </c>
      <c r="AA609">
        <v>3</v>
      </c>
      <c r="AB609">
        <v>2</v>
      </c>
      <c r="AC609">
        <v>1</v>
      </c>
      <c r="AD609">
        <v>3</v>
      </c>
      <c r="AE609">
        <f>SUM(M609:N609)/SUM(K609:AD609)</f>
        <v>0.17460317460317459</v>
      </c>
      <c r="AF609">
        <f>SUM(S609,Y609)/SUM(K609:AD609)</f>
        <v>0.1111111111111111</v>
      </c>
      <c r="AG609">
        <f t="shared" si="54"/>
        <v>0.14285714285714285</v>
      </c>
      <c r="AH609">
        <f t="shared" si="55"/>
        <v>6.3492063492063489E-2</v>
      </c>
      <c r="AI609">
        <f t="shared" si="56"/>
        <v>0.22222222222222221</v>
      </c>
      <c r="AJ609">
        <f t="shared" si="57"/>
        <v>0.2857142857142857</v>
      </c>
    </row>
    <row r="610" spans="1:38" x14ac:dyDescent="0.2">
      <c r="A610" t="s">
        <v>832</v>
      </c>
      <c r="B610">
        <v>7</v>
      </c>
      <c r="C610">
        <v>80</v>
      </c>
      <c r="D610">
        <f>C610-B610</f>
        <v>73</v>
      </c>
      <c r="E610">
        <v>0.25469999999999998</v>
      </c>
      <c r="F610" s="1">
        <v>9.9999999999999995E-7</v>
      </c>
      <c r="G610">
        <v>42</v>
      </c>
      <c r="H610" t="s">
        <v>46</v>
      </c>
      <c r="I610" t="s">
        <v>133</v>
      </c>
      <c r="J610">
        <v>3.4039999999999999</v>
      </c>
      <c r="K610">
        <v>3</v>
      </c>
      <c r="L610">
        <v>0</v>
      </c>
      <c r="M610">
        <v>5</v>
      </c>
      <c r="N610">
        <v>3</v>
      </c>
      <c r="O610">
        <v>0</v>
      </c>
      <c r="P610">
        <v>4</v>
      </c>
      <c r="Q610">
        <v>2</v>
      </c>
      <c r="R610">
        <v>1</v>
      </c>
      <c r="S610">
        <v>3</v>
      </c>
      <c r="T610">
        <v>2</v>
      </c>
      <c r="U610">
        <v>1</v>
      </c>
      <c r="V610">
        <v>1</v>
      </c>
      <c r="W610">
        <v>4</v>
      </c>
      <c r="X610">
        <v>2</v>
      </c>
      <c r="Y610">
        <v>2</v>
      </c>
      <c r="Z610">
        <v>4</v>
      </c>
      <c r="AA610">
        <v>2</v>
      </c>
      <c r="AB610">
        <v>3</v>
      </c>
      <c r="AC610">
        <v>2</v>
      </c>
      <c r="AD610">
        <v>1</v>
      </c>
      <c r="AE610">
        <f>SUM(M610:N610)/SUM(K610:AD610)</f>
        <v>0.17777777777777778</v>
      </c>
      <c r="AF610">
        <f>SUM(S610,Y610)/SUM(K610:AD610)</f>
        <v>0.1111111111111111</v>
      </c>
      <c r="AG610">
        <f t="shared" si="54"/>
        <v>0.24444444444444444</v>
      </c>
      <c r="AH610">
        <f t="shared" si="55"/>
        <v>6.6666666666666666E-2</v>
      </c>
      <c r="AI610">
        <f t="shared" si="56"/>
        <v>0.15555555555555556</v>
      </c>
      <c r="AJ610">
        <f t="shared" si="57"/>
        <v>0.24444444444444444</v>
      </c>
    </row>
    <row r="611" spans="1:38" x14ac:dyDescent="0.2">
      <c r="A611" t="s">
        <v>3132</v>
      </c>
      <c r="B611">
        <v>136</v>
      </c>
      <c r="C611">
        <v>187</v>
      </c>
      <c r="D611">
        <f>C611-B611</f>
        <v>51</v>
      </c>
      <c r="E611">
        <v>0.32969999999999999</v>
      </c>
      <c r="F611">
        <v>4.9200000000000003E-4</v>
      </c>
      <c r="G611">
        <v>66</v>
      </c>
      <c r="H611" t="s">
        <v>46</v>
      </c>
      <c r="I611" t="s">
        <v>3133</v>
      </c>
      <c r="J611">
        <v>3.92</v>
      </c>
      <c r="K611">
        <v>2</v>
      </c>
      <c r="L611">
        <v>0</v>
      </c>
      <c r="M611">
        <v>3</v>
      </c>
      <c r="N611">
        <v>5</v>
      </c>
      <c r="O611">
        <v>2</v>
      </c>
      <c r="P611">
        <v>3</v>
      </c>
      <c r="Q611">
        <v>2</v>
      </c>
      <c r="R611">
        <v>2</v>
      </c>
      <c r="S611">
        <v>3</v>
      </c>
      <c r="T611">
        <v>6</v>
      </c>
      <c r="U611">
        <v>2</v>
      </c>
      <c r="V611">
        <v>1</v>
      </c>
      <c r="W611">
        <v>2</v>
      </c>
      <c r="X611">
        <v>2</v>
      </c>
      <c r="Y611">
        <v>2</v>
      </c>
      <c r="Z611">
        <v>2</v>
      </c>
      <c r="AA611">
        <v>5</v>
      </c>
      <c r="AB611">
        <v>1</v>
      </c>
      <c r="AC611">
        <v>0</v>
      </c>
      <c r="AD611">
        <v>0</v>
      </c>
      <c r="AE611">
        <f>SUM(M611:N611)/SUM(K611:AD611)</f>
        <v>0.17777777777777778</v>
      </c>
      <c r="AF611">
        <f>SUM(S611,Y611)/SUM(K611:AD611)</f>
        <v>0.1111111111111111</v>
      </c>
      <c r="AG611">
        <f t="shared" si="54"/>
        <v>0.15555555555555556</v>
      </c>
      <c r="AH611">
        <f t="shared" si="55"/>
        <v>4.4444444444444446E-2</v>
      </c>
      <c r="AI611">
        <f t="shared" si="56"/>
        <v>0.24444444444444444</v>
      </c>
      <c r="AJ611">
        <f t="shared" si="57"/>
        <v>0.26666666666666666</v>
      </c>
      <c r="AK611">
        <v>2</v>
      </c>
      <c r="AL611">
        <v>0</v>
      </c>
    </row>
    <row r="612" spans="1:38" x14ac:dyDescent="0.2">
      <c r="A612" t="s">
        <v>667</v>
      </c>
      <c r="B612">
        <v>4</v>
      </c>
      <c r="C612">
        <v>76</v>
      </c>
      <c r="D612">
        <f>C612-B612</f>
        <v>72</v>
      </c>
      <c r="E612">
        <v>0.2122</v>
      </c>
      <c r="F612">
        <v>4.44E-4</v>
      </c>
      <c r="G612">
        <v>30</v>
      </c>
      <c r="H612" t="s">
        <v>35</v>
      </c>
      <c r="I612" t="s">
        <v>33</v>
      </c>
      <c r="J612">
        <v>3.3809999999999998</v>
      </c>
      <c r="K612">
        <v>0</v>
      </c>
      <c r="L612">
        <v>0</v>
      </c>
      <c r="M612">
        <v>6</v>
      </c>
      <c r="N612">
        <v>4</v>
      </c>
      <c r="O612">
        <v>2</v>
      </c>
      <c r="P612">
        <v>0</v>
      </c>
      <c r="Q612">
        <v>1</v>
      </c>
      <c r="R612">
        <v>0</v>
      </c>
      <c r="S612">
        <v>3</v>
      </c>
      <c r="T612">
        <v>9</v>
      </c>
      <c r="U612">
        <v>2</v>
      </c>
      <c r="V612">
        <v>7</v>
      </c>
      <c r="W612">
        <v>1</v>
      </c>
      <c r="X612">
        <v>6</v>
      </c>
      <c r="Y612">
        <v>3</v>
      </c>
      <c r="Z612">
        <v>4</v>
      </c>
      <c r="AA612">
        <v>1</v>
      </c>
      <c r="AB612">
        <v>3</v>
      </c>
      <c r="AC612">
        <v>1</v>
      </c>
      <c r="AD612">
        <v>1</v>
      </c>
      <c r="AE612">
        <f>SUM(M612:N612)/SUM(K612:AD612)</f>
        <v>0.18518518518518517</v>
      </c>
      <c r="AF612">
        <f>SUM(S612,Y612)/SUM(K612:AD612)</f>
        <v>0.1111111111111111</v>
      </c>
      <c r="AG612">
        <f t="shared" si="54"/>
        <v>1.8518518518518517E-2</v>
      </c>
      <c r="AH612">
        <f t="shared" si="55"/>
        <v>7.407407407407407E-2</v>
      </c>
      <c r="AI612">
        <f t="shared" si="56"/>
        <v>0.25925925925925924</v>
      </c>
      <c r="AJ612">
        <f t="shared" si="57"/>
        <v>0.35185185185185186</v>
      </c>
    </row>
    <row r="613" spans="1:38" x14ac:dyDescent="0.2">
      <c r="A613" t="s">
        <v>339</v>
      </c>
      <c r="B613">
        <v>605</v>
      </c>
      <c r="C613">
        <v>670</v>
      </c>
      <c r="D613">
        <f>C613-B613</f>
        <v>65</v>
      </c>
      <c r="E613">
        <v>0.14580000000000001</v>
      </c>
      <c r="F613">
        <v>4.5000000000000003E-5</v>
      </c>
      <c r="G613">
        <v>6</v>
      </c>
      <c r="H613" t="s">
        <v>35</v>
      </c>
      <c r="I613" t="s">
        <v>33</v>
      </c>
      <c r="J613">
        <v>4.0030000000000001</v>
      </c>
      <c r="K613">
        <v>3</v>
      </c>
      <c r="L613">
        <v>1</v>
      </c>
      <c r="M613">
        <v>2</v>
      </c>
      <c r="N613">
        <v>10</v>
      </c>
      <c r="O613">
        <v>4</v>
      </c>
      <c r="P613">
        <v>5</v>
      </c>
      <c r="Q613">
        <v>2</v>
      </c>
      <c r="R613">
        <v>6</v>
      </c>
      <c r="S613">
        <v>5</v>
      </c>
      <c r="T613">
        <v>4</v>
      </c>
      <c r="U613">
        <v>0</v>
      </c>
      <c r="V613">
        <v>4</v>
      </c>
      <c r="W613">
        <v>3</v>
      </c>
      <c r="X613">
        <v>0</v>
      </c>
      <c r="Y613">
        <v>2</v>
      </c>
      <c r="Z613">
        <v>6</v>
      </c>
      <c r="AA613">
        <v>2</v>
      </c>
      <c r="AB613">
        <v>3</v>
      </c>
      <c r="AC613">
        <v>0</v>
      </c>
      <c r="AD613">
        <v>1</v>
      </c>
      <c r="AE613">
        <f>SUM(M613:N613)/SUM(K613:AD613)</f>
        <v>0.19047619047619047</v>
      </c>
      <c r="AF613">
        <f>SUM(S613,Y613)/SUM(K613:AD613)</f>
        <v>0.1111111111111111</v>
      </c>
      <c r="AG613">
        <f t="shared" si="54"/>
        <v>0.17460317460317459</v>
      </c>
      <c r="AH613">
        <f t="shared" si="55"/>
        <v>7.9365079365079361E-2</v>
      </c>
      <c r="AI613">
        <f t="shared" si="56"/>
        <v>0.20634920634920634</v>
      </c>
      <c r="AJ613">
        <f t="shared" si="57"/>
        <v>0.23809523809523808</v>
      </c>
    </row>
    <row r="614" spans="1:38" x14ac:dyDescent="0.2">
      <c r="A614" t="s">
        <v>1314</v>
      </c>
      <c r="B614">
        <v>4</v>
      </c>
      <c r="C614">
        <v>39</v>
      </c>
      <c r="D614">
        <f>C614-B614</f>
        <v>35</v>
      </c>
      <c r="E614">
        <v>0.1163</v>
      </c>
      <c r="F614">
        <v>1.6019999999999999E-3</v>
      </c>
      <c r="G614">
        <v>6</v>
      </c>
      <c r="H614" t="s">
        <v>35</v>
      </c>
      <c r="I614" t="s">
        <v>44</v>
      </c>
      <c r="J614">
        <v>2.8359999999999999</v>
      </c>
      <c r="K614">
        <v>0</v>
      </c>
      <c r="L614">
        <v>0</v>
      </c>
      <c r="M614">
        <v>1</v>
      </c>
      <c r="N614">
        <v>6</v>
      </c>
      <c r="O614">
        <v>1</v>
      </c>
      <c r="P614">
        <v>4</v>
      </c>
      <c r="Q614">
        <v>1</v>
      </c>
      <c r="R614">
        <v>1</v>
      </c>
      <c r="S614">
        <v>0</v>
      </c>
      <c r="T614">
        <v>2</v>
      </c>
      <c r="U614">
        <v>0</v>
      </c>
      <c r="V614">
        <v>1</v>
      </c>
      <c r="W614">
        <v>0</v>
      </c>
      <c r="X614">
        <v>8</v>
      </c>
      <c r="Y614">
        <v>4</v>
      </c>
      <c r="Z614">
        <v>3</v>
      </c>
      <c r="AA614">
        <v>1</v>
      </c>
      <c r="AB614">
        <v>2</v>
      </c>
      <c r="AC614">
        <v>0</v>
      </c>
      <c r="AD614">
        <v>1</v>
      </c>
      <c r="AE614">
        <f>SUM(M614:N614)/SUM(K614:AD614)</f>
        <v>0.19444444444444445</v>
      </c>
      <c r="AF614">
        <f>SUM(S614,Y614)/SUM(K614:AD614)</f>
        <v>0.1111111111111111</v>
      </c>
      <c r="AG614">
        <f t="shared" si="54"/>
        <v>0.1111111111111111</v>
      </c>
      <c r="AH614">
        <f t="shared" si="55"/>
        <v>5.5555555555555552E-2</v>
      </c>
      <c r="AI614">
        <f t="shared" si="56"/>
        <v>0.1388888888888889</v>
      </c>
      <c r="AJ614">
        <f t="shared" si="57"/>
        <v>0.3888888888888889</v>
      </c>
    </row>
    <row r="615" spans="1:38" x14ac:dyDescent="0.2">
      <c r="A615" t="s">
        <v>2311</v>
      </c>
      <c r="B615">
        <v>1068</v>
      </c>
      <c r="C615">
        <v>1127</v>
      </c>
      <c r="D615">
        <f>C615-B615</f>
        <v>59</v>
      </c>
      <c r="E615">
        <v>0.18010000000000001</v>
      </c>
      <c r="F615">
        <v>1.451E-3</v>
      </c>
      <c r="G615">
        <v>18</v>
      </c>
      <c r="H615" t="s">
        <v>35</v>
      </c>
      <c r="I615" t="s">
        <v>33</v>
      </c>
      <c r="J615">
        <v>3.2639999999999998</v>
      </c>
      <c r="K615">
        <v>2</v>
      </c>
      <c r="L615">
        <v>0</v>
      </c>
      <c r="M615">
        <v>3</v>
      </c>
      <c r="N615">
        <v>4</v>
      </c>
      <c r="O615">
        <v>2</v>
      </c>
      <c r="P615">
        <v>6</v>
      </c>
      <c r="Q615">
        <v>0</v>
      </c>
      <c r="R615">
        <v>1</v>
      </c>
      <c r="S615">
        <v>2</v>
      </c>
      <c r="T615">
        <v>0</v>
      </c>
      <c r="U615">
        <v>1</v>
      </c>
      <c r="V615">
        <v>3</v>
      </c>
      <c r="W615">
        <v>0</v>
      </c>
      <c r="X615">
        <v>1</v>
      </c>
      <c r="Y615">
        <v>2</v>
      </c>
      <c r="Z615">
        <v>4</v>
      </c>
      <c r="AA615">
        <v>3</v>
      </c>
      <c r="AB615">
        <v>1</v>
      </c>
      <c r="AC615">
        <v>0</v>
      </c>
      <c r="AD615">
        <v>1</v>
      </c>
      <c r="AE615">
        <f>SUM(M615:N615)/SUM(K615:AD615)</f>
        <v>0.19444444444444445</v>
      </c>
      <c r="AF615">
        <f>SUM(S615,Y615)/SUM(K615:AD615)</f>
        <v>0.1111111111111111</v>
      </c>
      <c r="AG615">
        <f t="shared" si="54"/>
        <v>0.22222222222222221</v>
      </c>
      <c r="AH615">
        <f t="shared" si="55"/>
        <v>8.3333333333333329E-2</v>
      </c>
      <c r="AI615">
        <f t="shared" si="56"/>
        <v>8.3333333333333329E-2</v>
      </c>
      <c r="AJ615">
        <f t="shared" si="57"/>
        <v>0.30555555555555558</v>
      </c>
    </row>
    <row r="616" spans="1:38" x14ac:dyDescent="0.2">
      <c r="A616" t="s">
        <v>1833</v>
      </c>
      <c r="B616">
        <v>3</v>
      </c>
      <c r="C616">
        <v>61</v>
      </c>
      <c r="D616">
        <f>C616-B616</f>
        <v>58</v>
      </c>
      <c r="E616">
        <v>0.25109999999999999</v>
      </c>
      <c r="F616">
        <v>2.6899999999999998E-4</v>
      </c>
      <c r="G616">
        <v>42</v>
      </c>
      <c r="H616" t="s">
        <v>35</v>
      </c>
      <c r="I616" t="s">
        <v>40</v>
      </c>
      <c r="J616">
        <v>3.6890000000000001</v>
      </c>
      <c r="K616">
        <v>2</v>
      </c>
      <c r="L616">
        <v>2</v>
      </c>
      <c r="M616">
        <v>6</v>
      </c>
      <c r="N616">
        <v>5</v>
      </c>
      <c r="O616">
        <v>2</v>
      </c>
      <c r="P616">
        <v>1</v>
      </c>
      <c r="Q616">
        <v>1</v>
      </c>
      <c r="R616">
        <v>3</v>
      </c>
      <c r="S616">
        <v>4</v>
      </c>
      <c r="T616">
        <v>5</v>
      </c>
      <c r="U616">
        <v>0</v>
      </c>
      <c r="V616">
        <v>5</v>
      </c>
      <c r="W616">
        <v>0</v>
      </c>
      <c r="X616">
        <v>3</v>
      </c>
      <c r="Y616">
        <v>2</v>
      </c>
      <c r="Z616">
        <v>2</v>
      </c>
      <c r="AA616">
        <v>6</v>
      </c>
      <c r="AB616">
        <v>3</v>
      </c>
      <c r="AC616">
        <v>0</v>
      </c>
      <c r="AD616">
        <v>2</v>
      </c>
      <c r="AE616">
        <f>SUM(M616:N616)/SUM(K616:AD616)</f>
        <v>0.20370370370370369</v>
      </c>
      <c r="AF616">
        <f>SUM(S616,Y616)/SUM(K616:AD616)</f>
        <v>0.1111111111111111</v>
      </c>
      <c r="AG616">
        <f t="shared" si="54"/>
        <v>5.5555555555555552E-2</v>
      </c>
      <c r="AH616">
        <f t="shared" si="55"/>
        <v>7.407407407407407E-2</v>
      </c>
      <c r="AI616">
        <f t="shared" si="56"/>
        <v>0.20370370370370369</v>
      </c>
      <c r="AJ616">
        <f t="shared" si="57"/>
        <v>0.35185185185185186</v>
      </c>
    </row>
    <row r="617" spans="1:38" x14ac:dyDescent="0.2">
      <c r="A617" t="s">
        <v>493</v>
      </c>
      <c r="B617">
        <v>540</v>
      </c>
      <c r="C617">
        <v>576</v>
      </c>
      <c r="D617">
        <f>C617-B617</f>
        <v>36</v>
      </c>
      <c r="E617">
        <v>0.3211</v>
      </c>
      <c r="F617">
        <v>4.1999999999999998E-5</v>
      </c>
      <c r="G617">
        <v>66</v>
      </c>
      <c r="H617" t="s">
        <v>35</v>
      </c>
      <c r="I617" t="s">
        <v>49</v>
      </c>
      <c r="J617">
        <v>3.8559999999999999</v>
      </c>
      <c r="K617">
        <v>1</v>
      </c>
      <c r="L617">
        <v>0</v>
      </c>
      <c r="M617">
        <v>3</v>
      </c>
      <c r="N617">
        <v>3</v>
      </c>
      <c r="O617">
        <v>2</v>
      </c>
      <c r="P617">
        <v>4</v>
      </c>
      <c r="Q617">
        <v>0</v>
      </c>
      <c r="R617">
        <v>2</v>
      </c>
      <c r="S617">
        <v>2</v>
      </c>
      <c r="T617">
        <v>2</v>
      </c>
      <c r="U617">
        <v>1</v>
      </c>
      <c r="V617">
        <v>1</v>
      </c>
      <c r="W617">
        <v>0</v>
      </c>
      <c r="X617">
        <v>0</v>
      </c>
      <c r="Y617">
        <v>1</v>
      </c>
      <c r="Z617">
        <v>2</v>
      </c>
      <c r="AA617">
        <v>1</v>
      </c>
      <c r="AB617">
        <v>0</v>
      </c>
      <c r="AC617">
        <v>0</v>
      </c>
      <c r="AD617">
        <v>2</v>
      </c>
      <c r="AE617">
        <f>SUM(M617:N617)/SUM(K617:AD617)</f>
        <v>0.22222222222222221</v>
      </c>
      <c r="AF617">
        <f>SUM(S617,Y617)/SUM(K617:AD617)</f>
        <v>0.1111111111111111</v>
      </c>
      <c r="AG617">
        <f t="shared" si="54"/>
        <v>0.18518518518518517</v>
      </c>
      <c r="AH617">
        <f t="shared" si="55"/>
        <v>0.14814814814814814</v>
      </c>
      <c r="AI617">
        <f t="shared" si="56"/>
        <v>0.18518518518518517</v>
      </c>
      <c r="AJ617">
        <f t="shared" si="57"/>
        <v>0.14814814814814814</v>
      </c>
    </row>
    <row r="618" spans="1:38" x14ac:dyDescent="0.2">
      <c r="A618" t="s">
        <v>1465</v>
      </c>
      <c r="B618">
        <v>26</v>
      </c>
      <c r="C618">
        <v>60</v>
      </c>
      <c r="D618">
        <f>C618-B618</f>
        <v>34</v>
      </c>
      <c r="E618">
        <v>0.35439999999999999</v>
      </c>
      <c r="F618">
        <v>2.153E-3</v>
      </c>
      <c r="G618">
        <v>66</v>
      </c>
      <c r="H618" t="s">
        <v>35</v>
      </c>
      <c r="I618" t="s">
        <v>44</v>
      </c>
      <c r="J618">
        <v>3.7330000000000001</v>
      </c>
      <c r="K618">
        <v>1</v>
      </c>
      <c r="L618">
        <v>0</v>
      </c>
      <c r="M618">
        <v>3</v>
      </c>
      <c r="N618">
        <v>3</v>
      </c>
      <c r="O618">
        <v>0</v>
      </c>
      <c r="P618">
        <v>2</v>
      </c>
      <c r="Q618">
        <v>1</v>
      </c>
      <c r="R618">
        <v>2</v>
      </c>
      <c r="S618">
        <v>2</v>
      </c>
      <c r="T618">
        <v>4</v>
      </c>
      <c r="U618">
        <v>0</v>
      </c>
      <c r="V618">
        <v>1</v>
      </c>
      <c r="W618">
        <v>0</v>
      </c>
      <c r="X618">
        <v>2</v>
      </c>
      <c r="Y618">
        <v>1</v>
      </c>
      <c r="Z618">
        <v>3</v>
      </c>
      <c r="AA618">
        <v>1</v>
      </c>
      <c r="AB618">
        <v>1</v>
      </c>
      <c r="AC618">
        <v>0</v>
      </c>
      <c r="AD618">
        <v>0</v>
      </c>
      <c r="AE618">
        <f>SUM(M618:N618)/SUM(K618:AD618)</f>
        <v>0.22222222222222221</v>
      </c>
      <c r="AF618">
        <f>SUM(S618,Y618)/SUM(K618:AD618)</f>
        <v>0.1111111111111111</v>
      </c>
      <c r="AG618">
        <f t="shared" si="54"/>
        <v>0.1111111111111111</v>
      </c>
      <c r="AH618">
        <f t="shared" si="55"/>
        <v>0</v>
      </c>
      <c r="AI618">
        <f t="shared" si="56"/>
        <v>0.25925925925925924</v>
      </c>
      <c r="AJ618">
        <f t="shared" si="57"/>
        <v>0.29629629629629628</v>
      </c>
    </row>
    <row r="619" spans="1:38" x14ac:dyDescent="0.2">
      <c r="A619" t="s">
        <v>3225</v>
      </c>
      <c r="B619">
        <v>3</v>
      </c>
      <c r="C619">
        <v>49</v>
      </c>
      <c r="D619">
        <f>C619-B619</f>
        <v>46</v>
      </c>
      <c r="E619">
        <v>0.2374</v>
      </c>
      <c r="F619">
        <v>3.57E-4</v>
      </c>
      <c r="G619">
        <v>42</v>
      </c>
      <c r="H619" t="s">
        <v>35</v>
      </c>
      <c r="I619" t="s">
        <v>44</v>
      </c>
      <c r="J619">
        <v>4.0090000000000003</v>
      </c>
      <c r="K619">
        <v>1</v>
      </c>
      <c r="L619">
        <v>0</v>
      </c>
      <c r="M619">
        <v>3</v>
      </c>
      <c r="N619">
        <v>7</v>
      </c>
      <c r="O619">
        <v>2</v>
      </c>
      <c r="P619">
        <v>5</v>
      </c>
      <c r="Q619">
        <v>0</v>
      </c>
      <c r="R619">
        <v>3</v>
      </c>
      <c r="S619">
        <v>2</v>
      </c>
      <c r="T619">
        <v>7</v>
      </c>
      <c r="U619">
        <v>0</v>
      </c>
      <c r="V619">
        <v>0</v>
      </c>
      <c r="W619">
        <v>0</v>
      </c>
      <c r="X619">
        <v>4</v>
      </c>
      <c r="Y619">
        <v>3</v>
      </c>
      <c r="Z619">
        <v>1</v>
      </c>
      <c r="AA619">
        <v>2</v>
      </c>
      <c r="AB619">
        <v>2</v>
      </c>
      <c r="AC619">
        <v>1</v>
      </c>
      <c r="AD619">
        <v>2</v>
      </c>
      <c r="AE619">
        <f>SUM(M619:N619)/SUM(K619:AD619)</f>
        <v>0.22222222222222221</v>
      </c>
      <c r="AF619">
        <f>SUM(S619,Y619)/SUM(K619:AD619)</f>
        <v>0.1111111111111111</v>
      </c>
      <c r="AG619">
        <f t="shared" si="54"/>
        <v>0.13333333333333333</v>
      </c>
      <c r="AH619">
        <f t="shared" si="55"/>
        <v>0.1111111111111111</v>
      </c>
      <c r="AI619">
        <f t="shared" si="56"/>
        <v>0.26666666666666666</v>
      </c>
      <c r="AJ619">
        <f t="shared" si="57"/>
        <v>0.15555555555555556</v>
      </c>
    </row>
    <row r="620" spans="1:38" x14ac:dyDescent="0.2">
      <c r="A620" t="s">
        <v>3139</v>
      </c>
      <c r="B620">
        <v>109</v>
      </c>
      <c r="C620">
        <v>190</v>
      </c>
      <c r="D620">
        <f>C620-B620</f>
        <v>81</v>
      </c>
      <c r="E620">
        <v>0.26319999999999999</v>
      </c>
      <c r="F620">
        <v>2.1499999999999999E-4</v>
      </c>
      <c r="G620">
        <v>54</v>
      </c>
      <c r="H620" t="s">
        <v>32</v>
      </c>
      <c r="I620" t="s">
        <v>49</v>
      </c>
      <c r="J620">
        <v>2.9889999999999999</v>
      </c>
      <c r="K620">
        <v>2</v>
      </c>
      <c r="L620">
        <v>0</v>
      </c>
      <c r="M620">
        <v>4</v>
      </c>
      <c r="N620">
        <v>9</v>
      </c>
      <c r="O620">
        <v>1</v>
      </c>
      <c r="P620">
        <v>6</v>
      </c>
      <c r="Q620">
        <v>2</v>
      </c>
      <c r="R620">
        <v>3</v>
      </c>
      <c r="S620">
        <v>3</v>
      </c>
      <c r="T620">
        <v>3</v>
      </c>
      <c r="U620">
        <v>0</v>
      </c>
      <c r="V620">
        <v>5</v>
      </c>
      <c r="W620">
        <v>2</v>
      </c>
      <c r="X620">
        <v>3</v>
      </c>
      <c r="Y620">
        <v>3</v>
      </c>
      <c r="Z620">
        <v>3</v>
      </c>
      <c r="AA620">
        <v>2</v>
      </c>
      <c r="AB620">
        <v>1</v>
      </c>
      <c r="AC620">
        <v>0</v>
      </c>
      <c r="AD620">
        <v>2</v>
      </c>
      <c r="AE620">
        <f>SUM(M620:N620)/SUM(K620:AD620)</f>
        <v>0.24074074074074073</v>
      </c>
      <c r="AF620">
        <f>SUM(S620,Y620)/SUM(K620:AD620)</f>
        <v>0.1111111111111111</v>
      </c>
      <c r="AG620">
        <f t="shared" si="54"/>
        <v>0.18518518518518517</v>
      </c>
      <c r="AH620">
        <f t="shared" si="55"/>
        <v>5.5555555555555552E-2</v>
      </c>
      <c r="AI620">
        <f t="shared" si="56"/>
        <v>0.12962962962962962</v>
      </c>
      <c r="AJ620">
        <f t="shared" si="57"/>
        <v>0.27777777777777779</v>
      </c>
      <c r="AK620">
        <v>2</v>
      </c>
      <c r="AL620">
        <v>1</v>
      </c>
    </row>
    <row r="621" spans="1:38" x14ac:dyDescent="0.2">
      <c r="A621" t="s">
        <v>2874</v>
      </c>
      <c r="B621">
        <v>3</v>
      </c>
      <c r="C621">
        <v>254</v>
      </c>
      <c r="D621">
        <f>C621-B621</f>
        <v>251</v>
      </c>
      <c r="E621">
        <v>0.38629999999999998</v>
      </c>
      <c r="F621">
        <v>1.6819999999999999E-3</v>
      </c>
      <c r="G621">
        <v>78</v>
      </c>
      <c r="H621" t="s">
        <v>35</v>
      </c>
      <c r="I621" t="s">
        <v>44</v>
      </c>
      <c r="J621">
        <v>2.8420000000000001</v>
      </c>
      <c r="K621">
        <v>4</v>
      </c>
      <c r="L621">
        <v>1</v>
      </c>
      <c r="M621">
        <v>15</v>
      </c>
      <c r="N621">
        <v>12</v>
      </c>
      <c r="O621">
        <v>2</v>
      </c>
      <c r="P621">
        <v>12</v>
      </c>
      <c r="Q621">
        <v>1</v>
      </c>
      <c r="R621">
        <v>2</v>
      </c>
      <c r="S621">
        <v>9</v>
      </c>
      <c r="T621">
        <v>5</v>
      </c>
      <c r="U621">
        <v>4</v>
      </c>
      <c r="V621">
        <v>10</v>
      </c>
      <c r="W621">
        <v>6</v>
      </c>
      <c r="X621">
        <v>8</v>
      </c>
      <c r="Y621">
        <v>3</v>
      </c>
      <c r="Z621">
        <v>6</v>
      </c>
      <c r="AA621">
        <v>5</v>
      </c>
      <c r="AB621">
        <v>1</v>
      </c>
      <c r="AC621">
        <v>1</v>
      </c>
      <c r="AD621">
        <v>1</v>
      </c>
      <c r="AE621">
        <f>SUM(M621:N621)/SUM(K621:AD621)</f>
        <v>0.25</v>
      </c>
      <c r="AF621">
        <f>SUM(S621,Y621)/SUM(K621:AD621)</f>
        <v>0.1111111111111111</v>
      </c>
      <c r="AG621">
        <f t="shared" si="54"/>
        <v>0.20370370370370369</v>
      </c>
      <c r="AH621">
        <f t="shared" si="55"/>
        <v>3.7037037037037035E-2</v>
      </c>
      <c r="AI621">
        <f t="shared" si="56"/>
        <v>0.1111111111111111</v>
      </c>
      <c r="AJ621">
        <f t="shared" si="57"/>
        <v>0.28703703703703703</v>
      </c>
    </row>
    <row r="622" spans="1:38" x14ac:dyDescent="0.2">
      <c r="A622" t="s">
        <v>980</v>
      </c>
      <c r="B622">
        <v>78</v>
      </c>
      <c r="C622">
        <v>115</v>
      </c>
      <c r="D622">
        <f>C622-B622</f>
        <v>37</v>
      </c>
      <c r="E622">
        <v>0.14269999999999999</v>
      </c>
      <c r="F622">
        <v>1.598E-3</v>
      </c>
      <c r="G622">
        <v>6</v>
      </c>
      <c r="H622" t="s">
        <v>35</v>
      </c>
      <c r="I622" t="s">
        <v>40</v>
      </c>
      <c r="J622">
        <v>3.2850000000000001</v>
      </c>
      <c r="K622">
        <v>0</v>
      </c>
      <c r="L622">
        <v>0</v>
      </c>
      <c r="M622">
        <v>1</v>
      </c>
      <c r="N622">
        <v>6</v>
      </c>
      <c r="O622">
        <v>1</v>
      </c>
      <c r="P622">
        <v>2</v>
      </c>
      <c r="Q622">
        <v>1</v>
      </c>
      <c r="R622">
        <v>2</v>
      </c>
      <c r="S622">
        <v>2</v>
      </c>
      <c r="T622">
        <v>2</v>
      </c>
      <c r="U622">
        <v>1</v>
      </c>
      <c r="V622">
        <v>1</v>
      </c>
      <c r="W622">
        <v>2</v>
      </c>
      <c r="X622">
        <v>1</v>
      </c>
      <c r="Y622">
        <v>1</v>
      </c>
      <c r="Z622">
        <v>3</v>
      </c>
      <c r="AA622">
        <v>1</v>
      </c>
      <c r="AB622">
        <v>0</v>
      </c>
      <c r="AC622">
        <v>0</v>
      </c>
      <c r="AD622">
        <v>0</v>
      </c>
      <c r="AE622">
        <f>SUM(M622:N622)/SUM(K622:AD622)</f>
        <v>0.25925925925925924</v>
      </c>
      <c r="AF622">
        <f>SUM(S622,Y622)/SUM(K622:AD622)</f>
        <v>0.1111111111111111</v>
      </c>
      <c r="AG622">
        <f t="shared" si="54"/>
        <v>0.14814814814814814</v>
      </c>
      <c r="AH622">
        <f t="shared" si="55"/>
        <v>3.7037037037037035E-2</v>
      </c>
      <c r="AI622">
        <f t="shared" si="56"/>
        <v>0.18518518518518517</v>
      </c>
      <c r="AJ622">
        <f t="shared" si="57"/>
        <v>0.25925925925925924</v>
      </c>
    </row>
    <row r="623" spans="1:38" x14ac:dyDescent="0.2">
      <c r="A623" t="s">
        <v>2578</v>
      </c>
      <c r="B623">
        <v>93</v>
      </c>
      <c r="C623">
        <v>131</v>
      </c>
      <c r="D623">
        <f>C623-B623</f>
        <v>38</v>
      </c>
      <c r="E623">
        <v>0.22900000000000001</v>
      </c>
      <c r="F623">
        <v>5.0629999999999998E-3</v>
      </c>
      <c r="G623">
        <v>30</v>
      </c>
      <c r="H623" t="s">
        <v>35</v>
      </c>
      <c r="I623" t="s">
        <v>33</v>
      </c>
      <c r="J623">
        <v>3.1259999999999999</v>
      </c>
      <c r="K623">
        <v>0</v>
      </c>
      <c r="L623">
        <v>0</v>
      </c>
      <c r="M623">
        <v>4</v>
      </c>
      <c r="N623">
        <v>3</v>
      </c>
      <c r="O623">
        <v>2</v>
      </c>
      <c r="P623">
        <v>1</v>
      </c>
      <c r="Q623">
        <v>0</v>
      </c>
      <c r="R623">
        <v>1</v>
      </c>
      <c r="S623">
        <v>0</v>
      </c>
      <c r="T623">
        <v>3</v>
      </c>
      <c r="U623">
        <v>0</v>
      </c>
      <c r="V623">
        <v>3</v>
      </c>
      <c r="W623">
        <v>2</v>
      </c>
      <c r="X623">
        <v>1</v>
      </c>
      <c r="Y623">
        <v>3</v>
      </c>
      <c r="Z623">
        <v>2</v>
      </c>
      <c r="AA623">
        <v>2</v>
      </c>
      <c r="AB623">
        <v>0</v>
      </c>
      <c r="AC623">
        <v>0</v>
      </c>
      <c r="AD623">
        <v>0</v>
      </c>
      <c r="AE623">
        <f>SUM(M623:N623)/SUM(K623:AD623)</f>
        <v>0.25925925925925924</v>
      </c>
      <c r="AF623">
        <f>SUM(S623,Y623)/SUM(K623:AD623)</f>
        <v>0.1111111111111111</v>
      </c>
      <c r="AG623">
        <f t="shared" si="54"/>
        <v>0.1111111111111111</v>
      </c>
      <c r="AH623">
        <f t="shared" si="55"/>
        <v>7.407407407407407E-2</v>
      </c>
      <c r="AI623">
        <f t="shared" si="56"/>
        <v>0.14814814814814814</v>
      </c>
      <c r="AJ623">
        <f t="shared" si="57"/>
        <v>0.29629629629629628</v>
      </c>
    </row>
    <row r="624" spans="1:38" x14ac:dyDescent="0.2">
      <c r="A624" t="s">
        <v>1664</v>
      </c>
      <c r="B624">
        <v>23</v>
      </c>
      <c r="C624">
        <v>111</v>
      </c>
      <c r="D624">
        <f>C624-B624</f>
        <v>88</v>
      </c>
      <c r="E624">
        <v>0.25080000000000002</v>
      </c>
      <c r="F624">
        <v>5.9500000000000004E-4</v>
      </c>
      <c r="G624">
        <v>42</v>
      </c>
      <c r="H624" t="s">
        <v>35</v>
      </c>
      <c r="I624" t="s">
        <v>33</v>
      </c>
      <c r="J624">
        <v>3.7989999999999999</v>
      </c>
      <c r="K624">
        <v>4</v>
      </c>
      <c r="L624">
        <v>0</v>
      </c>
      <c r="M624">
        <v>8</v>
      </c>
      <c r="N624">
        <v>11</v>
      </c>
      <c r="O624">
        <v>0</v>
      </c>
      <c r="P624">
        <v>2</v>
      </c>
      <c r="Q624">
        <v>0</v>
      </c>
      <c r="R624">
        <v>4</v>
      </c>
      <c r="S624">
        <v>5</v>
      </c>
      <c r="T624">
        <v>9</v>
      </c>
      <c r="U624">
        <v>1</v>
      </c>
      <c r="V624">
        <v>1</v>
      </c>
      <c r="W624">
        <v>3</v>
      </c>
      <c r="X624">
        <v>2</v>
      </c>
      <c r="Y624">
        <v>3</v>
      </c>
      <c r="Z624">
        <v>5</v>
      </c>
      <c r="AA624">
        <v>6</v>
      </c>
      <c r="AB624">
        <v>4</v>
      </c>
      <c r="AC624">
        <v>1</v>
      </c>
      <c r="AD624">
        <v>3</v>
      </c>
      <c r="AE624">
        <f>SUM(M624:N624)/SUM(K624:AD624)</f>
        <v>0.2638888888888889</v>
      </c>
      <c r="AF624">
        <f>SUM(S624,Y624)/SUM(K624:AD624)</f>
        <v>0.1111111111111111</v>
      </c>
      <c r="AG624">
        <f t="shared" si="54"/>
        <v>0.125</v>
      </c>
      <c r="AH624">
        <f t="shared" si="55"/>
        <v>5.5555555555555552E-2</v>
      </c>
      <c r="AI624">
        <f t="shared" si="56"/>
        <v>0.25</v>
      </c>
      <c r="AJ624">
        <f t="shared" si="57"/>
        <v>0.19444444444444445</v>
      </c>
    </row>
    <row r="625" spans="1:38" x14ac:dyDescent="0.2">
      <c r="A625" t="s">
        <v>531</v>
      </c>
      <c r="B625">
        <v>74</v>
      </c>
      <c r="C625">
        <v>309</v>
      </c>
      <c r="D625">
        <f>C625-B625</f>
        <v>235</v>
      </c>
      <c r="E625">
        <v>0.48110000000000003</v>
      </c>
      <c r="F625">
        <v>7.7899999999999996E-4</v>
      </c>
      <c r="G625">
        <v>90</v>
      </c>
      <c r="H625" t="s">
        <v>35</v>
      </c>
      <c r="I625" t="s">
        <v>40</v>
      </c>
      <c r="J625">
        <v>3.0790000000000002</v>
      </c>
      <c r="K625">
        <v>3</v>
      </c>
      <c r="L625">
        <v>1</v>
      </c>
      <c r="M625">
        <v>15</v>
      </c>
      <c r="N625">
        <v>14</v>
      </c>
      <c r="O625">
        <v>4</v>
      </c>
      <c r="P625">
        <v>9</v>
      </c>
      <c r="Q625">
        <v>2</v>
      </c>
      <c r="R625">
        <v>1</v>
      </c>
      <c r="S625">
        <v>10</v>
      </c>
      <c r="T625">
        <v>5</v>
      </c>
      <c r="U625">
        <v>2</v>
      </c>
      <c r="V625">
        <v>6</v>
      </c>
      <c r="W625">
        <v>8</v>
      </c>
      <c r="X625">
        <v>6</v>
      </c>
      <c r="Y625">
        <v>2</v>
      </c>
      <c r="Z625">
        <v>8</v>
      </c>
      <c r="AA625">
        <v>5</v>
      </c>
      <c r="AB625">
        <v>6</v>
      </c>
      <c r="AC625">
        <v>1</v>
      </c>
      <c r="AD625">
        <v>0</v>
      </c>
      <c r="AE625">
        <f>SUM(M625:N625)/SUM(K625:AD625)</f>
        <v>0.26851851851851855</v>
      </c>
      <c r="AF625">
        <f>SUM(S625,Y625)/SUM(K625:AD625)</f>
        <v>0.1111111111111111</v>
      </c>
      <c r="AG625">
        <f t="shared" si="54"/>
        <v>0.18518518518518517</v>
      </c>
      <c r="AH625">
        <f t="shared" si="55"/>
        <v>4.6296296296296294E-2</v>
      </c>
      <c r="AI625">
        <f t="shared" si="56"/>
        <v>0.12962962962962962</v>
      </c>
      <c r="AJ625">
        <f t="shared" si="57"/>
        <v>0.25925925925925924</v>
      </c>
    </row>
    <row r="626" spans="1:38" x14ac:dyDescent="0.2">
      <c r="A626" t="s">
        <v>1308</v>
      </c>
      <c r="B626">
        <v>1</v>
      </c>
      <c r="C626">
        <v>253</v>
      </c>
      <c r="D626">
        <f>C626-B626</f>
        <v>252</v>
      </c>
      <c r="E626">
        <v>0.1983</v>
      </c>
      <c r="F626">
        <v>2.4399999999999999E-4</v>
      </c>
      <c r="G626">
        <v>18</v>
      </c>
      <c r="H626" t="s">
        <v>35</v>
      </c>
      <c r="I626" t="s">
        <v>33</v>
      </c>
      <c r="J626">
        <v>2.9729999999999999</v>
      </c>
      <c r="K626">
        <v>6</v>
      </c>
      <c r="L626">
        <v>1</v>
      </c>
      <c r="M626">
        <v>17</v>
      </c>
      <c r="N626">
        <v>19</v>
      </c>
      <c r="O626">
        <v>4</v>
      </c>
      <c r="P626">
        <v>13</v>
      </c>
      <c r="Q626">
        <v>9</v>
      </c>
      <c r="R626">
        <v>2</v>
      </c>
      <c r="S626">
        <v>9</v>
      </c>
      <c r="T626">
        <v>7</v>
      </c>
      <c r="U626">
        <v>1</v>
      </c>
      <c r="V626">
        <v>8</v>
      </c>
      <c r="W626">
        <v>4</v>
      </c>
      <c r="X626">
        <v>0</v>
      </c>
      <c r="Y626">
        <v>5</v>
      </c>
      <c r="Z626">
        <v>12</v>
      </c>
      <c r="AA626">
        <v>4</v>
      </c>
      <c r="AB626">
        <v>3</v>
      </c>
      <c r="AC626">
        <v>0</v>
      </c>
      <c r="AD626">
        <v>2</v>
      </c>
      <c r="AE626">
        <f>SUM(M626:N626)/SUM(K626:AD626)</f>
        <v>0.2857142857142857</v>
      </c>
      <c r="AF626">
        <f>SUM(S626,Y626)/SUM(K626:AD626)</f>
        <v>0.1111111111111111</v>
      </c>
      <c r="AG626">
        <f t="shared" si="54"/>
        <v>0.18253968253968253</v>
      </c>
      <c r="AH626">
        <f t="shared" si="55"/>
        <v>4.7619047619047616E-2</v>
      </c>
      <c r="AI626">
        <f t="shared" si="56"/>
        <v>0.10317460317460317</v>
      </c>
      <c r="AJ626">
        <f t="shared" si="57"/>
        <v>0.26984126984126983</v>
      </c>
    </row>
    <row r="627" spans="1:38" x14ac:dyDescent="0.2">
      <c r="A627" t="s">
        <v>636</v>
      </c>
      <c r="B627">
        <v>39</v>
      </c>
      <c r="C627">
        <v>100</v>
      </c>
      <c r="D627">
        <f>C627-B627</f>
        <v>61</v>
      </c>
      <c r="E627">
        <v>0.16639999999999999</v>
      </c>
      <c r="F627">
        <v>3.9899999999999996E-3</v>
      </c>
      <c r="G627">
        <v>18</v>
      </c>
      <c r="H627" t="s">
        <v>35</v>
      </c>
      <c r="I627" t="s">
        <v>44</v>
      </c>
      <c r="J627">
        <v>3.1030000000000002</v>
      </c>
      <c r="K627">
        <v>0</v>
      </c>
      <c r="L627">
        <v>1</v>
      </c>
      <c r="M627">
        <v>7</v>
      </c>
      <c r="N627">
        <v>5</v>
      </c>
      <c r="O627">
        <v>0</v>
      </c>
      <c r="P627">
        <v>2</v>
      </c>
      <c r="Q627">
        <v>0</v>
      </c>
      <c r="R627">
        <v>2</v>
      </c>
      <c r="S627">
        <v>2</v>
      </c>
      <c r="T627">
        <v>2</v>
      </c>
      <c r="U627">
        <v>1</v>
      </c>
      <c r="V627">
        <v>2</v>
      </c>
      <c r="W627">
        <v>2</v>
      </c>
      <c r="X627">
        <v>2</v>
      </c>
      <c r="Y627">
        <v>2</v>
      </c>
      <c r="Z627">
        <v>1</v>
      </c>
      <c r="AA627">
        <v>3</v>
      </c>
      <c r="AB627">
        <v>2</v>
      </c>
      <c r="AC627">
        <v>0</v>
      </c>
      <c r="AD627">
        <v>0</v>
      </c>
      <c r="AE627">
        <f>SUM(M627:N627)/SUM(K627:AD627)</f>
        <v>0.33333333333333331</v>
      </c>
      <c r="AF627">
        <f>SUM(S627,Y627)/SUM(K627:AD627)</f>
        <v>0.1111111111111111</v>
      </c>
      <c r="AG627">
        <f t="shared" si="54"/>
        <v>0.1111111111111111</v>
      </c>
      <c r="AH627">
        <f t="shared" si="55"/>
        <v>0</v>
      </c>
      <c r="AI627">
        <f t="shared" si="56"/>
        <v>0.19444444444444445</v>
      </c>
      <c r="AJ627">
        <f t="shared" si="57"/>
        <v>0.25</v>
      </c>
    </row>
    <row r="628" spans="1:38" x14ac:dyDescent="0.2">
      <c r="A628" t="s">
        <v>2514</v>
      </c>
      <c r="B628">
        <v>459</v>
      </c>
      <c r="C628">
        <v>496</v>
      </c>
      <c r="D628">
        <f>C628-B628</f>
        <v>37</v>
      </c>
      <c r="E628">
        <v>0.21240000000000001</v>
      </c>
      <c r="F628">
        <v>6.3100000000000005E-4</v>
      </c>
      <c r="G628">
        <v>30</v>
      </c>
      <c r="H628" t="s">
        <v>46</v>
      </c>
      <c r="I628" t="s">
        <v>36</v>
      </c>
      <c r="J628">
        <v>2.9140000000000001</v>
      </c>
      <c r="K628">
        <v>3</v>
      </c>
      <c r="L628">
        <v>0</v>
      </c>
      <c r="M628">
        <v>5</v>
      </c>
      <c r="N628">
        <v>10</v>
      </c>
      <c r="O628">
        <v>2</v>
      </c>
      <c r="P628">
        <v>2</v>
      </c>
      <c r="Q628">
        <v>0</v>
      </c>
      <c r="R628">
        <v>3</v>
      </c>
      <c r="S628">
        <v>3</v>
      </c>
      <c r="T628">
        <v>0</v>
      </c>
      <c r="U628">
        <v>0</v>
      </c>
      <c r="V628">
        <v>2</v>
      </c>
      <c r="W628">
        <v>0</v>
      </c>
      <c r="X628">
        <v>0</v>
      </c>
      <c r="Y628">
        <v>1</v>
      </c>
      <c r="Z628">
        <v>2</v>
      </c>
      <c r="AA628">
        <v>0</v>
      </c>
      <c r="AB628">
        <v>0</v>
      </c>
      <c r="AC628">
        <v>1</v>
      </c>
      <c r="AD628">
        <v>2</v>
      </c>
      <c r="AE628">
        <f>SUM(M628:N628)/SUM(K628:AD628)</f>
        <v>0.41666666666666669</v>
      </c>
      <c r="AF628">
        <f>SUM(S628,Y628)/SUM(K628:AD628)</f>
        <v>0.1111111111111111</v>
      </c>
      <c r="AG628">
        <f t="shared" si="54"/>
        <v>0.1388888888888889</v>
      </c>
      <c r="AH628">
        <f t="shared" si="55"/>
        <v>0.1388888888888889</v>
      </c>
      <c r="AI628">
        <f t="shared" si="56"/>
        <v>8.3333333333333329E-2</v>
      </c>
      <c r="AJ628">
        <f t="shared" si="57"/>
        <v>0.1111111111111111</v>
      </c>
    </row>
    <row r="629" spans="1:38" x14ac:dyDescent="0.2">
      <c r="A629" t="s">
        <v>2168</v>
      </c>
      <c r="B629">
        <v>285</v>
      </c>
      <c r="C629">
        <v>989</v>
      </c>
      <c r="D629">
        <f>C629-B629</f>
        <v>704</v>
      </c>
      <c r="E629">
        <v>0.2167</v>
      </c>
      <c r="F629">
        <v>1.152E-3</v>
      </c>
      <c r="G629">
        <v>30</v>
      </c>
      <c r="H629" t="s">
        <v>35</v>
      </c>
      <c r="I629" t="s">
        <v>33</v>
      </c>
      <c r="J629">
        <v>2.875</v>
      </c>
      <c r="K629">
        <v>9</v>
      </c>
      <c r="L629">
        <v>2</v>
      </c>
      <c r="M629">
        <v>30</v>
      </c>
      <c r="N629">
        <v>32</v>
      </c>
      <c r="O629">
        <v>5</v>
      </c>
      <c r="P629">
        <v>19</v>
      </c>
      <c r="Q629">
        <v>4</v>
      </c>
      <c r="R629">
        <v>9</v>
      </c>
      <c r="S629">
        <v>22</v>
      </c>
      <c r="T629">
        <v>8</v>
      </c>
      <c r="U629">
        <v>3</v>
      </c>
      <c r="V629">
        <v>35</v>
      </c>
      <c r="W629">
        <v>10</v>
      </c>
      <c r="X629">
        <v>17</v>
      </c>
      <c r="Y629">
        <v>11</v>
      </c>
      <c r="Z629">
        <v>47</v>
      </c>
      <c r="AA629">
        <v>15</v>
      </c>
      <c r="AB629">
        <v>9</v>
      </c>
      <c r="AC629">
        <v>0</v>
      </c>
      <c r="AD629">
        <v>9</v>
      </c>
      <c r="AE629">
        <f>SUM(M629:N629)/SUM(K629:AD629)</f>
        <v>0.20945945945945946</v>
      </c>
      <c r="AF629">
        <f>SUM(S629,Y629)/SUM(K629:AD629)</f>
        <v>0.11148648648648649</v>
      </c>
      <c r="AG629">
        <f t="shared" si="54"/>
        <v>0.12837837837837837</v>
      </c>
      <c r="AH629">
        <f t="shared" si="55"/>
        <v>4.72972972972973E-2</v>
      </c>
      <c r="AI629">
        <f t="shared" si="56"/>
        <v>9.7972972972972971E-2</v>
      </c>
      <c r="AJ629">
        <f t="shared" si="57"/>
        <v>0.40540540540540543</v>
      </c>
    </row>
    <row r="630" spans="1:38" x14ac:dyDescent="0.2">
      <c r="A630" t="s">
        <v>647</v>
      </c>
      <c r="B630">
        <v>13</v>
      </c>
      <c r="C630">
        <v>226</v>
      </c>
      <c r="D630">
        <f>C630-B630</f>
        <v>213</v>
      </c>
      <c r="E630">
        <v>0.13020000000000001</v>
      </c>
      <c r="F630">
        <v>9.4499999999999998E-4</v>
      </c>
      <c r="G630">
        <v>6</v>
      </c>
      <c r="H630" t="s">
        <v>35</v>
      </c>
      <c r="I630" t="s">
        <v>36</v>
      </c>
      <c r="J630">
        <v>3.3540000000000001</v>
      </c>
      <c r="K630">
        <v>9</v>
      </c>
      <c r="L630">
        <v>0</v>
      </c>
      <c r="M630">
        <v>13</v>
      </c>
      <c r="N630">
        <v>13</v>
      </c>
      <c r="O630">
        <v>6</v>
      </c>
      <c r="P630">
        <v>5</v>
      </c>
      <c r="Q630">
        <v>6</v>
      </c>
      <c r="R630">
        <v>3</v>
      </c>
      <c r="S630">
        <v>13</v>
      </c>
      <c r="T630">
        <v>8</v>
      </c>
      <c r="U630">
        <v>1</v>
      </c>
      <c r="V630">
        <v>10</v>
      </c>
      <c r="W630">
        <v>5</v>
      </c>
      <c r="X630">
        <v>7</v>
      </c>
      <c r="Y630">
        <v>2</v>
      </c>
      <c r="Z630">
        <v>11</v>
      </c>
      <c r="AA630">
        <v>10</v>
      </c>
      <c r="AB630">
        <v>7</v>
      </c>
      <c r="AC630">
        <v>0</v>
      </c>
      <c r="AD630">
        <v>5</v>
      </c>
      <c r="AE630">
        <f>SUM(M630:N630)/SUM(K630:AD630)</f>
        <v>0.19402985074626866</v>
      </c>
      <c r="AF630">
        <f>SUM(S630,Y630)/SUM(K630:AD630)</f>
        <v>0.11194029850746269</v>
      </c>
      <c r="AG630">
        <f t="shared" si="54"/>
        <v>0.1417910447761194</v>
      </c>
      <c r="AH630">
        <f t="shared" si="55"/>
        <v>8.2089552238805971E-2</v>
      </c>
      <c r="AI630">
        <f t="shared" si="56"/>
        <v>0.1417910447761194</v>
      </c>
      <c r="AJ630">
        <f t="shared" si="57"/>
        <v>0.32835820895522388</v>
      </c>
    </row>
    <row r="631" spans="1:38" x14ac:dyDescent="0.2">
      <c r="A631" t="s">
        <v>2777</v>
      </c>
      <c r="B631">
        <v>10</v>
      </c>
      <c r="C631">
        <v>288</v>
      </c>
      <c r="D631">
        <f>C631-B631</f>
        <v>278</v>
      </c>
      <c r="E631">
        <v>0.39279999999999998</v>
      </c>
      <c r="F631">
        <v>1.95E-4</v>
      </c>
      <c r="G631">
        <v>78</v>
      </c>
      <c r="H631" t="s">
        <v>35</v>
      </c>
      <c r="I631" t="s">
        <v>33</v>
      </c>
      <c r="J631">
        <v>3.0310000000000001</v>
      </c>
      <c r="K631">
        <v>6</v>
      </c>
      <c r="L631">
        <v>1</v>
      </c>
      <c r="M631">
        <v>12</v>
      </c>
      <c r="N631">
        <v>16</v>
      </c>
      <c r="O631">
        <v>2</v>
      </c>
      <c r="P631">
        <v>10</v>
      </c>
      <c r="Q631">
        <v>2</v>
      </c>
      <c r="R631">
        <v>4</v>
      </c>
      <c r="S631">
        <v>12</v>
      </c>
      <c r="T631">
        <v>5</v>
      </c>
      <c r="U631">
        <v>1</v>
      </c>
      <c r="V631">
        <v>14</v>
      </c>
      <c r="W631">
        <v>6</v>
      </c>
      <c r="X631">
        <v>4</v>
      </c>
      <c r="Y631">
        <v>3</v>
      </c>
      <c r="Z631">
        <v>17</v>
      </c>
      <c r="AA631">
        <v>14</v>
      </c>
      <c r="AB631">
        <v>3</v>
      </c>
      <c r="AC631">
        <v>0</v>
      </c>
      <c r="AD631">
        <v>2</v>
      </c>
      <c r="AE631">
        <f>SUM(M631:N631)/SUM(K631:AD631)</f>
        <v>0.20895522388059701</v>
      </c>
      <c r="AF631">
        <f>SUM(S631,Y631)/SUM(K631:AD631)</f>
        <v>0.11194029850746269</v>
      </c>
      <c r="AG631">
        <f t="shared" si="54"/>
        <v>0.16417910447761194</v>
      </c>
      <c r="AH631">
        <f t="shared" si="55"/>
        <v>2.9850746268656716E-2</v>
      </c>
      <c r="AI631">
        <f t="shared" si="56"/>
        <v>9.7014925373134331E-2</v>
      </c>
      <c r="AJ631">
        <f t="shared" si="57"/>
        <v>0.38805970149253732</v>
      </c>
    </row>
    <row r="632" spans="1:38" x14ac:dyDescent="0.2">
      <c r="A632" t="s">
        <v>1181</v>
      </c>
      <c r="B632">
        <v>210</v>
      </c>
      <c r="C632">
        <v>518</v>
      </c>
      <c r="D632">
        <f>C632-B632</f>
        <v>308</v>
      </c>
      <c r="E632">
        <v>0.32379999999999998</v>
      </c>
      <c r="F632">
        <v>6.3999999999999997E-5</v>
      </c>
      <c r="G632">
        <v>66</v>
      </c>
      <c r="H632" t="s">
        <v>32</v>
      </c>
      <c r="I632" t="s">
        <v>49</v>
      </c>
      <c r="J632">
        <v>3.266</v>
      </c>
      <c r="K632">
        <v>11</v>
      </c>
      <c r="L632">
        <v>1</v>
      </c>
      <c r="M632">
        <v>16</v>
      </c>
      <c r="N632">
        <v>15</v>
      </c>
      <c r="O632">
        <v>4</v>
      </c>
      <c r="P632">
        <v>13</v>
      </c>
      <c r="Q632">
        <v>3</v>
      </c>
      <c r="R632">
        <v>5</v>
      </c>
      <c r="S632">
        <v>10</v>
      </c>
      <c r="T632">
        <v>6</v>
      </c>
      <c r="U632">
        <v>2</v>
      </c>
      <c r="V632">
        <v>5</v>
      </c>
      <c r="W632">
        <v>14</v>
      </c>
      <c r="X632">
        <v>3</v>
      </c>
      <c r="Y632">
        <v>5</v>
      </c>
      <c r="Z632">
        <v>10</v>
      </c>
      <c r="AA632">
        <v>6</v>
      </c>
      <c r="AB632">
        <v>1</v>
      </c>
      <c r="AC632">
        <v>1</v>
      </c>
      <c r="AD632">
        <v>3</v>
      </c>
      <c r="AE632">
        <f>SUM(M632:N632)/SUM(K632:AD632)</f>
        <v>0.23134328358208955</v>
      </c>
      <c r="AF632">
        <f>SUM(S632,Y632)/SUM(K632:AD632)</f>
        <v>0.11194029850746269</v>
      </c>
      <c r="AG632">
        <f t="shared" si="54"/>
        <v>0.28358208955223879</v>
      </c>
      <c r="AH632">
        <f t="shared" si="55"/>
        <v>5.9701492537313432E-2</v>
      </c>
      <c r="AI632">
        <f t="shared" si="56"/>
        <v>0.1044776119402985</v>
      </c>
      <c r="AJ632">
        <f t="shared" si="57"/>
        <v>0.20895522388059701</v>
      </c>
      <c r="AK632">
        <v>1</v>
      </c>
      <c r="AL632">
        <v>0</v>
      </c>
    </row>
    <row r="633" spans="1:38" x14ac:dyDescent="0.2">
      <c r="A633" t="s">
        <v>1498</v>
      </c>
      <c r="B633">
        <v>593</v>
      </c>
      <c r="C633">
        <v>794</v>
      </c>
      <c r="D633">
        <f>C633-B633</f>
        <v>201</v>
      </c>
      <c r="E633">
        <v>0.34649999999999997</v>
      </c>
      <c r="F633">
        <v>7.4050000000000001E-3</v>
      </c>
      <c r="G633">
        <v>66</v>
      </c>
      <c r="H633" t="s">
        <v>35</v>
      </c>
      <c r="I633" t="s">
        <v>410</v>
      </c>
      <c r="J633">
        <v>3.544</v>
      </c>
      <c r="K633">
        <v>7</v>
      </c>
      <c r="L633">
        <v>1</v>
      </c>
      <c r="M633">
        <v>8</v>
      </c>
      <c r="N633">
        <v>9</v>
      </c>
      <c r="O633">
        <v>4</v>
      </c>
      <c r="P633">
        <v>10</v>
      </c>
      <c r="Q633">
        <v>6</v>
      </c>
      <c r="R633">
        <v>7</v>
      </c>
      <c r="S633">
        <v>6</v>
      </c>
      <c r="T633">
        <v>8</v>
      </c>
      <c r="U633">
        <v>2</v>
      </c>
      <c r="V633">
        <v>8</v>
      </c>
      <c r="W633">
        <v>8</v>
      </c>
      <c r="X633">
        <v>3</v>
      </c>
      <c r="Y633">
        <v>7</v>
      </c>
      <c r="Z633">
        <v>9</v>
      </c>
      <c r="AA633">
        <v>7</v>
      </c>
      <c r="AB633">
        <v>1</v>
      </c>
      <c r="AC633">
        <v>1</v>
      </c>
      <c r="AD633">
        <v>4</v>
      </c>
      <c r="AE633">
        <f>SUM(M633:N633)/SUM(K633:AD633)</f>
        <v>0.14655172413793102</v>
      </c>
      <c r="AF633">
        <f>SUM(S633,Y633)/SUM(K633:AD633)</f>
        <v>0.11206896551724138</v>
      </c>
      <c r="AG633">
        <f t="shared" si="54"/>
        <v>0.21551724137931033</v>
      </c>
      <c r="AH633">
        <f t="shared" si="55"/>
        <v>7.7586206896551727E-2</v>
      </c>
      <c r="AI633">
        <f t="shared" si="56"/>
        <v>0.15517241379310345</v>
      </c>
      <c r="AJ633">
        <f t="shared" si="57"/>
        <v>0.29310344827586204</v>
      </c>
    </row>
    <row r="634" spans="1:38" x14ac:dyDescent="0.2">
      <c r="A634" t="s">
        <v>2387</v>
      </c>
      <c r="B634">
        <v>20</v>
      </c>
      <c r="C634">
        <v>561</v>
      </c>
      <c r="D634">
        <f>C634-B634</f>
        <v>541</v>
      </c>
      <c r="E634">
        <v>0.31119999999999998</v>
      </c>
      <c r="F634">
        <v>1.42E-3</v>
      </c>
      <c r="G634">
        <v>66</v>
      </c>
      <c r="H634" t="s">
        <v>35</v>
      </c>
      <c r="I634" t="s">
        <v>401</v>
      </c>
      <c r="J634">
        <v>3.4489999999999998</v>
      </c>
      <c r="K634">
        <v>19</v>
      </c>
      <c r="L634">
        <v>0</v>
      </c>
      <c r="M634">
        <v>21</v>
      </c>
      <c r="N634">
        <v>17</v>
      </c>
      <c r="O634">
        <v>11</v>
      </c>
      <c r="P634">
        <v>17</v>
      </c>
      <c r="Q634">
        <v>11</v>
      </c>
      <c r="R634">
        <v>13</v>
      </c>
      <c r="S634">
        <v>25</v>
      </c>
      <c r="T634">
        <v>25</v>
      </c>
      <c r="U634">
        <v>7</v>
      </c>
      <c r="V634">
        <v>37</v>
      </c>
      <c r="W634">
        <v>21</v>
      </c>
      <c r="X634">
        <v>25</v>
      </c>
      <c r="Y634">
        <v>15</v>
      </c>
      <c r="Z634">
        <v>49</v>
      </c>
      <c r="AA634">
        <v>23</v>
      </c>
      <c r="AB634">
        <v>12</v>
      </c>
      <c r="AC634">
        <v>0</v>
      </c>
      <c r="AD634">
        <v>8</v>
      </c>
      <c r="AE634">
        <f>SUM(M634:N634)/SUM(K634:AD634)</f>
        <v>0.10674157303370786</v>
      </c>
      <c r="AF634">
        <f>SUM(S634,Y634)/SUM(K634:AD634)</f>
        <v>0.11235955056179775</v>
      </c>
      <c r="AG634">
        <f t="shared" si="54"/>
        <v>0.1601123595505618</v>
      </c>
      <c r="AH634">
        <f t="shared" si="55"/>
        <v>5.3370786516853931E-2</v>
      </c>
      <c r="AI634">
        <f t="shared" si="56"/>
        <v>0.1601123595505618</v>
      </c>
      <c r="AJ634">
        <f t="shared" si="57"/>
        <v>0.40730337078651685</v>
      </c>
    </row>
    <row r="635" spans="1:38" x14ac:dyDescent="0.2">
      <c r="A635" t="s">
        <v>1075</v>
      </c>
      <c r="B635">
        <v>333</v>
      </c>
      <c r="C635">
        <v>523</v>
      </c>
      <c r="D635">
        <f>C635-B635</f>
        <v>190</v>
      </c>
      <c r="E635">
        <v>0.20369999999999999</v>
      </c>
      <c r="F635">
        <v>1.7799999999999999E-4</v>
      </c>
      <c r="G635">
        <v>30</v>
      </c>
      <c r="H635" t="s">
        <v>35</v>
      </c>
      <c r="I635" t="s">
        <v>33</v>
      </c>
      <c r="J635">
        <v>3.2650000000000001</v>
      </c>
      <c r="K635">
        <v>1</v>
      </c>
      <c r="L635">
        <v>2</v>
      </c>
      <c r="M635">
        <v>4</v>
      </c>
      <c r="N635">
        <v>8</v>
      </c>
      <c r="O635">
        <v>2</v>
      </c>
      <c r="P635">
        <v>6</v>
      </c>
      <c r="Q635">
        <v>1</v>
      </c>
      <c r="R635">
        <v>3</v>
      </c>
      <c r="S635">
        <v>3</v>
      </c>
      <c r="T635">
        <v>4</v>
      </c>
      <c r="U635">
        <v>0</v>
      </c>
      <c r="V635">
        <v>3</v>
      </c>
      <c r="W635">
        <v>8</v>
      </c>
      <c r="X635">
        <v>6</v>
      </c>
      <c r="Y635">
        <v>6</v>
      </c>
      <c r="Z635">
        <v>10</v>
      </c>
      <c r="AA635">
        <v>7</v>
      </c>
      <c r="AB635">
        <v>2</v>
      </c>
      <c r="AC635">
        <v>1</v>
      </c>
      <c r="AD635">
        <v>3</v>
      </c>
      <c r="AE635">
        <f>SUM(M635:N635)/SUM(K635:AD635)</f>
        <v>0.15</v>
      </c>
      <c r="AF635">
        <f>SUM(S635,Y635)/SUM(K635:AD635)</f>
        <v>0.1125</v>
      </c>
      <c r="AG635">
        <f t="shared" si="54"/>
        <v>0.1875</v>
      </c>
      <c r="AH635">
        <f t="shared" si="55"/>
        <v>7.4999999999999997E-2</v>
      </c>
      <c r="AI635">
        <f t="shared" si="56"/>
        <v>0.1125</v>
      </c>
      <c r="AJ635">
        <f t="shared" si="57"/>
        <v>0.36249999999999999</v>
      </c>
    </row>
    <row r="636" spans="1:38" x14ac:dyDescent="0.2">
      <c r="A636" t="s">
        <v>164</v>
      </c>
      <c r="B636">
        <v>365</v>
      </c>
      <c r="C636">
        <v>555</v>
      </c>
      <c r="D636">
        <f>C636-B636</f>
        <v>190</v>
      </c>
      <c r="E636">
        <v>0.38119999999999998</v>
      </c>
      <c r="F636">
        <v>8.1000000000000004E-5</v>
      </c>
      <c r="G636">
        <v>78</v>
      </c>
      <c r="H636" t="s">
        <v>46</v>
      </c>
      <c r="I636" t="s">
        <v>40</v>
      </c>
      <c r="J636">
        <v>2.8490000000000002</v>
      </c>
      <c r="K636">
        <v>2</v>
      </c>
      <c r="L636">
        <v>0</v>
      </c>
      <c r="M636">
        <v>6</v>
      </c>
      <c r="N636">
        <v>8</v>
      </c>
      <c r="O636">
        <v>1</v>
      </c>
      <c r="P636">
        <v>16</v>
      </c>
      <c r="Q636">
        <v>1</v>
      </c>
      <c r="R636">
        <v>1</v>
      </c>
      <c r="S636">
        <v>7</v>
      </c>
      <c r="T636">
        <v>3</v>
      </c>
      <c r="U636">
        <v>0</v>
      </c>
      <c r="V636">
        <v>5</v>
      </c>
      <c r="W636">
        <v>3</v>
      </c>
      <c r="X636">
        <v>8</v>
      </c>
      <c r="Y636">
        <v>2</v>
      </c>
      <c r="Z636">
        <v>6</v>
      </c>
      <c r="AA636">
        <v>6</v>
      </c>
      <c r="AB636">
        <v>1</v>
      </c>
      <c r="AC636">
        <v>2</v>
      </c>
      <c r="AD636">
        <v>2</v>
      </c>
      <c r="AE636">
        <f>SUM(M636:N636)/SUM(K636:AD636)</f>
        <v>0.17499999999999999</v>
      </c>
      <c r="AF636">
        <f>SUM(S636,Y636)/SUM(K636:AD636)</f>
        <v>0.1125</v>
      </c>
      <c r="AG636">
        <f t="shared" si="54"/>
        <v>0.26250000000000001</v>
      </c>
      <c r="AH636">
        <f t="shared" si="55"/>
        <v>6.25E-2</v>
      </c>
      <c r="AI636">
        <f t="shared" si="56"/>
        <v>6.25E-2</v>
      </c>
      <c r="AJ636">
        <f t="shared" si="57"/>
        <v>0.32500000000000001</v>
      </c>
      <c r="AK636">
        <v>82</v>
      </c>
      <c r="AL636">
        <v>1</v>
      </c>
    </row>
    <row r="637" spans="1:38" x14ac:dyDescent="0.2">
      <c r="A637" t="s">
        <v>1799</v>
      </c>
      <c r="B637">
        <v>612</v>
      </c>
      <c r="C637">
        <v>766</v>
      </c>
      <c r="D637">
        <f>C637-B637</f>
        <v>154</v>
      </c>
      <c r="E637">
        <v>0.25659999999999999</v>
      </c>
      <c r="F637">
        <v>7.2890000000000003E-3</v>
      </c>
      <c r="G637">
        <v>42</v>
      </c>
      <c r="H637" t="s">
        <v>46</v>
      </c>
      <c r="I637" t="s">
        <v>44</v>
      </c>
      <c r="J637">
        <v>2.8479999999999999</v>
      </c>
      <c r="K637">
        <v>2</v>
      </c>
      <c r="L637">
        <v>0</v>
      </c>
      <c r="M637">
        <v>6</v>
      </c>
      <c r="N637">
        <v>11</v>
      </c>
      <c r="O637">
        <v>2</v>
      </c>
      <c r="P637">
        <v>7</v>
      </c>
      <c r="Q637">
        <v>2</v>
      </c>
      <c r="R637">
        <v>1</v>
      </c>
      <c r="S637">
        <v>5</v>
      </c>
      <c r="T637">
        <v>2</v>
      </c>
      <c r="U637">
        <v>2</v>
      </c>
      <c r="V637">
        <v>10</v>
      </c>
      <c r="W637">
        <v>1</v>
      </c>
      <c r="X637">
        <v>2</v>
      </c>
      <c r="Y637">
        <v>3</v>
      </c>
      <c r="Z637">
        <v>5</v>
      </c>
      <c r="AA637">
        <v>5</v>
      </c>
      <c r="AB637">
        <v>3</v>
      </c>
      <c r="AC637">
        <v>1</v>
      </c>
      <c r="AD637">
        <v>1</v>
      </c>
      <c r="AE637">
        <f>SUM(M637:N637)/SUM(K637:AD637)</f>
        <v>0.23943661971830985</v>
      </c>
      <c r="AF637">
        <f>SUM(S637,Y637)/SUM(K637:AD637)</f>
        <v>0.11267605633802817</v>
      </c>
      <c r="AG637">
        <f t="shared" si="54"/>
        <v>0.14084507042253522</v>
      </c>
      <c r="AH637">
        <f t="shared" si="55"/>
        <v>5.6338028169014086E-2</v>
      </c>
      <c r="AI637">
        <f t="shared" si="56"/>
        <v>0.11267605633802817</v>
      </c>
      <c r="AJ637">
        <f t="shared" si="57"/>
        <v>0.3380281690140845</v>
      </c>
      <c r="AK637">
        <v>1</v>
      </c>
      <c r="AL637">
        <v>0</v>
      </c>
    </row>
    <row r="638" spans="1:38" x14ac:dyDescent="0.2">
      <c r="A638" t="s">
        <v>1873</v>
      </c>
      <c r="B638">
        <v>8</v>
      </c>
      <c r="C638">
        <v>117</v>
      </c>
      <c r="D638">
        <f>C638-B638</f>
        <v>109</v>
      </c>
      <c r="E638">
        <v>0.18659999999999999</v>
      </c>
      <c r="F638" s="1">
        <v>3.9999999999999998E-6</v>
      </c>
      <c r="G638">
        <v>18</v>
      </c>
      <c r="H638" t="s">
        <v>46</v>
      </c>
      <c r="I638" t="s">
        <v>49</v>
      </c>
      <c r="J638">
        <v>2.5939999999999999</v>
      </c>
      <c r="K638">
        <v>0</v>
      </c>
      <c r="L638">
        <v>0</v>
      </c>
      <c r="M638">
        <v>9</v>
      </c>
      <c r="N638">
        <v>15</v>
      </c>
      <c r="O638">
        <v>1</v>
      </c>
      <c r="P638">
        <v>6</v>
      </c>
      <c r="Q638">
        <v>2</v>
      </c>
      <c r="R638">
        <v>1</v>
      </c>
      <c r="S638">
        <v>6</v>
      </c>
      <c r="T638">
        <v>4</v>
      </c>
      <c r="U638">
        <v>1</v>
      </c>
      <c r="V638">
        <v>7</v>
      </c>
      <c r="W638">
        <v>0</v>
      </c>
      <c r="X638">
        <v>2</v>
      </c>
      <c r="Y638">
        <v>2</v>
      </c>
      <c r="Z638">
        <v>5</v>
      </c>
      <c r="AA638">
        <v>5</v>
      </c>
      <c r="AB638">
        <v>2</v>
      </c>
      <c r="AC638">
        <v>0</v>
      </c>
      <c r="AD638">
        <v>3</v>
      </c>
      <c r="AE638">
        <f>SUM(M638:N638)/SUM(K638:AD638)</f>
        <v>0.3380281690140845</v>
      </c>
      <c r="AF638">
        <f>SUM(S638,Y638)/SUM(K638:AD638)</f>
        <v>0.11267605633802817</v>
      </c>
      <c r="AG638">
        <f t="shared" si="54"/>
        <v>8.4507042253521125E-2</v>
      </c>
      <c r="AH638">
        <f t="shared" si="55"/>
        <v>5.6338028169014086E-2</v>
      </c>
      <c r="AI638">
        <f t="shared" si="56"/>
        <v>0.11267605633802817</v>
      </c>
      <c r="AJ638">
        <f t="shared" si="57"/>
        <v>0.29577464788732394</v>
      </c>
    </row>
    <row r="639" spans="1:38" x14ac:dyDescent="0.2">
      <c r="A639" t="s">
        <v>1457</v>
      </c>
      <c r="B639">
        <v>220</v>
      </c>
      <c r="C639">
        <v>484</v>
      </c>
      <c r="D639">
        <f>C639-B639</f>
        <v>264</v>
      </c>
      <c r="E639">
        <v>0.52110000000000001</v>
      </c>
      <c r="F639">
        <v>2.7190000000000001E-3</v>
      </c>
      <c r="G639">
        <v>90</v>
      </c>
      <c r="H639" t="s">
        <v>32</v>
      </c>
      <c r="I639" t="s">
        <v>1458</v>
      </c>
      <c r="J639">
        <v>3.6429999999999998</v>
      </c>
      <c r="K639">
        <v>11</v>
      </c>
      <c r="L639">
        <v>2</v>
      </c>
      <c r="M639">
        <v>10</v>
      </c>
      <c r="N639">
        <v>13</v>
      </c>
      <c r="O639">
        <v>4</v>
      </c>
      <c r="P639">
        <v>16</v>
      </c>
      <c r="Q639">
        <v>4</v>
      </c>
      <c r="R639">
        <v>6</v>
      </c>
      <c r="S639">
        <v>9</v>
      </c>
      <c r="T639">
        <v>12</v>
      </c>
      <c r="U639">
        <v>1</v>
      </c>
      <c r="V639">
        <v>9</v>
      </c>
      <c r="W639">
        <v>4</v>
      </c>
      <c r="X639">
        <v>5</v>
      </c>
      <c r="Y639">
        <v>6</v>
      </c>
      <c r="Z639">
        <v>12</v>
      </c>
      <c r="AA639">
        <v>5</v>
      </c>
      <c r="AB639">
        <v>2</v>
      </c>
      <c r="AC639">
        <v>0</v>
      </c>
      <c r="AD639">
        <v>2</v>
      </c>
      <c r="AE639">
        <f>SUM(M639:N639)/SUM(K639:AD639)</f>
        <v>0.17293233082706766</v>
      </c>
      <c r="AF639">
        <f>SUM(S639,Y639)/SUM(K639:AD639)</f>
        <v>0.11278195488721804</v>
      </c>
      <c r="AG639">
        <f t="shared" si="54"/>
        <v>0.23308270676691728</v>
      </c>
      <c r="AH639">
        <f t="shared" si="55"/>
        <v>4.5112781954887216E-2</v>
      </c>
      <c r="AI639">
        <f t="shared" si="56"/>
        <v>0.15789473684210525</v>
      </c>
      <c r="AJ639">
        <f t="shared" si="57"/>
        <v>0.2781954887218045</v>
      </c>
      <c r="AK639">
        <v>3</v>
      </c>
      <c r="AL639">
        <v>0</v>
      </c>
    </row>
    <row r="640" spans="1:38" x14ac:dyDescent="0.2">
      <c r="A640" t="s">
        <v>2051</v>
      </c>
      <c r="B640">
        <v>293</v>
      </c>
      <c r="C640">
        <v>469</v>
      </c>
      <c r="D640">
        <f>C640-B640</f>
        <v>176</v>
      </c>
      <c r="E640">
        <v>0.27279999999999999</v>
      </c>
      <c r="F640">
        <v>6.29E-4</v>
      </c>
      <c r="G640">
        <v>54</v>
      </c>
      <c r="H640" t="s">
        <v>35</v>
      </c>
      <c r="I640" t="s">
        <v>49</v>
      </c>
      <c r="J640">
        <v>3.133</v>
      </c>
      <c r="K640">
        <v>7</v>
      </c>
      <c r="L640">
        <v>1</v>
      </c>
      <c r="M640">
        <v>19</v>
      </c>
      <c r="N640">
        <v>14</v>
      </c>
      <c r="O640">
        <v>5</v>
      </c>
      <c r="P640">
        <v>6</v>
      </c>
      <c r="Q640">
        <v>0</v>
      </c>
      <c r="R640">
        <v>3</v>
      </c>
      <c r="S640">
        <v>8</v>
      </c>
      <c r="T640">
        <v>12</v>
      </c>
      <c r="U640">
        <v>0</v>
      </c>
      <c r="V640">
        <v>14</v>
      </c>
      <c r="W640">
        <v>2</v>
      </c>
      <c r="X640">
        <v>10</v>
      </c>
      <c r="Y640">
        <v>7</v>
      </c>
      <c r="Z640">
        <v>7</v>
      </c>
      <c r="AA640">
        <v>6</v>
      </c>
      <c r="AB640">
        <v>4</v>
      </c>
      <c r="AC640">
        <v>3</v>
      </c>
      <c r="AD640">
        <v>5</v>
      </c>
      <c r="AE640">
        <f>SUM(M640:N640)/SUM(K640:AD640)</f>
        <v>0.24812030075187969</v>
      </c>
      <c r="AF640">
        <f>SUM(S640,Y640)/SUM(K640:AD640)</f>
        <v>0.11278195488721804</v>
      </c>
      <c r="AG640">
        <f t="shared" si="54"/>
        <v>0.11278195488721804</v>
      </c>
      <c r="AH640">
        <f t="shared" si="55"/>
        <v>9.7744360902255634E-2</v>
      </c>
      <c r="AI640">
        <f t="shared" si="56"/>
        <v>0.14285714285714285</v>
      </c>
      <c r="AJ640">
        <f t="shared" si="57"/>
        <v>0.2857142857142857</v>
      </c>
    </row>
    <row r="641" spans="1:38" x14ac:dyDescent="0.2">
      <c r="A641" t="s">
        <v>944</v>
      </c>
      <c r="B641">
        <v>7</v>
      </c>
      <c r="C641">
        <v>1071</v>
      </c>
      <c r="D641">
        <f>C641-B641</f>
        <v>1064</v>
      </c>
      <c r="E641">
        <v>0.41370000000000001</v>
      </c>
      <c r="F641">
        <v>4.6E-5</v>
      </c>
      <c r="G641">
        <v>78</v>
      </c>
      <c r="H641" t="s">
        <v>32</v>
      </c>
      <c r="I641" t="s">
        <v>945</v>
      </c>
      <c r="J641">
        <v>2.7959999999999998</v>
      </c>
      <c r="K641">
        <v>18</v>
      </c>
      <c r="L641">
        <v>1</v>
      </c>
      <c r="M641">
        <v>36</v>
      </c>
      <c r="N641">
        <v>40</v>
      </c>
      <c r="O641">
        <v>4</v>
      </c>
      <c r="P641">
        <v>30</v>
      </c>
      <c r="Q641">
        <v>9</v>
      </c>
      <c r="R641">
        <v>13</v>
      </c>
      <c r="S641">
        <v>31</v>
      </c>
      <c r="T641">
        <v>13</v>
      </c>
      <c r="U641">
        <v>3</v>
      </c>
      <c r="V641">
        <v>43</v>
      </c>
      <c r="W641">
        <v>20</v>
      </c>
      <c r="X641">
        <v>40</v>
      </c>
      <c r="Y641">
        <v>13</v>
      </c>
      <c r="Z641">
        <v>39</v>
      </c>
      <c r="AA641">
        <v>24</v>
      </c>
      <c r="AB641">
        <v>9</v>
      </c>
      <c r="AC641">
        <v>0</v>
      </c>
      <c r="AD641">
        <v>4</v>
      </c>
      <c r="AE641">
        <f>SUM(M641:N641)/SUM(K641:AD641)</f>
        <v>0.19487179487179487</v>
      </c>
      <c r="AF641">
        <f>SUM(S641,Y641)/SUM(K641:AD641)</f>
        <v>0.11282051282051282</v>
      </c>
      <c r="AG641">
        <f t="shared" si="54"/>
        <v>0.17435897435897435</v>
      </c>
      <c r="AH641">
        <f t="shared" si="55"/>
        <v>2.0512820512820513E-2</v>
      </c>
      <c r="AI641">
        <f t="shared" si="56"/>
        <v>9.7435897435897437E-2</v>
      </c>
      <c r="AJ641">
        <f t="shared" si="57"/>
        <v>0.4</v>
      </c>
      <c r="AK641">
        <v>4</v>
      </c>
      <c r="AL641">
        <v>0</v>
      </c>
    </row>
    <row r="642" spans="1:38" x14ac:dyDescent="0.2">
      <c r="A642" t="s">
        <v>1523</v>
      </c>
      <c r="B642">
        <v>3</v>
      </c>
      <c r="C642">
        <v>1356</v>
      </c>
      <c r="D642">
        <f>C642-B642</f>
        <v>1353</v>
      </c>
      <c r="E642">
        <v>0.38900000000000001</v>
      </c>
      <c r="F642">
        <v>1.44E-4</v>
      </c>
      <c r="G642">
        <v>78</v>
      </c>
      <c r="H642" t="s">
        <v>46</v>
      </c>
      <c r="I642" t="s">
        <v>49</v>
      </c>
      <c r="J642">
        <v>2.8719999999999999</v>
      </c>
      <c r="K642">
        <v>21</v>
      </c>
      <c r="L642">
        <v>1</v>
      </c>
      <c r="M642">
        <v>35</v>
      </c>
      <c r="N642">
        <v>50</v>
      </c>
      <c r="O642">
        <v>2</v>
      </c>
      <c r="P642">
        <v>78</v>
      </c>
      <c r="Q642">
        <v>5</v>
      </c>
      <c r="R642">
        <v>7</v>
      </c>
      <c r="S642">
        <v>33</v>
      </c>
      <c r="T642">
        <v>8</v>
      </c>
      <c r="U642">
        <v>2</v>
      </c>
      <c r="V642">
        <v>24</v>
      </c>
      <c r="W642">
        <v>20</v>
      </c>
      <c r="X642">
        <v>20</v>
      </c>
      <c r="Y642">
        <v>10</v>
      </c>
      <c r="Z642">
        <v>33</v>
      </c>
      <c r="AA642">
        <v>21</v>
      </c>
      <c r="AB642">
        <v>5</v>
      </c>
      <c r="AC642">
        <v>1</v>
      </c>
      <c r="AD642">
        <v>5</v>
      </c>
      <c r="AE642">
        <f>SUM(M642:N642)/SUM(K642:AD642)</f>
        <v>0.2230971128608924</v>
      </c>
      <c r="AF642">
        <f>SUM(S642,Y642)/SUM(K642:AD642)</f>
        <v>0.11286089238845144</v>
      </c>
      <c r="AG642">
        <f t="shared" si="54"/>
        <v>0.31233595800524933</v>
      </c>
      <c r="AH642">
        <f t="shared" si="55"/>
        <v>2.0997375328083989E-2</v>
      </c>
      <c r="AI642">
        <f t="shared" si="56"/>
        <v>5.774278215223097E-2</v>
      </c>
      <c r="AJ642">
        <f t="shared" si="57"/>
        <v>0.27296587926509186</v>
      </c>
      <c r="AK642">
        <v>76</v>
      </c>
      <c r="AL642">
        <v>3</v>
      </c>
    </row>
    <row r="643" spans="1:38" x14ac:dyDescent="0.2">
      <c r="A643" t="s">
        <v>1076</v>
      </c>
      <c r="B643">
        <v>14</v>
      </c>
      <c r="C643">
        <v>110</v>
      </c>
      <c r="D643">
        <f>C643-B643</f>
        <v>96</v>
      </c>
      <c r="E643">
        <v>0.26910000000000001</v>
      </c>
      <c r="F643">
        <v>1.7200000000000001E-4</v>
      </c>
      <c r="G643">
        <v>54</v>
      </c>
      <c r="H643" t="s">
        <v>35</v>
      </c>
      <c r="I643" t="s">
        <v>33</v>
      </c>
      <c r="J643">
        <v>3.452</v>
      </c>
      <c r="K643">
        <v>7</v>
      </c>
      <c r="L643">
        <v>2</v>
      </c>
      <c r="M643">
        <v>3</v>
      </c>
      <c r="N643">
        <v>1</v>
      </c>
      <c r="O643">
        <v>2</v>
      </c>
      <c r="P643">
        <v>4</v>
      </c>
      <c r="Q643">
        <v>1</v>
      </c>
      <c r="R643">
        <v>3</v>
      </c>
      <c r="S643">
        <v>4</v>
      </c>
      <c r="T643">
        <v>1</v>
      </c>
      <c r="U643">
        <v>0</v>
      </c>
      <c r="V643">
        <v>8</v>
      </c>
      <c r="W643">
        <v>3</v>
      </c>
      <c r="X643">
        <v>9</v>
      </c>
      <c r="Y643">
        <v>3</v>
      </c>
      <c r="Z643">
        <v>3</v>
      </c>
      <c r="AA643">
        <v>5</v>
      </c>
      <c r="AB643">
        <v>3</v>
      </c>
      <c r="AC643">
        <v>0</v>
      </c>
      <c r="AD643">
        <v>0</v>
      </c>
      <c r="AE643">
        <f>SUM(M643:N643)/SUM(K643:AD643)</f>
        <v>6.4516129032258063E-2</v>
      </c>
      <c r="AF643">
        <f>SUM(S643,Y643)/SUM(K643:AD643)</f>
        <v>0.11290322580645161</v>
      </c>
      <c r="AG643">
        <f t="shared" ref="AG643:AG706" si="58">SUM(P643,K643,W643)/SUM(K643:AD643)</f>
        <v>0.22580645161290322</v>
      </c>
      <c r="AH643">
        <f t="shared" ref="AH643:AH706" si="59">SUM(AC643,AD643,O643)/SUM(K643:AD643)</f>
        <v>3.2258064516129031E-2</v>
      </c>
      <c r="AI643">
        <f t="shared" ref="AI643:AI706" si="60">SUM(R643,T643,AB643,U643)/SUM(K643:AD643)</f>
        <v>0.11290322580645161</v>
      </c>
      <c r="AJ643">
        <f t="shared" ref="AJ643:AJ706" si="61">SUM(Q643,X643,V643,AA643,Z643,L643)/SUM(K643:AD643)</f>
        <v>0.45161290322580644</v>
      </c>
    </row>
    <row r="644" spans="1:38" x14ac:dyDescent="0.2">
      <c r="A644" t="s">
        <v>990</v>
      </c>
      <c r="B644">
        <v>486</v>
      </c>
      <c r="C644">
        <v>558</v>
      </c>
      <c r="D644">
        <f>C644-B644</f>
        <v>72</v>
      </c>
      <c r="E644">
        <v>0.17</v>
      </c>
      <c r="F644">
        <v>3.3000000000000003E-5</v>
      </c>
      <c r="G644">
        <v>18</v>
      </c>
      <c r="H644" t="s">
        <v>35</v>
      </c>
      <c r="I644" t="s">
        <v>991</v>
      </c>
      <c r="J644">
        <v>4.2270000000000003</v>
      </c>
      <c r="K644">
        <v>3</v>
      </c>
      <c r="L644">
        <v>0</v>
      </c>
      <c r="M644">
        <v>3</v>
      </c>
      <c r="N644">
        <v>4</v>
      </c>
      <c r="O644">
        <v>1</v>
      </c>
      <c r="P644">
        <v>7</v>
      </c>
      <c r="Q644">
        <v>1</v>
      </c>
      <c r="R644">
        <v>5</v>
      </c>
      <c r="S644">
        <v>4</v>
      </c>
      <c r="T644">
        <v>7</v>
      </c>
      <c r="U644">
        <v>1</v>
      </c>
      <c r="V644">
        <v>4</v>
      </c>
      <c r="W644">
        <v>3</v>
      </c>
      <c r="X644">
        <v>1</v>
      </c>
      <c r="Y644">
        <v>3</v>
      </c>
      <c r="Z644">
        <v>3</v>
      </c>
      <c r="AA644">
        <v>3</v>
      </c>
      <c r="AB644">
        <v>4</v>
      </c>
      <c r="AC644">
        <v>0</v>
      </c>
      <c r="AD644">
        <v>5</v>
      </c>
      <c r="AE644">
        <f>SUM(M644:N644)/SUM(K644:AD644)</f>
        <v>0.11290322580645161</v>
      </c>
      <c r="AF644">
        <f>SUM(S644,Y644)/SUM(K644:AD644)</f>
        <v>0.11290322580645161</v>
      </c>
      <c r="AG644">
        <f t="shared" si="58"/>
        <v>0.20967741935483872</v>
      </c>
      <c r="AH644">
        <f t="shared" si="59"/>
        <v>9.6774193548387094E-2</v>
      </c>
      <c r="AI644">
        <f t="shared" si="60"/>
        <v>0.27419354838709675</v>
      </c>
      <c r="AJ644">
        <f t="shared" si="61"/>
        <v>0.19354838709677419</v>
      </c>
    </row>
    <row r="645" spans="1:38" x14ac:dyDescent="0.2">
      <c r="A645" t="s">
        <v>211</v>
      </c>
      <c r="B645">
        <v>333</v>
      </c>
      <c r="C645">
        <v>409</v>
      </c>
      <c r="D645">
        <f>C645-B645</f>
        <v>76</v>
      </c>
      <c r="E645">
        <v>0.30830000000000002</v>
      </c>
      <c r="F645">
        <v>4.0000000000000003E-5</v>
      </c>
      <c r="G645">
        <v>66</v>
      </c>
      <c r="H645" t="s">
        <v>35</v>
      </c>
      <c r="I645" t="s">
        <v>33</v>
      </c>
      <c r="J645">
        <v>3.5339999999999998</v>
      </c>
      <c r="K645">
        <v>3</v>
      </c>
      <c r="L645">
        <v>0</v>
      </c>
      <c r="M645">
        <v>6</v>
      </c>
      <c r="N645">
        <v>3</v>
      </c>
      <c r="O645">
        <v>3</v>
      </c>
      <c r="P645">
        <v>5</v>
      </c>
      <c r="Q645">
        <v>1</v>
      </c>
      <c r="R645">
        <v>2</v>
      </c>
      <c r="S645">
        <v>4</v>
      </c>
      <c r="T645">
        <v>5</v>
      </c>
      <c r="U645">
        <v>0</v>
      </c>
      <c r="V645">
        <v>7</v>
      </c>
      <c r="W645">
        <v>2</v>
      </c>
      <c r="X645">
        <v>3</v>
      </c>
      <c r="Y645">
        <v>3</v>
      </c>
      <c r="Z645">
        <v>5</v>
      </c>
      <c r="AA645">
        <v>4</v>
      </c>
      <c r="AB645">
        <v>3</v>
      </c>
      <c r="AC645">
        <v>1</v>
      </c>
      <c r="AD645">
        <v>2</v>
      </c>
      <c r="AE645">
        <f>SUM(M645:N645)/SUM(K645:AD645)</f>
        <v>0.14516129032258066</v>
      </c>
      <c r="AF645">
        <f>SUM(S645,Y645)/SUM(K645:AD645)</f>
        <v>0.11290322580645161</v>
      </c>
      <c r="AG645">
        <f t="shared" si="58"/>
        <v>0.16129032258064516</v>
      </c>
      <c r="AH645">
        <f t="shared" si="59"/>
        <v>9.6774193548387094E-2</v>
      </c>
      <c r="AI645">
        <f t="shared" si="60"/>
        <v>0.16129032258064516</v>
      </c>
      <c r="AJ645">
        <f t="shared" si="61"/>
        <v>0.32258064516129031</v>
      </c>
    </row>
    <row r="646" spans="1:38" x14ac:dyDescent="0.2">
      <c r="A646" t="s">
        <v>222</v>
      </c>
      <c r="B646">
        <v>92</v>
      </c>
      <c r="C646">
        <v>253</v>
      </c>
      <c r="D646">
        <f>C646-B646</f>
        <v>161</v>
      </c>
      <c r="E646">
        <v>0.1089</v>
      </c>
      <c r="F646">
        <v>8.5000000000000006E-5</v>
      </c>
      <c r="G646">
        <v>6</v>
      </c>
      <c r="H646" t="s">
        <v>46</v>
      </c>
      <c r="I646" t="s">
        <v>51</v>
      </c>
      <c r="J646">
        <v>3.06</v>
      </c>
      <c r="K646">
        <v>3</v>
      </c>
      <c r="L646">
        <v>0</v>
      </c>
      <c r="M646">
        <v>8</v>
      </c>
      <c r="N646">
        <v>3</v>
      </c>
      <c r="O646">
        <v>1</v>
      </c>
      <c r="P646">
        <v>14</v>
      </c>
      <c r="Q646">
        <v>2</v>
      </c>
      <c r="R646">
        <v>1</v>
      </c>
      <c r="S646">
        <v>3</v>
      </c>
      <c r="T646">
        <v>3</v>
      </c>
      <c r="U646">
        <v>0</v>
      </c>
      <c r="V646">
        <v>4</v>
      </c>
      <c r="W646">
        <v>2</v>
      </c>
      <c r="X646">
        <v>2</v>
      </c>
      <c r="Y646">
        <v>4</v>
      </c>
      <c r="Z646">
        <v>6</v>
      </c>
      <c r="AA646">
        <v>6</v>
      </c>
      <c r="AB646">
        <v>0</v>
      </c>
      <c r="AC646">
        <v>0</v>
      </c>
      <c r="AD646">
        <v>0</v>
      </c>
      <c r="AE646">
        <f>SUM(M646:N646)/SUM(K646:AD646)</f>
        <v>0.17741935483870969</v>
      </c>
      <c r="AF646">
        <f>SUM(S646,Y646)/SUM(K646:AD646)</f>
        <v>0.11290322580645161</v>
      </c>
      <c r="AG646">
        <f t="shared" si="58"/>
        <v>0.30645161290322581</v>
      </c>
      <c r="AH646">
        <f t="shared" si="59"/>
        <v>1.6129032258064516E-2</v>
      </c>
      <c r="AI646">
        <f t="shared" si="60"/>
        <v>6.4516129032258063E-2</v>
      </c>
      <c r="AJ646">
        <f t="shared" si="61"/>
        <v>0.32258064516129031</v>
      </c>
      <c r="AK646">
        <v>6</v>
      </c>
      <c r="AL646">
        <v>2</v>
      </c>
    </row>
    <row r="647" spans="1:38" x14ac:dyDescent="0.2">
      <c r="A647" t="s">
        <v>600</v>
      </c>
      <c r="B647">
        <v>597</v>
      </c>
      <c r="C647">
        <v>677</v>
      </c>
      <c r="D647">
        <f>C647-B647</f>
        <v>80</v>
      </c>
      <c r="E647">
        <v>0.17530000000000001</v>
      </c>
      <c r="F647" s="1">
        <v>9.9999999999999995E-7</v>
      </c>
      <c r="G647">
        <v>18</v>
      </c>
      <c r="H647" t="s">
        <v>35</v>
      </c>
      <c r="I647" t="s">
        <v>40</v>
      </c>
      <c r="J647">
        <v>3.6659999999999999</v>
      </c>
      <c r="K647">
        <v>2</v>
      </c>
      <c r="L647">
        <v>2</v>
      </c>
      <c r="M647">
        <v>5</v>
      </c>
      <c r="N647">
        <v>2</v>
      </c>
      <c r="O647">
        <v>2</v>
      </c>
      <c r="P647">
        <v>3</v>
      </c>
      <c r="Q647">
        <v>2</v>
      </c>
      <c r="R647">
        <v>1</v>
      </c>
      <c r="S647">
        <v>2</v>
      </c>
      <c r="T647">
        <v>4</v>
      </c>
      <c r="U647">
        <v>1</v>
      </c>
      <c r="V647">
        <v>2</v>
      </c>
      <c r="W647">
        <v>3</v>
      </c>
      <c r="X647">
        <v>2</v>
      </c>
      <c r="Y647">
        <v>4</v>
      </c>
      <c r="Z647">
        <v>5</v>
      </c>
      <c r="AA647">
        <v>6</v>
      </c>
      <c r="AB647">
        <v>2</v>
      </c>
      <c r="AC647">
        <v>1</v>
      </c>
      <c r="AD647">
        <v>2</v>
      </c>
      <c r="AE647">
        <f>SUM(M647:N647)/SUM(K647:AD647)</f>
        <v>0.13207547169811321</v>
      </c>
      <c r="AF647">
        <f>SUM(S647,Y647)/SUM(K647:AD647)</f>
        <v>0.11320754716981132</v>
      </c>
      <c r="AG647">
        <f t="shared" si="58"/>
        <v>0.15094339622641509</v>
      </c>
      <c r="AH647">
        <f t="shared" si="59"/>
        <v>9.4339622641509441E-2</v>
      </c>
      <c r="AI647">
        <f t="shared" si="60"/>
        <v>0.15094339622641509</v>
      </c>
      <c r="AJ647">
        <f t="shared" si="61"/>
        <v>0.35849056603773582</v>
      </c>
    </row>
    <row r="648" spans="1:38" x14ac:dyDescent="0.2">
      <c r="A648" t="s">
        <v>2571</v>
      </c>
      <c r="B648">
        <v>5</v>
      </c>
      <c r="C648">
        <v>211</v>
      </c>
      <c r="D648">
        <f>C648-B648</f>
        <v>206</v>
      </c>
      <c r="E648">
        <v>4.1300000000000003E-2</v>
      </c>
      <c r="F648">
        <v>1.993E-3</v>
      </c>
      <c r="G648">
        <v>6</v>
      </c>
      <c r="H648" t="s">
        <v>35</v>
      </c>
      <c r="I648" t="s">
        <v>1271</v>
      </c>
      <c r="J648">
        <v>3.9769999999999999</v>
      </c>
      <c r="K648">
        <v>6</v>
      </c>
      <c r="L648">
        <v>1</v>
      </c>
      <c r="M648">
        <v>7</v>
      </c>
      <c r="N648">
        <v>7</v>
      </c>
      <c r="O648">
        <v>1</v>
      </c>
      <c r="P648">
        <v>9</v>
      </c>
      <c r="Q648">
        <v>3</v>
      </c>
      <c r="R648">
        <v>4</v>
      </c>
      <c r="S648">
        <v>7</v>
      </c>
      <c r="T648">
        <v>14</v>
      </c>
      <c r="U648">
        <v>0</v>
      </c>
      <c r="V648">
        <v>4</v>
      </c>
      <c r="W648">
        <v>6</v>
      </c>
      <c r="X648">
        <v>4</v>
      </c>
      <c r="Y648">
        <v>5</v>
      </c>
      <c r="Z648">
        <v>3</v>
      </c>
      <c r="AA648">
        <v>14</v>
      </c>
      <c r="AB648">
        <v>6</v>
      </c>
      <c r="AC648">
        <v>1</v>
      </c>
      <c r="AD648">
        <v>4</v>
      </c>
      <c r="AE648">
        <f>SUM(M648:N648)/SUM(K648:AD648)</f>
        <v>0.13207547169811321</v>
      </c>
      <c r="AF648">
        <f>SUM(S648,Y648)/SUM(K648:AD648)</f>
        <v>0.11320754716981132</v>
      </c>
      <c r="AG648">
        <f t="shared" si="58"/>
        <v>0.19811320754716982</v>
      </c>
      <c r="AH648">
        <f t="shared" si="59"/>
        <v>5.6603773584905662E-2</v>
      </c>
      <c r="AI648">
        <f t="shared" si="60"/>
        <v>0.22641509433962265</v>
      </c>
      <c r="AJ648">
        <f t="shared" si="61"/>
        <v>0.27358490566037735</v>
      </c>
    </row>
    <row r="649" spans="1:38" x14ac:dyDescent="0.2">
      <c r="A649" t="s">
        <v>2622</v>
      </c>
      <c r="B649">
        <v>377</v>
      </c>
      <c r="C649">
        <v>489</v>
      </c>
      <c r="D649">
        <f>C649-B649</f>
        <v>112</v>
      </c>
      <c r="E649">
        <v>0.17510000000000001</v>
      </c>
      <c r="F649">
        <v>4.5739999999999999E-3</v>
      </c>
      <c r="G649">
        <v>18</v>
      </c>
      <c r="H649" t="s">
        <v>35</v>
      </c>
      <c r="I649" t="s">
        <v>33</v>
      </c>
      <c r="J649">
        <v>2.7719999999999998</v>
      </c>
      <c r="K649">
        <v>2</v>
      </c>
      <c r="L649">
        <v>0</v>
      </c>
      <c r="M649">
        <v>3</v>
      </c>
      <c r="N649">
        <v>4</v>
      </c>
      <c r="O649">
        <v>1</v>
      </c>
      <c r="P649">
        <v>4</v>
      </c>
      <c r="Q649">
        <v>2</v>
      </c>
      <c r="R649">
        <v>3</v>
      </c>
      <c r="S649">
        <v>5</v>
      </c>
      <c r="T649">
        <v>1</v>
      </c>
      <c r="U649">
        <v>1</v>
      </c>
      <c r="V649">
        <v>10</v>
      </c>
      <c r="W649">
        <v>1</v>
      </c>
      <c r="X649">
        <v>6</v>
      </c>
      <c r="Y649">
        <v>1</v>
      </c>
      <c r="Z649">
        <v>5</v>
      </c>
      <c r="AA649">
        <v>1</v>
      </c>
      <c r="AB649">
        <v>1</v>
      </c>
      <c r="AC649">
        <v>0</v>
      </c>
      <c r="AD649">
        <v>2</v>
      </c>
      <c r="AE649">
        <f>SUM(M649:N649)/SUM(K649:AD649)</f>
        <v>0.13207547169811321</v>
      </c>
      <c r="AF649">
        <f>SUM(S649,Y649)/SUM(K649:AD649)</f>
        <v>0.11320754716981132</v>
      </c>
      <c r="AG649">
        <f t="shared" si="58"/>
        <v>0.13207547169811321</v>
      </c>
      <c r="AH649">
        <f t="shared" si="59"/>
        <v>5.6603773584905662E-2</v>
      </c>
      <c r="AI649">
        <f t="shared" si="60"/>
        <v>0.11320754716981132</v>
      </c>
      <c r="AJ649">
        <f t="shared" si="61"/>
        <v>0.45283018867924529</v>
      </c>
    </row>
    <row r="650" spans="1:38" x14ac:dyDescent="0.2">
      <c r="A650" t="s">
        <v>659</v>
      </c>
      <c r="B650">
        <v>1212</v>
      </c>
      <c r="C650">
        <v>1313</v>
      </c>
      <c r="D650">
        <f>C650-B650</f>
        <v>101</v>
      </c>
      <c r="E650">
        <v>0.37759999999999999</v>
      </c>
      <c r="F650">
        <v>9.4090000000000007E-3</v>
      </c>
      <c r="G650">
        <v>78</v>
      </c>
      <c r="H650" t="s">
        <v>35</v>
      </c>
      <c r="I650" t="s">
        <v>44</v>
      </c>
      <c r="J650">
        <v>4.0430000000000001</v>
      </c>
      <c r="K650">
        <v>7</v>
      </c>
      <c r="L650">
        <v>0</v>
      </c>
      <c r="M650">
        <v>5</v>
      </c>
      <c r="N650">
        <v>3</v>
      </c>
      <c r="O650">
        <v>0</v>
      </c>
      <c r="P650">
        <v>6</v>
      </c>
      <c r="Q650">
        <v>0</v>
      </c>
      <c r="R650">
        <v>4</v>
      </c>
      <c r="S650">
        <v>1</v>
      </c>
      <c r="T650">
        <v>3</v>
      </c>
      <c r="U650">
        <v>2</v>
      </c>
      <c r="V650">
        <v>3</v>
      </c>
      <c r="W650">
        <v>1</v>
      </c>
      <c r="X650">
        <v>2</v>
      </c>
      <c r="Y650">
        <v>5</v>
      </c>
      <c r="Z650">
        <v>3</v>
      </c>
      <c r="AA650">
        <v>3</v>
      </c>
      <c r="AB650">
        <v>3</v>
      </c>
      <c r="AC650">
        <v>1</v>
      </c>
      <c r="AD650">
        <v>1</v>
      </c>
      <c r="AE650">
        <f>SUM(M650:N650)/SUM(K650:AD650)</f>
        <v>0.15094339622641509</v>
      </c>
      <c r="AF650">
        <f>SUM(S650,Y650)/SUM(K650:AD650)</f>
        <v>0.11320754716981132</v>
      </c>
      <c r="AG650">
        <f t="shared" si="58"/>
        <v>0.26415094339622641</v>
      </c>
      <c r="AH650">
        <f t="shared" si="59"/>
        <v>3.7735849056603772E-2</v>
      </c>
      <c r="AI650">
        <f t="shared" si="60"/>
        <v>0.22641509433962265</v>
      </c>
      <c r="AJ650">
        <f t="shared" si="61"/>
        <v>0.20754716981132076</v>
      </c>
    </row>
    <row r="651" spans="1:38" x14ac:dyDescent="0.2">
      <c r="A651" t="s">
        <v>2172</v>
      </c>
      <c r="B651">
        <v>509</v>
      </c>
      <c r="C651">
        <v>565</v>
      </c>
      <c r="D651">
        <f>C651-B651</f>
        <v>56</v>
      </c>
      <c r="E651">
        <v>0.32050000000000001</v>
      </c>
      <c r="F651">
        <v>4.7280000000000004E-3</v>
      </c>
      <c r="G651">
        <v>66</v>
      </c>
      <c r="H651" t="s">
        <v>35</v>
      </c>
      <c r="I651" t="s">
        <v>33</v>
      </c>
      <c r="J651">
        <v>4.1509999999999998</v>
      </c>
      <c r="K651">
        <v>3</v>
      </c>
      <c r="L651">
        <v>0</v>
      </c>
      <c r="M651">
        <v>7</v>
      </c>
      <c r="N651">
        <v>2</v>
      </c>
      <c r="O651">
        <v>3</v>
      </c>
      <c r="P651">
        <v>1</v>
      </c>
      <c r="Q651">
        <v>2</v>
      </c>
      <c r="R651">
        <v>5</v>
      </c>
      <c r="S651">
        <v>3</v>
      </c>
      <c r="T651">
        <v>6</v>
      </c>
      <c r="U651">
        <v>2</v>
      </c>
      <c r="V651">
        <v>6</v>
      </c>
      <c r="W651">
        <v>1</v>
      </c>
      <c r="X651">
        <v>1</v>
      </c>
      <c r="Y651">
        <v>3</v>
      </c>
      <c r="Z651">
        <v>3</v>
      </c>
      <c r="AA651">
        <v>1</v>
      </c>
      <c r="AB651">
        <v>3</v>
      </c>
      <c r="AC651">
        <v>0</v>
      </c>
      <c r="AD651">
        <v>1</v>
      </c>
      <c r="AE651">
        <f>SUM(M651:N651)/SUM(K651:AD651)</f>
        <v>0.16981132075471697</v>
      </c>
      <c r="AF651">
        <f>SUM(S651,Y651)/SUM(K651:AD651)</f>
        <v>0.11320754716981132</v>
      </c>
      <c r="AG651">
        <f t="shared" si="58"/>
        <v>9.4339622641509441E-2</v>
      </c>
      <c r="AH651">
        <f t="shared" si="59"/>
        <v>7.5471698113207544E-2</v>
      </c>
      <c r="AI651">
        <f t="shared" si="60"/>
        <v>0.30188679245283018</v>
      </c>
      <c r="AJ651">
        <f t="shared" si="61"/>
        <v>0.24528301886792453</v>
      </c>
    </row>
    <row r="652" spans="1:38" x14ac:dyDescent="0.2">
      <c r="A652" t="s">
        <v>3296</v>
      </c>
      <c r="B652">
        <v>135</v>
      </c>
      <c r="C652">
        <v>221</v>
      </c>
      <c r="D652">
        <f>C652-B652</f>
        <v>86</v>
      </c>
      <c r="E652">
        <v>0.1991</v>
      </c>
      <c r="F652">
        <v>3.68E-4</v>
      </c>
      <c r="G652">
        <v>30</v>
      </c>
      <c r="H652" t="s">
        <v>35</v>
      </c>
      <c r="I652" t="s">
        <v>1556</v>
      </c>
      <c r="J652">
        <v>3.43</v>
      </c>
      <c r="K652">
        <v>1</v>
      </c>
      <c r="L652">
        <v>1</v>
      </c>
      <c r="M652">
        <v>4</v>
      </c>
      <c r="N652">
        <v>7</v>
      </c>
      <c r="O652">
        <v>1</v>
      </c>
      <c r="P652">
        <v>4</v>
      </c>
      <c r="Q652">
        <v>2</v>
      </c>
      <c r="R652">
        <v>3</v>
      </c>
      <c r="S652">
        <v>5</v>
      </c>
      <c r="T652">
        <v>3</v>
      </c>
      <c r="U652">
        <v>0</v>
      </c>
      <c r="V652">
        <v>6</v>
      </c>
      <c r="W652">
        <v>2</v>
      </c>
      <c r="X652">
        <v>1</v>
      </c>
      <c r="Y652">
        <v>1</v>
      </c>
      <c r="Z652">
        <v>3</v>
      </c>
      <c r="AA652">
        <v>2</v>
      </c>
      <c r="AB652">
        <v>4</v>
      </c>
      <c r="AC652">
        <v>1</v>
      </c>
      <c r="AD652">
        <v>2</v>
      </c>
      <c r="AE652">
        <f>SUM(M652:N652)/SUM(K652:AD652)</f>
        <v>0.20754716981132076</v>
      </c>
      <c r="AF652">
        <f>SUM(S652,Y652)/SUM(K652:AD652)</f>
        <v>0.11320754716981132</v>
      </c>
      <c r="AG652">
        <f t="shared" si="58"/>
        <v>0.13207547169811321</v>
      </c>
      <c r="AH652">
        <f t="shared" si="59"/>
        <v>7.5471698113207544E-2</v>
      </c>
      <c r="AI652">
        <f t="shared" si="60"/>
        <v>0.18867924528301888</v>
      </c>
      <c r="AJ652">
        <f t="shared" si="61"/>
        <v>0.28301886792452829</v>
      </c>
    </row>
    <row r="653" spans="1:38" x14ac:dyDescent="0.2">
      <c r="A653" t="s">
        <v>181</v>
      </c>
      <c r="B653">
        <v>584</v>
      </c>
      <c r="C653">
        <v>638</v>
      </c>
      <c r="D653">
        <f>C653-B653</f>
        <v>54</v>
      </c>
      <c r="E653">
        <v>0.19689999999999999</v>
      </c>
      <c r="F653">
        <v>6.0999999999999999E-5</v>
      </c>
      <c r="G653">
        <v>18</v>
      </c>
      <c r="H653" t="s">
        <v>35</v>
      </c>
      <c r="I653" t="s">
        <v>33</v>
      </c>
      <c r="J653">
        <v>3.33</v>
      </c>
      <c r="K653">
        <v>3</v>
      </c>
      <c r="L653">
        <v>0</v>
      </c>
      <c r="M653">
        <v>6</v>
      </c>
      <c r="N653">
        <v>10</v>
      </c>
      <c r="O653">
        <v>2</v>
      </c>
      <c r="P653">
        <v>4</v>
      </c>
      <c r="Q653">
        <v>1</v>
      </c>
      <c r="R653">
        <v>3</v>
      </c>
      <c r="S653">
        <v>5</v>
      </c>
      <c r="T653">
        <v>3</v>
      </c>
      <c r="U653">
        <v>1</v>
      </c>
      <c r="V653">
        <v>4</v>
      </c>
      <c r="W653">
        <v>0</v>
      </c>
      <c r="X653">
        <v>3</v>
      </c>
      <c r="Y653">
        <v>1</v>
      </c>
      <c r="Z653">
        <v>3</v>
      </c>
      <c r="AA653">
        <v>1</v>
      </c>
      <c r="AB653">
        <v>3</v>
      </c>
      <c r="AC653">
        <v>0</v>
      </c>
      <c r="AD653">
        <v>0</v>
      </c>
      <c r="AE653">
        <f>SUM(M653:N653)/SUM(K653:AD653)</f>
        <v>0.30188679245283018</v>
      </c>
      <c r="AF653">
        <f>SUM(S653,Y653)/SUM(K653:AD653)</f>
        <v>0.11320754716981132</v>
      </c>
      <c r="AG653">
        <f t="shared" si="58"/>
        <v>0.13207547169811321</v>
      </c>
      <c r="AH653">
        <f t="shared" si="59"/>
        <v>3.7735849056603772E-2</v>
      </c>
      <c r="AI653">
        <f t="shared" si="60"/>
        <v>0.18867924528301888</v>
      </c>
      <c r="AJ653">
        <f t="shared" si="61"/>
        <v>0.22641509433962265</v>
      </c>
    </row>
    <row r="654" spans="1:38" x14ac:dyDescent="0.2">
      <c r="A654" t="s">
        <v>2633</v>
      </c>
      <c r="B654">
        <v>10</v>
      </c>
      <c r="C654">
        <v>278</v>
      </c>
      <c r="D654">
        <f>C654-B654</f>
        <v>268</v>
      </c>
      <c r="E654">
        <v>0.27</v>
      </c>
      <c r="F654">
        <v>9.2E-5</v>
      </c>
      <c r="G654">
        <v>54</v>
      </c>
      <c r="H654" t="s">
        <v>46</v>
      </c>
      <c r="I654" t="s">
        <v>40</v>
      </c>
      <c r="J654">
        <v>3.5379999999999998</v>
      </c>
      <c r="K654">
        <v>9</v>
      </c>
      <c r="L654">
        <v>1</v>
      </c>
      <c r="M654">
        <v>6</v>
      </c>
      <c r="N654">
        <v>12</v>
      </c>
      <c r="O654">
        <v>1</v>
      </c>
      <c r="P654">
        <v>21</v>
      </c>
      <c r="Q654">
        <v>3</v>
      </c>
      <c r="R654">
        <v>6</v>
      </c>
      <c r="S654">
        <v>11</v>
      </c>
      <c r="T654">
        <v>13</v>
      </c>
      <c r="U654">
        <v>1</v>
      </c>
      <c r="V654">
        <v>7</v>
      </c>
      <c r="W654">
        <v>8</v>
      </c>
      <c r="X654">
        <v>13</v>
      </c>
      <c r="Y654">
        <v>6</v>
      </c>
      <c r="Z654">
        <v>13</v>
      </c>
      <c r="AA654">
        <v>13</v>
      </c>
      <c r="AB654">
        <v>3</v>
      </c>
      <c r="AC654">
        <v>1</v>
      </c>
      <c r="AD654">
        <v>2</v>
      </c>
      <c r="AE654">
        <f>SUM(M654:N654)/SUM(K654:AD654)</f>
        <v>0.12</v>
      </c>
      <c r="AF654">
        <f>SUM(S654,Y654)/SUM(K654:AD654)</f>
        <v>0.11333333333333333</v>
      </c>
      <c r="AG654">
        <f t="shared" si="58"/>
        <v>0.25333333333333335</v>
      </c>
      <c r="AH654">
        <f t="shared" si="59"/>
        <v>2.6666666666666668E-2</v>
      </c>
      <c r="AI654">
        <f t="shared" si="60"/>
        <v>0.15333333333333332</v>
      </c>
      <c r="AJ654">
        <f t="shared" si="61"/>
        <v>0.33333333333333331</v>
      </c>
      <c r="AK654">
        <v>10</v>
      </c>
      <c r="AL654">
        <v>1</v>
      </c>
    </row>
    <row r="655" spans="1:38" x14ac:dyDescent="0.2">
      <c r="A655" t="s">
        <v>2884</v>
      </c>
      <c r="B655">
        <v>235</v>
      </c>
      <c r="C655">
        <v>453</v>
      </c>
      <c r="D655">
        <f>C655-B655</f>
        <v>218</v>
      </c>
      <c r="E655">
        <v>0.28149999999999997</v>
      </c>
      <c r="F655">
        <v>1.5899999999999999E-4</v>
      </c>
      <c r="G655">
        <v>54</v>
      </c>
      <c r="H655" t="s">
        <v>46</v>
      </c>
      <c r="I655" t="s">
        <v>33</v>
      </c>
      <c r="J655">
        <v>3.367</v>
      </c>
      <c r="K655">
        <v>4</v>
      </c>
      <c r="L655">
        <v>1</v>
      </c>
      <c r="M655">
        <v>16</v>
      </c>
      <c r="N655">
        <v>12</v>
      </c>
      <c r="O655">
        <v>2</v>
      </c>
      <c r="P655">
        <v>5</v>
      </c>
      <c r="Q655">
        <v>5</v>
      </c>
      <c r="R655">
        <v>5</v>
      </c>
      <c r="S655">
        <v>13</v>
      </c>
      <c r="T655">
        <v>15</v>
      </c>
      <c r="U655">
        <v>1</v>
      </c>
      <c r="V655">
        <v>13</v>
      </c>
      <c r="W655">
        <v>6</v>
      </c>
      <c r="X655">
        <v>11</v>
      </c>
      <c r="Y655">
        <v>4</v>
      </c>
      <c r="Z655">
        <v>11</v>
      </c>
      <c r="AA655">
        <v>6</v>
      </c>
      <c r="AB655">
        <v>9</v>
      </c>
      <c r="AC655">
        <v>3</v>
      </c>
      <c r="AD655">
        <v>8</v>
      </c>
      <c r="AE655">
        <f>SUM(M655:N655)/SUM(K655:AD655)</f>
        <v>0.18666666666666668</v>
      </c>
      <c r="AF655">
        <f>SUM(S655,Y655)/SUM(K655:AD655)</f>
        <v>0.11333333333333333</v>
      </c>
      <c r="AG655">
        <f t="shared" si="58"/>
        <v>0.1</v>
      </c>
      <c r="AH655">
        <f t="shared" si="59"/>
        <v>8.666666666666667E-2</v>
      </c>
      <c r="AI655">
        <f t="shared" si="60"/>
        <v>0.2</v>
      </c>
      <c r="AJ655">
        <f t="shared" si="61"/>
        <v>0.31333333333333335</v>
      </c>
    </row>
    <row r="656" spans="1:38" x14ac:dyDescent="0.2">
      <c r="A656" t="s">
        <v>2834</v>
      </c>
      <c r="B656">
        <v>1308</v>
      </c>
      <c r="C656">
        <v>1358</v>
      </c>
      <c r="D656">
        <f>C656-B656</f>
        <v>50</v>
      </c>
      <c r="E656">
        <v>0.19</v>
      </c>
      <c r="F656">
        <v>4.169E-3</v>
      </c>
      <c r="G656">
        <v>18</v>
      </c>
      <c r="H656" t="s">
        <v>35</v>
      </c>
      <c r="I656" t="s">
        <v>33</v>
      </c>
      <c r="J656">
        <v>4.234</v>
      </c>
      <c r="K656">
        <v>5</v>
      </c>
      <c r="L656">
        <v>0</v>
      </c>
      <c r="M656">
        <v>4</v>
      </c>
      <c r="N656">
        <v>0</v>
      </c>
      <c r="O656">
        <v>1</v>
      </c>
      <c r="P656">
        <v>1</v>
      </c>
      <c r="Q656">
        <v>0</v>
      </c>
      <c r="R656">
        <v>5</v>
      </c>
      <c r="S656">
        <v>3</v>
      </c>
      <c r="T656">
        <v>2</v>
      </c>
      <c r="U656">
        <v>1</v>
      </c>
      <c r="V656">
        <v>1</v>
      </c>
      <c r="W656">
        <v>3</v>
      </c>
      <c r="X656">
        <v>3</v>
      </c>
      <c r="Y656">
        <v>2</v>
      </c>
      <c r="Z656">
        <v>5</v>
      </c>
      <c r="AA656">
        <v>3</v>
      </c>
      <c r="AB656">
        <v>2</v>
      </c>
      <c r="AC656">
        <v>0</v>
      </c>
      <c r="AD656">
        <v>3</v>
      </c>
      <c r="AE656">
        <f>SUM(M656:N656)/SUM(K656:AD656)</f>
        <v>9.0909090909090912E-2</v>
      </c>
      <c r="AF656">
        <f>SUM(S656,Y656)/SUM(K656:AD656)</f>
        <v>0.11363636363636363</v>
      </c>
      <c r="AG656">
        <f t="shared" si="58"/>
        <v>0.20454545454545456</v>
      </c>
      <c r="AH656">
        <f t="shared" si="59"/>
        <v>9.0909090909090912E-2</v>
      </c>
      <c r="AI656">
        <f t="shared" si="60"/>
        <v>0.22727272727272727</v>
      </c>
      <c r="AJ656">
        <f t="shared" si="61"/>
        <v>0.27272727272727271</v>
      </c>
    </row>
    <row r="657" spans="1:38" x14ac:dyDescent="0.2">
      <c r="A657" t="s">
        <v>1508</v>
      </c>
      <c r="B657">
        <v>14</v>
      </c>
      <c r="C657">
        <v>57</v>
      </c>
      <c r="D657">
        <f>C657-B657</f>
        <v>43</v>
      </c>
      <c r="E657">
        <v>9.6500000000000002E-2</v>
      </c>
      <c r="F657">
        <v>9.6299999999999999E-4</v>
      </c>
      <c r="G657">
        <v>6</v>
      </c>
      <c r="H657" t="s">
        <v>46</v>
      </c>
      <c r="I657" t="s">
        <v>36</v>
      </c>
      <c r="J657">
        <v>4.2770000000000001</v>
      </c>
      <c r="K657">
        <v>4</v>
      </c>
      <c r="L657">
        <v>0</v>
      </c>
      <c r="M657">
        <v>2</v>
      </c>
      <c r="N657">
        <v>4</v>
      </c>
      <c r="O657">
        <v>0</v>
      </c>
      <c r="P657">
        <v>0</v>
      </c>
      <c r="Q657">
        <v>0</v>
      </c>
      <c r="R657">
        <v>6</v>
      </c>
      <c r="S657">
        <v>2</v>
      </c>
      <c r="T657">
        <v>2</v>
      </c>
      <c r="U657">
        <v>2</v>
      </c>
      <c r="V657">
        <v>3</v>
      </c>
      <c r="W657">
        <v>6</v>
      </c>
      <c r="X657">
        <v>0</v>
      </c>
      <c r="Y657">
        <v>3</v>
      </c>
      <c r="Z657">
        <v>1</v>
      </c>
      <c r="AA657">
        <v>5</v>
      </c>
      <c r="AB657">
        <v>3</v>
      </c>
      <c r="AC657">
        <v>0</v>
      </c>
      <c r="AD657">
        <v>1</v>
      </c>
      <c r="AE657">
        <f>SUM(M657:N657)/SUM(K657:AD657)</f>
        <v>0.13636363636363635</v>
      </c>
      <c r="AF657">
        <f>SUM(S657,Y657)/SUM(K657:AD657)</f>
        <v>0.11363636363636363</v>
      </c>
      <c r="AG657">
        <f t="shared" si="58"/>
        <v>0.22727272727272727</v>
      </c>
      <c r="AH657">
        <f t="shared" si="59"/>
        <v>2.2727272727272728E-2</v>
      </c>
      <c r="AI657">
        <f t="shared" si="60"/>
        <v>0.29545454545454547</v>
      </c>
      <c r="AJ657">
        <f t="shared" si="61"/>
        <v>0.20454545454545456</v>
      </c>
    </row>
    <row r="658" spans="1:38" x14ac:dyDescent="0.2">
      <c r="A658" t="s">
        <v>2917</v>
      </c>
      <c r="B658">
        <v>8</v>
      </c>
      <c r="C658">
        <v>324</v>
      </c>
      <c r="D658">
        <f>C658-B658</f>
        <v>316</v>
      </c>
      <c r="E658">
        <v>0.2727</v>
      </c>
      <c r="F658">
        <v>3.6640000000000002E-3</v>
      </c>
      <c r="G658">
        <v>54</v>
      </c>
      <c r="H658" t="s">
        <v>35</v>
      </c>
      <c r="I658" t="s">
        <v>44</v>
      </c>
      <c r="J658">
        <v>3.4390000000000001</v>
      </c>
      <c r="K658">
        <v>9</v>
      </c>
      <c r="L658">
        <v>4</v>
      </c>
      <c r="M658">
        <v>7</v>
      </c>
      <c r="N658">
        <v>13</v>
      </c>
      <c r="O658">
        <v>1</v>
      </c>
      <c r="P658">
        <v>21</v>
      </c>
      <c r="Q658">
        <v>3</v>
      </c>
      <c r="R658">
        <v>3</v>
      </c>
      <c r="S658">
        <v>8</v>
      </c>
      <c r="T658">
        <v>9</v>
      </c>
      <c r="U658">
        <v>2</v>
      </c>
      <c r="V658">
        <v>6</v>
      </c>
      <c r="W658">
        <v>7</v>
      </c>
      <c r="X658">
        <v>6</v>
      </c>
      <c r="Y658">
        <v>7</v>
      </c>
      <c r="Z658">
        <v>13</v>
      </c>
      <c r="AA658">
        <v>8</v>
      </c>
      <c r="AB658">
        <v>1</v>
      </c>
      <c r="AC658">
        <v>1</v>
      </c>
      <c r="AD658">
        <v>3</v>
      </c>
      <c r="AE658">
        <f>SUM(M658:N658)/SUM(K658:AD658)</f>
        <v>0.15151515151515152</v>
      </c>
      <c r="AF658">
        <f>SUM(S658,Y658)/SUM(K658:AD658)</f>
        <v>0.11363636363636363</v>
      </c>
      <c r="AG658">
        <f t="shared" si="58"/>
        <v>0.28030303030303028</v>
      </c>
      <c r="AH658">
        <f t="shared" si="59"/>
        <v>3.787878787878788E-2</v>
      </c>
      <c r="AI658">
        <f t="shared" si="60"/>
        <v>0.11363636363636363</v>
      </c>
      <c r="AJ658">
        <f t="shared" si="61"/>
        <v>0.30303030303030304</v>
      </c>
    </row>
    <row r="659" spans="1:38" x14ac:dyDescent="0.2">
      <c r="A659" t="s">
        <v>246</v>
      </c>
      <c r="B659">
        <v>188</v>
      </c>
      <c r="C659">
        <v>659</v>
      </c>
      <c r="D659">
        <f>C659-B659</f>
        <v>471</v>
      </c>
      <c r="E659">
        <v>0.1973</v>
      </c>
      <c r="F659">
        <v>2.5999999999999998E-5</v>
      </c>
      <c r="G659">
        <v>18</v>
      </c>
      <c r="H659" t="s">
        <v>35</v>
      </c>
      <c r="I659" t="s">
        <v>33</v>
      </c>
      <c r="J659">
        <v>3.2589999999999999</v>
      </c>
      <c r="K659">
        <v>8</v>
      </c>
      <c r="L659">
        <v>2</v>
      </c>
      <c r="M659">
        <v>11</v>
      </c>
      <c r="N659">
        <v>16</v>
      </c>
      <c r="O659">
        <v>5</v>
      </c>
      <c r="P659">
        <v>19</v>
      </c>
      <c r="Q659">
        <v>2</v>
      </c>
      <c r="R659">
        <v>6</v>
      </c>
      <c r="S659">
        <v>13</v>
      </c>
      <c r="T659">
        <v>5</v>
      </c>
      <c r="U659">
        <v>2</v>
      </c>
      <c r="V659">
        <v>16</v>
      </c>
      <c r="W659">
        <v>6</v>
      </c>
      <c r="X659">
        <v>6</v>
      </c>
      <c r="Y659">
        <v>7</v>
      </c>
      <c r="Z659">
        <v>33</v>
      </c>
      <c r="AA659">
        <v>8</v>
      </c>
      <c r="AB659">
        <v>4</v>
      </c>
      <c r="AC659">
        <v>0</v>
      </c>
      <c r="AD659">
        <v>7</v>
      </c>
      <c r="AE659">
        <f>SUM(M659:N659)/SUM(K659:AD659)</f>
        <v>0.15340909090909091</v>
      </c>
      <c r="AF659">
        <f>SUM(S659,Y659)/SUM(K659:AD659)</f>
        <v>0.11363636363636363</v>
      </c>
      <c r="AG659">
        <f t="shared" si="58"/>
        <v>0.1875</v>
      </c>
      <c r="AH659">
        <f t="shared" si="59"/>
        <v>6.8181818181818177E-2</v>
      </c>
      <c r="AI659">
        <f t="shared" si="60"/>
        <v>9.6590909090909088E-2</v>
      </c>
      <c r="AJ659">
        <f t="shared" si="61"/>
        <v>0.38068181818181818</v>
      </c>
    </row>
    <row r="660" spans="1:38" x14ac:dyDescent="0.2">
      <c r="A660" t="s">
        <v>1906</v>
      </c>
      <c r="B660">
        <v>7</v>
      </c>
      <c r="C660">
        <v>76</v>
      </c>
      <c r="D660">
        <f>C660-B660</f>
        <v>69</v>
      </c>
      <c r="E660">
        <v>0.2114</v>
      </c>
      <c r="F660">
        <v>2.3E-5</v>
      </c>
      <c r="G660">
        <v>30</v>
      </c>
      <c r="H660" t="s">
        <v>46</v>
      </c>
      <c r="I660" t="s">
        <v>1907</v>
      </c>
      <c r="J660">
        <v>3.577</v>
      </c>
      <c r="K660">
        <v>0</v>
      </c>
      <c r="L660">
        <v>0</v>
      </c>
      <c r="M660">
        <v>2</v>
      </c>
      <c r="N660">
        <v>6</v>
      </c>
      <c r="O660">
        <v>0</v>
      </c>
      <c r="P660">
        <v>5</v>
      </c>
      <c r="Q660">
        <v>0</v>
      </c>
      <c r="R660">
        <v>3</v>
      </c>
      <c r="S660">
        <v>4</v>
      </c>
      <c r="T660">
        <v>4</v>
      </c>
      <c r="U660">
        <v>0</v>
      </c>
      <c r="V660">
        <v>4</v>
      </c>
      <c r="W660">
        <v>3</v>
      </c>
      <c r="X660">
        <v>0</v>
      </c>
      <c r="Y660">
        <v>1</v>
      </c>
      <c r="Z660">
        <v>4</v>
      </c>
      <c r="AA660">
        <v>3</v>
      </c>
      <c r="AB660">
        <v>2</v>
      </c>
      <c r="AC660">
        <v>1</v>
      </c>
      <c r="AD660">
        <v>2</v>
      </c>
      <c r="AE660">
        <f>SUM(M660:N660)/SUM(K660:AD660)</f>
        <v>0.18181818181818182</v>
      </c>
      <c r="AF660">
        <f>SUM(S660,Y660)/SUM(K660:AD660)</f>
        <v>0.11363636363636363</v>
      </c>
      <c r="AG660">
        <f t="shared" si="58"/>
        <v>0.18181818181818182</v>
      </c>
      <c r="AH660">
        <f t="shared" si="59"/>
        <v>6.8181818181818177E-2</v>
      </c>
      <c r="AI660">
        <f t="shared" si="60"/>
        <v>0.20454545454545456</v>
      </c>
      <c r="AJ660">
        <f t="shared" si="61"/>
        <v>0.25</v>
      </c>
      <c r="AK660">
        <v>1</v>
      </c>
      <c r="AL660">
        <v>0</v>
      </c>
    </row>
    <row r="661" spans="1:38" x14ac:dyDescent="0.2">
      <c r="A661" t="s">
        <v>2101</v>
      </c>
      <c r="B661">
        <v>8</v>
      </c>
      <c r="C661">
        <v>503</v>
      </c>
      <c r="D661">
        <f>C661-B661</f>
        <v>495</v>
      </c>
      <c r="E661">
        <v>0.62380000000000002</v>
      </c>
      <c r="F661">
        <v>1.3868E-2</v>
      </c>
      <c r="G661">
        <v>90</v>
      </c>
      <c r="H661" t="s">
        <v>46</v>
      </c>
      <c r="I661" t="s">
        <v>44</v>
      </c>
      <c r="J661">
        <v>2.7930000000000001</v>
      </c>
      <c r="K661">
        <v>5</v>
      </c>
      <c r="L661">
        <v>1</v>
      </c>
      <c r="M661">
        <v>18</v>
      </c>
      <c r="N661">
        <v>17</v>
      </c>
      <c r="O661">
        <v>2</v>
      </c>
      <c r="P661">
        <v>26</v>
      </c>
      <c r="Q661">
        <v>7</v>
      </c>
      <c r="R661">
        <v>2</v>
      </c>
      <c r="S661">
        <v>12</v>
      </c>
      <c r="T661">
        <v>8</v>
      </c>
      <c r="U661">
        <v>1</v>
      </c>
      <c r="V661">
        <v>18</v>
      </c>
      <c r="W661">
        <v>9</v>
      </c>
      <c r="X661">
        <v>15</v>
      </c>
      <c r="Y661">
        <v>8</v>
      </c>
      <c r="Z661">
        <v>14</v>
      </c>
      <c r="AA661">
        <v>7</v>
      </c>
      <c r="AB661">
        <v>6</v>
      </c>
      <c r="AC661">
        <v>0</v>
      </c>
      <c r="AD661">
        <v>0</v>
      </c>
      <c r="AE661">
        <f>SUM(M661:N661)/SUM(K661:AD661)</f>
        <v>0.19886363636363635</v>
      </c>
      <c r="AF661">
        <f>SUM(S661,Y661)/SUM(K661:AD661)</f>
        <v>0.11363636363636363</v>
      </c>
      <c r="AG661">
        <f t="shared" si="58"/>
        <v>0.22727272727272727</v>
      </c>
      <c r="AH661">
        <f t="shared" si="59"/>
        <v>1.1363636363636364E-2</v>
      </c>
      <c r="AI661">
        <f t="shared" si="60"/>
        <v>9.6590909090909088E-2</v>
      </c>
      <c r="AJ661">
        <f t="shared" si="61"/>
        <v>0.35227272727272729</v>
      </c>
    </row>
    <row r="662" spans="1:38" x14ac:dyDescent="0.2">
      <c r="A662" t="s">
        <v>2508</v>
      </c>
      <c r="B662">
        <v>745</v>
      </c>
      <c r="C662">
        <v>825</v>
      </c>
      <c r="D662">
        <f>C662-B662</f>
        <v>80</v>
      </c>
      <c r="E662">
        <v>0.2351</v>
      </c>
      <c r="F662">
        <v>2.6800000000000001E-4</v>
      </c>
      <c r="G662">
        <v>42</v>
      </c>
      <c r="H662" t="s">
        <v>35</v>
      </c>
      <c r="I662" t="s">
        <v>49</v>
      </c>
      <c r="J662">
        <v>2.673</v>
      </c>
      <c r="K662">
        <v>0</v>
      </c>
      <c r="L662">
        <v>0</v>
      </c>
      <c r="M662">
        <v>4</v>
      </c>
      <c r="N662">
        <v>8</v>
      </c>
      <c r="O662">
        <v>0</v>
      </c>
      <c r="P662">
        <v>2</v>
      </c>
      <c r="Q662">
        <v>0</v>
      </c>
      <c r="R662">
        <v>2</v>
      </c>
      <c r="S662">
        <v>2</v>
      </c>
      <c r="T662">
        <v>2</v>
      </c>
      <c r="U662">
        <v>1</v>
      </c>
      <c r="V662">
        <v>3</v>
      </c>
      <c r="W662">
        <v>3</v>
      </c>
      <c r="X662">
        <v>3</v>
      </c>
      <c r="Y662">
        <v>3</v>
      </c>
      <c r="Z662">
        <v>7</v>
      </c>
      <c r="AA662">
        <v>3</v>
      </c>
      <c r="AB662">
        <v>0</v>
      </c>
      <c r="AC662">
        <v>0</v>
      </c>
      <c r="AD662">
        <v>1</v>
      </c>
      <c r="AE662">
        <f>SUM(M662:N662)/SUM(K662:AD662)</f>
        <v>0.27272727272727271</v>
      </c>
      <c r="AF662">
        <f>SUM(S662,Y662)/SUM(K662:AD662)</f>
        <v>0.11363636363636363</v>
      </c>
      <c r="AG662">
        <f t="shared" si="58"/>
        <v>0.11363636363636363</v>
      </c>
      <c r="AH662">
        <f t="shared" si="59"/>
        <v>2.2727272727272728E-2</v>
      </c>
      <c r="AI662">
        <f t="shared" si="60"/>
        <v>0.11363636363636363</v>
      </c>
      <c r="AJ662">
        <f t="shared" si="61"/>
        <v>0.36363636363636365</v>
      </c>
    </row>
    <row r="663" spans="1:38" x14ac:dyDescent="0.2">
      <c r="A663" t="s">
        <v>1732</v>
      </c>
      <c r="B663">
        <v>3</v>
      </c>
      <c r="C663">
        <v>316</v>
      </c>
      <c r="D663">
        <f>C663-B663</f>
        <v>313</v>
      </c>
      <c r="E663">
        <v>0.31309999999999999</v>
      </c>
      <c r="F663">
        <v>3.1999999999999999E-5</v>
      </c>
      <c r="G663">
        <v>66</v>
      </c>
      <c r="H663" t="s">
        <v>35</v>
      </c>
      <c r="I663" t="s">
        <v>40</v>
      </c>
      <c r="J663">
        <v>3.1110000000000002</v>
      </c>
      <c r="K663">
        <v>5</v>
      </c>
      <c r="L663">
        <v>0</v>
      </c>
      <c r="M663">
        <v>12</v>
      </c>
      <c r="N663">
        <v>11</v>
      </c>
      <c r="O663">
        <v>1</v>
      </c>
      <c r="P663">
        <v>18</v>
      </c>
      <c r="Q663">
        <v>9</v>
      </c>
      <c r="R663">
        <v>1</v>
      </c>
      <c r="S663">
        <v>5</v>
      </c>
      <c r="T663">
        <v>5</v>
      </c>
      <c r="U663">
        <v>1</v>
      </c>
      <c r="V663">
        <v>1</v>
      </c>
      <c r="W663">
        <v>14</v>
      </c>
      <c r="X663">
        <v>4</v>
      </c>
      <c r="Y663">
        <v>9</v>
      </c>
      <c r="Z663">
        <v>8</v>
      </c>
      <c r="AA663">
        <v>10</v>
      </c>
      <c r="AB663">
        <v>6</v>
      </c>
      <c r="AC663">
        <v>1</v>
      </c>
      <c r="AD663">
        <v>2</v>
      </c>
      <c r="AE663">
        <f>SUM(M663:N663)/SUM(K663:AD663)</f>
        <v>0.18699186991869918</v>
      </c>
      <c r="AF663">
        <f>SUM(S663,Y663)/SUM(K663:AD663)</f>
        <v>0.11382113821138211</v>
      </c>
      <c r="AG663">
        <f t="shared" si="58"/>
        <v>0.30081300813008133</v>
      </c>
      <c r="AH663">
        <f t="shared" si="59"/>
        <v>3.2520325203252036E-2</v>
      </c>
      <c r="AI663">
        <f t="shared" si="60"/>
        <v>0.10569105691056911</v>
      </c>
      <c r="AJ663">
        <f t="shared" si="61"/>
        <v>0.26016260162601629</v>
      </c>
    </row>
    <row r="664" spans="1:38" x14ac:dyDescent="0.2">
      <c r="A664" t="s">
        <v>983</v>
      </c>
      <c r="B664">
        <v>985</v>
      </c>
      <c r="C664">
        <v>1081</v>
      </c>
      <c r="D664">
        <f>C664-B664</f>
        <v>96</v>
      </c>
      <c r="E664">
        <v>0.26150000000000001</v>
      </c>
      <c r="F664">
        <v>2.8E-5</v>
      </c>
      <c r="G664">
        <v>42</v>
      </c>
      <c r="H664" t="s">
        <v>35</v>
      </c>
      <c r="I664" t="s">
        <v>235</v>
      </c>
      <c r="J664">
        <v>4.3899999999999997</v>
      </c>
      <c r="K664">
        <v>3</v>
      </c>
      <c r="L664">
        <v>1</v>
      </c>
      <c r="M664">
        <v>4</v>
      </c>
      <c r="N664">
        <v>3</v>
      </c>
      <c r="O664">
        <v>3</v>
      </c>
      <c r="P664">
        <v>3</v>
      </c>
      <c r="Q664">
        <v>1</v>
      </c>
      <c r="R664">
        <v>10</v>
      </c>
      <c r="S664">
        <v>8</v>
      </c>
      <c r="T664">
        <v>6</v>
      </c>
      <c r="U664">
        <v>5</v>
      </c>
      <c r="V664">
        <v>4</v>
      </c>
      <c r="W664">
        <v>1</v>
      </c>
      <c r="X664">
        <v>6</v>
      </c>
      <c r="Y664">
        <v>1</v>
      </c>
      <c r="Z664">
        <v>6</v>
      </c>
      <c r="AA664">
        <v>9</v>
      </c>
      <c r="AB664">
        <v>3</v>
      </c>
      <c r="AC664">
        <v>0</v>
      </c>
      <c r="AD664">
        <v>2</v>
      </c>
      <c r="AE664">
        <f>SUM(M664:N664)/SUM(K664:AD664)</f>
        <v>8.8607594936708861E-2</v>
      </c>
      <c r="AF664">
        <f>SUM(S664,Y664)/SUM(K664:AD664)</f>
        <v>0.11392405063291139</v>
      </c>
      <c r="AG664">
        <f t="shared" si="58"/>
        <v>8.8607594936708861E-2</v>
      </c>
      <c r="AH664">
        <f t="shared" si="59"/>
        <v>6.3291139240506333E-2</v>
      </c>
      <c r="AI664">
        <f t="shared" si="60"/>
        <v>0.30379746835443039</v>
      </c>
      <c r="AJ664">
        <f t="shared" si="61"/>
        <v>0.34177215189873417</v>
      </c>
    </row>
    <row r="665" spans="1:38" x14ac:dyDescent="0.2">
      <c r="A665" t="s">
        <v>69</v>
      </c>
      <c r="B665">
        <v>2</v>
      </c>
      <c r="C665">
        <v>149</v>
      </c>
      <c r="D665">
        <f>C665-B665</f>
        <v>147</v>
      </c>
      <c r="E665">
        <v>0.94440000000000002</v>
      </c>
      <c r="F665">
        <v>0.56124600000000002</v>
      </c>
      <c r="G665">
        <v>90</v>
      </c>
      <c r="H665" t="s">
        <v>46</v>
      </c>
      <c r="I665" t="s">
        <v>70</v>
      </c>
      <c r="J665">
        <v>3.5569999999999999</v>
      </c>
      <c r="K665">
        <v>5</v>
      </c>
      <c r="L665">
        <v>0</v>
      </c>
      <c r="M665">
        <v>4</v>
      </c>
      <c r="N665">
        <v>9</v>
      </c>
      <c r="O665">
        <v>2</v>
      </c>
      <c r="P665">
        <v>18</v>
      </c>
      <c r="Q665">
        <v>0</v>
      </c>
      <c r="R665">
        <v>1</v>
      </c>
      <c r="S665">
        <v>9</v>
      </c>
      <c r="T665">
        <v>1</v>
      </c>
      <c r="U665">
        <v>0</v>
      </c>
      <c r="V665">
        <v>4</v>
      </c>
      <c r="W665">
        <v>6</v>
      </c>
      <c r="X665">
        <v>2</v>
      </c>
      <c r="Y665">
        <v>0</v>
      </c>
      <c r="Z665">
        <v>7</v>
      </c>
      <c r="AA665">
        <v>4</v>
      </c>
      <c r="AB665">
        <v>7</v>
      </c>
      <c r="AC665">
        <v>0</v>
      </c>
      <c r="AD665">
        <v>0</v>
      </c>
      <c r="AE665">
        <f>SUM(M665:N665)/SUM(K665:AD665)</f>
        <v>0.16455696202531644</v>
      </c>
      <c r="AF665">
        <f>SUM(S665,Y665)/SUM(K665:AD665)</f>
        <v>0.11392405063291139</v>
      </c>
      <c r="AG665">
        <f t="shared" si="58"/>
        <v>0.36708860759493672</v>
      </c>
      <c r="AH665">
        <f t="shared" si="59"/>
        <v>2.5316455696202531E-2</v>
      </c>
      <c r="AI665">
        <f t="shared" si="60"/>
        <v>0.11392405063291139</v>
      </c>
      <c r="AJ665">
        <f t="shared" si="61"/>
        <v>0.21518987341772153</v>
      </c>
      <c r="AK665">
        <v>32</v>
      </c>
      <c r="AL665">
        <v>10</v>
      </c>
    </row>
    <row r="666" spans="1:38" x14ac:dyDescent="0.2">
      <c r="A666" t="s">
        <v>1275</v>
      </c>
      <c r="B666">
        <v>1</v>
      </c>
      <c r="C666">
        <v>220</v>
      </c>
      <c r="D666">
        <f>C666-B666</f>
        <v>219</v>
      </c>
      <c r="E666">
        <v>0.495</v>
      </c>
      <c r="F666">
        <v>9.7990000000000004E-3</v>
      </c>
      <c r="G666">
        <v>90</v>
      </c>
      <c r="H666" t="s">
        <v>32</v>
      </c>
      <c r="I666" t="s">
        <v>44</v>
      </c>
      <c r="J666">
        <v>3.407</v>
      </c>
      <c r="K666">
        <v>2</v>
      </c>
      <c r="L666">
        <v>0</v>
      </c>
      <c r="M666">
        <v>8</v>
      </c>
      <c r="N666">
        <v>10</v>
      </c>
      <c r="O666">
        <v>2</v>
      </c>
      <c r="P666">
        <v>19</v>
      </c>
      <c r="Q666">
        <v>3</v>
      </c>
      <c r="R666">
        <v>8</v>
      </c>
      <c r="S666">
        <v>9</v>
      </c>
      <c r="T666">
        <v>7</v>
      </c>
      <c r="U666">
        <v>0</v>
      </c>
      <c r="V666">
        <v>9</v>
      </c>
      <c r="W666">
        <v>4</v>
      </c>
      <c r="X666">
        <v>8</v>
      </c>
      <c r="Y666">
        <v>4</v>
      </c>
      <c r="Z666">
        <v>9</v>
      </c>
      <c r="AA666">
        <v>6</v>
      </c>
      <c r="AB666">
        <v>4</v>
      </c>
      <c r="AC666">
        <v>0</v>
      </c>
      <c r="AD666">
        <v>2</v>
      </c>
      <c r="AE666">
        <f>SUM(M666:N666)/SUM(K666:AD666)</f>
        <v>0.15789473684210525</v>
      </c>
      <c r="AF666">
        <f>SUM(S666,Y666)/SUM(K666:AD666)</f>
        <v>0.11403508771929824</v>
      </c>
      <c r="AG666">
        <f t="shared" si="58"/>
        <v>0.21929824561403508</v>
      </c>
      <c r="AH666">
        <f t="shared" si="59"/>
        <v>3.5087719298245612E-2</v>
      </c>
      <c r="AI666">
        <f t="shared" si="60"/>
        <v>0.16666666666666666</v>
      </c>
      <c r="AJ666">
        <f t="shared" si="61"/>
        <v>0.30701754385964913</v>
      </c>
      <c r="AK666">
        <v>1</v>
      </c>
      <c r="AL666">
        <v>0</v>
      </c>
    </row>
    <row r="667" spans="1:38" x14ac:dyDescent="0.2">
      <c r="A667" t="s">
        <v>869</v>
      </c>
      <c r="B667">
        <v>39</v>
      </c>
      <c r="C667">
        <v>362</v>
      </c>
      <c r="D667">
        <f>C667-B667</f>
        <v>323</v>
      </c>
      <c r="E667">
        <v>0.20469999999999999</v>
      </c>
      <c r="F667">
        <v>8.2000000000000001E-5</v>
      </c>
      <c r="G667">
        <v>30</v>
      </c>
      <c r="H667" t="s">
        <v>46</v>
      </c>
      <c r="I667" t="s">
        <v>72</v>
      </c>
      <c r="J667">
        <v>3.1779999999999999</v>
      </c>
      <c r="K667">
        <v>5</v>
      </c>
      <c r="L667">
        <v>0</v>
      </c>
      <c r="M667">
        <v>11</v>
      </c>
      <c r="N667">
        <v>17</v>
      </c>
      <c r="O667">
        <v>3</v>
      </c>
      <c r="P667">
        <v>21</v>
      </c>
      <c r="Q667">
        <v>1</v>
      </c>
      <c r="R667">
        <v>2</v>
      </c>
      <c r="S667">
        <v>10</v>
      </c>
      <c r="T667">
        <v>5</v>
      </c>
      <c r="U667">
        <v>3</v>
      </c>
      <c r="V667">
        <v>1</v>
      </c>
      <c r="W667">
        <v>9</v>
      </c>
      <c r="X667">
        <v>4</v>
      </c>
      <c r="Y667">
        <v>3</v>
      </c>
      <c r="Z667">
        <v>5</v>
      </c>
      <c r="AA667">
        <v>5</v>
      </c>
      <c r="AB667">
        <v>2</v>
      </c>
      <c r="AC667">
        <v>1</v>
      </c>
      <c r="AD667">
        <v>6</v>
      </c>
      <c r="AE667">
        <f>SUM(M667:N667)/SUM(K667:AD667)</f>
        <v>0.24561403508771928</v>
      </c>
      <c r="AF667">
        <f>SUM(S667,Y667)/SUM(K667:AD667)</f>
        <v>0.11403508771929824</v>
      </c>
      <c r="AG667">
        <f t="shared" si="58"/>
        <v>0.30701754385964913</v>
      </c>
      <c r="AH667">
        <f t="shared" si="59"/>
        <v>8.771929824561403E-2</v>
      </c>
      <c r="AI667">
        <f t="shared" si="60"/>
        <v>0.10526315789473684</v>
      </c>
      <c r="AJ667">
        <f t="shared" si="61"/>
        <v>0.14035087719298245</v>
      </c>
      <c r="AK667">
        <v>25</v>
      </c>
      <c r="AL667">
        <v>7</v>
      </c>
    </row>
    <row r="668" spans="1:38" x14ac:dyDescent="0.2">
      <c r="A668" t="s">
        <v>1341</v>
      </c>
      <c r="B668">
        <v>39</v>
      </c>
      <c r="C668">
        <v>82</v>
      </c>
      <c r="D668">
        <f>C668-B668</f>
        <v>43</v>
      </c>
      <c r="E668">
        <v>0.2306</v>
      </c>
      <c r="F668">
        <v>5.6969999999999998E-3</v>
      </c>
      <c r="G668">
        <v>42</v>
      </c>
      <c r="H668" t="s">
        <v>35</v>
      </c>
      <c r="I668" t="s">
        <v>33</v>
      </c>
      <c r="J668">
        <v>4.32</v>
      </c>
      <c r="K668">
        <v>2</v>
      </c>
      <c r="L668">
        <v>0</v>
      </c>
      <c r="M668">
        <v>1</v>
      </c>
      <c r="N668">
        <v>1</v>
      </c>
      <c r="O668">
        <v>0</v>
      </c>
      <c r="P668">
        <v>0</v>
      </c>
      <c r="Q668">
        <v>1</v>
      </c>
      <c r="R668">
        <v>0</v>
      </c>
      <c r="S668">
        <v>1</v>
      </c>
      <c r="T668">
        <v>8</v>
      </c>
      <c r="U668">
        <v>1</v>
      </c>
      <c r="V668">
        <v>1</v>
      </c>
      <c r="W668">
        <v>0</v>
      </c>
      <c r="X668">
        <v>3</v>
      </c>
      <c r="Y668">
        <v>3</v>
      </c>
      <c r="Z668">
        <v>5</v>
      </c>
      <c r="AA668">
        <v>4</v>
      </c>
      <c r="AB668">
        <v>2</v>
      </c>
      <c r="AC668">
        <v>1</v>
      </c>
      <c r="AD668">
        <v>1</v>
      </c>
      <c r="AE668">
        <f>SUM(M668:N668)/SUM(K668:AD668)</f>
        <v>5.7142857142857141E-2</v>
      </c>
      <c r="AF668">
        <f>SUM(S668,Y668)/SUM(K668:AD668)</f>
        <v>0.11428571428571428</v>
      </c>
      <c r="AG668">
        <f t="shared" si="58"/>
        <v>5.7142857142857141E-2</v>
      </c>
      <c r="AH668">
        <f t="shared" si="59"/>
        <v>5.7142857142857141E-2</v>
      </c>
      <c r="AI668">
        <f t="shared" si="60"/>
        <v>0.31428571428571428</v>
      </c>
      <c r="AJ668">
        <f t="shared" si="61"/>
        <v>0.4</v>
      </c>
    </row>
    <row r="669" spans="1:38" x14ac:dyDescent="0.2">
      <c r="A669" t="s">
        <v>2535</v>
      </c>
      <c r="B669">
        <v>398</v>
      </c>
      <c r="C669">
        <v>435</v>
      </c>
      <c r="D669">
        <f>C669-B669</f>
        <v>37</v>
      </c>
      <c r="E669">
        <v>0.22189999999999999</v>
      </c>
      <c r="F669">
        <v>2.676E-3</v>
      </c>
      <c r="G669">
        <v>30</v>
      </c>
      <c r="H669" t="s">
        <v>35</v>
      </c>
      <c r="I669" t="s">
        <v>33</v>
      </c>
      <c r="J669">
        <v>4.3689999999999998</v>
      </c>
      <c r="K669">
        <v>1</v>
      </c>
      <c r="L669">
        <v>1</v>
      </c>
      <c r="M669">
        <v>0</v>
      </c>
      <c r="N669">
        <v>3</v>
      </c>
      <c r="O669">
        <v>2</v>
      </c>
      <c r="P669">
        <v>1</v>
      </c>
      <c r="Q669">
        <v>1</v>
      </c>
      <c r="R669">
        <v>3</v>
      </c>
      <c r="S669">
        <v>3</v>
      </c>
      <c r="T669">
        <v>3</v>
      </c>
      <c r="U669">
        <v>2</v>
      </c>
      <c r="V669">
        <v>3</v>
      </c>
      <c r="W669">
        <v>1</v>
      </c>
      <c r="X669">
        <v>1</v>
      </c>
      <c r="Y669">
        <v>1</v>
      </c>
      <c r="Z669">
        <v>6</v>
      </c>
      <c r="AA669">
        <v>0</v>
      </c>
      <c r="AB669">
        <v>2</v>
      </c>
      <c r="AC669">
        <v>1</v>
      </c>
      <c r="AD669">
        <v>0</v>
      </c>
      <c r="AE669">
        <f>SUM(M669:N669)/SUM(K669:AD669)</f>
        <v>8.5714285714285715E-2</v>
      </c>
      <c r="AF669">
        <f>SUM(S669,Y669)/SUM(K669:AD669)</f>
        <v>0.11428571428571428</v>
      </c>
      <c r="AG669">
        <f t="shared" si="58"/>
        <v>8.5714285714285715E-2</v>
      </c>
      <c r="AH669">
        <f t="shared" si="59"/>
        <v>8.5714285714285715E-2</v>
      </c>
      <c r="AI669">
        <f t="shared" si="60"/>
        <v>0.2857142857142857</v>
      </c>
      <c r="AJ669">
        <f t="shared" si="61"/>
        <v>0.34285714285714286</v>
      </c>
    </row>
    <row r="670" spans="1:38" x14ac:dyDescent="0.2">
      <c r="A670" t="s">
        <v>1538</v>
      </c>
      <c r="B670">
        <v>521</v>
      </c>
      <c r="C670">
        <v>637</v>
      </c>
      <c r="D670">
        <f>C670-B670</f>
        <v>116</v>
      </c>
      <c r="E670">
        <v>0.22789999999999999</v>
      </c>
      <c r="F670">
        <v>1.2119E-2</v>
      </c>
      <c r="G670">
        <v>30</v>
      </c>
      <c r="H670" t="s">
        <v>35</v>
      </c>
      <c r="I670" t="s">
        <v>40</v>
      </c>
      <c r="J670">
        <v>3.9129999999999998</v>
      </c>
      <c r="K670">
        <v>2</v>
      </c>
      <c r="L670">
        <v>5</v>
      </c>
      <c r="M670">
        <v>4</v>
      </c>
      <c r="N670">
        <v>3</v>
      </c>
      <c r="O670">
        <v>4</v>
      </c>
      <c r="P670">
        <v>11</v>
      </c>
      <c r="Q670">
        <v>4</v>
      </c>
      <c r="R670">
        <v>1</v>
      </c>
      <c r="S670">
        <v>5</v>
      </c>
      <c r="T670">
        <v>5</v>
      </c>
      <c r="U670">
        <v>2</v>
      </c>
      <c r="V670">
        <v>2</v>
      </c>
      <c r="W670">
        <v>1</v>
      </c>
      <c r="X670">
        <v>5</v>
      </c>
      <c r="Y670">
        <v>3</v>
      </c>
      <c r="Z670">
        <v>3</v>
      </c>
      <c r="AA670">
        <v>6</v>
      </c>
      <c r="AB670">
        <v>3</v>
      </c>
      <c r="AC670">
        <v>1</v>
      </c>
      <c r="AD670">
        <v>0</v>
      </c>
      <c r="AE670">
        <f>SUM(M670:N670)/SUM(K670:AD670)</f>
        <v>0.1</v>
      </c>
      <c r="AF670">
        <f>SUM(S670,Y670)/SUM(K670:AD670)</f>
        <v>0.11428571428571428</v>
      </c>
      <c r="AG670">
        <f t="shared" si="58"/>
        <v>0.2</v>
      </c>
      <c r="AH670">
        <f t="shared" si="59"/>
        <v>7.1428571428571425E-2</v>
      </c>
      <c r="AI670">
        <f t="shared" si="60"/>
        <v>0.15714285714285714</v>
      </c>
      <c r="AJ670">
        <f t="shared" si="61"/>
        <v>0.35714285714285715</v>
      </c>
    </row>
    <row r="671" spans="1:38" x14ac:dyDescent="0.2">
      <c r="A671" t="s">
        <v>1940</v>
      </c>
      <c r="B671">
        <v>1002</v>
      </c>
      <c r="C671">
        <v>1045</v>
      </c>
      <c r="D671">
        <f>C671-B671</f>
        <v>43</v>
      </c>
      <c r="E671">
        <v>0.2487</v>
      </c>
      <c r="F671">
        <v>3.1000000000000001E-5</v>
      </c>
      <c r="G671">
        <v>42</v>
      </c>
      <c r="H671" t="s">
        <v>32</v>
      </c>
      <c r="I671" t="s">
        <v>235</v>
      </c>
      <c r="J671">
        <v>3.6829999999999998</v>
      </c>
      <c r="K671">
        <v>2</v>
      </c>
      <c r="L671">
        <v>0</v>
      </c>
      <c r="M671">
        <v>3</v>
      </c>
      <c r="N671">
        <v>2</v>
      </c>
      <c r="O671">
        <v>0</v>
      </c>
      <c r="P671">
        <v>2</v>
      </c>
      <c r="Q671">
        <v>2</v>
      </c>
      <c r="R671">
        <v>1</v>
      </c>
      <c r="S671">
        <v>2</v>
      </c>
      <c r="T671">
        <v>2</v>
      </c>
      <c r="U671">
        <v>2</v>
      </c>
      <c r="V671">
        <v>2</v>
      </c>
      <c r="W671">
        <v>1</v>
      </c>
      <c r="X671">
        <v>3</v>
      </c>
      <c r="Y671">
        <v>2</v>
      </c>
      <c r="Z671">
        <v>2</v>
      </c>
      <c r="AA671">
        <v>2</v>
      </c>
      <c r="AB671">
        <v>4</v>
      </c>
      <c r="AC671">
        <v>0</v>
      </c>
      <c r="AD671">
        <v>1</v>
      </c>
      <c r="AE671">
        <f>SUM(M671:N671)/SUM(K671:AD671)</f>
        <v>0.14285714285714285</v>
      </c>
      <c r="AF671">
        <f>SUM(S671,Y671)/SUM(K671:AD671)</f>
        <v>0.11428571428571428</v>
      </c>
      <c r="AG671">
        <f t="shared" si="58"/>
        <v>0.14285714285714285</v>
      </c>
      <c r="AH671">
        <f t="shared" si="59"/>
        <v>2.8571428571428571E-2</v>
      </c>
      <c r="AI671">
        <f t="shared" si="60"/>
        <v>0.25714285714285712</v>
      </c>
      <c r="AJ671">
        <f t="shared" si="61"/>
        <v>0.31428571428571428</v>
      </c>
    </row>
    <row r="672" spans="1:38" x14ac:dyDescent="0.2">
      <c r="A672" t="s">
        <v>2345</v>
      </c>
      <c r="B672">
        <v>278</v>
      </c>
      <c r="C672">
        <v>327</v>
      </c>
      <c r="D672">
        <f>C672-B672</f>
        <v>49</v>
      </c>
      <c r="E672">
        <v>0.159</v>
      </c>
      <c r="F672">
        <v>4.7390000000000002E-3</v>
      </c>
      <c r="G672">
        <v>6</v>
      </c>
      <c r="H672" t="s">
        <v>35</v>
      </c>
      <c r="I672" t="s">
        <v>2346</v>
      </c>
      <c r="J672">
        <v>3.34</v>
      </c>
      <c r="K672">
        <v>0</v>
      </c>
      <c r="L672">
        <v>2</v>
      </c>
      <c r="M672">
        <v>1</v>
      </c>
      <c r="N672">
        <v>5</v>
      </c>
      <c r="O672">
        <v>2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0</v>
      </c>
      <c r="V672">
        <v>4</v>
      </c>
      <c r="W672">
        <v>2</v>
      </c>
      <c r="X672">
        <v>0</v>
      </c>
      <c r="Y672">
        <v>3</v>
      </c>
      <c r="Z672">
        <v>4</v>
      </c>
      <c r="AA672">
        <v>1</v>
      </c>
      <c r="AB672">
        <v>2</v>
      </c>
      <c r="AC672">
        <v>1</v>
      </c>
      <c r="AD672">
        <v>3</v>
      </c>
      <c r="AE672">
        <f>SUM(M672:N672)/SUM(K672:AD672)</f>
        <v>0.17142857142857143</v>
      </c>
      <c r="AF672">
        <f>SUM(S672,Y672)/SUM(K672:AD672)</f>
        <v>0.11428571428571428</v>
      </c>
      <c r="AG672">
        <f t="shared" si="58"/>
        <v>8.5714285714285715E-2</v>
      </c>
      <c r="AH672">
        <f t="shared" si="59"/>
        <v>0.17142857142857143</v>
      </c>
      <c r="AI672">
        <f t="shared" si="60"/>
        <v>0.11428571428571428</v>
      </c>
      <c r="AJ672">
        <f t="shared" si="61"/>
        <v>0.34285714285714286</v>
      </c>
    </row>
    <row r="673" spans="1:38" x14ac:dyDescent="0.2">
      <c r="A673" t="s">
        <v>2670</v>
      </c>
      <c r="B673">
        <v>3</v>
      </c>
      <c r="C673">
        <v>197</v>
      </c>
      <c r="D673">
        <f>C673-B673</f>
        <v>194</v>
      </c>
      <c r="E673">
        <v>0.17510000000000001</v>
      </c>
      <c r="F673">
        <v>1.039E-3</v>
      </c>
      <c r="G673">
        <v>18</v>
      </c>
      <c r="H673" t="s">
        <v>46</v>
      </c>
      <c r="I673" t="s">
        <v>1944</v>
      </c>
      <c r="J673">
        <v>3.246</v>
      </c>
      <c r="K673">
        <v>5</v>
      </c>
      <c r="L673">
        <v>0</v>
      </c>
      <c r="M673">
        <v>9</v>
      </c>
      <c r="N673">
        <v>9</v>
      </c>
      <c r="O673">
        <v>4</v>
      </c>
      <c r="P673">
        <v>7</v>
      </c>
      <c r="Q673">
        <v>5</v>
      </c>
      <c r="R673">
        <v>3</v>
      </c>
      <c r="S673">
        <v>9</v>
      </c>
      <c r="T673">
        <v>6</v>
      </c>
      <c r="U673">
        <v>0</v>
      </c>
      <c r="V673">
        <v>5</v>
      </c>
      <c r="W673">
        <v>9</v>
      </c>
      <c r="X673">
        <v>4</v>
      </c>
      <c r="Y673">
        <v>3</v>
      </c>
      <c r="Z673">
        <v>10</v>
      </c>
      <c r="AA673">
        <v>12</v>
      </c>
      <c r="AB673">
        <v>2</v>
      </c>
      <c r="AC673">
        <v>0</v>
      </c>
      <c r="AD673">
        <v>3</v>
      </c>
      <c r="AE673">
        <f>SUM(M673:N673)/SUM(K673:AD673)</f>
        <v>0.17142857142857143</v>
      </c>
      <c r="AF673">
        <f>SUM(S673,Y673)/SUM(K673:AD673)</f>
        <v>0.11428571428571428</v>
      </c>
      <c r="AG673">
        <f t="shared" si="58"/>
        <v>0.2</v>
      </c>
      <c r="AH673">
        <f t="shared" si="59"/>
        <v>6.6666666666666666E-2</v>
      </c>
      <c r="AI673">
        <f t="shared" si="60"/>
        <v>0.10476190476190476</v>
      </c>
      <c r="AJ673">
        <f t="shared" si="61"/>
        <v>0.34285714285714286</v>
      </c>
    </row>
    <row r="674" spans="1:38" x14ac:dyDescent="0.2">
      <c r="A674" t="s">
        <v>2414</v>
      </c>
      <c r="B674">
        <v>8</v>
      </c>
      <c r="C674">
        <v>370</v>
      </c>
      <c r="D674">
        <f>C674-B674</f>
        <v>362</v>
      </c>
      <c r="E674">
        <v>0.31769999999999998</v>
      </c>
      <c r="F674">
        <v>2.9E-4</v>
      </c>
      <c r="G674">
        <v>66</v>
      </c>
      <c r="H674" t="s">
        <v>46</v>
      </c>
      <c r="I674" t="s">
        <v>107</v>
      </c>
      <c r="J674">
        <v>3.036</v>
      </c>
      <c r="K674">
        <v>8</v>
      </c>
      <c r="L674">
        <v>0</v>
      </c>
      <c r="M674">
        <v>11</v>
      </c>
      <c r="N674">
        <v>16</v>
      </c>
      <c r="O674">
        <v>1</v>
      </c>
      <c r="P674">
        <v>25</v>
      </c>
      <c r="Q674">
        <v>5</v>
      </c>
      <c r="R674">
        <v>2</v>
      </c>
      <c r="S674">
        <v>10</v>
      </c>
      <c r="T674">
        <v>2</v>
      </c>
      <c r="U674">
        <v>3</v>
      </c>
      <c r="V674">
        <v>3</v>
      </c>
      <c r="W674">
        <v>6</v>
      </c>
      <c r="X674">
        <v>9</v>
      </c>
      <c r="Y674">
        <v>6</v>
      </c>
      <c r="Z674">
        <v>17</v>
      </c>
      <c r="AA674">
        <v>10</v>
      </c>
      <c r="AB674">
        <v>4</v>
      </c>
      <c r="AC674">
        <v>0</v>
      </c>
      <c r="AD674">
        <v>2</v>
      </c>
      <c r="AE674">
        <f>SUM(M674:N674)/SUM(K674:AD674)</f>
        <v>0.19285714285714287</v>
      </c>
      <c r="AF674">
        <f>SUM(S674,Y674)/SUM(K674:AD674)</f>
        <v>0.11428571428571428</v>
      </c>
      <c r="AG674">
        <f t="shared" si="58"/>
        <v>0.27857142857142858</v>
      </c>
      <c r="AH674">
        <f t="shared" si="59"/>
        <v>2.1428571428571429E-2</v>
      </c>
      <c r="AI674">
        <f t="shared" si="60"/>
        <v>7.857142857142857E-2</v>
      </c>
      <c r="AJ674">
        <f t="shared" si="61"/>
        <v>0.31428571428571428</v>
      </c>
      <c r="AK674">
        <v>55</v>
      </c>
      <c r="AL674">
        <v>0</v>
      </c>
    </row>
    <row r="675" spans="1:38" x14ac:dyDescent="0.2">
      <c r="A675" t="s">
        <v>1018</v>
      </c>
      <c r="B675">
        <v>10</v>
      </c>
      <c r="C675">
        <v>865</v>
      </c>
      <c r="D675">
        <f>C675-B675</f>
        <v>855</v>
      </c>
      <c r="E675">
        <v>0.40610000000000002</v>
      </c>
      <c r="F675">
        <v>1.84E-4</v>
      </c>
      <c r="G675">
        <v>78</v>
      </c>
      <c r="H675" t="s">
        <v>46</v>
      </c>
      <c r="I675" t="s">
        <v>40</v>
      </c>
      <c r="J675">
        <v>2.778</v>
      </c>
      <c r="K675">
        <v>17</v>
      </c>
      <c r="L675">
        <v>0</v>
      </c>
      <c r="M675">
        <v>30</v>
      </c>
      <c r="N675">
        <v>40</v>
      </c>
      <c r="O675">
        <v>1</v>
      </c>
      <c r="P675">
        <v>23</v>
      </c>
      <c r="Q675">
        <v>4</v>
      </c>
      <c r="R675">
        <v>9</v>
      </c>
      <c r="S675">
        <v>21</v>
      </c>
      <c r="T675">
        <v>15</v>
      </c>
      <c r="U675">
        <v>1</v>
      </c>
      <c r="V675">
        <v>36</v>
      </c>
      <c r="W675">
        <v>23</v>
      </c>
      <c r="X675">
        <v>22</v>
      </c>
      <c r="Y675">
        <v>15</v>
      </c>
      <c r="Z675">
        <v>30</v>
      </c>
      <c r="AA675">
        <v>23</v>
      </c>
      <c r="AB675">
        <v>5</v>
      </c>
      <c r="AC675">
        <v>0</v>
      </c>
      <c r="AD675">
        <v>0</v>
      </c>
      <c r="AE675">
        <f>SUM(M675:N675)/SUM(K675:AD675)</f>
        <v>0.22222222222222221</v>
      </c>
      <c r="AF675">
        <f>SUM(S675,Y675)/SUM(K675:AD675)</f>
        <v>0.11428571428571428</v>
      </c>
      <c r="AG675">
        <f t="shared" si="58"/>
        <v>0.2</v>
      </c>
      <c r="AH675">
        <f t="shared" si="59"/>
        <v>3.1746031746031746E-3</v>
      </c>
      <c r="AI675">
        <f t="shared" si="60"/>
        <v>9.5238095238095233E-2</v>
      </c>
      <c r="AJ675">
        <f t="shared" si="61"/>
        <v>0.36507936507936506</v>
      </c>
      <c r="AK675">
        <v>7</v>
      </c>
      <c r="AL675">
        <v>1</v>
      </c>
    </row>
    <row r="676" spans="1:38" x14ac:dyDescent="0.2">
      <c r="A676" t="s">
        <v>483</v>
      </c>
      <c r="B676">
        <v>106</v>
      </c>
      <c r="C676">
        <v>217</v>
      </c>
      <c r="D676">
        <f>C676-B676</f>
        <v>111</v>
      </c>
      <c r="E676">
        <v>0.3246</v>
      </c>
      <c r="F676">
        <v>6.3E-5</v>
      </c>
      <c r="G676">
        <v>66</v>
      </c>
      <c r="H676" t="s">
        <v>46</v>
      </c>
      <c r="I676" t="s">
        <v>484</v>
      </c>
      <c r="J676">
        <v>2.7330000000000001</v>
      </c>
      <c r="K676">
        <v>4</v>
      </c>
      <c r="L676">
        <v>0</v>
      </c>
      <c r="M676">
        <v>10</v>
      </c>
      <c r="N676">
        <v>10</v>
      </c>
      <c r="O676">
        <v>2</v>
      </c>
      <c r="P676">
        <v>5</v>
      </c>
      <c r="Q676">
        <v>2</v>
      </c>
      <c r="R676">
        <v>1</v>
      </c>
      <c r="S676">
        <v>5</v>
      </c>
      <c r="T676">
        <v>3</v>
      </c>
      <c r="U676">
        <v>1</v>
      </c>
      <c r="V676">
        <v>7</v>
      </c>
      <c r="W676">
        <v>2</v>
      </c>
      <c r="X676">
        <v>3</v>
      </c>
      <c r="Y676">
        <v>3</v>
      </c>
      <c r="Z676">
        <v>6</v>
      </c>
      <c r="AA676">
        <v>4</v>
      </c>
      <c r="AB676">
        <v>1</v>
      </c>
      <c r="AC676">
        <v>0</v>
      </c>
      <c r="AD676">
        <v>1</v>
      </c>
      <c r="AE676">
        <f>SUM(M676:N676)/SUM(K676:AD676)</f>
        <v>0.2857142857142857</v>
      </c>
      <c r="AF676">
        <f>SUM(S676,Y676)/SUM(K676:AD676)</f>
        <v>0.11428571428571428</v>
      </c>
      <c r="AG676">
        <f t="shared" si="58"/>
        <v>0.15714285714285714</v>
      </c>
      <c r="AH676">
        <f t="shared" si="59"/>
        <v>4.2857142857142858E-2</v>
      </c>
      <c r="AI676">
        <f t="shared" si="60"/>
        <v>8.5714285714285715E-2</v>
      </c>
      <c r="AJ676">
        <f t="shared" si="61"/>
        <v>0.31428571428571428</v>
      </c>
      <c r="AK676">
        <v>2</v>
      </c>
      <c r="AL676">
        <v>0</v>
      </c>
    </row>
    <row r="677" spans="1:38" x14ac:dyDescent="0.2">
      <c r="A677" t="s">
        <v>784</v>
      </c>
      <c r="B677">
        <v>270</v>
      </c>
      <c r="C677">
        <v>407</v>
      </c>
      <c r="D677">
        <f>C677-B677</f>
        <v>137</v>
      </c>
      <c r="E677">
        <v>0.32829999999999998</v>
      </c>
      <c r="F677" s="1">
        <v>5.0000000000000004E-6</v>
      </c>
      <c r="G677">
        <v>66</v>
      </c>
      <c r="H677" t="s">
        <v>32</v>
      </c>
      <c r="I677" t="s">
        <v>40</v>
      </c>
      <c r="J677">
        <v>2.1819999999999999</v>
      </c>
      <c r="K677">
        <v>2</v>
      </c>
      <c r="L677">
        <v>0</v>
      </c>
      <c r="M677">
        <v>9</v>
      </c>
      <c r="N677">
        <v>9</v>
      </c>
      <c r="O677">
        <v>1</v>
      </c>
      <c r="P677">
        <v>6</v>
      </c>
      <c r="Q677">
        <v>1</v>
      </c>
      <c r="R677">
        <v>0</v>
      </c>
      <c r="S677">
        <v>5</v>
      </c>
      <c r="T677">
        <v>0</v>
      </c>
      <c r="U677">
        <v>1</v>
      </c>
      <c r="V677">
        <v>9</v>
      </c>
      <c r="W677">
        <v>6</v>
      </c>
      <c r="X677">
        <v>1</v>
      </c>
      <c r="Y677">
        <v>2</v>
      </c>
      <c r="Z677">
        <v>3</v>
      </c>
      <c r="AA677">
        <v>3</v>
      </c>
      <c r="AB677">
        <v>0</v>
      </c>
      <c r="AC677">
        <v>1</v>
      </c>
      <c r="AD677">
        <v>2</v>
      </c>
      <c r="AE677">
        <f>SUM(M677:N677)/SUM(K677:AD677)</f>
        <v>0.29508196721311475</v>
      </c>
      <c r="AF677">
        <f>SUM(S677,Y677)/SUM(K677:AD677)</f>
        <v>0.11475409836065574</v>
      </c>
      <c r="AG677">
        <f t="shared" si="58"/>
        <v>0.22950819672131148</v>
      </c>
      <c r="AH677">
        <f t="shared" si="59"/>
        <v>6.5573770491803282E-2</v>
      </c>
      <c r="AI677">
        <f t="shared" si="60"/>
        <v>1.6393442622950821E-2</v>
      </c>
      <c r="AJ677">
        <f t="shared" si="61"/>
        <v>0.27868852459016391</v>
      </c>
      <c r="AK677">
        <v>3</v>
      </c>
      <c r="AL677">
        <v>1</v>
      </c>
    </row>
    <row r="678" spans="1:38" x14ac:dyDescent="0.2">
      <c r="A678" t="s">
        <v>1304</v>
      </c>
      <c r="B678">
        <v>396</v>
      </c>
      <c r="C678">
        <v>912</v>
      </c>
      <c r="D678">
        <f>C678-B678</f>
        <v>516</v>
      </c>
      <c r="E678">
        <v>0.37119999999999997</v>
      </c>
      <c r="F678">
        <v>3.4E-5</v>
      </c>
      <c r="G678">
        <v>78</v>
      </c>
      <c r="H678" t="s">
        <v>32</v>
      </c>
      <c r="I678" t="s">
        <v>1305</v>
      </c>
      <c r="J678">
        <v>2.9729999999999999</v>
      </c>
      <c r="K678">
        <v>12</v>
      </c>
      <c r="L678">
        <v>1</v>
      </c>
      <c r="M678">
        <v>24</v>
      </c>
      <c r="N678">
        <v>26</v>
      </c>
      <c r="O678">
        <v>2</v>
      </c>
      <c r="P678">
        <v>17</v>
      </c>
      <c r="Q678">
        <v>5</v>
      </c>
      <c r="R678">
        <v>7</v>
      </c>
      <c r="S678">
        <v>17</v>
      </c>
      <c r="T678">
        <v>7</v>
      </c>
      <c r="U678">
        <v>4</v>
      </c>
      <c r="V678">
        <v>15</v>
      </c>
      <c r="W678">
        <v>12</v>
      </c>
      <c r="X678">
        <v>9</v>
      </c>
      <c r="Y678">
        <v>7</v>
      </c>
      <c r="Z678">
        <v>18</v>
      </c>
      <c r="AA678">
        <v>16</v>
      </c>
      <c r="AB678">
        <v>4</v>
      </c>
      <c r="AC678">
        <v>2</v>
      </c>
      <c r="AD678">
        <v>4</v>
      </c>
      <c r="AE678">
        <f>SUM(M678:N678)/SUM(K678:AD678)</f>
        <v>0.23923444976076555</v>
      </c>
      <c r="AF678">
        <f>SUM(S678,Y678)/SUM(K678:AD678)</f>
        <v>0.11483253588516747</v>
      </c>
      <c r="AG678">
        <f t="shared" si="58"/>
        <v>0.19617224880382775</v>
      </c>
      <c r="AH678">
        <f t="shared" si="59"/>
        <v>3.8277511961722487E-2</v>
      </c>
      <c r="AI678">
        <f t="shared" si="60"/>
        <v>0.10526315789473684</v>
      </c>
      <c r="AJ678">
        <f t="shared" si="61"/>
        <v>0.30622009569377989</v>
      </c>
      <c r="AK678">
        <v>6</v>
      </c>
      <c r="AL678">
        <v>0</v>
      </c>
    </row>
    <row r="679" spans="1:38" x14ac:dyDescent="0.2">
      <c r="A679" t="s">
        <v>2430</v>
      </c>
      <c r="B679">
        <v>432</v>
      </c>
      <c r="C679">
        <v>518</v>
      </c>
      <c r="D679">
        <f>C679-B679</f>
        <v>86</v>
      </c>
      <c r="E679">
        <v>6.2600000000000003E-2</v>
      </c>
      <c r="F679">
        <v>6.9099999999999999E-4</v>
      </c>
      <c r="G679">
        <v>6</v>
      </c>
      <c r="H679" t="s">
        <v>46</v>
      </c>
      <c r="I679" t="s">
        <v>2431</v>
      </c>
      <c r="J679">
        <v>3.0720000000000001</v>
      </c>
      <c r="K679">
        <v>5</v>
      </c>
      <c r="L679">
        <v>0</v>
      </c>
      <c r="M679">
        <v>8</v>
      </c>
      <c r="N679">
        <v>5</v>
      </c>
      <c r="O679">
        <v>0</v>
      </c>
      <c r="P679">
        <v>3</v>
      </c>
      <c r="Q679">
        <v>2</v>
      </c>
      <c r="R679">
        <v>6</v>
      </c>
      <c r="S679">
        <v>5</v>
      </c>
      <c r="T679">
        <v>1</v>
      </c>
      <c r="U679">
        <v>2</v>
      </c>
      <c r="V679">
        <v>16</v>
      </c>
      <c r="W679">
        <v>4</v>
      </c>
      <c r="X679">
        <v>2</v>
      </c>
      <c r="Y679">
        <v>5</v>
      </c>
      <c r="Z679">
        <v>13</v>
      </c>
      <c r="AA679">
        <v>6</v>
      </c>
      <c r="AB679">
        <v>3</v>
      </c>
      <c r="AC679">
        <v>0</v>
      </c>
      <c r="AD679">
        <v>1</v>
      </c>
      <c r="AE679">
        <f>SUM(M679:N679)/SUM(K679:AD679)</f>
        <v>0.14942528735632185</v>
      </c>
      <c r="AF679">
        <f>SUM(S679,Y679)/SUM(K679:AD679)</f>
        <v>0.11494252873563218</v>
      </c>
      <c r="AG679">
        <f t="shared" si="58"/>
        <v>0.13793103448275862</v>
      </c>
      <c r="AH679">
        <f t="shared" si="59"/>
        <v>1.1494252873563218E-2</v>
      </c>
      <c r="AI679">
        <f t="shared" si="60"/>
        <v>0.13793103448275862</v>
      </c>
      <c r="AJ679">
        <f t="shared" si="61"/>
        <v>0.44827586206896552</v>
      </c>
      <c r="AK679">
        <v>1</v>
      </c>
      <c r="AL679">
        <v>1</v>
      </c>
    </row>
    <row r="680" spans="1:38" x14ac:dyDescent="0.2">
      <c r="A680" t="s">
        <v>1798</v>
      </c>
      <c r="B680">
        <v>6</v>
      </c>
      <c r="C680">
        <v>247</v>
      </c>
      <c r="D680">
        <f>C680-B680</f>
        <v>241</v>
      </c>
      <c r="E680">
        <v>0.37830000000000003</v>
      </c>
      <c r="F680">
        <v>2.4989999999999999E-3</v>
      </c>
      <c r="G680">
        <v>78</v>
      </c>
      <c r="H680" t="s">
        <v>35</v>
      </c>
      <c r="I680" t="s">
        <v>658</v>
      </c>
      <c r="J680">
        <v>3.351</v>
      </c>
      <c r="K680">
        <v>4</v>
      </c>
      <c r="L680">
        <v>1</v>
      </c>
      <c r="M680">
        <v>4</v>
      </c>
      <c r="N680">
        <v>10</v>
      </c>
      <c r="O680">
        <v>4</v>
      </c>
      <c r="P680">
        <v>9</v>
      </c>
      <c r="Q680">
        <v>4</v>
      </c>
      <c r="R680">
        <v>6</v>
      </c>
      <c r="S680">
        <v>13</v>
      </c>
      <c r="T680">
        <v>6</v>
      </c>
      <c r="U680">
        <v>0</v>
      </c>
      <c r="V680">
        <v>12</v>
      </c>
      <c r="W680">
        <v>8</v>
      </c>
      <c r="X680">
        <v>3</v>
      </c>
      <c r="Y680">
        <v>0</v>
      </c>
      <c r="Z680">
        <v>13</v>
      </c>
      <c r="AA680">
        <v>11</v>
      </c>
      <c r="AB680">
        <v>1</v>
      </c>
      <c r="AC680">
        <v>0</v>
      </c>
      <c r="AD680">
        <v>4</v>
      </c>
      <c r="AE680">
        <f>SUM(M680:N680)/SUM(K680:AD680)</f>
        <v>0.12389380530973451</v>
      </c>
      <c r="AF680">
        <f>SUM(S680,Y680)/SUM(K680:AD680)</f>
        <v>0.11504424778761062</v>
      </c>
      <c r="AG680">
        <f t="shared" si="58"/>
        <v>0.18584070796460178</v>
      </c>
      <c r="AH680">
        <f t="shared" si="59"/>
        <v>7.0796460176991149E-2</v>
      </c>
      <c r="AI680">
        <f t="shared" si="60"/>
        <v>0.11504424778761062</v>
      </c>
      <c r="AJ680">
        <f t="shared" si="61"/>
        <v>0.38938053097345132</v>
      </c>
    </row>
    <row r="681" spans="1:38" x14ac:dyDescent="0.2">
      <c r="A681" t="s">
        <v>429</v>
      </c>
      <c r="B681">
        <v>900</v>
      </c>
      <c r="C681">
        <v>1171</v>
      </c>
      <c r="D681">
        <f>C681-B681</f>
        <v>271</v>
      </c>
      <c r="E681">
        <v>0.26169999999999999</v>
      </c>
      <c r="F681">
        <v>1.2999999999999999E-5</v>
      </c>
      <c r="G681">
        <v>42</v>
      </c>
      <c r="H681" t="s">
        <v>32</v>
      </c>
      <c r="I681" t="s">
        <v>40</v>
      </c>
      <c r="J681">
        <v>3.0819999999999999</v>
      </c>
      <c r="K681">
        <v>2</v>
      </c>
      <c r="L681">
        <v>3</v>
      </c>
      <c r="M681">
        <v>10</v>
      </c>
      <c r="N681">
        <v>11</v>
      </c>
      <c r="O681">
        <v>4</v>
      </c>
      <c r="P681">
        <v>14</v>
      </c>
      <c r="Q681">
        <v>2</v>
      </c>
      <c r="R681">
        <v>3</v>
      </c>
      <c r="S681">
        <v>8</v>
      </c>
      <c r="T681">
        <v>4</v>
      </c>
      <c r="U681">
        <v>2</v>
      </c>
      <c r="V681">
        <v>11</v>
      </c>
      <c r="W681">
        <v>5</v>
      </c>
      <c r="X681">
        <v>8</v>
      </c>
      <c r="Y681">
        <v>5</v>
      </c>
      <c r="Z681">
        <v>11</v>
      </c>
      <c r="AA681">
        <v>6</v>
      </c>
      <c r="AB681">
        <v>3</v>
      </c>
      <c r="AC681">
        <v>1</v>
      </c>
      <c r="AD681">
        <v>0</v>
      </c>
      <c r="AE681">
        <f>SUM(M681:N681)/SUM(K681:AD681)</f>
        <v>0.18584070796460178</v>
      </c>
      <c r="AF681">
        <f>SUM(S681,Y681)/SUM(K681:AD681)</f>
        <v>0.11504424778761062</v>
      </c>
      <c r="AG681">
        <f t="shared" si="58"/>
        <v>0.18584070796460178</v>
      </c>
      <c r="AH681">
        <f t="shared" si="59"/>
        <v>4.4247787610619468E-2</v>
      </c>
      <c r="AI681">
        <f t="shared" si="60"/>
        <v>0.10619469026548672</v>
      </c>
      <c r="AJ681">
        <f t="shared" si="61"/>
        <v>0.36283185840707965</v>
      </c>
      <c r="AK681">
        <v>1</v>
      </c>
      <c r="AL681">
        <v>0</v>
      </c>
    </row>
    <row r="682" spans="1:38" x14ac:dyDescent="0.2">
      <c r="A682" t="s">
        <v>2775</v>
      </c>
      <c r="B682">
        <v>4</v>
      </c>
      <c r="C682">
        <v>325</v>
      </c>
      <c r="D682">
        <f>C682-B682</f>
        <v>321</v>
      </c>
      <c r="E682">
        <v>0.37930000000000003</v>
      </c>
      <c r="F682">
        <v>8.5389999999999997E-3</v>
      </c>
      <c r="G682">
        <v>78</v>
      </c>
      <c r="H682" t="s">
        <v>46</v>
      </c>
      <c r="I682" t="s">
        <v>40</v>
      </c>
      <c r="J682">
        <v>2.9940000000000002</v>
      </c>
      <c r="K682">
        <v>4</v>
      </c>
      <c r="L682">
        <v>2</v>
      </c>
      <c r="M682">
        <v>17</v>
      </c>
      <c r="N682">
        <v>23</v>
      </c>
      <c r="O682">
        <v>2</v>
      </c>
      <c r="P682">
        <v>15</v>
      </c>
      <c r="Q682">
        <v>1</v>
      </c>
      <c r="R682">
        <v>2</v>
      </c>
      <c r="S682">
        <v>9</v>
      </c>
      <c r="T682">
        <v>5</v>
      </c>
      <c r="U682">
        <v>1</v>
      </c>
      <c r="V682">
        <v>5</v>
      </c>
      <c r="W682">
        <v>0</v>
      </c>
      <c r="X682">
        <v>3</v>
      </c>
      <c r="Y682">
        <v>4</v>
      </c>
      <c r="Z682">
        <v>6</v>
      </c>
      <c r="AA682">
        <v>4</v>
      </c>
      <c r="AB682">
        <v>6</v>
      </c>
      <c r="AC682">
        <v>0</v>
      </c>
      <c r="AD682">
        <v>4</v>
      </c>
      <c r="AE682">
        <f>SUM(M682:N682)/SUM(K682:AD682)</f>
        <v>0.35398230088495575</v>
      </c>
      <c r="AF682">
        <f>SUM(S682,Y682)/SUM(K682:AD682)</f>
        <v>0.11504424778761062</v>
      </c>
      <c r="AG682">
        <f t="shared" si="58"/>
        <v>0.16814159292035399</v>
      </c>
      <c r="AH682">
        <f t="shared" si="59"/>
        <v>5.3097345132743362E-2</v>
      </c>
      <c r="AI682">
        <f t="shared" si="60"/>
        <v>0.12389380530973451</v>
      </c>
      <c r="AJ682">
        <f t="shared" si="61"/>
        <v>0.18584070796460178</v>
      </c>
      <c r="AK682">
        <v>1</v>
      </c>
      <c r="AL682">
        <v>0</v>
      </c>
    </row>
    <row r="683" spans="1:38" x14ac:dyDescent="0.2">
      <c r="A683" t="s">
        <v>2430</v>
      </c>
      <c r="B683">
        <v>10</v>
      </c>
      <c r="C683">
        <v>368</v>
      </c>
      <c r="D683">
        <f>C683-B683</f>
        <v>358</v>
      </c>
      <c r="E683">
        <v>6.2600000000000003E-2</v>
      </c>
      <c r="F683">
        <v>6.9099999999999999E-4</v>
      </c>
      <c r="G683">
        <v>6</v>
      </c>
      <c r="H683" t="s">
        <v>46</v>
      </c>
      <c r="I683" t="s">
        <v>2431</v>
      </c>
      <c r="J683">
        <v>2.968</v>
      </c>
      <c r="K683">
        <v>11</v>
      </c>
      <c r="L683">
        <v>1</v>
      </c>
      <c r="M683">
        <v>13</v>
      </c>
      <c r="N683">
        <v>16</v>
      </c>
      <c r="O683">
        <v>2</v>
      </c>
      <c r="P683">
        <v>18</v>
      </c>
      <c r="Q683">
        <v>6</v>
      </c>
      <c r="R683">
        <v>2</v>
      </c>
      <c r="S683">
        <v>10</v>
      </c>
      <c r="T683">
        <v>6</v>
      </c>
      <c r="U683">
        <v>0</v>
      </c>
      <c r="V683">
        <v>10</v>
      </c>
      <c r="W683">
        <v>6</v>
      </c>
      <c r="X683">
        <v>8</v>
      </c>
      <c r="Y683">
        <v>6</v>
      </c>
      <c r="Z683">
        <v>10</v>
      </c>
      <c r="AA683">
        <v>6</v>
      </c>
      <c r="AB683">
        <v>3</v>
      </c>
      <c r="AC683">
        <v>0</v>
      </c>
      <c r="AD683">
        <v>5</v>
      </c>
      <c r="AE683">
        <f>SUM(M683:N683)/SUM(K683:AD683)</f>
        <v>0.20863309352517986</v>
      </c>
      <c r="AF683">
        <f>SUM(S683,Y683)/SUM(K683:AD683)</f>
        <v>0.11510791366906475</v>
      </c>
      <c r="AG683">
        <f t="shared" si="58"/>
        <v>0.25179856115107913</v>
      </c>
      <c r="AH683">
        <f t="shared" si="59"/>
        <v>5.0359712230215826E-2</v>
      </c>
      <c r="AI683">
        <f t="shared" si="60"/>
        <v>7.9136690647482008E-2</v>
      </c>
      <c r="AJ683">
        <f t="shared" si="61"/>
        <v>0.29496402877697842</v>
      </c>
      <c r="AK683">
        <v>1</v>
      </c>
      <c r="AL683">
        <v>1</v>
      </c>
    </row>
    <row r="684" spans="1:38" x14ac:dyDescent="0.2">
      <c r="A684" t="s">
        <v>441</v>
      </c>
      <c r="B684">
        <v>136</v>
      </c>
      <c r="C684">
        <v>169</v>
      </c>
      <c r="D684">
        <f>C684-B684</f>
        <v>33</v>
      </c>
      <c r="E684">
        <v>0.22120000000000001</v>
      </c>
      <c r="F684">
        <v>6.594E-3</v>
      </c>
      <c r="G684">
        <v>30</v>
      </c>
      <c r="H684" t="s">
        <v>35</v>
      </c>
      <c r="I684" t="s">
        <v>33</v>
      </c>
      <c r="J684">
        <v>3.508</v>
      </c>
      <c r="K684">
        <v>3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</v>
      </c>
      <c r="S684">
        <v>2</v>
      </c>
      <c r="T684">
        <v>1</v>
      </c>
      <c r="U684">
        <v>0</v>
      </c>
      <c r="V684">
        <v>3</v>
      </c>
      <c r="W684">
        <v>1</v>
      </c>
      <c r="X684">
        <v>9</v>
      </c>
      <c r="Y684">
        <v>1</v>
      </c>
      <c r="Z684">
        <v>0</v>
      </c>
      <c r="AA684">
        <v>1</v>
      </c>
      <c r="AB684">
        <v>3</v>
      </c>
      <c r="AC684">
        <v>0</v>
      </c>
      <c r="AD684">
        <v>0</v>
      </c>
      <c r="AE684">
        <f>SUM(M684:N684)/SUM(K684:AD684)</f>
        <v>0</v>
      </c>
      <c r="AF684">
        <f>SUM(S684,Y684)/SUM(K684:AD684)</f>
        <v>0.11538461538461539</v>
      </c>
      <c r="AG684">
        <f t="shared" si="58"/>
        <v>0.15384615384615385</v>
      </c>
      <c r="AH684">
        <f t="shared" si="59"/>
        <v>0</v>
      </c>
      <c r="AI684">
        <f t="shared" si="60"/>
        <v>0.23076923076923078</v>
      </c>
      <c r="AJ684">
        <f t="shared" si="61"/>
        <v>0.5</v>
      </c>
    </row>
    <row r="685" spans="1:38" x14ac:dyDescent="0.2">
      <c r="A685" t="s">
        <v>2616</v>
      </c>
      <c r="B685">
        <v>84</v>
      </c>
      <c r="C685">
        <v>114</v>
      </c>
      <c r="D685">
        <f>C685-B685</f>
        <v>30</v>
      </c>
      <c r="E685">
        <v>0.31559999999999999</v>
      </c>
      <c r="F685">
        <v>1.8569999999999999E-3</v>
      </c>
      <c r="G685">
        <v>66</v>
      </c>
      <c r="H685" t="s">
        <v>35</v>
      </c>
      <c r="I685" t="s">
        <v>49</v>
      </c>
      <c r="J685">
        <v>3.9420000000000002</v>
      </c>
      <c r="K685">
        <v>2</v>
      </c>
      <c r="L685">
        <v>0</v>
      </c>
      <c r="M685">
        <v>2</v>
      </c>
      <c r="N685">
        <v>0</v>
      </c>
      <c r="O685">
        <v>1</v>
      </c>
      <c r="P685">
        <v>0</v>
      </c>
      <c r="Q685">
        <v>0</v>
      </c>
      <c r="R685">
        <v>1</v>
      </c>
      <c r="S685">
        <v>3</v>
      </c>
      <c r="T685">
        <v>5</v>
      </c>
      <c r="U685">
        <v>0</v>
      </c>
      <c r="V685">
        <v>2</v>
      </c>
      <c r="W685">
        <v>2</v>
      </c>
      <c r="X685">
        <v>3</v>
      </c>
      <c r="Y685">
        <v>0</v>
      </c>
      <c r="Z685">
        <v>3</v>
      </c>
      <c r="AA685">
        <v>0</v>
      </c>
      <c r="AB685">
        <v>0</v>
      </c>
      <c r="AC685">
        <v>0</v>
      </c>
      <c r="AD685">
        <v>2</v>
      </c>
      <c r="AE685">
        <f>SUM(M685:N685)/SUM(K685:AD685)</f>
        <v>7.6923076923076927E-2</v>
      </c>
      <c r="AF685">
        <f>SUM(S685,Y685)/SUM(K685:AD685)</f>
        <v>0.11538461538461539</v>
      </c>
      <c r="AG685">
        <f t="shared" si="58"/>
        <v>0.15384615384615385</v>
      </c>
      <c r="AH685">
        <f t="shared" si="59"/>
        <v>0.11538461538461539</v>
      </c>
      <c r="AI685">
        <f t="shared" si="60"/>
        <v>0.23076923076923078</v>
      </c>
      <c r="AJ685">
        <f t="shared" si="61"/>
        <v>0.30769230769230771</v>
      </c>
    </row>
    <row r="686" spans="1:38" x14ac:dyDescent="0.2">
      <c r="A686" t="s">
        <v>3245</v>
      </c>
      <c r="B686">
        <v>177</v>
      </c>
      <c r="C686">
        <v>204</v>
      </c>
      <c r="D686">
        <f>C686-B686</f>
        <v>27</v>
      </c>
      <c r="E686">
        <v>0.2419</v>
      </c>
      <c r="F686">
        <v>1.0642E-2</v>
      </c>
      <c r="G686">
        <v>42</v>
      </c>
      <c r="H686" t="s">
        <v>35</v>
      </c>
      <c r="I686" t="s">
        <v>40</v>
      </c>
      <c r="J686">
        <v>4.2229999999999999</v>
      </c>
      <c r="K686">
        <v>1</v>
      </c>
      <c r="L686">
        <v>0</v>
      </c>
      <c r="M686">
        <v>1</v>
      </c>
      <c r="N686">
        <v>1</v>
      </c>
      <c r="O686">
        <v>0</v>
      </c>
      <c r="P686">
        <v>1</v>
      </c>
      <c r="Q686">
        <v>1</v>
      </c>
      <c r="R686">
        <v>1</v>
      </c>
      <c r="S686">
        <v>1</v>
      </c>
      <c r="T686">
        <v>6</v>
      </c>
      <c r="U686">
        <v>0</v>
      </c>
      <c r="V686">
        <v>2</v>
      </c>
      <c r="W686">
        <v>1</v>
      </c>
      <c r="X686">
        <v>1</v>
      </c>
      <c r="Y686">
        <v>2</v>
      </c>
      <c r="Z686">
        <v>1</v>
      </c>
      <c r="AA686">
        <v>4</v>
      </c>
      <c r="AB686">
        <v>1</v>
      </c>
      <c r="AC686">
        <v>0</v>
      </c>
      <c r="AD686">
        <v>1</v>
      </c>
      <c r="AE686">
        <f>SUM(M686:N686)/SUM(K686:AD686)</f>
        <v>7.6923076923076927E-2</v>
      </c>
      <c r="AF686">
        <f>SUM(S686,Y686)/SUM(K686:AD686)</f>
        <v>0.11538461538461539</v>
      </c>
      <c r="AG686">
        <f t="shared" si="58"/>
        <v>0.11538461538461539</v>
      </c>
      <c r="AH686">
        <f t="shared" si="59"/>
        <v>3.8461538461538464E-2</v>
      </c>
      <c r="AI686">
        <f t="shared" si="60"/>
        <v>0.30769230769230771</v>
      </c>
      <c r="AJ686">
        <f t="shared" si="61"/>
        <v>0.34615384615384615</v>
      </c>
    </row>
    <row r="687" spans="1:38" x14ac:dyDescent="0.2">
      <c r="A687" t="s">
        <v>487</v>
      </c>
      <c r="B687">
        <v>95</v>
      </c>
      <c r="C687">
        <v>131</v>
      </c>
      <c r="D687">
        <f>C687-B687</f>
        <v>36</v>
      </c>
      <c r="E687">
        <v>0.19339999999999999</v>
      </c>
      <c r="F687">
        <v>1.15E-4</v>
      </c>
      <c r="G687">
        <v>18</v>
      </c>
      <c r="H687" t="s">
        <v>32</v>
      </c>
      <c r="I687" t="s">
        <v>33</v>
      </c>
      <c r="J687">
        <v>4.2190000000000003</v>
      </c>
      <c r="K687">
        <v>1</v>
      </c>
      <c r="L687">
        <v>0</v>
      </c>
      <c r="M687">
        <v>1</v>
      </c>
      <c r="N687">
        <v>2</v>
      </c>
      <c r="O687">
        <v>1</v>
      </c>
      <c r="P687">
        <v>4</v>
      </c>
      <c r="Q687">
        <v>0</v>
      </c>
      <c r="R687">
        <v>0</v>
      </c>
      <c r="S687">
        <v>1</v>
      </c>
      <c r="T687">
        <v>4</v>
      </c>
      <c r="U687">
        <v>1</v>
      </c>
      <c r="V687">
        <v>2</v>
      </c>
      <c r="W687">
        <v>0</v>
      </c>
      <c r="X687">
        <v>0</v>
      </c>
      <c r="Y687">
        <v>2</v>
      </c>
      <c r="Z687">
        <v>1</v>
      </c>
      <c r="AA687">
        <v>1</v>
      </c>
      <c r="AB687">
        <v>2</v>
      </c>
      <c r="AC687">
        <v>0</v>
      </c>
      <c r="AD687">
        <v>3</v>
      </c>
      <c r="AE687">
        <f>SUM(M687:N687)/SUM(K687:AD687)</f>
        <v>0.11538461538461539</v>
      </c>
      <c r="AF687">
        <f>SUM(S687,Y687)/SUM(K687:AD687)</f>
        <v>0.11538461538461539</v>
      </c>
      <c r="AG687">
        <f t="shared" si="58"/>
        <v>0.19230769230769232</v>
      </c>
      <c r="AH687">
        <f t="shared" si="59"/>
        <v>0.15384615384615385</v>
      </c>
      <c r="AI687">
        <f t="shared" si="60"/>
        <v>0.26923076923076922</v>
      </c>
      <c r="AJ687">
        <f t="shared" si="61"/>
        <v>0.15384615384615385</v>
      </c>
      <c r="AK687">
        <v>1</v>
      </c>
      <c r="AL687">
        <v>0</v>
      </c>
    </row>
    <row r="688" spans="1:38" x14ac:dyDescent="0.2">
      <c r="A688" t="s">
        <v>3049</v>
      </c>
      <c r="B688">
        <v>198</v>
      </c>
      <c r="C688">
        <v>271</v>
      </c>
      <c r="D688">
        <f>C688-B688</f>
        <v>73</v>
      </c>
      <c r="E688">
        <v>0.33610000000000001</v>
      </c>
      <c r="F688">
        <v>4.6930000000000001E-3</v>
      </c>
      <c r="G688">
        <v>66</v>
      </c>
      <c r="H688" t="s">
        <v>35</v>
      </c>
      <c r="I688" t="s">
        <v>51</v>
      </c>
      <c r="J688">
        <v>4.0599999999999996</v>
      </c>
      <c r="K688">
        <v>1</v>
      </c>
      <c r="L688">
        <v>1</v>
      </c>
      <c r="M688">
        <v>2</v>
      </c>
      <c r="N688">
        <v>5</v>
      </c>
      <c r="O688">
        <v>2</v>
      </c>
      <c r="P688">
        <v>10</v>
      </c>
      <c r="Q688">
        <v>2</v>
      </c>
      <c r="R688">
        <v>1</v>
      </c>
      <c r="S688">
        <v>3</v>
      </c>
      <c r="T688">
        <v>5</v>
      </c>
      <c r="U688">
        <v>1</v>
      </c>
      <c r="V688">
        <v>0</v>
      </c>
      <c r="W688">
        <v>2</v>
      </c>
      <c r="X688">
        <v>1</v>
      </c>
      <c r="Y688">
        <v>3</v>
      </c>
      <c r="Z688">
        <v>3</v>
      </c>
      <c r="AA688">
        <v>2</v>
      </c>
      <c r="AB688">
        <v>4</v>
      </c>
      <c r="AC688">
        <v>2</v>
      </c>
      <c r="AD688">
        <v>2</v>
      </c>
      <c r="AE688">
        <f>SUM(M688:N688)/SUM(K688:AD688)</f>
        <v>0.13461538461538461</v>
      </c>
      <c r="AF688">
        <f>SUM(S688,Y688)/SUM(K688:AD688)</f>
        <v>0.11538461538461539</v>
      </c>
      <c r="AG688">
        <f t="shared" si="58"/>
        <v>0.25</v>
      </c>
      <c r="AH688">
        <f t="shared" si="59"/>
        <v>0.11538461538461539</v>
      </c>
      <c r="AI688">
        <f t="shared" si="60"/>
        <v>0.21153846153846154</v>
      </c>
      <c r="AJ688">
        <f t="shared" si="61"/>
        <v>0.17307692307692307</v>
      </c>
    </row>
    <row r="689" spans="1:38" x14ac:dyDescent="0.2">
      <c r="A689" t="s">
        <v>1221</v>
      </c>
      <c r="B689">
        <v>60</v>
      </c>
      <c r="C689">
        <v>86</v>
      </c>
      <c r="D689">
        <f>C689-B689</f>
        <v>26</v>
      </c>
      <c r="E689">
        <v>0.3528</v>
      </c>
      <c r="F689">
        <v>5.0000000000000002E-5</v>
      </c>
      <c r="G689">
        <v>66</v>
      </c>
      <c r="H689" t="s">
        <v>32</v>
      </c>
      <c r="I689" t="s">
        <v>72</v>
      </c>
      <c r="J689">
        <v>3.169</v>
      </c>
      <c r="K689">
        <v>3</v>
      </c>
      <c r="L689">
        <v>0</v>
      </c>
      <c r="M689">
        <v>2</v>
      </c>
      <c r="N689">
        <v>2</v>
      </c>
      <c r="O689">
        <v>4</v>
      </c>
      <c r="P689">
        <v>0</v>
      </c>
      <c r="Q689">
        <v>3</v>
      </c>
      <c r="R689">
        <v>0</v>
      </c>
      <c r="S689">
        <v>1</v>
      </c>
      <c r="T689">
        <v>1</v>
      </c>
      <c r="U689">
        <v>1</v>
      </c>
      <c r="V689">
        <v>0</v>
      </c>
      <c r="W689">
        <v>1</v>
      </c>
      <c r="X689">
        <v>5</v>
      </c>
      <c r="Y689">
        <v>2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f>SUM(M689:N689)/SUM(K689:AD689)</f>
        <v>0.15384615384615385</v>
      </c>
      <c r="AF689">
        <f>SUM(S689,Y689)/SUM(K689:AD689)</f>
        <v>0.11538461538461539</v>
      </c>
      <c r="AG689">
        <f t="shared" si="58"/>
        <v>0.15384615384615385</v>
      </c>
      <c r="AH689">
        <f t="shared" si="59"/>
        <v>0.19230769230769232</v>
      </c>
      <c r="AI689">
        <f t="shared" si="60"/>
        <v>7.6923076923076927E-2</v>
      </c>
      <c r="AJ689">
        <f t="shared" si="61"/>
        <v>0.30769230769230771</v>
      </c>
    </row>
    <row r="690" spans="1:38" x14ac:dyDescent="0.2">
      <c r="A690" t="s">
        <v>2536</v>
      </c>
      <c r="B690">
        <v>56</v>
      </c>
      <c r="C690">
        <v>88</v>
      </c>
      <c r="D690">
        <f>C690-B690</f>
        <v>32</v>
      </c>
      <c r="E690">
        <v>0.2666</v>
      </c>
      <c r="F690">
        <v>6.2329999999999998E-3</v>
      </c>
      <c r="G690">
        <v>54</v>
      </c>
      <c r="H690" t="s">
        <v>35</v>
      </c>
      <c r="I690" t="s">
        <v>33</v>
      </c>
      <c r="J690">
        <v>2.9580000000000002</v>
      </c>
      <c r="K690">
        <v>2</v>
      </c>
      <c r="L690">
        <v>1</v>
      </c>
      <c r="M690">
        <v>2</v>
      </c>
      <c r="N690">
        <v>2</v>
      </c>
      <c r="O690">
        <v>0</v>
      </c>
      <c r="P690">
        <v>2</v>
      </c>
      <c r="Q690">
        <v>1</v>
      </c>
      <c r="R690">
        <v>1</v>
      </c>
      <c r="S690">
        <v>1</v>
      </c>
      <c r="T690">
        <v>2</v>
      </c>
      <c r="U690">
        <v>0</v>
      </c>
      <c r="V690">
        <v>3</v>
      </c>
      <c r="W690">
        <v>0</v>
      </c>
      <c r="X690">
        <v>4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1</v>
      </c>
      <c r="AE690">
        <f>SUM(M690:N690)/SUM(K690:AD690)</f>
        <v>0.15384615384615385</v>
      </c>
      <c r="AF690">
        <f>SUM(S690,Y690)/SUM(K690:AD690)</f>
        <v>0.11538461538461539</v>
      </c>
      <c r="AG690">
        <f t="shared" si="58"/>
        <v>0.15384615384615385</v>
      </c>
      <c r="AH690">
        <f t="shared" si="59"/>
        <v>3.8461538461538464E-2</v>
      </c>
      <c r="AI690">
        <f t="shared" si="60"/>
        <v>0.11538461538461539</v>
      </c>
      <c r="AJ690">
        <f t="shared" si="61"/>
        <v>0.42307692307692307</v>
      </c>
    </row>
    <row r="691" spans="1:38" x14ac:dyDescent="0.2">
      <c r="A691" t="s">
        <v>2995</v>
      </c>
      <c r="B691">
        <v>101</v>
      </c>
      <c r="C691">
        <v>136</v>
      </c>
      <c r="D691">
        <f>C691-B691</f>
        <v>35</v>
      </c>
      <c r="E691">
        <v>0.34410000000000002</v>
      </c>
      <c r="F691" s="1">
        <v>6.9999999999999999E-6</v>
      </c>
      <c r="G691">
        <v>66</v>
      </c>
      <c r="H691" t="s">
        <v>32</v>
      </c>
      <c r="I691" t="s">
        <v>49</v>
      </c>
      <c r="J691">
        <v>3.9119999999999999</v>
      </c>
      <c r="K691">
        <v>4</v>
      </c>
      <c r="L691">
        <v>0</v>
      </c>
      <c r="M691">
        <v>1</v>
      </c>
      <c r="N691">
        <v>3</v>
      </c>
      <c r="O691">
        <v>1</v>
      </c>
      <c r="P691">
        <v>1</v>
      </c>
      <c r="Q691">
        <v>0</v>
      </c>
      <c r="R691">
        <v>1</v>
      </c>
      <c r="S691">
        <v>3</v>
      </c>
      <c r="T691">
        <v>3</v>
      </c>
      <c r="U691">
        <v>0</v>
      </c>
      <c r="V691">
        <v>2</v>
      </c>
      <c r="W691">
        <v>2</v>
      </c>
      <c r="X691">
        <v>2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1</v>
      </c>
      <c r="AE691">
        <f>SUM(M691:N691)/SUM(K691:AD691)</f>
        <v>0.15384615384615385</v>
      </c>
      <c r="AF691">
        <f>SUM(S691,Y691)/SUM(K691:AD691)</f>
        <v>0.11538461538461539</v>
      </c>
      <c r="AG691">
        <f t="shared" si="58"/>
        <v>0.26923076923076922</v>
      </c>
      <c r="AH691">
        <f t="shared" si="59"/>
        <v>7.6923076923076927E-2</v>
      </c>
      <c r="AI691">
        <f t="shared" si="60"/>
        <v>0.19230769230769232</v>
      </c>
      <c r="AJ691">
        <f t="shared" si="61"/>
        <v>0.19230769230769232</v>
      </c>
      <c r="AK691">
        <v>2</v>
      </c>
      <c r="AL691">
        <v>0</v>
      </c>
    </row>
    <row r="692" spans="1:38" x14ac:dyDescent="0.2">
      <c r="A692" t="s">
        <v>318</v>
      </c>
      <c r="B692">
        <v>166</v>
      </c>
      <c r="C692">
        <v>220</v>
      </c>
      <c r="D692">
        <f>C692-B692</f>
        <v>54</v>
      </c>
      <c r="E692">
        <v>0.25719999999999998</v>
      </c>
      <c r="F692">
        <v>4.6999999999999997E-5</v>
      </c>
      <c r="G692">
        <v>42</v>
      </c>
      <c r="H692" t="s">
        <v>32</v>
      </c>
      <c r="I692" t="s">
        <v>44</v>
      </c>
      <c r="J692">
        <v>3.9350000000000001</v>
      </c>
      <c r="K692">
        <v>6</v>
      </c>
      <c r="L692">
        <v>0</v>
      </c>
      <c r="M692">
        <v>4</v>
      </c>
      <c r="N692">
        <v>6</v>
      </c>
      <c r="O692">
        <v>2</v>
      </c>
      <c r="P692">
        <v>3</v>
      </c>
      <c r="Q692">
        <v>0</v>
      </c>
      <c r="R692">
        <v>4</v>
      </c>
      <c r="S692">
        <v>2</v>
      </c>
      <c r="T692">
        <v>2</v>
      </c>
      <c r="U692">
        <v>0</v>
      </c>
      <c r="V692">
        <v>1</v>
      </c>
      <c r="W692">
        <v>4</v>
      </c>
      <c r="X692">
        <v>1</v>
      </c>
      <c r="Y692">
        <v>4</v>
      </c>
      <c r="Z692">
        <v>4</v>
      </c>
      <c r="AA692">
        <v>4</v>
      </c>
      <c r="AB692">
        <v>3</v>
      </c>
      <c r="AC692">
        <v>0</v>
      </c>
      <c r="AD692">
        <v>2</v>
      </c>
      <c r="AE692">
        <f>SUM(M692:N692)/SUM(K692:AD692)</f>
        <v>0.19230769230769232</v>
      </c>
      <c r="AF692">
        <f>SUM(S692,Y692)/SUM(K692:AD692)</f>
        <v>0.11538461538461539</v>
      </c>
      <c r="AG692">
        <f t="shared" si="58"/>
        <v>0.25</v>
      </c>
      <c r="AH692">
        <f t="shared" si="59"/>
        <v>7.6923076923076927E-2</v>
      </c>
      <c r="AI692">
        <f t="shared" si="60"/>
        <v>0.17307692307692307</v>
      </c>
      <c r="AJ692">
        <f t="shared" si="61"/>
        <v>0.19230769230769232</v>
      </c>
    </row>
    <row r="693" spans="1:38" x14ac:dyDescent="0.2">
      <c r="A693" t="s">
        <v>1065</v>
      </c>
      <c r="B693">
        <v>3</v>
      </c>
      <c r="C693">
        <v>208</v>
      </c>
      <c r="D693">
        <f>C693-B693</f>
        <v>205</v>
      </c>
      <c r="E693">
        <v>0.20810000000000001</v>
      </c>
      <c r="F693">
        <v>2.8630000000000001E-3</v>
      </c>
      <c r="G693">
        <v>30</v>
      </c>
      <c r="H693" t="s">
        <v>32</v>
      </c>
      <c r="I693" t="s">
        <v>33</v>
      </c>
      <c r="J693">
        <v>3.3559999999999999</v>
      </c>
      <c r="K693">
        <v>13</v>
      </c>
      <c r="L693">
        <v>0</v>
      </c>
      <c r="M693">
        <v>10</v>
      </c>
      <c r="N693">
        <v>10</v>
      </c>
      <c r="O693">
        <v>2</v>
      </c>
      <c r="P693">
        <v>10</v>
      </c>
      <c r="Q693">
        <v>1</v>
      </c>
      <c r="R693">
        <v>1</v>
      </c>
      <c r="S693">
        <v>5</v>
      </c>
      <c r="T693">
        <v>2</v>
      </c>
      <c r="U693">
        <v>2</v>
      </c>
      <c r="V693">
        <v>6</v>
      </c>
      <c r="W693">
        <v>6</v>
      </c>
      <c r="X693">
        <v>1</v>
      </c>
      <c r="Y693">
        <v>7</v>
      </c>
      <c r="Z693">
        <v>16</v>
      </c>
      <c r="AA693">
        <v>8</v>
      </c>
      <c r="AB693">
        <v>4</v>
      </c>
      <c r="AC693">
        <v>0</v>
      </c>
      <c r="AD693">
        <v>0</v>
      </c>
      <c r="AE693">
        <f>SUM(M693:N693)/SUM(K693:AD693)</f>
        <v>0.19230769230769232</v>
      </c>
      <c r="AF693">
        <f>SUM(S693,Y693)/SUM(K693:AD693)</f>
        <v>0.11538461538461539</v>
      </c>
      <c r="AG693">
        <f t="shared" si="58"/>
        <v>0.27884615384615385</v>
      </c>
      <c r="AH693">
        <f t="shared" si="59"/>
        <v>1.9230769230769232E-2</v>
      </c>
      <c r="AI693">
        <f t="shared" si="60"/>
        <v>8.6538461538461536E-2</v>
      </c>
      <c r="AJ693">
        <f t="shared" si="61"/>
        <v>0.30769230769230771</v>
      </c>
    </row>
    <row r="694" spans="1:38" x14ac:dyDescent="0.2">
      <c r="A694" t="s">
        <v>1356</v>
      </c>
      <c r="B694">
        <v>467</v>
      </c>
      <c r="C694">
        <v>658</v>
      </c>
      <c r="D694">
        <f>C694-B694</f>
        <v>191</v>
      </c>
      <c r="E694">
        <v>0.22439999999999999</v>
      </c>
      <c r="F694" s="1">
        <v>9.0000000000000002E-6</v>
      </c>
      <c r="G694">
        <v>30</v>
      </c>
      <c r="H694" t="s">
        <v>32</v>
      </c>
      <c r="I694" t="s">
        <v>49</v>
      </c>
      <c r="J694">
        <v>3.0579999999999998</v>
      </c>
      <c r="K694">
        <v>7</v>
      </c>
      <c r="L694">
        <v>0</v>
      </c>
      <c r="M694">
        <v>10</v>
      </c>
      <c r="N694">
        <v>7</v>
      </c>
      <c r="O694">
        <v>1</v>
      </c>
      <c r="P694">
        <v>4</v>
      </c>
      <c r="Q694">
        <v>2</v>
      </c>
      <c r="R694">
        <v>1</v>
      </c>
      <c r="S694">
        <v>6</v>
      </c>
      <c r="T694">
        <v>2</v>
      </c>
      <c r="U694">
        <v>3</v>
      </c>
      <c r="V694">
        <v>6</v>
      </c>
      <c r="W694">
        <v>7</v>
      </c>
      <c r="X694">
        <v>3</v>
      </c>
      <c r="Y694">
        <v>3</v>
      </c>
      <c r="Z694">
        <v>9</v>
      </c>
      <c r="AA694">
        <v>2</v>
      </c>
      <c r="AB694">
        <v>3</v>
      </c>
      <c r="AC694">
        <v>0</v>
      </c>
      <c r="AD694">
        <v>2</v>
      </c>
      <c r="AE694">
        <f>SUM(M694:N694)/SUM(K694:AD694)</f>
        <v>0.21794871794871795</v>
      </c>
      <c r="AF694">
        <f>SUM(S694,Y694)/SUM(K694:AD694)</f>
        <v>0.11538461538461539</v>
      </c>
      <c r="AG694">
        <f t="shared" si="58"/>
        <v>0.23076923076923078</v>
      </c>
      <c r="AH694">
        <f t="shared" si="59"/>
        <v>3.8461538461538464E-2</v>
      </c>
      <c r="AI694">
        <f t="shared" si="60"/>
        <v>0.11538461538461539</v>
      </c>
      <c r="AJ694">
        <f t="shared" si="61"/>
        <v>0.28205128205128205</v>
      </c>
      <c r="AK694">
        <v>1</v>
      </c>
      <c r="AL694">
        <v>0</v>
      </c>
    </row>
    <row r="695" spans="1:38" x14ac:dyDescent="0.2">
      <c r="A695" t="s">
        <v>3206</v>
      </c>
      <c r="B695">
        <v>528</v>
      </c>
      <c r="C695">
        <v>564</v>
      </c>
      <c r="D695">
        <f>C695-B695</f>
        <v>36</v>
      </c>
      <c r="E695">
        <v>0.23069999999999999</v>
      </c>
      <c r="F695">
        <v>4.0000000000000003E-5</v>
      </c>
      <c r="G695">
        <v>42</v>
      </c>
      <c r="H695" t="s">
        <v>35</v>
      </c>
      <c r="I695" t="s">
        <v>33</v>
      </c>
      <c r="J695">
        <v>4.2649999999999997</v>
      </c>
      <c r="K695">
        <v>0</v>
      </c>
      <c r="L695">
        <v>1</v>
      </c>
      <c r="M695">
        <v>4</v>
      </c>
      <c r="N695">
        <v>3</v>
      </c>
      <c r="O695">
        <v>0</v>
      </c>
      <c r="P695">
        <v>0</v>
      </c>
      <c r="Q695">
        <v>0</v>
      </c>
      <c r="R695">
        <v>4</v>
      </c>
      <c r="S695">
        <v>3</v>
      </c>
      <c r="T695">
        <v>2</v>
      </c>
      <c r="U695">
        <v>0</v>
      </c>
      <c r="V695">
        <v>0</v>
      </c>
      <c r="W695">
        <v>0</v>
      </c>
      <c r="X695">
        <v>2</v>
      </c>
      <c r="Y695">
        <v>0</v>
      </c>
      <c r="Z695">
        <v>2</v>
      </c>
      <c r="AA695">
        <v>1</v>
      </c>
      <c r="AB695">
        <v>3</v>
      </c>
      <c r="AC695">
        <v>0</v>
      </c>
      <c r="AD695">
        <v>1</v>
      </c>
      <c r="AE695">
        <f>SUM(M695:N695)/SUM(K695:AD695)</f>
        <v>0.26923076923076922</v>
      </c>
      <c r="AF695">
        <f>SUM(S695,Y695)/SUM(K695:AD695)</f>
        <v>0.11538461538461539</v>
      </c>
      <c r="AG695">
        <f t="shared" si="58"/>
        <v>0</v>
      </c>
      <c r="AH695">
        <f t="shared" si="59"/>
        <v>3.8461538461538464E-2</v>
      </c>
      <c r="AI695">
        <f t="shared" si="60"/>
        <v>0.34615384615384615</v>
      </c>
      <c r="AJ695">
        <f t="shared" si="61"/>
        <v>0.23076923076923078</v>
      </c>
    </row>
    <row r="696" spans="1:38" x14ac:dyDescent="0.2">
      <c r="A696" t="s">
        <v>939</v>
      </c>
      <c r="B696">
        <v>5</v>
      </c>
      <c r="C696">
        <v>108</v>
      </c>
      <c r="D696">
        <f>C696-B696</f>
        <v>103</v>
      </c>
      <c r="E696">
        <v>0.32800000000000001</v>
      </c>
      <c r="F696">
        <v>9.2E-5</v>
      </c>
      <c r="G696">
        <v>66</v>
      </c>
      <c r="H696" t="s">
        <v>35</v>
      </c>
      <c r="I696" t="s">
        <v>44</v>
      </c>
      <c r="J696">
        <v>2.81</v>
      </c>
      <c r="K696">
        <v>6</v>
      </c>
      <c r="L696">
        <v>0</v>
      </c>
      <c r="M696">
        <v>6</v>
      </c>
      <c r="N696">
        <v>9</v>
      </c>
      <c r="O696">
        <v>0</v>
      </c>
      <c r="P696">
        <v>1</v>
      </c>
      <c r="Q696">
        <v>0</v>
      </c>
      <c r="R696">
        <v>2</v>
      </c>
      <c r="S696">
        <v>5</v>
      </c>
      <c r="T696">
        <v>1</v>
      </c>
      <c r="U696">
        <v>0</v>
      </c>
      <c r="V696">
        <v>3</v>
      </c>
      <c r="W696">
        <v>2</v>
      </c>
      <c r="X696">
        <v>5</v>
      </c>
      <c r="Y696">
        <v>1</v>
      </c>
      <c r="Z696">
        <v>4</v>
      </c>
      <c r="AA696">
        <v>5</v>
      </c>
      <c r="AB696">
        <v>1</v>
      </c>
      <c r="AC696">
        <v>1</v>
      </c>
      <c r="AD696">
        <v>0</v>
      </c>
      <c r="AE696">
        <f>SUM(M696:N696)/SUM(K696:AD696)</f>
        <v>0.28846153846153844</v>
      </c>
      <c r="AF696">
        <f>SUM(S696,Y696)/SUM(K696:AD696)</f>
        <v>0.11538461538461539</v>
      </c>
      <c r="AG696">
        <f t="shared" si="58"/>
        <v>0.17307692307692307</v>
      </c>
      <c r="AH696">
        <f t="shared" si="59"/>
        <v>1.9230769230769232E-2</v>
      </c>
      <c r="AI696">
        <f t="shared" si="60"/>
        <v>7.6923076923076927E-2</v>
      </c>
      <c r="AJ696">
        <f t="shared" si="61"/>
        <v>0.32692307692307693</v>
      </c>
    </row>
    <row r="697" spans="1:38" x14ac:dyDescent="0.2">
      <c r="A697" t="s">
        <v>1769</v>
      </c>
      <c r="B697">
        <v>192</v>
      </c>
      <c r="C697">
        <v>386</v>
      </c>
      <c r="D697">
        <f>C697-B697</f>
        <v>194</v>
      </c>
      <c r="E697">
        <v>0.26819999999999999</v>
      </c>
      <c r="F697">
        <v>2.1174999999999999E-2</v>
      </c>
      <c r="G697">
        <v>54</v>
      </c>
      <c r="H697" t="s">
        <v>35</v>
      </c>
      <c r="I697" t="s">
        <v>40</v>
      </c>
      <c r="J697">
        <v>3.6120000000000001</v>
      </c>
      <c r="K697">
        <v>9</v>
      </c>
      <c r="L697">
        <v>0</v>
      </c>
      <c r="M697">
        <v>6</v>
      </c>
      <c r="N697">
        <v>5</v>
      </c>
      <c r="O697">
        <v>3</v>
      </c>
      <c r="P697">
        <v>4</v>
      </c>
      <c r="Q697">
        <v>3</v>
      </c>
      <c r="R697">
        <v>5</v>
      </c>
      <c r="S697">
        <v>6</v>
      </c>
      <c r="T697">
        <v>5</v>
      </c>
      <c r="U697">
        <v>3</v>
      </c>
      <c r="V697">
        <v>6</v>
      </c>
      <c r="W697">
        <v>5</v>
      </c>
      <c r="X697">
        <v>6</v>
      </c>
      <c r="Y697">
        <v>5</v>
      </c>
      <c r="Z697">
        <v>12</v>
      </c>
      <c r="AA697">
        <v>6</v>
      </c>
      <c r="AB697">
        <v>2</v>
      </c>
      <c r="AC697">
        <v>0</v>
      </c>
      <c r="AD697">
        <v>4</v>
      </c>
      <c r="AE697">
        <f>SUM(M697:N697)/SUM(K697:AD697)</f>
        <v>0.11578947368421053</v>
      </c>
      <c r="AF697">
        <f>SUM(S697,Y697)/SUM(K697:AD697)</f>
        <v>0.11578947368421053</v>
      </c>
      <c r="AG697">
        <f t="shared" si="58"/>
        <v>0.18947368421052632</v>
      </c>
      <c r="AH697">
        <f t="shared" si="59"/>
        <v>7.3684210526315783E-2</v>
      </c>
      <c r="AI697">
        <f t="shared" si="60"/>
        <v>0.15789473684210525</v>
      </c>
      <c r="AJ697">
        <f t="shared" si="61"/>
        <v>0.3473684210526316</v>
      </c>
    </row>
    <row r="698" spans="1:38" x14ac:dyDescent="0.2">
      <c r="A698" t="s">
        <v>2919</v>
      </c>
      <c r="B698">
        <v>14</v>
      </c>
      <c r="C698">
        <v>615</v>
      </c>
      <c r="D698">
        <f>C698-B698</f>
        <v>601</v>
      </c>
      <c r="E698">
        <v>0.32290000000000002</v>
      </c>
      <c r="F698">
        <v>1.83E-4</v>
      </c>
      <c r="G698">
        <v>66</v>
      </c>
      <c r="H698" t="s">
        <v>32</v>
      </c>
      <c r="I698" t="s">
        <v>40</v>
      </c>
      <c r="J698">
        <v>2.6869999999999998</v>
      </c>
      <c r="K698">
        <v>14</v>
      </c>
      <c r="L698">
        <v>0</v>
      </c>
      <c r="M698">
        <v>28</v>
      </c>
      <c r="N698">
        <v>28</v>
      </c>
      <c r="O698">
        <v>2</v>
      </c>
      <c r="P698">
        <v>20</v>
      </c>
      <c r="Q698">
        <v>4</v>
      </c>
      <c r="R698">
        <v>7</v>
      </c>
      <c r="S698">
        <v>22</v>
      </c>
      <c r="T698">
        <v>5</v>
      </c>
      <c r="U698">
        <v>3</v>
      </c>
      <c r="V698">
        <v>33</v>
      </c>
      <c r="W698">
        <v>12</v>
      </c>
      <c r="X698">
        <v>20</v>
      </c>
      <c r="Y698">
        <v>8</v>
      </c>
      <c r="Z698">
        <v>32</v>
      </c>
      <c r="AA698">
        <v>11</v>
      </c>
      <c r="AB698">
        <v>6</v>
      </c>
      <c r="AC698">
        <v>0</v>
      </c>
      <c r="AD698">
        <v>4</v>
      </c>
      <c r="AE698">
        <f>SUM(M698:N698)/SUM(K698:AD698)</f>
        <v>0.21621621621621623</v>
      </c>
      <c r="AF698">
        <f>SUM(S698,Y698)/SUM(K698:AD698)</f>
        <v>0.11583011583011583</v>
      </c>
      <c r="AG698">
        <f t="shared" si="58"/>
        <v>0.17760617760617761</v>
      </c>
      <c r="AH698">
        <f t="shared" si="59"/>
        <v>2.3166023166023165E-2</v>
      </c>
      <c r="AI698">
        <f t="shared" si="60"/>
        <v>8.1081081081081086E-2</v>
      </c>
      <c r="AJ698">
        <f t="shared" si="61"/>
        <v>0.38610038610038611</v>
      </c>
      <c r="AK698">
        <v>2</v>
      </c>
      <c r="AL698">
        <v>1</v>
      </c>
    </row>
    <row r="699" spans="1:38" x14ac:dyDescent="0.2">
      <c r="A699" t="s">
        <v>3075</v>
      </c>
      <c r="B699">
        <v>5</v>
      </c>
      <c r="C699">
        <v>373</v>
      </c>
      <c r="D699">
        <f>C699-B699</f>
        <v>368</v>
      </c>
      <c r="E699">
        <v>0.25509999999999999</v>
      </c>
      <c r="F699">
        <v>5.8120000000000003E-3</v>
      </c>
      <c r="G699">
        <v>42</v>
      </c>
      <c r="H699" t="s">
        <v>35</v>
      </c>
      <c r="I699" t="s">
        <v>44</v>
      </c>
      <c r="J699">
        <v>3.3090000000000002</v>
      </c>
      <c r="K699">
        <v>5</v>
      </c>
      <c r="L699">
        <v>3</v>
      </c>
      <c r="M699">
        <v>14</v>
      </c>
      <c r="N699">
        <v>6</v>
      </c>
      <c r="O699">
        <v>7</v>
      </c>
      <c r="P699">
        <v>20</v>
      </c>
      <c r="Q699">
        <v>9</v>
      </c>
      <c r="R699">
        <v>5</v>
      </c>
      <c r="S699">
        <v>12</v>
      </c>
      <c r="T699">
        <v>9</v>
      </c>
      <c r="U699">
        <v>3</v>
      </c>
      <c r="V699">
        <v>15</v>
      </c>
      <c r="W699">
        <v>9</v>
      </c>
      <c r="X699">
        <v>7</v>
      </c>
      <c r="Y699">
        <v>7</v>
      </c>
      <c r="Z699">
        <v>14</v>
      </c>
      <c r="AA699">
        <v>12</v>
      </c>
      <c r="AB699">
        <v>2</v>
      </c>
      <c r="AC699">
        <v>1</v>
      </c>
      <c r="AD699">
        <v>4</v>
      </c>
      <c r="AE699">
        <f>SUM(M699:N699)/SUM(K699:AD699)</f>
        <v>0.12195121951219512</v>
      </c>
      <c r="AF699">
        <f>SUM(S699,Y699)/SUM(K699:AD699)</f>
        <v>0.11585365853658537</v>
      </c>
      <c r="AG699">
        <f t="shared" si="58"/>
        <v>0.2073170731707317</v>
      </c>
      <c r="AH699">
        <f t="shared" si="59"/>
        <v>7.3170731707317069E-2</v>
      </c>
      <c r="AI699">
        <f t="shared" si="60"/>
        <v>0.11585365853658537</v>
      </c>
      <c r="AJ699">
        <f t="shared" si="61"/>
        <v>0.36585365853658536</v>
      </c>
    </row>
    <row r="700" spans="1:38" x14ac:dyDescent="0.2">
      <c r="A700" t="s">
        <v>1270</v>
      </c>
      <c r="B700">
        <v>177</v>
      </c>
      <c r="C700">
        <v>939</v>
      </c>
      <c r="D700">
        <f>C700-B700</f>
        <v>762</v>
      </c>
      <c r="E700">
        <v>0.25009999999999999</v>
      </c>
      <c r="F700">
        <v>1.2E-5</v>
      </c>
      <c r="G700">
        <v>42</v>
      </c>
      <c r="H700" t="s">
        <v>35</v>
      </c>
      <c r="I700" t="s">
        <v>1271</v>
      </c>
      <c r="J700">
        <v>2.839</v>
      </c>
      <c r="K700">
        <v>7</v>
      </c>
      <c r="L700">
        <v>0</v>
      </c>
      <c r="M700">
        <v>24</v>
      </c>
      <c r="N700">
        <v>21</v>
      </c>
      <c r="O700">
        <v>6</v>
      </c>
      <c r="P700">
        <v>33</v>
      </c>
      <c r="Q700">
        <v>12</v>
      </c>
      <c r="R700">
        <v>3</v>
      </c>
      <c r="S700">
        <v>19</v>
      </c>
      <c r="T700">
        <v>9</v>
      </c>
      <c r="U700">
        <v>3</v>
      </c>
      <c r="V700">
        <v>30</v>
      </c>
      <c r="W700">
        <v>12</v>
      </c>
      <c r="X700">
        <v>7</v>
      </c>
      <c r="Y700">
        <v>8</v>
      </c>
      <c r="Z700">
        <v>16</v>
      </c>
      <c r="AA700">
        <v>13</v>
      </c>
      <c r="AB700">
        <v>6</v>
      </c>
      <c r="AC700">
        <v>0</v>
      </c>
      <c r="AD700">
        <v>4</v>
      </c>
      <c r="AE700">
        <f>SUM(M700:N700)/SUM(K700:AD700)</f>
        <v>0.19313304721030042</v>
      </c>
      <c r="AF700">
        <f>SUM(S700,Y700)/SUM(K700:AD700)</f>
        <v>0.11587982832618025</v>
      </c>
      <c r="AG700">
        <f t="shared" si="58"/>
        <v>0.22317596566523606</v>
      </c>
      <c r="AH700">
        <f t="shared" si="59"/>
        <v>4.2918454935622317E-2</v>
      </c>
      <c r="AI700">
        <f t="shared" si="60"/>
        <v>9.012875536480687E-2</v>
      </c>
      <c r="AJ700">
        <f t="shared" si="61"/>
        <v>0.33476394849785407</v>
      </c>
    </row>
    <row r="701" spans="1:38" x14ac:dyDescent="0.2">
      <c r="A701" t="s">
        <v>1566</v>
      </c>
      <c r="B701">
        <v>99</v>
      </c>
      <c r="C701">
        <v>814</v>
      </c>
      <c r="D701">
        <f>C701-B701</f>
        <v>715</v>
      </c>
      <c r="E701">
        <v>0.34389999999999998</v>
      </c>
      <c r="F701">
        <v>8.2999999999999998E-5</v>
      </c>
      <c r="G701">
        <v>66</v>
      </c>
      <c r="H701" t="s">
        <v>32</v>
      </c>
      <c r="I701" t="s">
        <v>44</v>
      </c>
      <c r="J701">
        <v>2.8639999999999999</v>
      </c>
      <c r="K701">
        <v>11</v>
      </c>
      <c r="L701">
        <v>3</v>
      </c>
      <c r="M701">
        <v>44</v>
      </c>
      <c r="N701">
        <v>39</v>
      </c>
      <c r="O701">
        <v>4</v>
      </c>
      <c r="P701">
        <v>27</v>
      </c>
      <c r="Q701">
        <v>7</v>
      </c>
      <c r="R701">
        <v>9</v>
      </c>
      <c r="S701">
        <v>28</v>
      </c>
      <c r="T701">
        <v>11</v>
      </c>
      <c r="U701">
        <v>9</v>
      </c>
      <c r="V701">
        <v>34</v>
      </c>
      <c r="W701">
        <v>23</v>
      </c>
      <c r="X701">
        <v>14</v>
      </c>
      <c r="Y701">
        <v>12</v>
      </c>
      <c r="Z701">
        <v>27</v>
      </c>
      <c r="AA701">
        <v>19</v>
      </c>
      <c r="AB701">
        <v>10</v>
      </c>
      <c r="AC701">
        <v>1</v>
      </c>
      <c r="AD701">
        <v>13</v>
      </c>
      <c r="AE701">
        <f>SUM(M701:N701)/SUM(K701:AD701)</f>
        <v>0.24057971014492754</v>
      </c>
      <c r="AF701">
        <f>SUM(S701,Y701)/SUM(K701:AD701)</f>
        <v>0.11594202898550725</v>
      </c>
      <c r="AG701">
        <f t="shared" si="58"/>
        <v>0.17681159420289855</v>
      </c>
      <c r="AH701">
        <f t="shared" si="59"/>
        <v>5.2173913043478258E-2</v>
      </c>
      <c r="AI701">
        <f t="shared" si="60"/>
        <v>0.11304347826086956</v>
      </c>
      <c r="AJ701">
        <f t="shared" si="61"/>
        <v>0.30144927536231886</v>
      </c>
      <c r="AK701">
        <v>1</v>
      </c>
      <c r="AL701">
        <v>0</v>
      </c>
    </row>
    <row r="702" spans="1:38" x14ac:dyDescent="0.2">
      <c r="A702" t="s">
        <v>2909</v>
      </c>
      <c r="B702">
        <v>11</v>
      </c>
      <c r="C702">
        <v>192</v>
      </c>
      <c r="D702">
        <f>C702-B702</f>
        <v>181</v>
      </c>
      <c r="E702">
        <v>0.20710000000000001</v>
      </c>
      <c r="F702">
        <v>5.5999999999999999E-5</v>
      </c>
      <c r="G702">
        <v>30</v>
      </c>
      <c r="H702" t="s">
        <v>35</v>
      </c>
      <c r="I702" t="s">
        <v>44</v>
      </c>
      <c r="J702">
        <v>3.7909999999999999</v>
      </c>
      <c r="K702">
        <v>3</v>
      </c>
      <c r="L702">
        <v>0</v>
      </c>
      <c r="M702">
        <v>6</v>
      </c>
      <c r="N702">
        <v>5</v>
      </c>
      <c r="O702">
        <v>3</v>
      </c>
      <c r="P702">
        <v>5</v>
      </c>
      <c r="Q702">
        <v>4</v>
      </c>
      <c r="R702">
        <v>5</v>
      </c>
      <c r="S702">
        <v>6</v>
      </c>
      <c r="T702">
        <v>12</v>
      </c>
      <c r="U702">
        <v>0</v>
      </c>
      <c r="V702">
        <v>8</v>
      </c>
      <c r="W702">
        <v>9</v>
      </c>
      <c r="X702">
        <v>9</v>
      </c>
      <c r="Y702">
        <v>7</v>
      </c>
      <c r="Z702">
        <v>15</v>
      </c>
      <c r="AA702">
        <v>4</v>
      </c>
      <c r="AB702">
        <v>9</v>
      </c>
      <c r="AC702">
        <v>1</v>
      </c>
      <c r="AD702">
        <v>1</v>
      </c>
      <c r="AE702">
        <f>SUM(M702:N702)/SUM(K702:AD702)</f>
        <v>9.8214285714285712E-2</v>
      </c>
      <c r="AF702">
        <f>SUM(S702,Y702)/SUM(K702:AD702)</f>
        <v>0.11607142857142858</v>
      </c>
      <c r="AG702">
        <f t="shared" si="58"/>
        <v>0.15178571428571427</v>
      </c>
      <c r="AH702">
        <f t="shared" si="59"/>
        <v>4.4642857142857144E-2</v>
      </c>
      <c r="AI702">
        <f t="shared" si="60"/>
        <v>0.23214285714285715</v>
      </c>
      <c r="AJ702">
        <f t="shared" si="61"/>
        <v>0.35714285714285715</v>
      </c>
    </row>
    <row r="703" spans="1:38" x14ac:dyDescent="0.2">
      <c r="A703" t="s">
        <v>1658</v>
      </c>
      <c r="B703">
        <v>505</v>
      </c>
      <c r="C703">
        <v>665</v>
      </c>
      <c r="D703">
        <f>C703-B703</f>
        <v>160</v>
      </c>
      <c r="E703">
        <v>0.19969999999999999</v>
      </c>
      <c r="F703">
        <v>1.103E-3</v>
      </c>
      <c r="G703">
        <v>30</v>
      </c>
      <c r="H703" t="s">
        <v>35</v>
      </c>
      <c r="I703" t="s">
        <v>49</v>
      </c>
      <c r="J703">
        <v>3.8650000000000002</v>
      </c>
      <c r="K703">
        <v>2</v>
      </c>
      <c r="L703">
        <v>0</v>
      </c>
      <c r="M703">
        <v>7</v>
      </c>
      <c r="N703">
        <v>7</v>
      </c>
      <c r="O703">
        <v>3</v>
      </c>
      <c r="P703">
        <v>10</v>
      </c>
      <c r="Q703">
        <v>4</v>
      </c>
      <c r="R703">
        <v>6</v>
      </c>
      <c r="S703">
        <v>8</v>
      </c>
      <c r="T703">
        <v>13</v>
      </c>
      <c r="U703">
        <v>1</v>
      </c>
      <c r="V703">
        <v>6</v>
      </c>
      <c r="W703">
        <v>3</v>
      </c>
      <c r="X703">
        <v>4</v>
      </c>
      <c r="Y703">
        <v>5</v>
      </c>
      <c r="Z703">
        <v>17</v>
      </c>
      <c r="AA703">
        <v>8</v>
      </c>
      <c r="AB703">
        <v>5</v>
      </c>
      <c r="AC703">
        <v>0</v>
      </c>
      <c r="AD703">
        <v>3</v>
      </c>
      <c r="AE703">
        <f>SUM(M703:N703)/SUM(K703:AD703)</f>
        <v>0.125</v>
      </c>
      <c r="AF703">
        <f>SUM(S703,Y703)/SUM(K703:AD703)</f>
        <v>0.11607142857142858</v>
      </c>
      <c r="AG703">
        <f t="shared" si="58"/>
        <v>0.13392857142857142</v>
      </c>
      <c r="AH703">
        <f t="shared" si="59"/>
        <v>5.3571428571428568E-2</v>
      </c>
      <c r="AI703">
        <f t="shared" si="60"/>
        <v>0.22321428571428573</v>
      </c>
      <c r="AJ703">
        <f t="shared" si="61"/>
        <v>0.3482142857142857</v>
      </c>
    </row>
    <row r="704" spans="1:38" x14ac:dyDescent="0.2">
      <c r="A704" t="s">
        <v>405</v>
      </c>
      <c r="B704">
        <v>16</v>
      </c>
      <c r="C704">
        <v>250</v>
      </c>
      <c r="D704">
        <f>C704-B704</f>
        <v>234</v>
      </c>
      <c r="E704">
        <v>0.31659999999999999</v>
      </c>
      <c r="F704">
        <v>9.4700000000000003E-4</v>
      </c>
      <c r="G704">
        <v>66</v>
      </c>
      <c r="H704" t="s">
        <v>32</v>
      </c>
      <c r="I704" t="s">
        <v>33</v>
      </c>
      <c r="J704">
        <v>3.004</v>
      </c>
      <c r="K704">
        <v>8</v>
      </c>
      <c r="L704">
        <v>0</v>
      </c>
      <c r="M704">
        <v>15</v>
      </c>
      <c r="N704">
        <v>16</v>
      </c>
      <c r="O704">
        <v>4</v>
      </c>
      <c r="P704">
        <v>9</v>
      </c>
      <c r="Q704">
        <v>4</v>
      </c>
      <c r="R704">
        <v>3</v>
      </c>
      <c r="S704">
        <v>10</v>
      </c>
      <c r="T704">
        <v>2</v>
      </c>
      <c r="U704">
        <v>2</v>
      </c>
      <c r="V704">
        <v>6</v>
      </c>
      <c r="W704">
        <v>4</v>
      </c>
      <c r="X704">
        <v>6</v>
      </c>
      <c r="Y704">
        <v>3</v>
      </c>
      <c r="Z704">
        <v>6</v>
      </c>
      <c r="AA704">
        <v>4</v>
      </c>
      <c r="AB704">
        <v>5</v>
      </c>
      <c r="AC704">
        <v>2</v>
      </c>
      <c r="AD704">
        <v>3</v>
      </c>
      <c r="AE704">
        <f>SUM(M704:N704)/SUM(K704:AD704)</f>
        <v>0.2767857142857143</v>
      </c>
      <c r="AF704">
        <f>SUM(S704,Y704)/SUM(K704:AD704)</f>
        <v>0.11607142857142858</v>
      </c>
      <c r="AG704">
        <f t="shared" si="58"/>
        <v>0.1875</v>
      </c>
      <c r="AH704">
        <f t="shared" si="59"/>
        <v>8.0357142857142863E-2</v>
      </c>
      <c r="AI704">
        <f t="shared" si="60"/>
        <v>0.10714285714285714</v>
      </c>
      <c r="AJ704">
        <f t="shared" si="61"/>
        <v>0.23214285714285715</v>
      </c>
      <c r="AK704">
        <v>6</v>
      </c>
      <c r="AL704">
        <v>0</v>
      </c>
    </row>
    <row r="705" spans="1:38" x14ac:dyDescent="0.2">
      <c r="A705" t="s">
        <v>597</v>
      </c>
      <c r="B705">
        <v>243</v>
      </c>
      <c r="C705">
        <v>567</v>
      </c>
      <c r="D705">
        <f>C705-B705</f>
        <v>324</v>
      </c>
      <c r="E705">
        <v>0.2923</v>
      </c>
      <c r="F705">
        <v>9.4799999999999995E-4</v>
      </c>
      <c r="G705">
        <v>54</v>
      </c>
      <c r="H705" t="s">
        <v>46</v>
      </c>
      <c r="I705" t="s">
        <v>33</v>
      </c>
      <c r="J705">
        <v>3.633</v>
      </c>
      <c r="K705">
        <v>11</v>
      </c>
      <c r="L705">
        <v>0</v>
      </c>
      <c r="M705">
        <v>17</v>
      </c>
      <c r="N705">
        <v>12</v>
      </c>
      <c r="O705">
        <v>6</v>
      </c>
      <c r="P705">
        <v>24</v>
      </c>
      <c r="Q705">
        <v>5</v>
      </c>
      <c r="R705">
        <v>7</v>
      </c>
      <c r="S705">
        <v>10</v>
      </c>
      <c r="T705">
        <v>13</v>
      </c>
      <c r="U705">
        <v>4</v>
      </c>
      <c r="V705">
        <v>13</v>
      </c>
      <c r="W705">
        <v>8</v>
      </c>
      <c r="X705">
        <v>9</v>
      </c>
      <c r="Y705">
        <v>13</v>
      </c>
      <c r="Z705">
        <v>16</v>
      </c>
      <c r="AA705">
        <v>15</v>
      </c>
      <c r="AB705">
        <v>11</v>
      </c>
      <c r="AC705">
        <v>0</v>
      </c>
      <c r="AD705">
        <v>4</v>
      </c>
      <c r="AE705">
        <f>SUM(M705:N705)/SUM(K705:AD705)</f>
        <v>0.14646464646464646</v>
      </c>
      <c r="AF705">
        <f>SUM(S705,Y705)/SUM(K705:AD705)</f>
        <v>0.11616161616161616</v>
      </c>
      <c r="AG705">
        <f t="shared" si="58"/>
        <v>0.21717171717171718</v>
      </c>
      <c r="AH705">
        <f t="shared" si="59"/>
        <v>5.0505050505050504E-2</v>
      </c>
      <c r="AI705">
        <f t="shared" si="60"/>
        <v>0.17676767676767677</v>
      </c>
      <c r="AJ705">
        <f t="shared" si="61"/>
        <v>0.29292929292929293</v>
      </c>
    </row>
    <row r="706" spans="1:38" x14ac:dyDescent="0.2">
      <c r="A706" t="s">
        <v>2888</v>
      </c>
      <c r="B706">
        <v>272</v>
      </c>
      <c r="C706">
        <v>880</v>
      </c>
      <c r="D706">
        <f>C706-B706</f>
        <v>608</v>
      </c>
      <c r="E706">
        <v>0.18970000000000001</v>
      </c>
      <c r="F706">
        <v>3.2699999999999998E-4</v>
      </c>
      <c r="G706">
        <v>18</v>
      </c>
      <c r="H706" t="s">
        <v>35</v>
      </c>
      <c r="I706" t="s">
        <v>33</v>
      </c>
      <c r="J706">
        <v>3.0350000000000001</v>
      </c>
      <c r="K706">
        <v>11</v>
      </c>
      <c r="L706">
        <v>1</v>
      </c>
      <c r="M706">
        <v>17</v>
      </c>
      <c r="N706">
        <v>28</v>
      </c>
      <c r="O706">
        <v>7</v>
      </c>
      <c r="P706">
        <v>9</v>
      </c>
      <c r="Q706">
        <v>5</v>
      </c>
      <c r="R706">
        <v>13</v>
      </c>
      <c r="S706">
        <v>23</v>
      </c>
      <c r="T706">
        <v>7</v>
      </c>
      <c r="U706">
        <v>0</v>
      </c>
      <c r="V706">
        <v>33</v>
      </c>
      <c r="W706">
        <v>9</v>
      </c>
      <c r="X706">
        <v>14</v>
      </c>
      <c r="Y706">
        <v>5</v>
      </c>
      <c r="Z706">
        <v>36</v>
      </c>
      <c r="AA706">
        <v>14</v>
      </c>
      <c r="AB706">
        <v>7</v>
      </c>
      <c r="AC706">
        <v>0</v>
      </c>
      <c r="AD706">
        <v>2</v>
      </c>
      <c r="AE706">
        <f>SUM(M706:N706)/SUM(K706:AD706)</f>
        <v>0.18672199170124482</v>
      </c>
      <c r="AF706">
        <f>SUM(S706,Y706)/SUM(K706:AD706)</f>
        <v>0.11618257261410789</v>
      </c>
      <c r="AG706">
        <f t="shared" si="58"/>
        <v>0.12033195020746888</v>
      </c>
      <c r="AH706">
        <f t="shared" si="59"/>
        <v>3.7344398340248962E-2</v>
      </c>
      <c r="AI706">
        <f t="shared" si="60"/>
        <v>0.11203319502074689</v>
      </c>
      <c r="AJ706">
        <f t="shared" si="61"/>
        <v>0.42738589211618255</v>
      </c>
    </row>
    <row r="707" spans="1:38" x14ac:dyDescent="0.2">
      <c r="A707" t="s">
        <v>1366</v>
      </c>
      <c r="B707">
        <v>988</v>
      </c>
      <c r="C707">
        <v>1051</v>
      </c>
      <c r="D707">
        <f>C707-B707</f>
        <v>63</v>
      </c>
      <c r="E707">
        <v>0.35039999999999999</v>
      </c>
      <c r="F707">
        <v>7.1599999999999995E-4</v>
      </c>
      <c r="G707">
        <v>66</v>
      </c>
      <c r="H707" t="s">
        <v>32</v>
      </c>
      <c r="I707" t="s">
        <v>49</v>
      </c>
      <c r="J707">
        <v>3.7509999999999999</v>
      </c>
      <c r="K707">
        <v>0</v>
      </c>
      <c r="L707">
        <v>1</v>
      </c>
      <c r="M707">
        <v>2</v>
      </c>
      <c r="N707">
        <v>2</v>
      </c>
      <c r="O707">
        <v>3</v>
      </c>
      <c r="P707">
        <v>4</v>
      </c>
      <c r="Q707">
        <v>2</v>
      </c>
      <c r="R707">
        <v>2</v>
      </c>
      <c r="S707">
        <v>4</v>
      </c>
      <c r="T707">
        <v>4</v>
      </c>
      <c r="U707">
        <v>0</v>
      </c>
      <c r="V707">
        <v>4</v>
      </c>
      <c r="W707">
        <v>2</v>
      </c>
      <c r="X707">
        <v>1</v>
      </c>
      <c r="Y707">
        <v>1</v>
      </c>
      <c r="Z707">
        <v>5</v>
      </c>
      <c r="AA707">
        <v>3</v>
      </c>
      <c r="AB707">
        <v>1</v>
      </c>
      <c r="AC707">
        <v>0</v>
      </c>
      <c r="AD707">
        <v>2</v>
      </c>
      <c r="AE707">
        <f>SUM(M707:N707)/SUM(K707:AD707)</f>
        <v>9.3023255813953487E-2</v>
      </c>
      <c r="AF707">
        <f>SUM(S707,Y707)/SUM(K707:AD707)</f>
        <v>0.11627906976744186</v>
      </c>
      <c r="AG707">
        <f t="shared" ref="AG707:AG770" si="62">SUM(P707,K707,W707)/SUM(K707:AD707)</f>
        <v>0.13953488372093023</v>
      </c>
      <c r="AH707">
        <f t="shared" ref="AH707:AH770" si="63">SUM(AC707,AD707,O707)/SUM(K707:AD707)</f>
        <v>0.11627906976744186</v>
      </c>
      <c r="AI707">
        <f t="shared" ref="AI707:AI770" si="64">SUM(R707,T707,AB707,U707)/SUM(K707:AD707)</f>
        <v>0.16279069767441862</v>
      </c>
      <c r="AJ707">
        <f t="shared" ref="AJ707:AJ770" si="65">SUM(Q707,X707,V707,AA707,Z707,L707)/SUM(K707:AD707)</f>
        <v>0.37209302325581395</v>
      </c>
      <c r="AK707">
        <v>2</v>
      </c>
      <c r="AL707">
        <v>1</v>
      </c>
    </row>
    <row r="708" spans="1:38" x14ac:dyDescent="0.2">
      <c r="A708" t="s">
        <v>1095</v>
      </c>
      <c r="B708">
        <v>1173</v>
      </c>
      <c r="C708">
        <v>1226</v>
      </c>
      <c r="D708">
        <f>C708-B708</f>
        <v>53</v>
      </c>
      <c r="E708">
        <v>0.18579999999999999</v>
      </c>
      <c r="F708">
        <v>2.0100000000000001E-4</v>
      </c>
      <c r="G708">
        <v>18</v>
      </c>
      <c r="H708" t="s">
        <v>35</v>
      </c>
      <c r="I708" t="s">
        <v>33</v>
      </c>
      <c r="J708">
        <v>3.5510000000000002</v>
      </c>
      <c r="K708">
        <v>5</v>
      </c>
      <c r="L708">
        <v>0</v>
      </c>
      <c r="M708">
        <v>3</v>
      </c>
      <c r="N708">
        <v>2</v>
      </c>
      <c r="O708">
        <v>0</v>
      </c>
      <c r="P708">
        <v>2</v>
      </c>
      <c r="Q708">
        <v>0</v>
      </c>
      <c r="R708">
        <v>0</v>
      </c>
      <c r="S708">
        <v>4</v>
      </c>
      <c r="T708">
        <v>4</v>
      </c>
      <c r="U708">
        <v>2</v>
      </c>
      <c r="V708">
        <v>3</v>
      </c>
      <c r="W708">
        <v>1</v>
      </c>
      <c r="X708">
        <v>2</v>
      </c>
      <c r="Y708">
        <v>1</v>
      </c>
      <c r="Z708">
        <v>7</v>
      </c>
      <c r="AA708">
        <v>5</v>
      </c>
      <c r="AB708">
        <v>0</v>
      </c>
      <c r="AC708">
        <v>1</v>
      </c>
      <c r="AD708">
        <v>1</v>
      </c>
      <c r="AE708">
        <f>SUM(M708:N708)/SUM(K708:AD708)</f>
        <v>0.11627906976744186</v>
      </c>
      <c r="AF708">
        <f>SUM(S708,Y708)/SUM(K708:AD708)</f>
        <v>0.11627906976744186</v>
      </c>
      <c r="AG708">
        <f t="shared" si="62"/>
        <v>0.18604651162790697</v>
      </c>
      <c r="AH708">
        <f t="shared" si="63"/>
        <v>4.6511627906976744E-2</v>
      </c>
      <c r="AI708">
        <f t="shared" si="64"/>
        <v>0.13953488372093023</v>
      </c>
      <c r="AJ708">
        <f t="shared" si="65"/>
        <v>0.39534883720930231</v>
      </c>
    </row>
    <row r="709" spans="1:38" x14ac:dyDescent="0.2">
      <c r="A709" t="s">
        <v>3008</v>
      </c>
      <c r="B709">
        <v>306</v>
      </c>
      <c r="C709">
        <v>348</v>
      </c>
      <c r="D709">
        <f>C709-B709</f>
        <v>42</v>
      </c>
      <c r="E709">
        <v>0.33779999999999999</v>
      </c>
      <c r="F709">
        <v>2.3E-5</v>
      </c>
      <c r="G709">
        <v>66</v>
      </c>
      <c r="H709" t="s">
        <v>35</v>
      </c>
      <c r="I709" t="s">
        <v>3009</v>
      </c>
      <c r="J709">
        <v>3.5230000000000001</v>
      </c>
      <c r="K709">
        <v>1</v>
      </c>
      <c r="L709">
        <v>0</v>
      </c>
      <c r="M709">
        <v>1</v>
      </c>
      <c r="N709">
        <v>4</v>
      </c>
      <c r="O709">
        <v>1</v>
      </c>
      <c r="P709">
        <v>0</v>
      </c>
      <c r="Q709">
        <v>2</v>
      </c>
      <c r="R709">
        <v>3</v>
      </c>
      <c r="S709">
        <v>4</v>
      </c>
      <c r="T709">
        <v>6</v>
      </c>
      <c r="U709">
        <v>1</v>
      </c>
      <c r="V709">
        <v>6</v>
      </c>
      <c r="W709">
        <v>0</v>
      </c>
      <c r="X709">
        <v>5</v>
      </c>
      <c r="Y709">
        <v>1</v>
      </c>
      <c r="Z709">
        <v>4</v>
      </c>
      <c r="AA709">
        <v>1</v>
      </c>
      <c r="AB709">
        <v>1</v>
      </c>
      <c r="AC709">
        <v>0</v>
      </c>
      <c r="AD709">
        <v>2</v>
      </c>
      <c r="AE709">
        <f>SUM(M709:N709)/SUM(K709:AD709)</f>
        <v>0.11627906976744186</v>
      </c>
      <c r="AF709">
        <f>SUM(S709,Y709)/SUM(K709:AD709)</f>
        <v>0.11627906976744186</v>
      </c>
      <c r="AG709">
        <f t="shared" si="62"/>
        <v>2.3255813953488372E-2</v>
      </c>
      <c r="AH709">
        <f t="shared" si="63"/>
        <v>6.9767441860465115E-2</v>
      </c>
      <c r="AI709">
        <f t="shared" si="64"/>
        <v>0.2558139534883721</v>
      </c>
      <c r="AJ709">
        <f t="shared" si="65"/>
        <v>0.41860465116279072</v>
      </c>
    </row>
    <row r="710" spans="1:38" x14ac:dyDescent="0.2">
      <c r="A710" t="s">
        <v>914</v>
      </c>
      <c r="B710">
        <v>331</v>
      </c>
      <c r="C710">
        <v>407</v>
      </c>
      <c r="D710">
        <f>C710-B710</f>
        <v>76</v>
      </c>
      <c r="E710">
        <v>0.2455</v>
      </c>
      <c r="F710">
        <v>4.5000000000000003E-5</v>
      </c>
      <c r="G710">
        <v>42</v>
      </c>
      <c r="H710" t="s">
        <v>32</v>
      </c>
      <c r="I710" t="s">
        <v>915</v>
      </c>
      <c r="J710">
        <v>3.43</v>
      </c>
      <c r="K710">
        <v>4</v>
      </c>
      <c r="L710">
        <v>0</v>
      </c>
      <c r="M710">
        <v>3</v>
      </c>
      <c r="N710">
        <v>3</v>
      </c>
      <c r="O710">
        <v>2</v>
      </c>
      <c r="P710">
        <v>4</v>
      </c>
      <c r="Q710">
        <v>1</v>
      </c>
      <c r="R710">
        <v>2</v>
      </c>
      <c r="S710">
        <v>2</v>
      </c>
      <c r="T710">
        <v>1</v>
      </c>
      <c r="U710">
        <v>0</v>
      </c>
      <c r="V710">
        <v>4</v>
      </c>
      <c r="W710">
        <v>4</v>
      </c>
      <c r="X710">
        <v>2</v>
      </c>
      <c r="Y710">
        <v>3</v>
      </c>
      <c r="Z710">
        <v>1</v>
      </c>
      <c r="AA710">
        <v>3</v>
      </c>
      <c r="AB710">
        <v>2</v>
      </c>
      <c r="AC710">
        <v>0</v>
      </c>
      <c r="AD710">
        <v>2</v>
      </c>
      <c r="AE710">
        <f>SUM(M710:N710)/SUM(K710:AD710)</f>
        <v>0.13953488372093023</v>
      </c>
      <c r="AF710">
        <f>SUM(S710,Y710)/SUM(K710:AD710)</f>
        <v>0.11627906976744186</v>
      </c>
      <c r="AG710">
        <f t="shared" si="62"/>
        <v>0.27906976744186046</v>
      </c>
      <c r="AH710">
        <f t="shared" si="63"/>
        <v>9.3023255813953487E-2</v>
      </c>
      <c r="AI710">
        <f t="shared" si="64"/>
        <v>0.11627906976744186</v>
      </c>
      <c r="AJ710">
        <f t="shared" si="65"/>
        <v>0.2558139534883721</v>
      </c>
      <c r="AK710">
        <v>5</v>
      </c>
      <c r="AL710">
        <v>0</v>
      </c>
    </row>
    <row r="711" spans="1:38" x14ac:dyDescent="0.2">
      <c r="A711" t="s">
        <v>1599</v>
      </c>
      <c r="B711">
        <v>409</v>
      </c>
      <c r="C711">
        <v>459</v>
      </c>
      <c r="D711">
        <f>C711-B711</f>
        <v>50</v>
      </c>
      <c r="E711">
        <v>0.20069999999999999</v>
      </c>
      <c r="F711">
        <v>2.2599999999999999E-4</v>
      </c>
      <c r="G711">
        <v>30</v>
      </c>
      <c r="H711" t="s">
        <v>46</v>
      </c>
      <c r="I711" t="s">
        <v>1600</v>
      </c>
      <c r="J711">
        <v>3.9809999999999999</v>
      </c>
      <c r="K711">
        <v>1</v>
      </c>
      <c r="L711">
        <v>0</v>
      </c>
      <c r="M711">
        <v>2</v>
      </c>
      <c r="N711">
        <v>4</v>
      </c>
      <c r="O711">
        <v>2</v>
      </c>
      <c r="P711">
        <v>3</v>
      </c>
      <c r="Q711">
        <v>2</v>
      </c>
      <c r="R711">
        <v>3</v>
      </c>
      <c r="S711">
        <v>5</v>
      </c>
      <c r="T711">
        <v>4</v>
      </c>
      <c r="U711">
        <v>0</v>
      </c>
      <c r="V711">
        <v>2</v>
      </c>
      <c r="W711">
        <v>3</v>
      </c>
      <c r="X711">
        <v>1</v>
      </c>
      <c r="Y711">
        <v>0</v>
      </c>
      <c r="Z711">
        <v>2</v>
      </c>
      <c r="AA711">
        <v>3</v>
      </c>
      <c r="AB711">
        <v>3</v>
      </c>
      <c r="AC711">
        <v>0</v>
      </c>
      <c r="AD711">
        <v>3</v>
      </c>
      <c r="AE711">
        <f>SUM(M711:N711)/SUM(K711:AD711)</f>
        <v>0.13953488372093023</v>
      </c>
      <c r="AF711">
        <f>SUM(S711,Y711)/SUM(K711:AD711)</f>
        <v>0.11627906976744186</v>
      </c>
      <c r="AG711">
        <f t="shared" si="62"/>
        <v>0.16279069767441862</v>
      </c>
      <c r="AH711">
        <f t="shared" si="63"/>
        <v>0.11627906976744186</v>
      </c>
      <c r="AI711">
        <f t="shared" si="64"/>
        <v>0.23255813953488372</v>
      </c>
      <c r="AJ711">
        <f t="shared" si="65"/>
        <v>0.23255813953488372</v>
      </c>
      <c r="AK711">
        <v>1</v>
      </c>
      <c r="AL711">
        <v>0</v>
      </c>
    </row>
    <row r="712" spans="1:38" x14ac:dyDescent="0.2">
      <c r="A712" t="s">
        <v>2815</v>
      </c>
      <c r="B712">
        <v>44</v>
      </c>
      <c r="C712">
        <v>437</v>
      </c>
      <c r="D712">
        <f>C712-B712</f>
        <v>393</v>
      </c>
      <c r="E712">
        <v>0.2087</v>
      </c>
      <c r="F712">
        <v>6.3599999999999996E-4</v>
      </c>
      <c r="G712">
        <v>30</v>
      </c>
      <c r="H712" t="s">
        <v>35</v>
      </c>
      <c r="I712" t="s">
        <v>44</v>
      </c>
      <c r="J712">
        <v>3.3530000000000002</v>
      </c>
      <c r="K712">
        <v>9</v>
      </c>
      <c r="L712">
        <v>1</v>
      </c>
      <c r="M712">
        <v>11</v>
      </c>
      <c r="N712">
        <v>13</v>
      </c>
      <c r="O712">
        <v>1</v>
      </c>
      <c r="P712">
        <v>14</v>
      </c>
      <c r="Q712">
        <v>6</v>
      </c>
      <c r="R712">
        <v>6</v>
      </c>
      <c r="S712">
        <v>14</v>
      </c>
      <c r="T712">
        <v>8</v>
      </c>
      <c r="U712">
        <v>0</v>
      </c>
      <c r="V712">
        <v>15</v>
      </c>
      <c r="W712">
        <v>9</v>
      </c>
      <c r="X712">
        <v>6</v>
      </c>
      <c r="Y712">
        <v>6</v>
      </c>
      <c r="Z712">
        <v>29</v>
      </c>
      <c r="AA712">
        <v>11</v>
      </c>
      <c r="AB712">
        <v>9</v>
      </c>
      <c r="AC712">
        <v>1</v>
      </c>
      <c r="AD712">
        <v>3</v>
      </c>
      <c r="AE712">
        <f>SUM(M712:N712)/SUM(K712:AD712)</f>
        <v>0.13953488372093023</v>
      </c>
      <c r="AF712">
        <f>SUM(S712,Y712)/SUM(K712:AD712)</f>
        <v>0.11627906976744186</v>
      </c>
      <c r="AG712">
        <f t="shared" si="62"/>
        <v>0.18604651162790697</v>
      </c>
      <c r="AH712">
        <f t="shared" si="63"/>
        <v>2.9069767441860465E-2</v>
      </c>
      <c r="AI712">
        <f t="shared" si="64"/>
        <v>0.13372093023255813</v>
      </c>
      <c r="AJ712">
        <f t="shared" si="65"/>
        <v>0.39534883720930231</v>
      </c>
    </row>
    <row r="713" spans="1:38" x14ac:dyDescent="0.2">
      <c r="A713" t="s">
        <v>1477</v>
      </c>
      <c r="B713">
        <v>110</v>
      </c>
      <c r="C713">
        <v>458</v>
      </c>
      <c r="D713">
        <f>C713-B713</f>
        <v>348</v>
      </c>
      <c r="E713">
        <v>0.23319999999999999</v>
      </c>
      <c r="F713" s="1">
        <v>3.0000000000000001E-6</v>
      </c>
      <c r="G713">
        <v>42</v>
      </c>
      <c r="H713" t="s">
        <v>32</v>
      </c>
      <c r="I713" t="s">
        <v>44</v>
      </c>
      <c r="J713">
        <v>3.2570000000000001</v>
      </c>
      <c r="K713">
        <v>9</v>
      </c>
      <c r="L713">
        <v>1</v>
      </c>
      <c r="M713">
        <v>16</v>
      </c>
      <c r="N713">
        <v>7</v>
      </c>
      <c r="O713">
        <v>2</v>
      </c>
      <c r="P713">
        <v>18</v>
      </c>
      <c r="Q713">
        <v>4</v>
      </c>
      <c r="R713">
        <v>4</v>
      </c>
      <c r="S713">
        <v>8</v>
      </c>
      <c r="T713">
        <v>3</v>
      </c>
      <c r="U713">
        <v>3</v>
      </c>
      <c r="V713">
        <v>9</v>
      </c>
      <c r="W713">
        <v>4</v>
      </c>
      <c r="X713">
        <v>6</v>
      </c>
      <c r="Y713">
        <v>7</v>
      </c>
      <c r="Z713">
        <v>8</v>
      </c>
      <c r="AA713">
        <v>12</v>
      </c>
      <c r="AB713">
        <v>5</v>
      </c>
      <c r="AC713">
        <v>0</v>
      </c>
      <c r="AD713">
        <v>3</v>
      </c>
      <c r="AE713">
        <f>SUM(M713:N713)/SUM(K713:AD713)</f>
        <v>0.17829457364341086</v>
      </c>
      <c r="AF713">
        <f>SUM(S713,Y713)/SUM(K713:AD713)</f>
        <v>0.11627906976744186</v>
      </c>
      <c r="AG713">
        <f t="shared" si="62"/>
        <v>0.24031007751937986</v>
      </c>
      <c r="AH713">
        <f t="shared" si="63"/>
        <v>3.875968992248062E-2</v>
      </c>
      <c r="AI713">
        <f t="shared" si="64"/>
        <v>0.11627906976744186</v>
      </c>
      <c r="AJ713">
        <f t="shared" si="65"/>
        <v>0.31007751937984496</v>
      </c>
    </row>
    <row r="714" spans="1:38" x14ac:dyDescent="0.2">
      <c r="A714" t="s">
        <v>2497</v>
      </c>
      <c r="B714">
        <v>10</v>
      </c>
      <c r="C714">
        <v>392</v>
      </c>
      <c r="D714">
        <f>C714-B714</f>
        <v>382</v>
      </c>
      <c r="E714">
        <v>0.32079999999999997</v>
      </c>
      <c r="F714">
        <v>9.1600000000000004E-4</v>
      </c>
      <c r="G714">
        <v>66</v>
      </c>
      <c r="H714" t="s">
        <v>32</v>
      </c>
      <c r="I714" t="s">
        <v>2498</v>
      </c>
      <c r="J714">
        <v>3.0489999999999999</v>
      </c>
      <c r="K714">
        <v>6</v>
      </c>
      <c r="L714">
        <v>0</v>
      </c>
      <c r="M714">
        <v>16</v>
      </c>
      <c r="N714">
        <v>19</v>
      </c>
      <c r="O714">
        <v>3</v>
      </c>
      <c r="P714">
        <v>18</v>
      </c>
      <c r="Q714">
        <v>3</v>
      </c>
      <c r="R714">
        <v>3</v>
      </c>
      <c r="S714">
        <v>12</v>
      </c>
      <c r="T714">
        <v>8</v>
      </c>
      <c r="U714">
        <v>3</v>
      </c>
      <c r="V714">
        <v>11</v>
      </c>
      <c r="W714">
        <v>3</v>
      </c>
      <c r="X714">
        <v>4</v>
      </c>
      <c r="Y714">
        <v>5</v>
      </c>
      <c r="Z714">
        <v>21</v>
      </c>
      <c r="AA714">
        <v>9</v>
      </c>
      <c r="AB714">
        <v>2</v>
      </c>
      <c r="AC714">
        <v>0</v>
      </c>
      <c r="AD714">
        <v>0</v>
      </c>
      <c r="AE714">
        <f>SUM(M714:N714)/SUM(K714:AD714)</f>
        <v>0.23972602739726026</v>
      </c>
      <c r="AF714">
        <f>SUM(S714,Y714)/SUM(K714:AD714)</f>
        <v>0.11643835616438356</v>
      </c>
      <c r="AG714">
        <f t="shared" si="62"/>
        <v>0.18493150684931506</v>
      </c>
      <c r="AH714">
        <f t="shared" si="63"/>
        <v>2.0547945205479451E-2</v>
      </c>
      <c r="AI714">
        <f t="shared" si="64"/>
        <v>0.1095890410958904</v>
      </c>
      <c r="AJ714">
        <f t="shared" si="65"/>
        <v>0.32876712328767121</v>
      </c>
      <c r="AK714">
        <v>2</v>
      </c>
      <c r="AL714">
        <v>0</v>
      </c>
    </row>
    <row r="715" spans="1:38" x14ac:dyDescent="0.2">
      <c r="A715" t="s">
        <v>2730</v>
      </c>
      <c r="B715">
        <v>15</v>
      </c>
      <c r="C715">
        <v>177</v>
      </c>
      <c r="D715">
        <f>C715-B715</f>
        <v>162</v>
      </c>
      <c r="E715">
        <v>0.2331</v>
      </c>
      <c r="F715">
        <v>6.5689999999999998E-2</v>
      </c>
      <c r="G715">
        <v>42</v>
      </c>
      <c r="H715" t="s">
        <v>35</v>
      </c>
      <c r="I715" t="s">
        <v>44</v>
      </c>
      <c r="J715">
        <v>3.1320000000000001</v>
      </c>
      <c r="K715">
        <v>5</v>
      </c>
      <c r="L715">
        <v>1</v>
      </c>
      <c r="M715">
        <v>9</v>
      </c>
      <c r="N715">
        <v>6</v>
      </c>
      <c r="O715">
        <v>5</v>
      </c>
      <c r="P715">
        <v>5</v>
      </c>
      <c r="Q715">
        <v>9</v>
      </c>
      <c r="R715">
        <v>3</v>
      </c>
      <c r="S715">
        <v>8</v>
      </c>
      <c r="T715">
        <v>4</v>
      </c>
      <c r="U715">
        <v>1</v>
      </c>
      <c r="V715">
        <v>6</v>
      </c>
      <c r="W715">
        <v>8</v>
      </c>
      <c r="X715">
        <v>8</v>
      </c>
      <c r="Y715">
        <v>4</v>
      </c>
      <c r="Z715">
        <v>7</v>
      </c>
      <c r="AA715">
        <v>7</v>
      </c>
      <c r="AB715">
        <v>3</v>
      </c>
      <c r="AC715">
        <v>1</v>
      </c>
      <c r="AD715">
        <v>3</v>
      </c>
      <c r="AE715">
        <f>SUM(M715:N715)/SUM(K715:AD715)</f>
        <v>0.14563106796116504</v>
      </c>
      <c r="AF715">
        <f>SUM(S715,Y715)/SUM(K715:AD715)</f>
        <v>0.11650485436893204</v>
      </c>
      <c r="AG715">
        <f t="shared" si="62"/>
        <v>0.17475728155339806</v>
      </c>
      <c r="AH715">
        <f t="shared" si="63"/>
        <v>8.7378640776699032E-2</v>
      </c>
      <c r="AI715">
        <f t="shared" si="64"/>
        <v>0.10679611650485436</v>
      </c>
      <c r="AJ715">
        <f t="shared" si="65"/>
        <v>0.36893203883495146</v>
      </c>
    </row>
    <row r="716" spans="1:38" x14ac:dyDescent="0.2">
      <c r="A716" t="s">
        <v>515</v>
      </c>
      <c r="B716">
        <v>228</v>
      </c>
      <c r="C716">
        <v>500</v>
      </c>
      <c r="D716">
        <f>C716-B716</f>
        <v>272</v>
      </c>
      <c r="E716">
        <v>0.41210000000000002</v>
      </c>
      <c r="F716">
        <v>5.2898000000000001E-2</v>
      </c>
      <c r="G716">
        <v>78</v>
      </c>
      <c r="H716" t="s">
        <v>35</v>
      </c>
      <c r="I716" t="s">
        <v>33</v>
      </c>
      <c r="J716">
        <v>3.3029999999999999</v>
      </c>
      <c r="K716">
        <v>5</v>
      </c>
      <c r="L716">
        <v>1</v>
      </c>
      <c r="M716">
        <v>7</v>
      </c>
      <c r="N716">
        <v>6</v>
      </c>
      <c r="O716">
        <v>5</v>
      </c>
      <c r="P716">
        <v>7</v>
      </c>
      <c r="Q716">
        <v>6</v>
      </c>
      <c r="R716">
        <v>3</v>
      </c>
      <c r="S716">
        <v>7</v>
      </c>
      <c r="T716">
        <v>11</v>
      </c>
      <c r="U716">
        <v>1</v>
      </c>
      <c r="V716">
        <v>9</v>
      </c>
      <c r="W716">
        <v>10</v>
      </c>
      <c r="X716">
        <v>16</v>
      </c>
      <c r="Y716">
        <v>7</v>
      </c>
      <c r="Z716">
        <v>6</v>
      </c>
      <c r="AA716">
        <v>4</v>
      </c>
      <c r="AB716">
        <v>4</v>
      </c>
      <c r="AC716">
        <v>2</v>
      </c>
      <c r="AD716">
        <v>3</v>
      </c>
      <c r="AE716">
        <f>SUM(M716:N716)/SUM(K716:AD716)</f>
        <v>0.10833333333333334</v>
      </c>
      <c r="AF716">
        <f>SUM(S716,Y716)/SUM(K716:AD716)</f>
        <v>0.11666666666666667</v>
      </c>
      <c r="AG716">
        <f t="shared" si="62"/>
        <v>0.18333333333333332</v>
      </c>
      <c r="AH716">
        <f t="shared" si="63"/>
        <v>8.3333333333333329E-2</v>
      </c>
      <c r="AI716">
        <f t="shared" si="64"/>
        <v>0.15833333333333333</v>
      </c>
      <c r="AJ716">
        <f t="shared" si="65"/>
        <v>0.35</v>
      </c>
    </row>
    <row r="717" spans="1:38" x14ac:dyDescent="0.2">
      <c r="A717" t="s">
        <v>1465</v>
      </c>
      <c r="B717">
        <v>107</v>
      </c>
      <c r="C717">
        <v>226</v>
      </c>
      <c r="D717">
        <f>C717-B717</f>
        <v>119</v>
      </c>
      <c r="E717">
        <v>0.35439999999999999</v>
      </c>
      <c r="F717">
        <v>2.153E-3</v>
      </c>
      <c r="G717">
        <v>66</v>
      </c>
      <c r="H717" t="s">
        <v>35</v>
      </c>
      <c r="I717" t="s">
        <v>44</v>
      </c>
      <c r="J717">
        <v>2.8719999999999999</v>
      </c>
      <c r="K717">
        <v>2</v>
      </c>
      <c r="L717">
        <v>1</v>
      </c>
      <c r="M717">
        <v>4</v>
      </c>
      <c r="N717">
        <v>8</v>
      </c>
      <c r="O717">
        <v>0</v>
      </c>
      <c r="P717">
        <v>6</v>
      </c>
      <c r="Q717">
        <v>4</v>
      </c>
      <c r="R717">
        <v>1</v>
      </c>
      <c r="S717">
        <v>4</v>
      </c>
      <c r="T717">
        <v>4</v>
      </c>
      <c r="U717">
        <v>1</v>
      </c>
      <c r="V717">
        <v>5</v>
      </c>
      <c r="W717">
        <v>3</v>
      </c>
      <c r="X717">
        <v>4</v>
      </c>
      <c r="Y717">
        <v>3</v>
      </c>
      <c r="Z717">
        <v>7</v>
      </c>
      <c r="AA717">
        <v>2</v>
      </c>
      <c r="AB717">
        <v>1</v>
      </c>
      <c r="AC717">
        <v>0</v>
      </c>
      <c r="AD717">
        <v>0</v>
      </c>
      <c r="AE717">
        <f>SUM(M717:N717)/SUM(K717:AD717)</f>
        <v>0.2</v>
      </c>
      <c r="AF717">
        <f>SUM(S717,Y717)/SUM(K717:AD717)</f>
        <v>0.11666666666666667</v>
      </c>
      <c r="AG717">
        <f t="shared" si="62"/>
        <v>0.18333333333333332</v>
      </c>
      <c r="AH717">
        <f t="shared" si="63"/>
        <v>0</v>
      </c>
      <c r="AI717">
        <f t="shared" si="64"/>
        <v>0.11666666666666667</v>
      </c>
      <c r="AJ717">
        <f t="shared" si="65"/>
        <v>0.38333333333333336</v>
      </c>
    </row>
    <row r="718" spans="1:38" x14ac:dyDescent="0.2">
      <c r="A718" t="s">
        <v>370</v>
      </c>
      <c r="B718">
        <v>87</v>
      </c>
      <c r="C718">
        <v>424</v>
      </c>
      <c r="D718">
        <f>C718-B718</f>
        <v>337</v>
      </c>
      <c r="E718">
        <v>0.44040000000000001</v>
      </c>
      <c r="F718">
        <v>3.39E-4</v>
      </c>
      <c r="G718">
        <v>90</v>
      </c>
      <c r="H718" t="s">
        <v>32</v>
      </c>
      <c r="I718" t="s">
        <v>44</v>
      </c>
      <c r="J718">
        <v>2.8730000000000002</v>
      </c>
      <c r="K718">
        <v>6</v>
      </c>
      <c r="L718">
        <v>0</v>
      </c>
      <c r="M718">
        <v>12</v>
      </c>
      <c r="N718">
        <v>15</v>
      </c>
      <c r="O718">
        <v>2</v>
      </c>
      <c r="P718">
        <v>12</v>
      </c>
      <c r="Q718">
        <v>5</v>
      </c>
      <c r="R718">
        <v>0</v>
      </c>
      <c r="S718">
        <v>8</v>
      </c>
      <c r="T718">
        <v>6</v>
      </c>
      <c r="U718">
        <v>4</v>
      </c>
      <c r="V718">
        <v>14</v>
      </c>
      <c r="W718">
        <v>8</v>
      </c>
      <c r="X718">
        <v>3</v>
      </c>
      <c r="Y718">
        <v>6</v>
      </c>
      <c r="Z718">
        <v>7</v>
      </c>
      <c r="AA718">
        <v>5</v>
      </c>
      <c r="AB718">
        <v>4</v>
      </c>
      <c r="AC718">
        <v>0</v>
      </c>
      <c r="AD718">
        <v>3</v>
      </c>
      <c r="AE718">
        <f>SUM(M718:N718)/SUM(K718:AD718)</f>
        <v>0.22500000000000001</v>
      </c>
      <c r="AF718">
        <f>SUM(S718,Y718)/SUM(K718:AD718)</f>
        <v>0.11666666666666667</v>
      </c>
      <c r="AG718">
        <f t="shared" si="62"/>
        <v>0.21666666666666667</v>
      </c>
      <c r="AH718">
        <f t="shared" si="63"/>
        <v>4.1666666666666664E-2</v>
      </c>
      <c r="AI718">
        <f t="shared" si="64"/>
        <v>0.11666666666666667</v>
      </c>
      <c r="AJ718">
        <f t="shared" si="65"/>
        <v>0.28333333333333333</v>
      </c>
      <c r="AK718">
        <v>1</v>
      </c>
      <c r="AL718">
        <v>0</v>
      </c>
    </row>
    <row r="719" spans="1:38" x14ac:dyDescent="0.2">
      <c r="A719" t="s">
        <v>2191</v>
      </c>
      <c r="B719">
        <v>143</v>
      </c>
      <c r="C719">
        <v>636</v>
      </c>
      <c r="D719">
        <f>C719-B719</f>
        <v>493</v>
      </c>
      <c r="E719">
        <v>0.2868</v>
      </c>
      <c r="F719">
        <v>2.0100000000000001E-4</v>
      </c>
      <c r="G719">
        <v>54</v>
      </c>
      <c r="H719" t="s">
        <v>46</v>
      </c>
      <c r="I719" t="s">
        <v>49</v>
      </c>
      <c r="J719">
        <v>3.2120000000000002</v>
      </c>
      <c r="K719">
        <v>15</v>
      </c>
      <c r="L719">
        <v>1</v>
      </c>
      <c r="M719">
        <v>16</v>
      </c>
      <c r="N719">
        <v>28</v>
      </c>
      <c r="O719">
        <v>4</v>
      </c>
      <c r="P719">
        <v>11</v>
      </c>
      <c r="Q719">
        <v>4</v>
      </c>
      <c r="R719">
        <v>8</v>
      </c>
      <c r="S719">
        <v>21</v>
      </c>
      <c r="T719">
        <v>13</v>
      </c>
      <c r="U719">
        <v>4</v>
      </c>
      <c r="V719">
        <v>18</v>
      </c>
      <c r="W719">
        <v>12</v>
      </c>
      <c r="X719">
        <v>12</v>
      </c>
      <c r="Y719">
        <v>4</v>
      </c>
      <c r="Z719">
        <v>18</v>
      </c>
      <c r="AA719">
        <v>18</v>
      </c>
      <c r="AB719">
        <v>4</v>
      </c>
      <c r="AC719">
        <v>0</v>
      </c>
      <c r="AD719">
        <v>3</v>
      </c>
      <c r="AE719">
        <f>SUM(M719:N719)/SUM(K719:AD719)</f>
        <v>0.20560747663551401</v>
      </c>
      <c r="AF719">
        <f>SUM(S719,Y719)/SUM(K719:AD719)</f>
        <v>0.11682242990654206</v>
      </c>
      <c r="AG719">
        <f t="shared" si="62"/>
        <v>0.17757009345794392</v>
      </c>
      <c r="AH719">
        <f t="shared" si="63"/>
        <v>3.2710280373831772E-2</v>
      </c>
      <c r="AI719">
        <f t="shared" si="64"/>
        <v>0.13551401869158877</v>
      </c>
      <c r="AJ719">
        <f t="shared" si="65"/>
        <v>0.33177570093457942</v>
      </c>
    </row>
    <row r="720" spans="1:38" x14ac:dyDescent="0.2">
      <c r="A720" t="s">
        <v>1008</v>
      </c>
      <c r="B720">
        <v>92</v>
      </c>
      <c r="C720">
        <v>850</v>
      </c>
      <c r="D720">
        <f>C720-B720</f>
        <v>758</v>
      </c>
      <c r="E720">
        <v>0.1709</v>
      </c>
      <c r="F720">
        <v>0.109929</v>
      </c>
      <c r="G720">
        <v>18</v>
      </c>
      <c r="H720" t="s">
        <v>35</v>
      </c>
      <c r="I720" t="s">
        <v>33</v>
      </c>
      <c r="J720">
        <v>2.944</v>
      </c>
      <c r="K720">
        <v>10</v>
      </c>
      <c r="L720">
        <v>3</v>
      </c>
      <c r="M720">
        <v>22</v>
      </c>
      <c r="N720">
        <v>35</v>
      </c>
      <c r="O720">
        <v>3</v>
      </c>
      <c r="P720">
        <v>14</v>
      </c>
      <c r="Q720">
        <v>8</v>
      </c>
      <c r="R720">
        <v>6</v>
      </c>
      <c r="S720">
        <v>26</v>
      </c>
      <c r="T720">
        <v>19</v>
      </c>
      <c r="U720">
        <v>2</v>
      </c>
      <c r="V720">
        <v>24</v>
      </c>
      <c r="W720">
        <v>20</v>
      </c>
      <c r="X720">
        <v>22</v>
      </c>
      <c r="Y720">
        <v>8</v>
      </c>
      <c r="Z720">
        <v>34</v>
      </c>
      <c r="AA720">
        <v>18</v>
      </c>
      <c r="AB720">
        <v>6</v>
      </c>
      <c r="AC720">
        <v>1</v>
      </c>
      <c r="AD720">
        <v>10</v>
      </c>
      <c r="AE720">
        <f>SUM(M720:N720)/SUM(K720:AD720)</f>
        <v>0.19587628865979381</v>
      </c>
      <c r="AF720">
        <f>SUM(S720,Y720)/SUM(K720:AD720)</f>
        <v>0.11683848797250859</v>
      </c>
      <c r="AG720">
        <f t="shared" si="62"/>
        <v>0.15120274914089346</v>
      </c>
      <c r="AH720">
        <f t="shared" si="63"/>
        <v>4.8109965635738834E-2</v>
      </c>
      <c r="AI720">
        <f t="shared" si="64"/>
        <v>0.1134020618556701</v>
      </c>
      <c r="AJ720">
        <f t="shared" si="65"/>
        <v>0.37457044673539519</v>
      </c>
    </row>
    <row r="721" spans="1:38" x14ac:dyDescent="0.2">
      <c r="A721" t="s">
        <v>2137</v>
      </c>
      <c r="B721">
        <v>13</v>
      </c>
      <c r="C721">
        <v>108</v>
      </c>
      <c r="D721">
        <f>C721-B721</f>
        <v>95</v>
      </c>
      <c r="E721">
        <v>0.17749999999999999</v>
      </c>
      <c r="F721">
        <v>3.5399999999999999E-4</v>
      </c>
      <c r="G721">
        <v>18</v>
      </c>
      <c r="H721" t="s">
        <v>46</v>
      </c>
      <c r="I721" t="s">
        <v>33</v>
      </c>
      <c r="J721">
        <v>3.8210000000000002</v>
      </c>
      <c r="K721">
        <v>3</v>
      </c>
      <c r="L721">
        <v>0</v>
      </c>
      <c r="M721">
        <v>8</v>
      </c>
      <c r="N721">
        <v>7</v>
      </c>
      <c r="O721">
        <v>1</v>
      </c>
      <c r="P721">
        <v>5</v>
      </c>
      <c r="Q721">
        <v>1</v>
      </c>
      <c r="R721">
        <v>2</v>
      </c>
      <c r="S721">
        <v>6</v>
      </c>
      <c r="T721">
        <v>6</v>
      </c>
      <c r="U721">
        <v>1</v>
      </c>
      <c r="V721">
        <v>5</v>
      </c>
      <c r="W721">
        <v>1</v>
      </c>
      <c r="X721">
        <v>2</v>
      </c>
      <c r="Y721">
        <v>3</v>
      </c>
      <c r="Z721">
        <v>7</v>
      </c>
      <c r="AA721">
        <v>3</v>
      </c>
      <c r="AB721">
        <v>10</v>
      </c>
      <c r="AC721">
        <v>0</v>
      </c>
      <c r="AD721">
        <v>6</v>
      </c>
      <c r="AE721">
        <f>SUM(M721:N721)/SUM(K721:AD721)</f>
        <v>0.19480519480519481</v>
      </c>
      <c r="AF721">
        <f>SUM(S721,Y721)/SUM(K721:AD721)</f>
        <v>0.11688311688311688</v>
      </c>
      <c r="AG721">
        <f t="shared" si="62"/>
        <v>0.11688311688311688</v>
      </c>
      <c r="AH721">
        <f t="shared" si="63"/>
        <v>9.0909090909090912E-2</v>
      </c>
      <c r="AI721">
        <f t="shared" si="64"/>
        <v>0.24675324675324675</v>
      </c>
      <c r="AJ721">
        <f t="shared" si="65"/>
        <v>0.23376623376623376</v>
      </c>
    </row>
    <row r="722" spans="1:38" x14ac:dyDescent="0.2">
      <c r="A722" t="s">
        <v>1277</v>
      </c>
      <c r="B722">
        <v>183</v>
      </c>
      <c r="C722">
        <v>624</v>
      </c>
      <c r="D722">
        <f>C722-B722</f>
        <v>441</v>
      </c>
      <c r="E722">
        <v>0.2908</v>
      </c>
      <c r="F722">
        <v>6.4999999999999994E-5</v>
      </c>
      <c r="G722">
        <v>54</v>
      </c>
      <c r="H722" t="s">
        <v>35</v>
      </c>
      <c r="I722" t="s">
        <v>44</v>
      </c>
      <c r="J722">
        <v>3.371</v>
      </c>
      <c r="K722">
        <v>5</v>
      </c>
      <c r="L722">
        <v>5</v>
      </c>
      <c r="M722">
        <v>14</v>
      </c>
      <c r="N722">
        <v>15</v>
      </c>
      <c r="O722">
        <v>9</v>
      </c>
      <c r="P722">
        <v>19</v>
      </c>
      <c r="Q722">
        <v>6</v>
      </c>
      <c r="R722">
        <v>3</v>
      </c>
      <c r="S722">
        <v>17</v>
      </c>
      <c r="T722">
        <v>14</v>
      </c>
      <c r="U722">
        <v>6</v>
      </c>
      <c r="V722">
        <v>21</v>
      </c>
      <c r="W722">
        <v>10</v>
      </c>
      <c r="X722">
        <v>15</v>
      </c>
      <c r="Y722">
        <v>9</v>
      </c>
      <c r="Z722">
        <v>26</v>
      </c>
      <c r="AA722">
        <v>15</v>
      </c>
      <c r="AB722">
        <v>9</v>
      </c>
      <c r="AC722">
        <v>1</v>
      </c>
      <c r="AD722">
        <v>3</v>
      </c>
      <c r="AE722">
        <f>SUM(M722:N722)/SUM(K722:AD722)</f>
        <v>0.13063063063063063</v>
      </c>
      <c r="AF722">
        <f>SUM(S722,Y722)/SUM(K722:AD722)</f>
        <v>0.11711711711711711</v>
      </c>
      <c r="AG722">
        <f t="shared" si="62"/>
        <v>0.15315315315315314</v>
      </c>
      <c r="AH722">
        <f t="shared" si="63"/>
        <v>5.8558558558558557E-2</v>
      </c>
      <c r="AI722">
        <f t="shared" si="64"/>
        <v>0.14414414414414414</v>
      </c>
      <c r="AJ722">
        <f t="shared" si="65"/>
        <v>0.3963963963963964</v>
      </c>
    </row>
    <row r="723" spans="1:38" x14ac:dyDescent="0.2">
      <c r="A723" t="s">
        <v>666</v>
      </c>
      <c r="B723">
        <v>210</v>
      </c>
      <c r="C723">
        <v>791</v>
      </c>
      <c r="D723">
        <f>C723-B723</f>
        <v>581</v>
      </c>
      <c r="E723">
        <v>0.24740000000000001</v>
      </c>
      <c r="F723">
        <v>1.7246999999999998E-2</v>
      </c>
      <c r="G723">
        <v>42</v>
      </c>
      <c r="H723" t="s">
        <v>35</v>
      </c>
      <c r="I723" t="s">
        <v>33</v>
      </c>
      <c r="J723">
        <v>3.3220000000000001</v>
      </c>
      <c r="K723">
        <v>8</v>
      </c>
      <c r="L723">
        <v>1</v>
      </c>
      <c r="M723">
        <v>18</v>
      </c>
      <c r="N723">
        <v>15</v>
      </c>
      <c r="O723">
        <v>7</v>
      </c>
      <c r="P723">
        <v>20</v>
      </c>
      <c r="Q723">
        <v>4</v>
      </c>
      <c r="R723">
        <v>12</v>
      </c>
      <c r="S723">
        <v>22</v>
      </c>
      <c r="T723">
        <v>17</v>
      </c>
      <c r="U723">
        <v>1</v>
      </c>
      <c r="V723">
        <v>30</v>
      </c>
      <c r="W723">
        <v>8</v>
      </c>
      <c r="X723">
        <v>13</v>
      </c>
      <c r="Y723">
        <v>6</v>
      </c>
      <c r="Z723">
        <v>29</v>
      </c>
      <c r="AA723">
        <v>19</v>
      </c>
      <c r="AB723">
        <v>4</v>
      </c>
      <c r="AC723">
        <v>0</v>
      </c>
      <c r="AD723">
        <v>5</v>
      </c>
      <c r="AE723">
        <f>SUM(M723:N723)/SUM(K723:AD723)</f>
        <v>0.13807531380753138</v>
      </c>
      <c r="AF723">
        <f>SUM(S723,Y723)/SUM(K723:AD723)</f>
        <v>0.11715481171548117</v>
      </c>
      <c r="AG723">
        <f t="shared" si="62"/>
        <v>0.15062761506276151</v>
      </c>
      <c r="AH723">
        <f t="shared" si="63"/>
        <v>5.0209205020920501E-2</v>
      </c>
      <c r="AI723">
        <f t="shared" si="64"/>
        <v>0.14225941422594143</v>
      </c>
      <c r="AJ723">
        <f t="shared" si="65"/>
        <v>0.40167364016736401</v>
      </c>
    </row>
    <row r="724" spans="1:38" x14ac:dyDescent="0.2">
      <c r="A724" t="s">
        <v>2679</v>
      </c>
      <c r="B724">
        <v>94</v>
      </c>
      <c r="C724">
        <v>322</v>
      </c>
      <c r="D724">
        <f>C724-B724</f>
        <v>228</v>
      </c>
      <c r="E724">
        <v>0.2233</v>
      </c>
      <c r="F724" s="1">
        <v>3.0000000000000001E-6</v>
      </c>
      <c r="G724">
        <v>30</v>
      </c>
      <c r="H724" t="s">
        <v>35</v>
      </c>
      <c r="I724" t="s">
        <v>33</v>
      </c>
      <c r="J724">
        <v>3.194</v>
      </c>
      <c r="K724">
        <v>4</v>
      </c>
      <c r="L724">
        <v>1</v>
      </c>
      <c r="M724">
        <v>14</v>
      </c>
      <c r="N724">
        <v>16</v>
      </c>
      <c r="O724">
        <v>6</v>
      </c>
      <c r="P724">
        <v>4</v>
      </c>
      <c r="Q724">
        <v>2</v>
      </c>
      <c r="R724">
        <v>9</v>
      </c>
      <c r="S724">
        <v>13</v>
      </c>
      <c r="T724">
        <v>12</v>
      </c>
      <c r="U724">
        <v>1</v>
      </c>
      <c r="V724">
        <v>17</v>
      </c>
      <c r="W724">
        <v>3</v>
      </c>
      <c r="X724">
        <v>19</v>
      </c>
      <c r="Y724">
        <v>6</v>
      </c>
      <c r="Z724">
        <v>11</v>
      </c>
      <c r="AA724">
        <v>12</v>
      </c>
      <c r="AB724">
        <v>5</v>
      </c>
      <c r="AC724">
        <v>2</v>
      </c>
      <c r="AD724">
        <v>5</v>
      </c>
      <c r="AE724">
        <f>SUM(M724:N724)/SUM(K724:AD724)</f>
        <v>0.18518518518518517</v>
      </c>
      <c r="AF724">
        <f>SUM(S724,Y724)/SUM(K724:AD724)</f>
        <v>0.11728395061728394</v>
      </c>
      <c r="AG724">
        <f t="shared" si="62"/>
        <v>6.7901234567901231E-2</v>
      </c>
      <c r="AH724">
        <f t="shared" si="63"/>
        <v>8.0246913580246909E-2</v>
      </c>
      <c r="AI724">
        <f t="shared" si="64"/>
        <v>0.16666666666666666</v>
      </c>
      <c r="AJ724">
        <f t="shared" si="65"/>
        <v>0.38271604938271603</v>
      </c>
    </row>
    <row r="725" spans="1:38" x14ac:dyDescent="0.2">
      <c r="A725" t="s">
        <v>376</v>
      </c>
      <c r="B725">
        <v>20</v>
      </c>
      <c r="C725">
        <v>436</v>
      </c>
      <c r="D725">
        <f>C725-B725</f>
        <v>416</v>
      </c>
      <c r="E725">
        <v>0.40649999999999997</v>
      </c>
      <c r="F725">
        <v>4.3000000000000002E-5</v>
      </c>
      <c r="G725">
        <v>78</v>
      </c>
      <c r="H725" t="s">
        <v>32</v>
      </c>
      <c r="I725" t="s">
        <v>33</v>
      </c>
      <c r="J725">
        <v>2.597</v>
      </c>
      <c r="K725">
        <v>10</v>
      </c>
      <c r="L725">
        <v>0</v>
      </c>
      <c r="M725">
        <v>15</v>
      </c>
      <c r="N725">
        <v>17</v>
      </c>
      <c r="O725">
        <v>0</v>
      </c>
      <c r="P725">
        <v>11</v>
      </c>
      <c r="Q725">
        <v>5</v>
      </c>
      <c r="R725">
        <v>3</v>
      </c>
      <c r="S725">
        <v>7</v>
      </c>
      <c r="T725">
        <v>7</v>
      </c>
      <c r="U725">
        <v>4</v>
      </c>
      <c r="V725">
        <v>13</v>
      </c>
      <c r="W725">
        <v>14</v>
      </c>
      <c r="X725">
        <v>30</v>
      </c>
      <c r="Y725">
        <v>14</v>
      </c>
      <c r="Z725">
        <v>15</v>
      </c>
      <c r="AA725">
        <v>5</v>
      </c>
      <c r="AB725">
        <v>3</v>
      </c>
      <c r="AC725">
        <v>0</v>
      </c>
      <c r="AD725">
        <v>6</v>
      </c>
      <c r="AE725">
        <f>SUM(M725:N725)/SUM(K725:AD725)</f>
        <v>0.1787709497206704</v>
      </c>
      <c r="AF725">
        <f>SUM(S725,Y725)/SUM(K725:AD725)</f>
        <v>0.11731843575418995</v>
      </c>
      <c r="AG725">
        <f t="shared" si="62"/>
        <v>0.19553072625698323</v>
      </c>
      <c r="AH725">
        <f t="shared" si="63"/>
        <v>3.3519553072625698E-2</v>
      </c>
      <c r="AI725">
        <f t="shared" si="64"/>
        <v>9.4972067039106142E-2</v>
      </c>
      <c r="AJ725">
        <f t="shared" si="65"/>
        <v>0.37988826815642457</v>
      </c>
      <c r="AK725">
        <v>4</v>
      </c>
      <c r="AL725">
        <v>0</v>
      </c>
    </row>
    <row r="726" spans="1:38" x14ac:dyDescent="0.2">
      <c r="A726" t="s">
        <v>419</v>
      </c>
      <c r="B726">
        <v>473</v>
      </c>
      <c r="C726">
        <v>675</v>
      </c>
      <c r="D726">
        <f>C726-B726</f>
        <v>202</v>
      </c>
      <c r="E726">
        <v>0.19120000000000001</v>
      </c>
      <c r="F726">
        <v>4.0629999999999998E-3</v>
      </c>
      <c r="G726">
        <v>18</v>
      </c>
      <c r="H726" t="s">
        <v>32</v>
      </c>
      <c r="I726" t="s">
        <v>420</v>
      </c>
      <c r="J726">
        <v>3.3239999999999998</v>
      </c>
      <c r="K726">
        <v>12</v>
      </c>
      <c r="L726">
        <v>2</v>
      </c>
      <c r="M726">
        <v>29</v>
      </c>
      <c r="N726">
        <v>17</v>
      </c>
      <c r="O726">
        <v>4</v>
      </c>
      <c r="P726">
        <v>9</v>
      </c>
      <c r="Q726">
        <v>2</v>
      </c>
      <c r="R726">
        <v>10</v>
      </c>
      <c r="S726">
        <v>17</v>
      </c>
      <c r="T726">
        <v>12</v>
      </c>
      <c r="U726">
        <v>1</v>
      </c>
      <c r="V726">
        <v>9</v>
      </c>
      <c r="W726">
        <v>4</v>
      </c>
      <c r="X726">
        <v>9</v>
      </c>
      <c r="Y726">
        <v>6</v>
      </c>
      <c r="Z726">
        <v>38</v>
      </c>
      <c r="AA726">
        <v>8</v>
      </c>
      <c r="AB726">
        <v>3</v>
      </c>
      <c r="AC726">
        <v>4</v>
      </c>
      <c r="AD726">
        <v>0</v>
      </c>
      <c r="AE726">
        <f>SUM(M726:N726)/SUM(K726:AD726)</f>
        <v>0.23469387755102042</v>
      </c>
      <c r="AF726">
        <f>SUM(S726,Y726)/SUM(K726:AD726)</f>
        <v>0.11734693877551021</v>
      </c>
      <c r="AG726">
        <f t="shared" si="62"/>
        <v>0.12755102040816327</v>
      </c>
      <c r="AH726">
        <f t="shared" si="63"/>
        <v>4.0816326530612242E-2</v>
      </c>
      <c r="AI726">
        <f t="shared" si="64"/>
        <v>0.1326530612244898</v>
      </c>
      <c r="AJ726">
        <f t="shared" si="65"/>
        <v>0.34693877551020408</v>
      </c>
    </row>
    <row r="727" spans="1:38" x14ac:dyDescent="0.2">
      <c r="A727" t="s">
        <v>3132</v>
      </c>
      <c r="B727">
        <v>7</v>
      </c>
      <c r="C727">
        <v>89</v>
      </c>
      <c r="D727">
        <f>C727-B727</f>
        <v>82</v>
      </c>
      <c r="E727">
        <v>0.32969999999999999</v>
      </c>
      <c r="F727">
        <v>4.9200000000000003E-4</v>
      </c>
      <c r="G727">
        <v>66</v>
      </c>
      <c r="H727" t="s">
        <v>46</v>
      </c>
      <c r="I727" t="s">
        <v>3133</v>
      </c>
      <c r="J727">
        <v>3.629</v>
      </c>
      <c r="K727">
        <v>3</v>
      </c>
      <c r="L727">
        <v>0</v>
      </c>
      <c r="M727">
        <v>4</v>
      </c>
      <c r="N727">
        <v>0</v>
      </c>
      <c r="O727">
        <v>1</v>
      </c>
      <c r="P727">
        <v>8</v>
      </c>
      <c r="Q727">
        <v>3</v>
      </c>
      <c r="R727">
        <v>2</v>
      </c>
      <c r="S727">
        <v>5</v>
      </c>
      <c r="T727">
        <v>3</v>
      </c>
      <c r="U727">
        <v>0</v>
      </c>
      <c r="V727">
        <v>3</v>
      </c>
      <c r="W727">
        <v>3</v>
      </c>
      <c r="X727">
        <v>2</v>
      </c>
      <c r="Y727">
        <v>1</v>
      </c>
      <c r="Z727">
        <v>4</v>
      </c>
      <c r="AA727">
        <v>6</v>
      </c>
      <c r="AB727">
        <v>2</v>
      </c>
      <c r="AC727">
        <v>1</v>
      </c>
      <c r="AD727">
        <v>0</v>
      </c>
      <c r="AE727">
        <f>SUM(M727:N727)/SUM(K727:AD727)</f>
        <v>7.8431372549019607E-2</v>
      </c>
      <c r="AF727">
        <f>SUM(S727,Y727)/SUM(K727:AD727)</f>
        <v>0.11764705882352941</v>
      </c>
      <c r="AG727">
        <f t="shared" si="62"/>
        <v>0.27450980392156865</v>
      </c>
      <c r="AH727">
        <f t="shared" si="63"/>
        <v>3.9215686274509803E-2</v>
      </c>
      <c r="AI727">
        <f t="shared" si="64"/>
        <v>0.13725490196078433</v>
      </c>
      <c r="AJ727">
        <f t="shared" si="65"/>
        <v>0.35294117647058826</v>
      </c>
      <c r="AK727">
        <v>5</v>
      </c>
      <c r="AL727">
        <v>0</v>
      </c>
    </row>
    <row r="728" spans="1:38" x14ac:dyDescent="0.2">
      <c r="A728" t="s">
        <v>868</v>
      </c>
      <c r="B728">
        <v>11</v>
      </c>
      <c r="C728">
        <v>54</v>
      </c>
      <c r="D728">
        <f>C728-B728</f>
        <v>43</v>
      </c>
      <c r="E728">
        <v>0.31879999999999997</v>
      </c>
      <c r="F728">
        <v>2.0063999999999999E-2</v>
      </c>
      <c r="G728">
        <v>66</v>
      </c>
      <c r="H728" t="s">
        <v>32</v>
      </c>
      <c r="I728" t="s">
        <v>44</v>
      </c>
      <c r="J728">
        <v>3.8620000000000001</v>
      </c>
      <c r="K728">
        <v>5</v>
      </c>
      <c r="L728">
        <v>0</v>
      </c>
      <c r="M728">
        <v>1</v>
      </c>
      <c r="N728">
        <v>2</v>
      </c>
      <c r="O728">
        <v>3</v>
      </c>
      <c r="P728">
        <v>1</v>
      </c>
      <c r="Q728">
        <v>1</v>
      </c>
      <c r="R728">
        <v>1</v>
      </c>
      <c r="S728">
        <v>3</v>
      </c>
      <c r="T728">
        <v>2</v>
      </c>
      <c r="U728">
        <v>0</v>
      </c>
      <c r="V728">
        <v>2</v>
      </c>
      <c r="W728">
        <v>1</v>
      </c>
      <c r="X728">
        <v>3</v>
      </c>
      <c r="Y728">
        <v>1</v>
      </c>
      <c r="Z728">
        <v>3</v>
      </c>
      <c r="AA728">
        <v>2</v>
      </c>
      <c r="AB728">
        <v>1</v>
      </c>
      <c r="AC728">
        <v>1</v>
      </c>
      <c r="AD728">
        <v>1</v>
      </c>
      <c r="AE728">
        <f>SUM(M728:N728)/SUM(K728:AD728)</f>
        <v>8.8235294117647065E-2</v>
      </c>
      <c r="AF728">
        <f>SUM(S728,Y728)/SUM(K728:AD728)</f>
        <v>0.11764705882352941</v>
      </c>
      <c r="AG728">
        <f t="shared" si="62"/>
        <v>0.20588235294117646</v>
      </c>
      <c r="AH728">
        <f t="shared" si="63"/>
        <v>0.14705882352941177</v>
      </c>
      <c r="AI728">
        <f t="shared" si="64"/>
        <v>0.11764705882352941</v>
      </c>
      <c r="AJ728">
        <f t="shared" si="65"/>
        <v>0.3235294117647059</v>
      </c>
      <c r="AK728">
        <v>8</v>
      </c>
      <c r="AL728">
        <v>0</v>
      </c>
    </row>
    <row r="729" spans="1:38" x14ac:dyDescent="0.2">
      <c r="A729" t="s">
        <v>3246</v>
      </c>
      <c r="B729">
        <v>17</v>
      </c>
      <c r="C729">
        <v>54</v>
      </c>
      <c r="D729">
        <f>C729-B729</f>
        <v>37</v>
      </c>
      <c r="E729">
        <v>0.2026</v>
      </c>
      <c r="F729" s="1">
        <v>9.9999999999999995E-7</v>
      </c>
      <c r="G729">
        <v>30</v>
      </c>
      <c r="H729" t="s">
        <v>35</v>
      </c>
      <c r="I729" t="s">
        <v>40</v>
      </c>
      <c r="J729">
        <v>3.3679999999999999</v>
      </c>
      <c r="K729">
        <v>1</v>
      </c>
      <c r="L729">
        <v>0</v>
      </c>
      <c r="M729">
        <v>1</v>
      </c>
      <c r="N729">
        <v>2</v>
      </c>
      <c r="O729">
        <v>0</v>
      </c>
      <c r="P729">
        <v>1</v>
      </c>
      <c r="Q729">
        <v>1</v>
      </c>
      <c r="R729">
        <v>1</v>
      </c>
      <c r="S729">
        <v>0</v>
      </c>
      <c r="T729">
        <v>3</v>
      </c>
      <c r="U729">
        <v>3</v>
      </c>
      <c r="V729">
        <v>2</v>
      </c>
      <c r="W729">
        <v>1</v>
      </c>
      <c r="X729">
        <v>3</v>
      </c>
      <c r="Y729">
        <v>4</v>
      </c>
      <c r="Z729">
        <v>4</v>
      </c>
      <c r="AA729">
        <v>2</v>
      </c>
      <c r="AB729">
        <v>0</v>
      </c>
      <c r="AC729">
        <v>1</v>
      </c>
      <c r="AD729">
        <v>4</v>
      </c>
      <c r="AE729">
        <f>SUM(M729:N729)/SUM(K729:AD729)</f>
        <v>8.8235294117647065E-2</v>
      </c>
      <c r="AF729">
        <f>SUM(S729,Y729)/SUM(K729:AD729)</f>
        <v>0.11764705882352941</v>
      </c>
      <c r="AG729">
        <f t="shared" si="62"/>
        <v>8.8235294117647065E-2</v>
      </c>
      <c r="AH729">
        <f t="shared" si="63"/>
        <v>0.14705882352941177</v>
      </c>
      <c r="AI729">
        <f t="shared" si="64"/>
        <v>0.20588235294117646</v>
      </c>
      <c r="AJ729">
        <f t="shared" si="65"/>
        <v>0.35294117647058826</v>
      </c>
    </row>
    <row r="730" spans="1:38" x14ac:dyDescent="0.2">
      <c r="A730" t="s">
        <v>278</v>
      </c>
      <c r="B730">
        <v>467</v>
      </c>
      <c r="C730">
        <v>511</v>
      </c>
      <c r="D730">
        <f>C730-B730</f>
        <v>44</v>
      </c>
      <c r="E730">
        <v>0.23369999999999999</v>
      </c>
      <c r="F730">
        <v>8.0649999999999993E-3</v>
      </c>
      <c r="G730">
        <v>42</v>
      </c>
      <c r="H730" t="s">
        <v>35</v>
      </c>
      <c r="I730" t="s">
        <v>33</v>
      </c>
      <c r="J730">
        <v>4.109</v>
      </c>
      <c r="K730">
        <v>3</v>
      </c>
      <c r="L730">
        <v>1</v>
      </c>
      <c r="M730">
        <v>1</v>
      </c>
      <c r="N730">
        <v>3</v>
      </c>
      <c r="O730">
        <v>1</v>
      </c>
      <c r="P730">
        <v>0</v>
      </c>
      <c r="Q730">
        <v>2</v>
      </c>
      <c r="R730">
        <v>2</v>
      </c>
      <c r="S730">
        <v>3</v>
      </c>
      <c r="T730">
        <v>6</v>
      </c>
      <c r="U730">
        <v>2</v>
      </c>
      <c r="V730">
        <v>3</v>
      </c>
      <c r="W730">
        <v>3</v>
      </c>
      <c r="X730">
        <v>2</v>
      </c>
      <c r="Y730">
        <v>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f>SUM(M730:N730)/SUM(K730:AD730)</f>
        <v>0.11764705882352941</v>
      </c>
      <c r="AF730">
        <f>SUM(S730,Y730)/SUM(K730:AD730)</f>
        <v>0.11764705882352941</v>
      </c>
      <c r="AG730">
        <f t="shared" si="62"/>
        <v>0.17647058823529413</v>
      </c>
      <c r="AH730">
        <f t="shared" si="63"/>
        <v>2.9411764705882353E-2</v>
      </c>
      <c r="AI730">
        <f t="shared" si="64"/>
        <v>0.29411764705882354</v>
      </c>
      <c r="AJ730">
        <f t="shared" si="65"/>
        <v>0.26470588235294118</v>
      </c>
    </row>
    <row r="731" spans="1:38" x14ac:dyDescent="0.2">
      <c r="A731" t="s">
        <v>674</v>
      </c>
      <c r="B731">
        <v>31</v>
      </c>
      <c r="C731">
        <v>282</v>
      </c>
      <c r="D731">
        <f>C731-B731</f>
        <v>251</v>
      </c>
      <c r="E731">
        <v>0.32369999999999999</v>
      </c>
      <c r="F731">
        <v>5.2899999999999996E-4</v>
      </c>
      <c r="G731">
        <v>66</v>
      </c>
      <c r="H731" t="s">
        <v>35</v>
      </c>
      <c r="I731" t="s">
        <v>235</v>
      </c>
      <c r="J731">
        <v>3.242</v>
      </c>
      <c r="K731">
        <v>7</v>
      </c>
      <c r="L731">
        <v>0</v>
      </c>
      <c r="M731">
        <v>8</v>
      </c>
      <c r="N731">
        <v>8</v>
      </c>
      <c r="O731">
        <v>2</v>
      </c>
      <c r="P731">
        <v>6</v>
      </c>
      <c r="Q731">
        <v>7</v>
      </c>
      <c r="R731">
        <v>5</v>
      </c>
      <c r="S731">
        <v>11</v>
      </c>
      <c r="T731">
        <v>12</v>
      </c>
      <c r="U731">
        <v>0</v>
      </c>
      <c r="V731">
        <v>10</v>
      </c>
      <c r="W731">
        <v>8</v>
      </c>
      <c r="X731">
        <v>15</v>
      </c>
      <c r="Y731">
        <v>5</v>
      </c>
      <c r="Z731">
        <v>14</v>
      </c>
      <c r="AA731">
        <v>12</v>
      </c>
      <c r="AB731">
        <v>3</v>
      </c>
      <c r="AC731">
        <v>0</v>
      </c>
      <c r="AD731">
        <v>3</v>
      </c>
      <c r="AE731">
        <f>SUM(M731:N731)/SUM(K731:AD731)</f>
        <v>0.11764705882352941</v>
      </c>
      <c r="AF731">
        <f>SUM(S731,Y731)/SUM(K731:AD731)</f>
        <v>0.11764705882352941</v>
      </c>
      <c r="AG731">
        <f t="shared" si="62"/>
        <v>0.15441176470588236</v>
      </c>
      <c r="AH731">
        <f t="shared" si="63"/>
        <v>3.6764705882352942E-2</v>
      </c>
      <c r="AI731">
        <f t="shared" si="64"/>
        <v>0.14705882352941177</v>
      </c>
      <c r="AJ731">
        <f t="shared" si="65"/>
        <v>0.4264705882352941</v>
      </c>
    </row>
    <row r="732" spans="1:38" x14ac:dyDescent="0.2">
      <c r="A732" t="s">
        <v>3063</v>
      </c>
      <c r="B732">
        <v>133</v>
      </c>
      <c r="C732">
        <v>172</v>
      </c>
      <c r="D732">
        <f>C732-B732</f>
        <v>39</v>
      </c>
      <c r="E732">
        <v>2.0714999999999999</v>
      </c>
      <c r="F732">
        <v>0.31675599999999998</v>
      </c>
      <c r="G732">
        <v>90</v>
      </c>
      <c r="H732" t="s">
        <v>35</v>
      </c>
      <c r="I732" t="s">
        <v>44</v>
      </c>
      <c r="J732">
        <v>4.0209999999999999</v>
      </c>
      <c r="K732">
        <v>0</v>
      </c>
      <c r="L732">
        <v>0</v>
      </c>
      <c r="M732">
        <v>3</v>
      </c>
      <c r="N732">
        <v>1</v>
      </c>
      <c r="O732">
        <v>1</v>
      </c>
      <c r="P732">
        <v>1</v>
      </c>
      <c r="Q732">
        <v>0</v>
      </c>
      <c r="R732">
        <v>4</v>
      </c>
      <c r="S732">
        <v>3</v>
      </c>
      <c r="T732">
        <v>4</v>
      </c>
      <c r="U732">
        <v>0</v>
      </c>
      <c r="V732">
        <v>1</v>
      </c>
      <c r="W732">
        <v>5</v>
      </c>
      <c r="X732">
        <v>1</v>
      </c>
      <c r="Y732">
        <v>1</v>
      </c>
      <c r="Z732">
        <v>4</v>
      </c>
      <c r="AA732">
        <v>5</v>
      </c>
      <c r="AB732">
        <v>0</v>
      </c>
      <c r="AC732">
        <v>0</v>
      </c>
      <c r="AD732">
        <v>0</v>
      </c>
      <c r="AE732">
        <f>SUM(M732:N732)/SUM(K732:AD732)</f>
        <v>0.11764705882352941</v>
      </c>
      <c r="AF732">
        <f>SUM(S732,Y732)/SUM(K732:AD732)</f>
        <v>0.11764705882352941</v>
      </c>
      <c r="AG732">
        <f t="shared" si="62"/>
        <v>0.17647058823529413</v>
      </c>
      <c r="AH732">
        <f t="shared" si="63"/>
        <v>2.9411764705882353E-2</v>
      </c>
      <c r="AI732">
        <f t="shared" si="64"/>
        <v>0.23529411764705882</v>
      </c>
      <c r="AJ732">
        <f t="shared" si="65"/>
        <v>0.3235294117647059</v>
      </c>
    </row>
    <row r="733" spans="1:38" x14ac:dyDescent="0.2">
      <c r="A733" t="s">
        <v>983</v>
      </c>
      <c r="B733">
        <v>630</v>
      </c>
      <c r="C733">
        <v>709</v>
      </c>
      <c r="D733">
        <f>C733-B733</f>
        <v>79</v>
      </c>
      <c r="E733">
        <v>0.26150000000000001</v>
      </c>
      <c r="F733">
        <v>2.8E-5</v>
      </c>
      <c r="G733">
        <v>42</v>
      </c>
      <c r="H733" t="s">
        <v>35</v>
      </c>
      <c r="I733" t="s">
        <v>235</v>
      </c>
      <c r="J733">
        <v>4.32</v>
      </c>
      <c r="K733">
        <v>3</v>
      </c>
      <c r="L733">
        <v>1</v>
      </c>
      <c r="M733">
        <v>4</v>
      </c>
      <c r="N733">
        <v>4</v>
      </c>
      <c r="O733">
        <v>2</v>
      </c>
      <c r="P733">
        <v>2</v>
      </c>
      <c r="Q733">
        <v>0</v>
      </c>
      <c r="R733">
        <v>4</v>
      </c>
      <c r="S733">
        <v>5</v>
      </c>
      <c r="T733">
        <v>5</v>
      </c>
      <c r="U733">
        <v>0</v>
      </c>
      <c r="V733">
        <v>2</v>
      </c>
      <c r="W733">
        <v>2</v>
      </c>
      <c r="X733">
        <v>3</v>
      </c>
      <c r="Y733">
        <v>1</v>
      </c>
      <c r="Z733">
        <v>4</v>
      </c>
      <c r="AA733">
        <v>2</v>
      </c>
      <c r="AB733">
        <v>5</v>
      </c>
      <c r="AC733">
        <v>0</v>
      </c>
      <c r="AD733">
        <v>2</v>
      </c>
      <c r="AE733">
        <f>SUM(M733:N733)/SUM(K733:AD733)</f>
        <v>0.15686274509803921</v>
      </c>
      <c r="AF733">
        <f>SUM(S733,Y733)/SUM(K733:AD733)</f>
        <v>0.11764705882352941</v>
      </c>
      <c r="AG733">
        <f t="shared" si="62"/>
        <v>0.13725490196078433</v>
      </c>
      <c r="AH733">
        <f t="shared" si="63"/>
        <v>7.8431372549019607E-2</v>
      </c>
      <c r="AI733">
        <f t="shared" si="64"/>
        <v>0.27450980392156865</v>
      </c>
      <c r="AJ733">
        <f t="shared" si="65"/>
        <v>0.23529411764705882</v>
      </c>
    </row>
    <row r="734" spans="1:38" x14ac:dyDescent="0.2">
      <c r="A734" t="s">
        <v>2546</v>
      </c>
      <c r="B734">
        <v>16</v>
      </c>
      <c r="C734">
        <v>194</v>
      </c>
      <c r="D734">
        <f>C734-B734</f>
        <v>178</v>
      </c>
      <c r="E734">
        <v>0.29060000000000002</v>
      </c>
      <c r="F734">
        <v>2.6995999999999999E-2</v>
      </c>
      <c r="G734">
        <v>54</v>
      </c>
      <c r="H734" t="s">
        <v>35</v>
      </c>
      <c r="I734" t="s">
        <v>49</v>
      </c>
      <c r="J734">
        <v>3.423</v>
      </c>
      <c r="K734">
        <v>2</v>
      </c>
      <c r="L734">
        <v>0</v>
      </c>
      <c r="M734">
        <v>6</v>
      </c>
      <c r="N734">
        <v>10</v>
      </c>
      <c r="O734">
        <v>6</v>
      </c>
      <c r="P734">
        <v>5</v>
      </c>
      <c r="Q734">
        <v>3</v>
      </c>
      <c r="R734">
        <v>4</v>
      </c>
      <c r="S734">
        <v>8</v>
      </c>
      <c r="T734">
        <v>6</v>
      </c>
      <c r="U734">
        <v>2</v>
      </c>
      <c r="V734">
        <v>10</v>
      </c>
      <c r="W734">
        <v>0</v>
      </c>
      <c r="X734">
        <v>5</v>
      </c>
      <c r="Y734">
        <v>4</v>
      </c>
      <c r="Z734">
        <v>7</v>
      </c>
      <c r="AA734">
        <v>14</v>
      </c>
      <c r="AB734">
        <v>4</v>
      </c>
      <c r="AC734">
        <v>2</v>
      </c>
      <c r="AD734">
        <v>4</v>
      </c>
      <c r="AE734">
        <f>SUM(M734:N734)/SUM(K734:AD734)</f>
        <v>0.15686274509803921</v>
      </c>
      <c r="AF734">
        <f>SUM(S734,Y734)/SUM(K734:AD734)</f>
        <v>0.11764705882352941</v>
      </c>
      <c r="AG734">
        <f t="shared" si="62"/>
        <v>6.8627450980392163E-2</v>
      </c>
      <c r="AH734">
        <f t="shared" si="63"/>
        <v>0.11764705882352941</v>
      </c>
      <c r="AI734">
        <f t="shared" si="64"/>
        <v>0.15686274509803921</v>
      </c>
      <c r="AJ734">
        <f t="shared" si="65"/>
        <v>0.38235294117647056</v>
      </c>
    </row>
    <row r="735" spans="1:38" x14ac:dyDescent="0.2">
      <c r="A735" t="s">
        <v>2791</v>
      </c>
      <c r="B735">
        <v>4</v>
      </c>
      <c r="C735">
        <v>242</v>
      </c>
      <c r="D735">
        <f>C735-B735</f>
        <v>238</v>
      </c>
      <c r="E735">
        <v>0.54430000000000001</v>
      </c>
      <c r="F735">
        <v>6.1200000000000002E-4</v>
      </c>
      <c r="G735">
        <v>90</v>
      </c>
      <c r="H735" t="s">
        <v>32</v>
      </c>
      <c r="I735" t="s">
        <v>40</v>
      </c>
      <c r="J735">
        <v>2.9460000000000002</v>
      </c>
      <c r="K735">
        <v>4</v>
      </c>
      <c r="L735">
        <v>0</v>
      </c>
      <c r="M735">
        <v>7</v>
      </c>
      <c r="N735">
        <v>9</v>
      </c>
      <c r="O735">
        <v>3</v>
      </c>
      <c r="P735">
        <v>15</v>
      </c>
      <c r="Q735">
        <v>2</v>
      </c>
      <c r="R735">
        <v>1</v>
      </c>
      <c r="S735">
        <v>10</v>
      </c>
      <c r="T735">
        <v>3</v>
      </c>
      <c r="U735">
        <v>0</v>
      </c>
      <c r="V735">
        <v>18</v>
      </c>
      <c r="W735">
        <v>4</v>
      </c>
      <c r="X735">
        <v>2</v>
      </c>
      <c r="Y735">
        <v>2</v>
      </c>
      <c r="Z735">
        <v>12</v>
      </c>
      <c r="AA735">
        <v>5</v>
      </c>
      <c r="AB735">
        <v>4</v>
      </c>
      <c r="AC735">
        <v>1</v>
      </c>
      <c r="AD735">
        <v>0</v>
      </c>
      <c r="AE735">
        <f>SUM(M735:N735)/SUM(K735:AD735)</f>
        <v>0.15686274509803921</v>
      </c>
      <c r="AF735">
        <f>SUM(S735,Y735)/SUM(K735:AD735)</f>
        <v>0.11764705882352941</v>
      </c>
      <c r="AG735">
        <f t="shared" si="62"/>
        <v>0.22549019607843138</v>
      </c>
      <c r="AH735">
        <f t="shared" si="63"/>
        <v>3.9215686274509803E-2</v>
      </c>
      <c r="AI735">
        <f t="shared" si="64"/>
        <v>7.8431372549019607E-2</v>
      </c>
      <c r="AJ735">
        <f t="shared" si="65"/>
        <v>0.38235294117647056</v>
      </c>
      <c r="AK735">
        <v>22</v>
      </c>
      <c r="AL735">
        <v>0</v>
      </c>
    </row>
    <row r="736" spans="1:38" x14ac:dyDescent="0.2">
      <c r="A736" t="s">
        <v>2107</v>
      </c>
      <c r="B736">
        <v>277</v>
      </c>
      <c r="C736">
        <v>357</v>
      </c>
      <c r="D736">
        <f>C736-B736</f>
        <v>80</v>
      </c>
      <c r="E736">
        <v>0.2021</v>
      </c>
      <c r="F736">
        <v>1.8859999999999998E-2</v>
      </c>
      <c r="G736">
        <v>30</v>
      </c>
      <c r="H736" t="s">
        <v>35</v>
      </c>
      <c r="I736" t="s">
        <v>33</v>
      </c>
      <c r="J736">
        <v>3.6030000000000002</v>
      </c>
      <c r="K736">
        <v>3</v>
      </c>
      <c r="L736">
        <v>0</v>
      </c>
      <c r="M736">
        <v>5</v>
      </c>
      <c r="N736">
        <v>7</v>
      </c>
      <c r="O736">
        <v>1</v>
      </c>
      <c r="P736">
        <v>0</v>
      </c>
      <c r="Q736">
        <v>1</v>
      </c>
      <c r="R736">
        <v>2</v>
      </c>
      <c r="S736">
        <v>4</v>
      </c>
      <c r="T736">
        <v>8</v>
      </c>
      <c r="U736">
        <v>2</v>
      </c>
      <c r="V736">
        <v>3</v>
      </c>
      <c r="W736">
        <v>4</v>
      </c>
      <c r="X736">
        <v>2</v>
      </c>
      <c r="Y736">
        <v>4</v>
      </c>
      <c r="Z736">
        <v>9</v>
      </c>
      <c r="AA736">
        <v>5</v>
      </c>
      <c r="AB736">
        <v>2</v>
      </c>
      <c r="AC736">
        <v>1</v>
      </c>
      <c r="AD736">
        <v>5</v>
      </c>
      <c r="AE736">
        <f>SUM(M736:N736)/SUM(K736:AD736)</f>
        <v>0.17647058823529413</v>
      </c>
      <c r="AF736">
        <f>SUM(S736,Y736)/SUM(K736:AD736)</f>
        <v>0.11764705882352941</v>
      </c>
      <c r="AG736">
        <f t="shared" si="62"/>
        <v>0.10294117647058823</v>
      </c>
      <c r="AH736">
        <f t="shared" si="63"/>
        <v>0.10294117647058823</v>
      </c>
      <c r="AI736">
        <f t="shared" si="64"/>
        <v>0.20588235294117646</v>
      </c>
      <c r="AJ736">
        <f t="shared" si="65"/>
        <v>0.29411764705882354</v>
      </c>
    </row>
    <row r="737" spans="1:38" x14ac:dyDescent="0.2">
      <c r="A737" t="s">
        <v>2150</v>
      </c>
      <c r="B737">
        <v>26</v>
      </c>
      <c r="C737">
        <v>61</v>
      </c>
      <c r="D737">
        <f>C737-B737</f>
        <v>35</v>
      </c>
      <c r="E737">
        <v>0.2404</v>
      </c>
      <c r="F737">
        <v>1.65E-4</v>
      </c>
      <c r="G737">
        <v>42</v>
      </c>
      <c r="H737" t="s">
        <v>46</v>
      </c>
      <c r="I737" t="s">
        <v>40</v>
      </c>
      <c r="J737">
        <v>3.5529999999999999</v>
      </c>
      <c r="K737">
        <v>2</v>
      </c>
      <c r="L737">
        <v>1</v>
      </c>
      <c r="M737">
        <v>1</v>
      </c>
      <c r="N737">
        <v>5</v>
      </c>
      <c r="O737">
        <v>2</v>
      </c>
      <c r="P737">
        <v>2</v>
      </c>
      <c r="Q737">
        <v>1</v>
      </c>
      <c r="R737">
        <v>1</v>
      </c>
      <c r="S737">
        <v>1</v>
      </c>
      <c r="T737">
        <v>4</v>
      </c>
      <c r="U737">
        <v>0</v>
      </c>
      <c r="V737">
        <v>0</v>
      </c>
      <c r="W737">
        <v>1</v>
      </c>
      <c r="X737">
        <v>4</v>
      </c>
      <c r="Y737">
        <v>3</v>
      </c>
      <c r="Z737">
        <v>2</v>
      </c>
      <c r="AA737">
        <v>2</v>
      </c>
      <c r="AB737">
        <v>0</v>
      </c>
      <c r="AC737">
        <v>0</v>
      </c>
      <c r="AD737">
        <v>2</v>
      </c>
      <c r="AE737">
        <f>SUM(M737:N737)/SUM(K737:AD737)</f>
        <v>0.17647058823529413</v>
      </c>
      <c r="AF737">
        <f>SUM(S737,Y737)/SUM(K737:AD737)</f>
        <v>0.11764705882352941</v>
      </c>
      <c r="AG737">
        <f t="shared" si="62"/>
        <v>0.14705882352941177</v>
      </c>
      <c r="AH737">
        <f t="shared" si="63"/>
        <v>0.11764705882352941</v>
      </c>
      <c r="AI737">
        <f t="shared" si="64"/>
        <v>0.14705882352941177</v>
      </c>
      <c r="AJ737">
        <f t="shared" si="65"/>
        <v>0.29411764705882354</v>
      </c>
    </row>
    <row r="738" spans="1:38" x14ac:dyDescent="0.2">
      <c r="A738" t="s">
        <v>2710</v>
      </c>
      <c r="B738">
        <v>1089</v>
      </c>
      <c r="C738">
        <v>1141</v>
      </c>
      <c r="D738">
        <f>C738-B738</f>
        <v>52</v>
      </c>
      <c r="E738">
        <v>0.37009999999999998</v>
      </c>
      <c r="F738">
        <v>1.6699999999999999E-4</v>
      </c>
      <c r="G738">
        <v>78</v>
      </c>
      <c r="H738" t="s">
        <v>46</v>
      </c>
      <c r="I738" t="s">
        <v>401</v>
      </c>
      <c r="J738">
        <v>3.3439999999999999</v>
      </c>
      <c r="K738">
        <v>2</v>
      </c>
      <c r="L738">
        <v>0</v>
      </c>
      <c r="M738">
        <v>3</v>
      </c>
      <c r="N738">
        <v>3</v>
      </c>
      <c r="O738">
        <v>1</v>
      </c>
      <c r="P738">
        <v>7</v>
      </c>
      <c r="Q738">
        <v>0</v>
      </c>
      <c r="R738">
        <v>0</v>
      </c>
      <c r="S738">
        <v>3</v>
      </c>
      <c r="T738">
        <v>1</v>
      </c>
      <c r="U738">
        <v>0</v>
      </c>
      <c r="V738">
        <v>0</v>
      </c>
      <c r="W738">
        <v>4</v>
      </c>
      <c r="X738">
        <v>0</v>
      </c>
      <c r="Y738">
        <v>1</v>
      </c>
      <c r="Z738">
        <v>5</v>
      </c>
      <c r="AA738">
        <v>1</v>
      </c>
      <c r="AB738">
        <v>1</v>
      </c>
      <c r="AC738">
        <v>0</v>
      </c>
      <c r="AD738">
        <v>2</v>
      </c>
      <c r="AE738">
        <f>SUM(M738:N738)/SUM(K738:AD738)</f>
        <v>0.17647058823529413</v>
      </c>
      <c r="AF738">
        <f>SUM(S738,Y738)/SUM(K738:AD738)</f>
        <v>0.11764705882352941</v>
      </c>
      <c r="AG738">
        <f t="shared" si="62"/>
        <v>0.38235294117647056</v>
      </c>
      <c r="AH738">
        <f t="shared" si="63"/>
        <v>8.8235294117647065E-2</v>
      </c>
      <c r="AI738">
        <f t="shared" si="64"/>
        <v>5.8823529411764705E-2</v>
      </c>
      <c r="AJ738">
        <f t="shared" si="65"/>
        <v>0.17647058823529413</v>
      </c>
      <c r="AK738">
        <v>1</v>
      </c>
      <c r="AL738">
        <v>0</v>
      </c>
    </row>
    <row r="739" spans="1:38" x14ac:dyDescent="0.2">
      <c r="A739" t="s">
        <v>2832</v>
      </c>
      <c r="B739">
        <v>9</v>
      </c>
      <c r="C739">
        <v>424</v>
      </c>
      <c r="D739">
        <f>C739-B739</f>
        <v>415</v>
      </c>
      <c r="E739">
        <v>0.36149999999999999</v>
      </c>
      <c r="F739">
        <v>6.1796999999999998E-2</v>
      </c>
      <c r="G739">
        <v>66</v>
      </c>
      <c r="H739" t="s">
        <v>35</v>
      </c>
      <c r="I739" t="s">
        <v>44</v>
      </c>
      <c r="J739">
        <v>2.81</v>
      </c>
      <c r="K739">
        <v>10</v>
      </c>
      <c r="L739">
        <v>1</v>
      </c>
      <c r="M739">
        <v>6</v>
      </c>
      <c r="N739">
        <v>21</v>
      </c>
      <c r="O739">
        <v>1</v>
      </c>
      <c r="P739">
        <v>16</v>
      </c>
      <c r="Q739">
        <v>5</v>
      </c>
      <c r="R739">
        <v>5</v>
      </c>
      <c r="S739">
        <v>14</v>
      </c>
      <c r="T739">
        <v>1</v>
      </c>
      <c r="U739">
        <v>0</v>
      </c>
      <c r="V739">
        <v>20</v>
      </c>
      <c r="W739">
        <v>8</v>
      </c>
      <c r="X739">
        <v>8</v>
      </c>
      <c r="Y739">
        <v>4</v>
      </c>
      <c r="Z739">
        <v>12</v>
      </c>
      <c r="AA739">
        <v>11</v>
      </c>
      <c r="AB739">
        <v>4</v>
      </c>
      <c r="AC739">
        <v>1</v>
      </c>
      <c r="AD739">
        <v>5</v>
      </c>
      <c r="AE739">
        <f>SUM(M739:N739)/SUM(K739:AD739)</f>
        <v>0.17647058823529413</v>
      </c>
      <c r="AF739">
        <f>SUM(S739,Y739)/SUM(K739:AD739)</f>
        <v>0.11764705882352941</v>
      </c>
      <c r="AG739">
        <f t="shared" si="62"/>
        <v>0.22222222222222221</v>
      </c>
      <c r="AH739">
        <f t="shared" si="63"/>
        <v>4.5751633986928102E-2</v>
      </c>
      <c r="AI739">
        <f t="shared" si="64"/>
        <v>6.535947712418301E-2</v>
      </c>
      <c r="AJ739">
        <f t="shared" si="65"/>
        <v>0.37254901960784315</v>
      </c>
    </row>
    <row r="740" spans="1:38" x14ac:dyDescent="0.2">
      <c r="A740" t="s">
        <v>3157</v>
      </c>
      <c r="B740">
        <v>117</v>
      </c>
      <c r="C740">
        <v>455</v>
      </c>
      <c r="D740">
        <f>C740-B740</f>
        <v>338</v>
      </c>
      <c r="E740">
        <v>0.3372</v>
      </c>
      <c r="F740">
        <v>7.4399999999999998E-4</v>
      </c>
      <c r="G740">
        <v>66</v>
      </c>
      <c r="H740" t="s">
        <v>46</v>
      </c>
      <c r="I740" t="s">
        <v>44</v>
      </c>
      <c r="J740">
        <v>3.4580000000000002</v>
      </c>
      <c r="K740">
        <v>10</v>
      </c>
      <c r="L740">
        <v>0</v>
      </c>
      <c r="M740">
        <v>15</v>
      </c>
      <c r="N740">
        <v>14</v>
      </c>
      <c r="O740">
        <v>3</v>
      </c>
      <c r="P740">
        <v>21</v>
      </c>
      <c r="Q740">
        <v>3</v>
      </c>
      <c r="R740">
        <v>6</v>
      </c>
      <c r="S740">
        <v>8</v>
      </c>
      <c r="T740">
        <v>7</v>
      </c>
      <c r="U740">
        <v>2</v>
      </c>
      <c r="V740">
        <v>8</v>
      </c>
      <c r="W740">
        <v>7</v>
      </c>
      <c r="X740">
        <v>8</v>
      </c>
      <c r="Y740">
        <v>10</v>
      </c>
      <c r="Z740">
        <v>9</v>
      </c>
      <c r="AA740">
        <v>10</v>
      </c>
      <c r="AB740">
        <v>9</v>
      </c>
      <c r="AC740">
        <v>0</v>
      </c>
      <c r="AD740">
        <v>3</v>
      </c>
      <c r="AE740">
        <f>SUM(M740:N740)/SUM(K740:AD740)</f>
        <v>0.18954248366013071</v>
      </c>
      <c r="AF740">
        <f>SUM(S740,Y740)/SUM(K740:AD740)</f>
        <v>0.11764705882352941</v>
      </c>
      <c r="AG740">
        <f t="shared" si="62"/>
        <v>0.24836601307189543</v>
      </c>
      <c r="AH740">
        <f t="shared" si="63"/>
        <v>3.9215686274509803E-2</v>
      </c>
      <c r="AI740">
        <f t="shared" si="64"/>
        <v>0.15686274509803921</v>
      </c>
      <c r="AJ740">
        <f t="shared" si="65"/>
        <v>0.24836601307189543</v>
      </c>
      <c r="AK740">
        <v>1</v>
      </c>
      <c r="AL740">
        <v>0</v>
      </c>
    </row>
    <row r="741" spans="1:38" x14ac:dyDescent="0.2">
      <c r="A741" t="s">
        <v>2525</v>
      </c>
      <c r="B741">
        <v>13</v>
      </c>
      <c r="C741">
        <v>443</v>
      </c>
      <c r="D741">
        <f>C741-B741</f>
        <v>430</v>
      </c>
      <c r="E741">
        <v>0.25890000000000002</v>
      </c>
      <c r="F741">
        <v>7.2000000000000005E-4</v>
      </c>
      <c r="G741">
        <v>42</v>
      </c>
      <c r="H741" t="s">
        <v>35</v>
      </c>
      <c r="I741" t="s">
        <v>40</v>
      </c>
      <c r="J741">
        <v>3.2989999999999999</v>
      </c>
      <c r="K741">
        <v>7</v>
      </c>
      <c r="L741">
        <v>2</v>
      </c>
      <c r="M741">
        <v>15</v>
      </c>
      <c r="N741">
        <v>21</v>
      </c>
      <c r="O741">
        <v>3</v>
      </c>
      <c r="P741">
        <v>25</v>
      </c>
      <c r="Q741">
        <v>4</v>
      </c>
      <c r="R741">
        <v>10</v>
      </c>
      <c r="S741">
        <v>19</v>
      </c>
      <c r="T741">
        <v>8</v>
      </c>
      <c r="U741">
        <v>2</v>
      </c>
      <c r="V741">
        <v>12</v>
      </c>
      <c r="W741">
        <v>8</v>
      </c>
      <c r="X741">
        <v>9</v>
      </c>
      <c r="Y741">
        <v>3</v>
      </c>
      <c r="Z741">
        <v>25</v>
      </c>
      <c r="AA741">
        <v>6</v>
      </c>
      <c r="AB741">
        <v>5</v>
      </c>
      <c r="AC741">
        <v>0</v>
      </c>
      <c r="AD741">
        <v>3</v>
      </c>
      <c r="AE741">
        <f>SUM(M741:N741)/SUM(K741:AD741)</f>
        <v>0.19251336898395721</v>
      </c>
      <c r="AF741">
        <f>SUM(S741,Y741)/SUM(K741:AD741)</f>
        <v>0.11764705882352941</v>
      </c>
      <c r="AG741">
        <f t="shared" si="62"/>
        <v>0.21390374331550802</v>
      </c>
      <c r="AH741">
        <f t="shared" si="63"/>
        <v>3.2085561497326207E-2</v>
      </c>
      <c r="AI741">
        <f t="shared" si="64"/>
        <v>0.13368983957219252</v>
      </c>
      <c r="AJ741">
        <f t="shared" si="65"/>
        <v>0.31016042780748665</v>
      </c>
      <c r="AK741">
        <v>2</v>
      </c>
      <c r="AL741">
        <v>1</v>
      </c>
    </row>
    <row r="742" spans="1:38" x14ac:dyDescent="0.2">
      <c r="A742" t="s">
        <v>1612</v>
      </c>
      <c r="B742">
        <v>569</v>
      </c>
      <c r="C742">
        <v>732</v>
      </c>
      <c r="D742">
        <f>C742-B742</f>
        <v>163</v>
      </c>
      <c r="E742">
        <v>0.16919999999999999</v>
      </c>
      <c r="F742">
        <v>6.5399999999999996E-4</v>
      </c>
      <c r="G742">
        <v>18</v>
      </c>
      <c r="H742" t="s">
        <v>35</v>
      </c>
      <c r="I742" t="s">
        <v>44</v>
      </c>
      <c r="J742">
        <v>3.26</v>
      </c>
      <c r="K742">
        <v>3</v>
      </c>
      <c r="L742">
        <v>0</v>
      </c>
      <c r="M742">
        <v>6</v>
      </c>
      <c r="N742">
        <v>11</v>
      </c>
      <c r="O742">
        <v>1</v>
      </c>
      <c r="P742">
        <v>10</v>
      </c>
      <c r="Q742">
        <v>3</v>
      </c>
      <c r="R742">
        <v>1</v>
      </c>
      <c r="S742">
        <v>4</v>
      </c>
      <c r="T742">
        <v>8</v>
      </c>
      <c r="U742">
        <v>2</v>
      </c>
      <c r="V742">
        <v>5</v>
      </c>
      <c r="W742">
        <v>3</v>
      </c>
      <c r="X742">
        <v>2</v>
      </c>
      <c r="Y742">
        <v>6</v>
      </c>
      <c r="Z742">
        <v>11</v>
      </c>
      <c r="AA742">
        <v>3</v>
      </c>
      <c r="AB742">
        <v>2</v>
      </c>
      <c r="AC742">
        <v>1</v>
      </c>
      <c r="AD742">
        <v>3</v>
      </c>
      <c r="AE742">
        <f>SUM(M742:N742)/SUM(K742:AD742)</f>
        <v>0.2</v>
      </c>
      <c r="AF742">
        <f>SUM(S742,Y742)/SUM(K742:AD742)</f>
        <v>0.11764705882352941</v>
      </c>
      <c r="AG742">
        <f t="shared" si="62"/>
        <v>0.18823529411764706</v>
      </c>
      <c r="AH742">
        <f t="shared" si="63"/>
        <v>5.8823529411764705E-2</v>
      </c>
      <c r="AI742">
        <f t="shared" si="64"/>
        <v>0.15294117647058825</v>
      </c>
      <c r="AJ742">
        <f t="shared" si="65"/>
        <v>0.28235294117647058</v>
      </c>
    </row>
    <row r="743" spans="1:38" x14ac:dyDescent="0.2">
      <c r="A743" t="s">
        <v>1133</v>
      </c>
      <c r="B743">
        <v>1124</v>
      </c>
      <c r="C743">
        <v>1176</v>
      </c>
      <c r="D743">
        <f>C743-B743</f>
        <v>52</v>
      </c>
      <c r="E743">
        <v>0.255</v>
      </c>
      <c r="F743">
        <v>3.0000000000000001E-5</v>
      </c>
      <c r="G743">
        <v>42</v>
      </c>
      <c r="H743" t="s">
        <v>46</v>
      </c>
      <c r="I743" t="s">
        <v>401</v>
      </c>
      <c r="J743">
        <v>3.403</v>
      </c>
      <c r="K743">
        <v>2</v>
      </c>
      <c r="L743">
        <v>0</v>
      </c>
      <c r="M743">
        <v>4</v>
      </c>
      <c r="N743">
        <v>3</v>
      </c>
      <c r="O743">
        <v>2</v>
      </c>
      <c r="P743">
        <v>6</v>
      </c>
      <c r="Q743">
        <v>0</v>
      </c>
      <c r="R743">
        <v>1</v>
      </c>
      <c r="S743">
        <v>3</v>
      </c>
      <c r="T743">
        <v>1</v>
      </c>
      <c r="U743">
        <v>0</v>
      </c>
      <c r="V743">
        <v>0</v>
      </c>
      <c r="W743">
        <v>3</v>
      </c>
      <c r="X743">
        <v>0</v>
      </c>
      <c r="Y743">
        <v>1</v>
      </c>
      <c r="Z743">
        <v>7</v>
      </c>
      <c r="AA743">
        <v>0</v>
      </c>
      <c r="AB743">
        <v>0</v>
      </c>
      <c r="AC743">
        <v>0</v>
      </c>
      <c r="AD743">
        <v>1</v>
      </c>
      <c r="AE743">
        <f>SUM(M743:N743)/SUM(K743:AD743)</f>
        <v>0.20588235294117646</v>
      </c>
      <c r="AF743">
        <f>SUM(S743,Y743)/SUM(K743:AD743)</f>
        <v>0.11764705882352941</v>
      </c>
      <c r="AG743">
        <f t="shared" si="62"/>
        <v>0.3235294117647059</v>
      </c>
      <c r="AH743">
        <f t="shared" si="63"/>
        <v>8.8235294117647065E-2</v>
      </c>
      <c r="AI743">
        <f t="shared" si="64"/>
        <v>5.8823529411764705E-2</v>
      </c>
      <c r="AJ743">
        <f t="shared" si="65"/>
        <v>0.20588235294117646</v>
      </c>
      <c r="AK743">
        <v>1</v>
      </c>
      <c r="AL743">
        <v>0</v>
      </c>
    </row>
    <row r="744" spans="1:38" x14ac:dyDescent="0.2">
      <c r="A744" t="s">
        <v>1254</v>
      </c>
      <c r="B744">
        <v>261</v>
      </c>
      <c r="C744">
        <v>311</v>
      </c>
      <c r="D744">
        <f>C744-B744</f>
        <v>50</v>
      </c>
      <c r="E744">
        <v>0.1618</v>
      </c>
      <c r="F744">
        <v>0</v>
      </c>
      <c r="G744">
        <v>6</v>
      </c>
      <c r="H744" t="s">
        <v>35</v>
      </c>
      <c r="I744" t="s">
        <v>33</v>
      </c>
      <c r="J744">
        <v>3.903</v>
      </c>
      <c r="K744">
        <v>3</v>
      </c>
      <c r="L744">
        <v>1</v>
      </c>
      <c r="M744">
        <v>5</v>
      </c>
      <c r="N744">
        <v>2</v>
      </c>
      <c r="O744">
        <v>2</v>
      </c>
      <c r="P744">
        <v>2</v>
      </c>
      <c r="Q744">
        <v>1</v>
      </c>
      <c r="R744">
        <v>0</v>
      </c>
      <c r="S744">
        <v>3</v>
      </c>
      <c r="T744">
        <v>3</v>
      </c>
      <c r="U744">
        <v>2</v>
      </c>
      <c r="V744">
        <v>4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3</v>
      </c>
      <c r="AC744">
        <v>0</v>
      </c>
      <c r="AD744">
        <v>1</v>
      </c>
      <c r="AE744">
        <f>SUM(M744:N744)/SUM(K744:AD744)</f>
        <v>0.20588235294117646</v>
      </c>
      <c r="AF744">
        <f>SUM(S744,Y744)/SUM(K744:AD744)</f>
        <v>0.11764705882352941</v>
      </c>
      <c r="AG744">
        <f t="shared" si="62"/>
        <v>0.17647058823529413</v>
      </c>
      <c r="AH744">
        <f t="shared" si="63"/>
        <v>8.8235294117647065E-2</v>
      </c>
      <c r="AI744">
        <f t="shared" si="64"/>
        <v>0.23529411764705882</v>
      </c>
      <c r="AJ744">
        <f t="shared" si="65"/>
        <v>0.17647058823529413</v>
      </c>
    </row>
    <row r="745" spans="1:38" x14ac:dyDescent="0.2">
      <c r="A745" t="s">
        <v>3108</v>
      </c>
      <c r="B745">
        <v>624</v>
      </c>
      <c r="C745">
        <v>743</v>
      </c>
      <c r="D745">
        <f>C745-B745</f>
        <v>119</v>
      </c>
      <c r="E745">
        <v>0.13489999999999999</v>
      </c>
      <c r="F745">
        <v>2.3923E-2</v>
      </c>
      <c r="G745">
        <v>6</v>
      </c>
      <c r="H745" t="s">
        <v>35</v>
      </c>
      <c r="I745" t="s">
        <v>235</v>
      </c>
      <c r="J745">
        <v>2.9660000000000002</v>
      </c>
      <c r="K745">
        <v>4</v>
      </c>
      <c r="L745">
        <v>1</v>
      </c>
      <c r="M745">
        <v>5</v>
      </c>
      <c r="N745">
        <v>10</v>
      </c>
      <c r="O745">
        <v>2</v>
      </c>
      <c r="P745">
        <v>5</v>
      </c>
      <c r="Q745">
        <v>1</v>
      </c>
      <c r="R745">
        <v>1</v>
      </c>
      <c r="S745">
        <v>4</v>
      </c>
      <c r="T745">
        <v>0</v>
      </c>
      <c r="U745">
        <v>2</v>
      </c>
      <c r="V745">
        <v>4</v>
      </c>
      <c r="W745">
        <v>5</v>
      </c>
      <c r="X745">
        <v>5</v>
      </c>
      <c r="Y745">
        <v>4</v>
      </c>
      <c r="Z745">
        <v>7</v>
      </c>
      <c r="AA745">
        <v>4</v>
      </c>
      <c r="AB745">
        <v>3</v>
      </c>
      <c r="AC745">
        <v>0</v>
      </c>
      <c r="AD745">
        <v>1</v>
      </c>
      <c r="AE745">
        <f>SUM(M745:N745)/SUM(K745:AD745)</f>
        <v>0.22058823529411764</v>
      </c>
      <c r="AF745">
        <f>SUM(S745,Y745)/SUM(K745:AD745)</f>
        <v>0.11764705882352941</v>
      </c>
      <c r="AG745">
        <f t="shared" si="62"/>
        <v>0.20588235294117646</v>
      </c>
      <c r="AH745">
        <f t="shared" si="63"/>
        <v>4.4117647058823532E-2</v>
      </c>
      <c r="AI745">
        <f t="shared" si="64"/>
        <v>8.8235294117647065E-2</v>
      </c>
      <c r="AJ745">
        <f t="shared" si="65"/>
        <v>0.3235294117647059</v>
      </c>
    </row>
    <row r="746" spans="1:38" x14ac:dyDescent="0.2">
      <c r="A746" t="s">
        <v>3118</v>
      </c>
      <c r="B746">
        <v>6</v>
      </c>
      <c r="C746">
        <v>64</v>
      </c>
      <c r="D746">
        <f>C746-B746</f>
        <v>58</v>
      </c>
      <c r="E746">
        <v>0.53269999999999995</v>
      </c>
      <c r="F746">
        <v>1.73E-4</v>
      </c>
      <c r="G746">
        <v>90</v>
      </c>
      <c r="H746" t="s">
        <v>32</v>
      </c>
      <c r="I746" t="s">
        <v>49</v>
      </c>
      <c r="J746">
        <v>3.226</v>
      </c>
      <c r="K746">
        <v>3</v>
      </c>
      <c r="L746">
        <v>1</v>
      </c>
      <c r="M746">
        <v>3</v>
      </c>
      <c r="N746">
        <v>8</v>
      </c>
      <c r="O746">
        <v>1</v>
      </c>
      <c r="P746">
        <v>5</v>
      </c>
      <c r="Q746">
        <v>1</v>
      </c>
      <c r="R746">
        <v>1</v>
      </c>
      <c r="S746">
        <v>4</v>
      </c>
      <c r="T746">
        <v>1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3</v>
      </c>
      <c r="AA746">
        <v>0</v>
      </c>
      <c r="AB746">
        <v>1</v>
      </c>
      <c r="AC746">
        <v>0</v>
      </c>
      <c r="AD746">
        <v>1</v>
      </c>
      <c r="AE746">
        <f>SUM(M746:N746)/SUM(K746:AD746)</f>
        <v>0.3235294117647059</v>
      </c>
      <c r="AF746">
        <f>SUM(S746,Y746)/SUM(K746:AD746)</f>
        <v>0.11764705882352941</v>
      </c>
      <c r="AG746">
        <f t="shared" si="62"/>
        <v>0.23529411764705882</v>
      </c>
      <c r="AH746">
        <f t="shared" si="63"/>
        <v>5.8823529411764705E-2</v>
      </c>
      <c r="AI746">
        <f t="shared" si="64"/>
        <v>8.8235294117647065E-2</v>
      </c>
      <c r="AJ746">
        <f t="shared" si="65"/>
        <v>0.17647058823529413</v>
      </c>
      <c r="AK746">
        <v>4</v>
      </c>
      <c r="AL746">
        <v>0</v>
      </c>
    </row>
    <row r="747" spans="1:38" x14ac:dyDescent="0.2">
      <c r="A747" t="s">
        <v>488</v>
      </c>
      <c r="B747">
        <v>20</v>
      </c>
      <c r="C747">
        <v>362</v>
      </c>
      <c r="D747">
        <f>C747-B747</f>
        <v>342</v>
      </c>
      <c r="E747">
        <v>0.26419999999999999</v>
      </c>
      <c r="F747">
        <v>3.3029999999999999E-3</v>
      </c>
      <c r="G747">
        <v>54</v>
      </c>
      <c r="H747" t="s">
        <v>35</v>
      </c>
      <c r="I747" t="s">
        <v>44</v>
      </c>
      <c r="J747">
        <v>3.0409999999999999</v>
      </c>
      <c r="K747">
        <v>4</v>
      </c>
      <c r="L747">
        <v>3</v>
      </c>
      <c r="M747">
        <v>14</v>
      </c>
      <c r="N747">
        <v>20</v>
      </c>
      <c r="O747">
        <v>1</v>
      </c>
      <c r="P747">
        <v>12</v>
      </c>
      <c r="Q747">
        <v>2</v>
      </c>
      <c r="R747">
        <v>4</v>
      </c>
      <c r="S747">
        <v>8</v>
      </c>
      <c r="T747">
        <v>11</v>
      </c>
      <c r="U747">
        <v>3</v>
      </c>
      <c r="V747">
        <v>14</v>
      </c>
      <c r="W747">
        <v>7</v>
      </c>
      <c r="X747">
        <v>15</v>
      </c>
      <c r="Y747">
        <v>11</v>
      </c>
      <c r="Z747">
        <v>12</v>
      </c>
      <c r="AA747">
        <v>4</v>
      </c>
      <c r="AB747">
        <v>7</v>
      </c>
      <c r="AC747">
        <v>1</v>
      </c>
      <c r="AD747">
        <v>8</v>
      </c>
      <c r="AE747">
        <f>SUM(M747:N747)/SUM(K747:AD747)</f>
        <v>0.21118012422360249</v>
      </c>
      <c r="AF747">
        <f>SUM(S747,Y747)/SUM(K747:AD747)</f>
        <v>0.11801242236024845</v>
      </c>
      <c r="AG747">
        <f t="shared" si="62"/>
        <v>0.14285714285714285</v>
      </c>
      <c r="AH747">
        <f t="shared" si="63"/>
        <v>6.2111801242236024E-2</v>
      </c>
      <c r="AI747">
        <f t="shared" si="64"/>
        <v>0.15527950310559005</v>
      </c>
      <c r="AJ747">
        <f t="shared" si="65"/>
        <v>0.3105590062111801</v>
      </c>
    </row>
    <row r="748" spans="1:38" x14ac:dyDescent="0.2">
      <c r="A748" t="s">
        <v>417</v>
      </c>
      <c r="B748">
        <v>196</v>
      </c>
      <c r="C748">
        <v>327</v>
      </c>
      <c r="D748">
        <f>C748-B748</f>
        <v>131</v>
      </c>
      <c r="E748">
        <v>0.22140000000000001</v>
      </c>
      <c r="F748">
        <v>6.4999999999999994E-5</v>
      </c>
      <c r="G748">
        <v>30</v>
      </c>
      <c r="H748" t="s">
        <v>35</v>
      </c>
      <c r="I748" t="s">
        <v>47</v>
      </c>
      <c r="J748">
        <v>3.9020000000000001</v>
      </c>
      <c r="K748">
        <v>4</v>
      </c>
      <c r="L748">
        <v>0</v>
      </c>
      <c r="M748">
        <v>6</v>
      </c>
      <c r="N748">
        <v>8</v>
      </c>
      <c r="O748">
        <v>3</v>
      </c>
      <c r="P748">
        <v>6</v>
      </c>
      <c r="Q748">
        <v>0</v>
      </c>
      <c r="R748">
        <v>5</v>
      </c>
      <c r="S748">
        <v>7</v>
      </c>
      <c r="T748">
        <v>13</v>
      </c>
      <c r="U748">
        <v>1</v>
      </c>
      <c r="V748">
        <v>9</v>
      </c>
      <c r="W748">
        <v>4</v>
      </c>
      <c r="X748">
        <v>2</v>
      </c>
      <c r="Y748">
        <v>6</v>
      </c>
      <c r="Z748">
        <v>15</v>
      </c>
      <c r="AA748">
        <v>12</v>
      </c>
      <c r="AB748">
        <v>5</v>
      </c>
      <c r="AC748">
        <v>0</v>
      </c>
      <c r="AD748">
        <v>4</v>
      </c>
      <c r="AE748">
        <f>SUM(M748:N748)/SUM(K748:AD748)</f>
        <v>0.12727272727272726</v>
      </c>
      <c r="AF748">
        <f>SUM(S748,Y748)/SUM(K748:AD748)</f>
        <v>0.11818181818181818</v>
      </c>
      <c r="AG748">
        <f t="shared" si="62"/>
        <v>0.12727272727272726</v>
      </c>
      <c r="AH748">
        <f t="shared" si="63"/>
        <v>6.363636363636363E-2</v>
      </c>
      <c r="AI748">
        <f t="shared" si="64"/>
        <v>0.21818181818181817</v>
      </c>
      <c r="AJ748">
        <f t="shared" si="65"/>
        <v>0.34545454545454546</v>
      </c>
    </row>
    <row r="749" spans="1:38" x14ac:dyDescent="0.2">
      <c r="A749" t="s">
        <v>2923</v>
      </c>
      <c r="B749">
        <v>72</v>
      </c>
      <c r="C749">
        <v>274</v>
      </c>
      <c r="D749">
        <f>C749-B749</f>
        <v>202</v>
      </c>
      <c r="E749">
        <v>0.25569999999999998</v>
      </c>
      <c r="F749">
        <v>8.3999999999999995E-5</v>
      </c>
      <c r="G749">
        <v>42</v>
      </c>
      <c r="H749" t="s">
        <v>35</v>
      </c>
      <c r="I749" t="s">
        <v>33</v>
      </c>
      <c r="J749">
        <v>3.3769999999999998</v>
      </c>
      <c r="K749">
        <v>4</v>
      </c>
      <c r="L749">
        <v>0</v>
      </c>
      <c r="M749">
        <v>6</v>
      </c>
      <c r="N749">
        <v>7</v>
      </c>
      <c r="O749">
        <v>6</v>
      </c>
      <c r="P749">
        <v>11</v>
      </c>
      <c r="Q749">
        <v>3</v>
      </c>
      <c r="R749">
        <v>3</v>
      </c>
      <c r="S749">
        <v>8</v>
      </c>
      <c r="T749">
        <v>5</v>
      </c>
      <c r="U749">
        <v>0</v>
      </c>
      <c r="V749">
        <v>9</v>
      </c>
      <c r="W749">
        <v>5</v>
      </c>
      <c r="X749">
        <v>3</v>
      </c>
      <c r="Y749">
        <v>3</v>
      </c>
      <c r="Z749">
        <v>7</v>
      </c>
      <c r="AA749">
        <v>8</v>
      </c>
      <c r="AB749">
        <v>2</v>
      </c>
      <c r="AC749">
        <v>0</v>
      </c>
      <c r="AD749">
        <v>3</v>
      </c>
      <c r="AE749">
        <f>SUM(M749:N749)/SUM(K749:AD749)</f>
        <v>0.13978494623655913</v>
      </c>
      <c r="AF749">
        <f>SUM(S749,Y749)/SUM(K749:AD749)</f>
        <v>0.11827956989247312</v>
      </c>
      <c r="AG749">
        <f t="shared" si="62"/>
        <v>0.21505376344086022</v>
      </c>
      <c r="AH749">
        <f t="shared" si="63"/>
        <v>9.6774193548387094E-2</v>
      </c>
      <c r="AI749">
        <f t="shared" si="64"/>
        <v>0.10752688172043011</v>
      </c>
      <c r="AJ749">
        <f t="shared" si="65"/>
        <v>0.32258064516129031</v>
      </c>
    </row>
    <row r="750" spans="1:38" x14ac:dyDescent="0.2">
      <c r="A750" t="s">
        <v>2025</v>
      </c>
      <c r="B750">
        <v>6</v>
      </c>
      <c r="C750">
        <v>203</v>
      </c>
      <c r="D750">
        <f>C750-B750</f>
        <v>197</v>
      </c>
      <c r="E750">
        <v>0.64600000000000002</v>
      </c>
      <c r="F750">
        <v>2.9870000000000001E-3</v>
      </c>
      <c r="G750">
        <v>90</v>
      </c>
      <c r="H750" t="s">
        <v>46</v>
      </c>
      <c r="I750" t="s">
        <v>49</v>
      </c>
      <c r="J750">
        <v>3.0880000000000001</v>
      </c>
      <c r="K750">
        <v>7</v>
      </c>
      <c r="L750">
        <v>0</v>
      </c>
      <c r="M750">
        <v>10</v>
      </c>
      <c r="N750">
        <v>10</v>
      </c>
      <c r="O750">
        <v>0</v>
      </c>
      <c r="P750">
        <v>11</v>
      </c>
      <c r="Q750">
        <v>4</v>
      </c>
      <c r="R750">
        <v>1</v>
      </c>
      <c r="S750">
        <v>9</v>
      </c>
      <c r="T750">
        <v>5</v>
      </c>
      <c r="U750">
        <v>4</v>
      </c>
      <c r="V750">
        <v>7</v>
      </c>
      <c r="W750">
        <v>2</v>
      </c>
      <c r="X750">
        <v>3</v>
      </c>
      <c r="Y750">
        <v>2</v>
      </c>
      <c r="Z750">
        <v>7</v>
      </c>
      <c r="AA750">
        <v>5</v>
      </c>
      <c r="AB750">
        <v>2</v>
      </c>
      <c r="AC750">
        <v>1</v>
      </c>
      <c r="AD750">
        <v>3</v>
      </c>
      <c r="AE750">
        <f>SUM(M750:N750)/SUM(K750:AD750)</f>
        <v>0.21505376344086022</v>
      </c>
      <c r="AF750">
        <f>SUM(S750,Y750)/SUM(K750:AD750)</f>
        <v>0.11827956989247312</v>
      </c>
      <c r="AG750">
        <f t="shared" si="62"/>
        <v>0.21505376344086022</v>
      </c>
      <c r="AH750">
        <f t="shared" si="63"/>
        <v>4.3010752688172046E-2</v>
      </c>
      <c r="AI750">
        <f t="shared" si="64"/>
        <v>0.12903225806451613</v>
      </c>
      <c r="AJ750">
        <f t="shared" si="65"/>
        <v>0.27956989247311825</v>
      </c>
    </row>
    <row r="751" spans="1:38" x14ac:dyDescent="0.2">
      <c r="A751" t="s">
        <v>713</v>
      </c>
      <c r="B751">
        <v>119</v>
      </c>
      <c r="C751">
        <v>518</v>
      </c>
      <c r="D751">
        <f>C751-B751</f>
        <v>399</v>
      </c>
      <c r="E751">
        <v>0.10539999999999999</v>
      </c>
      <c r="F751">
        <v>1.92E-4</v>
      </c>
      <c r="G751">
        <v>6</v>
      </c>
      <c r="H751" t="s">
        <v>35</v>
      </c>
      <c r="I751" t="s">
        <v>33</v>
      </c>
      <c r="J751">
        <v>3.1539999999999999</v>
      </c>
      <c r="K751">
        <v>4</v>
      </c>
      <c r="L751">
        <v>1</v>
      </c>
      <c r="M751">
        <v>14</v>
      </c>
      <c r="N751">
        <v>20</v>
      </c>
      <c r="O751">
        <v>4</v>
      </c>
      <c r="P751">
        <v>13</v>
      </c>
      <c r="Q751">
        <v>5</v>
      </c>
      <c r="R751">
        <v>9</v>
      </c>
      <c r="S751">
        <v>12</v>
      </c>
      <c r="T751">
        <v>9</v>
      </c>
      <c r="U751">
        <v>3</v>
      </c>
      <c r="V751">
        <v>15</v>
      </c>
      <c r="W751">
        <v>4</v>
      </c>
      <c r="X751">
        <v>6</v>
      </c>
      <c r="Y751">
        <v>6</v>
      </c>
      <c r="Z751">
        <v>17</v>
      </c>
      <c r="AA751">
        <v>6</v>
      </c>
      <c r="AB751">
        <v>2</v>
      </c>
      <c r="AC751">
        <v>0</v>
      </c>
      <c r="AD751">
        <v>2</v>
      </c>
      <c r="AE751">
        <f>SUM(M751:N751)/SUM(K751:AD751)</f>
        <v>0.22368421052631579</v>
      </c>
      <c r="AF751">
        <f>SUM(S751,Y751)/SUM(K751:AD751)</f>
        <v>0.11842105263157894</v>
      </c>
      <c r="AG751">
        <f t="shared" si="62"/>
        <v>0.13815789473684212</v>
      </c>
      <c r="AH751">
        <f t="shared" si="63"/>
        <v>3.9473684210526314E-2</v>
      </c>
      <c r="AI751">
        <f t="shared" si="64"/>
        <v>0.15131578947368421</v>
      </c>
      <c r="AJ751">
        <f t="shared" si="65"/>
        <v>0.32894736842105265</v>
      </c>
    </row>
    <row r="752" spans="1:38" x14ac:dyDescent="0.2">
      <c r="A752" t="s">
        <v>2403</v>
      </c>
      <c r="B752">
        <v>450</v>
      </c>
      <c r="C752">
        <v>526</v>
      </c>
      <c r="D752">
        <f>C752-B752</f>
        <v>76</v>
      </c>
      <c r="E752">
        <v>0.20280000000000001</v>
      </c>
      <c r="F752">
        <v>3.6000000000000001E-5</v>
      </c>
      <c r="G752">
        <v>30</v>
      </c>
      <c r="H752" t="s">
        <v>35</v>
      </c>
      <c r="I752" t="s">
        <v>33</v>
      </c>
      <c r="J752">
        <v>3.79</v>
      </c>
      <c r="K752">
        <v>3</v>
      </c>
      <c r="L752">
        <v>0</v>
      </c>
      <c r="M752">
        <v>4</v>
      </c>
      <c r="N752">
        <v>2</v>
      </c>
      <c r="O752">
        <v>2</v>
      </c>
      <c r="P752">
        <v>2</v>
      </c>
      <c r="Q752">
        <v>0</v>
      </c>
      <c r="R752">
        <v>3</v>
      </c>
      <c r="S752">
        <v>4</v>
      </c>
      <c r="T752">
        <v>5</v>
      </c>
      <c r="U752">
        <v>3</v>
      </c>
      <c r="V752">
        <v>5</v>
      </c>
      <c r="W752">
        <v>2</v>
      </c>
      <c r="X752">
        <v>6</v>
      </c>
      <c r="Y752">
        <v>3</v>
      </c>
      <c r="Z752">
        <v>5</v>
      </c>
      <c r="AA752">
        <v>2</v>
      </c>
      <c r="AB752">
        <v>3</v>
      </c>
      <c r="AC752">
        <v>2</v>
      </c>
      <c r="AD752">
        <v>3</v>
      </c>
      <c r="AE752">
        <f>SUM(M752:N752)/SUM(K752:AD752)</f>
        <v>0.10169491525423729</v>
      </c>
      <c r="AF752">
        <f>SUM(S752,Y752)/SUM(K752:AD752)</f>
        <v>0.11864406779661017</v>
      </c>
      <c r="AG752">
        <f t="shared" si="62"/>
        <v>0.11864406779661017</v>
      </c>
      <c r="AH752">
        <f t="shared" si="63"/>
        <v>0.11864406779661017</v>
      </c>
      <c r="AI752">
        <f t="shared" si="64"/>
        <v>0.23728813559322035</v>
      </c>
      <c r="AJ752">
        <f t="shared" si="65"/>
        <v>0.30508474576271188</v>
      </c>
    </row>
    <row r="753" spans="1:38" x14ac:dyDescent="0.2">
      <c r="A753" t="s">
        <v>1927</v>
      </c>
      <c r="B753">
        <v>3</v>
      </c>
      <c r="C753">
        <v>78</v>
      </c>
      <c r="D753">
        <f>C753-B753</f>
        <v>75</v>
      </c>
      <c r="E753">
        <v>0.22739999999999999</v>
      </c>
      <c r="F753">
        <v>3.2880000000000001E-3</v>
      </c>
      <c r="G753">
        <v>30</v>
      </c>
      <c r="H753" t="s">
        <v>35</v>
      </c>
      <c r="I753" t="s">
        <v>1928</v>
      </c>
      <c r="J753">
        <v>4.0579999999999998</v>
      </c>
      <c r="K753">
        <v>4</v>
      </c>
      <c r="L753">
        <v>1</v>
      </c>
      <c r="M753">
        <v>3</v>
      </c>
      <c r="N753">
        <v>4</v>
      </c>
      <c r="O753">
        <v>4</v>
      </c>
      <c r="P753">
        <v>2</v>
      </c>
      <c r="Q753">
        <v>1</v>
      </c>
      <c r="R753">
        <v>3</v>
      </c>
      <c r="S753">
        <v>4</v>
      </c>
      <c r="T753">
        <v>4</v>
      </c>
      <c r="U753">
        <v>2</v>
      </c>
      <c r="V753">
        <v>3</v>
      </c>
      <c r="W753">
        <v>4</v>
      </c>
      <c r="X753">
        <v>2</v>
      </c>
      <c r="Y753">
        <v>3</v>
      </c>
      <c r="Z753">
        <v>4</v>
      </c>
      <c r="AA753">
        <v>5</v>
      </c>
      <c r="AB753">
        <v>3</v>
      </c>
      <c r="AC753">
        <v>0</v>
      </c>
      <c r="AD753">
        <v>3</v>
      </c>
      <c r="AE753">
        <f>SUM(M753:N753)/SUM(K753:AD753)</f>
        <v>0.11864406779661017</v>
      </c>
      <c r="AF753">
        <f>SUM(S753,Y753)/SUM(K753:AD753)</f>
        <v>0.11864406779661017</v>
      </c>
      <c r="AG753">
        <f t="shared" si="62"/>
        <v>0.16949152542372881</v>
      </c>
      <c r="AH753">
        <f t="shared" si="63"/>
        <v>0.11864406779661017</v>
      </c>
      <c r="AI753">
        <f t="shared" si="64"/>
        <v>0.20338983050847459</v>
      </c>
      <c r="AJ753">
        <f t="shared" si="65"/>
        <v>0.2711864406779661</v>
      </c>
    </row>
    <row r="754" spans="1:38" x14ac:dyDescent="0.2">
      <c r="A754" t="s">
        <v>82</v>
      </c>
      <c r="B754">
        <v>33</v>
      </c>
      <c r="C754">
        <v>526</v>
      </c>
      <c r="D754">
        <f>C754-B754</f>
        <v>493</v>
      </c>
      <c r="E754">
        <v>0.2228</v>
      </c>
      <c r="F754">
        <v>1.1502999999999999E-2</v>
      </c>
      <c r="G754">
        <v>30</v>
      </c>
      <c r="H754" t="s">
        <v>32</v>
      </c>
      <c r="I754" t="s">
        <v>83</v>
      </c>
      <c r="J754">
        <v>2.7360000000000002</v>
      </c>
      <c r="K754">
        <v>6</v>
      </c>
      <c r="L754">
        <v>1</v>
      </c>
      <c r="M754">
        <v>24</v>
      </c>
      <c r="N754">
        <v>21</v>
      </c>
      <c r="O754">
        <v>1</v>
      </c>
      <c r="P754">
        <v>24</v>
      </c>
      <c r="Q754">
        <v>4</v>
      </c>
      <c r="R754">
        <v>4</v>
      </c>
      <c r="S754">
        <v>16</v>
      </c>
      <c r="T754">
        <v>3</v>
      </c>
      <c r="U754">
        <v>1</v>
      </c>
      <c r="V754">
        <v>12</v>
      </c>
      <c r="W754">
        <v>8</v>
      </c>
      <c r="X754">
        <v>7</v>
      </c>
      <c r="Y754">
        <v>3</v>
      </c>
      <c r="Z754">
        <v>15</v>
      </c>
      <c r="AA754">
        <v>5</v>
      </c>
      <c r="AB754">
        <v>5</v>
      </c>
      <c r="AC754">
        <v>0</v>
      </c>
      <c r="AD754">
        <v>0</v>
      </c>
      <c r="AE754">
        <f>SUM(M754:N754)/SUM(K754:AD754)</f>
        <v>0.28125</v>
      </c>
      <c r="AF754">
        <f>SUM(S754,Y754)/SUM(K754:AD754)</f>
        <v>0.11874999999999999</v>
      </c>
      <c r="AG754">
        <f t="shared" si="62"/>
        <v>0.23749999999999999</v>
      </c>
      <c r="AH754">
        <f t="shared" si="63"/>
        <v>6.2500000000000003E-3</v>
      </c>
      <c r="AI754">
        <f t="shared" si="64"/>
        <v>8.1250000000000003E-2</v>
      </c>
      <c r="AJ754">
        <f t="shared" si="65"/>
        <v>0.27500000000000002</v>
      </c>
      <c r="AK754">
        <v>7</v>
      </c>
      <c r="AL754">
        <v>0</v>
      </c>
    </row>
    <row r="755" spans="1:38" x14ac:dyDescent="0.2">
      <c r="A755" t="s">
        <v>3191</v>
      </c>
      <c r="B755">
        <v>1</v>
      </c>
      <c r="C755">
        <v>70</v>
      </c>
      <c r="D755">
        <f>C755-B755</f>
        <v>69</v>
      </c>
      <c r="E755">
        <v>0.27660000000000001</v>
      </c>
      <c r="F755">
        <v>1.3929999999999999E-3</v>
      </c>
      <c r="G755">
        <v>54</v>
      </c>
      <c r="H755" t="s">
        <v>46</v>
      </c>
      <c r="I755" t="s">
        <v>51</v>
      </c>
      <c r="J755">
        <v>3.2879999999999998</v>
      </c>
      <c r="K755">
        <v>2</v>
      </c>
      <c r="L755">
        <v>0</v>
      </c>
      <c r="M755">
        <v>1</v>
      </c>
      <c r="N755">
        <v>1</v>
      </c>
      <c r="O755">
        <v>1</v>
      </c>
      <c r="P755">
        <v>4</v>
      </c>
      <c r="Q755">
        <v>0</v>
      </c>
      <c r="R755">
        <v>1</v>
      </c>
      <c r="S755">
        <v>3</v>
      </c>
      <c r="T755">
        <v>4</v>
      </c>
      <c r="U755">
        <v>0</v>
      </c>
      <c r="V755">
        <v>4</v>
      </c>
      <c r="W755">
        <v>2</v>
      </c>
      <c r="X755">
        <v>6</v>
      </c>
      <c r="Y755">
        <v>2</v>
      </c>
      <c r="Z755">
        <v>6</v>
      </c>
      <c r="AA755">
        <v>3</v>
      </c>
      <c r="AB755">
        <v>0</v>
      </c>
      <c r="AC755">
        <v>0</v>
      </c>
      <c r="AD755">
        <v>2</v>
      </c>
      <c r="AE755">
        <f>SUM(M755:N755)/SUM(K755:AD755)</f>
        <v>4.7619047619047616E-2</v>
      </c>
      <c r="AF755">
        <f>SUM(S755,Y755)/SUM(K755:AD755)</f>
        <v>0.11904761904761904</v>
      </c>
      <c r="AG755">
        <f t="shared" si="62"/>
        <v>0.19047619047619047</v>
      </c>
      <c r="AH755">
        <f t="shared" si="63"/>
        <v>7.1428571428571425E-2</v>
      </c>
      <c r="AI755">
        <f t="shared" si="64"/>
        <v>0.11904761904761904</v>
      </c>
      <c r="AJ755">
        <f t="shared" si="65"/>
        <v>0.45238095238095238</v>
      </c>
    </row>
    <row r="756" spans="1:38" x14ac:dyDescent="0.2">
      <c r="A756" t="s">
        <v>805</v>
      </c>
      <c r="B756">
        <v>119</v>
      </c>
      <c r="C756">
        <v>164</v>
      </c>
      <c r="D756">
        <f>C756-B756</f>
        <v>45</v>
      </c>
      <c r="E756">
        <v>0.27550000000000002</v>
      </c>
      <c r="F756">
        <v>2.4320000000000001E-3</v>
      </c>
      <c r="G756">
        <v>54</v>
      </c>
      <c r="H756" t="s">
        <v>35</v>
      </c>
      <c r="I756" t="s">
        <v>49</v>
      </c>
      <c r="J756">
        <v>4.2050000000000001</v>
      </c>
      <c r="K756">
        <v>1</v>
      </c>
      <c r="L756">
        <v>0</v>
      </c>
      <c r="M756">
        <v>0</v>
      </c>
      <c r="N756">
        <v>3</v>
      </c>
      <c r="O756">
        <v>1</v>
      </c>
      <c r="P756">
        <v>0</v>
      </c>
      <c r="Q756">
        <v>1</v>
      </c>
      <c r="R756">
        <v>3</v>
      </c>
      <c r="S756">
        <v>2</v>
      </c>
      <c r="T756">
        <v>8</v>
      </c>
      <c r="U756">
        <v>1</v>
      </c>
      <c r="V756">
        <v>4</v>
      </c>
      <c r="W756">
        <v>4</v>
      </c>
      <c r="X756">
        <v>1</v>
      </c>
      <c r="Y756">
        <v>3</v>
      </c>
      <c r="Z756">
        <v>6</v>
      </c>
      <c r="AA756">
        <v>1</v>
      </c>
      <c r="AB756">
        <v>1</v>
      </c>
      <c r="AC756">
        <v>0</v>
      </c>
      <c r="AD756">
        <v>2</v>
      </c>
      <c r="AE756">
        <f>SUM(M756:N756)/SUM(K756:AD756)</f>
        <v>7.1428571428571425E-2</v>
      </c>
      <c r="AF756">
        <f>SUM(S756,Y756)/SUM(K756:AD756)</f>
        <v>0.11904761904761904</v>
      </c>
      <c r="AG756">
        <f t="shared" si="62"/>
        <v>0.11904761904761904</v>
      </c>
      <c r="AH756">
        <f t="shared" si="63"/>
        <v>7.1428571428571425E-2</v>
      </c>
      <c r="AI756">
        <f t="shared" si="64"/>
        <v>0.30952380952380953</v>
      </c>
      <c r="AJ756">
        <f t="shared" si="65"/>
        <v>0.30952380952380953</v>
      </c>
    </row>
    <row r="757" spans="1:38" x14ac:dyDescent="0.2">
      <c r="A757" t="s">
        <v>2587</v>
      </c>
      <c r="B757">
        <v>50</v>
      </c>
      <c r="C757">
        <v>94</v>
      </c>
      <c r="D757">
        <f>C757-B757</f>
        <v>44</v>
      </c>
      <c r="E757">
        <v>7.7100000000000002E-2</v>
      </c>
      <c r="F757">
        <v>1.1273E-2</v>
      </c>
      <c r="G757">
        <v>6</v>
      </c>
      <c r="H757" t="s">
        <v>35</v>
      </c>
      <c r="I757" t="s">
        <v>36</v>
      </c>
      <c r="J757">
        <v>3.8740000000000001</v>
      </c>
      <c r="K757">
        <v>2</v>
      </c>
      <c r="L757">
        <v>0</v>
      </c>
      <c r="M757">
        <v>3</v>
      </c>
      <c r="N757">
        <v>2</v>
      </c>
      <c r="O757">
        <v>2</v>
      </c>
      <c r="P757">
        <v>2</v>
      </c>
      <c r="Q757">
        <v>1</v>
      </c>
      <c r="R757">
        <v>1</v>
      </c>
      <c r="S757">
        <v>3</v>
      </c>
      <c r="T757">
        <v>4</v>
      </c>
      <c r="U757">
        <v>0</v>
      </c>
      <c r="V757">
        <v>3</v>
      </c>
      <c r="W757">
        <v>1</v>
      </c>
      <c r="X757">
        <v>1</v>
      </c>
      <c r="Y757">
        <v>2</v>
      </c>
      <c r="Z757">
        <v>6</v>
      </c>
      <c r="AA757">
        <v>3</v>
      </c>
      <c r="AB757">
        <v>3</v>
      </c>
      <c r="AC757">
        <v>2</v>
      </c>
      <c r="AD757">
        <v>1</v>
      </c>
      <c r="AE757">
        <f>SUM(M757:N757)/SUM(K757:AD757)</f>
        <v>0.11904761904761904</v>
      </c>
      <c r="AF757">
        <f>SUM(S757,Y757)/SUM(K757:AD757)</f>
        <v>0.11904761904761904</v>
      </c>
      <c r="AG757">
        <f t="shared" si="62"/>
        <v>0.11904761904761904</v>
      </c>
      <c r="AH757">
        <f t="shared" si="63"/>
        <v>0.11904761904761904</v>
      </c>
      <c r="AI757">
        <f t="shared" si="64"/>
        <v>0.19047619047619047</v>
      </c>
      <c r="AJ757">
        <f t="shared" si="65"/>
        <v>0.33333333333333331</v>
      </c>
    </row>
    <row r="758" spans="1:38" x14ac:dyDescent="0.2">
      <c r="A758" t="s">
        <v>914</v>
      </c>
      <c r="B758">
        <v>75</v>
      </c>
      <c r="C758">
        <v>236</v>
      </c>
      <c r="D758">
        <f>C758-B758</f>
        <v>161</v>
      </c>
      <c r="E758">
        <v>0.2455</v>
      </c>
      <c r="F758">
        <v>4.5000000000000003E-5</v>
      </c>
      <c r="G758">
        <v>42</v>
      </c>
      <c r="H758" t="s">
        <v>32</v>
      </c>
      <c r="I758" t="s">
        <v>915</v>
      </c>
      <c r="J758">
        <v>2.5190000000000001</v>
      </c>
      <c r="K758">
        <v>2</v>
      </c>
      <c r="L758">
        <v>0</v>
      </c>
      <c r="M758">
        <v>9</v>
      </c>
      <c r="N758">
        <v>4</v>
      </c>
      <c r="O758">
        <v>1</v>
      </c>
      <c r="P758">
        <v>9</v>
      </c>
      <c r="Q758">
        <v>2</v>
      </c>
      <c r="R758">
        <v>2</v>
      </c>
      <c r="S758">
        <v>8</v>
      </c>
      <c r="T758">
        <v>1</v>
      </c>
      <c r="U758">
        <v>0</v>
      </c>
      <c r="V758">
        <v>14</v>
      </c>
      <c r="W758">
        <v>3</v>
      </c>
      <c r="X758">
        <v>11</v>
      </c>
      <c r="Y758">
        <v>2</v>
      </c>
      <c r="Z758">
        <v>7</v>
      </c>
      <c r="AA758">
        <v>4</v>
      </c>
      <c r="AB758">
        <v>3</v>
      </c>
      <c r="AC758">
        <v>2</v>
      </c>
      <c r="AD758">
        <v>0</v>
      </c>
      <c r="AE758">
        <f>SUM(M758:N758)/SUM(K758:AD758)</f>
        <v>0.15476190476190477</v>
      </c>
      <c r="AF758">
        <f>SUM(S758,Y758)/SUM(K758:AD758)</f>
        <v>0.11904761904761904</v>
      </c>
      <c r="AG758">
        <f t="shared" si="62"/>
        <v>0.16666666666666666</v>
      </c>
      <c r="AH758">
        <f t="shared" si="63"/>
        <v>3.5714285714285712E-2</v>
      </c>
      <c r="AI758">
        <f t="shared" si="64"/>
        <v>7.1428571428571425E-2</v>
      </c>
      <c r="AJ758">
        <f t="shared" si="65"/>
        <v>0.45238095238095238</v>
      </c>
      <c r="AK758">
        <v>7</v>
      </c>
      <c r="AL758">
        <v>0</v>
      </c>
    </row>
    <row r="759" spans="1:38" x14ac:dyDescent="0.2">
      <c r="A759" t="s">
        <v>2716</v>
      </c>
      <c r="B759">
        <v>15</v>
      </c>
      <c r="C759">
        <v>136</v>
      </c>
      <c r="D759">
        <f>C759-B759</f>
        <v>121</v>
      </c>
      <c r="E759">
        <v>0.52290000000000003</v>
      </c>
      <c r="F759">
        <v>6.7999999999999999E-5</v>
      </c>
      <c r="G759">
        <v>90</v>
      </c>
      <c r="H759" t="s">
        <v>32</v>
      </c>
      <c r="I759" t="s">
        <v>44</v>
      </c>
      <c r="J759">
        <v>3.4710000000000001</v>
      </c>
      <c r="K759">
        <v>9</v>
      </c>
      <c r="L759">
        <v>0</v>
      </c>
      <c r="M759">
        <v>7</v>
      </c>
      <c r="N759">
        <v>6</v>
      </c>
      <c r="O759">
        <v>0</v>
      </c>
      <c r="P759">
        <v>6</v>
      </c>
      <c r="Q759">
        <v>1</v>
      </c>
      <c r="R759">
        <v>3</v>
      </c>
      <c r="S759">
        <v>10</v>
      </c>
      <c r="T759">
        <v>5</v>
      </c>
      <c r="U759">
        <v>2</v>
      </c>
      <c r="V759">
        <v>1</v>
      </c>
      <c r="W759">
        <v>2</v>
      </c>
      <c r="X759">
        <v>13</v>
      </c>
      <c r="Y759">
        <v>0</v>
      </c>
      <c r="Z759">
        <v>5</v>
      </c>
      <c r="AA759">
        <v>6</v>
      </c>
      <c r="AB759">
        <v>4</v>
      </c>
      <c r="AC759">
        <v>0</v>
      </c>
      <c r="AD759">
        <v>4</v>
      </c>
      <c r="AE759">
        <f>SUM(M759:N759)/SUM(K759:AD759)</f>
        <v>0.15476190476190477</v>
      </c>
      <c r="AF759">
        <f>SUM(S759,Y759)/SUM(K759:AD759)</f>
        <v>0.11904761904761904</v>
      </c>
      <c r="AG759">
        <f t="shared" si="62"/>
        <v>0.20238095238095238</v>
      </c>
      <c r="AH759">
        <f t="shared" si="63"/>
        <v>4.7619047619047616E-2</v>
      </c>
      <c r="AI759">
        <f t="shared" si="64"/>
        <v>0.16666666666666666</v>
      </c>
      <c r="AJ759">
        <f t="shared" si="65"/>
        <v>0.30952380952380953</v>
      </c>
      <c r="AK759">
        <v>5</v>
      </c>
      <c r="AL759">
        <v>0</v>
      </c>
    </row>
    <row r="760" spans="1:38" x14ac:dyDescent="0.2">
      <c r="A760" t="s">
        <v>1950</v>
      </c>
      <c r="B760">
        <v>560</v>
      </c>
      <c r="C760">
        <v>631</v>
      </c>
      <c r="D760">
        <f>C760-B760</f>
        <v>71</v>
      </c>
      <c r="E760">
        <v>0.29120000000000001</v>
      </c>
      <c r="F760">
        <v>2.5000000000000001E-5</v>
      </c>
      <c r="G760">
        <v>54</v>
      </c>
      <c r="H760" t="s">
        <v>35</v>
      </c>
      <c r="I760" t="s">
        <v>44</v>
      </c>
      <c r="J760">
        <v>3.5329999999999999</v>
      </c>
      <c r="K760">
        <v>1</v>
      </c>
      <c r="L760">
        <v>1</v>
      </c>
      <c r="M760">
        <v>3</v>
      </c>
      <c r="N760">
        <v>4</v>
      </c>
      <c r="O760">
        <v>3</v>
      </c>
      <c r="P760">
        <v>0</v>
      </c>
      <c r="Q760">
        <v>4</v>
      </c>
      <c r="R760">
        <v>2</v>
      </c>
      <c r="S760">
        <v>3</v>
      </c>
      <c r="T760">
        <v>3</v>
      </c>
      <c r="U760">
        <v>3</v>
      </c>
      <c r="V760">
        <v>3</v>
      </c>
      <c r="W760">
        <v>2</v>
      </c>
      <c r="X760">
        <v>0</v>
      </c>
      <c r="Y760">
        <v>2</v>
      </c>
      <c r="Z760">
        <v>3</v>
      </c>
      <c r="AA760">
        <v>2</v>
      </c>
      <c r="AB760">
        <v>0</v>
      </c>
      <c r="AC760">
        <v>0</v>
      </c>
      <c r="AD760">
        <v>3</v>
      </c>
      <c r="AE760">
        <f>SUM(M760:N760)/SUM(K760:AD760)</f>
        <v>0.16666666666666666</v>
      </c>
      <c r="AF760">
        <f>SUM(S760,Y760)/SUM(K760:AD760)</f>
        <v>0.11904761904761904</v>
      </c>
      <c r="AG760">
        <f t="shared" si="62"/>
        <v>7.1428571428571425E-2</v>
      </c>
      <c r="AH760">
        <f t="shared" si="63"/>
        <v>0.14285714285714285</v>
      </c>
      <c r="AI760">
        <f t="shared" si="64"/>
        <v>0.19047619047619047</v>
      </c>
      <c r="AJ760">
        <f t="shared" si="65"/>
        <v>0.30952380952380953</v>
      </c>
    </row>
    <row r="761" spans="1:38" x14ac:dyDescent="0.2">
      <c r="A761" t="s">
        <v>2739</v>
      </c>
      <c r="B761">
        <v>629</v>
      </c>
      <c r="C761">
        <v>670</v>
      </c>
      <c r="D761">
        <f>C761-B761</f>
        <v>41</v>
      </c>
      <c r="E761">
        <v>0.23699999999999999</v>
      </c>
      <c r="F761" s="1">
        <v>6.0000000000000002E-6</v>
      </c>
      <c r="G761">
        <v>42</v>
      </c>
      <c r="H761" t="s">
        <v>35</v>
      </c>
      <c r="I761" t="s">
        <v>33</v>
      </c>
      <c r="J761">
        <v>4.2549999999999999</v>
      </c>
      <c r="K761">
        <v>0</v>
      </c>
      <c r="L761">
        <v>0</v>
      </c>
      <c r="M761">
        <v>3</v>
      </c>
      <c r="N761">
        <v>5</v>
      </c>
      <c r="O761">
        <v>2</v>
      </c>
      <c r="P761">
        <v>0</v>
      </c>
      <c r="Q761">
        <v>1</v>
      </c>
      <c r="R761">
        <v>4</v>
      </c>
      <c r="S761">
        <v>5</v>
      </c>
      <c r="T761">
        <v>7</v>
      </c>
      <c r="U761">
        <v>0</v>
      </c>
      <c r="V761">
        <v>3</v>
      </c>
      <c r="W761">
        <v>2</v>
      </c>
      <c r="X761">
        <v>1</v>
      </c>
      <c r="Y761">
        <v>0</v>
      </c>
      <c r="Z761">
        <v>4</v>
      </c>
      <c r="AA761">
        <v>1</v>
      </c>
      <c r="AB761">
        <v>3</v>
      </c>
      <c r="AC761">
        <v>0</v>
      </c>
      <c r="AD761">
        <v>1</v>
      </c>
      <c r="AE761">
        <f>SUM(M761:N761)/SUM(K761:AD761)</f>
        <v>0.19047619047619047</v>
      </c>
      <c r="AF761">
        <f>SUM(S761,Y761)/SUM(K761:AD761)</f>
        <v>0.11904761904761904</v>
      </c>
      <c r="AG761">
        <f t="shared" si="62"/>
        <v>4.7619047619047616E-2</v>
      </c>
      <c r="AH761">
        <f t="shared" si="63"/>
        <v>7.1428571428571425E-2</v>
      </c>
      <c r="AI761">
        <f t="shared" si="64"/>
        <v>0.33333333333333331</v>
      </c>
      <c r="AJ761">
        <f t="shared" si="65"/>
        <v>0.23809523809523808</v>
      </c>
      <c r="AK761">
        <v>1</v>
      </c>
      <c r="AL761">
        <v>1</v>
      </c>
    </row>
    <row r="762" spans="1:38" x14ac:dyDescent="0.2">
      <c r="A762" t="s">
        <v>2594</v>
      </c>
      <c r="B762">
        <v>18</v>
      </c>
      <c r="C762">
        <v>199</v>
      </c>
      <c r="D762">
        <f>C762-B762</f>
        <v>181</v>
      </c>
      <c r="E762">
        <v>0.60760000000000003</v>
      </c>
      <c r="F762">
        <v>1.052E-2</v>
      </c>
      <c r="G762">
        <v>90</v>
      </c>
      <c r="H762" t="s">
        <v>32</v>
      </c>
      <c r="I762" t="s">
        <v>44</v>
      </c>
      <c r="J762">
        <v>2.9630000000000001</v>
      </c>
      <c r="K762">
        <v>2</v>
      </c>
      <c r="L762">
        <v>0</v>
      </c>
      <c r="M762">
        <v>6</v>
      </c>
      <c r="N762">
        <v>11</v>
      </c>
      <c r="O762">
        <v>3</v>
      </c>
      <c r="P762">
        <v>14</v>
      </c>
      <c r="Q762">
        <v>1</v>
      </c>
      <c r="R762">
        <v>1</v>
      </c>
      <c r="S762">
        <v>7</v>
      </c>
      <c r="T762">
        <v>0</v>
      </c>
      <c r="U762">
        <v>3</v>
      </c>
      <c r="V762">
        <v>5</v>
      </c>
      <c r="W762">
        <v>7</v>
      </c>
      <c r="X762">
        <v>6</v>
      </c>
      <c r="Y762">
        <v>3</v>
      </c>
      <c r="Z762">
        <v>4</v>
      </c>
      <c r="AA762">
        <v>5</v>
      </c>
      <c r="AB762">
        <v>4</v>
      </c>
      <c r="AC762">
        <v>0</v>
      </c>
      <c r="AD762">
        <v>2</v>
      </c>
      <c r="AE762">
        <f>SUM(M762:N762)/SUM(K762:AD762)</f>
        <v>0.20238095238095238</v>
      </c>
      <c r="AF762">
        <f>SUM(S762,Y762)/SUM(K762:AD762)</f>
        <v>0.11904761904761904</v>
      </c>
      <c r="AG762">
        <f t="shared" si="62"/>
        <v>0.27380952380952384</v>
      </c>
      <c r="AH762">
        <f t="shared" si="63"/>
        <v>5.9523809523809521E-2</v>
      </c>
      <c r="AI762">
        <f t="shared" si="64"/>
        <v>9.5238095238095233E-2</v>
      </c>
      <c r="AJ762">
        <f t="shared" si="65"/>
        <v>0.25</v>
      </c>
      <c r="AK762">
        <v>5</v>
      </c>
      <c r="AL762">
        <v>2</v>
      </c>
    </row>
    <row r="763" spans="1:38" x14ac:dyDescent="0.2">
      <c r="A763" t="s">
        <v>1888</v>
      </c>
      <c r="B763">
        <v>33</v>
      </c>
      <c r="C763">
        <v>361</v>
      </c>
      <c r="D763">
        <f>C763-B763</f>
        <v>328</v>
      </c>
      <c r="E763">
        <v>0.42320000000000002</v>
      </c>
      <c r="F763">
        <v>5.3150000000000003E-3</v>
      </c>
      <c r="G763">
        <v>78</v>
      </c>
      <c r="H763" t="s">
        <v>35</v>
      </c>
      <c r="I763" t="s">
        <v>44</v>
      </c>
      <c r="J763">
        <v>2.871</v>
      </c>
      <c r="K763">
        <v>14</v>
      </c>
      <c r="L763">
        <v>1</v>
      </c>
      <c r="M763">
        <v>9</v>
      </c>
      <c r="N763">
        <v>17</v>
      </c>
      <c r="O763">
        <v>1</v>
      </c>
      <c r="P763">
        <v>18</v>
      </c>
      <c r="Q763">
        <v>4</v>
      </c>
      <c r="R763">
        <v>1</v>
      </c>
      <c r="S763">
        <v>3</v>
      </c>
      <c r="T763">
        <v>3</v>
      </c>
      <c r="U763">
        <v>0</v>
      </c>
      <c r="V763">
        <v>12</v>
      </c>
      <c r="W763">
        <v>2</v>
      </c>
      <c r="X763">
        <v>6</v>
      </c>
      <c r="Y763">
        <v>12</v>
      </c>
      <c r="Z763">
        <v>8</v>
      </c>
      <c r="AA763">
        <v>9</v>
      </c>
      <c r="AB763">
        <v>2</v>
      </c>
      <c r="AC763">
        <v>2</v>
      </c>
      <c r="AD763">
        <v>2</v>
      </c>
      <c r="AE763">
        <f>SUM(M763:N763)/SUM(K763:AD763)</f>
        <v>0.20634920634920634</v>
      </c>
      <c r="AF763">
        <f>SUM(S763,Y763)/SUM(K763:AD763)</f>
        <v>0.11904761904761904</v>
      </c>
      <c r="AG763">
        <f t="shared" si="62"/>
        <v>0.26984126984126983</v>
      </c>
      <c r="AH763">
        <f t="shared" si="63"/>
        <v>3.968253968253968E-2</v>
      </c>
      <c r="AI763">
        <f t="shared" si="64"/>
        <v>4.7619047619047616E-2</v>
      </c>
      <c r="AJ763">
        <f t="shared" si="65"/>
        <v>0.31746031746031744</v>
      </c>
    </row>
    <row r="764" spans="1:38" x14ac:dyDescent="0.2">
      <c r="A764" t="s">
        <v>3043</v>
      </c>
      <c r="B764">
        <v>74</v>
      </c>
      <c r="C764">
        <v>146</v>
      </c>
      <c r="D764">
        <f>C764-B764</f>
        <v>72</v>
      </c>
      <c r="E764">
        <v>0.22509999999999999</v>
      </c>
      <c r="F764">
        <v>1.56E-4</v>
      </c>
      <c r="G764">
        <v>30</v>
      </c>
      <c r="H764" t="s">
        <v>35</v>
      </c>
      <c r="I764" t="s">
        <v>33</v>
      </c>
      <c r="J764">
        <v>2.867</v>
      </c>
      <c r="K764">
        <v>2</v>
      </c>
      <c r="L764">
        <v>3</v>
      </c>
      <c r="M764">
        <v>5</v>
      </c>
      <c r="N764">
        <v>4</v>
      </c>
      <c r="O764">
        <v>0</v>
      </c>
      <c r="P764">
        <v>3</v>
      </c>
      <c r="Q764">
        <v>0</v>
      </c>
      <c r="R764">
        <v>0</v>
      </c>
      <c r="S764">
        <v>2</v>
      </c>
      <c r="T764">
        <v>2</v>
      </c>
      <c r="U764">
        <v>0</v>
      </c>
      <c r="V764">
        <v>1</v>
      </c>
      <c r="W764">
        <v>3</v>
      </c>
      <c r="X764">
        <v>5</v>
      </c>
      <c r="Y764">
        <v>3</v>
      </c>
      <c r="Z764">
        <v>4</v>
      </c>
      <c r="AA764">
        <v>3</v>
      </c>
      <c r="AB764">
        <v>0</v>
      </c>
      <c r="AC764">
        <v>1</v>
      </c>
      <c r="AD764">
        <v>1</v>
      </c>
      <c r="AE764">
        <f>SUM(M764:N764)/SUM(K764:AD764)</f>
        <v>0.21428571428571427</v>
      </c>
      <c r="AF764">
        <f>SUM(S764,Y764)/SUM(K764:AD764)</f>
        <v>0.11904761904761904</v>
      </c>
      <c r="AG764">
        <f t="shared" si="62"/>
        <v>0.19047619047619047</v>
      </c>
      <c r="AH764">
        <f t="shared" si="63"/>
        <v>4.7619047619047616E-2</v>
      </c>
      <c r="AI764">
        <f t="shared" si="64"/>
        <v>4.7619047619047616E-2</v>
      </c>
      <c r="AJ764">
        <f t="shared" si="65"/>
        <v>0.38095238095238093</v>
      </c>
    </row>
    <row r="765" spans="1:38" x14ac:dyDescent="0.2">
      <c r="A765" t="s">
        <v>1786</v>
      </c>
      <c r="B765">
        <v>193</v>
      </c>
      <c r="C765">
        <v>421</v>
      </c>
      <c r="D765">
        <f>C765-B765</f>
        <v>228</v>
      </c>
      <c r="E765">
        <v>0.24970000000000001</v>
      </c>
      <c r="F765">
        <v>2.5099999999999998E-4</v>
      </c>
      <c r="G765">
        <v>42</v>
      </c>
      <c r="H765" t="s">
        <v>35</v>
      </c>
      <c r="I765" t="s">
        <v>49</v>
      </c>
      <c r="J765">
        <v>3.468</v>
      </c>
      <c r="K765">
        <v>4</v>
      </c>
      <c r="L765">
        <v>0</v>
      </c>
      <c r="M765">
        <v>10</v>
      </c>
      <c r="N765">
        <v>25</v>
      </c>
      <c r="O765">
        <v>7</v>
      </c>
      <c r="P765">
        <v>10</v>
      </c>
      <c r="Q765">
        <v>0</v>
      </c>
      <c r="R765">
        <v>5</v>
      </c>
      <c r="S765">
        <v>14</v>
      </c>
      <c r="T765">
        <v>9</v>
      </c>
      <c r="U765">
        <v>5</v>
      </c>
      <c r="V765">
        <v>6</v>
      </c>
      <c r="W765">
        <v>1</v>
      </c>
      <c r="X765">
        <v>8</v>
      </c>
      <c r="Y765">
        <v>1</v>
      </c>
      <c r="Z765">
        <v>9</v>
      </c>
      <c r="AA765">
        <v>5</v>
      </c>
      <c r="AB765">
        <v>6</v>
      </c>
      <c r="AC765">
        <v>0</v>
      </c>
      <c r="AD765">
        <v>1</v>
      </c>
      <c r="AE765">
        <f>SUM(M765:N765)/SUM(K765:AD765)</f>
        <v>0.27777777777777779</v>
      </c>
      <c r="AF765">
        <f>SUM(S765,Y765)/SUM(K765:AD765)</f>
        <v>0.11904761904761904</v>
      </c>
      <c r="AG765">
        <f t="shared" si="62"/>
        <v>0.11904761904761904</v>
      </c>
      <c r="AH765">
        <f t="shared" si="63"/>
        <v>6.3492063492063489E-2</v>
      </c>
      <c r="AI765">
        <f t="shared" si="64"/>
        <v>0.1984126984126984</v>
      </c>
      <c r="AJ765">
        <f t="shared" si="65"/>
        <v>0.22222222222222221</v>
      </c>
    </row>
    <row r="766" spans="1:38" x14ac:dyDescent="0.2">
      <c r="A766" t="s">
        <v>175</v>
      </c>
      <c r="B766">
        <v>5</v>
      </c>
      <c r="C766">
        <v>154</v>
      </c>
      <c r="D766">
        <f>C766-B766</f>
        <v>149</v>
      </c>
      <c r="E766">
        <v>0.24740000000000001</v>
      </c>
      <c r="F766" s="1">
        <v>3.9999999999999998E-6</v>
      </c>
      <c r="G766">
        <v>42</v>
      </c>
      <c r="H766" t="s">
        <v>35</v>
      </c>
      <c r="I766" t="s">
        <v>176</v>
      </c>
      <c r="J766">
        <v>2.681</v>
      </c>
      <c r="K766">
        <v>3</v>
      </c>
      <c r="L766">
        <v>0</v>
      </c>
      <c r="M766">
        <v>12</v>
      </c>
      <c r="N766">
        <v>18</v>
      </c>
      <c r="O766">
        <v>1</v>
      </c>
      <c r="P766">
        <v>8</v>
      </c>
      <c r="Q766">
        <v>3</v>
      </c>
      <c r="R766">
        <v>1</v>
      </c>
      <c r="S766">
        <v>6</v>
      </c>
      <c r="T766">
        <v>7</v>
      </c>
      <c r="U766">
        <v>2</v>
      </c>
      <c r="V766">
        <v>4</v>
      </c>
      <c r="W766">
        <v>3</v>
      </c>
      <c r="X766">
        <v>3</v>
      </c>
      <c r="Y766">
        <v>4</v>
      </c>
      <c r="Z766">
        <v>5</v>
      </c>
      <c r="AA766">
        <v>3</v>
      </c>
      <c r="AB766">
        <v>0</v>
      </c>
      <c r="AC766">
        <v>0</v>
      </c>
      <c r="AD766">
        <v>1</v>
      </c>
      <c r="AE766">
        <f>SUM(M766:N766)/SUM(K766:AD766)</f>
        <v>0.35714285714285715</v>
      </c>
      <c r="AF766">
        <f>SUM(S766,Y766)/SUM(K766:AD766)</f>
        <v>0.11904761904761904</v>
      </c>
      <c r="AG766">
        <f t="shared" si="62"/>
        <v>0.16666666666666666</v>
      </c>
      <c r="AH766">
        <f t="shared" si="63"/>
        <v>2.3809523809523808E-2</v>
      </c>
      <c r="AI766">
        <f t="shared" si="64"/>
        <v>0.11904761904761904</v>
      </c>
      <c r="AJ766">
        <f t="shared" si="65"/>
        <v>0.21428571428571427</v>
      </c>
    </row>
    <row r="767" spans="1:38" x14ac:dyDescent="0.2">
      <c r="A767" t="s">
        <v>3046</v>
      </c>
      <c r="B767">
        <v>5</v>
      </c>
      <c r="C767">
        <v>257</v>
      </c>
      <c r="D767">
        <f>C767-B767</f>
        <v>252</v>
      </c>
      <c r="E767">
        <v>0.31390000000000001</v>
      </c>
      <c r="F767">
        <v>6.7163E-2</v>
      </c>
      <c r="G767">
        <v>66</v>
      </c>
      <c r="H767" t="s">
        <v>35</v>
      </c>
      <c r="I767" t="s">
        <v>49</v>
      </c>
      <c r="J767">
        <v>2.6819999999999999</v>
      </c>
      <c r="K767">
        <v>3</v>
      </c>
      <c r="L767">
        <v>3</v>
      </c>
      <c r="M767">
        <v>12</v>
      </c>
      <c r="N767">
        <v>15</v>
      </c>
      <c r="O767">
        <v>4</v>
      </c>
      <c r="P767">
        <v>11</v>
      </c>
      <c r="Q767">
        <v>3</v>
      </c>
      <c r="R767">
        <v>2</v>
      </c>
      <c r="S767">
        <v>7</v>
      </c>
      <c r="T767">
        <v>5</v>
      </c>
      <c r="U767">
        <v>1</v>
      </c>
      <c r="V767">
        <v>17</v>
      </c>
      <c r="W767">
        <v>3</v>
      </c>
      <c r="X767">
        <v>4</v>
      </c>
      <c r="Y767">
        <v>6</v>
      </c>
      <c r="Z767">
        <v>8</v>
      </c>
      <c r="AA767">
        <v>3</v>
      </c>
      <c r="AB767">
        <v>0</v>
      </c>
      <c r="AC767">
        <v>0</v>
      </c>
      <c r="AD767">
        <v>2</v>
      </c>
      <c r="AE767">
        <f>SUM(M767:N767)/SUM(K767:AD767)</f>
        <v>0.24770642201834864</v>
      </c>
      <c r="AF767">
        <f>SUM(S767,Y767)/SUM(K767:AD767)</f>
        <v>0.11926605504587157</v>
      </c>
      <c r="AG767">
        <f t="shared" si="62"/>
        <v>0.15596330275229359</v>
      </c>
      <c r="AH767">
        <f t="shared" si="63"/>
        <v>5.5045871559633031E-2</v>
      </c>
      <c r="AI767">
        <f t="shared" si="64"/>
        <v>7.3394495412844041E-2</v>
      </c>
      <c r="AJ767">
        <f t="shared" si="65"/>
        <v>0.34862385321100919</v>
      </c>
    </row>
    <row r="768" spans="1:38" x14ac:dyDescent="0.2">
      <c r="A768" t="s">
        <v>2124</v>
      </c>
      <c r="B768">
        <v>131</v>
      </c>
      <c r="C768">
        <v>257</v>
      </c>
      <c r="D768">
        <f>C768-B768</f>
        <v>126</v>
      </c>
      <c r="E768">
        <v>0.21759999999999999</v>
      </c>
      <c r="F768">
        <v>6.0089999999999996E-3</v>
      </c>
      <c r="G768">
        <v>30</v>
      </c>
      <c r="H768" t="s">
        <v>35</v>
      </c>
      <c r="I768" t="s">
        <v>40</v>
      </c>
      <c r="J768">
        <v>3</v>
      </c>
      <c r="K768">
        <v>2</v>
      </c>
      <c r="L768">
        <v>1</v>
      </c>
      <c r="M768">
        <v>7</v>
      </c>
      <c r="N768">
        <v>2</v>
      </c>
      <c r="O768">
        <v>1</v>
      </c>
      <c r="P768">
        <v>2</v>
      </c>
      <c r="Q768">
        <v>4</v>
      </c>
      <c r="R768">
        <v>2</v>
      </c>
      <c r="S768">
        <v>5</v>
      </c>
      <c r="T768">
        <v>7</v>
      </c>
      <c r="U768">
        <v>0</v>
      </c>
      <c r="V768">
        <v>9</v>
      </c>
      <c r="W768">
        <v>3</v>
      </c>
      <c r="X768">
        <v>5</v>
      </c>
      <c r="Y768">
        <v>3</v>
      </c>
      <c r="Z768">
        <v>7</v>
      </c>
      <c r="AA768">
        <v>2</v>
      </c>
      <c r="AB768">
        <v>0</v>
      </c>
      <c r="AC768">
        <v>1</v>
      </c>
      <c r="AD768">
        <v>4</v>
      </c>
      <c r="AE768">
        <f>SUM(M768:N768)/SUM(K768:AD768)</f>
        <v>0.13432835820895522</v>
      </c>
      <c r="AF768">
        <f>SUM(S768,Y768)/SUM(K768:AD768)</f>
        <v>0.11940298507462686</v>
      </c>
      <c r="AG768">
        <f t="shared" si="62"/>
        <v>0.1044776119402985</v>
      </c>
      <c r="AH768">
        <f t="shared" si="63"/>
        <v>8.9552238805970144E-2</v>
      </c>
      <c r="AI768">
        <f t="shared" si="64"/>
        <v>0.13432835820895522</v>
      </c>
      <c r="AJ768">
        <f t="shared" si="65"/>
        <v>0.41791044776119401</v>
      </c>
    </row>
    <row r="769" spans="1:38" x14ac:dyDescent="0.2">
      <c r="A769" t="s">
        <v>858</v>
      </c>
      <c r="B769">
        <v>6</v>
      </c>
      <c r="C769">
        <v>331</v>
      </c>
      <c r="D769">
        <f>C769-B769</f>
        <v>325</v>
      </c>
      <c r="E769">
        <v>0.36830000000000002</v>
      </c>
      <c r="F769">
        <v>1.222E-3</v>
      </c>
      <c r="G769">
        <v>78</v>
      </c>
      <c r="H769" t="s">
        <v>35</v>
      </c>
      <c r="I769" t="s">
        <v>49</v>
      </c>
      <c r="J769">
        <v>2.782</v>
      </c>
      <c r="K769">
        <v>7</v>
      </c>
      <c r="L769">
        <v>3</v>
      </c>
      <c r="M769">
        <v>17</v>
      </c>
      <c r="N769">
        <v>14</v>
      </c>
      <c r="O769">
        <v>1</v>
      </c>
      <c r="P769">
        <v>10</v>
      </c>
      <c r="Q769">
        <v>3</v>
      </c>
      <c r="R769">
        <v>3</v>
      </c>
      <c r="S769">
        <v>9</v>
      </c>
      <c r="T769">
        <v>5</v>
      </c>
      <c r="U769">
        <v>0</v>
      </c>
      <c r="V769">
        <v>13</v>
      </c>
      <c r="W769">
        <v>10</v>
      </c>
      <c r="X769">
        <v>7</v>
      </c>
      <c r="Y769">
        <v>7</v>
      </c>
      <c r="Z769">
        <v>12</v>
      </c>
      <c r="AA769">
        <v>7</v>
      </c>
      <c r="AB769">
        <v>2</v>
      </c>
      <c r="AC769">
        <v>1</v>
      </c>
      <c r="AD769">
        <v>3</v>
      </c>
      <c r="AE769">
        <f>SUM(M769:N769)/SUM(K769:AD769)</f>
        <v>0.23134328358208955</v>
      </c>
      <c r="AF769">
        <f>SUM(S769,Y769)/SUM(K769:AD769)</f>
        <v>0.11940298507462686</v>
      </c>
      <c r="AG769">
        <f t="shared" si="62"/>
        <v>0.20149253731343283</v>
      </c>
      <c r="AH769">
        <f t="shared" si="63"/>
        <v>3.7313432835820892E-2</v>
      </c>
      <c r="AI769">
        <f t="shared" si="64"/>
        <v>7.4626865671641784E-2</v>
      </c>
      <c r="AJ769">
        <f t="shared" si="65"/>
        <v>0.33582089552238809</v>
      </c>
    </row>
    <row r="770" spans="1:38" x14ac:dyDescent="0.2">
      <c r="A770" t="s">
        <v>1325</v>
      </c>
      <c r="B770">
        <v>153</v>
      </c>
      <c r="C770">
        <v>532</v>
      </c>
      <c r="D770">
        <f>C770-B770</f>
        <v>379</v>
      </c>
      <c r="E770">
        <v>0.249</v>
      </c>
      <c r="F770">
        <v>1.0660000000000001E-3</v>
      </c>
      <c r="G770">
        <v>42</v>
      </c>
      <c r="H770" t="s">
        <v>35</v>
      </c>
      <c r="I770" t="s">
        <v>33</v>
      </c>
      <c r="J770">
        <v>3.226</v>
      </c>
      <c r="K770">
        <v>6</v>
      </c>
      <c r="L770">
        <v>0</v>
      </c>
      <c r="M770">
        <v>17</v>
      </c>
      <c r="N770">
        <v>10</v>
      </c>
      <c r="O770">
        <v>1</v>
      </c>
      <c r="P770">
        <v>31</v>
      </c>
      <c r="Q770">
        <v>5</v>
      </c>
      <c r="R770">
        <v>7</v>
      </c>
      <c r="S770">
        <v>15</v>
      </c>
      <c r="T770">
        <v>8</v>
      </c>
      <c r="U770">
        <v>2</v>
      </c>
      <c r="V770">
        <v>14</v>
      </c>
      <c r="W770">
        <v>3</v>
      </c>
      <c r="X770">
        <v>7</v>
      </c>
      <c r="Y770">
        <v>4</v>
      </c>
      <c r="Z770">
        <v>11</v>
      </c>
      <c r="AA770">
        <v>10</v>
      </c>
      <c r="AB770">
        <v>4</v>
      </c>
      <c r="AC770">
        <v>0</v>
      </c>
      <c r="AD770">
        <v>4</v>
      </c>
      <c r="AE770">
        <f>SUM(M770:N770)/SUM(K770:AD770)</f>
        <v>0.16981132075471697</v>
      </c>
      <c r="AF770">
        <f>SUM(S770,Y770)/SUM(K770:AD770)</f>
        <v>0.11949685534591195</v>
      </c>
      <c r="AG770">
        <f t="shared" si="62"/>
        <v>0.25157232704402516</v>
      </c>
      <c r="AH770">
        <f t="shared" si="63"/>
        <v>3.1446540880503145E-2</v>
      </c>
      <c r="AI770">
        <f t="shared" si="64"/>
        <v>0.13207547169811321</v>
      </c>
      <c r="AJ770">
        <f t="shared" si="65"/>
        <v>0.29559748427672955</v>
      </c>
      <c r="AK770">
        <v>1</v>
      </c>
      <c r="AL770">
        <v>0</v>
      </c>
    </row>
    <row r="771" spans="1:38" x14ac:dyDescent="0.2">
      <c r="A771" t="s">
        <v>3343</v>
      </c>
      <c r="B771">
        <v>174</v>
      </c>
      <c r="C771">
        <v>350</v>
      </c>
      <c r="D771">
        <f>C771-B771</f>
        <v>176</v>
      </c>
      <c r="E771">
        <v>7.6399999999999996E-2</v>
      </c>
      <c r="F771">
        <v>1.2945E-2</v>
      </c>
      <c r="G771">
        <v>6</v>
      </c>
      <c r="H771" t="s">
        <v>35</v>
      </c>
      <c r="I771" t="s">
        <v>40</v>
      </c>
      <c r="J771">
        <v>2.8159999999999998</v>
      </c>
      <c r="K771">
        <v>4</v>
      </c>
      <c r="L771">
        <v>0</v>
      </c>
      <c r="M771">
        <v>6</v>
      </c>
      <c r="N771">
        <v>5</v>
      </c>
      <c r="O771">
        <v>3</v>
      </c>
      <c r="P771">
        <v>7</v>
      </c>
      <c r="Q771">
        <v>3</v>
      </c>
      <c r="R771">
        <v>2</v>
      </c>
      <c r="S771">
        <v>8</v>
      </c>
      <c r="T771">
        <v>2</v>
      </c>
      <c r="U771">
        <v>0</v>
      </c>
      <c r="V771">
        <v>13</v>
      </c>
      <c r="W771">
        <v>4</v>
      </c>
      <c r="X771">
        <v>9</v>
      </c>
      <c r="Y771">
        <v>3</v>
      </c>
      <c r="Z771">
        <v>6</v>
      </c>
      <c r="AA771">
        <v>13</v>
      </c>
      <c r="AB771">
        <v>2</v>
      </c>
      <c r="AC771">
        <v>0</v>
      </c>
      <c r="AD771">
        <v>2</v>
      </c>
      <c r="AE771">
        <f>SUM(M771:N771)/SUM(K771:AD771)</f>
        <v>0.11956521739130435</v>
      </c>
      <c r="AF771">
        <f>SUM(S771,Y771)/SUM(K771:AD771)</f>
        <v>0.11956521739130435</v>
      </c>
      <c r="AG771">
        <f t="shared" ref="AG771:AG834" si="66">SUM(P771,K771,W771)/SUM(K771:AD771)</f>
        <v>0.16304347826086957</v>
      </c>
      <c r="AH771">
        <f t="shared" ref="AH771:AH834" si="67">SUM(AC771,AD771,O771)/SUM(K771:AD771)</f>
        <v>5.434782608695652E-2</v>
      </c>
      <c r="AI771">
        <f t="shared" ref="AI771:AI834" si="68">SUM(R771,T771,AB771,U771)/SUM(K771:AD771)</f>
        <v>6.5217391304347824E-2</v>
      </c>
      <c r="AJ771">
        <f t="shared" ref="AJ771:AJ834" si="69">SUM(Q771,X771,V771,AA771,Z771,L771)/SUM(K771:AD771)</f>
        <v>0.47826086956521741</v>
      </c>
      <c r="AK771">
        <v>24</v>
      </c>
      <c r="AL771">
        <v>18</v>
      </c>
    </row>
    <row r="772" spans="1:38" x14ac:dyDescent="0.2">
      <c r="A772" t="s">
        <v>1584</v>
      </c>
      <c r="B772">
        <v>414</v>
      </c>
      <c r="C772">
        <v>531</v>
      </c>
      <c r="D772">
        <f>C772-B772</f>
        <v>117</v>
      </c>
      <c r="E772">
        <v>0.25629999999999997</v>
      </c>
      <c r="F772">
        <v>2.3499999999999999E-4</v>
      </c>
      <c r="G772">
        <v>42</v>
      </c>
      <c r="H772" t="s">
        <v>35</v>
      </c>
      <c r="I772" t="s">
        <v>188</v>
      </c>
      <c r="J772">
        <v>3.5030000000000001</v>
      </c>
      <c r="K772">
        <v>1</v>
      </c>
      <c r="L772">
        <v>0</v>
      </c>
      <c r="M772">
        <v>7</v>
      </c>
      <c r="N772">
        <v>6</v>
      </c>
      <c r="O772">
        <v>2</v>
      </c>
      <c r="P772">
        <v>0</v>
      </c>
      <c r="Q772">
        <v>2</v>
      </c>
      <c r="R772">
        <v>9</v>
      </c>
      <c r="S772">
        <v>10</v>
      </c>
      <c r="T772">
        <v>14</v>
      </c>
      <c r="U772">
        <v>0</v>
      </c>
      <c r="V772">
        <v>12</v>
      </c>
      <c r="W772">
        <v>2</v>
      </c>
      <c r="X772">
        <v>13</v>
      </c>
      <c r="Y772">
        <v>1</v>
      </c>
      <c r="Z772">
        <v>7</v>
      </c>
      <c r="AA772">
        <v>2</v>
      </c>
      <c r="AB772">
        <v>1</v>
      </c>
      <c r="AC772">
        <v>0</v>
      </c>
      <c r="AD772">
        <v>3</v>
      </c>
      <c r="AE772">
        <f>SUM(M772:N772)/SUM(K772:AD772)</f>
        <v>0.14130434782608695</v>
      </c>
      <c r="AF772">
        <f>SUM(S772,Y772)/SUM(K772:AD772)</f>
        <v>0.11956521739130435</v>
      </c>
      <c r="AG772">
        <f t="shared" si="66"/>
        <v>3.2608695652173912E-2</v>
      </c>
      <c r="AH772">
        <f t="shared" si="67"/>
        <v>5.434782608695652E-2</v>
      </c>
      <c r="AI772">
        <f t="shared" si="68"/>
        <v>0.2608695652173913</v>
      </c>
      <c r="AJ772">
        <f t="shared" si="69"/>
        <v>0.39130434782608697</v>
      </c>
    </row>
    <row r="773" spans="1:38" x14ac:dyDescent="0.2">
      <c r="A773" t="s">
        <v>1346</v>
      </c>
      <c r="B773">
        <v>198</v>
      </c>
      <c r="C773">
        <v>351</v>
      </c>
      <c r="D773">
        <f>C773-B773</f>
        <v>153</v>
      </c>
      <c r="E773">
        <v>0.2359</v>
      </c>
      <c r="F773">
        <v>3.258E-3</v>
      </c>
      <c r="G773">
        <v>42</v>
      </c>
      <c r="H773" t="s">
        <v>35</v>
      </c>
      <c r="I773" t="s">
        <v>44</v>
      </c>
      <c r="J773">
        <v>4.0129999999999999</v>
      </c>
      <c r="K773">
        <v>3</v>
      </c>
      <c r="L773">
        <v>3</v>
      </c>
      <c r="M773">
        <v>6</v>
      </c>
      <c r="N773">
        <v>10</v>
      </c>
      <c r="O773">
        <v>6</v>
      </c>
      <c r="P773">
        <v>2</v>
      </c>
      <c r="Q773">
        <v>1</v>
      </c>
      <c r="R773">
        <v>6</v>
      </c>
      <c r="S773">
        <v>7</v>
      </c>
      <c r="T773">
        <v>11</v>
      </c>
      <c r="U773">
        <v>3</v>
      </c>
      <c r="V773">
        <v>9</v>
      </c>
      <c r="W773">
        <v>2</v>
      </c>
      <c r="X773">
        <v>3</v>
      </c>
      <c r="Y773">
        <v>4</v>
      </c>
      <c r="Z773">
        <v>8</v>
      </c>
      <c r="AA773">
        <v>3</v>
      </c>
      <c r="AB773">
        <v>3</v>
      </c>
      <c r="AC773">
        <v>0</v>
      </c>
      <c r="AD773">
        <v>2</v>
      </c>
      <c r="AE773">
        <f>SUM(M773:N773)/SUM(K773:AD773)</f>
        <v>0.17391304347826086</v>
      </c>
      <c r="AF773">
        <f>SUM(S773,Y773)/SUM(K773:AD773)</f>
        <v>0.11956521739130435</v>
      </c>
      <c r="AG773">
        <f t="shared" si="66"/>
        <v>7.6086956521739135E-2</v>
      </c>
      <c r="AH773">
        <f t="shared" si="67"/>
        <v>8.6956521739130432E-2</v>
      </c>
      <c r="AI773">
        <f t="shared" si="68"/>
        <v>0.25</v>
      </c>
      <c r="AJ773">
        <f t="shared" si="69"/>
        <v>0.29347826086956524</v>
      </c>
    </row>
    <row r="774" spans="1:38" x14ac:dyDescent="0.2">
      <c r="A774" t="s">
        <v>1155</v>
      </c>
      <c r="B774">
        <v>55</v>
      </c>
      <c r="C774">
        <v>250</v>
      </c>
      <c r="D774">
        <f>C774-B774</f>
        <v>195</v>
      </c>
      <c r="E774">
        <v>0.23169999999999999</v>
      </c>
      <c r="F774">
        <v>6.4089999999999998E-3</v>
      </c>
      <c r="G774">
        <v>42</v>
      </c>
      <c r="H774" t="s">
        <v>35</v>
      </c>
      <c r="I774" t="s">
        <v>33</v>
      </c>
      <c r="J774">
        <v>3.262</v>
      </c>
      <c r="K774">
        <v>2</v>
      </c>
      <c r="L774">
        <v>0</v>
      </c>
      <c r="M774">
        <v>10</v>
      </c>
      <c r="N774">
        <v>7</v>
      </c>
      <c r="O774">
        <v>2</v>
      </c>
      <c r="P774">
        <v>5</v>
      </c>
      <c r="Q774">
        <v>1</v>
      </c>
      <c r="R774">
        <v>6</v>
      </c>
      <c r="S774">
        <v>8</v>
      </c>
      <c r="T774">
        <v>4</v>
      </c>
      <c r="U774">
        <v>1</v>
      </c>
      <c r="V774">
        <v>9</v>
      </c>
      <c r="W774">
        <v>6</v>
      </c>
      <c r="X774">
        <v>5</v>
      </c>
      <c r="Y774">
        <v>3</v>
      </c>
      <c r="Z774">
        <v>13</v>
      </c>
      <c r="AA774">
        <v>3</v>
      </c>
      <c r="AB774">
        <v>4</v>
      </c>
      <c r="AC774">
        <v>1</v>
      </c>
      <c r="AD774">
        <v>2</v>
      </c>
      <c r="AE774">
        <f>SUM(M774:N774)/SUM(K774:AD774)</f>
        <v>0.18478260869565216</v>
      </c>
      <c r="AF774">
        <f>SUM(S774,Y774)/SUM(K774:AD774)</f>
        <v>0.11956521739130435</v>
      </c>
      <c r="AG774">
        <f t="shared" si="66"/>
        <v>0.14130434782608695</v>
      </c>
      <c r="AH774">
        <f t="shared" si="67"/>
        <v>5.434782608695652E-2</v>
      </c>
      <c r="AI774">
        <f t="shared" si="68"/>
        <v>0.16304347826086957</v>
      </c>
      <c r="AJ774">
        <f t="shared" si="69"/>
        <v>0.33695652173913043</v>
      </c>
    </row>
    <row r="775" spans="1:38" x14ac:dyDescent="0.2">
      <c r="A775" t="s">
        <v>2046</v>
      </c>
      <c r="B775">
        <v>48</v>
      </c>
      <c r="C775">
        <v>244</v>
      </c>
      <c r="D775">
        <f>C775-B775</f>
        <v>196</v>
      </c>
      <c r="E775">
        <v>0.32279999999999998</v>
      </c>
      <c r="F775">
        <v>1.6923000000000001E-2</v>
      </c>
      <c r="G775">
        <v>66</v>
      </c>
      <c r="H775" t="s">
        <v>46</v>
      </c>
      <c r="I775" t="s">
        <v>38</v>
      </c>
      <c r="J775">
        <v>3.1739999999999999</v>
      </c>
      <c r="K775">
        <v>1</v>
      </c>
      <c r="L775">
        <v>1</v>
      </c>
      <c r="M775">
        <v>9</v>
      </c>
      <c r="N775">
        <v>10</v>
      </c>
      <c r="O775">
        <v>3</v>
      </c>
      <c r="P775">
        <v>14</v>
      </c>
      <c r="Q775">
        <v>1</v>
      </c>
      <c r="R775">
        <v>2</v>
      </c>
      <c r="S775">
        <v>6</v>
      </c>
      <c r="T775">
        <v>8</v>
      </c>
      <c r="U775">
        <v>1</v>
      </c>
      <c r="V775">
        <v>8</v>
      </c>
      <c r="W775">
        <v>3</v>
      </c>
      <c r="X775">
        <v>4</v>
      </c>
      <c r="Y775">
        <v>5</v>
      </c>
      <c r="Z775">
        <v>11</v>
      </c>
      <c r="AA775">
        <v>3</v>
      </c>
      <c r="AB775">
        <v>1</v>
      </c>
      <c r="AC775">
        <v>0</v>
      </c>
      <c r="AD775">
        <v>1</v>
      </c>
      <c r="AE775">
        <f>SUM(M775:N775)/SUM(K775:AD775)</f>
        <v>0.20652173913043478</v>
      </c>
      <c r="AF775">
        <f>SUM(S775,Y775)/SUM(K775:AD775)</f>
        <v>0.11956521739130435</v>
      </c>
      <c r="AG775">
        <f t="shared" si="66"/>
        <v>0.19565217391304349</v>
      </c>
      <c r="AH775">
        <f t="shared" si="67"/>
        <v>4.3478260869565216E-2</v>
      </c>
      <c r="AI775">
        <f t="shared" si="68"/>
        <v>0.13043478260869565</v>
      </c>
      <c r="AJ775">
        <f t="shared" si="69"/>
        <v>0.30434782608695654</v>
      </c>
      <c r="AK775">
        <v>1</v>
      </c>
      <c r="AL775">
        <v>0</v>
      </c>
    </row>
    <row r="776" spans="1:38" x14ac:dyDescent="0.2">
      <c r="A776" t="s">
        <v>1420</v>
      </c>
      <c r="B776">
        <v>732</v>
      </c>
      <c r="C776">
        <v>983</v>
      </c>
      <c r="D776">
        <f>C776-B776</f>
        <v>251</v>
      </c>
      <c r="E776">
        <v>0.32750000000000001</v>
      </c>
      <c r="F776">
        <v>9.3999999999999997E-4</v>
      </c>
      <c r="G776">
        <v>66</v>
      </c>
      <c r="H776" t="s">
        <v>46</v>
      </c>
      <c r="I776" t="s">
        <v>44</v>
      </c>
      <c r="J776">
        <v>3.3879999999999999</v>
      </c>
      <c r="K776">
        <v>8</v>
      </c>
      <c r="L776">
        <v>0</v>
      </c>
      <c r="M776">
        <v>6</v>
      </c>
      <c r="N776">
        <v>8</v>
      </c>
      <c r="O776">
        <v>1</v>
      </c>
      <c r="P776">
        <v>19</v>
      </c>
      <c r="Q776">
        <v>10</v>
      </c>
      <c r="R776">
        <v>6</v>
      </c>
      <c r="S776">
        <v>7</v>
      </c>
      <c r="T776">
        <v>4</v>
      </c>
      <c r="U776">
        <v>3</v>
      </c>
      <c r="V776">
        <v>6</v>
      </c>
      <c r="W776">
        <v>3</v>
      </c>
      <c r="X776">
        <v>8</v>
      </c>
      <c r="Y776">
        <v>7</v>
      </c>
      <c r="Z776">
        <v>6</v>
      </c>
      <c r="AA776">
        <v>4</v>
      </c>
      <c r="AB776">
        <v>5</v>
      </c>
      <c r="AC776">
        <v>1</v>
      </c>
      <c r="AD776">
        <v>5</v>
      </c>
      <c r="AE776">
        <f>SUM(M776:N776)/SUM(K776:AD776)</f>
        <v>0.11965811965811966</v>
      </c>
      <c r="AF776">
        <f>SUM(S776,Y776)/SUM(K776:AD776)</f>
        <v>0.11965811965811966</v>
      </c>
      <c r="AG776">
        <f t="shared" si="66"/>
        <v>0.25641025641025639</v>
      </c>
      <c r="AH776">
        <f t="shared" si="67"/>
        <v>5.9829059829059832E-2</v>
      </c>
      <c r="AI776">
        <f t="shared" si="68"/>
        <v>0.15384615384615385</v>
      </c>
      <c r="AJ776">
        <f t="shared" si="69"/>
        <v>0.29059829059829062</v>
      </c>
      <c r="AK776">
        <v>11</v>
      </c>
      <c r="AL776">
        <v>0</v>
      </c>
    </row>
    <row r="777" spans="1:38" x14ac:dyDescent="0.2">
      <c r="A777" t="s">
        <v>1581</v>
      </c>
      <c r="B777">
        <v>246</v>
      </c>
      <c r="C777">
        <v>448</v>
      </c>
      <c r="D777">
        <f>C777-B777</f>
        <v>202</v>
      </c>
      <c r="E777">
        <v>0.1905</v>
      </c>
      <c r="F777">
        <v>3.2420000000000001E-3</v>
      </c>
      <c r="G777">
        <v>18</v>
      </c>
      <c r="H777" t="s">
        <v>35</v>
      </c>
      <c r="I777" t="s">
        <v>65</v>
      </c>
      <c r="J777">
        <v>3.6970000000000001</v>
      </c>
      <c r="K777">
        <v>4</v>
      </c>
      <c r="L777">
        <v>2</v>
      </c>
      <c r="M777">
        <v>8</v>
      </c>
      <c r="N777">
        <v>6</v>
      </c>
      <c r="O777">
        <v>2</v>
      </c>
      <c r="P777">
        <v>12</v>
      </c>
      <c r="Q777">
        <v>2</v>
      </c>
      <c r="R777">
        <v>9</v>
      </c>
      <c r="S777">
        <v>10</v>
      </c>
      <c r="T777">
        <v>6</v>
      </c>
      <c r="U777">
        <v>4</v>
      </c>
      <c r="V777">
        <v>7</v>
      </c>
      <c r="W777">
        <v>9</v>
      </c>
      <c r="X777">
        <v>3</v>
      </c>
      <c r="Y777">
        <v>4</v>
      </c>
      <c r="Z777">
        <v>14</v>
      </c>
      <c r="AA777">
        <v>6</v>
      </c>
      <c r="AB777">
        <v>2</v>
      </c>
      <c r="AC777">
        <v>0</v>
      </c>
      <c r="AD777">
        <v>7</v>
      </c>
      <c r="AE777">
        <f>SUM(M777:N777)/SUM(K777:AD777)</f>
        <v>0.11965811965811966</v>
      </c>
      <c r="AF777">
        <f>SUM(S777,Y777)/SUM(K777:AD777)</f>
        <v>0.11965811965811966</v>
      </c>
      <c r="AG777">
        <f t="shared" si="66"/>
        <v>0.21367521367521367</v>
      </c>
      <c r="AH777">
        <f t="shared" si="67"/>
        <v>7.6923076923076927E-2</v>
      </c>
      <c r="AI777">
        <f t="shared" si="68"/>
        <v>0.17948717948717949</v>
      </c>
      <c r="AJ777">
        <f t="shared" si="69"/>
        <v>0.29059829059829062</v>
      </c>
    </row>
    <row r="778" spans="1:38" x14ac:dyDescent="0.2">
      <c r="A778" t="s">
        <v>2225</v>
      </c>
      <c r="B778">
        <v>1011</v>
      </c>
      <c r="C778">
        <v>1234</v>
      </c>
      <c r="D778">
        <f>C778-B778</f>
        <v>223</v>
      </c>
      <c r="E778">
        <v>0.155</v>
      </c>
      <c r="F778">
        <v>5.3300000000000005E-4</v>
      </c>
      <c r="G778">
        <v>6</v>
      </c>
      <c r="H778" t="s">
        <v>46</v>
      </c>
      <c r="I778" t="s">
        <v>36</v>
      </c>
      <c r="J778">
        <v>3.5840000000000001</v>
      </c>
      <c r="K778">
        <v>10</v>
      </c>
      <c r="L778">
        <v>1</v>
      </c>
      <c r="M778">
        <v>8</v>
      </c>
      <c r="N778">
        <v>7</v>
      </c>
      <c r="O778">
        <v>4</v>
      </c>
      <c r="P778">
        <v>13</v>
      </c>
      <c r="Q778">
        <v>3</v>
      </c>
      <c r="R778">
        <v>4</v>
      </c>
      <c r="S778">
        <v>15</v>
      </c>
      <c r="T778">
        <v>12</v>
      </c>
      <c r="U778">
        <v>2</v>
      </c>
      <c r="V778">
        <v>17</v>
      </c>
      <c r="W778">
        <v>8</v>
      </c>
      <c r="X778">
        <v>8</v>
      </c>
      <c r="Y778">
        <v>2</v>
      </c>
      <c r="Z778">
        <v>9</v>
      </c>
      <c r="AA778">
        <v>8</v>
      </c>
      <c r="AB778">
        <v>6</v>
      </c>
      <c r="AC778">
        <v>0</v>
      </c>
      <c r="AD778">
        <v>5</v>
      </c>
      <c r="AE778">
        <f>SUM(M778:N778)/SUM(K778:AD778)</f>
        <v>0.10563380281690141</v>
      </c>
      <c r="AF778">
        <f>SUM(S778,Y778)/SUM(K778:AD778)</f>
        <v>0.11971830985915492</v>
      </c>
      <c r="AG778">
        <f t="shared" si="66"/>
        <v>0.21830985915492956</v>
      </c>
      <c r="AH778">
        <f t="shared" si="67"/>
        <v>6.3380281690140844E-2</v>
      </c>
      <c r="AI778">
        <f t="shared" si="68"/>
        <v>0.16901408450704225</v>
      </c>
      <c r="AJ778">
        <f t="shared" si="69"/>
        <v>0.323943661971831</v>
      </c>
    </row>
    <row r="779" spans="1:38" x14ac:dyDescent="0.2">
      <c r="A779" t="s">
        <v>2034</v>
      </c>
      <c r="B779">
        <v>34</v>
      </c>
      <c r="C779">
        <v>372</v>
      </c>
      <c r="D779">
        <f>C779-B779</f>
        <v>338</v>
      </c>
      <c r="E779">
        <v>0.39600000000000002</v>
      </c>
      <c r="F779">
        <v>2.61E-4</v>
      </c>
      <c r="G779">
        <v>78</v>
      </c>
      <c r="H779" t="s">
        <v>32</v>
      </c>
      <c r="I779" t="s">
        <v>49</v>
      </c>
      <c r="J779">
        <v>3.1110000000000002</v>
      </c>
      <c r="K779">
        <v>7</v>
      </c>
      <c r="L779">
        <v>3</v>
      </c>
      <c r="M779">
        <v>8</v>
      </c>
      <c r="N779">
        <v>16</v>
      </c>
      <c r="O779">
        <v>2</v>
      </c>
      <c r="P779">
        <v>30</v>
      </c>
      <c r="Q779">
        <v>1</v>
      </c>
      <c r="R779">
        <v>0</v>
      </c>
      <c r="S779">
        <v>13</v>
      </c>
      <c r="T779">
        <v>5</v>
      </c>
      <c r="U779">
        <v>0</v>
      </c>
      <c r="V779">
        <v>7</v>
      </c>
      <c r="W779">
        <v>12</v>
      </c>
      <c r="X779">
        <v>8</v>
      </c>
      <c r="Y779">
        <v>4</v>
      </c>
      <c r="Z779">
        <v>6</v>
      </c>
      <c r="AA779">
        <v>10</v>
      </c>
      <c r="AB779">
        <v>4</v>
      </c>
      <c r="AC779">
        <v>1</v>
      </c>
      <c r="AD779">
        <v>5</v>
      </c>
      <c r="AE779">
        <f>SUM(M779:N779)/SUM(K779:AD779)</f>
        <v>0.16901408450704225</v>
      </c>
      <c r="AF779">
        <f>SUM(S779,Y779)/SUM(K779:AD779)</f>
        <v>0.11971830985915492</v>
      </c>
      <c r="AG779">
        <f t="shared" si="66"/>
        <v>0.34507042253521125</v>
      </c>
      <c r="AH779">
        <f t="shared" si="67"/>
        <v>5.6338028169014086E-2</v>
      </c>
      <c r="AI779">
        <f t="shared" si="68"/>
        <v>6.3380281690140844E-2</v>
      </c>
      <c r="AJ779">
        <f t="shared" si="69"/>
        <v>0.24647887323943662</v>
      </c>
      <c r="AK779">
        <v>27</v>
      </c>
      <c r="AL779">
        <v>0</v>
      </c>
    </row>
    <row r="780" spans="1:38" x14ac:dyDescent="0.2">
      <c r="A780" t="s">
        <v>2221</v>
      </c>
      <c r="B780">
        <v>5</v>
      </c>
      <c r="C780">
        <v>581</v>
      </c>
      <c r="D780">
        <f>C780-B780</f>
        <v>576</v>
      </c>
      <c r="E780">
        <v>0.23749999999999999</v>
      </c>
      <c r="F780" t="s">
        <v>644</v>
      </c>
      <c r="G780">
        <v>42</v>
      </c>
      <c r="H780" t="s">
        <v>46</v>
      </c>
      <c r="I780" t="s">
        <v>520</v>
      </c>
      <c r="J780">
        <v>2.9580000000000002</v>
      </c>
      <c r="K780">
        <v>15</v>
      </c>
      <c r="L780">
        <v>1</v>
      </c>
      <c r="M780">
        <v>15</v>
      </c>
      <c r="N780">
        <v>18</v>
      </c>
      <c r="O780">
        <v>3</v>
      </c>
      <c r="P780">
        <v>11</v>
      </c>
      <c r="Q780">
        <v>11</v>
      </c>
      <c r="R780">
        <v>3</v>
      </c>
      <c r="S780">
        <v>13</v>
      </c>
      <c r="T780">
        <v>9</v>
      </c>
      <c r="U780">
        <v>1</v>
      </c>
      <c r="V780">
        <v>21</v>
      </c>
      <c r="W780">
        <v>11</v>
      </c>
      <c r="X780">
        <v>17</v>
      </c>
      <c r="Y780">
        <v>13</v>
      </c>
      <c r="Z780">
        <v>19</v>
      </c>
      <c r="AA780">
        <v>18</v>
      </c>
      <c r="AB780">
        <v>8</v>
      </c>
      <c r="AC780">
        <v>0</v>
      </c>
      <c r="AD780">
        <v>10</v>
      </c>
      <c r="AE780">
        <f>SUM(M780:N780)/SUM(K780:AD780)</f>
        <v>0.15207373271889402</v>
      </c>
      <c r="AF780">
        <f>SUM(S780,Y780)/SUM(K780:AD780)</f>
        <v>0.11981566820276497</v>
      </c>
      <c r="AG780">
        <f t="shared" si="66"/>
        <v>0.17050691244239632</v>
      </c>
      <c r="AH780">
        <f t="shared" si="67"/>
        <v>5.9907834101382486E-2</v>
      </c>
      <c r="AI780">
        <f t="shared" si="68"/>
        <v>9.6774193548387094E-2</v>
      </c>
      <c r="AJ780">
        <f t="shared" si="69"/>
        <v>0.4009216589861751</v>
      </c>
      <c r="AK780">
        <v>2</v>
      </c>
      <c r="AL780">
        <v>1</v>
      </c>
    </row>
    <row r="781" spans="1:38" x14ac:dyDescent="0.2">
      <c r="A781" t="s">
        <v>3182</v>
      </c>
      <c r="B781">
        <v>19</v>
      </c>
      <c r="C781">
        <v>49</v>
      </c>
      <c r="D781">
        <f>C781-B781</f>
        <v>30</v>
      </c>
      <c r="E781">
        <v>0.11749999999999999</v>
      </c>
      <c r="F781">
        <v>5.7200000000000003E-4</v>
      </c>
      <c r="G781">
        <v>6</v>
      </c>
      <c r="H781" t="s">
        <v>35</v>
      </c>
      <c r="I781" t="s">
        <v>2343</v>
      </c>
      <c r="J781">
        <v>4.1520000000000001</v>
      </c>
      <c r="K781">
        <v>2</v>
      </c>
      <c r="L781">
        <v>0</v>
      </c>
      <c r="M781">
        <v>0</v>
      </c>
      <c r="N781">
        <v>2</v>
      </c>
      <c r="O781">
        <v>0</v>
      </c>
      <c r="P781">
        <v>6</v>
      </c>
      <c r="Q781">
        <v>0</v>
      </c>
      <c r="R781">
        <v>1</v>
      </c>
      <c r="S781">
        <v>2</v>
      </c>
      <c r="T781">
        <v>3</v>
      </c>
      <c r="U781">
        <v>0</v>
      </c>
      <c r="V781">
        <v>1</v>
      </c>
      <c r="W781">
        <v>0</v>
      </c>
      <c r="X781">
        <v>1</v>
      </c>
      <c r="Y781">
        <v>1</v>
      </c>
      <c r="Z781">
        <v>2</v>
      </c>
      <c r="AA781">
        <v>3</v>
      </c>
      <c r="AB781">
        <v>1</v>
      </c>
      <c r="AC781">
        <v>0</v>
      </c>
      <c r="AD781">
        <v>0</v>
      </c>
      <c r="AE781">
        <f>SUM(M781:N781)/SUM(K781:AD781)</f>
        <v>0.08</v>
      </c>
      <c r="AF781">
        <f>SUM(S781,Y781)/SUM(K781:AD781)</f>
        <v>0.12</v>
      </c>
      <c r="AG781">
        <f t="shared" si="66"/>
        <v>0.32</v>
      </c>
      <c r="AH781">
        <f t="shared" si="67"/>
        <v>0</v>
      </c>
      <c r="AI781">
        <f t="shared" si="68"/>
        <v>0.2</v>
      </c>
      <c r="AJ781">
        <f t="shared" si="69"/>
        <v>0.28000000000000003</v>
      </c>
    </row>
    <row r="782" spans="1:38" x14ac:dyDescent="0.2">
      <c r="A782" t="s">
        <v>1353</v>
      </c>
      <c r="B782">
        <v>1</v>
      </c>
      <c r="C782">
        <v>172</v>
      </c>
      <c r="D782">
        <f>C782-B782</f>
        <v>171</v>
      </c>
      <c r="E782">
        <v>0.2137</v>
      </c>
      <c r="F782">
        <v>2.3259999999999999E-3</v>
      </c>
      <c r="G782">
        <v>30</v>
      </c>
      <c r="H782" t="s">
        <v>35</v>
      </c>
      <c r="I782" t="s">
        <v>1193</v>
      </c>
      <c r="J782">
        <v>2.976</v>
      </c>
      <c r="K782">
        <v>5</v>
      </c>
      <c r="L782">
        <v>0</v>
      </c>
      <c r="M782">
        <v>8</v>
      </c>
      <c r="N782">
        <v>5</v>
      </c>
      <c r="O782">
        <v>2</v>
      </c>
      <c r="P782">
        <v>14</v>
      </c>
      <c r="Q782">
        <v>2</v>
      </c>
      <c r="R782">
        <v>2</v>
      </c>
      <c r="S782">
        <v>7</v>
      </c>
      <c r="T782">
        <v>2</v>
      </c>
      <c r="U782">
        <v>1</v>
      </c>
      <c r="V782">
        <v>14</v>
      </c>
      <c r="W782">
        <v>8</v>
      </c>
      <c r="X782">
        <v>4</v>
      </c>
      <c r="Y782">
        <v>5</v>
      </c>
      <c r="Z782">
        <v>10</v>
      </c>
      <c r="AA782">
        <v>5</v>
      </c>
      <c r="AB782">
        <v>3</v>
      </c>
      <c r="AC782">
        <v>1</v>
      </c>
      <c r="AD782">
        <v>2</v>
      </c>
      <c r="AE782">
        <f>SUM(M782:N782)/SUM(K782:AD782)</f>
        <v>0.13</v>
      </c>
      <c r="AF782">
        <f>SUM(S782,Y782)/SUM(K782:AD782)</f>
        <v>0.12</v>
      </c>
      <c r="AG782">
        <f t="shared" si="66"/>
        <v>0.27</v>
      </c>
      <c r="AH782">
        <f t="shared" si="67"/>
        <v>0.05</v>
      </c>
      <c r="AI782">
        <f t="shared" si="68"/>
        <v>0.08</v>
      </c>
      <c r="AJ782">
        <f t="shared" si="69"/>
        <v>0.35</v>
      </c>
    </row>
    <row r="783" spans="1:38" x14ac:dyDescent="0.2">
      <c r="A783" t="s">
        <v>1688</v>
      </c>
      <c r="B783">
        <v>748</v>
      </c>
      <c r="C783">
        <v>780</v>
      </c>
      <c r="D783">
        <f>C783-B783</f>
        <v>32</v>
      </c>
      <c r="E783">
        <v>0.3039</v>
      </c>
      <c r="F783">
        <v>4.3000000000000002E-5</v>
      </c>
      <c r="G783">
        <v>54</v>
      </c>
      <c r="H783" t="s">
        <v>46</v>
      </c>
      <c r="I783" t="s">
        <v>33</v>
      </c>
      <c r="J783">
        <v>3.6080000000000001</v>
      </c>
      <c r="K783">
        <v>0</v>
      </c>
      <c r="L783">
        <v>0</v>
      </c>
      <c r="M783">
        <v>3</v>
      </c>
      <c r="N783">
        <v>1</v>
      </c>
      <c r="O783">
        <v>2</v>
      </c>
      <c r="P783">
        <v>1</v>
      </c>
      <c r="Q783">
        <v>0</v>
      </c>
      <c r="R783">
        <v>2</v>
      </c>
      <c r="S783">
        <v>2</v>
      </c>
      <c r="T783">
        <v>1</v>
      </c>
      <c r="U783">
        <v>0</v>
      </c>
      <c r="V783">
        <v>1</v>
      </c>
      <c r="W783">
        <v>1</v>
      </c>
      <c r="X783">
        <v>2</v>
      </c>
      <c r="Y783">
        <v>1</v>
      </c>
      <c r="Z783">
        <v>0</v>
      </c>
      <c r="AA783">
        <v>5</v>
      </c>
      <c r="AB783">
        <v>1</v>
      </c>
      <c r="AC783">
        <v>0</v>
      </c>
      <c r="AD783">
        <v>2</v>
      </c>
      <c r="AE783">
        <f>SUM(M783:N783)/SUM(K783:AD783)</f>
        <v>0.16</v>
      </c>
      <c r="AF783">
        <f>SUM(S783,Y783)/SUM(K783:AD783)</f>
        <v>0.12</v>
      </c>
      <c r="AG783">
        <f t="shared" si="66"/>
        <v>0.08</v>
      </c>
      <c r="AH783">
        <f t="shared" si="67"/>
        <v>0.16</v>
      </c>
      <c r="AI783">
        <f t="shared" si="68"/>
        <v>0.16</v>
      </c>
      <c r="AJ783">
        <f t="shared" si="69"/>
        <v>0.32</v>
      </c>
    </row>
    <row r="784" spans="1:38" x14ac:dyDescent="0.2">
      <c r="A784" t="s">
        <v>2784</v>
      </c>
      <c r="B784">
        <v>169</v>
      </c>
      <c r="C784">
        <v>197</v>
      </c>
      <c r="D784">
        <f>C784-B784</f>
        <v>28</v>
      </c>
      <c r="E784">
        <v>0.16919999999999999</v>
      </c>
      <c r="F784">
        <v>3.3100000000000002E-4</v>
      </c>
      <c r="G784">
        <v>18</v>
      </c>
      <c r="H784" t="s">
        <v>35</v>
      </c>
      <c r="I784" t="s">
        <v>33</v>
      </c>
      <c r="J784">
        <v>3.4239999999999999</v>
      </c>
      <c r="K784">
        <v>0</v>
      </c>
      <c r="L784">
        <v>1</v>
      </c>
      <c r="M784">
        <v>1</v>
      </c>
      <c r="N784">
        <v>3</v>
      </c>
      <c r="O784">
        <v>1</v>
      </c>
      <c r="P784">
        <v>1</v>
      </c>
      <c r="Q784">
        <v>0</v>
      </c>
      <c r="R784">
        <v>0</v>
      </c>
      <c r="S784">
        <v>3</v>
      </c>
      <c r="T784">
        <v>4</v>
      </c>
      <c r="U784">
        <v>0</v>
      </c>
      <c r="V784">
        <v>2</v>
      </c>
      <c r="W784">
        <v>1</v>
      </c>
      <c r="X784">
        <v>2</v>
      </c>
      <c r="Y784">
        <v>0</v>
      </c>
      <c r="Z784">
        <v>3</v>
      </c>
      <c r="AA784">
        <v>1</v>
      </c>
      <c r="AB784">
        <v>0</v>
      </c>
      <c r="AC784">
        <v>0</v>
      </c>
      <c r="AD784">
        <v>2</v>
      </c>
      <c r="AE784">
        <f>SUM(M784:N784)/SUM(K784:AD784)</f>
        <v>0.16</v>
      </c>
      <c r="AF784">
        <f>SUM(S784,Y784)/SUM(K784:AD784)</f>
        <v>0.12</v>
      </c>
      <c r="AG784">
        <f t="shared" si="66"/>
        <v>0.08</v>
      </c>
      <c r="AH784">
        <f t="shared" si="67"/>
        <v>0.12</v>
      </c>
      <c r="AI784">
        <f t="shared" si="68"/>
        <v>0.16</v>
      </c>
      <c r="AJ784">
        <f t="shared" si="69"/>
        <v>0.36</v>
      </c>
    </row>
    <row r="785" spans="1:38" x14ac:dyDescent="0.2">
      <c r="A785" t="s">
        <v>3001</v>
      </c>
      <c r="B785">
        <v>342</v>
      </c>
      <c r="C785">
        <v>373</v>
      </c>
      <c r="D785">
        <f>C785-B785</f>
        <v>31</v>
      </c>
      <c r="E785">
        <v>0.38329999999999997</v>
      </c>
      <c r="F785">
        <v>9.2999999999999997E-5</v>
      </c>
      <c r="G785">
        <v>78</v>
      </c>
      <c r="H785" t="s">
        <v>46</v>
      </c>
      <c r="I785" t="s">
        <v>44</v>
      </c>
      <c r="J785">
        <v>3.8239999999999998</v>
      </c>
      <c r="K785">
        <v>2</v>
      </c>
      <c r="L785">
        <v>0</v>
      </c>
      <c r="M785">
        <v>3</v>
      </c>
      <c r="N785">
        <v>1</v>
      </c>
      <c r="O785">
        <v>2</v>
      </c>
      <c r="P785">
        <v>2</v>
      </c>
      <c r="Q785">
        <v>0</v>
      </c>
      <c r="R785">
        <v>1</v>
      </c>
      <c r="S785">
        <v>2</v>
      </c>
      <c r="T785">
        <v>2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2</v>
      </c>
      <c r="AB785">
        <v>0</v>
      </c>
      <c r="AC785">
        <v>1</v>
      </c>
      <c r="AD785">
        <v>1</v>
      </c>
      <c r="AE785">
        <f>SUM(M785:N785)/SUM(K785:AD785)</f>
        <v>0.16</v>
      </c>
      <c r="AF785">
        <f>SUM(S785,Y785)/SUM(K785:AD785)</f>
        <v>0.12</v>
      </c>
      <c r="AG785">
        <f t="shared" si="66"/>
        <v>0.2</v>
      </c>
      <c r="AH785">
        <f t="shared" si="67"/>
        <v>0.16</v>
      </c>
      <c r="AI785">
        <f t="shared" si="68"/>
        <v>0.16</v>
      </c>
      <c r="AJ785">
        <f t="shared" si="69"/>
        <v>0.2</v>
      </c>
    </row>
    <row r="786" spans="1:38" x14ac:dyDescent="0.2">
      <c r="A786" t="s">
        <v>1007</v>
      </c>
      <c r="B786">
        <v>253</v>
      </c>
      <c r="C786">
        <v>278</v>
      </c>
      <c r="D786">
        <f>C786-B786</f>
        <v>25</v>
      </c>
      <c r="E786">
        <v>0.14799999999999999</v>
      </c>
      <c r="F786">
        <v>2.5699999999999998E-3</v>
      </c>
      <c r="G786">
        <v>6</v>
      </c>
      <c r="H786" t="s">
        <v>35</v>
      </c>
      <c r="I786" t="s">
        <v>33</v>
      </c>
      <c r="J786">
        <v>4.3120000000000003</v>
      </c>
      <c r="K786">
        <v>1</v>
      </c>
      <c r="L786">
        <v>0</v>
      </c>
      <c r="M786">
        <v>1</v>
      </c>
      <c r="N786">
        <v>4</v>
      </c>
      <c r="O786">
        <v>0</v>
      </c>
      <c r="P786">
        <v>0</v>
      </c>
      <c r="Q786">
        <v>0</v>
      </c>
      <c r="R786">
        <v>2</v>
      </c>
      <c r="S786">
        <v>1</v>
      </c>
      <c r="T786">
        <v>5</v>
      </c>
      <c r="U786">
        <v>1</v>
      </c>
      <c r="V786">
        <v>1</v>
      </c>
      <c r="W786">
        <v>0</v>
      </c>
      <c r="X786">
        <v>2</v>
      </c>
      <c r="Y786">
        <v>2</v>
      </c>
      <c r="Z786">
        <v>0</v>
      </c>
      <c r="AA786">
        <v>0</v>
      </c>
      <c r="AB786">
        <v>2</v>
      </c>
      <c r="AC786">
        <v>0</v>
      </c>
      <c r="AD786">
        <v>3</v>
      </c>
      <c r="AE786">
        <f>SUM(M786:N786)/SUM(K786:AD786)</f>
        <v>0.2</v>
      </c>
      <c r="AF786">
        <f>SUM(S786,Y786)/SUM(K786:AD786)</f>
        <v>0.12</v>
      </c>
      <c r="AG786">
        <f t="shared" si="66"/>
        <v>0.04</v>
      </c>
      <c r="AH786">
        <f t="shared" si="67"/>
        <v>0.12</v>
      </c>
      <c r="AI786">
        <f t="shared" si="68"/>
        <v>0.4</v>
      </c>
      <c r="AJ786">
        <f t="shared" si="69"/>
        <v>0.12</v>
      </c>
    </row>
    <row r="787" spans="1:38" x14ac:dyDescent="0.2">
      <c r="A787" t="s">
        <v>1178</v>
      </c>
      <c r="B787">
        <v>158</v>
      </c>
      <c r="C787">
        <v>233</v>
      </c>
      <c r="D787">
        <f>C787-B787</f>
        <v>75</v>
      </c>
      <c r="E787">
        <v>0.11260000000000001</v>
      </c>
      <c r="F787">
        <v>1.6260000000000001E-3</v>
      </c>
      <c r="G787">
        <v>6</v>
      </c>
      <c r="H787" t="s">
        <v>35</v>
      </c>
      <c r="I787" t="s">
        <v>217</v>
      </c>
      <c r="J787">
        <v>2.6680000000000001</v>
      </c>
      <c r="K787">
        <v>1</v>
      </c>
      <c r="L787">
        <v>1</v>
      </c>
      <c r="M787">
        <v>4</v>
      </c>
      <c r="N787">
        <v>6</v>
      </c>
      <c r="O787">
        <v>0</v>
      </c>
      <c r="P787">
        <v>6</v>
      </c>
      <c r="Q787">
        <v>3</v>
      </c>
      <c r="R787">
        <v>2</v>
      </c>
      <c r="S787">
        <v>4</v>
      </c>
      <c r="T787">
        <v>2</v>
      </c>
      <c r="U787">
        <v>1</v>
      </c>
      <c r="V787">
        <v>6</v>
      </c>
      <c r="W787">
        <v>2</v>
      </c>
      <c r="X787">
        <v>4</v>
      </c>
      <c r="Y787">
        <v>2</v>
      </c>
      <c r="Z787">
        <v>4</v>
      </c>
      <c r="AA787">
        <v>2</v>
      </c>
      <c r="AB787">
        <v>0</v>
      </c>
      <c r="AC787">
        <v>0</v>
      </c>
      <c r="AD787">
        <v>0</v>
      </c>
      <c r="AE787">
        <f>SUM(M787:N787)/SUM(K787:AD787)</f>
        <v>0.2</v>
      </c>
      <c r="AF787">
        <f>SUM(S787,Y787)/SUM(K787:AD787)</f>
        <v>0.12</v>
      </c>
      <c r="AG787">
        <f t="shared" si="66"/>
        <v>0.18</v>
      </c>
      <c r="AH787">
        <f t="shared" si="67"/>
        <v>0</v>
      </c>
      <c r="AI787">
        <f t="shared" si="68"/>
        <v>0.1</v>
      </c>
      <c r="AJ787">
        <f t="shared" si="69"/>
        <v>0.4</v>
      </c>
    </row>
    <row r="788" spans="1:38" x14ac:dyDescent="0.2">
      <c r="A788" t="s">
        <v>2872</v>
      </c>
      <c r="B788">
        <v>145</v>
      </c>
      <c r="C788">
        <v>170</v>
      </c>
      <c r="D788">
        <f>C788-B788</f>
        <v>25</v>
      </c>
      <c r="E788">
        <v>0.34079999999999999</v>
      </c>
      <c r="F788">
        <v>2.3E-5</v>
      </c>
      <c r="G788">
        <v>66</v>
      </c>
      <c r="H788" t="s">
        <v>32</v>
      </c>
      <c r="I788" t="s">
        <v>49</v>
      </c>
      <c r="J788">
        <v>3.9079999999999999</v>
      </c>
      <c r="K788">
        <v>4</v>
      </c>
      <c r="L788">
        <v>2</v>
      </c>
      <c r="M788">
        <v>1</v>
      </c>
      <c r="N788">
        <v>4</v>
      </c>
      <c r="O788">
        <v>2</v>
      </c>
      <c r="P788">
        <v>0</v>
      </c>
      <c r="Q788">
        <v>1</v>
      </c>
      <c r="R788">
        <v>1</v>
      </c>
      <c r="S788">
        <v>2</v>
      </c>
      <c r="T788">
        <v>1</v>
      </c>
      <c r="U788">
        <v>0</v>
      </c>
      <c r="V788">
        <v>2</v>
      </c>
      <c r="W788">
        <v>0</v>
      </c>
      <c r="X788">
        <v>1</v>
      </c>
      <c r="Y788">
        <v>1</v>
      </c>
      <c r="Z788">
        <v>2</v>
      </c>
      <c r="AA788">
        <v>0</v>
      </c>
      <c r="AB788">
        <v>1</v>
      </c>
      <c r="AC788">
        <v>0</v>
      </c>
      <c r="AD788">
        <v>0</v>
      </c>
      <c r="AE788">
        <f>SUM(M788:N788)/SUM(K788:AD788)</f>
        <v>0.2</v>
      </c>
      <c r="AF788">
        <f>SUM(S788,Y788)/SUM(K788:AD788)</f>
        <v>0.12</v>
      </c>
      <c r="AG788">
        <f t="shared" si="66"/>
        <v>0.16</v>
      </c>
      <c r="AH788">
        <f t="shared" si="67"/>
        <v>0.08</v>
      </c>
      <c r="AI788">
        <f t="shared" si="68"/>
        <v>0.12</v>
      </c>
      <c r="AJ788">
        <f t="shared" si="69"/>
        <v>0.32</v>
      </c>
    </row>
    <row r="789" spans="1:38" x14ac:dyDescent="0.2">
      <c r="A789" t="s">
        <v>585</v>
      </c>
      <c r="B789">
        <v>74</v>
      </c>
      <c r="C789">
        <v>375</v>
      </c>
      <c r="D789">
        <f>C789-B789</f>
        <v>301</v>
      </c>
      <c r="E789">
        <v>0.30380000000000001</v>
      </c>
      <c r="F789">
        <v>2.3699999999999999E-4</v>
      </c>
      <c r="G789">
        <v>54</v>
      </c>
      <c r="H789" t="s">
        <v>32</v>
      </c>
      <c r="I789" t="s">
        <v>44</v>
      </c>
      <c r="J789">
        <v>2.6160000000000001</v>
      </c>
      <c r="K789">
        <v>1</v>
      </c>
      <c r="L789">
        <v>0</v>
      </c>
      <c r="M789">
        <v>14</v>
      </c>
      <c r="N789">
        <v>9</v>
      </c>
      <c r="O789">
        <v>1</v>
      </c>
      <c r="P789">
        <v>15</v>
      </c>
      <c r="Q789">
        <v>3</v>
      </c>
      <c r="R789">
        <v>3</v>
      </c>
      <c r="S789">
        <v>5</v>
      </c>
      <c r="T789">
        <v>2</v>
      </c>
      <c r="U789">
        <v>2</v>
      </c>
      <c r="V789">
        <v>7</v>
      </c>
      <c r="W789">
        <v>9</v>
      </c>
      <c r="X789">
        <v>11</v>
      </c>
      <c r="Y789">
        <v>7</v>
      </c>
      <c r="Z789">
        <v>4</v>
      </c>
      <c r="AA789">
        <v>4</v>
      </c>
      <c r="AB789">
        <v>3</v>
      </c>
      <c r="AC789">
        <v>0</v>
      </c>
      <c r="AD789">
        <v>0</v>
      </c>
      <c r="AE789">
        <f>SUM(M789:N789)/SUM(K789:AD789)</f>
        <v>0.23</v>
      </c>
      <c r="AF789">
        <f>SUM(S789,Y789)/SUM(K789:AD789)</f>
        <v>0.12</v>
      </c>
      <c r="AG789">
        <f t="shared" si="66"/>
        <v>0.25</v>
      </c>
      <c r="AH789">
        <f t="shared" si="67"/>
        <v>0.01</v>
      </c>
      <c r="AI789">
        <f t="shared" si="68"/>
        <v>0.1</v>
      </c>
      <c r="AJ789">
        <f t="shared" si="69"/>
        <v>0.28999999999999998</v>
      </c>
      <c r="AK789">
        <v>1</v>
      </c>
      <c r="AL789">
        <v>0</v>
      </c>
    </row>
    <row r="790" spans="1:38" x14ac:dyDescent="0.2">
      <c r="A790" t="s">
        <v>3075</v>
      </c>
      <c r="B790">
        <v>477</v>
      </c>
      <c r="C790">
        <v>512</v>
      </c>
      <c r="D790">
        <f>C790-B790</f>
        <v>35</v>
      </c>
      <c r="E790">
        <v>0.25509999999999999</v>
      </c>
      <c r="F790">
        <v>5.8120000000000003E-3</v>
      </c>
      <c r="G790">
        <v>42</v>
      </c>
      <c r="H790" t="s">
        <v>35</v>
      </c>
      <c r="I790" t="s">
        <v>44</v>
      </c>
      <c r="J790">
        <v>4.1040000000000001</v>
      </c>
      <c r="K790">
        <v>0</v>
      </c>
      <c r="L790">
        <v>0</v>
      </c>
      <c r="M790">
        <v>5</v>
      </c>
      <c r="N790">
        <v>1</v>
      </c>
      <c r="O790">
        <v>1</v>
      </c>
      <c r="P790">
        <v>0</v>
      </c>
      <c r="Q790">
        <v>1</v>
      </c>
      <c r="R790">
        <v>4</v>
      </c>
      <c r="S790">
        <v>3</v>
      </c>
      <c r="T790">
        <v>1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1</v>
      </c>
      <c r="AA790">
        <v>1</v>
      </c>
      <c r="AB790">
        <v>2</v>
      </c>
      <c r="AC790">
        <v>0</v>
      </c>
      <c r="AD790">
        <v>3</v>
      </c>
      <c r="AE790">
        <f>SUM(M790:N790)/SUM(K790:AD790)</f>
        <v>0.24</v>
      </c>
      <c r="AF790">
        <f>SUM(S790,Y790)/SUM(K790:AD790)</f>
        <v>0.12</v>
      </c>
      <c r="AG790">
        <f t="shared" si="66"/>
        <v>0</v>
      </c>
      <c r="AH790">
        <f t="shared" si="67"/>
        <v>0.16</v>
      </c>
      <c r="AI790">
        <f t="shared" si="68"/>
        <v>0.32</v>
      </c>
      <c r="AJ790">
        <f t="shared" si="69"/>
        <v>0.16</v>
      </c>
    </row>
    <row r="791" spans="1:38" x14ac:dyDescent="0.2">
      <c r="A791" t="s">
        <v>3318</v>
      </c>
      <c r="B791">
        <v>16</v>
      </c>
      <c r="C791">
        <v>56</v>
      </c>
      <c r="D791">
        <f>C791-B791</f>
        <v>40</v>
      </c>
      <c r="E791">
        <v>0.1792</v>
      </c>
      <c r="F791">
        <v>2.4989999999999999E-3</v>
      </c>
      <c r="G791">
        <v>18</v>
      </c>
      <c r="H791" t="s">
        <v>35</v>
      </c>
      <c r="I791" t="s">
        <v>33</v>
      </c>
      <c r="J791">
        <v>3.456</v>
      </c>
      <c r="K791">
        <v>2</v>
      </c>
      <c r="L791">
        <v>0</v>
      </c>
      <c r="M791">
        <v>3</v>
      </c>
      <c r="N791">
        <v>3</v>
      </c>
      <c r="O791">
        <v>0</v>
      </c>
      <c r="P791">
        <v>0</v>
      </c>
      <c r="Q791">
        <v>2</v>
      </c>
      <c r="R791">
        <v>0</v>
      </c>
      <c r="S791">
        <v>2</v>
      </c>
      <c r="T791">
        <v>5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2</v>
      </c>
      <c r="AA791">
        <v>1</v>
      </c>
      <c r="AB791">
        <v>0</v>
      </c>
      <c r="AC791">
        <v>0</v>
      </c>
      <c r="AD791">
        <v>0</v>
      </c>
      <c r="AE791">
        <f>SUM(M791:N791)/SUM(K791:AD791)</f>
        <v>0.24</v>
      </c>
      <c r="AF791">
        <f>SUM(S791,Y791)/SUM(K791:AD791)</f>
        <v>0.12</v>
      </c>
      <c r="AG791">
        <f t="shared" si="66"/>
        <v>0.12</v>
      </c>
      <c r="AH791">
        <f t="shared" si="67"/>
        <v>0</v>
      </c>
      <c r="AI791">
        <f t="shared" si="68"/>
        <v>0.24</v>
      </c>
      <c r="AJ791">
        <f t="shared" si="69"/>
        <v>0.28000000000000003</v>
      </c>
    </row>
    <row r="792" spans="1:38" x14ac:dyDescent="0.2">
      <c r="A792" t="s">
        <v>2890</v>
      </c>
      <c r="B792">
        <v>10</v>
      </c>
      <c r="C792">
        <v>276</v>
      </c>
      <c r="D792">
        <f>C792-B792</f>
        <v>266</v>
      </c>
      <c r="E792">
        <v>0.3392</v>
      </c>
      <c r="F792">
        <v>5.1650000000000003E-3</v>
      </c>
      <c r="G792">
        <v>66</v>
      </c>
      <c r="H792" t="s">
        <v>35</v>
      </c>
      <c r="I792" t="s">
        <v>33</v>
      </c>
      <c r="J792">
        <v>2.581</v>
      </c>
      <c r="K792">
        <v>4</v>
      </c>
      <c r="L792">
        <v>0</v>
      </c>
      <c r="M792">
        <v>17</v>
      </c>
      <c r="N792">
        <v>8</v>
      </c>
      <c r="O792">
        <v>1</v>
      </c>
      <c r="P792">
        <v>5</v>
      </c>
      <c r="Q792">
        <v>5</v>
      </c>
      <c r="R792">
        <v>3</v>
      </c>
      <c r="S792">
        <v>10</v>
      </c>
      <c r="T792">
        <v>5</v>
      </c>
      <c r="U792">
        <v>1</v>
      </c>
      <c r="V792">
        <v>15</v>
      </c>
      <c r="W792">
        <v>5</v>
      </c>
      <c r="X792">
        <v>4</v>
      </c>
      <c r="Y792">
        <v>2</v>
      </c>
      <c r="Z792">
        <v>9</v>
      </c>
      <c r="AA792">
        <v>2</v>
      </c>
      <c r="AB792">
        <v>1</v>
      </c>
      <c r="AC792">
        <v>0</v>
      </c>
      <c r="AD792">
        <v>3</v>
      </c>
      <c r="AE792">
        <f>SUM(M792:N792)/SUM(K792:AD792)</f>
        <v>0.25</v>
      </c>
      <c r="AF792">
        <f>SUM(S792,Y792)/SUM(K792:AD792)</f>
        <v>0.12</v>
      </c>
      <c r="AG792">
        <f t="shared" si="66"/>
        <v>0.14000000000000001</v>
      </c>
      <c r="AH792">
        <f t="shared" si="67"/>
        <v>0.04</v>
      </c>
      <c r="AI792">
        <f t="shared" si="68"/>
        <v>0.1</v>
      </c>
      <c r="AJ792">
        <f t="shared" si="69"/>
        <v>0.35</v>
      </c>
    </row>
    <row r="793" spans="1:38" x14ac:dyDescent="0.2">
      <c r="A793" t="s">
        <v>2326</v>
      </c>
      <c r="B793">
        <v>265</v>
      </c>
      <c r="C793">
        <v>299</v>
      </c>
      <c r="D793">
        <f>C793-B793</f>
        <v>34</v>
      </c>
      <c r="E793">
        <v>0.17530000000000001</v>
      </c>
      <c r="F793">
        <v>6.2090000000000001E-3</v>
      </c>
      <c r="G793">
        <v>18</v>
      </c>
      <c r="H793" t="s">
        <v>35</v>
      </c>
      <c r="I793" t="s">
        <v>188</v>
      </c>
      <c r="J793">
        <v>3.3279999999999998</v>
      </c>
      <c r="K793">
        <v>1</v>
      </c>
      <c r="L793">
        <v>0</v>
      </c>
      <c r="M793">
        <v>2</v>
      </c>
      <c r="N793">
        <v>5</v>
      </c>
      <c r="O793">
        <v>3</v>
      </c>
      <c r="P793">
        <v>1</v>
      </c>
      <c r="Q793">
        <v>1</v>
      </c>
      <c r="R793">
        <v>1</v>
      </c>
      <c r="S793">
        <v>2</v>
      </c>
      <c r="T793">
        <v>2</v>
      </c>
      <c r="U793">
        <v>0</v>
      </c>
      <c r="V793">
        <v>1</v>
      </c>
      <c r="W793">
        <v>0</v>
      </c>
      <c r="X793">
        <v>1</v>
      </c>
      <c r="Y793">
        <v>1</v>
      </c>
      <c r="Z793">
        <v>2</v>
      </c>
      <c r="AA793">
        <v>0</v>
      </c>
      <c r="AB793">
        <v>0</v>
      </c>
      <c r="AC793">
        <v>0</v>
      </c>
      <c r="AD793">
        <v>2</v>
      </c>
      <c r="AE793">
        <f>SUM(M793:N793)/SUM(K793:AD793)</f>
        <v>0.28000000000000003</v>
      </c>
      <c r="AF793">
        <f>SUM(S793,Y793)/SUM(K793:AD793)</f>
        <v>0.12</v>
      </c>
      <c r="AG793">
        <f t="shared" si="66"/>
        <v>0.08</v>
      </c>
      <c r="AH793">
        <f t="shared" si="67"/>
        <v>0.2</v>
      </c>
      <c r="AI793">
        <f t="shared" si="68"/>
        <v>0.12</v>
      </c>
      <c r="AJ793">
        <f t="shared" si="69"/>
        <v>0.2</v>
      </c>
    </row>
    <row r="794" spans="1:38" x14ac:dyDescent="0.2">
      <c r="A794" t="s">
        <v>254</v>
      </c>
      <c r="B794">
        <v>164</v>
      </c>
      <c r="C794">
        <v>629</v>
      </c>
      <c r="D794">
        <f>C794-B794</f>
        <v>465</v>
      </c>
      <c r="E794">
        <v>0.2979</v>
      </c>
      <c r="F794">
        <v>4.5000000000000003E-5</v>
      </c>
      <c r="G794">
        <v>54</v>
      </c>
      <c r="H794" t="s">
        <v>32</v>
      </c>
      <c r="I794" t="s">
        <v>210</v>
      </c>
      <c r="J794">
        <v>3.1230000000000002</v>
      </c>
      <c r="K794">
        <v>7</v>
      </c>
      <c r="L794">
        <v>0</v>
      </c>
      <c r="M794">
        <v>26</v>
      </c>
      <c r="N794">
        <v>20</v>
      </c>
      <c r="O794">
        <v>9</v>
      </c>
      <c r="P794">
        <v>28</v>
      </c>
      <c r="Q794">
        <v>3</v>
      </c>
      <c r="R794">
        <v>8</v>
      </c>
      <c r="S794">
        <v>19</v>
      </c>
      <c r="T794">
        <v>12</v>
      </c>
      <c r="U794">
        <v>2</v>
      </c>
      <c r="V794">
        <v>18</v>
      </c>
      <c r="W794">
        <v>5</v>
      </c>
      <c r="X794">
        <v>13</v>
      </c>
      <c r="Y794">
        <v>6</v>
      </c>
      <c r="Z794">
        <v>19</v>
      </c>
      <c r="AA794">
        <v>9</v>
      </c>
      <c r="AB794">
        <v>3</v>
      </c>
      <c r="AC794">
        <v>0</v>
      </c>
      <c r="AD794">
        <v>1</v>
      </c>
      <c r="AE794">
        <f>SUM(M794:N794)/SUM(K794:AD794)</f>
        <v>0.22115384615384615</v>
      </c>
      <c r="AF794">
        <f>SUM(S794,Y794)/SUM(K794:AD794)</f>
        <v>0.1201923076923077</v>
      </c>
      <c r="AG794">
        <f t="shared" si="66"/>
        <v>0.19230769230769232</v>
      </c>
      <c r="AH794">
        <f t="shared" si="67"/>
        <v>4.807692307692308E-2</v>
      </c>
      <c r="AI794">
        <f t="shared" si="68"/>
        <v>0.1201923076923077</v>
      </c>
      <c r="AJ794">
        <f t="shared" si="69"/>
        <v>0.29807692307692307</v>
      </c>
      <c r="AK794">
        <v>7</v>
      </c>
      <c r="AL794">
        <v>2</v>
      </c>
    </row>
    <row r="795" spans="1:38" x14ac:dyDescent="0.2">
      <c r="A795" t="s">
        <v>2865</v>
      </c>
      <c r="B795">
        <v>3</v>
      </c>
      <c r="C795">
        <v>396</v>
      </c>
      <c r="D795">
        <f>C795-B795</f>
        <v>393</v>
      </c>
      <c r="E795">
        <v>0.4047</v>
      </c>
      <c r="F795">
        <v>1.611E-3</v>
      </c>
      <c r="G795">
        <v>78</v>
      </c>
      <c r="H795" t="s">
        <v>32</v>
      </c>
      <c r="I795" t="s">
        <v>40</v>
      </c>
      <c r="J795">
        <v>3.1019999999999999</v>
      </c>
      <c r="K795">
        <v>6</v>
      </c>
      <c r="L795">
        <v>0</v>
      </c>
      <c r="M795">
        <v>17</v>
      </c>
      <c r="N795">
        <v>18</v>
      </c>
      <c r="O795">
        <v>3</v>
      </c>
      <c r="P795">
        <v>20</v>
      </c>
      <c r="Q795">
        <v>3</v>
      </c>
      <c r="R795">
        <v>3</v>
      </c>
      <c r="S795">
        <v>17</v>
      </c>
      <c r="T795">
        <v>7</v>
      </c>
      <c r="U795">
        <v>1</v>
      </c>
      <c r="V795">
        <v>12</v>
      </c>
      <c r="W795">
        <v>8</v>
      </c>
      <c r="X795">
        <v>3</v>
      </c>
      <c r="Y795">
        <v>2</v>
      </c>
      <c r="Z795">
        <v>16</v>
      </c>
      <c r="AA795">
        <v>11</v>
      </c>
      <c r="AB795">
        <v>6</v>
      </c>
      <c r="AC795">
        <v>1</v>
      </c>
      <c r="AD795">
        <v>4</v>
      </c>
      <c r="AE795">
        <f>SUM(M795:N795)/SUM(K795:AD795)</f>
        <v>0.22151898734177214</v>
      </c>
      <c r="AF795">
        <f>SUM(S795,Y795)/SUM(K795:AD795)</f>
        <v>0.12025316455696203</v>
      </c>
      <c r="AG795">
        <f t="shared" si="66"/>
        <v>0.21518987341772153</v>
      </c>
      <c r="AH795">
        <f t="shared" si="67"/>
        <v>5.0632911392405063E-2</v>
      </c>
      <c r="AI795">
        <f t="shared" si="68"/>
        <v>0.10759493670886076</v>
      </c>
      <c r="AJ795">
        <f t="shared" si="69"/>
        <v>0.2848101265822785</v>
      </c>
      <c r="AK795">
        <v>10</v>
      </c>
      <c r="AL795">
        <v>1</v>
      </c>
    </row>
    <row r="796" spans="1:38" x14ac:dyDescent="0.2">
      <c r="A796" t="s">
        <v>1978</v>
      </c>
      <c r="B796">
        <v>371</v>
      </c>
      <c r="C796">
        <v>492</v>
      </c>
      <c r="D796">
        <f>C796-B796</f>
        <v>121</v>
      </c>
      <c r="E796">
        <v>0.21310000000000001</v>
      </c>
      <c r="F796">
        <v>3.5049999999999999E-3</v>
      </c>
      <c r="G796">
        <v>30</v>
      </c>
      <c r="H796" t="s">
        <v>35</v>
      </c>
      <c r="I796" t="s">
        <v>49</v>
      </c>
      <c r="J796">
        <v>3.9569999999999999</v>
      </c>
      <c r="K796">
        <v>3</v>
      </c>
      <c r="L796">
        <v>1</v>
      </c>
      <c r="M796">
        <v>3</v>
      </c>
      <c r="N796">
        <v>7</v>
      </c>
      <c r="O796">
        <v>3</v>
      </c>
      <c r="P796">
        <v>4</v>
      </c>
      <c r="Q796">
        <v>5</v>
      </c>
      <c r="R796">
        <v>4</v>
      </c>
      <c r="S796">
        <v>5</v>
      </c>
      <c r="T796">
        <v>10</v>
      </c>
      <c r="U796">
        <v>6</v>
      </c>
      <c r="V796">
        <v>5</v>
      </c>
      <c r="W796">
        <v>5</v>
      </c>
      <c r="X796">
        <v>2</v>
      </c>
      <c r="Y796">
        <v>5</v>
      </c>
      <c r="Z796">
        <v>4</v>
      </c>
      <c r="AA796">
        <v>8</v>
      </c>
      <c r="AB796">
        <v>2</v>
      </c>
      <c r="AC796">
        <v>0</v>
      </c>
      <c r="AD796">
        <v>1</v>
      </c>
      <c r="AE796">
        <f>SUM(M796:N796)/SUM(K796:AD796)</f>
        <v>0.12048192771084337</v>
      </c>
      <c r="AF796">
        <f>SUM(S796,Y796)/SUM(K796:AD796)</f>
        <v>0.12048192771084337</v>
      </c>
      <c r="AG796">
        <f t="shared" si="66"/>
        <v>0.14457831325301204</v>
      </c>
      <c r="AH796">
        <f t="shared" si="67"/>
        <v>4.8192771084337352E-2</v>
      </c>
      <c r="AI796">
        <f t="shared" si="68"/>
        <v>0.26506024096385544</v>
      </c>
      <c r="AJ796">
        <f t="shared" si="69"/>
        <v>0.30120481927710846</v>
      </c>
    </row>
    <row r="797" spans="1:38" x14ac:dyDescent="0.2">
      <c r="A797" t="s">
        <v>2186</v>
      </c>
      <c r="B797">
        <v>355</v>
      </c>
      <c r="C797">
        <v>415</v>
      </c>
      <c r="D797">
        <f>C797-B797</f>
        <v>60</v>
      </c>
      <c r="E797">
        <v>0.20730000000000001</v>
      </c>
      <c r="F797">
        <v>7.2400000000000003E-4</v>
      </c>
      <c r="G797">
        <v>30</v>
      </c>
      <c r="H797" t="s">
        <v>35</v>
      </c>
      <c r="I797" t="s">
        <v>33</v>
      </c>
      <c r="J797">
        <v>4.3029999999999999</v>
      </c>
      <c r="K797">
        <v>2</v>
      </c>
      <c r="L797">
        <v>0</v>
      </c>
      <c r="M797">
        <v>0</v>
      </c>
      <c r="N797">
        <v>3</v>
      </c>
      <c r="O797">
        <v>4</v>
      </c>
      <c r="P797">
        <v>4</v>
      </c>
      <c r="Q797">
        <v>1</v>
      </c>
      <c r="R797">
        <v>1</v>
      </c>
      <c r="S797">
        <v>2</v>
      </c>
      <c r="T797">
        <v>4</v>
      </c>
      <c r="U797">
        <v>2</v>
      </c>
      <c r="V797">
        <v>1</v>
      </c>
      <c r="W797">
        <v>4</v>
      </c>
      <c r="X797">
        <v>1</v>
      </c>
      <c r="Y797">
        <v>5</v>
      </c>
      <c r="Z797">
        <v>9</v>
      </c>
      <c r="AA797">
        <v>5</v>
      </c>
      <c r="AB797">
        <v>6</v>
      </c>
      <c r="AC797">
        <v>0</v>
      </c>
      <c r="AD797">
        <v>4</v>
      </c>
      <c r="AE797">
        <f>SUM(M797:N797)/SUM(K797:AD797)</f>
        <v>5.1724137931034482E-2</v>
      </c>
      <c r="AF797">
        <f>SUM(S797,Y797)/SUM(K797:AD797)</f>
        <v>0.1206896551724138</v>
      </c>
      <c r="AG797">
        <f t="shared" si="66"/>
        <v>0.17241379310344829</v>
      </c>
      <c r="AH797">
        <f t="shared" si="67"/>
        <v>0.13793103448275862</v>
      </c>
      <c r="AI797">
        <f t="shared" si="68"/>
        <v>0.22413793103448276</v>
      </c>
      <c r="AJ797">
        <f t="shared" si="69"/>
        <v>0.29310344827586204</v>
      </c>
    </row>
    <row r="798" spans="1:38" x14ac:dyDescent="0.2">
      <c r="A798" t="s">
        <v>3224</v>
      </c>
      <c r="B798">
        <v>176</v>
      </c>
      <c r="C798">
        <v>431</v>
      </c>
      <c r="D798">
        <f>C798-B798</f>
        <v>255</v>
      </c>
      <c r="E798">
        <v>0.4269</v>
      </c>
      <c r="F798">
        <v>3.0200000000000002E-4</v>
      </c>
      <c r="G798">
        <v>78</v>
      </c>
      <c r="H798" t="s">
        <v>46</v>
      </c>
      <c r="I798" t="s">
        <v>40</v>
      </c>
      <c r="J798">
        <v>3.3839999999999999</v>
      </c>
      <c r="K798">
        <v>7</v>
      </c>
      <c r="L798">
        <v>0</v>
      </c>
      <c r="M798">
        <v>14</v>
      </c>
      <c r="N798">
        <v>9</v>
      </c>
      <c r="O798">
        <v>1</v>
      </c>
      <c r="P798">
        <v>17</v>
      </c>
      <c r="Q798">
        <v>1</v>
      </c>
      <c r="R798">
        <v>8</v>
      </c>
      <c r="S798">
        <v>8</v>
      </c>
      <c r="T798">
        <v>2</v>
      </c>
      <c r="U798">
        <v>0</v>
      </c>
      <c r="V798">
        <v>7</v>
      </c>
      <c r="W798">
        <v>7</v>
      </c>
      <c r="X798">
        <v>2</v>
      </c>
      <c r="Y798">
        <v>6</v>
      </c>
      <c r="Z798">
        <v>8</v>
      </c>
      <c r="AA798">
        <v>11</v>
      </c>
      <c r="AB798">
        <v>5</v>
      </c>
      <c r="AC798">
        <v>0</v>
      </c>
      <c r="AD798">
        <v>3</v>
      </c>
      <c r="AE798">
        <f>SUM(M798:N798)/SUM(K798:AD798)</f>
        <v>0.19827586206896552</v>
      </c>
      <c r="AF798">
        <f>SUM(S798,Y798)/SUM(K798:AD798)</f>
        <v>0.1206896551724138</v>
      </c>
      <c r="AG798">
        <f t="shared" si="66"/>
        <v>0.26724137931034481</v>
      </c>
      <c r="AH798">
        <f t="shared" si="67"/>
        <v>3.4482758620689655E-2</v>
      </c>
      <c r="AI798">
        <f t="shared" si="68"/>
        <v>0.12931034482758622</v>
      </c>
      <c r="AJ798">
        <f t="shared" si="69"/>
        <v>0.25</v>
      </c>
      <c r="AK798">
        <v>18</v>
      </c>
      <c r="AL798">
        <v>0</v>
      </c>
    </row>
    <row r="799" spans="1:38" x14ac:dyDescent="0.2">
      <c r="A799" t="s">
        <v>2209</v>
      </c>
      <c r="B799">
        <v>216</v>
      </c>
      <c r="C799">
        <v>285</v>
      </c>
      <c r="D799">
        <f>C799-B799</f>
        <v>69</v>
      </c>
      <c r="E799">
        <v>0.44940000000000002</v>
      </c>
      <c r="F799">
        <v>6.7000000000000002E-5</v>
      </c>
      <c r="G799">
        <v>90</v>
      </c>
      <c r="H799" t="s">
        <v>35</v>
      </c>
      <c r="I799" t="s">
        <v>51</v>
      </c>
      <c r="J799">
        <v>3.4289999999999998</v>
      </c>
      <c r="K799">
        <v>5</v>
      </c>
      <c r="L799">
        <v>0</v>
      </c>
      <c r="M799">
        <v>6</v>
      </c>
      <c r="N799">
        <v>8</v>
      </c>
      <c r="O799">
        <v>2</v>
      </c>
      <c r="P799">
        <v>4</v>
      </c>
      <c r="Q799">
        <v>1</v>
      </c>
      <c r="R799">
        <v>2</v>
      </c>
      <c r="S799">
        <v>5</v>
      </c>
      <c r="T799">
        <v>4</v>
      </c>
      <c r="U799">
        <v>1</v>
      </c>
      <c r="V799">
        <v>3</v>
      </c>
      <c r="W799">
        <v>2</v>
      </c>
      <c r="X799">
        <v>2</v>
      </c>
      <c r="Y799">
        <v>2</v>
      </c>
      <c r="Z799">
        <v>1</v>
      </c>
      <c r="AA799">
        <v>5</v>
      </c>
      <c r="AB799">
        <v>2</v>
      </c>
      <c r="AC799">
        <v>0</v>
      </c>
      <c r="AD799">
        <v>3</v>
      </c>
      <c r="AE799">
        <f>SUM(M799:N799)/SUM(K799:AD799)</f>
        <v>0.2413793103448276</v>
      </c>
      <c r="AF799">
        <f>SUM(S799,Y799)/SUM(K799:AD799)</f>
        <v>0.1206896551724138</v>
      </c>
      <c r="AG799">
        <f t="shared" si="66"/>
        <v>0.18965517241379309</v>
      </c>
      <c r="AH799">
        <f t="shared" si="67"/>
        <v>8.6206896551724144E-2</v>
      </c>
      <c r="AI799">
        <f t="shared" si="68"/>
        <v>0.15517241379310345</v>
      </c>
      <c r="AJ799">
        <f t="shared" si="69"/>
        <v>0.20689655172413793</v>
      </c>
    </row>
    <row r="800" spans="1:38" x14ac:dyDescent="0.2">
      <c r="A800" t="s">
        <v>2376</v>
      </c>
      <c r="B800">
        <v>535</v>
      </c>
      <c r="C800">
        <v>746</v>
      </c>
      <c r="D800">
        <f>C800-B800</f>
        <v>211</v>
      </c>
      <c r="E800">
        <v>0.27450000000000002</v>
      </c>
      <c r="F800">
        <v>8.4800000000000001E-4</v>
      </c>
      <c r="G800">
        <v>54</v>
      </c>
      <c r="H800" t="s">
        <v>46</v>
      </c>
      <c r="I800" t="s">
        <v>33</v>
      </c>
      <c r="J800">
        <v>3.375</v>
      </c>
      <c r="K800">
        <v>6</v>
      </c>
      <c r="L800">
        <v>0</v>
      </c>
      <c r="M800">
        <v>7</v>
      </c>
      <c r="N800">
        <v>20</v>
      </c>
      <c r="O800">
        <v>3</v>
      </c>
      <c r="P800">
        <v>13</v>
      </c>
      <c r="Q800">
        <v>5</v>
      </c>
      <c r="R800">
        <v>7</v>
      </c>
      <c r="S800">
        <v>11</v>
      </c>
      <c r="T800">
        <v>14</v>
      </c>
      <c r="U800">
        <v>3</v>
      </c>
      <c r="V800">
        <v>9</v>
      </c>
      <c r="W800">
        <v>7</v>
      </c>
      <c r="X800">
        <v>10</v>
      </c>
      <c r="Y800">
        <v>7</v>
      </c>
      <c r="Z800">
        <v>6</v>
      </c>
      <c r="AA800">
        <v>9</v>
      </c>
      <c r="AB800">
        <v>3</v>
      </c>
      <c r="AC800">
        <v>2</v>
      </c>
      <c r="AD800">
        <v>7</v>
      </c>
      <c r="AE800">
        <f>SUM(M800:N800)/SUM(K800:AD800)</f>
        <v>0.18120805369127516</v>
      </c>
      <c r="AF800">
        <f>SUM(S800,Y800)/SUM(K800:AD800)</f>
        <v>0.12080536912751678</v>
      </c>
      <c r="AG800">
        <f t="shared" si="66"/>
        <v>0.17449664429530201</v>
      </c>
      <c r="AH800">
        <f t="shared" si="67"/>
        <v>8.0536912751677847E-2</v>
      </c>
      <c r="AI800">
        <f t="shared" si="68"/>
        <v>0.18120805369127516</v>
      </c>
      <c r="AJ800">
        <f t="shared" si="69"/>
        <v>0.26174496644295303</v>
      </c>
      <c r="AK800">
        <v>1</v>
      </c>
      <c r="AL800">
        <v>0</v>
      </c>
    </row>
    <row r="801" spans="1:38" x14ac:dyDescent="0.2">
      <c r="A801" t="s">
        <v>2392</v>
      </c>
      <c r="B801">
        <v>21</v>
      </c>
      <c r="C801">
        <v>309</v>
      </c>
      <c r="D801">
        <f>C801-B801</f>
        <v>288</v>
      </c>
      <c r="E801">
        <v>0.29880000000000001</v>
      </c>
      <c r="F801">
        <v>3.8999999999999999E-5</v>
      </c>
      <c r="G801">
        <v>54</v>
      </c>
      <c r="H801" t="s">
        <v>35</v>
      </c>
      <c r="I801" t="s">
        <v>49</v>
      </c>
      <c r="J801">
        <v>3.1989999999999998</v>
      </c>
      <c r="K801">
        <v>6</v>
      </c>
      <c r="L801">
        <v>0</v>
      </c>
      <c r="M801">
        <v>9</v>
      </c>
      <c r="N801">
        <v>10</v>
      </c>
      <c r="O801">
        <v>2</v>
      </c>
      <c r="P801">
        <v>12</v>
      </c>
      <c r="Q801">
        <v>2</v>
      </c>
      <c r="R801">
        <v>2</v>
      </c>
      <c r="S801">
        <v>9</v>
      </c>
      <c r="T801">
        <v>4</v>
      </c>
      <c r="U801">
        <v>2</v>
      </c>
      <c r="V801">
        <v>16</v>
      </c>
      <c r="W801">
        <v>7</v>
      </c>
      <c r="X801">
        <v>7</v>
      </c>
      <c r="Y801">
        <v>6</v>
      </c>
      <c r="Z801">
        <v>10</v>
      </c>
      <c r="AA801">
        <v>8</v>
      </c>
      <c r="AB801">
        <v>10</v>
      </c>
      <c r="AC801">
        <v>0</v>
      </c>
      <c r="AD801">
        <v>2</v>
      </c>
      <c r="AE801">
        <f>SUM(M801:N801)/SUM(K801:AD801)</f>
        <v>0.15322580645161291</v>
      </c>
      <c r="AF801">
        <f>SUM(S801,Y801)/SUM(K801:AD801)</f>
        <v>0.12096774193548387</v>
      </c>
      <c r="AG801">
        <f t="shared" si="66"/>
        <v>0.20161290322580644</v>
      </c>
      <c r="AH801">
        <f t="shared" si="67"/>
        <v>3.2258064516129031E-2</v>
      </c>
      <c r="AI801">
        <f t="shared" si="68"/>
        <v>0.14516129032258066</v>
      </c>
      <c r="AJ801">
        <f t="shared" si="69"/>
        <v>0.34677419354838712</v>
      </c>
    </row>
    <row r="802" spans="1:38" x14ac:dyDescent="0.2">
      <c r="A802" t="s">
        <v>2441</v>
      </c>
      <c r="B802">
        <v>398</v>
      </c>
      <c r="C802">
        <v>431</v>
      </c>
      <c r="D802">
        <f>C802-B802</f>
        <v>33</v>
      </c>
      <c r="E802">
        <v>0.2218</v>
      </c>
      <c r="F802">
        <v>3.1500000000000001E-4</v>
      </c>
      <c r="G802">
        <v>30</v>
      </c>
      <c r="H802" t="s">
        <v>35</v>
      </c>
      <c r="I802" t="s">
        <v>33</v>
      </c>
      <c r="J802">
        <v>3.6549999999999998</v>
      </c>
      <c r="K802">
        <v>1</v>
      </c>
      <c r="L802">
        <v>0</v>
      </c>
      <c r="M802">
        <v>0</v>
      </c>
      <c r="N802">
        <v>0</v>
      </c>
      <c r="O802">
        <v>2</v>
      </c>
      <c r="P802">
        <v>1</v>
      </c>
      <c r="Q802">
        <v>1</v>
      </c>
      <c r="R802">
        <v>2</v>
      </c>
      <c r="S802">
        <v>4</v>
      </c>
      <c r="T802">
        <v>2</v>
      </c>
      <c r="U802">
        <v>0</v>
      </c>
      <c r="V802">
        <v>5</v>
      </c>
      <c r="W802">
        <v>2</v>
      </c>
      <c r="X802">
        <v>2</v>
      </c>
      <c r="Y802">
        <v>0</v>
      </c>
      <c r="Z802">
        <v>4</v>
      </c>
      <c r="AA802">
        <v>3</v>
      </c>
      <c r="AB802">
        <v>1</v>
      </c>
      <c r="AC802">
        <v>0</v>
      </c>
      <c r="AD802">
        <v>3</v>
      </c>
      <c r="AE802">
        <f>SUM(M802:N802)/SUM(K802:AD802)</f>
        <v>0</v>
      </c>
      <c r="AF802">
        <f>SUM(S802,Y802)/SUM(K802:AD802)</f>
        <v>0.12121212121212122</v>
      </c>
      <c r="AG802">
        <f t="shared" si="66"/>
        <v>0.12121212121212122</v>
      </c>
      <c r="AH802">
        <f t="shared" si="67"/>
        <v>0.15151515151515152</v>
      </c>
      <c r="AI802">
        <f t="shared" si="68"/>
        <v>0.15151515151515152</v>
      </c>
      <c r="AJ802">
        <f t="shared" si="69"/>
        <v>0.45454545454545453</v>
      </c>
    </row>
    <row r="803" spans="1:38" x14ac:dyDescent="0.2">
      <c r="A803" t="s">
        <v>1912</v>
      </c>
      <c r="B803">
        <v>216</v>
      </c>
      <c r="C803">
        <v>249</v>
      </c>
      <c r="D803">
        <f>C803-B803</f>
        <v>33</v>
      </c>
      <c r="E803">
        <v>0.29709999999999998</v>
      </c>
      <c r="F803">
        <v>4.7410000000000004E-3</v>
      </c>
      <c r="G803">
        <v>54</v>
      </c>
      <c r="H803" t="s">
        <v>32</v>
      </c>
      <c r="I803" t="s">
        <v>36</v>
      </c>
      <c r="J803">
        <v>4.3550000000000004</v>
      </c>
      <c r="K803">
        <v>0</v>
      </c>
      <c r="L803">
        <v>0</v>
      </c>
      <c r="M803">
        <v>3</v>
      </c>
      <c r="N803">
        <v>1</v>
      </c>
      <c r="O803">
        <v>1</v>
      </c>
      <c r="P803">
        <v>4</v>
      </c>
      <c r="Q803">
        <v>1</v>
      </c>
      <c r="R803">
        <v>2</v>
      </c>
      <c r="S803">
        <v>1</v>
      </c>
      <c r="T803">
        <v>2</v>
      </c>
      <c r="U803">
        <v>0</v>
      </c>
      <c r="V803">
        <v>2</v>
      </c>
      <c r="W803">
        <v>1</v>
      </c>
      <c r="X803">
        <v>0</v>
      </c>
      <c r="Y803">
        <v>3</v>
      </c>
      <c r="Z803">
        <v>2</v>
      </c>
      <c r="AA803">
        <v>3</v>
      </c>
      <c r="AB803">
        <v>6</v>
      </c>
      <c r="AC803">
        <v>1</v>
      </c>
      <c r="AD803">
        <v>0</v>
      </c>
      <c r="AE803">
        <f>SUM(M803:N803)/SUM(K803:AD803)</f>
        <v>0.12121212121212122</v>
      </c>
      <c r="AF803">
        <f>SUM(S803,Y803)/SUM(K803:AD803)</f>
        <v>0.12121212121212122</v>
      </c>
      <c r="AG803">
        <f t="shared" si="66"/>
        <v>0.15151515151515152</v>
      </c>
      <c r="AH803">
        <f t="shared" si="67"/>
        <v>6.0606060606060608E-2</v>
      </c>
      <c r="AI803">
        <f t="shared" si="68"/>
        <v>0.30303030303030304</v>
      </c>
      <c r="AJ803">
        <f t="shared" si="69"/>
        <v>0.24242424242424243</v>
      </c>
      <c r="AK803">
        <v>2</v>
      </c>
      <c r="AL803">
        <v>0</v>
      </c>
    </row>
    <row r="804" spans="1:38" x14ac:dyDescent="0.2">
      <c r="A804" t="s">
        <v>2348</v>
      </c>
      <c r="B804">
        <v>555</v>
      </c>
      <c r="C804">
        <v>750</v>
      </c>
      <c r="D804">
        <f>C804-B804</f>
        <v>195</v>
      </c>
      <c r="E804">
        <v>0.1313</v>
      </c>
      <c r="F804">
        <v>8.7999999999999998E-5</v>
      </c>
      <c r="G804">
        <v>6</v>
      </c>
      <c r="H804" t="s">
        <v>35</v>
      </c>
      <c r="I804" t="s">
        <v>44</v>
      </c>
      <c r="J804">
        <v>3.4449999999999998</v>
      </c>
      <c r="K804">
        <v>8</v>
      </c>
      <c r="L804">
        <v>1</v>
      </c>
      <c r="M804">
        <v>10</v>
      </c>
      <c r="N804">
        <v>8</v>
      </c>
      <c r="O804">
        <v>4</v>
      </c>
      <c r="P804">
        <v>11</v>
      </c>
      <c r="Q804">
        <v>3</v>
      </c>
      <c r="R804">
        <v>6</v>
      </c>
      <c r="S804">
        <v>5</v>
      </c>
      <c r="T804">
        <v>8</v>
      </c>
      <c r="U804">
        <v>2</v>
      </c>
      <c r="V804">
        <v>3</v>
      </c>
      <c r="W804">
        <v>9</v>
      </c>
      <c r="X804">
        <v>13</v>
      </c>
      <c r="Y804">
        <v>11</v>
      </c>
      <c r="Z804">
        <v>8</v>
      </c>
      <c r="AA804">
        <v>10</v>
      </c>
      <c r="AB804">
        <v>3</v>
      </c>
      <c r="AC804">
        <v>1</v>
      </c>
      <c r="AD804">
        <v>8</v>
      </c>
      <c r="AE804">
        <f>SUM(M804:N804)/SUM(K804:AD804)</f>
        <v>0.13636363636363635</v>
      </c>
      <c r="AF804">
        <f>SUM(S804,Y804)/SUM(K804:AD804)</f>
        <v>0.12121212121212122</v>
      </c>
      <c r="AG804">
        <f t="shared" si="66"/>
        <v>0.21212121212121213</v>
      </c>
      <c r="AH804">
        <f t="shared" si="67"/>
        <v>9.8484848484848481E-2</v>
      </c>
      <c r="AI804">
        <f t="shared" si="68"/>
        <v>0.14393939393939395</v>
      </c>
      <c r="AJ804">
        <f t="shared" si="69"/>
        <v>0.2878787878787879</v>
      </c>
    </row>
    <row r="805" spans="1:38" x14ac:dyDescent="0.2">
      <c r="A805" t="s">
        <v>258</v>
      </c>
      <c r="B805">
        <v>867</v>
      </c>
      <c r="C805">
        <v>1309</v>
      </c>
      <c r="D805">
        <f>C805-B805</f>
        <v>442</v>
      </c>
      <c r="E805">
        <v>0.25240000000000001</v>
      </c>
      <c r="F805" s="1">
        <v>6.0000000000000002E-6</v>
      </c>
      <c r="G805">
        <v>42</v>
      </c>
      <c r="H805" t="s">
        <v>32</v>
      </c>
      <c r="I805" t="s">
        <v>33</v>
      </c>
      <c r="J805">
        <v>2.9550000000000001</v>
      </c>
      <c r="K805">
        <v>5</v>
      </c>
      <c r="L805">
        <v>0</v>
      </c>
      <c r="M805">
        <v>15</v>
      </c>
      <c r="N805">
        <v>13</v>
      </c>
      <c r="O805">
        <v>8</v>
      </c>
      <c r="P805">
        <v>9</v>
      </c>
      <c r="Q805">
        <v>2</v>
      </c>
      <c r="R805">
        <v>7</v>
      </c>
      <c r="S805">
        <v>17</v>
      </c>
      <c r="T805">
        <v>16</v>
      </c>
      <c r="U805">
        <v>2</v>
      </c>
      <c r="V805">
        <v>43</v>
      </c>
      <c r="W805">
        <v>7</v>
      </c>
      <c r="X805">
        <v>12</v>
      </c>
      <c r="Y805">
        <v>7</v>
      </c>
      <c r="Z805">
        <v>23</v>
      </c>
      <c r="AA805">
        <v>7</v>
      </c>
      <c r="AB805">
        <v>1</v>
      </c>
      <c r="AC805">
        <v>1</v>
      </c>
      <c r="AD805">
        <v>3</v>
      </c>
      <c r="AE805">
        <f>SUM(M805:N805)/SUM(K805:AD805)</f>
        <v>0.14141414141414141</v>
      </c>
      <c r="AF805">
        <f>SUM(S805,Y805)/SUM(K805:AD805)</f>
        <v>0.12121212121212122</v>
      </c>
      <c r="AG805">
        <f t="shared" si="66"/>
        <v>0.10606060606060606</v>
      </c>
      <c r="AH805">
        <f t="shared" si="67"/>
        <v>6.0606060606060608E-2</v>
      </c>
      <c r="AI805">
        <f t="shared" si="68"/>
        <v>0.13131313131313133</v>
      </c>
      <c r="AJ805">
        <f t="shared" si="69"/>
        <v>0.43939393939393939</v>
      </c>
    </row>
    <row r="806" spans="1:38" x14ac:dyDescent="0.2">
      <c r="A806" t="s">
        <v>3074</v>
      </c>
      <c r="B806">
        <v>7</v>
      </c>
      <c r="C806">
        <v>240</v>
      </c>
      <c r="D806">
        <f>C806-B806</f>
        <v>233</v>
      </c>
      <c r="E806">
        <v>0.2142</v>
      </c>
      <c r="F806">
        <v>1.7E-5</v>
      </c>
      <c r="G806">
        <v>30</v>
      </c>
      <c r="H806" t="s">
        <v>46</v>
      </c>
      <c r="I806" t="s">
        <v>126</v>
      </c>
      <c r="J806">
        <v>3.2109999999999999</v>
      </c>
      <c r="K806">
        <v>2</v>
      </c>
      <c r="L806">
        <v>0</v>
      </c>
      <c r="M806">
        <v>14</v>
      </c>
      <c r="N806">
        <v>11</v>
      </c>
      <c r="O806">
        <v>1</v>
      </c>
      <c r="P806">
        <v>13</v>
      </c>
      <c r="Q806">
        <v>3</v>
      </c>
      <c r="R806">
        <v>3</v>
      </c>
      <c r="S806">
        <v>11</v>
      </c>
      <c r="T806">
        <v>12</v>
      </c>
      <c r="U806">
        <v>1</v>
      </c>
      <c r="V806">
        <v>7</v>
      </c>
      <c r="W806">
        <v>6</v>
      </c>
      <c r="X806">
        <v>7</v>
      </c>
      <c r="Y806">
        <v>5</v>
      </c>
      <c r="Z806">
        <v>19</v>
      </c>
      <c r="AA806">
        <v>6</v>
      </c>
      <c r="AB806">
        <v>4</v>
      </c>
      <c r="AC806">
        <v>1</v>
      </c>
      <c r="AD806">
        <v>6</v>
      </c>
      <c r="AE806">
        <f>SUM(M806:N806)/SUM(K806:AD806)</f>
        <v>0.18939393939393939</v>
      </c>
      <c r="AF806">
        <f>SUM(S806,Y806)/SUM(K806:AD806)</f>
        <v>0.12121212121212122</v>
      </c>
      <c r="AG806">
        <f t="shared" si="66"/>
        <v>0.15909090909090909</v>
      </c>
      <c r="AH806">
        <f t="shared" si="67"/>
        <v>6.0606060606060608E-2</v>
      </c>
      <c r="AI806">
        <f t="shared" si="68"/>
        <v>0.15151515151515152</v>
      </c>
      <c r="AJ806">
        <f t="shared" si="69"/>
        <v>0.31818181818181818</v>
      </c>
      <c r="AK806">
        <v>3</v>
      </c>
      <c r="AL806">
        <v>2</v>
      </c>
    </row>
    <row r="807" spans="1:38" x14ac:dyDescent="0.2">
      <c r="A807" t="s">
        <v>873</v>
      </c>
      <c r="B807">
        <v>323</v>
      </c>
      <c r="C807">
        <v>421</v>
      </c>
      <c r="D807">
        <f>C807-B807</f>
        <v>98</v>
      </c>
      <c r="E807">
        <v>0.27360000000000001</v>
      </c>
      <c r="F807">
        <v>3.1670000000000001E-3</v>
      </c>
      <c r="G807">
        <v>54</v>
      </c>
      <c r="H807" t="s">
        <v>35</v>
      </c>
      <c r="I807" t="s">
        <v>874</v>
      </c>
      <c r="J807">
        <v>3.552</v>
      </c>
      <c r="K807">
        <v>2</v>
      </c>
      <c r="L807">
        <v>0</v>
      </c>
      <c r="M807">
        <v>8</v>
      </c>
      <c r="N807">
        <v>5</v>
      </c>
      <c r="O807">
        <v>2</v>
      </c>
      <c r="P807">
        <v>4</v>
      </c>
      <c r="Q807">
        <v>0</v>
      </c>
      <c r="R807">
        <v>4</v>
      </c>
      <c r="S807">
        <v>5</v>
      </c>
      <c r="T807">
        <v>6</v>
      </c>
      <c r="U807">
        <v>1</v>
      </c>
      <c r="V807">
        <v>5</v>
      </c>
      <c r="W807">
        <v>5</v>
      </c>
      <c r="X807">
        <v>2</v>
      </c>
      <c r="Y807">
        <v>3</v>
      </c>
      <c r="Z807">
        <v>7</v>
      </c>
      <c r="AA807">
        <v>3</v>
      </c>
      <c r="AB807">
        <v>2</v>
      </c>
      <c r="AC807">
        <v>0</v>
      </c>
      <c r="AD807">
        <v>2</v>
      </c>
      <c r="AE807">
        <f>SUM(M807:N807)/SUM(K807:AD807)</f>
        <v>0.19696969696969696</v>
      </c>
      <c r="AF807">
        <f>SUM(S807,Y807)/SUM(K807:AD807)</f>
        <v>0.12121212121212122</v>
      </c>
      <c r="AG807">
        <f t="shared" si="66"/>
        <v>0.16666666666666666</v>
      </c>
      <c r="AH807">
        <f t="shared" si="67"/>
        <v>6.0606060606060608E-2</v>
      </c>
      <c r="AI807">
        <f t="shared" si="68"/>
        <v>0.19696969696969696</v>
      </c>
      <c r="AJ807">
        <f t="shared" si="69"/>
        <v>0.25757575757575757</v>
      </c>
    </row>
    <row r="808" spans="1:38" x14ac:dyDescent="0.2">
      <c r="A808" t="s">
        <v>2807</v>
      </c>
      <c r="B808">
        <v>31</v>
      </c>
      <c r="C808">
        <v>63</v>
      </c>
      <c r="D808">
        <f>C808-B808</f>
        <v>32</v>
      </c>
      <c r="E808">
        <v>0.25109999999999999</v>
      </c>
      <c r="F808">
        <v>2.6400000000000002E-4</v>
      </c>
      <c r="G808">
        <v>42</v>
      </c>
      <c r="H808" t="s">
        <v>32</v>
      </c>
      <c r="I808" t="s">
        <v>40</v>
      </c>
      <c r="J808">
        <v>3.524</v>
      </c>
      <c r="K808">
        <v>1</v>
      </c>
      <c r="L808">
        <v>0</v>
      </c>
      <c r="M808">
        <v>2</v>
      </c>
      <c r="N808">
        <v>5</v>
      </c>
      <c r="O808">
        <v>1</v>
      </c>
      <c r="P808">
        <v>0</v>
      </c>
      <c r="Q808">
        <v>0</v>
      </c>
      <c r="R808">
        <v>3</v>
      </c>
      <c r="S808">
        <v>3</v>
      </c>
      <c r="T808">
        <v>1</v>
      </c>
      <c r="U808">
        <v>2</v>
      </c>
      <c r="V808">
        <v>3</v>
      </c>
      <c r="W808">
        <v>2</v>
      </c>
      <c r="X808">
        <v>2</v>
      </c>
      <c r="Y808">
        <v>1</v>
      </c>
      <c r="Z808">
        <v>2</v>
      </c>
      <c r="AA808">
        <v>1</v>
      </c>
      <c r="AB808">
        <v>2</v>
      </c>
      <c r="AC808">
        <v>0</v>
      </c>
      <c r="AD808">
        <v>2</v>
      </c>
      <c r="AE808">
        <f>SUM(M808:N808)/SUM(K808:AD808)</f>
        <v>0.21212121212121213</v>
      </c>
      <c r="AF808">
        <f>SUM(S808,Y808)/SUM(K808:AD808)</f>
        <v>0.12121212121212122</v>
      </c>
      <c r="AG808">
        <f t="shared" si="66"/>
        <v>9.0909090909090912E-2</v>
      </c>
      <c r="AH808">
        <f t="shared" si="67"/>
        <v>9.0909090909090912E-2</v>
      </c>
      <c r="AI808">
        <f t="shared" si="68"/>
        <v>0.24242424242424243</v>
      </c>
      <c r="AJ808">
        <f t="shared" si="69"/>
        <v>0.24242424242424243</v>
      </c>
    </row>
    <row r="809" spans="1:38" x14ac:dyDescent="0.2">
      <c r="A809" t="s">
        <v>2830</v>
      </c>
      <c r="B809">
        <v>1</v>
      </c>
      <c r="C809">
        <v>34</v>
      </c>
      <c r="D809">
        <f>C809-B809</f>
        <v>33</v>
      </c>
      <c r="E809">
        <v>0.2177</v>
      </c>
      <c r="F809" s="1">
        <v>5.0000000000000004E-6</v>
      </c>
      <c r="G809">
        <v>30</v>
      </c>
      <c r="H809" t="s">
        <v>35</v>
      </c>
      <c r="I809" t="s">
        <v>40</v>
      </c>
      <c r="J809">
        <v>3.5939999999999999</v>
      </c>
      <c r="K809">
        <v>2</v>
      </c>
      <c r="L809">
        <v>0</v>
      </c>
      <c r="M809">
        <v>4</v>
      </c>
      <c r="N809">
        <v>3</v>
      </c>
      <c r="O809">
        <v>0</v>
      </c>
      <c r="P809">
        <v>0</v>
      </c>
      <c r="Q809">
        <v>0</v>
      </c>
      <c r="R809">
        <v>5</v>
      </c>
      <c r="S809">
        <v>3</v>
      </c>
      <c r="T809">
        <v>1</v>
      </c>
      <c r="U809">
        <v>0</v>
      </c>
      <c r="V809">
        <v>0</v>
      </c>
      <c r="W809">
        <v>10</v>
      </c>
      <c r="X809">
        <v>0</v>
      </c>
      <c r="Y809">
        <v>1</v>
      </c>
      <c r="Z809">
        <v>3</v>
      </c>
      <c r="AA809">
        <v>1</v>
      </c>
      <c r="AB809">
        <v>0</v>
      </c>
      <c r="AC809">
        <v>0</v>
      </c>
      <c r="AD809">
        <v>0</v>
      </c>
      <c r="AE809">
        <f>SUM(M809:N809)/SUM(K809:AD809)</f>
        <v>0.21212121212121213</v>
      </c>
      <c r="AF809">
        <f>SUM(S809,Y809)/SUM(K809:AD809)</f>
        <v>0.12121212121212122</v>
      </c>
      <c r="AG809">
        <f t="shared" si="66"/>
        <v>0.36363636363636365</v>
      </c>
      <c r="AH809">
        <f t="shared" si="67"/>
        <v>0</v>
      </c>
      <c r="AI809">
        <f t="shared" si="68"/>
        <v>0.18181818181818182</v>
      </c>
      <c r="AJ809">
        <f t="shared" si="69"/>
        <v>0.12121212121212122</v>
      </c>
    </row>
    <row r="810" spans="1:38" x14ac:dyDescent="0.2">
      <c r="A810" t="s">
        <v>717</v>
      </c>
      <c r="B810">
        <v>211</v>
      </c>
      <c r="C810">
        <v>270</v>
      </c>
      <c r="D810">
        <f>C810-B810</f>
        <v>59</v>
      </c>
      <c r="E810">
        <v>0.24929999999999999</v>
      </c>
      <c r="F810">
        <v>3.3000000000000003E-5</v>
      </c>
      <c r="G810">
        <v>42</v>
      </c>
      <c r="H810" t="s">
        <v>32</v>
      </c>
      <c r="I810" t="s">
        <v>33</v>
      </c>
      <c r="J810">
        <v>2.3519999999999999</v>
      </c>
      <c r="K810">
        <v>0</v>
      </c>
      <c r="L810">
        <v>1</v>
      </c>
      <c r="M810">
        <v>5</v>
      </c>
      <c r="N810">
        <v>3</v>
      </c>
      <c r="O810">
        <v>2</v>
      </c>
      <c r="P810">
        <v>2</v>
      </c>
      <c r="Q810">
        <v>0</v>
      </c>
      <c r="R810">
        <v>0</v>
      </c>
      <c r="S810">
        <v>2</v>
      </c>
      <c r="T810">
        <v>0</v>
      </c>
      <c r="U810">
        <v>0</v>
      </c>
      <c r="V810">
        <v>4</v>
      </c>
      <c r="W810">
        <v>2</v>
      </c>
      <c r="X810">
        <v>3</v>
      </c>
      <c r="Y810">
        <v>2</v>
      </c>
      <c r="Z810">
        <v>2</v>
      </c>
      <c r="AA810">
        <v>4</v>
      </c>
      <c r="AB810">
        <v>0</v>
      </c>
      <c r="AC810">
        <v>0</v>
      </c>
      <c r="AD810">
        <v>1</v>
      </c>
      <c r="AE810">
        <f>SUM(M810:N810)/SUM(K810:AD810)</f>
        <v>0.24242424242424243</v>
      </c>
      <c r="AF810">
        <f>SUM(S810,Y810)/SUM(K810:AD810)</f>
        <v>0.12121212121212122</v>
      </c>
      <c r="AG810">
        <f t="shared" si="66"/>
        <v>0.12121212121212122</v>
      </c>
      <c r="AH810">
        <f t="shared" si="67"/>
        <v>9.0909090909090912E-2</v>
      </c>
      <c r="AI810">
        <f t="shared" si="68"/>
        <v>0</v>
      </c>
      <c r="AJ810">
        <f t="shared" si="69"/>
        <v>0.42424242424242425</v>
      </c>
    </row>
    <row r="811" spans="1:38" x14ac:dyDescent="0.2">
      <c r="A811" t="s">
        <v>3126</v>
      </c>
      <c r="B811">
        <v>13</v>
      </c>
      <c r="C811">
        <v>132</v>
      </c>
      <c r="D811">
        <f>C811-B811</f>
        <v>119</v>
      </c>
      <c r="E811">
        <v>0.18809999999999999</v>
      </c>
      <c r="F811">
        <v>2.8444000000000001E-2</v>
      </c>
      <c r="G811">
        <v>18</v>
      </c>
      <c r="H811" t="s">
        <v>35</v>
      </c>
      <c r="I811" t="s">
        <v>413</v>
      </c>
      <c r="J811">
        <v>3.3919999999999999</v>
      </c>
      <c r="K811">
        <v>6</v>
      </c>
      <c r="L811">
        <v>0</v>
      </c>
      <c r="M811">
        <v>9</v>
      </c>
      <c r="N811">
        <v>15</v>
      </c>
      <c r="O811">
        <v>3</v>
      </c>
      <c r="P811">
        <v>2</v>
      </c>
      <c r="Q811">
        <v>2</v>
      </c>
      <c r="R811">
        <v>4</v>
      </c>
      <c r="S811">
        <v>9</v>
      </c>
      <c r="T811">
        <v>5</v>
      </c>
      <c r="U811">
        <v>4</v>
      </c>
      <c r="V811">
        <v>4</v>
      </c>
      <c r="W811">
        <v>3</v>
      </c>
      <c r="X811">
        <v>9</v>
      </c>
      <c r="Y811">
        <v>3</v>
      </c>
      <c r="Z811">
        <v>4</v>
      </c>
      <c r="AA811">
        <v>5</v>
      </c>
      <c r="AB811">
        <v>7</v>
      </c>
      <c r="AC811">
        <v>1</v>
      </c>
      <c r="AD811">
        <v>4</v>
      </c>
      <c r="AE811">
        <f>SUM(M811:N811)/SUM(K811:AD811)</f>
        <v>0.24242424242424243</v>
      </c>
      <c r="AF811">
        <f>SUM(S811,Y811)/SUM(K811:AD811)</f>
        <v>0.12121212121212122</v>
      </c>
      <c r="AG811">
        <f t="shared" si="66"/>
        <v>0.1111111111111111</v>
      </c>
      <c r="AH811">
        <f t="shared" si="67"/>
        <v>8.0808080808080815E-2</v>
      </c>
      <c r="AI811">
        <f t="shared" si="68"/>
        <v>0.20202020202020202</v>
      </c>
      <c r="AJ811">
        <f t="shared" si="69"/>
        <v>0.24242424242424243</v>
      </c>
    </row>
    <row r="812" spans="1:38" x14ac:dyDescent="0.2">
      <c r="A812" t="s">
        <v>1742</v>
      </c>
      <c r="B812">
        <v>129</v>
      </c>
      <c r="C812">
        <v>176</v>
      </c>
      <c r="D812">
        <f>C812-B812</f>
        <v>47</v>
      </c>
      <c r="E812">
        <v>0.2417</v>
      </c>
      <c r="F812">
        <v>2.0999999999999999E-5</v>
      </c>
      <c r="G812">
        <v>42</v>
      </c>
      <c r="H812" t="s">
        <v>35</v>
      </c>
      <c r="I812" t="s">
        <v>33</v>
      </c>
      <c r="J812">
        <v>2.6669999999999998</v>
      </c>
      <c r="K812">
        <v>0</v>
      </c>
      <c r="L812">
        <v>0</v>
      </c>
      <c r="M812">
        <v>8</v>
      </c>
      <c r="N812">
        <v>2</v>
      </c>
      <c r="O812">
        <v>2</v>
      </c>
      <c r="P812">
        <v>0</v>
      </c>
      <c r="Q812">
        <v>1</v>
      </c>
      <c r="R812">
        <v>3</v>
      </c>
      <c r="S812">
        <v>2</v>
      </c>
      <c r="T812">
        <v>1</v>
      </c>
      <c r="U812">
        <v>0</v>
      </c>
      <c r="V812">
        <v>2</v>
      </c>
      <c r="W812">
        <v>2</v>
      </c>
      <c r="X812">
        <v>4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2</v>
      </c>
      <c r="AE812">
        <f>SUM(M812:N812)/SUM(K812:AD812)</f>
        <v>0.30303030303030304</v>
      </c>
      <c r="AF812">
        <f>SUM(S812,Y812)/SUM(K812:AD812)</f>
        <v>0.12121212121212122</v>
      </c>
      <c r="AG812">
        <f t="shared" si="66"/>
        <v>6.0606060606060608E-2</v>
      </c>
      <c r="AH812">
        <f t="shared" si="67"/>
        <v>0.12121212121212122</v>
      </c>
      <c r="AI812">
        <f t="shared" si="68"/>
        <v>0.12121212121212122</v>
      </c>
      <c r="AJ812">
        <f t="shared" si="69"/>
        <v>0.27272727272727271</v>
      </c>
    </row>
    <row r="813" spans="1:38" x14ac:dyDescent="0.2">
      <c r="A813" t="s">
        <v>496</v>
      </c>
      <c r="B813">
        <v>146</v>
      </c>
      <c r="C813">
        <v>689</v>
      </c>
      <c r="D813">
        <f>C813-B813</f>
        <v>543</v>
      </c>
      <c r="E813">
        <v>0.19750000000000001</v>
      </c>
      <c r="F813">
        <v>2.663E-3</v>
      </c>
      <c r="G813">
        <v>18</v>
      </c>
      <c r="H813" t="s">
        <v>35</v>
      </c>
      <c r="I813" t="s">
        <v>210</v>
      </c>
      <c r="J813">
        <v>2.9769999999999999</v>
      </c>
      <c r="K813">
        <v>8</v>
      </c>
      <c r="L813">
        <v>1</v>
      </c>
      <c r="M813">
        <v>21</v>
      </c>
      <c r="N813">
        <v>31</v>
      </c>
      <c r="O813">
        <v>7</v>
      </c>
      <c r="P813">
        <v>24</v>
      </c>
      <c r="Q813">
        <v>9</v>
      </c>
      <c r="R813">
        <v>11</v>
      </c>
      <c r="S813">
        <v>23</v>
      </c>
      <c r="T813">
        <v>9</v>
      </c>
      <c r="U813">
        <v>2</v>
      </c>
      <c r="V813">
        <v>22</v>
      </c>
      <c r="W813">
        <v>5</v>
      </c>
      <c r="X813">
        <v>12</v>
      </c>
      <c r="Y813">
        <v>6</v>
      </c>
      <c r="Z813">
        <v>24</v>
      </c>
      <c r="AA813">
        <v>16</v>
      </c>
      <c r="AB813">
        <v>3</v>
      </c>
      <c r="AC813">
        <v>1</v>
      </c>
      <c r="AD813">
        <v>4</v>
      </c>
      <c r="AE813">
        <f>SUM(M813:N813)/SUM(K813:AD813)</f>
        <v>0.21757322175732219</v>
      </c>
      <c r="AF813">
        <f>SUM(S813,Y813)/SUM(K813:AD813)</f>
        <v>0.12133891213389121</v>
      </c>
      <c r="AG813">
        <f t="shared" si="66"/>
        <v>0.15481171548117154</v>
      </c>
      <c r="AH813">
        <f t="shared" si="67"/>
        <v>5.0209205020920501E-2</v>
      </c>
      <c r="AI813">
        <f t="shared" si="68"/>
        <v>0.10460251046025104</v>
      </c>
      <c r="AJ813">
        <f t="shared" si="69"/>
        <v>0.35146443514644349</v>
      </c>
    </row>
    <row r="814" spans="1:38" x14ac:dyDescent="0.2">
      <c r="A814" t="s">
        <v>973</v>
      </c>
      <c r="B814">
        <v>108</v>
      </c>
      <c r="C814">
        <v>265</v>
      </c>
      <c r="D814">
        <f>C814-B814</f>
        <v>157</v>
      </c>
      <c r="E814">
        <v>0.2223</v>
      </c>
      <c r="F814">
        <v>2.6400000000000002E-4</v>
      </c>
      <c r="G814">
        <v>30</v>
      </c>
      <c r="H814" t="s">
        <v>35</v>
      </c>
      <c r="I814" t="s">
        <v>44</v>
      </c>
      <c r="J814">
        <v>3.613</v>
      </c>
      <c r="K814">
        <v>6</v>
      </c>
      <c r="L814">
        <v>1</v>
      </c>
      <c r="M814">
        <v>4</v>
      </c>
      <c r="N814">
        <v>5</v>
      </c>
      <c r="O814">
        <v>6</v>
      </c>
      <c r="P814">
        <v>8</v>
      </c>
      <c r="Q814">
        <v>2</v>
      </c>
      <c r="R814">
        <v>6</v>
      </c>
      <c r="S814">
        <v>5</v>
      </c>
      <c r="T814">
        <v>4</v>
      </c>
      <c r="U814">
        <v>1</v>
      </c>
      <c r="V814">
        <v>5</v>
      </c>
      <c r="W814">
        <v>9</v>
      </c>
      <c r="X814">
        <v>6</v>
      </c>
      <c r="Y814">
        <v>8</v>
      </c>
      <c r="Z814">
        <v>12</v>
      </c>
      <c r="AA814">
        <v>14</v>
      </c>
      <c r="AB814">
        <v>1</v>
      </c>
      <c r="AC814">
        <v>2</v>
      </c>
      <c r="AD814">
        <v>2</v>
      </c>
      <c r="AE814">
        <f>SUM(M814:N814)/SUM(K814:AD814)</f>
        <v>8.4112149532710276E-2</v>
      </c>
      <c r="AF814">
        <f>SUM(S814,Y814)/SUM(K814:AD814)</f>
        <v>0.12149532710280374</v>
      </c>
      <c r="AG814">
        <f t="shared" si="66"/>
        <v>0.21495327102803738</v>
      </c>
      <c r="AH814">
        <f t="shared" si="67"/>
        <v>9.3457943925233641E-2</v>
      </c>
      <c r="AI814">
        <f t="shared" si="68"/>
        <v>0.11214953271028037</v>
      </c>
      <c r="AJ814">
        <f t="shared" si="69"/>
        <v>0.37383177570093457</v>
      </c>
    </row>
    <row r="815" spans="1:38" x14ac:dyDescent="0.2">
      <c r="A815" t="s">
        <v>2650</v>
      </c>
      <c r="B815">
        <v>24</v>
      </c>
      <c r="C815">
        <v>707</v>
      </c>
      <c r="D815">
        <f>C815-B815</f>
        <v>683</v>
      </c>
      <c r="E815">
        <v>0.25119999999999998</v>
      </c>
      <c r="F815">
        <v>1.22E-4</v>
      </c>
      <c r="G815">
        <v>42</v>
      </c>
      <c r="H815" t="s">
        <v>46</v>
      </c>
      <c r="I815" t="s">
        <v>49</v>
      </c>
      <c r="J815">
        <v>3.238</v>
      </c>
      <c r="K815">
        <v>18</v>
      </c>
      <c r="L815">
        <v>0</v>
      </c>
      <c r="M815">
        <v>48</v>
      </c>
      <c r="N815">
        <v>30</v>
      </c>
      <c r="O815">
        <v>16</v>
      </c>
      <c r="P815">
        <v>21</v>
      </c>
      <c r="Q815">
        <v>11</v>
      </c>
      <c r="R815">
        <v>18</v>
      </c>
      <c r="S815">
        <v>42</v>
      </c>
      <c r="T815">
        <v>36</v>
      </c>
      <c r="U815">
        <v>9</v>
      </c>
      <c r="V815">
        <v>59</v>
      </c>
      <c r="W815">
        <v>25</v>
      </c>
      <c r="X815">
        <v>28</v>
      </c>
      <c r="Y815">
        <v>23</v>
      </c>
      <c r="Z815">
        <v>89</v>
      </c>
      <c r="AA815">
        <v>35</v>
      </c>
      <c r="AB815">
        <v>13</v>
      </c>
      <c r="AC815">
        <v>1</v>
      </c>
      <c r="AD815">
        <v>13</v>
      </c>
      <c r="AE815">
        <f>SUM(M815:N815)/SUM(K815:AD815)</f>
        <v>0.14579439252336449</v>
      </c>
      <c r="AF815">
        <f>SUM(S815,Y815)/SUM(K815:AD815)</f>
        <v>0.12149532710280374</v>
      </c>
      <c r="AG815">
        <f t="shared" si="66"/>
        <v>0.11962616822429907</v>
      </c>
      <c r="AH815">
        <f t="shared" si="67"/>
        <v>5.6074766355140186E-2</v>
      </c>
      <c r="AI815">
        <f t="shared" si="68"/>
        <v>0.14205607476635515</v>
      </c>
      <c r="AJ815">
        <f t="shared" si="69"/>
        <v>0.41495327102803736</v>
      </c>
      <c r="AK815">
        <v>1</v>
      </c>
      <c r="AL815">
        <v>0</v>
      </c>
    </row>
    <row r="816" spans="1:38" x14ac:dyDescent="0.2">
      <c r="A816" t="s">
        <v>947</v>
      </c>
      <c r="B816">
        <v>1</v>
      </c>
      <c r="C816">
        <v>375</v>
      </c>
      <c r="D816">
        <f>C816-B816</f>
        <v>374</v>
      </c>
      <c r="E816">
        <v>0.18779999999999999</v>
      </c>
      <c r="F816">
        <v>0</v>
      </c>
      <c r="G816">
        <v>18</v>
      </c>
      <c r="H816" t="s">
        <v>35</v>
      </c>
      <c r="I816" t="s">
        <v>100</v>
      </c>
      <c r="J816">
        <v>3.2240000000000002</v>
      </c>
      <c r="K816">
        <v>10</v>
      </c>
      <c r="L816">
        <v>4</v>
      </c>
      <c r="M816">
        <v>13</v>
      </c>
      <c r="N816">
        <v>17</v>
      </c>
      <c r="O816">
        <v>2</v>
      </c>
      <c r="P816">
        <v>12</v>
      </c>
      <c r="Q816">
        <v>3</v>
      </c>
      <c r="R816">
        <v>7</v>
      </c>
      <c r="S816">
        <v>15</v>
      </c>
      <c r="T816">
        <v>4</v>
      </c>
      <c r="U816">
        <v>1</v>
      </c>
      <c r="V816">
        <v>17</v>
      </c>
      <c r="W816">
        <v>13</v>
      </c>
      <c r="X816">
        <v>11</v>
      </c>
      <c r="Y816">
        <v>7</v>
      </c>
      <c r="Z816">
        <v>17</v>
      </c>
      <c r="AA816">
        <v>16</v>
      </c>
      <c r="AB816">
        <v>10</v>
      </c>
      <c r="AC816">
        <v>1</v>
      </c>
      <c r="AD816">
        <v>1</v>
      </c>
      <c r="AE816">
        <f>SUM(M816:N816)/SUM(K816:AD816)</f>
        <v>0.16574585635359115</v>
      </c>
      <c r="AF816">
        <f>SUM(S816,Y816)/SUM(K816:AD816)</f>
        <v>0.12154696132596685</v>
      </c>
      <c r="AG816">
        <f t="shared" si="66"/>
        <v>0.19337016574585636</v>
      </c>
      <c r="AH816">
        <f t="shared" si="67"/>
        <v>2.2099447513812154E-2</v>
      </c>
      <c r="AI816">
        <f t="shared" si="68"/>
        <v>0.12154696132596685</v>
      </c>
      <c r="AJ816">
        <f t="shared" si="69"/>
        <v>0.37569060773480661</v>
      </c>
      <c r="AK816">
        <v>1</v>
      </c>
      <c r="AL816">
        <v>0</v>
      </c>
    </row>
    <row r="817" spans="1:38" x14ac:dyDescent="0.2">
      <c r="A817" t="s">
        <v>1101</v>
      </c>
      <c r="B817">
        <v>196</v>
      </c>
      <c r="C817">
        <v>293</v>
      </c>
      <c r="D817">
        <f>C817-B817</f>
        <v>97</v>
      </c>
      <c r="E817">
        <v>0.1072</v>
      </c>
      <c r="F817">
        <v>6.9999999999999994E-5</v>
      </c>
      <c r="G817">
        <v>6</v>
      </c>
      <c r="H817" t="s">
        <v>35</v>
      </c>
      <c r="I817" t="s">
        <v>51</v>
      </c>
      <c r="J817">
        <v>3.6040000000000001</v>
      </c>
      <c r="K817">
        <v>2</v>
      </c>
      <c r="L817">
        <v>0</v>
      </c>
      <c r="M817">
        <v>3</v>
      </c>
      <c r="N817">
        <v>3</v>
      </c>
      <c r="O817">
        <v>4</v>
      </c>
      <c r="P817">
        <v>11</v>
      </c>
      <c r="Q817">
        <v>5</v>
      </c>
      <c r="R817">
        <v>2</v>
      </c>
      <c r="S817">
        <v>5</v>
      </c>
      <c r="T817">
        <v>2</v>
      </c>
      <c r="U817">
        <v>2</v>
      </c>
      <c r="V817">
        <v>3</v>
      </c>
      <c r="W817">
        <v>5</v>
      </c>
      <c r="X817">
        <v>4</v>
      </c>
      <c r="Y817">
        <v>4</v>
      </c>
      <c r="Z817">
        <v>7</v>
      </c>
      <c r="AA817">
        <v>6</v>
      </c>
      <c r="AB817">
        <v>5</v>
      </c>
      <c r="AC817">
        <v>0</v>
      </c>
      <c r="AD817">
        <v>1</v>
      </c>
      <c r="AE817">
        <f>SUM(M817:N817)/SUM(K817:AD817)</f>
        <v>8.1081081081081086E-2</v>
      </c>
      <c r="AF817">
        <f>SUM(S817,Y817)/SUM(K817:AD817)</f>
        <v>0.12162162162162163</v>
      </c>
      <c r="AG817">
        <f t="shared" si="66"/>
        <v>0.24324324324324326</v>
      </c>
      <c r="AH817">
        <f t="shared" si="67"/>
        <v>6.7567567567567571E-2</v>
      </c>
      <c r="AI817">
        <f t="shared" si="68"/>
        <v>0.14864864864864866</v>
      </c>
      <c r="AJ817">
        <f t="shared" si="69"/>
        <v>0.33783783783783783</v>
      </c>
    </row>
    <row r="818" spans="1:38" x14ac:dyDescent="0.2">
      <c r="A818" t="s">
        <v>716</v>
      </c>
      <c r="B818">
        <v>12</v>
      </c>
      <c r="C818">
        <v>117</v>
      </c>
      <c r="D818">
        <f>C818-B818</f>
        <v>105</v>
      </c>
      <c r="E818">
        <v>0.42299999999999999</v>
      </c>
      <c r="F818">
        <v>3.57E-4</v>
      </c>
      <c r="G818">
        <v>78</v>
      </c>
      <c r="H818" t="s">
        <v>46</v>
      </c>
      <c r="I818" t="s">
        <v>49</v>
      </c>
      <c r="J818">
        <v>3.9510000000000001</v>
      </c>
      <c r="K818">
        <v>8</v>
      </c>
      <c r="L818">
        <v>3</v>
      </c>
      <c r="M818">
        <v>5</v>
      </c>
      <c r="N818">
        <v>7</v>
      </c>
      <c r="O818">
        <v>5</v>
      </c>
      <c r="P818">
        <v>6</v>
      </c>
      <c r="Q818">
        <v>3</v>
      </c>
      <c r="R818">
        <v>3</v>
      </c>
      <c r="S818">
        <v>7</v>
      </c>
      <c r="T818">
        <v>4</v>
      </c>
      <c r="U818">
        <v>4</v>
      </c>
      <c r="V818">
        <v>2</v>
      </c>
      <c r="W818">
        <v>3</v>
      </c>
      <c r="X818">
        <v>2</v>
      </c>
      <c r="Y818">
        <v>2</v>
      </c>
      <c r="Z818">
        <v>2</v>
      </c>
      <c r="AA818">
        <v>4</v>
      </c>
      <c r="AB818">
        <v>1</v>
      </c>
      <c r="AC818">
        <v>1</v>
      </c>
      <c r="AD818">
        <v>2</v>
      </c>
      <c r="AE818">
        <f>SUM(M818:N818)/SUM(K818:AD818)</f>
        <v>0.16216216216216217</v>
      </c>
      <c r="AF818">
        <f>SUM(S818,Y818)/SUM(K818:AD818)</f>
        <v>0.12162162162162163</v>
      </c>
      <c r="AG818">
        <f t="shared" si="66"/>
        <v>0.22972972972972974</v>
      </c>
      <c r="AH818">
        <f t="shared" si="67"/>
        <v>0.10810810810810811</v>
      </c>
      <c r="AI818">
        <f t="shared" si="68"/>
        <v>0.16216216216216217</v>
      </c>
      <c r="AJ818">
        <f t="shared" si="69"/>
        <v>0.21621621621621623</v>
      </c>
      <c r="AK818">
        <v>10</v>
      </c>
      <c r="AL818">
        <v>0</v>
      </c>
    </row>
    <row r="819" spans="1:38" x14ac:dyDescent="0.2">
      <c r="A819" t="s">
        <v>1141</v>
      </c>
      <c r="B819">
        <v>350</v>
      </c>
      <c r="C819">
        <v>487</v>
      </c>
      <c r="D819">
        <f>C819-B819</f>
        <v>137</v>
      </c>
      <c r="E819">
        <v>0.40749999999999997</v>
      </c>
      <c r="F819">
        <v>5.7499999999999999E-4</v>
      </c>
      <c r="G819">
        <v>78</v>
      </c>
      <c r="H819" t="s">
        <v>32</v>
      </c>
      <c r="I819" t="s">
        <v>235</v>
      </c>
      <c r="J819">
        <v>3.5569999999999999</v>
      </c>
      <c r="K819">
        <v>3</v>
      </c>
      <c r="L819">
        <v>1</v>
      </c>
      <c r="M819">
        <v>7</v>
      </c>
      <c r="N819">
        <v>6</v>
      </c>
      <c r="O819">
        <v>0</v>
      </c>
      <c r="P819">
        <v>5</v>
      </c>
      <c r="Q819">
        <v>1</v>
      </c>
      <c r="R819">
        <v>3</v>
      </c>
      <c r="S819">
        <v>6</v>
      </c>
      <c r="T819">
        <v>5</v>
      </c>
      <c r="U819">
        <v>3</v>
      </c>
      <c r="V819">
        <v>5</v>
      </c>
      <c r="W819">
        <v>5</v>
      </c>
      <c r="X819">
        <v>4</v>
      </c>
      <c r="Y819">
        <v>3</v>
      </c>
      <c r="Z819">
        <v>4</v>
      </c>
      <c r="AA819">
        <v>3</v>
      </c>
      <c r="AB819">
        <v>5</v>
      </c>
      <c r="AC819">
        <v>5</v>
      </c>
      <c r="AD819">
        <v>0</v>
      </c>
      <c r="AE819">
        <f>SUM(M819:N819)/SUM(K819:AD819)</f>
        <v>0.17567567567567569</v>
      </c>
      <c r="AF819">
        <f>SUM(S819,Y819)/SUM(K819:AD819)</f>
        <v>0.12162162162162163</v>
      </c>
      <c r="AG819">
        <f t="shared" si="66"/>
        <v>0.17567567567567569</v>
      </c>
      <c r="AH819">
        <f t="shared" si="67"/>
        <v>6.7567567567567571E-2</v>
      </c>
      <c r="AI819">
        <f t="shared" si="68"/>
        <v>0.21621621621621623</v>
      </c>
      <c r="AJ819">
        <f t="shared" si="69"/>
        <v>0.24324324324324326</v>
      </c>
    </row>
    <row r="820" spans="1:38" x14ac:dyDescent="0.2">
      <c r="A820" t="s">
        <v>1899</v>
      </c>
      <c r="B820">
        <v>193</v>
      </c>
      <c r="C820">
        <v>613</v>
      </c>
      <c r="D820">
        <f>C820-B820</f>
        <v>420</v>
      </c>
      <c r="E820">
        <v>0.21240000000000001</v>
      </c>
      <c r="F820">
        <v>1.0116999999999999E-2</v>
      </c>
      <c r="G820">
        <v>30</v>
      </c>
      <c r="H820" t="s">
        <v>35</v>
      </c>
      <c r="I820" t="s">
        <v>33</v>
      </c>
      <c r="J820">
        <v>2.847</v>
      </c>
      <c r="K820">
        <v>5</v>
      </c>
      <c r="L820">
        <v>0</v>
      </c>
      <c r="M820">
        <v>11</v>
      </c>
      <c r="N820">
        <v>24</v>
      </c>
      <c r="O820">
        <v>2</v>
      </c>
      <c r="P820">
        <v>11</v>
      </c>
      <c r="Q820">
        <v>2</v>
      </c>
      <c r="R820">
        <v>3</v>
      </c>
      <c r="S820">
        <v>10</v>
      </c>
      <c r="T820">
        <v>6</v>
      </c>
      <c r="U820">
        <v>2</v>
      </c>
      <c r="V820">
        <v>10</v>
      </c>
      <c r="W820">
        <v>8</v>
      </c>
      <c r="X820">
        <v>11</v>
      </c>
      <c r="Y820">
        <v>8</v>
      </c>
      <c r="Z820">
        <v>15</v>
      </c>
      <c r="AA820">
        <v>9</v>
      </c>
      <c r="AB820">
        <v>5</v>
      </c>
      <c r="AC820">
        <v>1</v>
      </c>
      <c r="AD820">
        <v>5</v>
      </c>
      <c r="AE820">
        <f>SUM(M820:N820)/SUM(K820:AD820)</f>
        <v>0.23648648648648649</v>
      </c>
      <c r="AF820">
        <f>SUM(S820,Y820)/SUM(K820:AD820)</f>
        <v>0.12162162162162163</v>
      </c>
      <c r="AG820">
        <f t="shared" si="66"/>
        <v>0.16216216216216217</v>
      </c>
      <c r="AH820">
        <f t="shared" si="67"/>
        <v>5.4054054054054057E-2</v>
      </c>
      <c r="AI820">
        <f t="shared" si="68"/>
        <v>0.10810810810810811</v>
      </c>
      <c r="AJ820">
        <f t="shared" si="69"/>
        <v>0.31756756756756754</v>
      </c>
    </row>
    <row r="821" spans="1:38" x14ac:dyDescent="0.2">
      <c r="A821" t="s">
        <v>2603</v>
      </c>
      <c r="B821">
        <v>1318</v>
      </c>
      <c r="C821">
        <v>1391</v>
      </c>
      <c r="D821">
        <f>C821-B821</f>
        <v>73</v>
      </c>
      <c r="E821">
        <v>0.13639999999999999</v>
      </c>
      <c r="F821">
        <v>7.4999999999999993E-5</v>
      </c>
      <c r="G821">
        <v>6</v>
      </c>
      <c r="H821" t="s">
        <v>35</v>
      </c>
      <c r="I821" t="s">
        <v>33</v>
      </c>
      <c r="J821">
        <v>3.1379999999999999</v>
      </c>
      <c r="K821">
        <v>2</v>
      </c>
      <c r="L821">
        <v>0</v>
      </c>
      <c r="M821">
        <v>6</v>
      </c>
      <c r="N821">
        <v>14</v>
      </c>
      <c r="O821">
        <v>2</v>
      </c>
      <c r="P821">
        <v>2</v>
      </c>
      <c r="Q821">
        <v>2</v>
      </c>
      <c r="R821">
        <v>4</v>
      </c>
      <c r="S821">
        <v>4</v>
      </c>
      <c r="T821">
        <v>7</v>
      </c>
      <c r="U821">
        <v>0</v>
      </c>
      <c r="V821">
        <v>5</v>
      </c>
      <c r="W821">
        <v>1</v>
      </c>
      <c r="X821">
        <v>5</v>
      </c>
      <c r="Y821">
        <v>5</v>
      </c>
      <c r="Z821">
        <v>8</v>
      </c>
      <c r="AA821">
        <v>3</v>
      </c>
      <c r="AB821">
        <v>2</v>
      </c>
      <c r="AC821">
        <v>0</v>
      </c>
      <c r="AD821">
        <v>2</v>
      </c>
      <c r="AE821">
        <f>SUM(M821:N821)/SUM(K821:AD821)</f>
        <v>0.27027027027027029</v>
      </c>
      <c r="AF821">
        <f>SUM(S821,Y821)/SUM(K821:AD821)</f>
        <v>0.12162162162162163</v>
      </c>
      <c r="AG821">
        <f t="shared" si="66"/>
        <v>6.7567567567567571E-2</v>
      </c>
      <c r="AH821">
        <f t="shared" si="67"/>
        <v>5.4054054054054057E-2</v>
      </c>
      <c r="AI821">
        <f t="shared" si="68"/>
        <v>0.17567567567567569</v>
      </c>
      <c r="AJ821">
        <f t="shared" si="69"/>
        <v>0.3108108108108108</v>
      </c>
    </row>
    <row r="822" spans="1:38" x14ac:dyDescent="0.2">
      <c r="A822" t="s">
        <v>1547</v>
      </c>
      <c r="B822">
        <v>3</v>
      </c>
      <c r="C822">
        <v>116</v>
      </c>
      <c r="D822">
        <f>C822-B822</f>
        <v>113</v>
      </c>
      <c r="E822">
        <v>0.39279999999999998</v>
      </c>
      <c r="F822">
        <v>1.0000000000000001E-5</v>
      </c>
      <c r="G822">
        <v>78</v>
      </c>
      <c r="H822" t="s">
        <v>32</v>
      </c>
      <c r="I822" t="s">
        <v>44</v>
      </c>
      <c r="J822">
        <v>3.085</v>
      </c>
      <c r="K822">
        <v>3</v>
      </c>
      <c r="L822">
        <v>0</v>
      </c>
      <c r="M822">
        <v>9</v>
      </c>
      <c r="N822">
        <v>12</v>
      </c>
      <c r="O822">
        <v>6</v>
      </c>
      <c r="P822">
        <v>9</v>
      </c>
      <c r="Q822">
        <v>0</v>
      </c>
      <c r="R822">
        <v>1</v>
      </c>
      <c r="S822">
        <v>7</v>
      </c>
      <c r="T822">
        <v>2</v>
      </c>
      <c r="U822">
        <v>2</v>
      </c>
      <c r="V822">
        <v>0</v>
      </c>
      <c r="W822">
        <v>5</v>
      </c>
      <c r="X822">
        <v>5</v>
      </c>
      <c r="Y822">
        <v>2</v>
      </c>
      <c r="Z822">
        <v>3</v>
      </c>
      <c r="AA822">
        <v>5</v>
      </c>
      <c r="AB822">
        <v>1</v>
      </c>
      <c r="AC822">
        <v>1</v>
      </c>
      <c r="AD822">
        <v>1</v>
      </c>
      <c r="AE822">
        <f>SUM(M822:N822)/SUM(K822:AD822)</f>
        <v>0.28378378378378377</v>
      </c>
      <c r="AF822">
        <f>SUM(S822,Y822)/SUM(K822:AD822)</f>
        <v>0.12162162162162163</v>
      </c>
      <c r="AG822">
        <f t="shared" si="66"/>
        <v>0.22972972972972974</v>
      </c>
      <c r="AH822">
        <f t="shared" si="67"/>
        <v>0.10810810810810811</v>
      </c>
      <c r="AI822">
        <f t="shared" si="68"/>
        <v>8.1081081081081086E-2</v>
      </c>
      <c r="AJ822">
        <f t="shared" si="69"/>
        <v>0.17567567567567569</v>
      </c>
      <c r="AK822">
        <v>1</v>
      </c>
      <c r="AL822">
        <v>0</v>
      </c>
    </row>
    <row r="823" spans="1:38" x14ac:dyDescent="0.2">
      <c r="A823" t="s">
        <v>2053</v>
      </c>
      <c r="B823">
        <v>2</v>
      </c>
      <c r="C823">
        <v>679</v>
      </c>
      <c r="D823">
        <f>C823-B823</f>
        <v>677</v>
      </c>
      <c r="E823">
        <v>0.3846</v>
      </c>
      <c r="F823">
        <v>9.2599999999999996E-4</v>
      </c>
      <c r="G823">
        <v>78</v>
      </c>
      <c r="H823" t="s">
        <v>32</v>
      </c>
      <c r="I823" t="s">
        <v>49</v>
      </c>
      <c r="J823">
        <v>2.802</v>
      </c>
      <c r="K823">
        <v>12</v>
      </c>
      <c r="L823">
        <v>0</v>
      </c>
      <c r="M823">
        <v>20</v>
      </c>
      <c r="N823">
        <v>19</v>
      </c>
      <c r="O823">
        <v>4</v>
      </c>
      <c r="P823">
        <v>45</v>
      </c>
      <c r="Q823">
        <v>9</v>
      </c>
      <c r="R823">
        <v>3</v>
      </c>
      <c r="S823">
        <v>21</v>
      </c>
      <c r="T823">
        <v>6</v>
      </c>
      <c r="U823">
        <v>0</v>
      </c>
      <c r="V823">
        <v>28</v>
      </c>
      <c r="W823">
        <v>20</v>
      </c>
      <c r="X823">
        <v>18</v>
      </c>
      <c r="Y823">
        <v>11</v>
      </c>
      <c r="Z823">
        <v>16</v>
      </c>
      <c r="AA823">
        <v>20</v>
      </c>
      <c r="AB823">
        <v>6</v>
      </c>
      <c r="AC823">
        <v>0</v>
      </c>
      <c r="AD823">
        <v>5</v>
      </c>
      <c r="AE823">
        <f>SUM(M823:N823)/SUM(K823:AD823)</f>
        <v>0.14828897338403041</v>
      </c>
      <c r="AF823">
        <f>SUM(S823,Y823)/SUM(K823:AD823)</f>
        <v>0.12167300380228137</v>
      </c>
      <c r="AG823">
        <f t="shared" si="66"/>
        <v>0.29277566539923955</v>
      </c>
      <c r="AH823">
        <f t="shared" si="67"/>
        <v>3.4220532319391636E-2</v>
      </c>
      <c r="AI823">
        <f t="shared" si="68"/>
        <v>5.7034220532319393E-2</v>
      </c>
      <c r="AJ823">
        <f t="shared" si="69"/>
        <v>0.34600760456273766</v>
      </c>
      <c r="AK823">
        <v>4</v>
      </c>
      <c r="AL823">
        <v>0</v>
      </c>
    </row>
    <row r="824" spans="1:38" x14ac:dyDescent="0.2">
      <c r="A824" t="s">
        <v>573</v>
      </c>
      <c r="B824">
        <v>26</v>
      </c>
      <c r="C824">
        <v>247</v>
      </c>
      <c r="D824">
        <f>C824-B824</f>
        <v>221</v>
      </c>
      <c r="E824">
        <v>0.17299999999999999</v>
      </c>
      <c r="F824" s="1">
        <v>3.9999999999999998E-6</v>
      </c>
      <c r="G824">
        <v>18</v>
      </c>
      <c r="H824" t="s">
        <v>35</v>
      </c>
      <c r="I824" t="s">
        <v>33</v>
      </c>
      <c r="J824">
        <v>3.3969999999999998</v>
      </c>
      <c r="K824">
        <v>4</v>
      </c>
      <c r="L824">
        <v>0</v>
      </c>
      <c r="M824">
        <v>10</v>
      </c>
      <c r="N824">
        <v>10</v>
      </c>
      <c r="O824">
        <v>3</v>
      </c>
      <c r="P824">
        <v>5</v>
      </c>
      <c r="Q824">
        <v>1</v>
      </c>
      <c r="R824">
        <v>4</v>
      </c>
      <c r="S824">
        <v>8</v>
      </c>
      <c r="T824">
        <v>10</v>
      </c>
      <c r="U824">
        <v>0</v>
      </c>
      <c r="V824">
        <v>10</v>
      </c>
      <c r="W824">
        <v>3</v>
      </c>
      <c r="X824">
        <v>4</v>
      </c>
      <c r="Y824">
        <v>6</v>
      </c>
      <c r="Z824">
        <v>16</v>
      </c>
      <c r="AA824">
        <v>10</v>
      </c>
      <c r="AB824">
        <v>4</v>
      </c>
      <c r="AC824">
        <v>2</v>
      </c>
      <c r="AD824">
        <v>5</v>
      </c>
      <c r="AE824">
        <f>SUM(M824:N824)/SUM(K824:AD824)</f>
        <v>0.17391304347826086</v>
      </c>
      <c r="AF824">
        <f>SUM(S824,Y824)/SUM(K824:AD824)</f>
        <v>0.12173913043478261</v>
      </c>
      <c r="AG824">
        <f t="shared" si="66"/>
        <v>0.10434782608695652</v>
      </c>
      <c r="AH824">
        <f t="shared" si="67"/>
        <v>8.6956521739130432E-2</v>
      </c>
      <c r="AI824">
        <f t="shared" si="68"/>
        <v>0.15652173913043479</v>
      </c>
      <c r="AJ824">
        <f t="shared" si="69"/>
        <v>0.35652173913043478</v>
      </c>
    </row>
    <row r="825" spans="1:38" x14ac:dyDescent="0.2">
      <c r="A825" t="s">
        <v>1183</v>
      </c>
      <c r="B825">
        <v>1479</v>
      </c>
      <c r="C825">
        <v>1681</v>
      </c>
      <c r="D825">
        <f>C825-B825</f>
        <v>202</v>
      </c>
      <c r="E825">
        <v>0.21659999999999999</v>
      </c>
      <c r="F825">
        <v>5.9639999999999997E-3</v>
      </c>
      <c r="G825">
        <v>30</v>
      </c>
      <c r="H825" t="s">
        <v>35</v>
      </c>
      <c r="I825" t="s">
        <v>44</v>
      </c>
      <c r="J825">
        <v>3.3719999999999999</v>
      </c>
      <c r="K825">
        <v>4</v>
      </c>
      <c r="L825">
        <v>1</v>
      </c>
      <c r="M825">
        <v>9</v>
      </c>
      <c r="N825">
        <v>17</v>
      </c>
      <c r="O825">
        <v>6</v>
      </c>
      <c r="P825">
        <v>7</v>
      </c>
      <c r="Q825">
        <v>1</v>
      </c>
      <c r="R825">
        <v>7</v>
      </c>
      <c r="S825">
        <v>10</v>
      </c>
      <c r="T825">
        <v>5</v>
      </c>
      <c r="U825">
        <v>3</v>
      </c>
      <c r="V825">
        <v>9</v>
      </c>
      <c r="W825">
        <v>5</v>
      </c>
      <c r="X825">
        <v>6</v>
      </c>
      <c r="Y825">
        <v>4</v>
      </c>
      <c r="Z825">
        <v>8</v>
      </c>
      <c r="AA825">
        <v>5</v>
      </c>
      <c r="AB825">
        <v>4</v>
      </c>
      <c r="AC825">
        <v>1</v>
      </c>
      <c r="AD825">
        <v>3</v>
      </c>
      <c r="AE825">
        <f>SUM(M825:N825)/SUM(K825:AD825)</f>
        <v>0.22608695652173913</v>
      </c>
      <c r="AF825">
        <f>SUM(S825,Y825)/SUM(K825:AD825)</f>
        <v>0.12173913043478261</v>
      </c>
      <c r="AG825">
        <f t="shared" si="66"/>
        <v>0.1391304347826087</v>
      </c>
      <c r="AH825">
        <f t="shared" si="67"/>
        <v>8.6956521739130432E-2</v>
      </c>
      <c r="AI825">
        <f t="shared" si="68"/>
        <v>0.16521739130434782</v>
      </c>
      <c r="AJ825">
        <f t="shared" si="69"/>
        <v>0.2608695652173913</v>
      </c>
    </row>
    <row r="826" spans="1:38" x14ac:dyDescent="0.2">
      <c r="A826" t="s">
        <v>803</v>
      </c>
      <c r="B826">
        <v>223</v>
      </c>
      <c r="C826">
        <v>265</v>
      </c>
      <c r="D826">
        <f>C826-B826</f>
        <v>42</v>
      </c>
      <c r="E826">
        <v>0.23</v>
      </c>
      <c r="F826">
        <v>1.4999999999999999E-4</v>
      </c>
      <c r="G826">
        <v>42</v>
      </c>
      <c r="H826" t="s">
        <v>35</v>
      </c>
      <c r="I826" t="s">
        <v>51</v>
      </c>
      <c r="J826">
        <v>4.3120000000000003</v>
      </c>
      <c r="K826">
        <v>2</v>
      </c>
      <c r="L826">
        <v>0</v>
      </c>
      <c r="M826">
        <v>2</v>
      </c>
      <c r="N826">
        <v>2</v>
      </c>
      <c r="O826">
        <v>1</v>
      </c>
      <c r="P826">
        <v>3</v>
      </c>
      <c r="Q826">
        <v>1</v>
      </c>
      <c r="R826">
        <v>4</v>
      </c>
      <c r="S826">
        <v>5</v>
      </c>
      <c r="T826">
        <v>1</v>
      </c>
      <c r="U826">
        <v>1</v>
      </c>
      <c r="V826">
        <v>5</v>
      </c>
      <c r="W826">
        <v>1</v>
      </c>
      <c r="X826">
        <v>2</v>
      </c>
      <c r="Y826">
        <v>0</v>
      </c>
      <c r="Z826">
        <v>2</v>
      </c>
      <c r="AA826">
        <v>1</v>
      </c>
      <c r="AB826">
        <v>7</v>
      </c>
      <c r="AC826">
        <v>1</v>
      </c>
      <c r="AD826">
        <v>0</v>
      </c>
      <c r="AE826">
        <f>SUM(M826:N826)/SUM(K826:AD826)</f>
        <v>9.7560975609756101E-2</v>
      </c>
      <c r="AF826">
        <f>SUM(S826,Y826)/SUM(K826:AD826)</f>
        <v>0.12195121951219512</v>
      </c>
      <c r="AG826">
        <f t="shared" si="66"/>
        <v>0.14634146341463414</v>
      </c>
      <c r="AH826">
        <f t="shared" si="67"/>
        <v>4.878048780487805E-2</v>
      </c>
      <c r="AI826">
        <f t="shared" si="68"/>
        <v>0.31707317073170732</v>
      </c>
      <c r="AJ826">
        <f t="shared" si="69"/>
        <v>0.26829268292682928</v>
      </c>
    </row>
    <row r="827" spans="1:38" x14ac:dyDescent="0.2">
      <c r="A827" t="s">
        <v>447</v>
      </c>
      <c r="B827">
        <v>346</v>
      </c>
      <c r="C827">
        <v>417</v>
      </c>
      <c r="D827">
        <f>C827-B827</f>
        <v>71</v>
      </c>
      <c r="E827">
        <v>0.1007</v>
      </c>
      <c r="F827">
        <v>1.8E-5</v>
      </c>
      <c r="G827">
        <v>6</v>
      </c>
      <c r="H827" t="s">
        <v>35</v>
      </c>
      <c r="I827" t="s">
        <v>44</v>
      </c>
      <c r="J827">
        <v>4.3849999999999998</v>
      </c>
      <c r="K827">
        <v>1</v>
      </c>
      <c r="L827">
        <v>0</v>
      </c>
      <c r="M827">
        <v>3</v>
      </c>
      <c r="N827">
        <v>2</v>
      </c>
      <c r="O827">
        <v>1</v>
      </c>
      <c r="P827">
        <v>11</v>
      </c>
      <c r="Q827">
        <v>0</v>
      </c>
      <c r="R827">
        <v>2</v>
      </c>
      <c r="S827">
        <v>2</v>
      </c>
      <c r="T827">
        <v>4</v>
      </c>
      <c r="U827">
        <v>1</v>
      </c>
      <c r="V827">
        <v>1</v>
      </c>
      <c r="W827">
        <v>1</v>
      </c>
      <c r="X827">
        <v>0</v>
      </c>
      <c r="Y827">
        <v>3</v>
      </c>
      <c r="Z827">
        <v>2</v>
      </c>
      <c r="AA827">
        <v>2</v>
      </c>
      <c r="AB827">
        <v>4</v>
      </c>
      <c r="AC827">
        <v>1</v>
      </c>
      <c r="AD827">
        <v>0</v>
      </c>
      <c r="AE827">
        <f>SUM(M827:N827)/SUM(K827:AD827)</f>
        <v>0.12195121951219512</v>
      </c>
      <c r="AF827">
        <f>SUM(S827,Y827)/SUM(K827:AD827)</f>
        <v>0.12195121951219512</v>
      </c>
      <c r="AG827">
        <f t="shared" si="66"/>
        <v>0.31707317073170732</v>
      </c>
      <c r="AH827">
        <f t="shared" si="67"/>
        <v>4.878048780487805E-2</v>
      </c>
      <c r="AI827">
        <f t="shared" si="68"/>
        <v>0.26829268292682928</v>
      </c>
      <c r="AJ827">
        <f t="shared" si="69"/>
        <v>0.12195121951219512</v>
      </c>
    </row>
    <row r="828" spans="1:38" x14ac:dyDescent="0.2">
      <c r="A828" t="s">
        <v>3146</v>
      </c>
      <c r="B828">
        <v>916</v>
      </c>
      <c r="C828">
        <v>960</v>
      </c>
      <c r="D828">
        <f>C828-B828</f>
        <v>44</v>
      </c>
      <c r="E828">
        <v>0.20799999999999999</v>
      </c>
      <c r="F828">
        <v>1.3272000000000001E-2</v>
      </c>
      <c r="G828">
        <v>30</v>
      </c>
      <c r="H828" t="s">
        <v>35</v>
      </c>
      <c r="I828" t="s">
        <v>40</v>
      </c>
      <c r="J828">
        <v>3.9119999999999999</v>
      </c>
      <c r="K828">
        <v>0</v>
      </c>
      <c r="L828">
        <v>0</v>
      </c>
      <c r="M828">
        <v>3</v>
      </c>
      <c r="N828">
        <v>2</v>
      </c>
      <c r="O828">
        <v>2</v>
      </c>
      <c r="P828">
        <v>3</v>
      </c>
      <c r="Q828">
        <v>1</v>
      </c>
      <c r="R828">
        <v>3</v>
      </c>
      <c r="S828">
        <v>3</v>
      </c>
      <c r="T828">
        <v>5</v>
      </c>
      <c r="U828">
        <v>0</v>
      </c>
      <c r="V828">
        <v>3</v>
      </c>
      <c r="W828">
        <v>3</v>
      </c>
      <c r="X828">
        <v>0</v>
      </c>
      <c r="Y828">
        <v>2</v>
      </c>
      <c r="Z828">
        <v>9</v>
      </c>
      <c r="AA828">
        <v>0</v>
      </c>
      <c r="AB828">
        <v>1</v>
      </c>
      <c r="AC828">
        <v>0</v>
      </c>
      <c r="AD828">
        <v>1</v>
      </c>
      <c r="AE828">
        <f>SUM(M828:N828)/SUM(K828:AD828)</f>
        <v>0.12195121951219512</v>
      </c>
      <c r="AF828">
        <f>SUM(S828,Y828)/SUM(K828:AD828)</f>
        <v>0.12195121951219512</v>
      </c>
      <c r="AG828">
        <f t="shared" si="66"/>
        <v>0.14634146341463414</v>
      </c>
      <c r="AH828">
        <f t="shared" si="67"/>
        <v>7.3170731707317069E-2</v>
      </c>
      <c r="AI828">
        <f t="shared" si="68"/>
        <v>0.21951219512195122</v>
      </c>
      <c r="AJ828">
        <f t="shared" si="69"/>
        <v>0.31707317073170732</v>
      </c>
    </row>
    <row r="829" spans="1:38" x14ac:dyDescent="0.2">
      <c r="A829" t="s">
        <v>3346</v>
      </c>
      <c r="B829">
        <v>2</v>
      </c>
      <c r="C829">
        <v>205</v>
      </c>
      <c r="D829">
        <f>C829-B829</f>
        <v>203</v>
      </c>
      <c r="E829">
        <v>0.78839999999999999</v>
      </c>
      <c r="F829">
        <v>1.8630000000000001E-2</v>
      </c>
      <c r="G829">
        <v>90</v>
      </c>
      <c r="H829" t="s">
        <v>46</v>
      </c>
      <c r="I829" t="s">
        <v>55</v>
      </c>
      <c r="J829">
        <v>3.0049999999999999</v>
      </c>
      <c r="K829">
        <v>5</v>
      </c>
      <c r="L829">
        <v>0</v>
      </c>
      <c r="M829">
        <v>11</v>
      </c>
      <c r="N829">
        <v>5</v>
      </c>
      <c r="O829">
        <v>1</v>
      </c>
      <c r="P829">
        <v>15</v>
      </c>
      <c r="Q829">
        <v>2</v>
      </c>
      <c r="R829">
        <v>1</v>
      </c>
      <c r="S829">
        <v>7</v>
      </c>
      <c r="T829">
        <v>5</v>
      </c>
      <c r="U829">
        <v>1</v>
      </c>
      <c r="V829">
        <v>3</v>
      </c>
      <c r="W829">
        <v>3</v>
      </c>
      <c r="X829">
        <v>7</v>
      </c>
      <c r="Y829">
        <v>3</v>
      </c>
      <c r="Z829">
        <v>5</v>
      </c>
      <c r="AA829">
        <v>6</v>
      </c>
      <c r="AB829">
        <v>0</v>
      </c>
      <c r="AC829">
        <v>0</v>
      </c>
      <c r="AD829">
        <v>2</v>
      </c>
      <c r="AE829">
        <f>SUM(M829:N829)/SUM(K829:AD829)</f>
        <v>0.1951219512195122</v>
      </c>
      <c r="AF829">
        <f>SUM(S829,Y829)/SUM(K829:AD829)</f>
        <v>0.12195121951219512</v>
      </c>
      <c r="AG829">
        <f t="shared" si="66"/>
        <v>0.28048780487804881</v>
      </c>
      <c r="AH829">
        <f t="shared" si="67"/>
        <v>3.6585365853658534E-2</v>
      </c>
      <c r="AI829">
        <f t="shared" si="68"/>
        <v>8.5365853658536592E-2</v>
      </c>
      <c r="AJ829">
        <f t="shared" si="69"/>
        <v>0.28048780487804881</v>
      </c>
      <c r="AK829">
        <v>19</v>
      </c>
      <c r="AL829">
        <v>3</v>
      </c>
    </row>
    <row r="830" spans="1:38" x14ac:dyDescent="0.2">
      <c r="A830" t="s">
        <v>3062</v>
      </c>
      <c r="B830">
        <v>450</v>
      </c>
      <c r="C830">
        <v>510</v>
      </c>
      <c r="D830">
        <f>C830-B830</f>
        <v>60</v>
      </c>
      <c r="E830">
        <v>0.28189999999999998</v>
      </c>
      <c r="F830">
        <v>1.6100000000000001E-4</v>
      </c>
      <c r="G830">
        <v>54</v>
      </c>
      <c r="H830" t="s">
        <v>32</v>
      </c>
      <c r="I830" t="s">
        <v>44</v>
      </c>
      <c r="J830">
        <v>3.6560000000000001</v>
      </c>
      <c r="K830">
        <v>3</v>
      </c>
      <c r="L830">
        <v>1</v>
      </c>
      <c r="M830">
        <v>4</v>
      </c>
      <c r="N830">
        <v>5</v>
      </c>
      <c r="O830">
        <v>1</v>
      </c>
      <c r="P830">
        <v>4</v>
      </c>
      <c r="Q830">
        <v>0</v>
      </c>
      <c r="R830">
        <v>0</v>
      </c>
      <c r="S830">
        <v>4</v>
      </c>
      <c r="T830">
        <v>3</v>
      </c>
      <c r="U830">
        <v>0</v>
      </c>
      <c r="V830">
        <v>3</v>
      </c>
      <c r="W830">
        <v>3</v>
      </c>
      <c r="X830">
        <v>0</v>
      </c>
      <c r="Y830">
        <v>1</v>
      </c>
      <c r="Z830">
        <v>1</v>
      </c>
      <c r="AA830">
        <v>1</v>
      </c>
      <c r="AB830">
        <v>4</v>
      </c>
      <c r="AC830">
        <v>1</v>
      </c>
      <c r="AD830">
        <v>2</v>
      </c>
      <c r="AE830">
        <f>SUM(M830:N830)/SUM(K830:AD830)</f>
        <v>0.21951219512195122</v>
      </c>
      <c r="AF830">
        <f>SUM(S830,Y830)/SUM(K830:AD830)</f>
        <v>0.12195121951219512</v>
      </c>
      <c r="AG830">
        <f t="shared" si="66"/>
        <v>0.24390243902439024</v>
      </c>
      <c r="AH830">
        <f t="shared" si="67"/>
        <v>9.7560975609756101E-2</v>
      </c>
      <c r="AI830">
        <f t="shared" si="68"/>
        <v>0.17073170731707318</v>
      </c>
      <c r="AJ830">
        <f t="shared" si="69"/>
        <v>0.14634146341463414</v>
      </c>
      <c r="AK830">
        <v>1</v>
      </c>
      <c r="AL830">
        <v>0</v>
      </c>
    </row>
    <row r="831" spans="1:38" x14ac:dyDescent="0.2">
      <c r="A831" t="s">
        <v>643</v>
      </c>
      <c r="B831">
        <v>88</v>
      </c>
      <c r="C831">
        <v>529</v>
      </c>
      <c r="D831">
        <f>C831-B831</f>
        <v>441</v>
      </c>
      <c r="E831">
        <v>0.1933</v>
      </c>
      <c r="F831" t="s">
        <v>644</v>
      </c>
      <c r="G831">
        <v>18</v>
      </c>
      <c r="H831" t="s">
        <v>35</v>
      </c>
      <c r="I831" t="s">
        <v>40</v>
      </c>
      <c r="J831">
        <v>3.61</v>
      </c>
      <c r="K831">
        <v>13</v>
      </c>
      <c r="L831">
        <v>2</v>
      </c>
      <c r="M831">
        <v>23</v>
      </c>
      <c r="N831">
        <v>25</v>
      </c>
      <c r="O831">
        <v>12</v>
      </c>
      <c r="P831">
        <v>22</v>
      </c>
      <c r="Q831">
        <v>10</v>
      </c>
      <c r="R831">
        <v>16</v>
      </c>
      <c r="S831">
        <v>29</v>
      </c>
      <c r="T831">
        <v>36</v>
      </c>
      <c r="U831">
        <v>5</v>
      </c>
      <c r="V831">
        <v>26</v>
      </c>
      <c r="W831">
        <v>30</v>
      </c>
      <c r="X831">
        <v>19</v>
      </c>
      <c r="Y831">
        <v>17</v>
      </c>
      <c r="Z831">
        <v>45</v>
      </c>
      <c r="AA831">
        <v>21</v>
      </c>
      <c r="AB831">
        <v>13</v>
      </c>
      <c r="AC831">
        <v>2</v>
      </c>
      <c r="AD831">
        <v>10</v>
      </c>
      <c r="AE831">
        <f>SUM(M831:N831)/SUM(K831:AD831)</f>
        <v>0.1276595744680851</v>
      </c>
      <c r="AF831">
        <f>SUM(S831,Y831)/SUM(K831:AD831)</f>
        <v>0.12234042553191489</v>
      </c>
      <c r="AG831">
        <f t="shared" si="66"/>
        <v>0.17287234042553193</v>
      </c>
      <c r="AH831">
        <f t="shared" si="67"/>
        <v>6.3829787234042548E-2</v>
      </c>
      <c r="AI831">
        <f t="shared" si="68"/>
        <v>0.18617021276595744</v>
      </c>
      <c r="AJ831">
        <f t="shared" si="69"/>
        <v>0.3271276595744681</v>
      </c>
    </row>
    <row r="832" spans="1:38" x14ac:dyDescent="0.2">
      <c r="A832" t="s">
        <v>2593</v>
      </c>
      <c r="B832">
        <v>180</v>
      </c>
      <c r="C832">
        <v>350</v>
      </c>
      <c r="D832">
        <f>C832-B832</f>
        <v>170</v>
      </c>
      <c r="E832">
        <v>9.7600000000000006E-2</v>
      </c>
      <c r="F832">
        <v>0</v>
      </c>
      <c r="G832">
        <v>6</v>
      </c>
      <c r="H832" t="s">
        <v>35</v>
      </c>
      <c r="I832" t="s">
        <v>40</v>
      </c>
      <c r="J832">
        <v>2.9380000000000002</v>
      </c>
      <c r="K832">
        <v>5</v>
      </c>
      <c r="L832">
        <v>0</v>
      </c>
      <c r="M832">
        <v>6</v>
      </c>
      <c r="N832">
        <v>5</v>
      </c>
      <c r="O832">
        <v>3</v>
      </c>
      <c r="P832">
        <v>7</v>
      </c>
      <c r="Q832">
        <v>3</v>
      </c>
      <c r="R832">
        <v>2</v>
      </c>
      <c r="S832">
        <v>9</v>
      </c>
      <c r="T832">
        <v>2</v>
      </c>
      <c r="U832">
        <v>0</v>
      </c>
      <c r="V832">
        <v>15</v>
      </c>
      <c r="W832">
        <v>3</v>
      </c>
      <c r="X832">
        <v>10</v>
      </c>
      <c r="Y832">
        <v>3</v>
      </c>
      <c r="Z832">
        <v>5</v>
      </c>
      <c r="AA832">
        <v>12</v>
      </c>
      <c r="AB832">
        <v>5</v>
      </c>
      <c r="AC832">
        <v>0</v>
      </c>
      <c r="AD832">
        <v>3</v>
      </c>
      <c r="AE832">
        <f>SUM(M832:N832)/SUM(K832:AD832)</f>
        <v>0.11224489795918367</v>
      </c>
      <c r="AF832">
        <f>SUM(S832,Y832)/SUM(K832:AD832)</f>
        <v>0.12244897959183673</v>
      </c>
      <c r="AG832">
        <f t="shared" si="66"/>
        <v>0.15306122448979592</v>
      </c>
      <c r="AH832">
        <f t="shared" si="67"/>
        <v>6.1224489795918366E-2</v>
      </c>
      <c r="AI832">
        <f t="shared" si="68"/>
        <v>9.1836734693877556E-2</v>
      </c>
      <c r="AJ832">
        <f t="shared" si="69"/>
        <v>0.45918367346938777</v>
      </c>
    </row>
    <row r="833" spans="1:38" x14ac:dyDescent="0.2">
      <c r="A833" t="s">
        <v>2051</v>
      </c>
      <c r="B833">
        <v>94</v>
      </c>
      <c r="C833">
        <v>243</v>
      </c>
      <c r="D833">
        <f>C833-B833</f>
        <v>149</v>
      </c>
      <c r="E833">
        <v>0.27279999999999999</v>
      </c>
      <c r="F833">
        <v>6.29E-4</v>
      </c>
      <c r="G833">
        <v>54</v>
      </c>
      <c r="H833" t="s">
        <v>35</v>
      </c>
      <c r="I833" t="s">
        <v>49</v>
      </c>
      <c r="J833">
        <v>3.3660000000000001</v>
      </c>
      <c r="K833">
        <v>2</v>
      </c>
      <c r="L833">
        <v>0</v>
      </c>
      <c r="M833">
        <v>6</v>
      </c>
      <c r="N833">
        <v>9</v>
      </c>
      <c r="O833">
        <v>4</v>
      </c>
      <c r="P833">
        <v>6</v>
      </c>
      <c r="Q833">
        <v>1</v>
      </c>
      <c r="R833">
        <v>0</v>
      </c>
      <c r="S833">
        <v>9</v>
      </c>
      <c r="T833">
        <v>11</v>
      </c>
      <c r="U833">
        <v>2</v>
      </c>
      <c r="V833">
        <v>12</v>
      </c>
      <c r="W833">
        <v>6</v>
      </c>
      <c r="X833">
        <v>4</v>
      </c>
      <c r="Y833">
        <v>3</v>
      </c>
      <c r="Z833">
        <v>9</v>
      </c>
      <c r="AA833">
        <v>5</v>
      </c>
      <c r="AB833">
        <v>4</v>
      </c>
      <c r="AC833">
        <v>3</v>
      </c>
      <c r="AD833">
        <v>2</v>
      </c>
      <c r="AE833">
        <f>SUM(M833:N833)/SUM(K833:AD833)</f>
        <v>0.15306122448979592</v>
      </c>
      <c r="AF833">
        <f>SUM(S833,Y833)/SUM(K833:AD833)</f>
        <v>0.12244897959183673</v>
      </c>
      <c r="AG833">
        <f t="shared" si="66"/>
        <v>0.14285714285714285</v>
      </c>
      <c r="AH833">
        <f t="shared" si="67"/>
        <v>9.1836734693877556E-2</v>
      </c>
      <c r="AI833">
        <f t="shared" si="68"/>
        <v>0.17346938775510204</v>
      </c>
      <c r="AJ833">
        <f t="shared" si="69"/>
        <v>0.31632653061224492</v>
      </c>
    </row>
    <row r="834" spans="1:38" x14ac:dyDescent="0.2">
      <c r="A834" t="s">
        <v>1969</v>
      </c>
      <c r="B834">
        <v>19</v>
      </c>
      <c r="C834">
        <v>228</v>
      </c>
      <c r="D834">
        <f>C834-B834</f>
        <v>209</v>
      </c>
      <c r="E834">
        <v>0.57450000000000001</v>
      </c>
      <c r="F834">
        <v>8.9569999999999997E-3</v>
      </c>
      <c r="G834">
        <v>90</v>
      </c>
      <c r="H834" t="s">
        <v>32</v>
      </c>
      <c r="I834" t="s">
        <v>44</v>
      </c>
      <c r="J834">
        <v>3.1850000000000001</v>
      </c>
      <c r="K834">
        <v>5</v>
      </c>
      <c r="L834">
        <v>0</v>
      </c>
      <c r="M834">
        <v>8</v>
      </c>
      <c r="N834">
        <v>17</v>
      </c>
      <c r="O834">
        <v>3</v>
      </c>
      <c r="P834">
        <v>18</v>
      </c>
      <c r="Q834">
        <v>2</v>
      </c>
      <c r="R834">
        <v>2</v>
      </c>
      <c r="S834">
        <v>9</v>
      </c>
      <c r="T834">
        <v>5</v>
      </c>
      <c r="U834">
        <v>1</v>
      </c>
      <c r="V834">
        <v>4</v>
      </c>
      <c r="W834">
        <v>3</v>
      </c>
      <c r="X834">
        <v>3</v>
      </c>
      <c r="Y834">
        <v>3</v>
      </c>
      <c r="Z834">
        <v>8</v>
      </c>
      <c r="AA834">
        <v>3</v>
      </c>
      <c r="AB834">
        <v>3</v>
      </c>
      <c r="AC834">
        <v>0</v>
      </c>
      <c r="AD834">
        <v>1</v>
      </c>
      <c r="AE834">
        <f>SUM(M834:N834)/SUM(K834:AD834)</f>
        <v>0.25510204081632654</v>
      </c>
      <c r="AF834">
        <f>SUM(S834,Y834)/SUM(K834:AD834)</f>
        <v>0.12244897959183673</v>
      </c>
      <c r="AG834">
        <f t="shared" si="66"/>
        <v>0.26530612244897961</v>
      </c>
      <c r="AH834">
        <f t="shared" si="67"/>
        <v>4.0816326530612242E-2</v>
      </c>
      <c r="AI834">
        <f t="shared" si="68"/>
        <v>0.11224489795918367</v>
      </c>
      <c r="AJ834">
        <f t="shared" si="69"/>
        <v>0.20408163265306123</v>
      </c>
      <c r="AK834">
        <v>3</v>
      </c>
      <c r="AL834">
        <v>1</v>
      </c>
    </row>
    <row r="835" spans="1:38" x14ac:dyDescent="0.2">
      <c r="A835" t="s">
        <v>332</v>
      </c>
      <c r="B835">
        <v>36</v>
      </c>
      <c r="C835">
        <v>115</v>
      </c>
      <c r="D835">
        <f>C835-B835</f>
        <v>79</v>
      </c>
      <c r="E835">
        <v>0.26140000000000002</v>
      </c>
      <c r="F835">
        <v>8.4699999999999999E-4</v>
      </c>
      <c r="G835">
        <v>42</v>
      </c>
      <c r="H835" t="s">
        <v>46</v>
      </c>
      <c r="I835" t="s">
        <v>72</v>
      </c>
      <c r="J835">
        <v>2.8650000000000002</v>
      </c>
      <c r="K835">
        <v>5</v>
      </c>
      <c r="L835">
        <v>0</v>
      </c>
      <c r="M835">
        <v>7</v>
      </c>
      <c r="N835">
        <v>7</v>
      </c>
      <c r="O835">
        <v>0</v>
      </c>
      <c r="P835">
        <v>6</v>
      </c>
      <c r="Q835">
        <v>0</v>
      </c>
      <c r="R835">
        <v>0</v>
      </c>
      <c r="S835">
        <v>6</v>
      </c>
      <c r="T835">
        <v>1</v>
      </c>
      <c r="U835">
        <v>1</v>
      </c>
      <c r="V835">
        <v>1</v>
      </c>
      <c r="W835">
        <v>5</v>
      </c>
      <c r="X835">
        <v>4</v>
      </c>
      <c r="Y835">
        <v>0</v>
      </c>
      <c r="Z835">
        <v>1</v>
      </c>
      <c r="AA835">
        <v>3</v>
      </c>
      <c r="AB835">
        <v>2</v>
      </c>
      <c r="AC835">
        <v>0</v>
      </c>
      <c r="AD835">
        <v>0</v>
      </c>
      <c r="AE835">
        <f>SUM(M835:N835)/SUM(K835:AD835)</f>
        <v>0.2857142857142857</v>
      </c>
      <c r="AF835">
        <f>SUM(S835,Y835)/SUM(K835:AD835)</f>
        <v>0.12244897959183673</v>
      </c>
      <c r="AG835">
        <f t="shared" ref="AG835:AG898" si="70">SUM(P835,K835,W835)/SUM(K835:AD835)</f>
        <v>0.32653061224489793</v>
      </c>
      <c r="AH835">
        <f t="shared" ref="AH835:AH898" si="71">SUM(AC835,AD835,O835)/SUM(K835:AD835)</f>
        <v>0</v>
      </c>
      <c r="AI835">
        <f t="shared" ref="AI835:AI898" si="72">SUM(R835,T835,AB835,U835)/SUM(K835:AD835)</f>
        <v>8.1632653061224483E-2</v>
      </c>
      <c r="AJ835">
        <f t="shared" ref="AJ835:AJ898" si="73">SUM(Q835,X835,V835,AA835,Z835,L835)/SUM(K835:AD835)</f>
        <v>0.18367346938775511</v>
      </c>
      <c r="AK835">
        <v>6</v>
      </c>
      <c r="AL835">
        <v>3</v>
      </c>
    </row>
    <row r="836" spans="1:38" x14ac:dyDescent="0.2">
      <c r="A836" t="s">
        <v>2671</v>
      </c>
      <c r="B836">
        <v>175</v>
      </c>
      <c r="C836">
        <v>585</v>
      </c>
      <c r="D836">
        <f>C836-B836</f>
        <v>410</v>
      </c>
      <c r="E836">
        <v>0.2621</v>
      </c>
      <c r="F836">
        <v>8.9560000000000004E-3</v>
      </c>
      <c r="G836">
        <v>54</v>
      </c>
      <c r="H836" t="s">
        <v>35</v>
      </c>
      <c r="I836" t="s">
        <v>622</v>
      </c>
      <c r="J836">
        <v>2.5150000000000001</v>
      </c>
      <c r="K836">
        <v>4</v>
      </c>
      <c r="L836">
        <v>2</v>
      </c>
      <c r="M836">
        <v>28</v>
      </c>
      <c r="N836">
        <v>18</v>
      </c>
      <c r="O836">
        <v>2</v>
      </c>
      <c r="P836">
        <v>14</v>
      </c>
      <c r="Q836">
        <v>12</v>
      </c>
      <c r="R836">
        <v>8</v>
      </c>
      <c r="S836">
        <v>22</v>
      </c>
      <c r="T836">
        <v>7</v>
      </c>
      <c r="U836">
        <v>4</v>
      </c>
      <c r="V836">
        <v>53</v>
      </c>
      <c r="W836">
        <v>14</v>
      </c>
      <c r="X836">
        <v>10</v>
      </c>
      <c r="Y836">
        <v>9</v>
      </c>
      <c r="Z836">
        <v>29</v>
      </c>
      <c r="AA836">
        <v>12</v>
      </c>
      <c r="AB836">
        <v>4</v>
      </c>
      <c r="AC836">
        <v>0</v>
      </c>
      <c r="AD836">
        <v>1</v>
      </c>
      <c r="AE836">
        <f>SUM(M836:N836)/SUM(K836:AD836)</f>
        <v>0.18181818181818182</v>
      </c>
      <c r="AF836">
        <f>SUM(S836,Y836)/SUM(K836:AD836)</f>
        <v>0.1225296442687747</v>
      </c>
      <c r="AG836">
        <f t="shared" si="70"/>
        <v>0.12648221343873517</v>
      </c>
      <c r="AH836">
        <f t="shared" si="71"/>
        <v>1.1857707509881422E-2</v>
      </c>
      <c r="AI836">
        <f t="shared" si="72"/>
        <v>9.0909090909090912E-2</v>
      </c>
      <c r="AJ836">
        <f t="shared" si="73"/>
        <v>0.466403162055336</v>
      </c>
    </row>
    <row r="837" spans="1:38" x14ac:dyDescent="0.2">
      <c r="A837" t="s">
        <v>2347</v>
      </c>
      <c r="B837">
        <v>580</v>
      </c>
      <c r="C837">
        <v>1088</v>
      </c>
      <c r="D837">
        <f>C837-B837</f>
        <v>508</v>
      </c>
      <c r="E837">
        <v>0.27850000000000003</v>
      </c>
      <c r="F837">
        <v>4.1E-5</v>
      </c>
      <c r="G837">
        <v>54</v>
      </c>
      <c r="H837" t="s">
        <v>32</v>
      </c>
      <c r="I837" t="s">
        <v>49</v>
      </c>
      <c r="J837">
        <v>3.3069999999999999</v>
      </c>
      <c r="K837">
        <v>11</v>
      </c>
      <c r="L837">
        <v>2</v>
      </c>
      <c r="M837">
        <v>16</v>
      </c>
      <c r="N837">
        <v>34</v>
      </c>
      <c r="O837">
        <v>6</v>
      </c>
      <c r="P837">
        <v>34</v>
      </c>
      <c r="Q837">
        <v>8</v>
      </c>
      <c r="R837">
        <v>4</v>
      </c>
      <c r="S837">
        <v>16</v>
      </c>
      <c r="T837">
        <v>12</v>
      </c>
      <c r="U837">
        <v>3</v>
      </c>
      <c r="V837">
        <v>11</v>
      </c>
      <c r="W837">
        <v>11</v>
      </c>
      <c r="X837">
        <v>12</v>
      </c>
      <c r="Y837">
        <v>15</v>
      </c>
      <c r="Z837">
        <v>26</v>
      </c>
      <c r="AA837">
        <v>15</v>
      </c>
      <c r="AB837">
        <v>15</v>
      </c>
      <c r="AC837">
        <v>1</v>
      </c>
      <c r="AD837">
        <v>1</v>
      </c>
      <c r="AE837">
        <f>SUM(M837:N837)/SUM(K837:AD837)</f>
        <v>0.19762845849802371</v>
      </c>
      <c r="AF837">
        <f>SUM(S837,Y837)/SUM(K837:AD837)</f>
        <v>0.1225296442687747</v>
      </c>
      <c r="AG837">
        <f t="shared" si="70"/>
        <v>0.22134387351778656</v>
      </c>
      <c r="AH837">
        <f t="shared" si="71"/>
        <v>3.1620553359683792E-2</v>
      </c>
      <c r="AI837">
        <f t="shared" si="72"/>
        <v>0.13438735177865613</v>
      </c>
      <c r="AJ837">
        <f t="shared" si="73"/>
        <v>0.29249011857707508</v>
      </c>
      <c r="AK837">
        <v>1</v>
      </c>
      <c r="AL837">
        <v>1</v>
      </c>
    </row>
    <row r="838" spans="1:38" x14ac:dyDescent="0.2">
      <c r="A838" t="s">
        <v>1940</v>
      </c>
      <c r="B838">
        <v>5</v>
      </c>
      <c r="C838">
        <v>929</v>
      </c>
      <c r="D838">
        <f>C838-B838</f>
        <v>924</v>
      </c>
      <c r="E838">
        <v>0.2487</v>
      </c>
      <c r="F838">
        <v>3.1000000000000001E-5</v>
      </c>
      <c r="G838">
        <v>42</v>
      </c>
      <c r="H838" t="s">
        <v>32</v>
      </c>
      <c r="I838" t="s">
        <v>235</v>
      </c>
      <c r="J838">
        <v>2.7519999999999998</v>
      </c>
      <c r="K838">
        <v>16</v>
      </c>
      <c r="L838">
        <v>1</v>
      </c>
      <c r="M838">
        <v>43</v>
      </c>
      <c r="N838">
        <v>40</v>
      </c>
      <c r="O838">
        <v>6</v>
      </c>
      <c r="P838">
        <v>24</v>
      </c>
      <c r="Q838">
        <v>6</v>
      </c>
      <c r="R838">
        <v>5</v>
      </c>
      <c r="S838">
        <v>29</v>
      </c>
      <c r="T838">
        <v>15</v>
      </c>
      <c r="U838">
        <v>3</v>
      </c>
      <c r="V838">
        <v>34</v>
      </c>
      <c r="W838">
        <v>23</v>
      </c>
      <c r="X838">
        <v>32</v>
      </c>
      <c r="Y838">
        <v>15</v>
      </c>
      <c r="Z838">
        <v>30</v>
      </c>
      <c r="AA838">
        <v>20</v>
      </c>
      <c r="AB838">
        <v>12</v>
      </c>
      <c r="AC838">
        <v>2</v>
      </c>
      <c r="AD838">
        <v>3</v>
      </c>
      <c r="AE838">
        <f>SUM(M838:N838)/SUM(K838:AD838)</f>
        <v>0.23119777158774374</v>
      </c>
      <c r="AF838">
        <f>SUM(S838,Y838)/SUM(K838:AD838)</f>
        <v>0.12256267409470752</v>
      </c>
      <c r="AG838">
        <f t="shared" si="70"/>
        <v>0.17548746518105848</v>
      </c>
      <c r="AH838">
        <f t="shared" si="71"/>
        <v>3.0640668523676879E-2</v>
      </c>
      <c r="AI838">
        <f t="shared" si="72"/>
        <v>9.7493036211699163E-2</v>
      </c>
      <c r="AJ838">
        <f t="shared" si="73"/>
        <v>0.3426183844011142</v>
      </c>
      <c r="AK838">
        <v>1</v>
      </c>
      <c r="AL838">
        <v>0</v>
      </c>
    </row>
    <row r="839" spans="1:38" x14ac:dyDescent="0.2">
      <c r="A839" t="s">
        <v>439</v>
      </c>
      <c r="B839">
        <v>34</v>
      </c>
      <c r="C839">
        <v>494</v>
      </c>
      <c r="D839">
        <f>C839-B839</f>
        <v>460</v>
      </c>
      <c r="E839">
        <v>0.31580000000000003</v>
      </c>
      <c r="F839">
        <v>3.1000000000000001E-5</v>
      </c>
      <c r="G839">
        <v>66</v>
      </c>
      <c r="H839" t="s">
        <v>46</v>
      </c>
      <c r="I839" t="s">
        <v>410</v>
      </c>
      <c r="J839">
        <v>2.8330000000000002</v>
      </c>
      <c r="K839">
        <v>18</v>
      </c>
      <c r="L839">
        <v>0</v>
      </c>
      <c r="M839">
        <v>29</v>
      </c>
      <c r="N839">
        <v>33</v>
      </c>
      <c r="O839">
        <v>2</v>
      </c>
      <c r="P839">
        <v>23</v>
      </c>
      <c r="Q839">
        <v>3</v>
      </c>
      <c r="R839">
        <v>1</v>
      </c>
      <c r="S839">
        <v>20</v>
      </c>
      <c r="T839">
        <v>3</v>
      </c>
      <c r="U839">
        <v>1</v>
      </c>
      <c r="V839">
        <v>16</v>
      </c>
      <c r="W839">
        <v>13</v>
      </c>
      <c r="X839">
        <v>6</v>
      </c>
      <c r="Y839">
        <v>6</v>
      </c>
      <c r="Z839">
        <v>17</v>
      </c>
      <c r="AA839">
        <v>6</v>
      </c>
      <c r="AB839">
        <v>12</v>
      </c>
      <c r="AC839">
        <v>2</v>
      </c>
      <c r="AD839">
        <v>1</v>
      </c>
      <c r="AE839">
        <f>SUM(M839:N839)/SUM(K839:AD839)</f>
        <v>0.29245283018867924</v>
      </c>
      <c r="AF839">
        <f>SUM(S839,Y839)/SUM(K839:AD839)</f>
        <v>0.12264150943396226</v>
      </c>
      <c r="AG839">
        <f t="shared" si="70"/>
        <v>0.25471698113207547</v>
      </c>
      <c r="AH839">
        <f t="shared" si="71"/>
        <v>2.358490566037736E-2</v>
      </c>
      <c r="AI839">
        <f t="shared" si="72"/>
        <v>8.0188679245283015E-2</v>
      </c>
      <c r="AJ839">
        <f t="shared" si="73"/>
        <v>0.22641509433962265</v>
      </c>
      <c r="AK839">
        <v>36</v>
      </c>
      <c r="AL839">
        <v>0</v>
      </c>
    </row>
    <row r="840" spans="1:38" x14ac:dyDescent="0.2">
      <c r="A840" t="s">
        <v>2897</v>
      </c>
      <c r="B840">
        <v>126</v>
      </c>
      <c r="C840">
        <v>332</v>
      </c>
      <c r="D840">
        <f>C840-B840</f>
        <v>206</v>
      </c>
      <c r="E840">
        <v>0.4466</v>
      </c>
      <c r="F840">
        <v>9.2929999999999992E-3</v>
      </c>
      <c r="G840">
        <v>90</v>
      </c>
      <c r="H840" t="s">
        <v>46</v>
      </c>
      <c r="I840" t="s">
        <v>235</v>
      </c>
      <c r="J840">
        <v>2.7269999999999999</v>
      </c>
      <c r="K840">
        <v>2</v>
      </c>
      <c r="L840">
        <v>0</v>
      </c>
      <c r="M840">
        <v>14</v>
      </c>
      <c r="N840">
        <v>17</v>
      </c>
      <c r="O840">
        <v>3</v>
      </c>
      <c r="P840">
        <v>4</v>
      </c>
      <c r="Q840">
        <v>1</v>
      </c>
      <c r="R840">
        <v>5</v>
      </c>
      <c r="S840">
        <v>7</v>
      </c>
      <c r="T840">
        <v>5</v>
      </c>
      <c r="U840">
        <v>0</v>
      </c>
      <c r="V840">
        <v>9</v>
      </c>
      <c r="W840">
        <v>5</v>
      </c>
      <c r="X840">
        <v>8</v>
      </c>
      <c r="Y840">
        <v>6</v>
      </c>
      <c r="Z840">
        <v>9</v>
      </c>
      <c r="AA840">
        <v>7</v>
      </c>
      <c r="AB840">
        <v>2</v>
      </c>
      <c r="AC840">
        <v>0</v>
      </c>
      <c r="AD840">
        <v>2</v>
      </c>
      <c r="AE840">
        <f>SUM(M840:N840)/SUM(K840:AD840)</f>
        <v>0.29245283018867924</v>
      </c>
      <c r="AF840">
        <f>SUM(S840,Y840)/SUM(K840:AD840)</f>
        <v>0.12264150943396226</v>
      </c>
      <c r="AG840">
        <f t="shared" si="70"/>
        <v>0.10377358490566038</v>
      </c>
      <c r="AH840">
        <f t="shared" si="71"/>
        <v>4.716981132075472E-2</v>
      </c>
      <c r="AI840">
        <f t="shared" si="72"/>
        <v>0.11320754716981132</v>
      </c>
      <c r="AJ840">
        <f t="shared" si="73"/>
        <v>0.32075471698113206</v>
      </c>
      <c r="AK840">
        <v>1</v>
      </c>
      <c r="AL840">
        <v>0</v>
      </c>
    </row>
    <row r="841" spans="1:38" x14ac:dyDescent="0.2">
      <c r="A841" t="s">
        <v>2272</v>
      </c>
      <c r="B841">
        <v>18</v>
      </c>
      <c r="C841">
        <v>368</v>
      </c>
      <c r="D841">
        <f>C841-B841</f>
        <v>350</v>
      </c>
      <c r="E841">
        <v>0.17469999999999999</v>
      </c>
      <c r="F841">
        <v>6.9300000000000004E-4</v>
      </c>
      <c r="G841">
        <v>18</v>
      </c>
      <c r="H841" t="s">
        <v>35</v>
      </c>
      <c r="I841" t="s">
        <v>1556</v>
      </c>
      <c r="J841">
        <v>3.1339999999999999</v>
      </c>
      <c r="K841">
        <v>7</v>
      </c>
      <c r="L841">
        <v>0</v>
      </c>
      <c r="M841">
        <v>15</v>
      </c>
      <c r="N841">
        <v>19</v>
      </c>
      <c r="O841">
        <v>8</v>
      </c>
      <c r="P841">
        <v>9</v>
      </c>
      <c r="Q841">
        <v>4</v>
      </c>
      <c r="R841">
        <v>5</v>
      </c>
      <c r="S841">
        <v>20</v>
      </c>
      <c r="T841">
        <v>15</v>
      </c>
      <c r="U841">
        <v>7</v>
      </c>
      <c r="V841">
        <v>25</v>
      </c>
      <c r="W841">
        <v>13</v>
      </c>
      <c r="X841">
        <v>21</v>
      </c>
      <c r="Y841">
        <v>7</v>
      </c>
      <c r="Z841">
        <v>27</v>
      </c>
      <c r="AA841">
        <v>8</v>
      </c>
      <c r="AB841">
        <v>7</v>
      </c>
      <c r="AC841">
        <v>0</v>
      </c>
      <c r="AD841">
        <v>3</v>
      </c>
      <c r="AE841">
        <f>SUM(M841:N841)/SUM(K841:AD841)</f>
        <v>0.15454545454545454</v>
      </c>
      <c r="AF841">
        <f>SUM(S841,Y841)/SUM(K841:AD841)</f>
        <v>0.12272727272727273</v>
      </c>
      <c r="AG841">
        <f t="shared" si="70"/>
        <v>0.13181818181818181</v>
      </c>
      <c r="AH841">
        <f t="shared" si="71"/>
        <v>0.05</v>
      </c>
      <c r="AI841">
        <f t="shared" si="72"/>
        <v>0.15454545454545454</v>
      </c>
      <c r="AJ841">
        <f t="shared" si="73"/>
        <v>0.38636363636363635</v>
      </c>
    </row>
    <row r="842" spans="1:38" x14ac:dyDescent="0.2">
      <c r="A842" t="s">
        <v>3082</v>
      </c>
      <c r="B842">
        <v>7</v>
      </c>
      <c r="C842">
        <v>537</v>
      </c>
      <c r="D842">
        <f>C842-B842</f>
        <v>530</v>
      </c>
      <c r="E842">
        <v>0.13170000000000001</v>
      </c>
      <c r="F842">
        <v>1.0399999999999999E-3</v>
      </c>
      <c r="G842">
        <v>6</v>
      </c>
      <c r="H842" t="s">
        <v>35</v>
      </c>
      <c r="I842" t="s">
        <v>1035</v>
      </c>
      <c r="J842">
        <v>3.1749999999999998</v>
      </c>
      <c r="K842">
        <v>4</v>
      </c>
      <c r="L842">
        <v>1</v>
      </c>
      <c r="M842">
        <v>12</v>
      </c>
      <c r="N842">
        <v>15</v>
      </c>
      <c r="O842">
        <v>12</v>
      </c>
      <c r="P842">
        <v>22</v>
      </c>
      <c r="Q842">
        <v>16</v>
      </c>
      <c r="R842">
        <v>10</v>
      </c>
      <c r="S842">
        <v>19</v>
      </c>
      <c r="T842">
        <v>15</v>
      </c>
      <c r="U842">
        <v>0</v>
      </c>
      <c r="V842">
        <v>24</v>
      </c>
      <c r="W842">
        <v>7</v>
      </c>
      <c r="X842">
        <v>16</v>
      </c>
      <c r="Y842">
        <v>9</v>
      </c>
      <c r="Z842">
        <v>22</v>
      </c>
      <c r="AA842">
        <v>17</v>
      </c>
      <c r="AB842">
        <v>2</v>
      </c>
      <c r="AC842">
        <v>1</v>
      </c>
      <c r="AD842">
        <v>4</v>
      </c>
      <c r="AE842">
        <f>SUM(M842:N842)/SUM(K842:AD842)</f>
        <v>0.11842105263157894</v>
      </c>
      <c r="AF842">
        <f>SUM(S842,Y842)/SUM(K842:AD842)</f>
        <v>0.12280701754385964</v>
      </c>
      <c r="AG842">
        <f t="shared" si="70"/>
        <v>0.14473684210526316</v>
      </c>
      <c r="AH842">
        <f t="shared" si="71"/>
        <v>7.4561403508771926E-2</v>
      </c>
      <c r="AI842">
        <f t="shared" si="72"/>
        <v>0.11842105263157894</v>
      </c>
      <c r="AJ842">
        <f t="shared" si="73"/>
        <v>0.42105263157894735</v>
      </c>
    </row>
    <row r="843" spans="1:38" x14ac:dyDescent="0.2">
      <c r="A843" t="s">
        <v>2879</v>
      </c>
      <c r="B843">
        <v>123</v>
      </c>
      <c r="C843">
        <v>194</v>
      </c>
      <c r="D843">
        <f>C843-B843</f>
        <v>71</v>
      </c>
      <c r="E843">
        <v>0.42059999999999997</v>
      </c>
      <c r="F843">
        <v>6.4899999999999995E-4</v>
      </c>
      <c r="G843">
        <v>78</v>
      </c>
      <c r="H843" t="s">
        <v>32</v>
      </c>
      <c r="I843" t="s">
        <v>40</v>
      </c>
      <c r="J843">
        <v>3.6560000000000001</v>
      </c>
      <c r="K843">
        <v>5</v>
      </c>
      <c r="L843">
        <v>0</v>
      </c>
      <c r="M843">
        <v>3</v>
      </c>
      <c r="N843">
        <v>8</v>
      </c>
      <c r="O843">
        <v>3</v>
      </c>
      <c r="P843">
        <v>2</v>
      </c>
      <c r="Q843">
        <v>0</v>
      </c>
      <c r="R843">
        <v>4</v>
      </c>
      <c r="S843">
        <v>4</v>
      </c>
      <c r="T843">
        <v>4</v>
      </c>
      <c r="U843">
        <v>2</v>
      </c>
      <c r="V843">
        <v>8</v>
      </c>
      <c r="W843">
        <v>2</v>
      </c>
      <c r="X843">
        <v>2</v>
      </c>
      <c r="Y843">
        <v>3</v>
      </c>
      <c r="Z843">
        <v>2</v>
      </c>
      <c r="AA843">
        <v>2</v>
      </c>
      <c r="AB843">
        <v>2</v>
      </c>
      <c r="AC843">
        <v>0</v>
      </c>
      <c r="AD843">
        <v>1</v>
      </c>
      <c r="AE843">
        <f>SUM(M843:N843)/SUM(K843:AD843)</f>
        <v>0.19298245614035087</v>
      </c>
      <c r="AF843">
        <f>SUM(S843,Y843)/SUM(K843:AD843)</f>
        <v>0.12280701754385964</v>
      </c>
      <c r="AG843">
        <f t="shared" si="70"/>
        <v>0.15789473684210525</v>
      </c>
      <c r="AH843">
        <f t="shared" si="71"/>
        <v>7.0175438596491224E-2</v>
      </c>
      <c r="AI843">
        <f t="shared" si="72"/>
        <v>0.21052631578947367</v>
      </c>
      <c r="AJ843">
        <f t="shared" si="73"/>
        <v>0.24561403508771928</v>
      </c>
    </row>
    <row r="844" spans="1:38" x14ac:dyDescent="0.2">
      <c r="A844" t="s">
        <v>1088</v>
      </c>
      <c r="B844">
        <v>101</v>
      </c>
      <c r="C844">
        <v>193</v>
      </c>
      <c r="D844">
        <f>C844-B844</f>
        <v>92</v>
      </c>
      <c r="E844">
        <v>0.1227</v>
      </c>
      <c r="F844">
        <v>3.8000000000000002E-4</v>
      </c>
      <c r="G844">
        <v>6</v>
      </c>
      <c r="H844" t="s">
        <v>35</v>
      </c>
      <c r="I844" t="s">
        <v>44</v>
      </c>
      <c r="J844">
        <v>3.4369999999999998</v>
      </c>
      <c r="K844">
        <v>3</v>
      </c>
      <c r="L844">
        <v>0</v>
      </c>
      <c r="M844">
        <v>5</v>
      </c>
      <c r="N844">
        <v>7</v>
      </c>
      <c r="O844">
        <v>0</v>
      </c>
      <c r="P844">
        <v>2</v>
      </c>
      <c r="Q844">
        <v>0</v>
      </c>
      <c r="R844">
        <v>5</v>
      </c>
      <c r="S844">
        <v>6</v>
      </c>
      <c r="T844">
        <v>5</v>
      </c>
      <c r="U844">
        <v>0</v>
      </c>
      <c r="V844">
        <v>7</v>
      </c>
      <c r="W844">
        <v>2</v>
      </c>
      <c r="X844">
        <v>1</v>
      </c>
      <c r="Y844">
        <v>1</v>
      </c>
      <c r="Z844">
        <v>8</v>
      </c>
      <c r="AA844">
        <v>3</v>
      </c>
      <c r="AB844">
        <v>1</v>
      </c>
      <c r="AC844">
        <v>0</v>
      </c>
      <c r="AD844">
        <v>1</v>
      </c>
      <c r="AE844">
        <f>SUM(M844:N844)/SUM(K844:AD844)</f>
        <v>0.21052631578947367</v>
      </c>
      <c r="AF844">
        <f>SUM(S844,Y844)/SUM(K844:AD844)</f>
        <v>0.12280701754385964</v>
      </c>
      <c r="AG844">
        <f t="shared" si="70"/>
        <v>0.12280701754385964</v>
      </c>
      <c r="AH844">
        <f t="shared" si="71"/>
        <v>1.7543859649122806E-2</v>
      </c>
      <c r="AI844">
        <f t="shared" si="72"/>
        <v>0.19298245614035087</v>
      </c>
      <c r="AJ844">
        <f t="shared" si="73"/>
        <v>0.33333333333333331</v>
      </c>
    </row>
    <row r="845" spans="1:38" x14ac:dyDescent="0.2">
      <c r="A845" t="s">
        <v>1765</v>
      </c>
      <c r="B845">
        <v>50</v>
      </c>
      <c r="C845">
        <v>117</v>
      </c>
      <c r="D845">
        <f>C845-B845</f>
        <v>67</v>
      </c>
      <c r="E845">
        <v>0.20030000000000001</v>
      </c>
      <c r="F845">
        <v>5.5259999999999997E-3</v>
      </c>
      <c r="G845">
        <v>30</v>
      </c>
      <c r="H845" t="s">
        <v>46</v>
      </c>
      <c r="I845" t="s">
        <v>72</v>
      </c>
      <c r="J845">
        <v>3.5750000000000002</v>
      </c>
      <c r="K845">
        <v>1</v>
      </c>
      <c r="L845">
        <v>0</v>
      </c>
      <c r="M845">
        <v>4</v>
      </c>
      <c r="N845">
        <v>8</v>
      </c>
      <c r="O845">
        <v>3</v>
      </c>
      <c r="P845">
        <v>3</v>
      </c>
      <c r="Q845">
        <v>1</v>
      </c>
      <c r="R845">
        <v>3</v>
      </c>
      <c r="S845">
        <v>5</v>
      </c>
      <c r="T845">
        <v>5</v>
      </c>
      <c r="U845">
        <v>0</v>
      </c>
      <c r="V845">
        <v>3</v>
      </c>
      <c r="W845">
        <v>2</v>
      </c>
      <c r="X845">
        <v>3</v>
      </c>
      <c r="Y845">
        <v>2</v>
      </c>
      <c r="Z845">
        <v>6</v>
      </c>
      <c r="AA845">
        <v>4</v>
      </c>
      <c r="AB845">
        <v>3</v>
      </c>
      <c r="AC845">
        <v>0</v>
      </c>
      <c r="AD845">
        <v>1</v>
      </c>
      <c r="AE845">
        <f>SUM(M845:N845)/SUM(K845:AD845)</f>
        <v>0.21052631578947367</v>
      </c>
      <c r="AF845">
        <f>SUM(S845,Y845)/SUM(K845:AD845)</f>
        <v>0.12280701754385964</v>
      </c>
      <c r="AG845">
        <f t="shared" si="70"/>
        <v>0.10526315789473684</v>
      </c>
      <c r="AH845">
        <f t="shared" si="71"/>
        <v>7.0175438596491224E-2</v>
      </c>
      <c r="AI845">
        <f t="shared" si="72"/>
        <v>0.19298245614035087</v>
      </c>
      <c r="AJ845">
        <f t="shared" si="73"/>
        <v>0.2982456140350877</v>
      </c>
      <c r="AK845">
        <v>1</v>
      </c>
      <c r="AL845">
        <v>1</v>
      </c>
    </row>
    <row r="846" spans="1:38" x14ac:dyDescent="0.2">
      <c r="A846" t="s">
        <v>1230</v>
      </c>
      <c r="B846">
        <v>21</v>
      </c>
      <c r="C846">
        <v>451</v>
      </c>
      <c r="D846">
        <f>C846-B846</f>
        <v>430</v>
      </c>
      <c r="E846">
        <v>9.1999999999999998E-2</v>
      </c>
      <c r="F846">
        <v>8.2999999999999998E-5</v>
      </c>
      <c r="G846">
        <v>6</v>
      </c>
      <c r="H846" t="s">
        <v>46</v>
      </c>
      <c r="I846" t="s">
        <v>44</v>
      </c>
      <c r="J846">
        <v>2.9980000000000002</v>
      </c>
      <c r="K846">
        <v>7</v>
      </c>
      <c r="L846">
        <v>1</v>
      </c>
      <c r="M846">
        <v>19</v>
      </c>
      <c r="N846">
        <v>19</v>
      </c>
      <c r="O846">
        <v>3</v>
      </c>
      <c r="P846">
        <v>9</v>
      </c>
      <c r="Q846">
        <v>4</v>
      </c>
      <c r="R846">
        <v>2</v>
      </c>
      <c r="S846">
        <v>15</v>
      </c>
      <c r="T846">
        <v>11</v>
      </c>
      <c r="U846">
        <v>0</v>
      </c>
      <c r="V846">
        <v>16</v>
      </c>
      <c r="W846">
        <v>5</v>
      </c>
      <c r="X846">
        <v>9</v>
      </c>
      <c r="Y846">
        <v>6</v>
      </c>
      <c r="Z846">
        <v>18</v>
      </c>
      <c r="AA846">
        <v>17</v>
      </c>
      <c r="AB846">
        <v>7</v>
      </c>
      <c r="AC846">
        <v>0</v>
      </c>
      <c r="AD846">
        <v>3</v>
      </c>
      <c r="AE846">
        <f>SUM(M846:N846)/SUM(K846:AD846)</f>
        <v>0.22222222222222221</v>
      </c>
      <c r="AF846">
        <f>SUM(S846,Y846)/SUM(K846:AD846)</f>
        <v>0.12280701754385964</v>
      </c>
      <c r="AG846">
        <f t="shared" si="70"/>
        <v>0.12280701754385964</v>
      </c>
      <c r="AH846">
        <f t="shared" si="71"/>
        <v>3.5087719298245612E-2</v>
      </c>
      <c r="AI846">
        <f t="shared" si="72"/>
        <v>0.11695906432748537</v>
      </c>
      <c r="AJ846">
        <f t="shared" si="73"/>
        <v>0.38011695906432746</v>
      </c>
    </row>
    <row r="847" spans="1:38" x14ac:dyDescent="0.2">
      <c r="A847" t="s">
        <v>566</v>
      </c>
      <c r="B847">
        <v>36</v>
      </c>
      <c r="C847">
        <v>352</v>
      </c>
      <c r="D847">
        <f>C847-B847</f>
        <v>316</v>
      </c>
      <c r="E847">
        <v>0.3553</v>
      </c>
      <c r="F847">
        <v>1.4E-5</v>
      </c>
      <c r="G847">
        <v>66</v>
      </c>
      <c r="H847" t="s">
        <v>32</v>
      </c>
      <c r="I847" t="s">
        <v>51</v>
      </c>
      <c r="J847">
        <v>3.1150000000000002</v>
      </c>
      <c r="K847">
        <v>11</v>
      </c>
      <c r="L847">
        <v>1</v>
      </c>
      <c r="M847">
        <v>16</v>
      </c>
      <c r="N847">
        <v>17</v>
      </c>
      <c r="O847">
        <v>6</v>
      </c>
      <c r="P847">
        <v>15</v>
      </c>
      <c r="Q847">
        <v>6</v>
      </c>
      <c r="R847">
        <v>5</v>
      </c>
      <c r="S847">
        <v>15</v>
      </c>
      <c r="T847">
        <v>9</v>
      </c>
      <c r="U847">
        <v>1</v>
      </c>
      <c r="V847">
        <v>13</v>
      </c>
      <c r="W847">
        <v>8</v>
      </c>
      <c r="X847">
        <v>11</v>
      </c>
      <c r="Y847">
        <v>7</v>
      </c>
      <c r="Z847">
        <v>21</v>
      </c>
      <c r="AA847">
        <v>7</v>
      </c>
      <c r="AB847">
        <v>3</v>
      </c>
      <c r="AC847">
        <v>0</v>
      </c>
      <c r="AD847">
        <v>7</v>
      </c>
      <c r="AE847">
        <f>SUM(M847:N847)/SUM(K847:AD847)</f>
        <v>0.18435754189944134</v>
      </c>
      <c r="AF847">
        <f>SUM(S847,Y847)/SUM(K847:AD847)</f>
        <v>0.12290502793296089</v>
      </c>
      <c r="AG847">
        <f t="shared" si="70"/>
        <v>0.18994413407821228</v>
      </c>
      <c r="AH847">
        <f t="shared" si="71"/>
        <v>7.2625698324022353E-2</v>
      </c>
      <c r="AI847">
        <f t="shared" si="72"/>
        <v>0.1005586592178771</v>
      </c>
      <c r="AJ847">
        <f t="shared" si="73"/>
        <v>0.32960893854748602</v>
      </c>
      <c r="AK847">
        <v>2</v>
      </c>
      <c r="AL847">
        <v>0</v>
      </c>
    </row>
    <row r="848" spans="1:38" x14ac:dyDescent="0.2">
      <c r="A848" t="s">
        <v>2471</v>
      </c>
      <c r="B848">
        <v>1017</v>
      </c>
      <c r="C848">
        <v>1081</v>
      </c>
      <c r="D848">
        <f>C848-B848</f>
        <v>64</v>
      </c>
      <c r="E848">
        <v>0.36130000000000001</v>
      </c>
      <c r="F848">
        <v>2.1800000000000001E-4</v>
      </c>
      <c r="G848">
        <v>66</v>
      </c>
      <c r="H848" t="s">
        <v>32</v>
      </c>
      <c r="I848" t="s">
        <v>2472</v>
      </c>
      <c r="J848">
        <v>3.2970000000000002</v>
      </c>
      <c r="K848">
        <v>3</v>
      </c>
      <c r="L848">
        <v>0</v>
      </c>
      <c r="M848">
        <v>4</v>
      </c>
      <c r="N848">
        <v>6</v>
      </c>
      <c r="O848">
        <v>0</v>
      </c>
      <c r="P848">
        <v>1</v>
      </c>
      <c r="Q848">
        <v>2</v>
      </c>
      <c r="R848">
        <v>3</v>
      </c>
      <c r="S848">
        <v>6</v>
      </c>
      <c r="T848">
        <v>8</v>
      </c>
      <c r="U848">
        <v>0</v>
      </c>
      <c r="V848">
        <v>5</v>
      </c>
      <c r="W848">
        <v>0</v>
      </c>
      <c r="X848">
        <v>9</v>
      </c>
      <c r="Y848">
        <v>2</v>
      </c>
      <c r="Z848">
        <v>5</v>
      </c>
      <c r="AA848">
        <v>5</v>
      </c>
      <c r="AB848">
        <v>2</v>
      </c>
      <c r="AC848">
        <v>0</v>
      </c>
      <c r="AD848">
        <v>4</v>
      </c>
      <c r="AE848">
        <f>SUM(M848:N848)/SUM(K848:AD848)</f>
        <v>0.15384615384615385</v>
      </c>
      <c r="AF848">
        <f>SUM(S848,Y848)/SUM(K848:AD848)</f>
        <v>0.12307692307692308</v>
      </c>
      <c r="AG848">
        <f t="shared" si="70"/>
        <v>6.1538461538461542E-2</v>
      </c>
      <c r="AH848">
        <f t="shared" si="71"/>
        <v>6.1538461538461542E-2</v>
      </c>
      <c r="AI848">
        <f t="shared" si="72"/>
        <v>0.2</v>
      </c>
      <c r="AJ848">
        <f t="shared" si="73"/>
        <v>0.4</v>
      </c>
    </row>
    <row r="849" spans="1:38" x14ac:dyDescent="0.2">
      <c r="A849" t="s">
        <v>2902</v>
      </c>
      <c r="B849">
        <v>83</v>
      </c>
      <c r="C849">
        <v>401</v>
      </c>
      <c r="D849">
        <f>C849-B849</f>
        <v>318</v>
      </c>
      <c r="E849">
        <v>0.19819999999999999</v>
      </c>
      <c r="F849">
        <v>3.39E-4</v>
      </c>
      <c r="G849">
        <v>18</v>
      </c>
      <c r="H849" t="s">
        <v>46</v>
      </c>
      <c r="I849" t="s">
        <v>2903</v>
      </c>
      <c r="J849">
        <v>2.819</v>
      </c>
      <c r="K849">
        <v>12</v>
      </c>
      <c r="L849">
        <v>0</v>
      </c>
      <c r="M849">
        <v>11</v>
      </c>
      <c r="N849">
        <v>15</v>
      </c>
      <c r="O849">
        <v>1</v>
      </c>
      <c r="P849">
        <v>10</v>
      </c>
      <c r="Q849">
        <v>4</v>
      </c>
      <c r="R849">
        <v>3</v>
      </c>
      <c r="S849">
        <v>14</v>
      </c>
      <c r="T849">
        <v>2</v>
      </c>
      <c r="U849">
        <v>2</v>
      </c>
      <c r="V849">
        <v>13</v>
      </c>
      <c r="W849">
        <v>6</v>
      </c>
      <c r="X849">
        <v>10</v>
      </c>
      <c r="Y849">
        <v>2</v>
      </c>
      <c r="Z849">
        <v>7</v>
      </c>
      <c r="AA849">
        <v>9</v>
      </c>
      <c r="AB849">
        <v>3</v>
      </c>
      <c r="AC849">
        <v>2</v>
      </c>
      <c r="AD849">
        <v>4</v>
      </c>
      <c r="AE849">
        <f>SUM(M849:N849)/SUM(K849:AD849)</f>
        <v>0.2</v>
      </c>
      <c r="AF849">
        <f>SUM(S849,Y849)/SUM(K849:AD849)</f>
        <v>0.12307692307692308</v>
      </c>
      <c r="AG849">
        <f t="shared" si="70"/>
        <v>0.2153846153846154</v>
      </c>
      <c r="AH849">
        <f t="shared" si="71"/>
        <v>5.3846153846153849E-2</v>
      </c>
      <c r="AI849">
        <f t="shared" si="72"/>
        <v>7.6923076923076927E-2</v>
      </c>
      <c r="AJ849">
        <f t="shared" si="73"/>
        <v>0.33076923076923076</v>
      </c>
      <c r="AK849">
        <v>1</v>
      </c>
      <c r="AL849">
        <v>1</v>
      </c>
    </row>
    <row r="850" spans="1:38" x14ac:dyDescent="0.2">
      <c r="A850" t="s">
        <v>2689</v>
      </c>
      <c r="B850">
        <v>985</v>
      </c>
      <c r="C850">
        <v>1059</v>
      </c>
      <c r="D850">
        <f>C850-B850</f>
        <v>74</v>
      </c>
      <c r="E850">
        <v>0.27029999999999998</v>
      </c>
      <c r="F850">
        <v>3.6400000000000001E-4</v>
      </c>
      <c r="G850">
        <v>54</v>
      </c>
      <c r="H850" t="s">
        <v>35</v>
      </c>
      <c r="I850" t="s">
        <v>44</v>
      </c>
      <c r="J850">
        <v>3.2879999999999998</v>
      </c>
      <c r="K850">
        <v>1</v>
      </c>
      <c r="L850">
        <v>0</v>
      </c>
      <c r="M850">
        <v>4</v>
      </c>
      <c r="N850">
        <v>11</v>
      </c>
      <c r="O850">
        <v>0</v>
      </c>
      <c r="P850">
        <v>5</v>
      </c>
      <c r="Q850">
        <v>6</v>
      </c>
      <c r="R850">
        <v>4</v>
      </c>
      <c r="S850">
        <v>5</v>
      </c>
      <c r="T850">
        <v>4</v>
      </c>
      <c r="U850">
        <v>0</v>
      </c>
      <c r="V850">
        <v>2</v>
      </c>
      <c r="W850">
        <v>2</v>
      </c>
      <c r="X850">
        <v>1</v>
      </c>
      <c r="Y850">
        <v>3</v>
      </c>
      <c r="Z850">
        <v>5</v>
      </c>
      <c r="AA850">
        <v>7</v>
      </c>
      <c r="AB850">
        <v>4</v>
      </c>
      <c r="AC850">
        <v>0</v>
      </c>
      <c r="AD850">
        <v>1</v>
      </c>
      <c r="AE850">
        <f>SUM(M850:N850)/SUM(K850:AD850)</f>
        <v>0.23076923076923078</v>
      </c>
      <c r="AF850">
        <f>SUM(S850,Y850)/SUM(K850:AD850)</f>
        <v>0.12307692307692308</v>
      </c>
      <c r="AG850">
        <f t="shared" si="70"/>
        <v>0.12307692307692308</v>
      </c>
      <c r="AH850">
        <f t="shared" si="71"/>
        <v>1.5384615384615385E-2</v>
      </c>
      <c r="AI850">
        <f t="shared" si="72"/>
        <v>0.18461538461538463</v>
      </c>
      <c r="AJ850">
        <f t="shared" si="73"/>
        <v>0.32307692307692309</v>
      </c>
    </row>
    <row r="851" spans="1:38" x14ac:dyDescent="0.2">
      <c r="A851" t="s">
        <v>400</v>
      </c>
      <c r="B851">
        <v>6</v>
      </c>
      <c r="C851">
        <v>134</v>
      </c>
      <c r="D851">
        <f>C851-B851</f>
        <v>128</v>
      </c>
      <c r="E851">
        <v>0.39079999999999998</v>
      </c>
      <c r="F851">
        <v>2.6999999999999999E-5</v>
      </c>
      <c r="G851">
        <v>78</v>
      </c>
      <c r="H851" t="s">
        <v>46</v>
      </c>
      <c r="I851" t="s">
        <v>401</v>
      </c>
      <c r="J851">
        <v>2.8029999999999999</v>
      </c>
      <c r="K851">
        <v>7</v>
      </c>
      <c r="L851">
        <v>0</v>
      </c>
      <c r="M851">
        <v>10</v>
      </c>
      <c r="N851">
        <v>7</v>
      </c>
      <c r="O851">
        <v>0</v>
      </c>
      <c r="P851">
        <v>5</v>
      </c>
      <c r="Q851">
        <v>2</v>
      </c>
      <c r="R851">
        <v>0</v>
      </c>
      <c r="S851">
        <v>5</v>
      </c>
      <c r="T851">
        <v>2</v>
      </c>
      <c r="U851">
        <v>1</v>
      </c>
      <c r="V851">
        <v>4</v>
      </c>
      <c r="W851">
        <v>3</v>
      </c>
      <c r="X851">
        <v>2</v>
      </c>
      <c r="Y851">
        <v>3</v>
      </c>
      <c r="Z851">
        <v>8</v>
      </c>
      <c r="AA851">
        <v>5</v>
      </c>
      <c r="AB851">
        <v>1</v>
      </c>
      <c r="AC851">
        <v>0</v>
      </c>
      <c r="AD851">
        <v>0</v>
      </c>
      <c r="AE851">
        <f>SUM(M851:N851)/SUM(K851:AD851)</f>
        <v>0.26153846153846155</v>
      </c>
      <c r="AF851">
        <f>SUM(S851,Y851)/SUM(K851:AD851)</f>
        <v>0.12307692307692308</v>
      </c>
      <c r="AG851">
        <f t="shared" si="70"/>
        <v>0.23076923076923078</v>
      </c>
      <c r="AH851">
        <f t="shared" si="71"/>
        <v>0</v>
      </c>
      <c r="AI851">
        <f t="shared" si="72"/>
        <v>6.1538461538461542E-2</v>
      </c>
      <c r="AJ851">
        <f t="shared" si="73"/>
        <v>0.32307692307692309</v>
      </c>
      <c r="AK851">
        <v>10</v>
      </c>
      <c r="AL851">
        <v>0</v>
      </c>
    </row>
    <row r="852" spans="1:38" x14ac:dyDescent="0.2">
      <c r="A852" t="s">
        <v>1582</v>
      </c>
      <c r="B852">
        <v>184</v>
      </c>
      <c r="C852">
        <v>1041</v>
      </c>
      <c r="D852">
        <f>C852-B852</f>
        <v>857</v>
      </c>
      <c r="E852">
        <v>0.218</v>
      </c>
      <c r="F852">
        <v>4.4520000000000002E-3</v>
      </c>
      <c r="G852">
        <v>30</v>
      </c>
      <c r="H852" t="s">
        <v>35</v>
      </c>
      <c r="I852" t="s">
        <v>33</v>
      </c>
      <c r="J852">
        <v>3.0529999999999999</v>
      </c>
      <c r="K852">
        <v>14</v>
      </c>
      <c r="L852">
        <v>2</v>
      </c>
      <c r="M852">
        <v>26</v>
      </c>
      <c r="N852">
        <v>27</v>
      </c>
      <c r="O852">
        <v>9</v>
      </c>
      <c r="P852">
        <v>34</v>
      </c>
      <c r="Q852">
        <v>11</v>
      </c>
      <c r="R852">
        <v>9</v>
      </c>
      <c r="S852">
        <v>26</v>
      </c>
      <c r="T852">
        <v>12</v>
      </c>
      <c r="U852">
        <v>4</v>
      </c>
      <c r="V852">
        <v>32</v>
      </c>
      <c r="W852">
        <v>25</v>
      </c>
      <c r="X852">
        <v>17</v>
      </c>
      <c r="Y852">
        <v>16</v>
      </c>
      <c r="Z852">
        <v>42</v>
      </c>
      <c r="AA852">
        <v>19</v>
      </c>
      <c r="AB852">
        <v>8</v>
      </c>
      <c r="AC852">
        <v>1</v>
      </c>
      <c r="AD852">
        <v>7</v>
      </c>
      <c r="AE852">
        <f>SUM(M852:N852)/SUM(K852:AD852)</f>
        <v>0.15542521994134897</v>
      </c>
      <c r="AF852">
        <f>SUM(S852,Y852)/SUM(K852:AD852)</f>
        <v>0.12316715542521994</v>
      </c>
      <c r="AG852">
        <f t="shared" si="70"/>
        <v>0.21407624633431085</v>
      </c>
      <c r="AH852">
        <f t="shared" si="71"/>
        <v>4.9853372434017593E-2</v>
      </c>
      <c r="AI852">
        <f t="shared" si="72"/>
        <v>9.6774193548387094E-2</v>
      </c>
      <c r="AJ852">
        <f t="shared" si="73"/>
        <v>0.36070381231671556</v>
      </c>
    </row>
    <row r="853" spans="1:38" x14ac:dyDescent="0.2">
      <c r="A853" t="s">
        <v>1648</v>
      </c>
      <c r="B853">
        <v>334</v>
      </c>
      <c r="C853">
        <v>559</v>
      </c>
      <c r="D853">
        <f>C853-B853</f>
        <v>225</v>
      </c>
      <c r="E853">
        <v>0.34139999999999998</v>
      </c>
      <c r="F853">
        <v>4.5100000000000001E-4</v>
      </c>
      <c r="G853">
        <v>66</v>
      </c>
      <c r="H853" t="s">
        <v>46</v>
      </c>
      <c r="I853" t="s">
        <v>33</v>
      </c>
      <c r="J853">
        <v>3.47</v>
      </c>
      <c r="K853">
        <v>8</v>
      </c>
      <c r="L853">
        <v>3</v>
      </c>
      <c r="M853">
        <v>10</v>
      </c>
      <c r="N853">
        <v>18</v>
      </c>
      <c r="O853">
        <v>3</v>
      </c>
      <c r="P853">
        <v>9</v>
      </c>
      <c r="Q853">
        <v>2</v>
      </c>
      <c r="R853">
        <v>5</v>
      </c>
      <c r="S853">
        <v>14</v>
      </c>
      <c r="T853">
        <v>11</v>
      </c>
      <c r="U853">
        <v>2</v>
      </c>
      <c r="V853">
        <v>9</v>
      </c>
      <c r="W853">
        <v>6</v>
      </c>
      <c r="X853">
        <v>5</v>
      </c>
      <c r="Y853">
        <v>3</v>
      </c>
      <c r="Z853">
        <v>14</v>
      </c>
      <c r="AA853">
        <v>7</v>
      </c>
      <c r="AB853">
        <v>4</v>
      </c>
      <c r="AC853">
        <v>0</v>
      </c>
      <c r="AD853">
        <v>5</v>
      </c>
      <c r="AE853">
        <f>SUM(M853:N853)/SUM(K853:AD853)</f>
        <v>0.20289855072463769</v>
      </c>
      <c r="AF853">
        <f>SUM(S853,Y853)/SUM(K853:AD853)</f>
        <v>0.12318840579710146</v>
      </c>
      <c r="AG853">
        <f t="shared" si="70"/>
        <v>0.16666666666666666</v>
      </c>
      <c r="AH853">
        <f t="shared" si="71"/>
        <v>5.7971014492753624E-2</v>
      </c>
      <c r="AI853">
        <f t="shared" si="72"/>
        <v>0.15942028985507245</v>
      </c>
      <c r="AJ853">
        <f t="shared" si="73"/>
        <v>0.28985507246376813</v>
      </c>
      <c r="AK853">
        <v>7</v>
      </c>
      <c r="AL853">
        <v>0</v>
      </c>
    </row>
    <row r="854" spans="1:38" x14ac:dyDescent="0.2">
      <c r="A854" t="s">
        <v>2356</v>
      </c>
      <c r="B854">
        <v>5</v>
      </c>
      <c r="C854">
        <v>116</v>
      </c>
      <c r="D854">
        <f>C854-B854</f>
        <v>111</v>
      </c>
      <c r="E854">
        <v>0.20960000000000001</v>
      </c>
      <c r="F854">
        <v>1.8900000000000001E-4</v>
      </c>
      <c r="G854">
        <v>30</v>
      </c>
      <c r="H854" t="s">
        <v>35</v>
      </c>
      <c r="I854" t="s">
        <v>33</v>
      </c>
      <c r="J854">
        <v>3.2149999999999999</v>
      </c>
      <c r="K854">
        <v>2</v>
      </c>
      <c r="L854">
        <v>0</v>
      </c>
      <c r="M854">
        <v>5</v>
      </c>
      <c r="N854">
        <v>12</v>
      </c>
      <c r="O854">
        <v>2</v>
      </c>
      <c r="P854">
        <v>5</v>
      </c>
      <c r="Q854">
        <v>3</v>
      </c>
      <c r="R854">
        <v>3</v>
      </c>
      <c r="S854">
        <v>6</v>
      </c>
      <c r="T854">
        <v>7</v>
      </c>
      <c r="U854">
        <v>1</v>
      </c>
      <c r="V854">
        <v>6</v>
      </c>
      <c r="W854">
        <v>1</v>
      </c>
      <c r="X854">
        <v>2</v>
      </c>
      <c r="Y854">
        <v>3</v>
      </c>
      <c r="Z854">
        <v>6</v>
      </c>
      <c r="AA854">
        <v>6</v>
      </c>
      <c r="AB854">
        <v>1</v>
      </c>
      <c r="AC854">
        <v>0</v>
      </c>
      <c r="AD854">
        <v>2</v>
      </c>
      <c r="AE854">
        <f>SUM(M854:N854)/SUM(K854:AD854)</f>
        <v>0.23287671232876711</v>
      </c>
      <c r="AF854">
        <f>SUM(S854,Y854)/SUM(K854:AD854)</f>
        <v>0.12328767123287671</v>
      </c>
      <c r="AG854">
        <f t="shared" si="70"/>
        <v>0.1095890410958904</v>
      </c>
      <c r="AH854">
        <f t="shared" si="71"/>
        <v>5.4794520547945202E-2</v>
      </c>
      <c r="AI854">
        <f t="shared" si="72"/>
        <v>0.16438356164383561</v>
      </c>
      <c r="AJ854">
        <f t="shared" si="73"/>
        <v>0.31506849315068491</v>
      </c>
    </row>
    <row r="855" spans="1:38" x14ac:dyDescent="0.2">
      <c r="A855" t="s">
        <v>3079</v>
      </c>
      <c r="B855">
        <v>268</v>
      </c>
      <c r="C855">
        <v>408</v>
      </c>
      <c r="D855">
        <f>C855-B855</f>
        <v>140</v>
      </c>
      <c r="E855">
        <v>0.1671</v>
      </c>
      <c r="F855">
        <v>3.908E-3</v>
      </c>
      <c r="G855">
        <v>18</v>
      </c>
      <c r="H855" t="s">
        <v>35</v>
      </c>
      <c r="I855" t="s">
        <v>44</v>
      </c>
      <c r="J855">
        <v>2.621</v>
      </c>
      <c r="K855">
        <v>3</v>
      </c>
      <c r="L855">
        <v>0</v>
      </c>
      <c r="M855">
        <v>9</v>
      </c>
      <c r="N855">
        <v>12</v>
      </c>
      <c r="O855">
        <v>5</v>
      </c>
      <c r="P855">
        <v>6</v>
      </c>
      <c r="Q855">
        <v>1</v>
      </c>
      <c r="R855">
        <v>1</v>
      </c>
      <c r="S855">
        <v>8</v>
      </c>
      <c r="T855">
        <v>2</v>
      </c>
      <c r="U855">
        <v>2</v>
      </c>
      <c r="V855">
        <v>12</v>
      </c>
      <c r="W855">
        <v>1</v>
      </c>
      <c r="X855">
        <v>2</v>
      </c>
      <c r="Y855">
        <v>1</v>
      </c>
      <c r="Z855">
        <v>3</v>
      </c>
      <c r="AA855">
        <v>3</v>
      </c>
      <c r="AB855">
        <v>0</v>
      </c>
      <c r="AC855">
        <v>0</v>
      </c>
      <c r="AD855">
        <v>2</v>
      </c>
      <c r="AE855">
        <f>SUM(M855:N855)/SUM(K855:AD855)</f>
        <v>0.28767123287671231</v>
      </c>
      <c r="AF855">
        <f>SUM(S855,Y855)/SUM(K855:AD855)</f>
        <v>0.12328767123287671</v>
      </c>
      <c r="AG855">
        <f t="shared" si="70"/>
        <v>0.13698630136986301</v>
      </c>
      <c r="AH855">
        <f t="shared" si="71"/>
        <v>9.5890410958904104E-2</v>
      </c>
      <c r="AI855">
        <f t="shared" si="72"/>
        <v>6.8493150684931503E-2</v>
      </c>
      <c r="AJ855">
        <f t="shared" si="73"/>
        <v>0.28767123287671231</v>
      </c>
    </row>
    <row r="856" spans="1:38" x14ac:dyDescent="0.2">
      <c r="A856" t="s">
        <v>2000</v>
      </c>
      <c r="B856">
        <v>4</v>
      </c>
      <c r="C856">
        <v>192</v>
      </c>
      <c r="D856">
        <f>C856-B856</f>
        <v>188</v>
      </c>
      <c r="E856">
        <v>0.51060000000000005</v>
      </c>
      <c r="F856">
        <v>4.4000000000000002E-4</v>
      </c>
      <c r="G856">
        <v>90</v>
      </c>
      <c r="H856" t="s">
        <v>32</v>
      </c>
      <c r="I856" t="s">
        <v>40</v>
      </c>
      <c r="J856">
        <v>2.9369999999999998</v>
      </c>
      <c r="K856">
        <v>8</v>
      </c>
      <c r="L856">
        <v>0</v>
      </c>
      <c r="M856">
        <v>6</v>
      </c>
      <c r="N856">
        <v>10</v>
      </c>
      <c r="O856">
        <v>2</v>
      </c>
      <c r="P856">
        <v>13</v>
      </c>
      <c r="Q856">
        <v>2</v>
      </c>
      <c r="R856">
        <v>1</v>
      </c>
      <c r="S856">
        <v>9</v>
      </c>
      <c r="T856">
        <v>2</v>
      </c>
      <c r="U856">
        <v>0</v>
      </c>
      <c r="V856">
        <v>7</v>
      </c>
      <c r="W856">
        <v>3</v>
      </c>
      <c r="X856">
        <v>5</v>
      </c>
      <c r="Y856">
        <v>1</v>
      </c>
      <c r="Z856">
        <v>4</v>
      </c>
      <c r="AA856">
        <v>5</v>
      </c>
      <c r="AB856">
        <v>1</v>
      </c>
      <c r="AC856">
        <v>1</v>
      </c>
      <c r="AD856">
        <v>1</v>
      </c>
      <c r="AE856">
        <f>SUM(M856:N856)/SUM(K856:AD856)</f>
        <v>0.19753086419753085</v>
      </c>
      <c r="AF856">
        <f>SUM(S856,Y856)/SUM(K856:AD856)</f>
        <v>0.12345679012345678</v>
      </c>
      <c r="AG856">
        <f t="shared" si="70"/>
        <v>0.29629629629629628</v>
      </c>
      <c r="AH856">
        <f t="shared" si="71"/>
        <v>4.9382716049382713E-2</v>
      </c>
      <c r="AI856">
        <f t="shared" si="72"/>
        <v>4.9382716049382713E-2</v>
      </c>
      <c r="AJ856">
        <f t="shared" si="73"/>
        <v>0.2839506172839506</v>
      </c>
      <c r="AK856">
        <v>11</v>
      </c>
      <c r="AL856">
        <v>4</v>
      </c>
    </row>
    <row r="857" spans="1:38" x14ac:dyDescent="0.2">
      <c r="A857" t="s">
        <v>3116</v>
      </c>
      <c r="B857">
        <v>174</v>
      </c>
      <c r="C857">
        <v>350</v>
      </c>
      <c r="D857">
        <f>C857-B857</f>
        <v>176</v>
      </c>
      <c r="E857">
        <v>8.8599999999999998E-2</v>
      </c>
      <c r="F857">
        <v>5.6300000000000002E-4</v>
      </c>
      <c r="G857">
        <v>6</v>
      </c>
      <c r="H857" t="s">
        <v>32</v>
      </c>
      <c r="I857" t="s">
        <v>40</v>
      </c>
      <c r="J857">
        <v>2.7959999999999998</v>
      </c>
      <c r="K857">
        <v>6</v>
      </c>
      <c r="L857">
        <v>0</v>
      </c>
      <c r="M857">
        <v>7</v>
      </c>
      <c r="N857">
        <v>4</v>
      </c>
      <c r="O857">
        <v>4</v>
      </c>
      <c r="P857">
        <v>5</v>
      </c>
      <c r="Q857">
        <v>4</v>
      </c>
      <c r="R857">
        <v>1</v>
      </c>
      <c r="S857">
        <v>6</v>
      </c>
      <c r="T857">
        <v>2</v>
      </c>
      <c r="U857">
        <v>0</v>
      </c>
      <c r="V857">
        <v>12</v>
      </c>
      <c r="W857">
        <v>3</v>
      </c>
      <c r="X857">
        <v>8</v>
      </c>
      <c r="Y857">
        <v>5</v>
      </c>
      <c r="Z857">
        <v>7</v>
      </c>
      <c r="AA857">
        <v>13</v>
      </c>
      <c r="AB857">
        <v>1</v>
      </c>
      <c r="AC857">
        <v>0</v>
      </c>
      <c r="AD857">
        <v>1</v>
      </c>
      <c r="AE857">
        <f>SUM(M857:N857)/SUM(K857:AD857)</f>
        <v>0.12359550561797752</v>
      </c>
      <c r="AF857">
        <f>SUM(S857,Y857)/SUM(K857:AD857)</f>
        <v>0.12359550561797752</v>
      </c>
      <c r="AG857">
        <f t="shared" si="70"/>
        <v>0.15730337078651685</v>
      </c>
      <c r="AH857">
        <f t="shared" si="71"/>
        <v>5.6179775280898875E-2</v>
      </c>
      <c r="AI857">
        <f t="shared" si="72"/>
        <v>4.49438202247191E-2</v>
      </c>
      <c r="AJ857">
        <f t="shared" si="73"/>
        <v>0.4943820224719101</v>
      </c>
    </row>
    <row r="858" spans="1:38" x14ac:dyDescent="0.2">
      <c r="A858" t="s">
        <v>1860</v>
      </c>
      <c r="B858">
        <v>8</v>
      </c>
      <c r="C858">
        <v>140</v>
      </c>
      <c r="D858">
        <f>C858-B858</f>
        <v>132</v>
      </c>
      <c r="E858">
        <v>0.28299999999999997</v>
      </c>
      <c r="F858">
        <v>3.0400000000000002E-4</v>
      </c>
      <c r="G858">
        <v>54</v>
      </c>
      <c r="H858" t="s">
        <v>35</v>
      </c>
      <c r="I858" t="s">
        <v>321</v>
      </c>
      <c r="J858">
        <v>3.488</v>
      </c>
      <c r="K858">
        <v>2</v>
      </c>
      <c r="L858">
        <v>3</v>
      </c>
      <c r="M858">
        <v>7</v>
      </c>
      <c r="N858">
        <v>9</v>
      </c>
      <c r="O858">
        <v>3</v>
      </c>
      <c r="P858">
        <v>11</v>
      </c>
      <c r="Q858">
        <v>2</v>
      </c>
      <c r="R858">
        <v>3</v>
      </c>
      <c r="S858">
        <v>4</v>
      </c>
      <c r="T858">
        <v>3</v>
      </c>
      <c r="U858">
        <v>1</v>
      </c>
      <c r="V858">
        <v>2</v>
      </c>
      <c r="W858">
        <v>2</v>
      </c>
      <c r="X858">
        <v>8</v>
      </c>
      <c r="Y858">
        <v>7</v>
      </c>
      <c r="Z858">
        <v>4</v>
      </c>
      <c r="AA858">
        <v>5</v>
      </c>
      <c r="AB858">
        <v>7</v>
      </c>
      <c r="AC858">
        <v>2</v>
      </c>
      <c r="AD858">
        <v>4</v>
      </c>
      <c r="AE858">
        <f>SUM(M858:N858)/SUM(K858:AD858)</f>
        <v>0.1797752808988764</v>
      </c>
      <c r="AF858">
        <f>SUM(S858,Y858)/SUM(K858:AD858)</f>
        <v>0.12359550561797752</v>
      </c>
      <c r="AG858">
        <f t="shared" si="70"/>
        <v>0.16853932584269662</v>
      </c>
      <c r="AH858">
        <f t="shared" si="71"/>
        <v>0.10112359550561797</v>
      </c>
      <c r="AI858">
        <f t="shared" si="72"/>
        <v>0.15730337078651685</v>
      </c>
      <c r="AJ858">
        <f t="shared" si="73"/>
        <v>0.2696629213483146</v>
      </c>
    </row>
    <row r="859" spans="1:38" x14ac:dyDescent="0.2">
      <c r="A859" t="s">
        <v>2563</v>
      </c>
      <c r="B859">
        <v>192</v>
      </c>
      <c r="C859">
        <v>410</v>
      </c>
      <c r="D859">
        <f>C859-B859</f>
        <v>218</v>
      </c>
      <c r="E859">
        <v>0.2271</v>
      </c>
      <c r="F859" s="1">
        <v>7.9999999999999996E-6</v>
      </c>
      <c r="G859">
        <v>30</v>
      </c>
      <c r="H859" t="s">
        <v>46</v>
      </c>
      <c r="I859" t="s">
        <v>40</v>
      </c>
      <c r="J859">
        <v>2.585</v>
      </c>
      <c r="K859">
        <v>4</v>
      </c>
      <c r="L859">
        <v>1</v>
      </c>
      <c r="M859">
        <v>17</v>
      </c>
      <c r="N859">
        <v>13</v>
      </c>
      <c r="O859">
        <v>2</v>
      </c>
      <c r="P859">
        <v>12</v>
      </c>
      <c r="Q859">
        <v>1</v>
      </c>
      <c r="R859">
        <v>1</v>
      </c>
      <c r="S859">
        <v>8</v>
      </c>
      <c r="T859">
        <v>1</v>
      </c>
      <c r="U859">
        <v>1</v>
      </c>
      <c r="V859">
        <v>7</v>
      </c>
      <c r="W859">
        <v>4</v>
      </c>
      <c r="X859">
        <v>2</v>
      </c>
      <c r="Y859">
        <v>3</v>
      </c>
      <c r="Z859">
        <v>5</v>
      </c>
      <c r="AA859">
        <v>3</v>
      </c>
      <c r="AB859">
        <v>2</v>
      </c>
      <c r="AC859">
        <v>0</v>
      </c>
      <c r="AD859">
        <v>2</v>
      </c>
      <c r="AE859">
        <f>SUM(M859:N859)/SUM(K859:AD859)</f>
        <v>0.33707865168539325</v>
      </c>
      <c r="AF859">
        <f>SUM(S859,Y859)/SUM(K859:AD859)</f>
        <v>0.12359550561797752</v>
      </c>
      <c r="AG859">
        <f t="shared" si="70"/>
        <v>0.2247191011235955</v>
      </c>
      <c r="AH859">
        <f t="shared" si="71"/>
        <v>4.49438202247191E-2</v>
      </c>
      <c r="AI859">
        <f t="shared" si="72"/>
        <v>5.6179775280898875E-2</v>
      </c>
      <c r="AJ859">
        <f t="shared" si="73"/>
        <v>0.21348314606741572</v>
      </c>
      <c r="AK859">
        <v>1</v>
      </c>
      <c r="AL859">
        <v>0</v>
      </c>
    </row>
    <row r="860" spans="1:38" x14ac:dyDescent="0.2">
      <c r="A860" t="s">
        <v>1292</v>
      </c>
      <c r="B860">
        <v>317</v>
      </c>
      <c r="C860">
        <v>566</v>
      </c>
      <c r="D860">
        <f>C860-B860</f>
        <v>249</v>
      </c>
      <c r="E860">
        <v>0.21640000000000001</v>
      </c>
      <c r="F860">
        <v>2.6930000000000001E-3</v>
      </c>
      <c r="G860">
        <v>30</v>
      </c>
      <c r="H860" t="s">
        <v>35</v>
      </c>
      <c r="I860" t="s">
        <v>1293</v>
      </c>
      <c r="J860">
        <v>3.0489999999999999</v>
      </c>
      <c r="K860">
        <v>3</v>
      </c>
      <c r="L860">
        <v>0</v>
      </c>
      <c r="M860">
        <v>3</v>
      </c>
      <c r="N860">
        <v>11</v>
      </c>
      <c r="O860">
        <v>0</v>
      </c>
      <c r="P860">
        <v>1</v>
      </c>
      <c r="Q860">
        <v>4</v>
      </c>
      <c r="R860">
        <v>6</v>
      </c>
      <c r="S860">
        <v>10</v>
      </c>
      <c r="T860">
        <v>7</v>
      </c>
      <c r="U860">
        <v>0</v>
      </c>
      <c r="V860">
        <v>11</v>
      </c>
      <c r="W860">
        <v>2</v>
      </c>
      <c r="X860">
        <v>9</v>
      </c>
      <c r="Y860">
        <v>2</v>
      </c>
      <c r="Z860">
        <v>16</v>
      </c>
      <c r="AA860">
        <v>11</v>
      </c>
      <c r="AB860">
        <v>1</v>
      </c>
      <c r="AC860">
        <v>0</v>
      </c>
      <c r="AD860">
        <v>0</v>
      </c>
      <c r="AE860">
        <f>SUM(M860:N860)/SUM(K860:AD860)</f>
        <v>0.14432989690721648</v>
      </c>
      <c r="AF860">
        <f>SUM(S860,Y860)/SUM(K860:AD860)</f>
        <v>0.12371134020618557</v>
      </c>
      <c r="AG860">
        <f t="shared" si="70"/>
        <v>6.1855670103092786E-2</v>
      </c>
      <c r="AH860">
        <f t="shared" si="71"/>
        <v>0</v>
      </c>
      <c r="AI860">
        <f t="shared" si="72"/>
        <v>0.14432989690721648</v>
      </c>
      <c r="AJ860">
        <f t="shared" si="73"/>
        <v>0.52577319587628868</v>
      </c>
    </row>
    <row r="861" spans="1:38" x14ac:dyDescent="0.2">
      <c r="A861" t="s">
        <v>168</v>
      </c>
      <c r="B861">
        <v>284</v>
      </c>
      <c r="C861">
        <v>476</v>
      </c>
      <c r="D861">
        <f>C861-B861</f>
        <v>192</v>
      </c>
      <c r="E861">
        <v>0.21879999999999999</v>
      </c>
      <c r="F861">
        <v>1.4859999999999999E-3</v>
      </c>
      <c r="G861">
        <v>30</v>
      </c>
      <c r="H861" t="s">
        <v>35</v>
      </c>
      <c r="I861" t="s">
        <v>44</v>
      </c>
      <c r="J861">
        <v>3.4350000000000001</v>
      </c>
      <c r="K861">
        <v>6</v>
      </c>
      <c r="L861">
        <v>0</v>
      </c>
      <c r="M861">
        <v>10</v>
      </c>
      <c r="N861">
        <v>10</v>
      </c>
      <c r="O861">
        <v>1</v>
      </c>
      <c r="P861">
        <v>9</v>
      </c>
      <c r="Q861">
        <v>1</v>
      </c>
      <c r="R861">
        <v>4</v>
      </c>
      <c r="S861">
        <v>8</v>
      </c>
      <c r="T861">
        <v>8</v>
      </c>
      <c r="U861">
        <v>2</v>
      </c>
      <c r="V861">
        <v>5</v>
      </c>
      <c r="W861">
        <v>3</v>
      </c>
      <c r="X861">
        <v>5</v>
      </c>
      <c r="Y861">
        <v>4</v>
      </c>
      <c r="Z861">
        <v>7</v>
      </c>
      <c r="AA861">
        <v>6</v>
      </c>
      <c r="AB861">
        <v>3</v>
      </c>
      <c r="AC861">
        <v>1</v>
      </c>
      <c r="AD861">
        <v>4</v>
      </c>
      <c r="AE861">
        <f>SUM(M861:N861)/SUM(K861:AD861)</f>
        <v>0.20618556701030927</v>
      </c>
      <c r="AF861">
        <f>SUM(S861,Y861)/SUM(K861:AD861)</f>
        <v>0.12371134020618557</v>
      </c>
      <c r="AG861">
        <f t="shared" si="70"/>
        <v>0.18556701030927836</v>
      </c>
      <c r="AH861">
        <f t="shared" si="71"/>
        <v>6.1855670103092786E-2</v>
      </c>
      <c r="AI861">
        <f t="shared" si="72"/>
        <v>0.17525773195876287</v>
      </c>
      <c r="AJ861">
        <f t="shared" si="73"/>
        <v>0.24742268041237114</v>
      </c>
    </row>
    <row r="862" spans="1:38" x14ac:dyDescent="0.2">
      <c r="A862" t="s">
        <v>2673</v>
      </c>
      <c r="B862">
        <v>8</v>
      </c>
      <c r="C862">
        <v>324</v>
      </c>
      <c r="D862">
        <f>C862-B862</f>
        <v>316</v>
      </c>
      <c r="E862">
        <v>0.42830000000000001</v>
      </c>
      <c r="F862">
        <v>6.6360000000000004E-3</v>
      </c>
      <c r="G862">
        <v>78</v>
      </c>
      <c r="H862" t="s">
        <v>35</v>
      </c>
      <c r="I862" t="s">
        <v>44</v>
      </c>
      <c r="J862">
        <v>2.3580000000000001</v>
      </c>
      <c r="K862">
        <v>3</v>
      </c>
      <c r="L862">
        <v>0</v>
      </c>
      <c r="M862">
        <v>10</v>
      </c>
      <c r="N862">
        <v>19</v>
      </c>
      <c r="O862">
        <v>3</v>
      </c>
      <c r="P862">
        <v>12</v>
      </c>
      <c r="Q862">
        <v>4</v>
      </c>
      <c r="R862">
        <v>1</v>
      </c>
      <c r="S862">
        <v>9</v>
      </c>
      <c r="T862">
        <v>1</v>
      </c>
      <c r="U862">
        <v>0</v>
      </c>
      <c r="V862">
        <v>9</v>
      </c>
      <c r="W862">
        <v>3</v>
      </c>
      <c r="X862">
        <v>8</v>
      </c>
      <c r="Y862">
        <v>4</v>
      </c>
      <c r="Z862">
        <v>13</v>
      </c>
      <c r="AA862">
        <v>3</v>
      </c>
      <c r="AB862">
        <v>1</v>
      </c>
      <c r="AC862">
        <v>1</v>
      </c>
      <c r="AD862">
        <v>1</v>
      </c>
      <c r="AE862">
        <f>SUM(M862:N862)/SUM(K862:AD862)</f>
        <v>0.27619047619047621</v>
      </c>
      <c r="AF862">
        <f>SUM(S862,Y862)/SUM(K862:AD862)</f>
        <v>0.12380952380952381</v>
      </c>
      <c r="AG862">
        <f t="shared" si="70"/>
        <v>0.17142857142857143</v>
      </c>
      <c r="AH862">
        <f t="shared" si="71"/>
        <v>4.7619047619047616E-2</v>
      </c>
      <c r="AI862">
        <f t="shared" si="72"/>
        <v>2.8571428571428571E-2</v>
      </c>
      <c r="AJ862">
        <f t="shared" si="73"/>
        <v>0.35238095238095241</v>
      </c>
    </row>
    <row r="863" spans="1:38" x14ac:dyDescent="0.2">
      <c r="A863" t="s">
        <v>2968</v>
      </c>
      <c r="B863">
        <v>229</v>
      </c>
      <c r="C863">
        <v>433</v>
      </c>
      <c r="D863">
        <f>C863-B863</f>
        <v>204</v>
      </c>
      <c r="E863">
        <v>0.17899999999999999</v>
      </c>
      <c r="F863">
        <v>3.591E-3</v>
      </c>
      <c r="G863">
        <v>18</v>
      </c>
      <c r="H863" t="s">
        <v>35</v>
      </c>
      <c r="I863" t="s">
        <v>33</v>
      </c>
      <c r="J863">
        <v>3.524</v>
      </c>
      <c r="K863">
        <v>7</v>
      </c>
      <c r="L863">
        <v>0</v>
      </c>
      <c r="M863">
        <v>8</v>
      </c>
      <c r="N863">
        <v>10</v>
      </c>
      <c r="O863">
        <v>0</v>
      </c>
      <c r="P863">
        <v>11</v>
      </c>
      <c r="Q863">
        <v>3</v>
      </c>
      <c r="R863">
        <v>6</v>
      </c>
      <c r="S863">
        <v>6</v>
      </c>
      <c r="T863">
        <v>10</v>
      </c>
      <c r="U863">
        <v>0</v>
      </c>
      <c r="V863">
        <v>5</v>
      </c>
      <c r="W863">
        <v>5</v>
      </c>
      <c r="X863">
        <v>6</v>
      </c>
      <c r="Y863">
        <v>8</v>
      </c>
      <c r="Z863">
        <v>12</v>
      </c>
      <c r="AA863">
        <v>5</v>
      </c>
      <c r="AB863">
        <v>4</v>
      </c>
      <c r="AC863">
        <v>1</v>
      </c>
      <c r="AD863">
        <v>6</v>
      </c>
      <c r="AE863">
        <f>SUM(M863:N863)/SUM(K863:AD863)</f>
        <v>0.15929203539823009</v>
      </c>
      <c r="AF863">
        <f>SUM(S863,Y863)/SUM(K863:AD863)</f>
        <v>0.12389380530973451</v>
      </c>
      <c r="AG863">
        <f t="shared" si="70"/>
        <v>0.20353982300884957</v>
      </c>
      <c r="AH863">
        <f t="shared" si="71"/>
        <v>6.1946902654867256E-2</v>
      </c>
      <c r="AI863">
        <f t="shared" si="72"/>
        <v>0.17699115044247787</v>
      </c>
      <c r="AJ863">
        <f t="shared" si="73"/>
        <v>0.27433628318584069</v>
      </c>
    </row>
    <row r="864" spans="1:38" x14ac:dyDescent="0.2">
      <c r="A864" t="s">
        <v>3102</v>
      </c>
      <c r="B864">
        <v>8</v>
      </c>
      <c r="C864">
        <v>227</v>
      </c>
      <c r="D864">
        <f>C864-B864</f>
        <v>219</v>
      </c>
      <c r="E864">
        <v>0.28660000000000002</v>
      </c>
      <c r="F864">
        <v>2.1406999999999999E-2</v>
      </c>
      <c r="G864">
        <v>54</v>
      </c>
      <c r="H864" t="s">
        <v>46</v>
      </c>
      <c r="I864" t="s">
        <v>40</v>
      </c>
      <c r="J864">
        <v>2.891</v>
      </c>
      <c r="K864">
        <v>6</v>
      </c>
      <c r="L864">
        <v>0</v>
      </c>
      <c r="M864">
        <v>14</v>
      </c>
      <c r="N864">
        <v>12</v>
      </c>
      <c r="O864">
        <v>1</v>
      </c>
      <c r="P864">
        <v>11</v>
      </c>
      <c r="Q864">
        <v>3</v>
      </c>
      <c r="R864">
        <v>6</v>
      </c>
      <c r="S864">
        <v>11</v>
      </c>
      <c r="T864">
        <v>5</v>
      </c>
      <c r="U864">
        <v>3</v>
      </c>
      <c r="V864">
        <v>16</v>
      </c>
      <c r="W864">
        <v>3</v>
      </c>
      <c r="X864">
        <v>8</v>
      </c>
      <c r="Y864">
        <v>4</v>
      </c>
      <c r="Z864">
        <v>7</v>
      </c>
      <c r="AA864">
        <v>6</v>
      </c>
      <c r="AB864">
        <v>2</v>
      </c>
      <c r="AC864">
        <v>0</v>
      </c>
      <c r="AD864">
        <v>3</v>
      </c>
      <c r="AE864">
        <f>SUM(M864:N864)/SUM(K864:AD864)</f>
        <v>0.21487603305785125</v>
      </c>
      <c r="AF864">
        <f>SUM(S864,Y864)/SUM(K864:AD864)</f>
        <v>0.12396694214876033</v>
      </c>
      <c r="AG864">
        <f t="shared" si="70"/>
        <v>0.16528925619834711</v>
      </c>
      <c r="AH864">
        <f t="shared" si="71"/>
        <v>3.3057851239669422E-2</v>
      </c>
      <c r="AI864">
        <f t="shared" si="72"/>
        <v>0.13223140495867769</v>
      </c>
      <c r="AJ864">
        <f t="shared" si="73"/>
        <v>0.33057851239669422</v>
      </c>
    </row>
    <row r="865" spans="1:38" x14ac:dyDescent="0.2">
      <c r="A865" t="s">
        <v>3272</v>
      </c>
      <c r="B865">
        <v>52</v>
      </c>
      <c r="C865">
        <v>277</v>
      </c>
      <c r="D865">
        <f>C865-B865</f>
        <v>225</v>
      </c>
      <c r="E865">
        <v>0.25209999999999999</v>
      </c>
      <c r="F865">
        <v>3.888E-3</v>
      </c>
      <c r="G865">
        <v>42</v>
      </c>
      <c r="H865" t="s">
        <v>35</v>
      </c>
      <c r="I865" t="s">
        <v>40</v>
      </c>
      <c r="J865">
        <v>3.3620000000000001</v>
      </c>
      <c r="K865">
        <v>2</v>
      </c>
      <c r="L865">
        <v>1</v>
      </c>
      <c r="M865">
        <v>15</v>
      </c>
      <c r="N865">
        <v>14</v>
      </c>
      <c r="O865">
        <v>2</v>
      </c>
      <c r="P865">
        <v>10</v>
      </c>
      <c r="Q865">
        <v>3</v>
      </c>
      <c r="R865">
        <v>7</v>
      </c>
      <c r="S865">
        <v>10</v>
      </c>
      <c r="T865">
        <v>11</v>
      </c>
      <c r="U865">
        <v>3</v>
      </c>
      <c r="V865">
        <v>10</v>
      </c>
      <c r="W865">
        <v>1</v>
      </c>
      <c r="X865">
        <v>6</v>
      </c>
      <c r="Y865">
        <v>6</v>
      </c>
      <c r="Z865">
        <v>11</v>
      </c>
      <c r="AA865">
        <v>7</v>
      </c>
      <c r="AB865">
        <v>5</v>
      </c>
      <c r="AC865">
        <v>1</v>
      </c>
      <c r="AD865">
        <v>4</v>
      </c>
      <c r="AE865">
        <f>SUM(M865:N865)/SUM(K865:AD865)</f>
        <v>0.22480620155038761</v>
      </c>
      <c r="AF865">
        <f>SUM(S865,Y865)/SUM(K865:AD865)</f>
        <v>0.12403100775193798</v>
      </c>
      <c r="AG865">
        <f t="shared" si="70"/>
        <v>0.10077519379844961</v>
      </c>
      <c r="AH865">
        <f t="shared" si="71"/>
        <v>5.4263565891472867E-2</v>
      </c>
      <c r="AI865">
        <f t="shared" si="72"/>
        <v>0.20155038759689922</v>
      </c>
      <c r="AJ865">
        <f t="shared" si="73"/>
        <v>0.29457364341085274</v>
      </c>
    </row>
    <row r="866" spans="1:38" x14ac:dyDescent="0.2">
      <c r="A866" t="s">
        <v>292</v>
      </c>
      <c r="B866">
        <v>5</v>
      </c>
      <c r="C866">
        <v>375</v>
      </c>
      <c r="D866">
        <f>C866-B866</f>
        <v>370</v>
      </c>
      <c r="E866">
        <v>0.49669999999999997</v>
      </c>
      <c r="F866">
        <v>6.5300000000000004E-4</v>
      </c>
      <c r="G866">
        <v>90</v>
      </c>
      <c r="H866" t="s">
        <v>32</v>
      </c>
      <c r="I866" t="s">
        <v>44</v>
      </c>
      <c r="J866">
        <v>2.839</v>
      </c>
      <c r="K866">
        <v>8</v>
      </c>
      <c r="L866">
        <v>0</v>
      </c>
      <c r="M866">
        <v>20</v>
      </c>
      <c r="N866">
        <v>18</v>
      </c>
      <c r="O866">
        <v>1</v>
      </c>
      <c r="P866">
        <v>27</v>
      </c>
      <c r="Q866">
        <v>3</v>
      </c>
      <c r="R866">
        <v>5</v>
      </c>
      <c r="S866">
        <v>12</v>
      </c>
      <c r="T866">
        <v>4</v>
      </c>
      <c r="U866">
        <v>0</v>
      </c>
      <c r="V866">
        <v>4</v>
      </c>
      <c r="W866">
        <v>7</v>
      </c>
      <c r="X866">
        <v>8</v>
      </c>
      <c r="Y866">
        <v>5</v>
      </c>
      <c r="Z866">
        <v>9</v>
      </c>
      <c r="AA866">
        <v>5</v>
      </c>
      <c r="AB866">
        <v>1</v>
      </c>
      <c r="AC866">
        <v>0</v>
      </c>
      <c r="AD866">
        <v>0</v>
      </c>
      <c r="AE866">
        <f>SUM(M866:N866)/SUM(K866:AD866)</f>
        <v>0.27737226277372262</v>
      </c>
      <c r="AF866">
        <f>SUM(S866,Y866)/SUM(K866:AD866)</f>
        <v>0.12408759124087591</v>
      </c>
      <c r="AG866">
        <f t="shared" si="70"/>
        <v>0.30656934306569344</v>
      </c>
      <c r="AH866">
        <f t="shared" si="71"/>
        <v>7.2992700729927005E-3</v>
      </c>
      <c r="AI866">
        <f t="shared" si="72"/>
        <v>7.2992700729927001E-2</v>
      </c>
      <c r="AJ866">
        <f t="shared" si="73"/>
        <v>0.21167883211678831</v>
      </c>
      <c r="AK866">
        <v>52</v>
      </c>
      <c r="AL866">
        <v>5</v>
      </c>
    </row>
    <row r="867" spans="1:38" x14ac:dyDescent="0.2">
      <c r="A867" t="s">
        <v>1167</v>
      </c>
      <c r="B867">
        <v>301</v>
      </c>
      <c r="C867">
        <v>755</v>
      </c>
      <c r="D867">
        <f>C867-B867</f>
        <v>454</v>
      </c>
      <c r="E867">
        <v>0.2374</v>
      </c>
      <c r="F867">
        <v>3.241E-3</v>
      </c>
      <c r="G867">
        <v>42</v>
      </c>
      <c r="H867" t="s">
        <v>35</v>
      </c>
      <c r="I867" t="s">
        <v>40</v>
      </c>
      <c r="J867">
        <v>2.8119999999999998</v>
      </c>
      <c r="K867">
        <v>7</v>
      </c>
      <c r="L867">
        <v>0</v>
      </c>
      <c r="M867">
        <v>17</v>
      </c>
      <c r="N867">
        <v>39</v>
      </c>
      <c r="O867">
        <v>4</v>
      </c>
      <c r="P867">
        <v>7</v>
      </c>
      <c r="Q867">
        <v>6</v>
      </c>
      <c r="R867">
        <v>9</v>
      </c>
      <c r="S867">
        <v>15</v>
      </c>
      <c r="T867">
        <v>10</v>
      </c>
      <c r="U867">
        <v>3</v>
      </c>
      <c r="V867">
        <v>18</v>
      </c>
      <c r="W867">
        <v>7</v>
      </c>
      <c r="X867">
        <v>9</v>
      </c>
      <c r="Y867">
        <v>10</v>
      </c>
      <c r="Z867">
        <v>23</v>
      </c>
      <c r="AA867">
        <v>6</v>
      </c>
      <c r="AB867">
        <v>3</v>
      </c>
      <c r="AC867">
        <v>1</v>
      </c>
      <c r="AD867">
        <v>7</v>
      </c>
      <c r="AE867">
        <f>SUM(M867:N867)/SUM(K867:AD867)</f>
        <v>0.27860696517412936</v>
      </c>
      <c r="AF867">
        <f>SUM(S867,Y867)/SUM(K867:AD867)</f>
        <v>0.12437810945273632</v>
      </c>
      <c r="AG867">
        <f t="shared" si="70"/>
        <v>0.1044776119402985</v>
      </c>
      <c r="AH867">
        <f t="shared" si="71"/>
        <v>5.9701492537313432E-2</v>
      </c>
      <c r="AI867">
        <f t="shared" si="72"/>
        <v>0.12437810945273632</v>
      </c>
      <c r="AJ867">
        <f t="shared" si="73"/>
        <v>0.30845771144278605</v>
      </c>
    </row>
    <row r="868" spans="1:38" x14ac:dyDescent="0.2">
      <c r="A868" t="s">
        <v>573</v>
      </c>
      <c r="B868">
        <v>1361</v>
      </c>
      <c r="C868">
        <v>1386</v>
      </c>
      <c r="D868">
        <f>C868-B868</f>
        <v>25</v>
      </c>
      <c r="E868">
        <v>0.17299999999999999</v>
      </c>
      <c r="F868" s="1">
        <v>3.9999999999999998E-6</v>
      </c>
      <c r="G868">
        <v>18</v>
      </c>
      <c r="H868" t="s">
        <v>35</v>
      </c>
      <c r="I868" t="s">
        <v>33</v>
      </c>
      <c r="J868">
        <v>4.633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0</v>
      </c>
      <c r="Q868">
        <v>1</v>
      </c>
      <c r="R868">
        <v>2</v>
      </c>
      <c r="S868">
        <v>1</v>
      </c>
      <c r="T868">
        <v>1</v>
      </c>
      <c r="U868">
        <v>1</v>
      </c>
      <c r="V868">
        <v>0</v>
      </c>
      <c r="W868">
        <v>1</v>
      </c>
      <c r="X868">
        <v>5</v>
      </c>
      <c r="Y868">
        <v>2</v>
      </c>
      <c r="Z868">
        <v>2</v>
      </c>
      <c r="AA868">
        <v>0</v>
      </c>
      <c r="AB868">
        <v>5</v>
      </c>
      <c r="AC868">
        <v>0</v>
      </c>
      <c r="AD868">
        <v>1</v>
      </c>
      <c r="AE868">
        <f>SUM(M868:N868)/SUM(K868:AD868)</f>
        <v>0</v>
      </c>
      <c r="AF868">
        <f>SUM(S868,Y868)/SUM(K868:AD868)</f>
        <v>0.125</v>
      </c>
      <c r="AG868">
        <f t="shared" si="70"/>
        <v>4.1666666666666664E-2</v>
      </c>
      <c r="AH868">
        <f t="shared" si="71"/>
        <v>0.125</v>
      </c>
      <c r="AI868">
        <f t="shared" si="72"/>
        <v>0.375</v>
      </c>
      <c r="AJ868">
        <f t="shared" si="73"/>
        <v>0.33333333333333331</v>
      </c>
    </row>
    <row r="869" spans="1:38" x14ac:dyDescent="0.2">
      <c r="A869" t="s">
        <v>1177</v>
      </c>
      <c r="B869">
        <v>615</v>
      </c>
      <c r="C869">
        <v>638</v>
      </c>
      <c r="D869">
        <f>C869-B869</f>
        <v>23</v>
      </c>
      <c r="E869">
        <v>0.1971</v>
      </c>
      <c r="F869">
        <v>6.2299999999999996E-4</v>
      </c>
      <c r="G869">
        <v>18</v>
      </c>
      <c r="H869" t="s">
        <v>35</v>
      </c>
      <c r="I869" t="s">
        <v>49</v>
      </c>
      <c r="J869">
        <v>3.8959999999999999</v>
      </c>
      <c r="K869">
        <v>2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2</v>
      </c>
      <c r="S869">
        <v>2</v>
      </c>
      <c r="T869">
        <v>2</v>
      </c>
      <c r="U869">
        <v>0</v>
      </c>
      <c r="V869">
        <v>2</v>
      </c>
      <c r="W869">
        <v>3</v>
      </c>
      <c r="X869">
        <v>3</v>
      </c>
      <c r="Y869">
        <v>1</v>
      </c>
      <c r="Z869">
        <v>2</v>
      </c>
      <c r="AA869">
        <v>1</v>
      </c>
      <c r="AB869">
        <v>1</v>
      </c>
      <c r="AC869">
        <v>0</v>
      </c>
      <c r="AD869">
        <v>1</v>
      </c>
      <c r="AE869">
        <f>SUM(M869:N869)/SUM(K869:AD869)</f>
        <v>4.1666666666666664E-2</v>
      </c>
      <c r="AF869">
        <f>SUM(S869,Y869)/SUM(K869:AD869)</f>
        <v>0.125</v>
      </c>
      <c r="AG869">
        <f t="shared" si="70"/>
        <v>0.20833333333333334</v>
      </c>
      <c r="AH869">
        <f t="shared" si="71"/>
        <v>8.3333333333333329E-2</v>
      </c>
      <c r="AI869">
        <f t="shared" si="72"/>
        <v>0.20833333333333334</v>
      </c>
      <c r="AJ869">
        <f t="shared" si="73"/>
        <v>0.33333333333333331</v>
      </c>
    </row>
    <row r="870" spans="1:38" x14ac:dyDescent="0.2">
      <c r="A870" t="s">
        <v>3345</v>
      </c>
      <c r="B870">
        <v>434</v>
      </c>
      <c r="C870">
        <v>475</v>
      </c>
      <c r="D870">
        <f>C870-B870</f>
        <v>41</v>
      </c>
      <c r="E870">
        <v>0.19550000000000001</v>
      </c>
      <c r="F870">
        <v>4.3049999999999998E-3</v>
      </c>
      <c r="G870">
        <v>18</v>
      </c>
      <c r="H870" t="s">
        <v>35</v>
      </c>
      <c r="I870" t="s">
        <v>235</v>
      </c>
      <c r="J870">
        <v>4.47</v>
      </c>
      <c r="K870">
        <v>3</v>
      </c>
      <c r="L870">
        <v>0</v>
      </c>
      <c r="M870">
        <v>2</v>
      </c>
      <c r="N870">
        <v>0</v>
      </c>
      <c r="O870">
        <v>1</v>
      </c>
      <c r="P870">
        <v>1</v>
      </c>
      <c r="Q870">
        <v>0</v>
      </c>
      <c r="R870">
        <v>3</v>
      </c>
      <c r="S870">
        <v>4</v>
      </c>
      <c r="T870">
        <v>3</v>
      </c>
      <c r="U870">
        <v>1</v>
      </c>
      <c r="V870">
        <v>4</v>
      </c>
      <c r="W870">
        <v>1</v>
      </c>
      <c r="X870">
        <v>0</v>
      </c>
      <c r="Y870">
        <v>1</v>
      </c>
      <c r="Z870">
        <v>5</v>
      </c>
      <c r="AA870">
        <v>4</v>
      </c>
      <c r="AB870">
        <v>4</v>
      </c>
      <c r="AC870">
        <v>2</v>
      </c>
      <c r="AD870">
        <v>1</v>
      </c>
      <c r="AE870">
        <f>SUM(M870:N870)/SUM(K870:AD870)</f>
        <v>0.05</v>
      </c>
      <c r="AF870">
        <f>SUM(S870,Y870)/SUM(K870:AD870)</f>
        <v>0.125</v>
      </c>
      <c r="AG870">
        <f t="shared" si="70"/>
        <v>0.125</v>
      </c>
      <c r="AH870">
        <f t="shared" si="71"/>
        <v>0.1</v>
      </c>
      <c r="AI870">
        <f t="shared" si="72"/>
        <v>0.27500000000000002</v>
      </c>
      <c r="AJ870">
        <f t="shared" si="73"/>
        <v>0.32500000000000001</v>
      </c>
    </row>
    <row r="871" spans="1:38" x14ac:dyDescent="0.2">
      <c r="A871" t="s">
        <v>2251</v>
      </c>
      <c r="B871">
        <v>379</v>
      </c>
      <c r="C871">
        <v>414</v>
      </c>
      <c r="D871">
        <f>C871-B871</f>
        <v>35</v>
      </c>
      <c r="E871">
        <v>0.1573</v>
      </c>
      <c r="F871">
        <v>1.214E-3</v>
      </c>
      <c r="G871">
        <v>6</v>
      </c>
      <c r="H871" t="s">
        <v>35</v>
      </c>
      <c r="I871" t="s">
        <v>44</v>
      </c>
      <c r="J871">
        <v>4.0910000000000002</v>
      </c>
      <c r="K871">
        <v>2</v>
      </c>
      <c r="L871">
        <v>0</v>
      </c>
      <c r="M871">
        <v>0</v>
      </c>
      <c r="N871">
        <v>2</v>
      </c>
      <c r="O871">
        <v>3</v>
      </c>
      <c r="P871">
        <v>4</v>
      </c>
      <c r="Q871">
        <v>2</v>
      </c>
      <c r="R871">
        <v>2</v>
      </c>
      <c r="S871">
        <v>3</v>
      </c>
      <c r="T871">
        <v>3</v>
      </c>
      <c r="U871">
        <v>1</v>
      </c>
      <c r="V871">
        <v>4</v>
      </c>
      <c r="W871">
        <v>0</v>
      </c>
      <c r="X871">
        <v>1</v>
      </c>
      <c r="Y871">
        <v>1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f>SUM(M871:N871)/SUM(K871:AD871)</f>
        <v>6.25E-2</v>
      </c>
      <c r="AF871">
        <f>SUM(S871,Y871)/SUM(K871:AD871)</f>
        <v>0.125</v>
      </c>
      <c r="AG871">
        <f t="shared" si="70"/>
        <v>0.1875</v>
      </c>
      <c r="AH871">
        <f t="shared" si="71"/>
        <v>0.15625</v>
      </c>
      <c r="AI871">
        <f t="shared" si="72"/>
        <v>0.21875</v>
      </c>
      <c r="AJ871">
        <f t="shared" si="73"/>
        <v>0.25</v>
      </c>
    </row>
    <row r="872" spans="1:38" x14ac:dyDescent="0.2">
      <c r="A872" t="s">
        <v>1960</v>
      </c>
      <c r="B872">
        <v>624</v>
      </c>
      <c r="C872">
        <v>647</v>
      </c>
      <c r="D872">
        <f>C872-B872</f>
        <v>23</v>
      </c>
      <c r="E872">
        <v>0.17</v>
      </c>
      <c r="F872">
        <v>1.4E-5</v>
      </c>
      <c r="G872">
        <v>18</v>
      </c>
      <c r="H872" t="s">
        <v>35</v>
      </c>
      <c r="I872" t="s">
        <v>49</v>
      </c>
      <c r="J872">
        <v>3.5750000000000002</v>
      </c>
      <c r="K872">
        <v>2</v>
      </c>
      <c r="L872">
        <v>0</v>
      </c>
      <c r="M872">
        <v>0</v>
      </c>
      <c r="N872">
        <v>2</v>
      </c>
      <c r="O872">
        <v>1</v>
      </c>
      <c r="P872">
        <v>0</v>
      </c>
      <c r="Q872">
        <v>0</v>
      </c>
      <c r="R872">
        <v>1</v>
      </c>
      <c r="S872">
        <v>2</v>
      </c>
      <c r="T872">
        <v>3</v>
      </c>
      <c r="U872">
        <v>0</v>
      </c>
      <c r="V872">
        <v>2</v>
      </c>
      <c r="W872">
        <v>2</v>
      </c>
      <c r="X872">
        <v>3</v>
      </c>
      <c r="Y872">
        <v>1</v>
      </c>
      <c r="Z872">
        <v>4</v>
      </c>
      <c r="AA872">
        <v>0</v>
      </c>
      <c r="AB872">
        <v>0</v>
      </c>
      <c r="AC872">
        <v>0</v>
      </c>
      <c r="AD872">
        <v>1</v>
      </c>
      <c r="AE872">
        <f>SUM(M872:N872)/SUM(K872:AD872)</f>
        <v>8.3333333333333329E-2</v>
      </c>
      <c r="AF872">
        <f>SUM(S872,Y872)/SUM(K872:AD872)</f>
        <v>0.125</v>
      </c>
      <c r="AG872">
        <f t="shared" si="70"/>
        <v>0.16666666666666666</v>
      </c>
      <c r="AH872">
        <f t="shared" si="71"/>
        <v>8.3333333333333329E-2</v>
      </c>
      <c r="AI872">
        <f t="shared" si="72"/>
        <v>0.16666666666666666</v>
      </c>
      <c r="AJ872">
        <f t="shared" si="73"/>
        <v>0.375</v>
      </c>
    </row>
    <row r="873" spans="1:38" x14ac:dyDescent="0.2">
      <c r="A873" t="s">
        <v>2152</v>
      </c>
      <c r="B873">
        <v>9</v>
      </c>
      <c r="C873">
        <v>41</v>
      </c>
      <c r="D873">
        <f>C873-B873</f>
        <v>32</v>
      </c>
      <c r="E873">
        <v>0.25530000000000003</v>
      </c>
      <c r="F873">
        <v>1.4E-5</v>
      </c>
      <c r="G873">
        <v>42</v>
      </c>
      <c r="H873" t="s">
        <v>35</v>
      </c>
      <c r="I873" t="s">
        <v>235</v>
      </c>
      <c r="J873">
        <v>3.5369999999999999</v>
      </c>
      <c r="K873">
        <v>0</v>
      </c>
      <c r="L873">
        <v>1</v>
      </c>
      <c r="M873">
        <v>1</v>
      </c>
      <c r="N873">
        <v>1</v>
      </c>
      <c r="O873">
        <v>1</v>
      </c>
      <c r="P873">
        <v>0</v>
      </c>
      <c r="Q873">
        <v>2</v>
      </c>
      <c r="R873">
        <v>0</v>
      </c>
      <c r="S873">
        <v>1</v>
      </c>
      <c r="T873">
        <v>4</v>
      </c>
      <c r="U873">
        <v>0</v>
      </c>
      <c r="V873">
        <v>1</v>
      </c>
      <c r="W873">
        <v>2</v>
      </c>
      <c r="X873">
        <v>3</v>
      </c>
      <c r="Y873">
        <v>2</v>
      </c>
      <c r="Z873">
        <v>1</v>
      </c>
      <c r="AA873">
        <v>0</v>
      </c>
      <c r="AB873">
        <v>1</v>
      </c>
      <c r="AC873">
        <v>1</v>
      </c>
      <c r="AD873">
        <v>2</v>
      </c>
      <c r="AE873">
        <f>SUM(M873:N873)/SUM(K873:AD873)</f>
        <v>8.3333333333333329E-2</v>
      </c>
      <c r="AF873">
        <f>SUM(S873,Y873)/SUM(K873:AD873)</f>
        <v>0.125</v>
      </c>
      <c r="AG873">
        <f t="shared" si="70"/>
        <v>8.3333333333333329E-2</v>
      </c>
      <c r="AH873">
        <f t="shared" si="71"/>
        <v>0.16666666666666666</v>
      </c>
      <c r="AI873">
        <f t="shared" si="72"/>
        <v>0.20833333333333334</v>
      </c>
      <c r="AJ873">
        <f t="shared" si="73"/>
        <v>0.33333333333333331</v>
      </c>
    </row>
    <row r="874" spans="1:38" x14ac:dyDescent="0.2">
      <c r="A874" t="s">
        <v>2734</v>
      </c>
      <c r="B874">
        <v>166</v>
      </c>
      <c r="C874">
        <v>240</v>
      </c>
      <c r="D874">
        <f>C874-B874</f>
        <v>74</v>
      </c>
      <c r="E874">
        <v>0.35420000000000001</v>
      </c>
      <c r="F874">
        <v>7.3200000000000001E-4</v>
      </c>
      <c r="G874">
        <v>66</v>
      </c>
      <c r="H874" t="s">
        <v>46</v>
      </c>
      <c r="I874" t="s">
        <v>40</v>
      </c>
      <c r="J874">
        <v>3</v>
      </c>
      <c r="K874">
        <v>1</v>
      </c>
      <c r="L874">
        <v>0</v>
      </c>
      <c r="M874">
        <v>3</v>
      </c>
      <c r="N874">
        <v>1</v>
      </c>
      <c r="O874">
        <v>1</v>
      </c>
      <c r="P874">
        <v>8</v>
      </c>
      <c r="Q874">
        <v>1</v>
      </c>
      <c r="R874">
        <v>0</v>
      </c>
      <c r="S874">
        <v>3</v>
      </c>
      <c r="T874">
        <v>1</v>
      </c>
      <c r="U874">
        <v>3</v>
      </c>
      <c r="V874">
        <v>3</v>
      </c>
      <c r="W874">
        <v>6</v>
      </c>
      <c r="X874">
        <v>5</v>
      </c>
      <c r="Y874">
        <v>3</v>
      </c>
      <c r="Z874">
        <v>1</v>
      </c>
      <c r="AA874">
        <v>4</v>
      </c>
      <c r="AB874">
        <v>1</v>
      </c>
      <c r="AC874">
        <v>1</v>
      </c>
      <c r="AD874">
        <v>2</v>
      </c>
      <c r="AE874">
        <f>SUM(M874:N874)/SUM(K874:AD874)</f>
        <v>8.3333333333333329E-2</v>
      </c>
      <c r="AF874">
        <f>SUM(S874,Y874)/SUM(K874:AD874)</f>
        <v>0.125</v>
      </c>
      <c r="AG874">
        <f t="shared" si="70"/>
        <v>0.3125</v>
      </c>
      <c r="AH874">
        <f t="shared" si="71"/>
        <v>8.3333333333333329E-2</v>
      </c>
      <c r="AI874">
        <f t="shared" si="72"/>
        <v>0.10416666666666667</v>
      </c>
      <c r="AJ874">
        <f t="shared" si="73"/>
        <v>0.29166666666666669</v>
      </c>
      <c r="AK874">
        <v>1</v>
      </c>
      <c r="AL874">
        <v>0</v>
      </c>
    </row>
    <row r="875" spans="1:38" x14ac:dyDescent="0.2">
      <c r="A875" t="s">
        <v>2558</v>
      </c>
      <c r="B875">
        <v>3</v>
      </c>
      <c r="C875">
        <v>40</v>
      </c>
      <c r="D875">
        <f>C875-B875</f>
        <v>37</v>
      </c>
      <c r="E875">
        <v>0.3478</v>
      </c>
      <c r="F875">
        <v>1.6100000000000001E-4</v>
      </c>
      <c r="G875">
        <v>66</v>
      </c>
      <c r="H875" t="s">
        <v>35</v>
      </c>
      <c r="I875" t="s">
        <v>33</v>
      </c>
      <c r="J875">
        <v>3.984</v>
      </c>
      <c r="K875">
        <v>0</v>
      </c>
      <c r="L875">
        <v>0</v>
      </c>
      <c r="M875">
        <v>2</v>
      </c>
      <c r="N875">
        <v>1</v>
      </c>
      <c r="O875">
        <v>1</v>
      </c>
      <c r="P875">
        <v>3</v>
      </c>
      <c r="Q875">
        <v>1</v>
      </c>
      <c r="R875">
        <v>3</v>
      </c>
      <c r="S875">
        <v>2</v>
      </c>
      <c r="T875">
        <v>3</v>
      </c>
      <c r="U875">
        <v>0</v>
      </c>
      <c r="V875">
        <v>0</v>
      </c>
      <c r="W875">
        <v>2</v>
      </c>
      <c r="X875">
        <v>3</v>
      </c>
      <c r="Y875">
        <v>2</v>
      </c>
      <c r="Z875">
        <v>3</v>
      </c>
      <c r="AA875">
        <v>0</v>
      </c>
      <c r="AB875">
        <v>2</v>
      </c>
      <c r="AC875">
        <v>1</v>
      </c>
      <c r="AD875">
        <v>3</v>
      </c>
      <c r="AE875">
        <f>SUM(M875:N875)/SUM(K875:AD875)</f>
        <v>9.375E-2</v>
      </c>
      <c r="AF875">
        <f>SUM(S875,Y875)/SUM(K875:AD875)</f>
        <v>0.125</v>
      </c>
      <c r="AG875">
        <f t="shared" si="70"/>
        <v>0.15625</v>
      </c>
      <c r="AH875">
        <f t="shared" si="71"/>
        <v>0.15625</v>
      </c>
      <c r="AI875">
        <f t="shared" si="72"/>
        <v>0.25</v>
      </c>
      <c r="AJ875">
        <f t="shared" si="73"/>
        <v>0.21875</v>
      </c>
    </row>
    <row r="876" spans="1:38" x14ac:dyDescent="0.2">
      <c r="A876" t="s">
        <v>668</v>
      </c>
      <c r="B876">
        <v>337</v>
      </c>
      <c r="C876">
        <v>425</v>
      </c>
      <c r="D876">
        <f>C876-B876</f>
        <v>88</v>
      </c>
      <c r="E876">
        <v>0.215</v>
      </c>
      <c r="F876">
        <v>6.9999999999999994E-5</v>
      </c>
      <c r="G876">
        <v>30</v>
      </c>
      <c r="H876" t="s">
        <v>46</v>
      </c>
      <c r="I876" t="s">
        <v>669</v>
      </c>
      <c r="J876">
        <v>2.6560000000000001</v>
      </c>
      <c r="K876">
        <v>1</v>
      </c>
      <c r="L876">
        <v>0</v>
      </c>
      <c r="M876">
        <v>2</v>
      </c>
      <c r="N876">
        <v>3</v>
      </c>
      <c r="O876">
        <v>2</v>
      </c>
      <c r="P876">
        <v>9</v>
      </c>
      <c r="Q876">
        <v>0</v>
      </c>
      <c r="R876">
        <v>0</v>
      </c>
      <c r="S876">
        <v>2</v>
      </c>
      <c r="T876">
        <v>1</v>
      </c>
      <c r="U876">
        <v>0</v>
      </c>
      <c r="V876">
        <v>9</v>
      </c>
      <c r="W876">
        <v>4</v>
      </c>
      <c r="X876">
        <v>4</v>
      </c>
      <c r="Y876">
        <v>4</v>
      </c>
      <c r="Z876">
        <v>3</v>
      </c>
      <c r="AA876">
        <v>2</v>
      </c>
      <c r="AB876">
        <v>1</v>
      </c>
      <c r="AC876">
        <v>0</v>
      </c>
      <c r="AD876">
        <v>1</v>
      </c>
      <c r="AE876">
        <f>SUM(M876:N876)/SUM(K876:AD876)</f>
        <v>0.10416666666666667</v>
      </c>
      <c r="AF876">
        <f>SUM(S876,Y876)/SUM(K876:AD876)</f>
        <v>0.125</v>
      </c>
      <c r="AG876">
        <f t="shared" si="70"/>
        <v>0.29166666666666669</v>
      </c>
      <c r="AH876">
        <f t="shared" si="71"/>
        <v>6.25E-2</v>
      </c>
      <c r="AI876">
        <f t="shared" si="72"/>
        <v>4.1666666666666664E-2</v>
      </c>
      <c r="AJ876">
        <f t="shared" si="73"/>
        <v>0.375</v>
      </c>
      <c r="AK876">
        <v>1</v>
      </c>
      <c r="AL876">
        <v>1</v>
      </c>
    </row>
    <row r="877" spans="1:38" x14ac:dyDescent="0.2">
      <c r="A877" t="s">
        <v>853</v>
      </c>
      <c r="B877">
        <v>191</v>
      </c>
      <c r="C877">
        <v>220</v>
      </c>
      <c r="D877">
        <f>C877-B877</f>
        <v>29</v>
      </c>
      <c r="E877">
        <v>0.2354</v>
      </c>
      <c r="F877">
        <v>1.606E-3</v>
      </c>
      <c r="G877">
        <v>42</v>
      </c>
      <c r="H877" t="s">
        <v>35</v>
      </c>
      <c r="I877" t="s">
        <v>40</v>
      </c>
      <c r="J877">
        <v>3.7829999999999999</v>
      </c>
      <c r="K877">
        <v>0</v>
      </c>
      <c r="L877">
        <v>2</v>
      </c>
      <c r="M877">
        <v>1</v>
      </c>
      <c r="N877">
        <v>2</v>
      </c>
      <c r="O877">
        <v>0</v>
      </c>
      <c r="P877">
        <v>2</v>
      </c>
      <c r="Q877">
        <v>1</v>
      </c>
      <c r="R877">
        <v>0</v>
      </c>
      <c r="S877">
        <v>2</v>
      </c>
      <c r="T877">
        <v>5</v>
      </c>
      <c r="U877">
        <v>0</v>
      </c>
      <c r="V877">
        <v>1</v>
      </c>
      <c r="W877">
        <v>2</v>
      </c>
      <c r="X877">
        <v>1</v>
      </c>
      <c r="Y877">
        <v>1</v>
      </c>
      <c r="Z877">
        <v>2</v>
      </c>
      <c r="AA877">
        <v>0</v>
      </c>
      <c r="AB877">
        <v>0</v>
      </c>
      <c r="AC877">
        <v>0</v>
      </c>
      <c r="AD877">
        <v>2</v>
      </c>
      <c r="AE877">
        <f>SUM(M877:N877)/SUM(K877:AD877)</f>
        <v>0.125</v>
      </c>
      <c r="AF877">
        <f>SUM(S877,Y877)/SUM(K877:AD877)</f>
        <v>0.125</v>
      </c>
      <c r="AG877">
        <f t="shared" si="70"/>
        <v>0.16666666666666666</v>
      </c>
      <c r="AH877">
        <f t="shared" si="71"/>
        <v>8.3333333333333329E-2</v>
      </c>
      <c r="AI877">
        <f t="shared" si="72"/>
        <v>0.20833333333333334</v>
      </c>
      <c r="AJ877">
        <f t="shared" si="73"/>
        <v>0.29166666666666669</v>
      </c>
    </row>
    <row r="878" spans="1:38" x14ac:dyDescent="0.2">
      <c r="A878" t="s">
        <v>2527</v>
      </c>
      <c r="B878">
        <v>352</v>
      </c>
      <c r="C878">
        <v>375</v>
      </c>
      <c r="D878">
        <f>C878-B878</f>
        <v>23</v>
      </c>
      <c r="E878">
        <v>0.224</v>
      </c>
      <c r="F878">
        <v>3.39E-4</v>
      </c>
      <c r="G878">
        <v>30</v>
      </c>
      <c r="H878" t="s">
        <v>46</v>
      </c>
      <c r="I878" t="s">
        <v>482</v>
      </c>
      <c r="J878">
        <v>3.9580000000000002</v>
      </c>
      <c r="K878">
        <v>5</v>
      </c>
      <c r="L878">
        <v>0</v>
      </c>
      <c r="M878">
        <v>0</v>
      </c>
      <c r="N878">
        <v>3</v>
      </c>
      <c r="O878">
        <v>1</v>
      </c>
      <c r="P878">
        <v>0</v>
      </c>
      <c r="Q878">
        <v>2</v>
      </c>
      <c r="R878">
        <v>1</v>
      </c>
      <c r="S878">
        <v>2</v>
      </c>
      <c r="T878">
        <v>4</v>
      </c>
      <c r="U878">
        <v>0</v>
      </c>
      <c r="V878">
        <v>1</v>
      </c>
      <c r="W878">
        <v>0</v>
      </c>
      <c r="X878">
        <v>3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f>SUM(M878:N878)/SUM(K878:AD878)</f>
        <v>0.125</v>
      </c>
      <c r="AF878">
        <f>SUM(S878,Y878)/SUM(K878:AD878)</f>
        <v>0.125</v>
      </c>
      <c r="AG878">
        <f t="shared" si="70"/>
        <v>0.20833333333333334</v>
      </c>
      <c r="AH878">
        <f t="shared" si="71"/>
        <v>8.3333333333333329E-2</v>
      </c>
      <c r="AI878">
        <f t="shared" si="72"/>
        <v>0.20833333333333334</v>
      </c>
      <c r="AJ878">
        <f t="shared" si="73"/>
        <v>0.25</v>
      </c>
    </row>
    <row r="879" spans="1:38" x14ac:dyDescent="0.2">
      <c r="A879" t="s">
        <v>2527</v>
      </c>
      <c r="B879">
        <v>1073</v>
      </c>
      <c r="C879">
        <v>1113</v>
      </c>
      <c r="D879">
        <f>C879-B879</f>
        <v>40</v>
      </c>
      <c r="E879">
        <v>0.224</v>
      </c>
      <c r="F879">
        <v>3.39E-4</v>
      </c>
      <c r="G879">
        <v>30</v>
      </c>
      <c r="H879" t="s">
        <v>46</v>
      </c>
      <c r="I879" t="s">
        <v>482</v>
      </c>
      <c r="J879">
        <v>3.782</v>
      </c>
      <c r="K879">
        <v>0</v>
      </c>
      <c r="L879">
        <v>1</v>
      </c>
      <c r="M879">
        <v>1</v>
      </c>
      <c r="N879">
        <v>4</v>
      </c>
      <c r="O879">
        <v>4</v>
      </c>
      <c r="P879">
        <v>4</v>
      </c>
      <c r="Q879">
        <v>2</v>
      </c>
      <c r="R879">
        <v>0</v>
      </c>
      <c r="S879">
        <v>5</v>
      </c>
      <c r="T879">
        <v>2</v>
      </c>
      <c r="U879">
        <v>0</v>
      </c>
      <c r="V879">
        <v>0</v>
      </c>
      <c r="W879">
        <v>1</v>
      </c>
      <c r="X879">
        <v>4</v>
      </c>
      <c r="Y879">
        <v>0</v>
      </c>
      <c r="Z879">
        <v>4</v>
      </c>
      <c r="AA879">
        <v>3</v>
      </c>
      <c r="AB879">
        <v>4</v>
      </c>
      <c r="AC879">
        <v>1</v>
      </c>
      <c r="AD879">
        <v>0</v>
      </c>
      <c r="AE879">
        <f>SUM(M879:N879)/SUM(K879:AD879)</f>
        <v>0.125</v>
      </c>
      <c r="AF879">
        <f>SUM(S879,Y879)/SUM(K879:AD879)</f>
        <v>0.125</v>
      </c>
      <c r="AG879">
        <f t="shared" si="70"/>
        <v>0.125</v>
      </c>
      <c r="AH879">
        <f t="shared" si="71"/>
        <v>0.125</v>
      </c>
      <c r="AI879">
        <f t="shared" si="72"/>
        <v>0.15</v>
      </c>
      <c r="AJ879">
        <f t="shared" si="73"/>
        <v>0.35</v>
      </c>
    </row>
    <row r="880" spans="1:38" x14ac:dyDescent="0.2">
      <c r="A880" t="s">
        <v>2539</v>
      </c>
      <c r="B880">
        <v>10</v>
      </c>
      <c r="C880">
        <v>37</v>
      </c>
      <c r="D880">
        <f>C880-B880</f>
        <v>27</v>
      </c>
      <c r="E880">
        <v>0.1158</v>
      </c>
      <c r="F880">
        <v>5.7399999999999997E-4</v>
      </c>
      <c r="G880">
        <v>6</v>
      </c>
      <c r="H880" t="s">
        <v>35</v>
      </c>
      <c r="I880" t="s">
        <v>44</v>
      </c>
      <c r="J880">
        <v>4.2960000000000003</v>
      </c>
      <c r="K880">
        <v>0</v>
      </c>
      <c r="L880">
        <v>1</v>
      </c>
      <c r="M880">
        <v>1</v>
      </c>
      <c r="N880">
        <v>2</v>
      </c>
      <c r="O880">
        <v>0</v>
      </c>
      <c r="P880">
        <v>0</v>
      </c>
      <c r="Q880">
        <v>2</v>
      </c>
      <c r="R880">
        <v>1</v>
      </c>
      <c r="S880">
        <v>3</v>
      </c>
      <c r="T880">
        <v>6</v>
      </c>
      <c r="U880">
        <v>0</v>
      </c>
      <c r="V880">
        <v>1</v>
      </c>
      <c r="W880">
        <v>2</v>
      </c>
      <c r="X880">
        <v>0</v>
      </c>
      <c r="Y880">
        <v>0</v>
      </c>
      <c r="Z880">
        <v>0</v>
      </c>
      <c r="AA880">
        <v>2</v>
      </c>
      <c r="AB880">
        <v>1</v>
      </c>
      <c r="AC880">
        <v>1</v>
      </c>
      <c r="AD880">
        <v>1</v>
      </c>
      <c r="AE880">
        <f>SUM(M880:N880)/SUM(K880:AD880)</f>
        <v>0.125</v>
      </c>
      <c r="AF880">
        <f>SUM(S880,Y880)/SUM(K880:AD880)</f>
        <v>0.125</v>
      </c>
      <c r="AG880">
        <f t="shared" si="70"/>
        <v>8.3333333333333329E-2</v>
      </c>
      <c r="AH880">
        <f t="shared" si="71"/>
        <v>8.3333333333333329E-2</v>
      </c>
      <c r="AI880">
        <f t="shared" si="72"/>
        <v>0.33333333333333331</v>
      </c>
      <c r="AJ880">
        <f t="shared" si="73"/>
        <v>0.25</v>
      </c>
    </row>
    <row r="881" spans="1:38" x14ac:dyDescent="0.2">
      <c r="A881" t="s">
        <v>1183</v>
      </c>
      <c r="B881">
        <v>438</v>
      </c>
      <c r="C881">
        <v>590</v>
      </c>
      <c r="D881">
        <f>C881-B881</f>
        <v>152</v>
      </c>
      <c r="E881">
        <v>0.21659999999999999</v>
      </c>
      <c r="F881">
        <v>5.9639999999999997E-3</v>
      </c>
      <c r="G881">
        <v>30</v>
      </c>
      <c r="H881" t="s">
        <v>35</v>
      </c>
      <c r="I881" t="s">
        <v>44</v>
      </c>
      <c r="J881">
        <v>3.621</v>
      </c>
      <c r="K881">
        <v>3</v>
      </c>
      <c r="L881">
        <v>1</v>
      </c>
      <c r="M881">
        <v>9</v>
      </c>
      <c r="N881">
        <v>7</v>
      </c>
      <c r="O881">
        <v>8</v>
      </c>
      <c r="P881">
        <v>7</v>
      </c>
      <c r="Q881">
        <v>6</v>
      </c>
      <c r="R881">
        <v>7</v>
      </c>
      <c r="S881">
        <v>7</v>
      </c>
      <c r="T881">
        <v>8</v>
      </c>
      <c r="U881">
        <v>1</v>
      </c>
      <c r="V881">
        <v>11</v>
      </c>
      <c r="W881">
        <v>6</v>
      </c>
      <c r="X881">
        <v>3</v>
      </c>
      <c r="Y881">
        <v>7</v>
      </c>
      <c r="Z881">
        <v>9</v>
      </c>
      <c r="AA881">
        <v>4</v>
      </c>
      <c r="AB881">
        <v>4</v>
      </c>
      <c r="AC881">
        <v>3</v>
      </c>
      <c r="AD881">
        <v>1</v>
      </c>
      <c r="AE881">
        <f>SUM(M881:N881)/SUM(K881:AD881)</f>
        <v>0.14285714285714285</v>
      </c>
      <c r="AF881">
        <f>SUM(S881,Y881)/SUM(K881:AD881)</f>
        <v>0.125</v>
      </c>
      <c r="AG881">
        <f t="shared" si="70"/>
        <v>0.14285714285714285</v>
      </c>
      <c r="AH881">
        <f t="shared" si="71"/>
        <v>0.10714285714285714</v>
      </c>
      <c r="AI881">
        <f t="shared" si="72"/>
        <v>0.17857142857142858</v>
      </c>
      <c r="AJ881">
        <f t="shared" si="73"/>
        <v>0.30357142857142855</v>
      </c>
    </row>
    <row r="882" spans="1:38" x14ac:dyDescent="0.2">
      <c r="A882" t="s">
        <v>717</v>
      </c>
      <c r="B882">
        <v>40</v>
      </c>
      <c r="C882">
        <v>100</v>
      </c>
      <c r="D882">
        <f>C882-B882</f>
        <v>60</v>
      </c>
      <c r="E882">
        <v>0.24929999999999999</v>
      </c>
      <c r="F882">
        <v>3.3000000000000003E-5</v>
      </c>
      <c r="G882">
        <v>42</v>
      </c>
      <c r="H882" t="s">
        <v>32</v>
      </c>
      <c r="I882" t="s">
        <v>33</v>
      </c>
      <c r="J882">
        <v>3.375</v>
      </c>
      <c r="K882">
        <v>1</v>
      </c>
      <c r="L882">
        <v>1</v>
      </c>
      <c r="M882">
        <v>3</v>
      </c>
      <c r="N882">
        <v>3</v>
      </c>
      <c r="O882">
        <v>1</v>
      </c>
      <c r="P882">
        <v>4</v>
      </c>
      <c r="Q882">
        <v>4</v>
      </c>
      <c r="R882">
        <v>2</v>
      </c>
      <c r="S882">
        <v>3</v>
      </c>
      <c r="T882">
        <v>1</v>
      </c>
      <c r="U882">
        <v>0</v>
      </c>
      <c r="V882">
        <v>2</v>
      </c>
      <c r="W882">
        <v>1</v>
      </c>
      <c r="X882">
        <v>4</v>
      </c>
      <c r="Y882">
        <v>2</v>
      </c>
      <c r="Z882">
        <v>0</v>
      </c>
      <c r="AA882">
        <v>3</v>
      </c>
      <c r="AB882">
        <v>4</v>
      </c>
      <c r="AC882">
        <v>1</v>
      </c>
      <c r="AD882">
        <v>0</v>
      </c>
      <c r="AE882">
        <f>SUM(M882:N882)/SUM(K882:AD882)</f>
        <v>0.15</v>
      </c>
      <c r="AF882">
        <f>SUM(S882,Y882)/SUM(K882:AD882)</f>
        <v>0.125</v>
      </c>
      <c r="AG882">
        <f t="shared" si="70"/>
        <v>0.15</v>
      </c>
      <c r="AH882">
        <f t="shared" si="71"/>
        <v>0.05</v>
      </c>
      <c r="AI882">
        <f t="shared" si="72"/>
        <v>0.17499999999999999</v>
      </c>
      <c r="AJ882">
        <f t="shared" si="73"/>
        <v>0.35</v>
      </c>
      <c r="AK882">
        <v>2</v>
      </c>
      <c r="AL882">
        <v>0</v>
      </c>
    </row>
    <row r="883" spans="1:38" x14ac:dyDescent="0.2">
      <c r="A883" t="s">
        <v>2427</v>
      </c>
      <c r="B883">
        <v>306</v>
      </c>
      <c r="C883">
        <v>381</v>
      </c>
      <c r="D883">
        <f>C883-B883</f>
        <v>75</v>
      </c>
      <c r="E883">
        <v>0.16900000000000001</v>
      </c>
      <c r="F883">
        <v>2.3E-5</v>
      </c>
      <c r="G883">
        <v>18</v>
      </c>
      <c r="H883" t="s">
        <v>35</v>
      </c>
      <c r="I883" t="s">
        <v>44</v>
      </c>
      <c r="J883">
        <v>3.625</v>
      </c>
      <c r="K883">
        <v>4</v>
      </c>
      <c r="L883">
        <v>1</v>
      </c>
      <c r="M883">
        <v>3</v>
      </c>
      <c r="N883">
        <v>3</v>
      </c>
      <c r="O883">
        <v>1</v>
      </c>
      <c r="P883">
        <v>6</v>
      </c>
      <c r="Q883">
        <v>0</v>
      </c>
      <c r="R883">
        <v>0</v>
      </c>
      <c r="S883">
        <v>2</v>
      </c>
      <c r="T883">
        <v>2</v>
      </c>
      <c r="U883">
        <v>0</v>
      </c>
      <c r="V883">
        <v>2</v>
      </c>
      <c r="W883">
        <v>3</v>
      </c>
      <c r="X883">
        <v>2</v>
      </c>
      <c r="Y883">
        <v>3</v>
      </c>
      <c r="Z883">
        <v>1</v>
      </c>
      <c r="AA883">
        <v>3</v>
      </c>
      <c r="AB883">
        <v>3</v>
      </c>
      <c r="AC883">
        <v>0</v>
      </c>
      <c r="AD883">
        <v>1</v>
      </c>
      <c r="AE883">
        <f>SUM(M883:N883)/SUM(K883:AD883)</f>
        <v>0.15</v>
      </c>
      <c r="AF883">
        <f>SUM(S883,Y883)/SUM(K883:AD883)</f>
        <v>0.125</v>
      </c>
      <c r="AG883">
        <f t="shared" si="70"/>
        <v>0.32500000000000001</v>
      </c>
      <c r="AH883">
        <f t="shared" si="71"/>
        <v>0.05</v>
      </c>
      <c r="AI883">
        <f t="shared" si="72"/>
        <v>0.125</v>
      </c>
      <c r="AJ883">
        <f t="shared" si="73"/>
        <v>0.22500000000000001</v>
      </c>
    </row>
    <row r="884" spans="1:38" x14ac:dyDescent="0.2">
      <c r="A884" t="s">
        <v>2445</v>
      </c>
      <c r="B884">
        <v>187</v>
      </c>
      <c r="C884">
        <v>228</v>
      </c>
      <c r="D884">
        <f>C884-B884</f>
        <v>41</v>
      </c>
      <c r="E884">
        <v>0.1245</v>
      </c>
      <c r="F884">
        <v>4.3999999999999999E-5</v>
      </c>
      <c r="G884">
        <v>6</v>
      </c>
      <c r="H884" t="s">
        <v>46</v>
      </c>
      <c r="I884" t="s">
        <v>44</v>
      </c>
      <c r="J884">
        <v>3.7160000000000002</v>
      </c>
      <c r="K884">
        <v>3</v>
      </c>
      <c r="L884">
        <v>0</v>
      </c>
      <c r="M884">
        <v>1</v>
      </c>
      <c r="N884">
        <v>4</v>
      </c>
      <c r="O884">
        <v>1</v>
      </c>
      <c r="P884">
        <v>0</v>
      </c>
      <c r="Q884">
        <v>0</v>
      </c>
      <c r="R884">
        <v>2</v>
      </c>
      <c r="S884">
        <v>3</v>
      </c>
      <c r="T884">
        <v>3</v>
      </c>
      <c r="U884">
        <v>1</v>
      </c>
      <c r="V884">
        <v>5</v>
      </c>
      <c r="W884">
        <v>0</v>
      </c>
      <c r="X884">
        <v>1</v>
      </c>
      <c r="Y884">
        <v>1</v>
      </c>
      <c r="Z884">
        <v>3</v>
      </c>
      <c r="AA884">
        <v>2</v>
      </c>
      <c r="AB884">
        <v>1</v>
      </c>
      <c r="AC884">
        <v>0</v>
      </c>
      <c r="AD884">
        <v>1</v>
      </c>
      <c r="AE884">
        <f>SUM(M884:N884)/SUM(K884:AD884)</f>
        <v>0.15625</v>
      </c>
      <c r="AF884">
        <f>SUM(S884,Y884)/SUM(K884:AD884)</f>
        <v>0.125</v>
      </c>
      <c r="AG884">
        <f t="shared" si="70"/>
        <v>9.375E-2</v>
      </c>
      <c r="AH884">
        <f t="shared" si="71"/>
        <v>6.25E-2</v>
      </c>
      <c r="AI884">
        <f t="shared" si="72"/>
        <v>0.21875</v>
      </c>
      <c r="AJ884">
        <f t="shared" si="73"/>
        <v>0.34375</v>
      </c>
    </row>
    <row r="885" spans="1:38" x14ac:dyDescent="0.2">
      <c r="A885" t="s">
        <v>381</v>
      </c>
      <c r="B885">
        <v>168</v>
      </c>
      <c r="C885">
        <v>227</v>
      </c>
      <c r="D885">
        <f>C885-B885</f>
        <v>59</v>
      </c>
      <c r="E885">
        <v>0.37469999999999998</v>
      </c>
      <c r="F885">
        <v>4.0000000000000003E-5</v>
      </c>
      <c r="G885">
        <v>78</v>
      </c>
      <c r="H885" t="s">
        <v>32</v>
      </c>
      <c r="I885" t="s">
        <v>44</v>
      </c>
      <c r="J885">
        <v>3.9089999999999998</v>
      </c>
      <c r="K885">
        <v>4</v>
      </c>
      <c r="L885">
        <v>1</v>
      </c>
      <c r="M885">
        <v>7</v>
      </c>
      <c r="N885">
        <v>2</v>
      </c>
      <c r="O885">
        <v>1</v>
      </c>
      <c r="P885">
        <v>2</v>
      </c>
      <c r="Q885">
        <v>0</v>
      </c>
      <c r="R885">
        <v>2</v>
      </c>
      <c r="S885">
        <v>5</v>
      </c>
      <c r="T885">
        <v>5</v>
      </c>
      <c r="U885">
        <v>2</v>
      </c>
      <c r="V885">
        <v>2</v>
      </c>
      <c r="W885">
        <v>4</v>
      </c>
      <c r="X885">
        <v>3</v>
      </c>
      <c r="Y885">
        <v>2</v>
      </c>
      <c r="Z885">
        <v>5</v>
      </c>
      <c r="AA885">
        <v>1</v>
      </c>
      <c r="AB885">
        <v>4</v>
      </c>
      <c r="AC885">
        <v>1</v>
      </c>
      <c r="AD885">
        <v>3</v>
      </c>
      <c r="AE885">
        <f>SUM(M885:N885)/SUM(K885:AD885)</f>
        <v>0.16071428571428573</v>
      </c>
      <c r="AF885">
        <f>SUM(S885,Y885)/SUM(K885:AD885)</f>
        <v>0.125</v>
      </c>
      <c r="AG885">
        <f t="shared" si="70"/>
        <v>0.17857142857142858</v>
      </c>
      <c r="AH885">
        <f t="shared" si="71"/>
        <v>8.9285714285714288E-2</v>
      </c>
      <c r="AI885">
        <f t="shared" si="72"/>
        <v>0.23214285714285715</v>
      </c>
      <c r="AJ885">
        <f t="shared" si="73"/>
        <v>0.21428571428571427</v>
      </c>
      <c r="AK885">
        <v>1</v>
      </c>
      <c r="AL885">
        <v>0</v>
      </c>
    </row>
    <row r="886" spans="1:38" x14ac:dyDescent="0.2">
      <c r="A886" t="s">
        <v>1893</v>
      </c>
      <c r="B886">
        <v>821</v>
      </c>
      <c r="C886">
        <v>849</v>
      </c>
      <c r="D886">
        <f>C886-B886</f>
        <v>28</v>
      </c>
      <c r="E886">
        <v>0.2571</v>
      </c>
      <c r="F886">
        <v>1.0000000000000001E-5</v>
      </c>
      <c r="G886">
        <v>42</v>
      </c>
      <c r="H886" t="s">
        <v>35</v>
      </c>
      <c r="I886" t="s">
        <v>33</v>
      </c>
      <c r="J886">
        <v>3.9119999999999999</v>
      </c>
      <c r="K886">
        <v>1</v>
      </c>
      <c r="L886">
        <v>0</v>
      </c>
      <c r="M886">
        <v>1</v>
      </c>
      <c r="N886">
        <v>3</v>
      </c>
      <c r="O886">
        <v>1</v>
      </c>
      <c r="P886">
        <v>0</v>
      </c>
      <c r="Q886">
        <v>1</v>
      </c>
      <c r="R886">
        <v>0</v>
      </c>
      <c r="S886">
        <v>2</v>
      </c>
      <c r="T886">
        <v>4</v>
      </c>
      <c r="U886">
        <v>0</v>
      </c>
      <c r="V886">
        <v>2</v>
      </c>
      <c r="W886">
        <v>1</v>
      </c>
      <c r="X886">
        <v>0</v>
      </c>
      <c r="Y886">
        <v>1</v>
      </c>
      <c r="Z886">
        <v>1</v>
      </c>
      <c r="AA886">
        <v>3</v>
      </c>
      <c r="AB886">
        <v>2</v>
      </c>
      <c r="AC886">
        <v>0</v>
      </c>
      <c r="AD886">
        <v>1</v>
      </c>
      <c r="AE886">
        <f>SUM(M886:N886)/SUM(K886:AD886)</f>
        <v>0.16666666666666666</v>
      </c>
      <c r="AF886">
        <f>SUM(S886,Y886)/SUM(K886:AD886)</f>
        <v>0.125</v>
      </c>
      <c r="AG886">
        <f t="shared" si="70"/>
        <v>8.3333333333333329E-2</v>
      </c>
      <c r="AH886">
        <f t="shared" si="71"/>
        <v>8.3333333333333329E-2</v>
      </c>
      <c r="AI886">
        <f t="shared" si="72"/>
        <v>0.25</v>
      </c>
      <c r="AJ886">
        <f t="shared" si="73"/>
        <v>0.29166666666666669</v>
      </c>
    </row>
    <row r="887" spans="1:38" x14ac:dyDescent="0.2">
      <c r="A887" t="s">
        <v>2471</v>
      </c>
      <c r="B887">
        <v>27</v>
      </c>
      <c r="C887">
        <v>50</v>
      </c>
      <c r="D887">
        <f>C887-B887</f>
        <v>23</v>
      </c>
      <c r="E887">
        <v>0.36130000000000001</v>
      </c>
      <c r="F887">
        <v>2.1800000000000001E-4</v>
      </c>
      <c r="G887">
        <v>66</v>
      </c>
      <c r="H887" t="s">
        <v>32</v>
      </c>
      <c r="I887" t="s">
        <v>2472</v>
      </c>
      <c r="J887">
        <v>4.4000000000000004</v>
      </c>
      <c r="K887">
        <v>0</v>
      </c>
      <c r="L887">
        <v>1</v>
      </c>
      <c r="M887">
        <v>3</v>
      </c>
      <c r="N887">
        <v>1</v>
      </c>
      <c r="O887">
        <v>2</v>
      </c>
      <c r="P887">
        <v>2</v>
      </c>
      <c r="Q887">
        <v>1</v>
      </c>
      <c r="R887">
        <v>0</v>
      </c>
      <c r="S887">
        <v>3</v>
      </c>
      <c r="T887">
        <v>4</v>
      </c>
      <c r="U887">
        <v>0</v>
      </c>
      <c r="V887">
        <v>1</v>
      </c>
      <c r="W887">
        <v>0</v>
      </c>
      <c r="X887">
        <v>1</v>
      </c>
      <c r="Y887">
        <v>0</v>
      </c>
      <c r="Z887">
        <v>2</v>
      </c>
      <c r="AA887">
        <v>0</v>
      </c>
      <c r="AB887">
        <v>3</v>
      </c>
      <c r="AC887">
        <v>0</v>
      </c>
      <c r="AD887">
        <v>0</v>
      </c>
      <c r="AE887">
        <f>SUM(M887:N887)/SUM(K887:AD887)</f>
        <v>0.16666666666666666</v>
      </c>
      <c r="AF887">
        <f>SUM(S887,Y887)/SUM(K887:AD887)</f>
        <v>0.125</v>
      </c>
      <c r="AG887">
        <f t="shared" si="70"/>
        <v>8.3333333333333329E-2</v>
      </c>
      <c r="AH887">
        <f t="shared" si="71"/>
        <v>8.3333333333333329E-2</v>
      </c>
      <c r="AI887">
        <f t="shared" si="72"/>
        <v>0.29166666666666669</v>
      </c>
      <c r="AJ887">
        <f t="shared" si="73"/>
        <v>0.25</v>
      </c>
    </row>
    <row r="888" spans="1:38" x14ac:dyDescent="0.2">
      <c r="A888" t="s">
        <v>2672</v>
      </c>
      <c r="B888">
        <v>5</v>
      </c>
      <c r="C888">
        <v>100</v>
      </c>
      <c r="D888">
        <f>C888-B888</f>
        <v>95</v>
      </c>
      <c r="E888">
        <v>0.26800000000000002</v>
      </c>
      <c r="F888">
        <v>3.7060000000000001E-3</v>
      </c>
      <c r="G888">
        <v>54</v>
      </c>
      <c r="H888" t="s">
        <v>35</v>
      </c>
      <c r="I888" t="s">
        <v>33</v>
      </c>
      <c r="J888">
        <v>3.2130000000000001</v>
      </c>
      <c r="K888">
        <v>2</v>
      </c>
      <c r="L888">
        <v>0</v>
      </c>
      <c r="M888">
        <v>6</v>
      </c>
      <c r="N888">
        <v>4</v>
      </c>
      <c r="O888">
        <v>2</v>
      </c>
      <c r="P888">
        <v>8</v>
      </c>
      <c r="Q888">
        <v>1</v>
      </c>
      <c r="R888">
        <v>1</v>
      </c>
      <c r="S888">
        <v>4</v>
      </c>
      <c r="T888">
        <v>4</v>
      </c>
      <c r="U888">
        <v>0</v>
      </c>
      <c r="V888">
        <v>5</v>
      </c>
      <c r="W888">
        <v>1</v>
      </c>
      <c r="X888">
        <v>5</v>
      </c>
      <c r="Y888">
        <v>3</v>
      </c>
      <c r="Z888">
        <v>4</v>
      </c>
      <c r="AA888">
        <v>1</v>
      </c>
      <c r="AB888">
        <v>3</v>
      </c>
      <c r="AC888">
        <v>0</v>
      </c>
      <c r="AD888">
        <v>2</v>
      </c>
      <c r="AE888">
        <f>SUM(M888:N888)/SUM(K888:AD888)</f>
        <v>0.17857142857142858</v>
      </c>
      <c r="AF888">
        <f>SUM(S888,Y888)/SUM(K888:AD888)</f>
        <v>0.125</v>
      </c>
      <c r="AG888">
        <f t="shared" si="70"/>
        <v>0.19642857142857142</v>
      </c>
      <c r="AH888">
        <f t="shared" si="71"/>
        <v>7.1428571428571425E-2</v>
      </c>
      <c r="AI888">
        <f t="shared" si="72"/>
        <v>0.14285714285714285</v>
      </c>
      <c r="AJ888">
        <f t="shared" si="73"/>
        <v>0.2857142857142857</v>
      </c>
    </row>
    <row r="889" spans="1:38" x14ac:dyDescent="0.2">
      <c r="A889" t="s">
        <v>1004</v>
      </c>
      <c r="B889">
        <v>4</v>
      </c>
      <c r="C889">
        <v>96</v>
      </c>
      <c r="D889">
        <f>C889-B889</f>
        <v>92</v>
      </c>
      <c r="E889">
        <v>0.25330000000000003</v>
      </c>
      <c r="F889">
        <v>1.786E-3</v>
      </c>
      <c r="G889">
        <v>42</v>
      </c>
      <c r="H889" t="s">
        <v>46</v>
      </c>
      <c r="I889" t="s">
        <v>874</v>
      </c>
      <c r="J889">
        <v>3.3210000000000002</v>
      </c>
      <c r="K889">
        <v>2</v>
      </c>
      <c r="L889">
        <v>1</v>
      </c>
      <c r="M889">
        <v>3</v>
      </c>
      <c r="N889">
        <v>6</v>
      </c>
      <c r="O889">
        <v>0</v>
      </c>
      <c r="P889">
        <v>8</v>
      </c>
      <c r="Q889">
        <v>2</v>
      </c>
      <c r="R889">
        <v>2</v>
      </c>
      <c r="S889">
        <v>4</v>
      </c>
      <c r="T889">
        <v>2</v>
      </c>
      <c r="U889">
        <v>1</v>
      </c>
      <c r="V889">
        <v>2</v>
      </c>
      <c r="W889">
        <v>4</v>
      </c>
      <c r="X889">
        <v>0</v>
      </c>
      <c r="Y889">
        <v>2</v>
      </c>
      <c r="Z889">
        <v>3</v>
      </c>
      <c r="AA889">
        <v>3</v>
      </c>
      <c r="AB889">
        <v>1</v>
      </c>
      <c r="AC889">
        <v>2</v>
      </c>
      <c r="AD889">
        <v>0</v>
      </c>
      <c r="AE889">
        <f>SUM(M889:N889)/SUM(K889:AD889)</f>
        <v>0.1875</v>
      </c>
      <c r="AF889">
        <f>SUM(S889,Y889)/SUM(K889:AD889)</f>
        <v>0.125</v>
      </c>
      <c r="AG889">
        <f t="shared" si="70"/>
        <v>0.29166666666666669</v>
      </c>
      <c r="AH889">
        <f t="shared" si="71"/>
        <v>4.1666666666666664E-2</v>
      </c>
      <c r="AI889">
        <f t="shared" si="72"/>
        <v>0.125</v>
      </c>
      <c r="AJ889">
        <f t="shared" si="73"/>
        <v>0.22916666666666666</v>
      </c>
      <c r="AK889">
        <v>2</v>
      </c>
      <c r="AL889">
        <v>0</v>
      </c>
    </row>
    <row r="890" spans="1:38" x14ac:dyDescent="0.2">
      <c r="A890" t="s">
        <v>302</v>
      </c>
      <c r="B890">
        <v>1048</v>
      </c>
      <c r="C890">
        <v>1208</v>
      </c>
      <c r="D890">
        <f>C890-B890</f>
        <v>160</v>
      </c>
      <c r="E890">
        <v>0.24660000000000001</v>
      </c>
      <c r="F890">
        <v>1.73E-4</v>
      </c>
      <c r="G890">
        <v>42</v>
      </c>
      <c r="H890" t="s">
        <v>46</v>
      </c>
      <c r="I890" t="s">
        <v>303</v>
      </c>
      <c r="J890">
        <v>3.68</v>
      </c>
      <c r="K890">
        <v>4</v>
      </c>
      <c r="L890">
        <v>0</v>
      </c>
      <c r="M890">
        <v>10</v>
      </c>
      <c r="N890">
        <v>10</v>
      </c>
      <c r="O890">
        <v>2</v>
      </c>
      <c r="P890">
        <v>7</v>
      </c>
      <c r="Q890">
        <v>2</v>
      </c>
      <c r="R890">
        <v>5</v>
      </c>
      <c r="S890">
        <v>11</v>
      </c>
      <c r="T890">
        <v>7</v>
      </c>
      <c r="U890">
        <v>1</v>
      </c>
      <c r="V890">
        <v>7</v>
      </c>
      <c r="W890">
        <v>3</v>
      </c>
      <c r="X890">
        <v>4</v>
      </c>
      <c r="Y890">
        <v>2</v>
      </c>
      <c r="Z890">
        <v>10</v>
      </c>
      <c r="AA890">
        <v>5</v>
      </c>
      <c r="AB890">
        <v>10</v>
      </c>
      <c r="AC890">
        <v>0</v>
      </c>
      <c r="AD890">
        <v>4</v>
      </c>
      <c r="AE890">
        <f>SUM(M890:N890)/SUM(K890:AD890)</f>
        <v>0.19230769230769232</v>
      </c>
      <c r="AF890">
        <f>SUM(S890,Y890)/SUM(K890:AD890)</f>
        <v>0.125</v>
      </c>
      <c r="AG890">
        <f t="shared" si="70"/>
        <v>0.13461538461538461</v>
      </c>
      <c r="AH890">
        <f t="shared" si="71"/>
        <v>5.7692307692307696E-2</v>
      </c>
      <c r="AI890">
        <f t="shared" si="72"/>
        <v>0.22115384615384615</v>
      </c>
      <c r="AJ890">
        <f t="shared" si="73"/>
        <v>0.26923076923076922</v>
      </c>
    </row>
    <row r="891" spans="1:38" x14ac:dyDescent="0.2">
      <c r="A891" t="s">
        <v>2265</v>
      </c>
      <c r="B891">
        <v>4</v>
      </c>
      <c r="C891">
        <v>445</v>
      </c>
      <c r="D891">
        <f>C891-B891</f>
        <v>441</v>
      </c>
      <c r="E891">
        <v>0.22070000000000001</v>
      </c>
      <c r="F891">
        <v>3.9880000000000002E-3</v>
      </c>
      <c r="G891">
        <v>30</v>
      </c>
      <c r="H891" t="s">
        <v>46</v>
      </c>
      <c r="I891" t="s">
        <v>188</v>
      </c>
      <c r="J891">
        <v>2.653</v>
      </c>
      <c r="K891">
        <v>8</v>
      </c>
      <c r="L891">
        <v>1</v>
      </c>
      <c r="M891">
        <v>21</v>
      </c>
      <c r="N891">
        <v>14</v>
      </c>
      <c r="O891">
        <v>1</v>
      </c>
      <c r="P891">
        <v>19</v>
      </c>
      <c r="Q891">
        <v>2</v>
      </c>
      <c r="R891">
        <v>1</v>
      </c>
      <c r="S891">
        <v>9</v>
      </c>
      <c r="T891">
        <v>4</v>
      </c>
      <c r="U891">
        <v>3</v>
      </c>
      <c r="V891">
        <v>18</v>
      </c>
      <c r="W891">
        <v>13</v>
      </c>
      <c r="X891">
        <v>10</v>
      </c>
      <c r="Y891">
        <v>12</v>
      </c>
      <c r="Z891">
        <v>21</v>
      </c>
      <c r="AA891">
        <v>6</v>
      </c>
      <c r="AB891">
        <v>3</v>
      </c>
      <c r="AC891">
        <v>0</v>
      </c>
      <c r="AD891">
        <v>2</v>
      </c>
      <c r="AE891">
        <f>SUM(M891:N891)/SUM(K891:AD891)</f>
        <v>0.20833333333333334</v>
      </c>
      <c r="AF891">
        <f>SUM(S891,Y891)/SUM(K891:AD891)</f>
        <v>0.125</v>
      </c>
      <c r="AG891">
        <f t="shared" si="70"/>
        <v>0.23809523809523808</v>
      </c>
      <c r="AH891">
        <f t="shared" si="71"/>
        <v>1.7857142857142856E-2</v>
      </c>
      <c r="AI891">
        <f t="shared" si="72"/>
        <v>6.5476190476190479E-2</v>
      </c>
      <c r="AJ891">
        <f t="shared" si="73"/>
        <v>0.34523809523809523</v>
      </c>
      <c r="AK891">
        <v>1</v>
      </c>
      <c r="AL891">
        <v>1</v>
      </c>
    </row>
    <row r="892" spans="1:38" x14ac:dyDescent="0.2">
      <c r="A892" t="s">
        <v>2421</v>
      </c>
      <c r="B892">
        <v>456</v>
      </c>
      <c r="C892">
        <v>553</v>
      </c>
      <c r="D892">
        <f>C892-B892</f>
        <v>97</v>
      </c>
      <c r="E892">
        <v>0.18629999999999999</v>
      </c>
      <c r="F892">
        <v>5.5999999999999995E-4</v>
      </c>
      <c r="G892">
        <v>18</v>
      </c>
      <c r="H892" t="s">
        <v>46</v>
      </c>
      <c r="I892" t="s">
        <v>44</v>
      </c>
      <c r="J892">
        <v>3.61</v>
      </c>
      <c r="K892">
        <v>0</v>
      </c>
      <c r="L892">
        <v>0</v>
      </c>
      <c r="M892">
        <v>4</v>
      </c>
      <c r="N892">
        <v>12</v>
      </c>
      <c r="O892">
        <v>3</v>
      </c>
      <c r="P892">
        <v>3</v>
      </c>
      <c r="Q892">
        <v>1</v>
      </c>
      <c r="R892">
        <v>11</v>
      </c>
      <c r="S892">
        <v>7</v>
      </c>
      <c r="T892">
        <v>5</v>
      </c>
      <c r="U892">
        <v>1</v>
      </c>
      <c r="V892">
        <v>6</v>
      </c>
      <c r="W892">
        <v>1</v>
      </c>
      <c r="X892">
        <v>4</v>
      </c>
      <c r="Y892">
        <v>2</v>
      </c>
      <c r="Z892">
        <v>8</v>
      </c>
      <c r="AA892">
        <v>2</v>
      </c>
      <c r="AB892">
        <v>0</v>
      </c>
      <c r="AC892">
        <v>2</v>
      </c>
      <c r="AD892">
        <v>0</v>
      </c>
      <c r="AE892">
        <f>SUM(M892:N892)/SUM(K892:AD892)</f>
        <v>0.22222222222222221</v>
      </c>
      <c r="AF892">
        <f>SUM(S892,Y892)/SUM(K892:AD892)</f>
        <v>0.125</v>
      </c>
      <c r="AG892">
        <f t="shared" si="70"/>
        <v>5.5555555555555552E-2</v>
      </c>
      <c r="AH892">
        <f t="shared" si="71"/>
        <v>6.9444444444444448E-2</v>
      </c>
      <c r="AI892">
        <f t="shared" si="72"/>
        <v>0.2361111111111111</v>
      </c>
      <c r="AJ892">
        <f t="shared" si="73"/>
        <v>0.29166666666666669</v>
      </c>
    </row>
    <row r="893" spans="1:38" x14ac:dyDescent="0.2">
      <c r="A893" t="s">
        <v>1265</v>
      </c>
      <c r="B893">
        <v>6</v>
      </c>
      <c r="C893">
        <v>71</v>
      </c>
      <c r="D893">
        <f>C893-B893</f>
        <v>65</v>
      </c>
      <c r="E893">
        <v>0.2102</v>
      </c>
      <c r="F893">
        <v>4.1310000000000001E-3</v>
      </c>
      <c r="G893">
        <v>30</v>
      </c>
      <c r="H893" t="s">
        <v>35</v>
      </c>
      <c r="I893" t="s">
        <v>33</v>
      </c>
      <c r="J893">
        <v>2.702</v>
      </c>
      <c r="K893">
        <v>2</v>
      </c>
      <c r="L893">
        <v>0</v>
      </c>
      <c r="M893">
        <v>5</v>
      </c>
      <c r="N893">
        <v>4</v>
      </c>
      <c r="O893">
        <v>0</v>
      </c>
      <c r="P893">
        <v>1</v>
      </c>
      <c r="Q893">
        <v>2</v>
      </c>
      <c r="R893">
        <v>2</v>
      </c>
      <c r="S893">
        <v>4</v>
      </c>
      <c r="T893">
        <v>2</v>
      </c>
      <c r="U893">
        <v>1</v>
      </c>
      <c r="V893">
        <v>2</v>
      </c>
      <c r="W893">
        <v>2</v>
      </c>
      <c r="X893">
        <v>6</v>
      </c>
      <c r="Y893">
        <v>1</v>
      </c>
      <c r="Z893">
        <v>2</v>
      </c>
      <c r="AA893">
        <v>4</v>
      </c>
      <c r="AB893">
        <v>0</v>
      </c>
      <c r="AC893">
        <v>0</v>
      </c>
      <c r="AD893">
        <v>0</v>
      </c>
      <c r="AE893">
        <f>SUM(M893:N893)/SUM(K893:AD893)</f>
        <v>0.22500000000000001</v>
      </c>
      <c r="AF893">
        <f>SUM(S893,Y893)/SUM(K893:AD893)</f>
        <v>0.125</v>
      </c>
      <c r="AG893">
        <f t="shared" si="70"/>
        <v>0.125</v>
      </c>
      <c r="AH893">
        <f t="shared" si="71"/>
        <v>0</v>
      </c>
      <c r="AI893">
        <f t="shared" si="72"/>
        <v>0.125</v>
      </c>
      <c r="AJ893">
        <f t="shared" si="73"/>
        <v>0.4</v>
      </c>
    </row>
    <row r="894" spans="1:38" x14ac:dyDescent="0.2">
      <c r="A894" t="s">
        <v>1913</v>
      </c>
      <c r="B894">
        <v>106</v>
      </c>
      <c r="C894">
        <v>263</v>
      </c>
      <c r="D894">
        <f>C894-B894</f>
        <v>157</v>
      </c>
      <c r="E894">
        <v>0.41799999999999998</v>
      </c>
      <c r="F894">
        <v>6.8570000000000002E-3</v>
      </c>
      <c r="G894">
        <v>78</v>
      </c>
      <c r="H894" t="s">
        <v>35</v>
      </c>
      <c r="I894" t="s">
        <v>107</v>
      </c>
      <c r="J894">
        <v>2.7909999999999999</v>
      </c>
      <c r="K894">
        <v>4</v>
      </c>
      <c r="L894">
        <v>0</v>
      </c>
      <c r="M894">
        <v>12</v>
      </c>
      <c r="N894">
        <v>8</v>
      </c>
      <c r="O894">
        <v>4</v>
      </c>
      <c r="P894">
        <v>4</v>
      </c>
      <c r="Q894">
        <v>3</v>
      </c>
      <c r="R894">
        <v>2</v>
      </c>
      <c r="S894">
        <v>6</v>
      </c>
      <c r="T894">
        <v>2</v>
      </c>
      <c r="U894">
        <v>1</v>
      </c>
      <c r="V894">
        <v>6</v>
      </c>
      <c r="W894">
        <v>2</v>
      </c>
      <c r="X894">
        <v>5</v>
      </c>
      <c r="Y894">
        <v>4</v>
      </c>
      <c r="Z894">
        <v>11</v>
      </c>
      <c r="AA894">
        <v>3</v>
      </c>
      <c r="AB894">
        <v>1</v>
      </c>
      <c r="AC894">
        <v>0</v>
      </c>
      <c r="AD894">
        <v>2</v>
      </c>
      <c r="AE894">
        <f>SUM(M894:N894)/SUM(K894:AD894)</f>
        <v>0.25</v>
      </c>
      <c r="AF894">
        <f>SUM(S894,Y894)/SUM(K894:AD894)</f>
        <v>0.125</v>
      </c>
      <c r="AG894">
        <f t="shared" si="70"/>
        <v>0.125</v>
      </c>
      <c r="AH894">
        <f t="shared" si="71"/>
        <v>7.4999999999999997E-2</v>
      </c>
      <c r="AI894">
        <f t="shared" si="72"/>
        <v>7.4999999999999997E-2</v>
      </c>
      <c r="AJ894">
        <f t="shared" si="73"/>
        <v>0.35</v>
      </c>
    </row>
    <row r="895" spans="1:38" x14ac:dyDescent="0.2">
      <c r="A895" t="s">
        <v>763</v>
      </c>
      <c r="B895">
        <v>581</v>
      </c>
      <c r="C895">
        <v>627</v>
      </c>
      <c r="D895">
        <f>C895-B895</f>
        <v>46</v>
      </c>
      <c r="E895">
        <v>0.1057</v>
      </c>
      <c r="F895">
        <v>2.8170000000000001E-3</v>
      </c>
      <c r="G895">
        <v>6</v>
      </c>
      <c r="H895" t="s">
        <v>35</v>
      </c>
      <c r="I895" t="s">
        <v>107</v>
      </c>
      <c r="J895">
        <v>3.6440000000000001</v>
      </c>
      <c r="K895">
        <v>0</v>
      </c>
      <c r="L895">
        <v>1</v>
      </c>
      <c r="M895">
        <v>4</v>
      </c>
      <c r="N895">
        <v>5</v>
      </c>
      <c r="O895">
        <v>1</v>
      </c>
      <c r="P895">
        <v>2</v>
      </c>
      <c r="Q895">
        <v>0</v>
      </c>
      <c r="R895">
        <v>2</v>
      </c>
      <c r="S895">
        <v>3</v>
      </c>
      <c r="T895">
        <v>3</v>
      </c>
      <c r="U895">
        <v>1</v>
      </c>
      <c r="V895">
        <v>1</v>
      </c>
      <c r="W895">
        <v>1</v>
      </c>
      <c r="X895">
        <v>2</v>
      </c>
      <c r="Y895">
        <v>1</v>
      </c>
      <c r="Z895">
        <v>1</v>
      </c>
      <c r="AA895">
        <v>1</v>
      </c>
      <c r="AB895">
        <v>2</v>
      </c>
      <c r="AC895">
        <v>0</v>
      </c>
      <c r="AD895">
        <v>1</v>
      </c>
      <c r="AE895">
        <f>SUM(M895:N895)/SUM(K895:AD895)</f>
        <v>0.28125</v>
      </c>
      <c r="AF895">
        <f>SUM(S895,Y895)/SUM(K895:AD895)</f>
        <v>0.125</v>
      </c>
      <c r="AG895">
        <f t="shared" si="70"/>
        <v>9.375E-2</v>
      </c>
      <c r="AH895">
        <f t="shared" si="71"/>
        <v>6.25E-2</v>
      </c>
      <c r="AI895">
        <f t="shared" si="72"/>
        <v>0.25</v>
      </c>
      <c r="AJ895">
        <f t="shared" si="73"/>
        <v>0.1875</v>
      </c>
    </row>
    <row r="896" spans="1:38" x14ac:dyDescent="0.2">
      <c r="A896" t="s">
        <v>1135</v>
      </c>
      <c r="B896">
        <v>267</v>
      </c>
      <c r="C896">
        <v>404</v>
      </c>
      <c r="D896">
        <f>C896-B896</f>
        <v>137</v>
      </c>
      <c r="E896">
        <v>0.32400000000000001</v>
      </c>
      <c r="F896">
        <v>1.9919999999999998E-3</v>
      </c>
      <c r="G896">
        <v>66</v>
      </c>
      <c r="H896" t="s">
        <v>46</v>
      </c>
      <c r="I896" t="s">
        <v>49</v>
      </c>
      <c r="J896">
        <v>2.423</v>
      </c>
      <c r="K896">
        <v>1</v>
      </c>
      <c r="L896">
        <v>0</v>
      </c>
      <c r="M896">
        <v>7</v>
      </c>
      <c r="N896">
        <v>11</v>
      </c>
      <c r="O896">
        <v>1</v>
      </c>
      <c r="P896">
        <v>7</v>
      </c>
      <c r="Q896">
        <v>1</v>
      </c>
      <c r="R896">
        <v>1</v>
      </c>
      <c r="S896">
        <v>6</v>
      </c>
      <c r="T896">
        <v>0</v>
      </c>
      <c r="U896">
        <v>1</v>
      </c>
      <c r="V896">
        <v>9</v>
      </c>
      <c r="W896">
        <v>5</v>
      </c>
      <c r="X896">
        <v>1</v>
      </c>
      <c r="Y896">
        <v>2</v>
      </c>
      <c r="Z896">
        <v>2</v>
      </c>
      <c r="AA896">
        <v>4</v>
      </c>
      <c r="AB896">
        <v>2</v>
      </c>
      <c r="AC896">
        <v>1</v>
      </c>
      <c r="AD896">
        <v>2</v>
      </c>
      <c r="AE896">
        <f>SUM(M896:N896)/SUM(K896:AD896)</f>
        <v>0.28125</v>
      </c>
      <c r="AF896">
        <f>SUM(S896,Y896)/SUM(K896:AD896)</f>
        <v>0.125</v>
      </c>
      <c r="AG896">
        <f t="shared" si="70"/>
        <v>0.203125</v>
      </c>
      <c r="AH896">
        <f t="shared" si="71"/>
        <v>6.25E-2</v>
      </c>
      <c r="AI896">
        <f t="shared" si="72"/>
        <v>6.25E-2</v>
      </c>
      <c r="AJ896">
        <f t="shared" si="73"/>
        <v>0.265625</v>
      </c>
      <c r="AK896">
        <v>22</v>
      </c>
      <c r="AL896">
        <v>0</v>
      </c>
    </row>
    <row r="897" spans="1:38" x14ac:dyDescent="0.2">
      <c r="A897" t="s">
        <v>2521</v>
      </c>
      <c r="B897">
        <v>592</v>
      </c>
      <c r="C897">
        <v>615</v>
      </c>
      <c r="D897">
        <f>C897-B897</f>
        <v>23</v>
      </c>
      <c r="E897">
        <v>9.2600000000000002E-2</v>
      </c>
      <c r="F897">
        <v>2.0000000000000002E-5</v>
      </c>
      <c r="G897">
        <v>6</v>
      </c>
      <c r="H897" t="s">
        <v>35</v>
      </c>
      <c r="I897" t="s">
        <v>33</v>
      </c>
      <c r="J897">
        <v>3.5670000000000002</v>
      </c>
      <c r="K897">
        <v>0</v>
      </c>
      <c r="L897">
        <v>0</v>
      </c>
      <c r="M897">
        <v>4</v>
      </c>
      <c r="N897">
        <v>3</v>
      </c>
      <c r="O897">
        <v>1</v>
      </c>
      <c r="P897">
        <v>0</v>
      </c>
      <c r="Q897">
        <v>1</v>
      </c>
      <c r="R897">
        <v>3</v>
      </c>
      <c r="S897">
        <v>1</v>
      </c>
      <c r="T897">
        <v>2</v>
      </c>
      <c r="U897">
        <v>0</v>
      </c>
      <c r="V897">
        <v>2</v>
      </c>
      <c r="W897">
        <v>0</v>
      </c>
      <c r="X897">
        <v>0</v>
      </c>
      <c r="Y897">
        <v>2</v>
      </c>
      <c r="Z897">
        <v>1</v>
      </c>
      <c r="AA897">
        <v>3</v>
      </c>
      <c r="AB897">
        <v>1</v>
      </c>
      <c r="AC897">
        <v>0</v>
      </c>
      <c r="AD897">
        <v>0</v>
      </c>
      <c r="AE897">
        <f>SUM(M897:N897)/SUM(K897:AD897)</f>
        <v>0.29166666666666669</v>
      </c>
      <c r="AF897">
        <f>SUM(S897,Y897)/SUM(K897:AD897)</f>
        <v>0.125</v>
      </c>
      <c r="AG897">
        <f t="shared" si="70"/>
        <v>0</v>
      </c>
      <c r="AH897">
        <f t="shared" si="71"/>
        <v>4.1666666666666664E-2</v>
      </c>
      <c r="AI897">
        <f t="shared" si="72"/>
        <v>0.25</v>
      </c>
      <c r="AJ897">
        <f t="shared" si="73"/>
        <v>0.29166666666666669</v>
      </c>
    </row>
    <row r="898" spans="1:38" x14ac:dyDescent="0.2">
      <c r="A898" t="s">
        <v>1164</v>
      </c>
      <c r="B898">
        <v>15</v>
      </c>
      <c r="C898">
        <v>498</v>
      </c>
      <c r="D898">
        <f>C898-B898</f>
        <v>483</v>
      </c>
      <c r="E898">
        <v>0.11360000000000001</v>
      </c>
      <c r="F898">
        <v>4.6220000000000002E-3</v>
      </c>
      <c r="G898">
        <v>6</v>
      </c>
      <c r="H898" t="s">
        <v>35</v>
      </c>
      <c r="I898" t="s">
        <v>1035</v>
      </c>
      <c r="J898">
        <v>3.008</v>
      </c>
      <c r="K898">
        <v>10</v>
      </c>
      <c r="L898">
        <v>2</v>
      </c>
      <c r="M898">
        <v>14</v>
      </c>
      <c r="N898">
        <v>22</v>
      </c>
      <c r="O898">
        <v>4</v>
      </c>
      <c r="P898">
        <v>18</v>
      </c>
      <c r="Q898">
        <v>7</v>
      </c>
      <c r="R898">
        <v>6</v>
      </c>
      <c r="S898">
        <v>16</v>
      </c>
      <c r="T898">
        <v>8</v>
      </c>
      <c r="U898">
        <v>2</v>
      </c>
      <c r="V898">
        <v>17</v>
      </c>
      <c r="W898">
        <v>8</v>
      </c>
      <c r="X898">
        <v>11</v>
      </c>
      <c r="Y898">
        <v>8</v>
      </c>
      <c r="Z898">
        <v>22</v>
      </c>
      <c r="AA898">
        <v>10</v>
      </c>
      <c r="AB898">
        <v>3</v>
      </c>
      <c r="AC898">
        <v>1</v>
      </c>
      <c r="AD898">
        <v>2</v>
      </c>
      <c r="AE898">
        <f>SUM(M898:N898)/SUM(K898:AD898)</f>
        <v>0.18848167539267016</v>
      </c>
      <c r="AF898">
        <f>SUM(S898,Y898)/SUM(K898:AD898)</f>
        <v>0.1256544502617801</v>
      </c>
      <c r="AG898">
        <f t="shared" si="70"/>
        <v>0.18848167539267016</v>
      </c>
      <c r="AH898">
        <f t="shared" si="71"/>
        <v>3.6649214659685861E-2</v>
      </c>
      <c r="AI898">
        <f t="shared" si="72"/>
        <v>9.947643979057591E-2</v>
      </c>
      <c r="AJ898">
        <f t="shared" si="73"/>
        <v>0.36125654450261779</v>
      </c>
    </row>
    <row r="899" spans="1:38" x14ac:dyDescent="0.2">
      <c r="A899" t="s">
        <v>2741</v>
      </c>
      <c r="B899">
        <v>73</v>
      </c>
      <c r="C899">
        <v>566</v>
      </c>
      <c r="D899">
        <f>C899-B899</f>
        <v>493</v>
      </c>
      <c r="E899">
        <v>0.40560000000000002</v>
      </c>
      <c r="F899">
        <v>2.1599999999999999E-4</v>
      </c>
      <c r="G899">
        <v>78</v>
      </c>
      <c r="H899" t="s">
        <v>35</v>
      </c>
      <c r="I899" t="s">
        <v>44</v>
      </c>
      <c r="J899">
        <v>3.0289999999999999</v>
      </c>
      <c r="K899">
        <v>8</v>
      </c>
      <c r="L899">
        <v>1</v>
      </c>
      <c r="M899">
        <v>17</v>
      </c>
      <c r="N899">
        <v>27</v>
      </c>
      <c r="O899">
        <v>3</v>
      </c>
      <c r="P899">
        <v>24</v>
      </c>
      <c r="Q899">
        <v>6</v>
      </c>
      <c r="R899">
        <v>4</v>
      </c>
      <c r="S899">
        <v>18</v>
      </c>
      <c r="T899">
        <v>12</v>
      </c>
      <c r="U899">
        <v>0</v>
      </c>
      <c r="V899">
        <v>7</v>
      </c>
      <c r="W899">
        <v>14</v>
      </c>
      <c r="X899">
        <v>10</v>
      </c>
      <c r="Y899">
        <v>6</v>
      </c>
      <c r="Z899">
        <v>15</v>
      </c>
      <c r="AA899">
        <v>10</v>
      </c>
      <c r="AB899">
        <v>4</v>
      </c>
      <c r="AC899">
        <v>2</v>
      </c>
      <c r="AD899">
        <v>3</v>
      </c>
      <c r="AE899">
        <f>SUM(M899:N899)/SUM(K899:AD899)</f>
        <v>0.23036649214659685</v>
      </c>
      <c r="AF899">
        <f>SUM(S899,Y899)/SUM(K899:AD899)</f>
        <v>0.1256544502617801</v>
      </c>
      <c r="AG899">
        <f t="shared" ref="AG899:AG962" si="74">SUM(P899,K899,W899)/SUM(K899:AD899)</f>
        <v>0.24083769633507854</v>
      </c>
      <c r="AH899">
        <f t="shared" ref="AH899:AH962" si="75">SUM(AC899,AD899,O899)/SUM(K899:AD899)</f>
        <v>4.1884816753926704E-2</v>
      </c>
      <c r="AI899">
        <f t="shared" ref="AI899:AI962" si="76">SUM(R899,T899,AB899,U899)/SUM(K899:AD899)</f>
        <v>0.10471204188481675</v>
      </c>
      <c r="AJ899">
        <f t="shared" ref="AJ899:AJ962" si="77">SUM(Q899,X899,V899,AA899,Z899,L899)/SUM(K899:AD899)</f>
        <v>0.25654450261780104</v>
      </c>
    </row>
    <row r="900" spans="1:38" x14ac:dyDescent="0.2">
      <c r="A900" t="s">
        <v>3022</v>
      </c>
      <c r="B900">
        <v>2</v>
      </c>
      <c r="C900">
        <v>337</v>
      </c>
      <c r="D900">
        <f>C900-B900</f>
        <v>335</v>
      </c>
      <c r="E900">
        <v>0.31780000000000003</v>
      </c>
      <c r="F900">
        <v>1.5300000000000001E-4</v>
      </c>
      <c r="G900">
        <v>66</v>
      </c>
      <c r="H900" t="s">
        <v>35</v>
      </c>
      <c r="I900" t="s">
        <v>49</v>
      </c>
      <c r="J900">
        <v>3.0169999999999999</v>
      </c>
      <c r="K900">
        <v>12</v>
      </c>
      <c r="L900">
        <v>1</v>
      </c>
      <c r="M900">
        <v>14</v>
      </c>
      <c r="N900">
        <v>33</v>
      </c>
      <c r="O900">
        <v>3</v>
      </c>
      <c r="P900">
        <v>16</v>
      </c>
      <c r="Q900">
        <v>2</v>
      </c>
      <c r="R900">
        <v>1</v>
      </c>
      <c r="S900">
        <v>16</v>
      </c>
      <c r="T900">
        <v>12</v>
      </c>
      <c r="U900">
        <v>1</v>
      </c>
      <c r="V900">
        <v>10</v>
      </c>
      <c r="W900">
        <v>6</v>
      </c>
      <c r="X900">
        <v>8</v>
      </c>
      <c r="Y900">
        <v>5</v>
      </c>
      <c r="Z900">
        <v>13</v>
      </c>
      <c r="AA900">
        <v>5</v>
      </c>
      <c r="AB900">
        <v>5</v>
      </c>
      <c r="AC900">
        <v>2</v>
      </c>
      <c r="AD900">
        <v>2</v>
      </c>
      <c r="AE900">
        <f>SUM(M900:N900)/SUM(K900:AD900)</f>
        <v>0.28143712574850299</v>
      </c>
      <c r="AF900">
        <f>SUM(S900,Y900)/SUM(K900:AD900)</f>
        <v>0.12574850299401197</v>
      </c>
      <c r="AG900">
        <f t="shared" si="74"/>
        <v>0.20359281437125748</v>
      </c>
      <c r="AH900">
        <f t="shared" si="75"/>
        <v>4.1916167664670656E-2</v>
      </c>
      <c r="AI900">
        <f t="shared" si="76"/>
        <v>0.11377245508982035</v>
      </c>
      <c r="AJ900">
        <f t="shared" si="77"/>
        <v>0.23353293413173654</v>
      </c>
    </row>
    <row r="901" spans="1:38" x14ac:dyDescent="0.2">
      <c r="A901" t="s">
        <v>1312</v>
      </c>
      <c r="B901">
        <v>111</v>
      </c>
      <c r="C901">
        <v>779</v>
      </c>
      <c r="D901">
        <f>C901-B901</f>
        <v>668</v>
      </c>
      <c r="E901">
        <v>0.37980000000000003</v>
      </c>
      <c r="F901">
        <v>6.6000000000000005E-5</v>
      </c>
      <c r="G901">
        <v>78</v>
      </c>
      <c r="H901" t="s">
        <v>32</v>
      </c>
      <c r="I901" t="s">
        <v>40</v>
      </c>
      <c r="J901">
        <v>2.8660000000000001</v>
      </c>
      <c r="K901">
        <v>7</v>
      </c>
      <c r="L901">
        <v>3</v>
      </c>
      <c r="M901">
        <v>34</v>
      </c>
      <c r="N901">
        <v>36</v>
      </c>
      <c r="O901">
        <v>6</v>
      </c>
      <c r="P901">
        <v>30</v>
      </c>
      <c r="Q901">
        <v>2</v>
      </c>
      <c r="R901">
        <v>10</v>
      </c>
      <c r="S901">
        <v>32</v>
      </c>
      <c r="T901">
        <v>11</v>
      </c>
      <c r="U901">
        <v>4</v>
      </c>
      <c r="V901">
        <v>33</v>
      </c>
      <c r="W901">
        <v>19</v>
      </c>
      <c r="X901">
        <v>23</v>
      </c>
      <c r="Y901">
        <v>9</v>
      </c>
      <c r="Z901">
        <v>36</v>
      </c>
      <c r="AA901">
        <v>16</v>
      </c>
      <c r="AB901">
        <v>9</v>
      </c>
      <c r="AC901">
        <v>3</v>
      </c>
      <c r="AD901">
        <v>3</v>
      </c>
      <c r="AE901">
        <f>SUM(M901:N901)/SUM(K901:AD901)</f>
        <v>0.21472392638036811</v>
      </c>
      <c r="AF901">
        <f>SUM(S901,Y901)/SUM(K901:AD901)</f>
        <v>0.12576687116564417</v>
      </c>
      <c r="AG901">
        <f t="shared" si="74"/>
        <v>0.17177914110429449</v>
      </c>
      <c r="AH901">
        <f t="shared" si="75"/>
        <v>3.6809815950920248E-2</v>
      </c>
      <c r="AI901">
        <f t="shared" si="76"/>
        <v>0.10429447852760736</v>
      </c>
      <c r="AJ901">
        <f t="shared" si="77"/>
        <v>0.34662576687116564</v>
      </c>
    </row>
    <row r="902" spans="1:38" x14ac:dyDescent="0.2">
      <c r="A902" t="s">
        <v>1365</v>
      </c>
      <c r="B902">
        <v>322</v>
      </c>
      <c r="C902">
        <v>635</v>
      </c>
      <c r="D902">
        <f>C902-B902</f>
        <v>313</v>
      </c>
      <c r="E902">
        <v>0.36630000000000001</v>
      </c>
      <c r="F902">
        <v>1.6799999999999999E-4</v>
      </c>
      <c r="G902">
        <v>78</v>
      </c>
      <c r="H902" t="s">
        <v>35</v>
      </c>
      <c r="I902" t="s">
        <v>44</v>
      </c>
      <c r="J902">
        <v>3.1629999999999998</v>
      </c>
      <c r="K902">
        <v>7</v>
      </c>
      <c r="L902">
        <v>2</v>
      </c>
      <c r="M902">
        <v>18</v>
      </c>
      <c r="N902">
        <v>14</v>
      </c>
      <c r="O902">
        <v>1</v>
      </c>
      <c r="P902">
        <v>24</v>
      </c>
      <c r="Q902">
        <v>2</v>
      </c>
      <c r="R902">
        <v>6</v>
      </c>
      <c r="S902">
        <v>12</v>
      </c>
      <c r="T902">
        <v>6</v>
      </c>
      <c r="U902">
        <v>2</v>
      </c>
      <c r="V902">
        <v>17</v>
      </c>
      <c r="W902">
        <v>4</v>
      </c>
      <c r="X902">
        <v>6</v>
      </c>
      <c r="Y902">
        <v>8</v>
      </c>
      <c r="Z902">
        <v>12</v>
      </c>
      <c r="AA902">
        <v>8</v>
      </c>
      <c r="AB902">
        <v>7</v>
      </c>
      <c r="AC902">
        <v>2</v>
      </c>
      <c r="AD902">
        <v>1</v>
      </c>
      <c r="AE902">
        <f>SUM(M902:N902)/SUM(K902:AD902)</f>
        <v>0.20125786163522014</v>
      </c>
      <c r="AF902">
        <f>SUM(S902,Y902)/SUM(K902:AD902)</f>
        <v>0.12578616352201258</v>
      </c>
      <c r="AG902">
        <f t="shared" si="74"/>
        <v>0.22012578616352202</v>
      </c>
      <c r="AH902">
        <f t="shared" si="75"/>
        <v>2.5157232704402517E-2</v>
      </c>
      <c r="AI902">
        <f t="shared" si="76"/>
        <v>0.13207547169811321</v>
      </c>
      <c r="AJ902">
        <f t="shared" si="77"/>
        <v>0.29559748427672955</v>
      </c>
    </row>
    <row r="903" spans="1:38" x14ac:dyDescent="0.2">
      <c r="A903" t="s">
        <v>2825</v>
      </c>
      <c r="B903">
        <v>11</v>
      </c>
      <c r="C903">
        <v>333</v>
      </c>
      <c r="D903">
        <f>C903-B903</f>
        <v>322</v>
      </c>
      <c r="E903">
        <v>0.38569999999999999</v>
      </c>
      <c r="F903">
        <v>1.0679999999999999E-3</v>
      </c>
      <c r="G903">
        <v>78</v>
      </c>
      <c r="H903" t="s">
        <v>32</v>
      </c>
      <c r="I903" t="s">
        <v>541</v>
      </c>
      <c r="J903">
        <v>3.06</v>
      </c>
      <c r="K903">
        <v>4</v>
      </c>
      <c r="L903">
        <v>2</v>
      </c>
      <c r="M903">
        <v>11</v>
      </c>
      <c r="N903">
        <v>19</v>
      </c>
      <c r="O903">
        <v>3</v>
      </c>
      <c r="P903">
        <v>15</v>
      </c>
      <c r="Q903">
        <v>2</v>
      </c>
      <c r="R903">
        <v>5</v>
      </c>
      <c r="S903">
        <v>12</v>
      </c>
      <c r="T903">
        <v>8</v>
      </c>
      <c r="U903">
        <v>3</v>
      </c>
      <c r="V903">
        <v>15</v>
      </c>
      <c r="W903">
        <v>7</v>
      </c>
      <c r="X903">
        <v>7</v>
      </c>
      <c r="Y903">
        <v>7</v>
      </c>
      <c r="Z903">
        <v>11</v>
      </c>
      <c r="AA903">
        <v>8</v>
      </c>
      <c r="AB903">
        <v>3</v>
      </c>
      <c r="AC903">
        <v>2</v>
      </c>
      <c r="AD903">
        <v>7</v>
      </c>
      <c r="AE903">
        <f>SUM(M903:N903)/SUM(K903:AD903)</f>
        <v>0.19867549668874171</v>
      </c>
      <c r="AF903">
        <f>SUM(S903,Y903)/SUM(K903:AD903)</f>
        <v>0.12582781456953643</v>
      </c>
      <c r="AG903">
        <f t="shared" si="74"/>
        <v>0.17218543046357615</v>
      </c>
      <c r="AH903">
        <f t="shared" si="75"/>
        <v>7.9470198675496692E-2</v>
      </c>
      <c r="AI903">
        <f t="shared" si="76"/>
        <v>0.12582781456953643</v>
      </c>
      <c r="AJ903">
        <f t="shared" si="77"/>
        <v>0.29801324503311261</v>
      </c>
      <c r="AK903">
        <v>7</v>
      </c>
      <c r="AL903">
        <v>0</v>
      </c>
    </row>
    <row r="904" spans="1:38" x14ac:dyDescent="0.2">
      <c r="A904" t="s">
        <v>880</v>
      </c>
      <c r="B904">
        <v>7</v>
      </c>
      <c r="C904">
        <v>608</v>
      </c>
      <c r="D904">
        <f>C904-B904</f>
        <v>601</v>
      </c>
      <c r="E904">
        <v>0.1719</v>
      </c>
      <c r="F904">
        <v>4.0540000000000003E-3</v>
      </c>
      <c r="G904">
        <v>18</v>
      </c>
      <c r="H904" t="s">
        <v>35</v>
      </c>
      <c r="I904" t="s">
        <v>881</v>
      </c>
      <c r="J904">
        <v>2.8140000000000001</v>
      </c>
      <c r="K904">
        <v>9</v>
      </c>
      <c r="L904">
        <v>0</v>
      </c>
      <c r="M904">
        <v>26</v>
      </c>
      <c r="N904">
        <v>45</v>
      </c>
      <c r="O904">
        <v>8</v>
      </c>
      <c r="P904">
        <v>27</v>
      </c>
      <c r="Q904">
        <v>8</v>
      </c>
      <c r="R904">
        <v>7</v>
      </c>
      <c r="S904">
        <v>21</v>
      </c>
      <c r="T904">
        <v>9</v>
      </c>
      <c r="U904">
        <v>3</v>
      </c>
      <c r="V904">
        <v>22</v>
      </c>
      <c r="W904">
        <v>12</v>
      </c>
      <c r="X904">
        <v>14</v>
      </c>
      <c r="Y904">
        <v>14</v>
      </c>
      <c r="Z904">
        <v>26</v>
      </c>
      <c r="AA904">
        <v>13</v>
      </c>
      <c r="AB904">
        <v>8</v>
      </c>
      <c r="AC904">
        <v>1</v>
      </c>
      <c r="AD904">
        <v>5</v>
      </c>
      <c r="AE904">
        <f>SUM(M904:N904)/SUM(K904:AD904)</f>
        <v>0.25539568345323743</v>
      </c>
      <c r="AF904">
        <f>SUM(S904,Y904)/SUM(K904:AD904)</f>
        <v>0.12589928057553956</v>
      </c>
      <c r="AG904">
        <f t="shared" si="74"/>
        <v>0.17266187050359713</v>
      </c>
      <c r="AH904">
        <f t="shared" si="75"/>
        <v>5.0359712230215826E-2</v>
      </c>
      <c r="AI904">
        <f t="shared" si="76"/>
        <v>9.7122302158273388E-2</v>
      </c>
      <c r="AJ904">
        <f t="shared" si="77"/>
        <v>0.29856115107913667</v>
      </c>
    </row>
    <row r="905" spans="1:38" x14ac:dyDescent="0.2">
      <c r="A905" t="s">
        <v>2676</v>
      </c>
      <c r="B905">
        <v>727</v>
      </c>
      <c r="C905">
        <v>945</v>
      </c>
      <c r="D905">
        <f>C905-B905</f>
        <v>218</v>
      </c>
      <c r="E905">
        <v>0.17199999999999999</v>
      </c>
      <c r="F905">
        <v>4.1E-5</v>
      </c>
      <c r="G905">
        <v>18</v>
      </c>
      <c r="H905" t="s">
        <v>46</v>
      </c>
      <c r="I905" t="s">
        <v>36</v>
      </c>
      <c r="J905">
        <v>3.5880000000000001</v>
      </c>
      <c r="K905">
        <v>6</v>
      </c>
      <c r="L905">
        <v>2</v>
      </c>
      <c r="M905">
        <v>6</v>
      </c>
      <c r="N905">
        <v>10</v>
      </c>
      <c r="O905">
        <v>4</v>
      </c>
      <c r="P905">
        <v>10</v>
      </c>
      <c r="Q905">
        <v>3</v>
      </c>
      <c r="R905">
        <v>3</v>
      </c>
      <c r="S905">
        <v>9</v>
      </c>
      <c r="T905">
        <v>8</v>
      </c>
      <c r="U905">
        <v>3</v>
      </c>
      <c r="V905">
        <v>8</v>
      </c>
      <c r="W905">
        <v>14</v>
      </c>
      <c r="X905">
        <v>7</v>
      </c>
      <c r="Y905">
        <v>8</v>
      </c>
      <c r="Z905">
        <v>14</v>
      </c>
      <c r="AA905">
        <v>6</v>
      </c>
      <c r="AB905">
        <v>9</v>
      </c>
      <c r="AC905">
        <v>0</v>
      </c>
      <c r="AD905">
        <v>5</v>
      </c>
      <c r="AE905">
        <f>SUM(M905:N905)/SUM(K905:AD905)</f>
        <v>0.11851851851851852</v>
      </c>
      <c r="AF905">
        <f>SUM(S905,Y905)/SUM(K905:AD905)</f>
        <v>0.12592592592592591</v>
      </c>
      <c r="AG905">
        <f t="shared" si="74"/>
        <v>0.22222222222222221</v>
      </c>
      <c r="AH905">
        <f t="shared" si="75"/>
        <v>6.6666666666666666E-2</v>
      </c>
      <c r="AI905">
        <f t="shared" si="76"/>
        <v>0.17037037037037037</v>
      </c>
      <c r="AJ905">
        <f t="shared" si="77"/>
        <v>0.29629629629629628</v>
      </c>
      <c r="AK905">
        <v>2</v>
      </c>
      <c r="AL905">
        <v>2</v>
      </c>
    </row>
    <row r="906" spans="1:38" x14ac:dyDescent="0.2">
      <c r="A906" t="s">
        <v>3174</v>
      </c>
      <c r="B906">
        <v>499</v>
      </c>
      <c r="C906">
        <v>641</v>
      </c>
      <c r="D906">
        <f>C906-B906</f>
        <v>142</v>
      </c>
      <c r="E906">
        <v>0.36409999999999998</v>
      </c>
      <c r="F906">
        <v>6.0999999999999999E-5</v>
      </c>
      <c r="G906">
        <v>78</v>
      </c>
      <c r="H906" t="s">
        <v>35</v>
      </c>
      <c r="I906" t="s">
        <v>40</v>
      </c>
      <c r="J906">
        <v>3.5089999999999999</v>
      </c>
      <c r="K906">
        <v>5</v>
      </c>
      <c r="L906">
        <v>2</v>
      </c>
      <c r="M906">
        <v>3</v>
      </c>
      <c r="N906">
        <v>13</v>
      </c>
      <c r="O906">
        <v>5</v>
      </c>
      <c r="P906">
        <v>7</v>
      </c>
      <c r="Q906">
        <v>4</v>
      </c>
      <c r="R906">
        <v>1</v>
      </c>
      <c r="S906">
        <v>11</v>
      </c>
      <c r="T906">
        <v>10</v>
      </c>
      <c r="U906">
        <v>2</v>
      </c>
      <c r="V906">
        <v>5</v>
      </c>
      <c r="W906">
        <v>5</v>
      </c>
      <c r="X906">
        <v>5</v>
      </c>
      <c r="Y906">
        <v>2</v>
      </c>
      <c r="Z906">
        <v>10</v>
      </c>
      <c r="AA906">
        <v>6</v>
      </c>
      <c r="AB906">
        <v>2</v>
      </c>
      <c r="AC906">
        <v>1</v>
      </c>
      <c r="AD906">
        <v>4</v>
      </c>
      <c r="AE906">
        <f>SUM(M906:N906)/SUM(K906:AD906)</f>
        <v>0.1553398058252427</v>
      </c>
      <c r="AF906">
        <f>SUM(S906,Y906)/SUM(K906:AD906)</f>
        <v>0.12621359223300971</v>
      </c>
      <c r="AG906">
        <f t="shared" si="74"/>
        <v>0.1650485436893204</v>
      </c>
      <c r="AH906">
        <f t="shared" si="75"/>
        <v>9.7087378640776698E-2</v>
      </c>
      <c r="AI906">
        <f t="shared" si="76"/>
        <v>0.14563106796116504</v>
      </c>
      <c r="AJ906">
        <f t="shared" si="77"/>
        <v>0.31067961165048541</v>
      </c>
    </row>
    <row r="907" spans="1:38" x14ac:dyDescent="0.2">
      <c r="A907" t="s">
        <v>712</v>
      </c>
      <c r="B907">
        <v>15</v>
      </c>
      <c r="C907">
        <v>221</v>
      </c>
      <c r="D907">
        <f>C907-B907</f>
        <v>206</v>
      </c>
      <c r="E907">
        <v>0.22439999999999999</v>
      </c>
      <c r="F907">
        <v>2.904E-2</v>
      </c>
      <c r="G907">
        <v>30</v>
      </c>
      <c r="H907" t="s">
        <v>35</v>
      </c>
      <c r="I907" t="s">
        <v>72</v>
      </c>
      <c r="J907">
        <v>3.286</v>
      </c>
      <c r="K907">
        <v>5</v>
      </c>
      <c r="L907">
        <v>0</v>
      </c>
      <c r="M907">
        <v>7</v>
      </c>
      <c r="N907">
        <v>11</v>
      </c>
      <c r="O907">
        <v>2</v>
      </c>
      <c r="P907">
        <v>15</v>
      </c>
      <c r="Q907">
        <v>1</v>
      </c>
      <c r="R907">
        <v>2</v>
      </c>
      <c r="S907">
        <v>11</v>
      </c>
      <c r="T907">
        <v>5</v>
      </c>
      <c r="U907">
        <v>1</v>
      </c>
      <c r="V907">
        <v>2</v>
      </c>
      <c r="W907">
        <v>8</v>
      </c>
      <c r="X907">
        <v>6</v>
      </c>
      <c r="Y907">
        <v>2</v>
      </c>
      <c r="Z907">
        <v>12</v>
      </c>
      <c r="AA907">
        <v>9</v>
      </c>
      <c r="AB907">
        <v>3</v>
      </c>
      <c r="AC907">
        <v>0</v>
      </c>
      <c r="AD907">
        <v>1</v>
      </c>
      <c r="AE907">
        <f>SUM(M907:N907)/SUM(K907:AD907)</f>
        <v>0.17475728155339806</v>
      </c>
      <c r="AF907">
        <f>SUM(S907,Y907)/SUM(K907:AD907)</f>
        <v>0.12621359223300971</v>
      </c>
      <c r="AG907">
        <f t="shared" si="74"/>
        <v>0.27184466019417475</v>
      </c>
      <c r="AH907">
        <f t="shared" si="75"/>
        <v>2.9126213592233011E-2</v>
      </c>
      <c r="AI907">
        <f t="shared" si="76"/>
        <v>0.10679611650485436</v>
      </c>
      <c r="AJ907">
        <f t="shared" si="77"/>
        <v>0.29126213592233008</v>
      </c>
    </row>
    <row r="908" spans="1:38" x14ac:dyDescent="0.2">
      <c r="A908" t="s">
        <v>2835</v>
      </c>
      <c r="B908">
        <v>10</v>
      </c>
      <c r="C908">
        <v>143</v>
      </c>
      <c r="D908">
        <f>C908-B908</f>
        <v>133</v>
      </c>
      <c r="E908">
        <v>0.25380000000000003</v>
      </c>
      <c r="F908">
        <v>7.9959999999999996E-3</v>
      </c>
      <c r="G908">
        <v>42</v>
      </c>
      <c r="H908" t="s">
        <v>35</v>
      </c>
      <c r="I908" t="s">
        <v>33</v>
      </c>
      <c r="J908">
        <v>3.742</v>
      </c>
      <c r="K908">
        <v>3</v>
      </c>
      <c r="L908">
        <v>0</v>
      </c>
      <c r="M908">
        <v>10</v>
      </c>
      <c r="N908">
        <v>11</v>
      </c>
      <c r="O908">
        <v>3</v>
      </c>
      <c r="P908">
        <v>6</v>
      </c>
      <c r="Q908">
        <v>1</v>
      </c>
      <c r="R908">
        <v>8</v>
      </c>
      <c r="S908">
        <v>7</v>
      </c>
      <c r="T908">
        <v>9</v>
      </c>
      <c r="U908">
        <v>1</v>
      </c>
      <c r="V908">
        <v>4</v>
      </c>
      <c r="W908">
        <v>5</v>
      </c>
      <c r="X908">
        <v>9</v>
      </c>
      <c r="Y908">
        <v>6</v>
      </c>
      <c r="Z908">
        <v>5</v>
      </c>
      <c r="AA908">
        <v>4</v>
      </c>
      <c r="AB908">
        <v>8</v>
      </c>
      <c r="AC908">
        <v>0</v>
      </c>
      <c r="AD908">
        <v>3</v>
      </c>
      <c r="AE908">
        <f>SUM(M908:N908)/SUM(K908:AD908)</f>
        <v>0.20388349514563106</v>
      </c>
      <c r="AF908">
        <f>SUM(S908,Y908)/SUM(K908:AD908)</f>
        <v>0.12621359223300971</v>
      </c>
      <c r="AG908">
        <f t="shared" si="74"/>
        <v>0.13592233009708737</v>
      </c>
      <c r="AH908">
        <f t="shared" si="75"/>
        <v>5.8252427184466021E-2</v>
      </c>
      <c r="AI908">
        <f t="shared" si="76"/>
        <v>0.25242718446601942</v>
      </c>
      <c r="AJ908">
        <f t="shared" si="77"/>
        <v>0.22330097087378642</v>
      </c>
    </row>
    <row r="909" spans="1:38" x14ac:dyDescent="0.2">
      <c r="A909" t="s">
        <v>1868</v>
      </c>
      <c r="B909">
        <v>203</v>
      </c>
      <c r="C909">
        <v>330</v>
      </c>
      <c r="D909">
        <f>C909-B909</f>
        <v>127</v>
      </c>
      <c r="E909">
        <v>0.20660000000000001</v>
      </c>
      <c r="F909">
        <v>4.4999999999999999E-4</v>
      </c>
      <c r="G909">
        <v>30</v>
      </c>
      <c r="H909" t="s">
        <v>35</v>
      </c>
      <c r="I909" t="s">
        <v>40</v>
      </c>
      <c r="J909">
        <v>3.76</v>
      </c>
      <c r="K909">
        <v>4</v>
      </c>
      <c r="L909">
        <v>1</v>
      </c>
      <c r="M909">
        <v>7</v>
      </c>
      <c r="N909">
        <v>10</v>
      </c>
      <c r="O909">
        <v>6</v>
      </c>
      <c r="P909">
        <v>3</v>
      </c>
      <c r="Q909">
        <v>0</v>
      </c>
      <c r="R909">
        <v>5</v>
      </c>
      <c r="S909">
        <v>6</v>
      </c>
      <c r="T909">
        <v>11</v>
      </c>
      <c r="U909">
        <v>3</v>
      </c>
      <c r="V909">
        <v>8</v>
      </c>
      <c r="W909">
        <v>1</v>
      </c>
      <c r="X909">
        <v>8</v>
      </c>
      <c r="Y909">
        <v>6</v>
      </c>
      <c r="Z909">
        <v>8</v>
      </c>
      <c r="AA909">
        <v>3</v>
      </c>
      <c r="AB909">
        <v>3</v>
      </c>
      <c r="AC909">
        <v>1</v>
      </c>
      <c r="AD909">
        <v>1</v>
      </c>
      <c r="AE909">
        <f>SUM(M909:N909)/SUM(K909:AD909)</f>
        <v>0.17894736842105263</v>
      </c>
      <c r="AF909">
        <f>SUM(S909,Y909)/SUM(K909:AD909)</f>
        <v>0.12631578947368421</v>
      </c>
      <c r="AG909">
        <f t="shared" si="74"/>
        <v>8.4210526315789472E-2</v>
      </c>
      <c r="AH909">
        <f t="shared" si="75"/>
        <v>8.4210526315789472E-2</v>
      </c>
      <c r="AI909">
        <f t="shared" si="76"/>
        <v>0.23157894736842105</v>
      </c>
      <c r="AJ909">
        <f t="shared" si="77"/>
        <v>0.29473684210526313</v>
      </c>
    </row>
    <row r="910" spans="1:38" x14ac:dyDescent="0.2">
      <c r="A910" t="s">
        <v>956</v>
      </c>
      <c r="B910">
        <v>600</v>
      </c>
      <c r="C910">
        <v>768</v>
      </c>
      <c r="D910">
        <f>C910-B910</f>
        <v>168</v>
      </c>
      <c r="E910">
        <v>0.1875</v>
      </c>
      <c r="F910">
        <v>1.6930000000000001E-3</v>
      </c>
      <c r="G910">
        <v>18</v>
      </c>
      <c r="H910" t="s">
        <v>35</v>
      </c>
      <c r="I910" t="s">
        <v>38</v>
      </c>
      <c r="J910">
        <v>2.5430000000000001</v>
      </c>
      <c r="K910">
        <v>0</v>
      </c>
      <c r="L910">
        <v>1</v>
      </c>
      <c r="M910">
        <v>11</v>
      </c>
      <c r="N910">
        <v>11</v>
      </c>
      <c r="O910">
        <v>2</v>
      </c>
      <c r="P910">
        <v>5</v>
      </c>
      <c r="Q910">
        <v>5</v>
      </c>
      <c r="R910">
        <v>1</v>
      </c>
      <c r="S910">
        <v>6</v>
      </c>
      <c r="T910">
        <v>6</v>
      </c>
      <c r="U910">
        <v>0</v>
      </c>
      <c r="V910">
        <v>7</v>
      </c>
      <c r="W910">
        <v>4</v>
      </c>
      <c r="X910">
        <v>11</v>
      </c>
      <c r="Y910">
        <v>6</v>
      </c>
      <c r="Z910">
        <v>12</v>
      </c>
      <c r="AA910">
        <v>2</v>
      </c>
      <c r="AB910">
        <v>2</v>
      </c>
      <c r="AC910">
        <v>0</v>
      </c>
      <c r="AD910">
        <v>3</v>
      </c>
      <c r="AE910">
        <f>SUM(M910:N910)/SUM(K910:AD910)</f>
        <v>0.23157894736842105</v>
      </c>
      <c r="AF910">
        <f>SUM(S910,Y910)/SUM(K910:AD910)</f>
        <v>0.12631578947368421</v>
      </c>
      <c r="AG910">
        <f t="shared" si="74"/>
        <v>9.4736842105263161E-2</v>
      </c>
      <c r="AH910">
        <f t="shared" si="75"/>
        <v>5.2631578947368418E-2</v>
      </c>
      <c r="AI910">
        <f t="shared" si="76"/>
        <v>9.4736842105263161E-2</v>
      </c>
      <c r="AJ910">
        <f t="shared" si="77"/>
        <v>0.4</v>
      </c>
    </row>
    <row r="911" spans="1:38" x14ac:dyDescent="0.2">
      <c r="A911" t="s">
        <v>215</v>
      </c>
      <c r="B911">
        <v>712</v>
      </c>
      <c r="C911">
        <v>985</v>
      </c>
      <c r="D911">
        <f>C911-B911</f>
        <v>273</v>
      </c>
      <c r="E911">
        <v>0.14910000000000001</v>
      </c>
      <c r="F911">
        <v>0</v>
      </c>
      <c r="G911">
        <v>6</v>
      </c>
      <c r="H911" t="s">
        <v>35</v>
      </c>
      <c r="I911" t="s">
        <v>33</v>
      </c>
      <c r="J911">
        <v>3.4790000000000001</v>
      </c>
      <c r="K911">
        <v>6</v>
      </c>
      <c r="L911">
        <v>1</v>
      </c>
      <c r="M911">
        <v>24</v>
      </c>
      <c r="N911">
        <v>22</v>
      </c>
      <c r="O911">
        <v>7</v>
      </c>
      <c r="P911">
        <v>13</v>
      </c>
      <c r="Q911">
        <v>3</v>
      </c>
      <c r="R911">
        <v>10</v>
      </c>
      <c r="S911">
        <v>18</v>
      </c>
      <c r="T911">
        <v>8</v>
      </c>
      <c r="U911">
        <v>8</v>
      </c>
      <c r="V911">
        <v>13</v>
      </c>
      <c r="W911">
        <v>5</v>
      </c>
      <c r="X911">
        <v>6</v>
      </c>
      <c r="Y911">
        <v>5</v>
      </c>
      <c r="Z911">
        <v>7</v>
      </c>
      <c r="AA911">
        <v>11</v>
      </c>
      <c r="AB911">
        <v>12</v>
      </c>
      <c r="AC911">
        <v>1</v>
      </c>
      <c r="AD911">
        <v>2</v>
      </c>
      <c r="AE911">
        <f>SUM(M911:N911)/SUM(K911:AD911)</f>
        <v>0.25274725274725274</v>
      </c>
      <c r="AF911">
        <f>SUM(S911,Y911)/SUM(K911:AD911)</f>
        <v>0.12637362637362637</v>
      </c>
      <c r="AG911">
        <f t="shared" si="74"/>
        <v>0.13186813186813187</v>
      </c>
      <c r="AH911">
        <f t="shared" si="75"/>
        <v>5.4945054945054944E-2</v>
      </c>
      <c r="AI911">
        <f t="shared" si="76"/>
        <v>0.2087912087912088</v>
      </c>
      <c r="AJ911">
        <f t="shared" si="77"/>
        <v>0.22527472527472528</v>
      </c>
    </row>
    <row r="912" spans="1:38" x14ac:dyDescent="0.2">
      <c r="A912" t="s">
        <v>3349</v>
      </c>
      <c r="B912">
        <v>123</v>
      </c>
      <c r="C912">
        <v>305</v>
      </c>
      <c r="D912">
        <f>C912-B912</f>
        <v>182</v>
      </c>
      <c r="E912">
        <v>9.5500000000000002E-2</v>
      </c>
      <c r="F912">
        <v>5.078E-3</v>
      </c>
      <c r="G912">
        <v>6</v>
      </c>
      <c r="H912" t="s">
        <v>35</v>
      </c>
      <c r="I912" t="s">
        <v>44</v>
      </c>
      <c r="J912">
        <v>3.093</v>
      </c>
      <c r="K912">
        <v>3</v>
      </c>
      <c r="L912">
        <v>0</v>
      </c>
      <c r="M912">
        <v>7</v>
      </c>
      <c r="N912">
        <v>5</v>
      </c>
      <c r="O912">
        <v>3</v>
      </c>
      <c r="P912">
        <v>6</v>
      </c>
      <c r="Q912">
        <v>3</v>
      </c>
      <c r="R912">
        <v>3</v>
      </c>
      <c r="S912">
        <v>7</v>
      </c>
      <c r="T912">
        <v>4</v>
      </c>
      <c r="U912">
        <v>3</v>
      </c>
      <c r="V912">
        <v>13</v>
      </c>
      <c r="W912">
        <v>5</v>
      </c>
      <c r="X912">
        <v>4</v>
      </c>
      <c r="Y912">
        <v>4</v>
      </c>
      <c r="Z912">
        <v>11</v>
      </c>
      <c r="AA912">
        <v>3</v>
      </c>
      <c r="AB912">
        <v>2</v>
      </c>
      <c r="AC912">
        <v>0</v>
      </c>
      <c r="AD912">
        <v>1</v>
      </c>
      <c r="AE912">
        <f>SUM(M912:N912)/SUM(K912:AD912)</f>
        <v>0.13793103448275862</v>
      </c>
      <c r="AF912">
        <f>SUM(S912,Y912)/SUM(K912:AD912)</f>
        <v>0.12643678160919541</v>
      </c>
      <c r="AG912">
        <f t="shared" si="74"/>
        <v>0.16091954022988506</v>
      </c>
      <c r="AH912">
        <f t="shared" si="75"/>
        <v>4.5977011494252873E-2</v>
      </c>
      <c r="AI912">
        <f t="shared" si="76"/>
        <v>0.13793103448275862</v>
      </c>
      <c r="AJ912">
        <f t="shared" si="77"/>
        <v>0.39080459770114945</v>
      </c>
    </row>
    <row r="913" spans="1:38" x14ac:dyDescent="0.2">
      <c r="A913" t="s">
        <v>1045</v>
      </c>
      <c r="B913">
        <v>899</v>
      </c>
      <c r="C913">
        <v>1096</v>
      </c>
      <c r="D913">
        <f>C913-B913</f>
        <v>197</v>
      </c>
      <c r="E913">
        <v>0.31219999999999998</v>
      </c>
      <c r="F913">
        <v>2.5999999999999998E-5</v>
      </c>
      <c r="G913">
        <v>66</v>
      </c>
      <c r="H913" t="s">
        <v>35</v>
      </c>
      <c r="I913" t="s">
        <v>235</v>
      </c>
      <c r="J913">
        <v>3.22</v>
      </c>
      <c r="K913">
        <v>2</v>
      </c>
      <c r="L913">
        <v>0</v>
      </c>
      <c r="M913">
        <v>7</v>
      </c>
      <c r="N913">
        <v>7</v>
      </c>
      <c r="O913">
        <v>1</v>
      </c>
      <c r="P913">
        <v>4</v>
      </c>
      <c r="Q913">
        <v>0</v>
      </c>
      <c r="R913">
        <v>9</v>
      </c>
      <c r="S913">
        <v>10</v>
      </c>
      <c r="T913">
        <v>4</v>
      </c>
      <c r="U913">
        <v>1</v>
      </c>
      <c r="V913">
        <v>11</v>
      </c>
      <c r="W913">
        <v>6</v>
      </c>
      <c r="X913">
        <v>9</v>
      </c>
      <c r="Y913">
        <v>1</v>
      </c>
      <c r="Z913">
        <v>4</v>
      </c>
      <c r="AA913">
        <v>8</v>
      </c>
      <c r="AB913">
        <v>2</v>
      </c>
      <c r="AC913">
        <v>0</v>
      </c>
      <c r="AD913">
        <v>1</v>
      </c>
      <c r="AE913">
        <f>SUM(M913:N913)/SUM(K913:AD913)</f>
        <v>0.16091954022988506</v>
      </c>
      <c r="AF913">
        <f>SUM(S913,Y913)/SUM(K913:AD913)</f>
        <v>0.12643678160919541</v>
      </c>
      <c r="AG913">
        <f t="shared" si="74"/>
        <v>0.13793103448275862</v>
      </c>
      <c r="AH913">
        <f t="shared" si="75"/>
        <v>2.2988505747126436E-2</v>
      </c>
      <c r="AI913">
        <f t="shared" si="76"/>
        <v>0.18390804597701149</v>
      </c>
      <c r="AJ913">
        <f t="shared" si="77"/>
        <v>0.36781609195402298</v>
      </c>
    </row>
    <row r="914" spans="1:38" x14ac:dyDescent="0.2">
      <c r="A914" t="s">
        <v>1691</v>
      </c>
      <c r="B914">
        <v>109</v>
      </c>
      <c r="C914">
        <v>281</v>
      </c>
      <c r="D914">
        <f>C914-B914</f>
        <v>172</v>
      </c>
      <c r="E914">
        <v>0.38379999999999997</v>
      </c>
      <c r="F914">
        <v>4.8099999999999998E-4</v>
      </c>
      <c r="G914">
        <v>78</v>
      </c>
      <c r="H914" t="s">
        <v>35</v>
      </c>
      <c r="I914" t="s">
        <v>49</v>
      </c>
      <c r="J914">
        <v>3.3519999999999999</v>
      </c>
      <c r="K914">
        <v>4</v>
      </c>
      <c r="L914">
        <v>1</v>
      </c>
      <c r="M914">
        <v>7</v>
      </c>
      <c r="N914">
        <v>8</v>
      </c>
      <c r="O914">
        <v>4</v>
      </c>
      <c r="P914">
        <v>6</v>
      </c>
      <c r="Q914">
        <v>2</v>
      </c>
      <c r="R914">
        <v>0</v>
      </c>
      <c r="S914">
        <v>8</v>
      </c>
      <c r="T914">
        <v>8</v>
      </c>
      <c r="U914">
        <v>0</v>
      </c>
      <c r="V914">
        <v>7</v>
      </c>
      <c r="W914">
        <v>1</v>
      </c>
      <c r="X914">
        <v>6</v>
      </c>
      <c r="Y914">
        <v>3</v>
      </c>
      <c r="Z914">
        <v>9</v>
      </c>
      <c r="AA914">
        <v>6</v>
      </c>
      <c r="AB914">
        <v>4</v>
      </c>
      <c r="AC914">
        <v>1</v>
      </c>
      <c r="AD914">
        <v>2</v>
      </c>
      <c r="AE914">
        <f>SUM(M914:N914)/SUM(K914:AD914)</f>
        <v>0.17241379310344829</v>
      </c>
      <c r="AF914">
        <f>SUM(S914,Y914)/SUM(K914:AD914)</f>
        <v>0.12643678160919541</v>
      </c>
      <c r="AG914">
        <f t="shared" si="74"/>
        <v>0.12643678160919541</v>
      </c>
      <c r="AH914">
        <f t="shared" si="75"/>
        <v>8.0459770114942528E-2</v>
      </c>
      <c r="AI914">
        <f t="shared" si="76"/>
        <v>0.13793103448275862</v>
      </c>
      <c r="AJ914">
        <f t="shared" si="77"/>
        <v>0.35632183908045978</v>
      </c>
    </row>
    <row r="915" spans="1:38" x14ac:dyDescent="0.2">
      <c r="A915" t="s">
        <v>883</v>
      </c>
      <c r="B915">
        <v>298</v>
      </c>
      <c r="C915">
        <v>401</v>
      </c>
      <c r="D915">
        <f>C915-B915</f>
        <v>103</v>
      </c>
      <c r="E915">
        <v>0.23280000000000001</v>
      </c>
      <c r="F915">
        <v>9.6000000000000002E-5</v>
      </c>
      <c r="G915">
        <v>42</v>
      </c>
      <c r="H915" t="s">
        <v>35</v>
      </c>
      <c r="I915" t="s">
        <v>33</v>
      </c>
      <c r="J915">
        <v>3.9260000000000002</v>
      </c>
      <c r="K915">
        <v>4</v>
      </c>
      <c r="L915">
        <v>1</v>
      </c>
      <c r="M915">
        <v>11</v>
      </c>
      <c r="N915">
        <v>5</v>
      </c>
      <c r="O915">
        <v>6</v>
      </c>
      <c r="P915">
        <v>3</v>
      </c>
      <c r="Q915">
        <v>0</v>
      </c>
      <c r="R915">
        <v>4</v>
      </c>
      <c r="S915">
        <v>11</v>
      </c>
      <c r="T915">
        <v>11</v>
      </c>
      <c r="U915">
        <v>1</v>
      </c>
      <c r="V915">
        <v>5</v>
      </c>
      <c r="W915">
        <v>8</v>
      </c>
      <c r="X915">
        <v>1</v>
      </c>
      <c r="Y915">
        <v>0</v>
      </c>
      <c r="Z915">
        <v>8</v>
      </c>
      <c r="AA915">
        <v>2</v>
      </c>
      <c r="AB915">
        <v>2</v>
      </c>
      <c r="AC915">
        <v>1</v>
      </c>
      <c r="AD915">
        <v>3</v>
      </c>
      <c r="AE915">
        <f>SUM(M915:N915)/SUM(K915:AD915)</f>
        <v>0.18390804597701149</v>
      </c>
      <c r="AF915">
        <f>SUM(S915,Y915)/SUM(K915:AD915)</f>
        <v>0.12643678160919541</v>
      </c>
      <c r="AG915">
        <f t="shared" si="74"/>
        <v>0.17241379310344829</v>
      </c>
      <c r="AH915">
        <f t="shared" si="75"/>
        <v>0.11494252873563218</v>
      </c>
      <c r="AI915">
        <f t="shared" si="76"/>
        <v>0.20689655172413793</v>
      </c>
      <c r="AJ915">
        <f t="shared" si="77"/>
        <v>0.19540229885057472</v>
      </c>
    </row>
    <row r="916" spans="1:38" x14ac:dyDescent="0.2">
      <c r="A916" t="s">
        <v>1956</v>
      </c>
      <c r="B916">
        <v>285</v>
      </c>
      <c r="C916">
        <v>409</v>
      </c>
      <c r="D916">
        <f>C916-B916</f>
        <v>124</v>
      </c>
      <c r="E916">
        <v>0.39679999999999999</v>
      </c>
      <c r="F916">
        <v>3.21E-4</v>
      </c>
      <c r="G916">
        <v>78</v>
      </c>
      <c r="H916" t="s">
        <v>32</v>
      </c>
      <c r="I916" t="s">
        <v>1957</v>
      </c>
      <c r="J916">
        <v>3.09</v>
      </c>
      <c r="K916">
        <v>6</v>
      </c>
      <c r="L916">
        <v>0</v>
      </c>
      <c r="M916">
        <v>11</v>
      </c>
      <c r="N916">
        <v>5</v>
      </c>
      <c r="O916">
        <v>1</v>
      </c>
      <c r="P916">
        <v>4</v>
      </c>
      <c r="Q916">
        <v>1</v>
      </c>
      <c r="R916">
        <v>6</v>
      </c>
      <c r="S916">
        <v>9</v>
      </c>
      <c r="T916">
        <v>4</v>
      </c>
      <c r="U916">
        <v>0</v>
      </c>
      <c r="V916">
        <v>9</v>
      </c>
      <c r="W916">
        <v>3</v>
      </c>
      <c r="X916">
        <v>8</v>
      </c>
      <c r="Y916">
        <v>2</v>
      </c>
      <c r="Z916">
        <v>6</v>
      </c>
      <c r="AA916">
        <v>8</v>
      </c>
      <c r="AB916">
        <v>1</v>
      </c>
      <c r="AC916">
        <v>2</v>
      </c>
      <c r="AD916">
        <v>1</v>
      </c>
      <c r="AE916">
        <f>SUM(M916:N916)/SUM(K916:AD916)</f>
        <v>0.18390804597701149</v>
      </c>
      <c r="AF916">
        <f>SUM(S916,Y916)/SUM(K916:AD916)</f>
        <v>0.12643678160919541</v>
      </c>
      <c r="AG916">
        <f t="shared" si="74"/>
        <v>0.14942528735632185</v>
      </c>
      <c r="AH916">
        <f t="shared" si="75"/>
        <v>4.5977011494252873E-2</v>
      </c>
      <c r="AI916">
        <f t="shared" si="76"/>
        <v>0.12643678160919541</v>
      </c>
      <c r="AJ916">
        <f t="shared" si="77"/>
        <v>0.36781609195402298</v>
      </c>
      <c r="AK916">
        <v>3</v>
      </c>
      <c r="AL916">
        <v>0</v>
      </c>
    </row>
    <row r="917" spans="1:38" x14ac:dyDescent="0.2">
      <c r="A917" t="s">
        <v>2984</v>
      </c>
      <c r="B917">
        <v>12</v>
      </c>
      <c r="C917">
        <v>506</v>
      </c>
      <c r="D917">
        <f>C917-B917</f>
        <v>494</v>
      </c>
      <c r="E917">
        <v>0.191</v>
      </c>
      <c r="F917">
        <v>3.9199999999999999E-4</v>
      </c>
      <c r="G917">
        <v>18</v>
      </c>
      <c r="H917" t="s">
        <v>35</v>
      </c>
      <c r="I917" t="s">
        <v>44</v>
      </c>
      <c r="J917">
        <v>3.3239999999999998</v>
      </c>
      <c r="K917">
        <v>10</v>
      </c>
      <c r="L917">
        <v>2</v>
      </c>
      <c r="M917">
        <v>22</v>
      </c>
      <c r="N917">
        <v>19</v>
      </c>
      <c r="O917">
        <v>12</v>
      </c>
      <c r="P917">
        <v>22</v>
      </c>
      <c r="Q917">
        <v>4</v>
      </c>
      <c r="R917">
        <v>7</v>
      </c>
      <c r="S917">
        <v>19</v>
      </c>
      <c r="T917">
        <v>16</v>
      </c>
      <c r="U917">
        <v>0</v>
      </c>
      <c r="V917">
        <v>22</v>
      </c>
      <c r="W917">
        <v>11</v>
      </c>
      <c r="X917">
        <v>10</v>
      </c>
      <c r="Y917">
        <v>12</v>
      </c>
      <c r="Z917">
        <v>24</v>
      </c>
      <c r="AA917">
        <v>13</v>
      </c>
      <c r="AB917">
        <v>7</v>
      </c>
      <c r="AC917">
        <v>4</v>
      </c>
      <c r="AD917">
        <v>9</v>
      </c>
      <c r="AE917">
        <f>SUM(M917:N917)/SUM(K917:AD917)</f>
        <v>0.16734693877551021</v>
      </c>
      <c r="AF917">
        <f>SUM(S917,Y917)/SUM(K917:AD917)</f>
        <v>0.12653061224489795</v>
      </c>
      <c r="AG917">
        <f t="shared" si="74"/>
        <v>0.17551020408163265</v>
      </c>
      <c r="AH917">
        <f t="shared" si="75"/>
        <v>0.10204081632653061</v>
      </c>
      <c r="AI917">
        <f t="shared" si="76"/>
        <v>0.12244897959183673</v>
      </c>
      <c r="AJ917">
        <f t="shared" si="77"/>
        <v>0.30612244897959184</v>
      </c>
    </row>
    <row r="918" spans="1:38" x14ac:dyDescent="0.2">
      <c r="A918" t="s">
        <v>2421</v>
      </c>
      <c r="B918">
        <v>213</v>
      </c>
      <c r="C918">
        <v>412</v>
      </c>
      <c r="D918">
        <f>C918-B918</f>
        <v>199</v>
      </c>
      <c r="E918">
        <v>0.18629999999999999</v>
      </c>
      <c r="F918">
        <v>5.5999999999999995E-4</v>
      </c>
      <c r="G918">
        <v>18</v>
      </c>
      <c r="H918" t="s">
        <v>46</v>
      </c>
      <c r="I918" t="s">
        <v>44</v>
      </c>
      <c r="J918">
        <v>3.4079999999999999</v>
      </c>
      <c r="K918">
        <v>2</v>
      </c>
      <c r="L918">
        <v>1</v>
      </c>
      <c r="M918">
        <v>6</v>
      </c>
      <c r="N918">
        <v>10</v>
      </c>
      <c r="O918">
        <v>6</v>
      </c>
      <c r="P918">
        <v>5</v>
      </c>
      <c r="Q918">
        <v>2</v>
      </c>
      <c r="R918">
        <v>11</v>
      </c>
      <c r="S918">
        <v>13</v>
      </c>
      <c r="T918">
        <v>14</v>
      </c>
      <c r="U918">
        <v>4</v>
      </c>
      <c r="V918">
        <v>28</v>
      </c>
      <c r="W918">
        <v>1</v>
      </c>
      <c r="X918">
        <v>13</v>
      </c>
      <c r="Y918">
        <v>7</v>
      </c>
      <c r="Z918">
        <v>19</v>
      </c>
      <c r="AA918">
        <v>9</v>
      </c>
      <c r="AB918">
        <v>3</v>
      </c>
      <c r="AC918">
        <v>0</v>
      </c>
      <c r="AD918">
        <v>4</v>
      </c>
      <c r="AE918">
        <f>SUM(M918:N918)/SUM(K918:AD918)</f>
        <v>0.10126582278481013</v>
      </c>
      <c r="AF918">
        <f>SUM(S918,Y918)/SUM(K918:AD918)</f>
        <v>0.12658227848101267</v>
      </c>
      <c r="AG918">
        <f t="shared" si="74"/>
        <v>5.0632911392405063E-2</v>
      </c>
      <c r="AH918">
        <f t="shared" si="75"/>
        <v>6.3291139240506333E-2</v>
      </c>
      <c r="AI918">
        <f t="shared" si="76"/>
        <v>0.20253164556962025</v>
      </c>
      <c r="AJ918">
        <f t="shared" si="77"/>
        <v>0.45569620253164556</v>
      </c>
    </row>
    <row r="919" spans="1:38" x14ac:dyDescent="0.2">
      <c r="A919" t="s">
        <v>2398</v>
      </c>
      <c r="B919">
        <v>773</v>
      </c>
      <c r="C919">
        <v>893</v>
      </c>
      <c r="D919">
        <f>C919-B919</f>
        <v>120</v>
      </c>
      <c r="E919">
        <v>0.2228</v>
      </c>
      <c r="F919">
        <v>1.1E-5</v>
      </c>
      <c r="G919">
        <v>30</v>
      </c>
      <c r="H919" t="s">
        <v>35</v>
      </c>
      <c r="I919" t="s">
        <v>33</v>
      </c>
      <c r="J919">
        <v>3.528</v>
      </c>
      <c r="K919">
        <v>2</v>
      </c>
      <c r="L919">
        <v>0</v>
      </c>
      <c r="M919">
        <v>6</v>
      </c>
      <c r="N919">
        <v>6</v>
      </c>
      <c r="O919">
        <v>4</v>
      </c>
      <c r="P919">
        <v>5</v>
      </c>
      <c r="Q919">
        <v>3</v>
      </c>
      <c r="R919">
        <v>5</v>
      </c>
      <c r="S919">
        <v>7</v>
      </c>
      <c r="T919">
        <v>6</v>
      </c>
      <c r="U919">
        <v>3</v>
      </c>
      <c r="V919">
        <v>8</v>
      </c>
      <c r="W919">
        <v>0</v>
      </c>
      <c r="X919">
        <v>5</v>
      </c>
      <c r="Y919">
        <v>3</v>
      </c>
      <c r="Z919">
        <v>7</v>
      </c>
      <c r="AA919">
        <v>6</v>
      </c>
      <c r="AB919">
        <v>2</v>
      </c>
      <c r="AC919">
        <v>0</v>
      </c>
      <c r="AD919">
        <v>1</v>
      </c>
      <c r="AE919">
        <f>SUM(M919:N919)/SUM(K919:AD919)</f>
        <v>0.15189873417721519</v>
      </c>
      <c r="AF919">
        <f>SUM(S919,Y919)/SUM(K919:AD919)</f>
        <v>0.12658227848101267</v>
      </c>
      <c r="AG919">
        <f t="shared" si="74"/>
        <v>8.8607594936708861E-2</v>
      </c>
      <c r="AH919">
        <f t="shared" si="75"/>
        <v>6.3291139240506333E-2</v>
      </c>
      <c r="AI919">
        <f t="shared" si="76"/>
        <v>0.20253164556962025</v>
      </c>
      <c r="AJ919">
        <f t="shared" si="77"/>
        <v>0.36708860759493672</v>
      </c>
    </row>
    <row r="920" spans="1:38" x14ac:dyDescent="0.2">
      <c r="A920" t="s">
        <v>1996</v>
      </c>
      <c r="B920">
        <v>15</v>
      </c>
      <c r="C920">
        <v>157</v>
      </c>
      <c r="D920">
        <f>C920-B920</f>
        <v>142</v>
      </c>
      <c r="E920">
        <v>0.18140000000000001</v>
      </c>
      <c r="F920">
        <v>1.2999999999999999E-5</v>
      </c>
      <c r="G920">
        <v>18</v>
      </c>
      <c r="H920" t="s">
        <v>35</v>
      </c>
      <c r="I920" t="s">
        <v>40</v>
      </c>
      <c r="J920">
        <v>3.5049999999999999</v>
      </c>
      <c r="K920">
        <v>9</v>
      </c>
      <c r="L920">
        <v>2</v>
      </c>
      <c r="M920">
        <v>10</v>
      </c>
      <c r="N920">
        <v>5</v>
      </c>
      <c r="O920">
        <v>2</v>
      </c>
      <c r="P920">
        <v>3</v>
      </c>
      <c r="Q920">
        <v>2</v>
      </c>
      <c r="R920">
        <v>0</v>
      </c>
      <c r="S920">
        <v>7</v>
      </c>
      <c r="T920">
        <v>8</v>
      </c>
      <c r="U920">
        <v>0</v>
      </c>
      <c r="V920">
        <v>5</v>
      </c>
      <c r="W920">
        <v>4</v>
      </c>
      <c r="X920">
        <v>4</v>
      </c>
      <c r="Y920">
        <v>3</v>
      </c>
      <c r="Z920">
        <v>6</v>
      </c>
      <c r="AA920">
        <v>5</v>
      </c>
      <c r="AB920">
        <v>3</v>
      </c>
      <c r="AC920">
        <v>0</v>
      </c>
      <c r="AD920">
        <v>1</v>
      </c>
      <c r="AE920">
        <f>SUM(M920:N920)/SUM(K920:AD920)</f>
        <v>0.189873417721519</v>
      </c>
      <c r="AF920">
        <f>SUM(S920,Y920)/SUM(K920:AD920)</f>
        <v>0.12658227848101267</v>
      </c>
      <c r="AG920">
        <f t="shared" si="74"/>
        <v>0.20253164556962025</v>
      </c>
      <c r="AH920">
        <f t="shared" si="75"/>
        <v>3.7974683544303799E-2</v>
      </c>
      <c r="AI920">
        <f t="shared" si="76"/>
        <v>0.13924050632911392</v>
      </c>
      <c r="AJ920">
        <f t="shared" si="77"/>
        <v>0.30379746835443039</v>
      </c>
    </row>
    <row r="921" spans="1:38" x14ac:dyDescent="0.2">
      <c r="A921" t="s">
        <v>2003</v>
      </c>
      <c r="B921">
        <v>33</v>
      </c>
      <c r="C921">
        <v>216</v>
      </c>
      <c r="D921">
        <f>C921-B921</f>
        <v>183</v>
      </c>
      <c r="E921">
        <v>0.47699999999999998</v>
      </c>
      <c r="F921">
        <v>9.3099999999999997E-4</v>
      </c>
      <c r="G921">
        <v>90</v>
      </c>
      <c r="H921" t="s">
        <v>35</v>
      </c>
      <c r="I921" t="s">
        <v>33</v>
      </c>
      <c r="J921">
        <v>2.5569999999999999</v>
      </c>
      <c r="K921">
        <v>5</v>
      </c>
      <c r="L921">
        <v>0</v>
      </c>
      <c r="M921">
        <v>9</v>
      </c>
      <c r="N921">
        <v>15</v>
      </c>
      <c r="O921">
        <v>1</v>
      </c>
      <c r="P921">
        <v>7</v>
      </c>
      <c r="Q921">
        <v>2</v>
      </c>
      <c r="R921">
        <v>0</v>
      </c>
      <c r="S921">
        <v>7</v>
      </c>
      <c r="T921">
        <v>3</v>
      </c>
      <c r="U921">
        <v>0</v>
      </c>
      <c r="V921">
        <v>3</v>
      </c>
      <c r="W921">
        <v>3</v>
      </c>
      <c r="X921">
        <v>6</v>
      </c>
      <c r="Y921">
        <v>3</v>
      </c>
      <c r="Z921">
        <v>6</v>
      </c>
      <c r="AA921">
        <v>7</v>
      </c>
      <c r="AB921">
        <v>1</v>
      </c>
      <c r="AC921">
        <v>1</v>
      </c>
      <c r="AD921">
        <v>0</v>
      </c>
      <c r="AE921">
        <f>SUM(M921:N921)/SUM(K921:AD921)</f>
        <v>0.30379746835443039</v>
      </c>
      <c r="AF921">
        <f>SUM(S921,Y921)/SUM(K921:AD921)</f>
        <v>0.12658227848101267</v>
      </c>
      <c r="AG921">
        <f t="shared" si="74"/>
        <v>0.189873417721519</v>
      </c>
      <c r="AH921">
        <f t="shared" si="75"/>
        <v>2.5316455696202531E-2</v>
      </c>
      <c r="AI921">
        <f t="shared" si="76"/>
        <v>5.0632911392405063E-2</v>
      </c>
      <c r="AJ921">
        <f t="shared" si="77"/>
        <v>0.30379746835443039</v>
      </c>
    </row>
    <row r="922" spans="1:38" x14ac:dyDescent="0.2">
      <c r="A922" t="s">
        <v>43</v>
      </c>
      <c r="B922">
        <v>89</v>
      </c>
      <c r="C922">
        <v>183</v>
      </c>
      <c r="D922">
        <f>C922-B922</f>
        <v>94</v>
      </c>
      <c r="E922">
        <v>1.4610000000000001</v>
      </c>
      <c r="F922">
        <v>0.51385000000000003</v>
      </c>
      <c r="G922">
        <v>90</v>
      </c>
      <c r="H922" t="s">
        <v>35</v>
      </c>
      <c r="I922" t="s">
        <v>44</v>
      </c>
      <c r="J922">
        <v>4.149</v>
      </c>
      <c r="K922">
        <v>3</v>
      </c>
      <c r="L922">
        <v>3</v>
      </c>
      <c r="M922">
        <v>3</v>
      </c>
      <c r="N922">
        <v>4</v>
      </c>
      <c r="O922">
        <v>4</v>
      </c>
      <c r="P922">
        <v>5</v>
      </c>
      <c r="Q922">
        <v>3</v>
      </c>
      <c r="R922">
        <v>5</v>
      </c>
      <c r="S922">
        <v>4</v>
      </c>
      <c r="T922">
        <v>5</v>
      </c>
      <c r="U922">
        <v>0</v>
      </c>
      <c r="V922">
        <v>4</v>
      </c>
      <c r="W922">
        <v>5</v>
      </c>
      <c r="X922">
        <v>0</v>
      </c>
      <c r="Y922">
        <v>5</v>
      </c>
      <c r="Z922">
        <v>11</v>
      </c>
      <c r="AA922">
        <v>2</v>
      </c>
      <c r="AB922">
        <v>4</v>
      </c>
      <c r="AC922">
        <v>1</v>
      </c>
      <c r="AD922">
        <v>0</v>
      </c>
      <c r="AE922">
        <f>SUM(M922:N922)/SUM(K922:AD922)</f>
        <v>9.8591549295774641E-2</v>
      </c>
      <c r="AF922">
        <f>SUM(S922,Y922)/SUM(K922:AD922)</f>
        <v>0.12676056338028169</v>
      </c>
      <c r="AG922">
        <f t="shared" si="74"/>
        <v>0.18309859154929578</v>
      </c>
      <c r="AH922">
        <f t="shared" si="75"/>
        <v>7.0422535211267609E-2</v>
      </c>
      <c r="AI922">
        <f t="shared" si="76"/>
        <v>0.19718309859154928</v>
      </c>
      <c r="AJ922">
        <f t="shared" si="77"/>
        <v>0.323943661971831</v>
      </c>
    </row>
    <row r="923" spans="1:38" x14ac:dyDescent="0.2">
      <c r="A923" t="s">
        <v>2999</v>
      </c>
      <c r="B923">
        <v>239</v>
      </c>
      <c r="C923">
        <v>340</v>
      </c>
      <c r="D923">
        <f>C923-B923</f>
        <v>101</v>
      </c>
      <c r="E923">
        <v>0.21920000000000001</v>
      </c>
      <c r="F923">
        <v>1.5699999999999999E-4</v>
      </c>
      <c r="G923">
        <v>30</v>
      </c>
      <c r="H923" t="s">
        <v>46</v>
      </c>
      <c r="I923" t="s">
        <v>3000</v>
      </c>
      <c r="J923">
        <v>3.9409999999999998</v>
      </c>
      <c r="K923">
        <v>6</v>
      </c>
      <c r="L923">
        <v>2</v>
      </c>
      <c r="M923">
        <v>5</v>
      </c>
      <c r="N923">
        <v>4</v>
      </c>
      <c r="O923">
        <v>4</v>
      </c>
      <c r="P923">
        <v>8</v>
      </c>
      <c r="Q923">
        <v>3</v>
      </c>
      <c r="R923">
        <v>1</v>
      </c>
      <c r="S923">
        <v>4</v>
      </c>
      <c r="T923">
        <v>5</v>
      </c>
      <c r="U923">
        <v>2</v>
      </c>
      <c r="V923">
        <v>3</v>
      </c>
      <c r="W923">
        <v>3</v>
      </c>
      <c r="X923">
        <v>3</v>
      </c>
      <c r="Y923">
        <v>5</v>
      </c>
      <c r="Z923">
        <v>6</v>
      </c>
      <c r="AA923">
        <v>1</v>
      </c>
      <c r="AB923">
        <v>5</v>
      </c>
      <c r="AC923">
        <v>0</v>
      </c>
      <c r="AD923">
        <v>1</v>
      </c>
      <c r="AE923">
        <f>SUM(M923:N923)/SUM(K923:AD923)</f>
        <v>0.12676056338028169</v>
      </c>
      <c r="AF923">
        <f>SUM(S923,Y923)/SUM(K923:AD923)</f>
        <v>0.12676056338028169</v>
      </c>
      <c r="AG923">
        <f t="shared" si="74"/>
        <v>0.23943661971830985</v>
      </c>
      <c r="AH923">
        <f t="shared" si="75"/>
        <v>7.0422535211267609E-2</v>
      </c>
      <c r="AI923">
        <f t="shared" si="76"/>
        <v>0.18309859154929578</v>
      </c>
      <c r="AJ923">
        <f t="shared" si="77"/>
        <v>0.25352112676056338</v>
      </c>
    </row>
    <row r="924" spans="1:38" x14ac:dyDescent="0.2">
      <c r="A924" t="s">
        <v>2851</v>
      </c>
      <c r="B924">
        <v>244</v>
      </c>
      <c r="C924">
        <v>324</v>
      </c>
      <c r="D924">
        <f>C924-B924</f>
        <v>80</v>
      </c>
      <c r="E924">
        <v>0.214</v>
      </c>
      <c r="F924">
        <v>9.7099999999999997E-4</v>
      </c>
      <c r="G924">
        <v>30</v>
      </c>
      <c r="H924" t="s">
        <v>46</v>
      </c>
      <c r="I924" t="s">
        <v>36</v>
      </c>
      <c r="J924">
        <v>3.3969999999999998</v>
      </c>
      <c r="K924">
        <v>4</v>
      </c>
      <c r="L924">
        <v>3</v>
      </c>
      <c r="M924">
        <v>12</v>
      </c>
      <c r="N924">
        <v>3</v>
      </c>
      <c r="O924">
        <v>2</v>
      </c>
      <c r="P924">
        <v>2</v>
      </c>
      <c r="Q924">
        <v>1</v>
      </c>
      <c r="R924">
        <v>1</v>
      </c>
      <c r="S924">
        <v>2</v>
      </c>
      <c r="T924">
        <v>4</v>
      </c>
      <c r="U924">
        <v>2</v>
      </c>
      <c r="V924">
        <v>2</v>
      </c>
      <c r="W924">
        <v>3</v>
      </c>
      <c r="X924">
        <v>3</v>
      </c>
      <c r="Y924">
        <v>7</v>
      </c>
      <c r="Z924">
        <v>5</v>
      </c>
      <c r="AA924">
        <v>5</v>
      </c>
      <c r="AB924">
        <v>3</v>
      </c>
      <c r="AC924">
        <v>0</v>
      </c>
      <c r="AD924">
        <v>7</v>
      </c>
      <c r="AE924">
        <f>SUM(M924:N924)/SUM(K924:AD924)</f>
        <v>0.21126760563380281</v>
      </c>
      <c r="AF924">
        <f>SUM(S924,Y924)/SUM(K924:AD924)</f>
        <v>0.12676056338028169</v>
      </c>
      <c r="AG924">
        <f t="shared" si="74"/>
        <v>0.12676056338028169</v>
      </c>
      <c r="AH924">
        <f t="shared" si="75"/>
        <v>0.12676056338028169</v>
      </c>
      <c r="AI924">
        <f t="shared" si="76"/>
        <v>0.14084507042253522</v>
      </c>
      <c r="AJ924">
        <f t="shared" si="77"/>
        <v>0.26760563380281688</v>
      </c>
    </row>
    <row r="925" spans="1:38" x14ac:dyDescent="0.2">
      <c r="A925" t="s">
        <v>2839</v>
      </c>
      <c r="B925">
        <v>544</v>
      </c>
      <c r="C925">
        <v>660</v>
      </c>
      <c r="D925">
        <f>C925-B925</f>
        <v>116</v>
      </c>
      <c r="E925">
        <v>0.19389999999999999</v>
      </c>
      <c r="F925">
        <v>3.5799999999999997E-4</v>
      </c>
      <c r="G925">
        <v>18</v>
      </c>
      <c r="H925" t="s">
        <v>35</v>
      </c>
      <c r="I925" t="s">
        <v>33</v>
      </c>
      <c r="J925">
        <v>3.1720000000000002</v>
      </c>
      <c r="K925">
        <v>1</v>
      </c>
      <c r="L925">
        <v>1</v>
      </c>
      <c r="M925">
        <v>8</v>
      </c>
      <c r="N925">
        <v>9</v>
      </c>
      <c r="O925">
        <v>2</v>
      </c>
      <c r="P925">
        <v>3</v>
      </c>
      <c r="Q925">
        <v>2</v>
      </c>
      <c r="R925">
        <v>1</v>
      </c>
      <c r="S925">
        <v>4</v>
      </c>
      <c r="T925">
        <v>8</v>
      </c>
      <c r="U925">
        <v>3</v>
      </c>
      <c r="V925">
        <v>5</v>
      </c>
      <c r="W925">
        <v>2</v>
      </c>
      <c r="X925">
        <v>4</v>
      </c>
      <c r="Y925">
        <v>5</v>
      </c>
      <c r="Z925">
        <v>5</v>
      </c>
      <c r="AA925">
        <v>6</v>
      </c>
      <c r="AB925">
        <v>1</v>
      </c>
      <c r="AC925">
        <v>1</v>
      </c>
      <c r="AD925">
        <v>0</v>
      </c>
      <c r="AE925">
        <f>SUM(M925:N925)/SUM(K925:AD925)</f>
        <v>0.23943661971830985</v>
      </c>
      <c r="AF925">
        <f>SUM(S925,Y925)/SUM(K925:AD925)</f>
        <v>0.12676056338028169</v>
      </c>
      <c r="AG925">
        <f t="shared" si="74"/>
        <v>8.4507042253521125E-2</v>
      </c>
      <c r="AH925">
        <f t="shared" si="75"/>
        <v>4.2253521126760563E-2</v>
      </c>
      <c r="AI925">
        <f t="shared" si="76"/>
        <v>0.18309859154929578</v>
      </c>
      <c r="AJ925">
        <f t="shared" si="77"/>
        <v>0.323943661971831</v>
      </c>
    </row>
    <row r="926" spans="1:38" x14ac:dyDescent="0.2">
      <c r="A926" t="s">
        <v>1098</v>
      </c>
      <c r="B926">
        <v>59</v>
      </c>
      <c r="C926">
        <v>420</v>
      </c>
      <c r="D926">
        <f>C926-B926</f>
        <v>361</v>
      </c>
      <c r="E926">
        <v>0.20599999999999999</v>
      </c>
      <c r="F926">
        <v>4.3899999999999998E-3</v>
      </c>
      <c r="G926">
        <v>30</v>
      </c>
      <c r="H926" t="s">
        <v>32</v>
      </c>
      <c r="I926" t="s">
        <v>44</v>
      </c>
      <c r="J926">
        <v>2.887</v>
      </c>
      <c r="K926">
        <v>8</v>
      </c>
      <c r="L926">
        <v>0</v>
      </c>
      <c r="M926">
        <v>8</v>
      </c>
      <c r="N926">
        <v>18</v>
      </c>
      <c r="O926">
        <v>3</v>
      </c>
      <c r="P926">
        <v>26</v>
      </c>
      <c r="Q926">
        <v>3</v>
      </c>
      <c r="R926">
        <v>0</v>
      </c>
      <c r="S926">
        <v>14</v>
      </c>
      <c r="T926">
        <v>4</v>
      </c>
      <c r="U926">
        <v>1</v>
      </c>
      <c r="V926">
        <v>7</v>
      </c>
      <c r="W926">
        <v>5</v>
      </c>
      <c r="X926">
        <v>14</v>
      </c>
      <c r="Y926">
        <v>3</v>
      </c>
      <c r="Z926">
        <v>5</v>
      </c>
      <c r="AA926">
        <v>10</v>
      </c>
      <c r="AB926">
        <v>4</v>
      </c>
      <c r="AC926">
        <v>0</v>
      </c>
      <c r="AD926">
        <v>1</v>
      </c>
      <c r="AE926">
        <f>SUM(M926:N926)/SUM(K926:AD926)</f>
        <v>0.19402985074626866</v>
      </c>
      <c r="AF926">
        <f>SUM(S926,Y926)/SUM(K926:AD926)</f>
        <v>0.12686567164179105</v>
      </c>
      <c r="AG926">
        <f t="shared" si="74"/>
        <v>0.29104477611940299</v>
      </c>
      <c r="AH926">
        <f t="shared" si="75"/>
        <v>2.9850746268656716E-2</v>
      </c>
      <c r="AI926">
        <f t="shared" si="76"/>
        <v>6.7164179104477612E-2</v>
      </c>
      <c r="AJ926">
        <f t="shared" si="77"/>
        <v>0.29104477611940299</v>
      </c>
      <c r="AK926">
        <v>5</v>
      </c>
      <c r="AL926">
        <v>3</v>
      </c>
    </row>
    <row r="927" spans="1:38" x14ac:dyDescent="0.2">
      <c r="A927" t="s">
        <v>537</v>
      </c>
      <c r="B927">
        <v>16</v>
      </c>
      <c r="C927">
        <v>1059</v>
      </c>
      <c r="D927">
        <f>C927-B927</f>
        <v>1043</v>
      </c>
      <c r="E927">
        <v>0.19420000000000001</v>
      </c>
      <c r="F927">
        <v>0</v>
      </c>
      <c r="G927">
        <v>18</v>
      </c>
      <c r="H927" t="s">
        <v>46</v>
      </c>
      <c r="I927" t="s">
        <v>36</v>
      </c>
      <c r="J927">
        <v>3.1280000000000001</v>
      </c>
      <c r="K927">
        <v>17</v>
      </c>
      <c r="L927">
        <v>2</v>
      </c>
      <c r="M927">
        <v>29</v>
      </c>
      <c r="N927">
        <v>35</v>
      </c>
      <c r="O927">
        <v>7</v>
      </c>
      <c r="P927">
        <v>73</v>
      </c>
      <c r="Q927">
        <v>8</v>
      </c>
      <c r="R927">
        <v>11</v>
      </c>
      <c r="S927">
        <v>31</v>
      </c>
      <c r="T927">
        <v>12</v>
      </c>
      <c r="U927">
        <v>6</v>
      </c>
      <c r="V927">
        <v>34</v>
      </c>
      <c r="W927">
        <v>20</v>
      </c>
      <c r="X927">
        <v>21</v>
      </c>
      <c r="Y927">
        <v>19</v>
      </c>
      <c r="Z927">
        <v>31</v>
      </c>
      <c r="AA927">
        <v>16</v>
      </c>
      <c r="AB927">
        <v>13</v>
      </c>
      <c r="AC927">
        <v>1</v>
      </c>
      <c r="AD927">
        <v>8</v>
      </c>
      <c r="AE927">
        <f>SUM(M927:N927)/SUM(K927:AD927)</f>
        <v>0.16243654822335024</v>
      </c>
      <c r="AF927">
        <f>SUM(S927,Y927)/SUM(K927:AD927)</f>
        <v>0.12690355329949238</v>
      </c>
      <c r="AG927">
        <f t="shared" si="74"/>
        <v>0.27918781725888325</v>
      </c>
      <c r="AH927">
        <f t="shared" si="75"/>
        <v>4.060913705583756E-2</v>
      </c>
      <c r="AI927">
        <f t="shared" si="76"/>
        <v>0.1065989847715736</v>
      </c>
      <c r="AJ927">
        <f t="shared" si="77"/>
        <v>0.28426395939086296</v>
      </c>
      <c r="AK927">
        <v>11</v>
      </c>
      <c r="AL927">
        <v>8</v>
      </c>
    </row>
    <row r="928" spans="1:38" x14ac:dyDescent="0.2">
      <c r="A928" t="s">
        <v>1609</v>
      </c>
      <c r="B928">
        <v>142</v>
      </c>
      <c r="C928">
        <v>485</v>
      </c>
      <c r="D928">
        <f>C928-B928</f>
        <v>343</v>
      </c>
      <c r="E928">
        <v>0.21990000000000001</v>
      </c>
      <c r="F928">
        <v>1.76E-4</v>
      </c>
      <c r="G928">
        <v>30</v>
      </c>
      <c r="H928" t="s">
        <v>35</v>
      </c>
      <c r="I928" t="s">
        <v>1610</v>
      </c>
      <c r="J928">
        <v>3.3319999999999999</v>
      </c>
      <c r="K928">
        <v>2</v>
      </c>
      <c r="L928">
        <v>3</v>
      </c>
      <c r="M928">
        <v>6</v>
      </c>
      <c r="N928">
        <v>8</v>
      </c>
      <c r="O928">
        <v>4</v>
      </c>
      <c r="P928">
        <v>14</v>
      </c>
      <c r="Q928">
        <v>5</v>
      </c>
      <c r="R928">
        <v>4</v>
      </c>
      <c r="S928">
        <v>8</v>
      </c>
      <c r="T928">
        <v>8</v>
      </c>
      <c r="U928">
        <v>1</v>
      </c>
      <c r="V928">
        <v>13</v>
      </c>
      <c r="W928">
        <v>5</v>
      </c>
      <c r="X928">
        <v>7</v>
      </c>
      <c r="Y928">
        <v>8</v>
      </c>
      <c r="Z928">
        <v>10</v>
      </c>
      <c r="AA928">
        <v>12</v>
      </c>
      <c r="AB928">
        <v>4</v>
      </c>
      <c r="AC928">
        <v>2</v>
      </c>
      <c r="AD928">
        <v>2</v>
      </c>
      <c r="AE928">
        <f>SUM(M928:N928)/SUM(K928:AD928)</f>
        <v>0.1111111111111111</v>
      </c>
      <c r="AF928">
        <f>SUM(S928,Y928)/SUM(K928:AD928)</f>
        <v>0.12698412698412698</v>
      </c>
      <c r="AG928">
        <f t="shared" si="74"/>
        <v>0.16666666666666666</v>
      </c>
      <c r="AH928">
        <f t="shared" si="75"/>
        <v>6.3492063492063489E-2</v>
      </c>
      <c r="AI928">
        <f t="shared" si="76"/>
        <v>0.13492063492063491</v>
      </c>
      <c r="AJ928">
        <f t="shared" si="77"/>
        <v>0.3968253968253968</v>
      </c>
    </row>
    <row r="929" spans="1:38" x14ac:dyDescent="0.2">
      <c r="A929" t="s">
        <v>1072</v>
      </c>
      <c r="B929">
        <v>75</v>
      </c>
      <c r="C929">
        <v>201</v>
      </c>
      <c r="D929">
        <f>C929-B929</f>
        <v>126</v>
      </c>
      <c r="E929">
        <v>5.2999999999999999E-2</v>
      </c>
      <c r="F929">
        <v>9.6100000000000005E-4</v>
      </c>
      <c r="G929">
        <v>6</v>
      </c>
      <c r="H929" t="s">
        <v>35</v>
      </c>
      <c r="I929" t="s">
        <v>49</v>
      </c>
      <c r="J929">
        <v>3.4809999999999999</v>
      </c>
      <c r="K929">
        <v>12</v>
      </c>
      <c r="L929">
        <v>1</v>
      </c>
      <c r="M929">
        <v>5</v>
      </c>
      <c r="N929">
        <v>3</v>
      </c>
      <c r="O929">
        <v>1</v>
      </c>
      <c r="P929">
        <v>7</v>
      </c>
      <c r="Q929">
        <v>2</v>
      </c>
      <c r="R929">
        <v>2</v>
      </c>
      <c r="S929">
        <v>5</v>
      </c>
      <c r="T929">
        <v>2</v>
      </c>
      <c r="U929">
        <v>0</v>
      </c>
      <c r="V929">
        <v>2</v>
      </c>
      <c r="W929">
        <v>4</v>
      </c>
      <c r="X929">
        <v>5</v>
      </c>
      <c r="Y929">
        <v>3</v>
      </c>
      <c r="Z929">
        <v>3</v>
      </c>
      <c r="AA929">
        <v>6</v>
      </c>
      <c r="AB929">
        <v>0</v>
      </c>
      <c r="AC929">
        <v>0</v>
      </c>
      <c r="AD929">
        <v>0</v>
      </c>
      <c r="AE929">
        <f>SUM(M929:N929)/SUM(K929:AD929)</f>
        <v>0.12698412698412698</v>
      </c>
      <c r="AF929">
        <f>SUM(S929,Y929)/SUM(K929:AD929)</f>
        <v>0.12698412698412698</v>
      </c>
      <c r="AG929">
        <f t="shared" si="74"/>
        <v>0.36507936507936506</v>
      </c>
      <c r="AH929">
        <f t="shared" si="75"/>
        <v>1.5873015873015872E-2</v>
      </c>
      <c r="AI929">
        <f t="shared" si="76"/>
        <v>6.3492063492063489E-2</v>
      </c>
      <c r="AJ929">
        <f t="shared" si="77"/>
        <v>0.30158730158730157</v>
      </c>
    </row>
    <row r="930" spans="1:38" x14ac:dyDescent="0.2">
      <c r="A930" t="s">
        <v>1284</v>
      </c>
      <c r="B930">
        <v>649</v>
      </c>
      <c r="C930">
        <v>744</v>
      </c>
      <c r="D930">
        <f>C930-B930</f>
        <v>95</v>
      </c>
      <c r="E930">
        <v>0.23780000000000001</v>
      </c>
      <c r="F930">
        <v>1.6100000000000001E-4</v>
      </c>
      <c r="G930">
        <v>42</v>
      </c>
      <c r="H930" t="s">
        <v>35</v>
      </c>
      <c r="I930" t="s">
        <v>1285</v>
      </c>
      <c r="J930">
        <v>2.3170000000000002</v>
      </c>
      <c r="K930">
        <v>0</v>
      </c>
      <c r="L930">
        <v>0</v>
      </c>
      <c r="M930">
        <v>7</v>
      </c>
      <c r="N930">
        <v>9</v>
      </c>
      <c r="O930">
        <v>1</v>
      </c>
      <c r="P930">
        <v>2</v>
      </c>
      <c r="Q930">
        <v>5</v>
      </c>
      <c r="R930">
        <v>1</v>
      </c>
      <c r="S930">
        <v>5</v>
      </c>
      <c r="T930">
        <v>2</v>
      </c>
      <c r="U930">
        <v>1</v>
      </c>
      <c r="V930">
        <v>6</v>
      </c>
      <c r="W930">
        <v>0</v>
      </c>
      <c r="X930">
        <v>4</v>
      </c>
      <c r="Y930">
        <v>3</v>
      </c>
      <c r="Z930">
        <v>10</v>
      </c>
      <c r="AA930">
        <v>6</v>
      </c>
      <c r="AB930">
        <v>0</v>
      </c>
      <c r="AC930">
        <v>0</v>
      </c>
      <c r="AD930">
        <v>1</v>
      </c>
      <c r="AE930">
        <f>SUM(M930:N930)/SUM(K930:AD930)</f>
        <v>0.25396825396825395</v>
      </c>
      <c r="AF930">
        <f>SUM(S930,Y930)/SUM(K930:AD930)</f>
        <v>0.12698412698412698</v>
      </c>
      <c r="AG930">
        <f t="shared" si="74"/>
        <v>3.1746031746031744E-2</v>
      </c>
      <c r="AH930">
        <f t="shared" si="75"/>
        <v>3.1746031746031744E-2</v>
      </c>
      <c r="AI930">
        <f t="shared" si="76"/>
        <v>6.3492063492063489E-2</v>
      </c>
      <c r="AJ930">
        <f t="shared" si="77"/>
        <v>0.49206349206349204</v>
      </c>
    </row>
    <row r="931" spans="1:38" x14ac:dyDescent="0.2">
      <c r="A931" t="s">
        <v>2731</v>
      </c>
      <c r="B931">
        <v>815</v>
      </c>
      <c r="C931">
        <v>1261</v>
      </c>
      <c r="D931">
        <f>C931-B931</f>
        <v>446</v>
      </c>
      <c r="E931">
        <v>0.14829999999999999</v>
      </c>
      <c r="F931">
        <v>7.76E-4</v>
      </c>
      <c r="G931">
        <v>6</v>
      </c>
      <c r="H931" t="s">
        <v>35</v>
      </c>
      <c r="I931" t="s">
        <v>33</v>
      </c>
      <c r="J931">
        <v>3.4049999999999998</v>
      </c>
      <c r="K931">
        <v>5</v>
      </c>
      <c r="L931">
        <v>3</v>
      </c>
      <c r="M931">
        <v>22</v>
      </c>
      <c r="N931">
        <v>21</v>
      </c>
      <c r="O931">
        <v>5</v>
      </c>
      <c r="P931">
        <v>22</v>
      </c>
      <c r="Q931">
        <v>6</v>
      </c>
      <c r="R931">
        <v>10</v>
      </c>
      <c r="S931">
        <v>20</v>
      </c>
      <c r="T931">
        <v>18</v>
      </c>
      <c r="U931">
        <v>8</v>
      </c>
      <c r="V931">
        <v>21</v>
      </c>
      <c r="W931">
        <v>6</v>
      </c>
      <c r="X931">
        <v>11</v>
      </c>
      <c r="Y931">
        <v>10</v>
      </c>
      <c r="Z931">
        <v>25</v>
      </c>
      <c r="AA931">
        <v>8</v>
      </c>
      <c r="AB931">
        <v>9</v>
      </c>
      <c r="AC931">
        <v>3</v>
      </c>
      <c r="AD931">
        <v>3</v>
      </c>
      <c r="AE931">
        <f>SUM(M931:N931)/SUM(K931:AD931)</f>
        <v>0.18220338983050846</v>
      </c>
      <c r="AF931">
        <f>SUM(S931,Y931)/SUM(K931:AD931)</f>
        <v>0.1271186440677966</v>
      </c>
      <c r="AG931">
        <f t="shared" si="74"/>
        <v>0.13983050847457626</v>
      </c>
      <c r="AH931">
        <f t="shared" si="75"/>
        <v>4.6610169491525424E-2</v>
      </c>
      <c r="AI931">
        <f t="shared" si="76"/>
        <v>0.19067796610169491</v>
      </c>
      <c r="AJ931">
        <f t="shared" si="77"/>
        <v>0.3135593220338983</v>
      </c>
    </row>
    <row r="932" spans="1:38" x14ac:dyDescent="0.2">
      <c r="A932" t="s">
        <v>2963</v>
      </c>
      <c r="B932">
        <v>10</v>
      </c>
      <c r="C932">
        <v>209</v>
      </c>
      <c r="D932">
        <f>C932-B932</f>
        <v>199</v>
      </c>
      <c r="E932">
        <v>0.20219999999999999</v>
      </c>
      <c r="F932">
        <v>2.0760000000000002E-3</v>
      </c>
      <c r="G932">
        <v>30</v>
      </c>
      <c r="H932" t="s">
        <v>35</v>
      </c>
      <c r="I932" t="s">
        <v>49</v>
      </c>
      <c r="J932">
        <v>3.4689999999999999</v>
      </c>
      <c r="K932">
        <v>3</v>
      </c>
      <c r="L932">
        <v>1</v>
      </c>
      <c r="M932">
        <v>11</v>
      </c>
      <c r="N932">
        <v>14</v>
      </c>
      <c r="O932">
        <v>5</v>
      </c>
      <c r="P932">
        <v>5</v>
      </c>
      <c r="Q932">
        <v>3</v>
      </c>
      <c r="R932">
        <v>7</v>
      </c>
      <c r="S932">
        <v>9</v>
      </c>
      <c r="T932">
        <v>8</v>
      </c>
      <c r="U932">
        <v>2</v>
      </c>
      <c r="V932">
        <v>12</v>
      </c>
      <c r="W932">
        <v>6</v>
      </c>
      <c r="X932">
        <v>0</v>
      </c>
      <c r="Y932">
        <v>6</v>
      </c>
      <c r="Z932">
        <v>10</v>
      </c>
      <c r="AA932">
        <v>8</v>
      </c>
      <c r="AB932">
        <v>5</v>
      </c>
      <c r="AC932">
        <v>0</v>
      </c>
      <c r="AD932">
        <v>3</v>
      </c>
      <c r="AE932">
        <f>SUM(M932:N932)/SUM(K932:AD932)</f>
        <v>0.21186440677966101</v>
      </c>
      <c r="AF932">
        <f>SUM(S932,Y932)/SUM(K932:AD932)</f>
        <v>0.1271186440677966</v>
      </c>
      <c r="AG932">
        <f t="shared" si="74"/>
        <v>0.11864406779661017</v>
      </c>
      <c r="AH932">
        <f t="shared" si="75"/>
        <v>6.7796610169491525E-2</v>
      </c>
      <c r="AI932">
        <f t="shared" si="76"/>
        <v>0.1864406779661017</v>
      </c>
      <c r="AJ932">
        <f t="shared" si="77"/>
        <v>0.28813559322033899</v>
      </c>
    </row>
    <row r="933" spans="1:38" x14ac:dyDescent="0.2">
      <c r="A933" t="s">
        <v>103</v>
      </c>
      <c r="B933">
        <v>87</v>
      </c>
      <c r="C933">
        <v>269</v>
      </c>
      <c r="D933">
        <f>C933-B933</f>
        <v>182</v>
      </c>
      <c r="E933">
        <v>0.24890000000000001</v>
      </c>
      <c r="F933">
        <v>4.4900000000000002E-4</v>
      </c>
      <c r="G933">
        <v>42</v>
      </c>
      <c r="H933" t="s">
        <v>35</v>
      </c>
      <c r="I933" t="s">
        <v>51</v>
      </c>
      <c r="J933">
        <v>3.0659999999999998</v>
      </c>
      <c r="K933">
        <v>0</v>
      </c>
      <c r="L933">
        <v>0</v>
      </c>
      <c r="M933">
        <v>2</v>
      </c>
      <c r="N933">
        <v>1</v>
      </c>
      <c r="O933">
        <v>0</v>
      </c>
      <c r="P933">
        <v>1</v>
      </c>
      <c r="Q933">
        <v>1</v>
      </c>
      <c r="R933">
        <v>9</v>
      </c>
      <c r="S933">
        <v>13</v>
      </c>
      <c r="T933">
        <v>8</v>
      </c>
      <c r="U933">
        <v>9</v>
      </c>
      <c r="V933">
        <v>43</v>
      </c>
      <c r="W933">
        <v>1</v>
      </c>
      <c r="X933">
        <v>1</v>
      </c>
      <c r="Y933">
        <v>1</v>
      </c>
      <c r="Z933">
        <v>6</v>
      </c>
      <c r="AA933">
        <v>3</v>
      </c>
      <c r="AB933">
        <v>0</v>
      </c>
      <c r="AC933">
        <v>1</v>
      </c>
      <c r="AD933">
        <v>10</v>
      </c>
      <c r="AE933">
        <f>SUM(M933:N933)/SUM(K933:AD933)</f>
        <v>2.7272727272727271E-2</v>
      </c>
      <c r="AF933">
        <f>SUM(S933,Y933)/SUM(K933:AD933)</f>
        <v>0.12727272727272726</v>
      </c>
      <c r="AG933">
        <f t="shared" si="74"/>
        <v>1.8181818181818181E-2</v>
      </c>
      <c r="AH933">
        <f t="shared" si="75"/>
        <v>0.1</v>
      </c>
      <c r="AI933">
        <f t="shared" si="76"/>
        <v>0.23636363636363636</v>
      </c>
      <c r="AJ933">
        <f t="shared" si="77"/>
        <v>0.49090909090909091</v>
      </c>
    </row>
    <row r="934" spans="1:38" x14ac:dyDescent="0.2">
      <c r="A934" t="s">
        <v>2369</v>
      </c>
      <c r="B934">
        <v>75</v>
      </c>
      <c r="C934">
        <v>135</v>
      </c>
      <c r="D934">
        <f>C934-B934</f>
        <v>60</v>
      </c>
      <c r="E934">
        <v>0.29430000000000001</v>
      </c>
      <c r="F934">
        <v>1.155E-3</v>
      </c>
      <c r="G934">
        <v>54</v>
      </c>
      <c r="H934" t="s">
        <v>35</v>
      </c>
      <c r="I934" t="s">
        <v>401</v>
      </c>
      <c r="J934">
        <v>3.9820000000000002</v>
      </c>
      <c r="K934">
        <v>2</v>
      </c>
      <c r="L934">
        <v>2</v>
      </c>
      <c r="M934">
        <v>2</v>
      </c>
      <c r="N934">
        <v>1</v>
      </c>
      <c r="O934">
        <v>2</v>
      </c>
      <c r="P934">
        <v>2</v>
      </c>
      <c r="Q934">
        <v>1</v>
      </c>
      <c r="R934">
        <v>1</v>
      </c>
      <c r="S934">
        <v>2</v>
      </c>
      <c r="T934">
        <v>6</v>
      </c>
      <c r="U934">
        <v>0</v>
      </c>
      <c r="V934">
        <v>3</v>
      </c>
      <c r="W934">
        <v>6</v>
      </c>
      <c r="X934">
        <v>1</v>
      </c>
      <c r="Y934">
        <v>5</v>
      </c>
      <c r="Z934">
        <v>4</v>
      </c>
      <c r="AA934">
        <v>7</v>
      </c>
      <c r="AB934">
        <v>3</v>
      </c>
      <c r="AC934">
        <v>1</v>
      </c>
      <c r="AD934">
        <v>4</v>
      </c>
      <c r="AE934">
        <f>SUM(M934:N934)/SUM(K934:AD934)</f>
        <v>5.4545454545454543E-2</v>
      </c>
      <c r="AF934">
        <f>SUM(S934,Y934)/SUM(K934:AD934)</f>
        <v>0.12727272727272726</v>
      </c>
      <c r="AG934">
        <f t="shared" si="74"/>
        <v>0.18181818181818182</v>
      </c>
      <c r="AH934">
        <f t="shared" si="75"/>
        <v>0.12727272727272726</v>
      </c>
      <c r="AI934">
        <f t="shared" si="76"/>
        <v>0.18181818181818182</v>
      </c>
      <c r="AJ934">
        <f t="shared" si="77"/>
        <v>0.32727272727272727</v>
      </c>
    </row>
    <row r="935" spans="1:38" x14ac:dyDescent="0.2">
      <c r="A935" t="s">
        <v>1826</v>
      </c>
      <c r="B935">
        <v>28</v>
      </c>
      <c r="C935">
        <v>218</v>
      </c>
      <c r="D935">
        <f>C935-B935</f>
        <v>190</v>
      </c>
      <c r="E935">
        <v>0.222</v>
      </c>
      <c r="F935">
        <v>5.8399999999999999E-4</v>
      </c>
      <c r="G935">
        <v>30</v>
      </c>
      <c r="H935" t="s">
        <v>35</v>
      </c>
      <c r="I935" t="s">
        <v>1741</v>
      </c>
      <c r="J935">
        <v>2.9780000000000002</v>
      </c>
      <c r="K935">
        <v>6</v>
      </c>
      <c r="L935">
        <v>0</v>
      </c>
      <c r="M935">
        <v>8</v>
      </c>
      <c r="N935">
        <v>5</v>
      </c>
      <c r="O935">
        <v>0</v>
      </c>
      <c r="P935">
        <v>13</v>
      </c>
      <c r="Q935">
        <v>3</v>
      </c>
      <c r="R935">
        <v>2</v>
      </c>
      <c r="S935">
        <v>7</v>
      </c>
      <c r="T935">
        <v>5</v>
      </c>
      <c r="U935">
        <v>3</v>
      </c>
      <c r="V935">
        <v>14</v>
      </c>
      <c r="W935">
        <v>10</v>
      </c>
      <c r="X935">
        <v>7</v>
      </c>
      <c r="Y935">
        <v>6</v>
      </c>
      <c r="Z935">
        <v>6</v>
      </c>
      <c r="AA935">
        <v>3</v>
      </c>
      <c r="AB935">
        <v>3</v>
      </c>
      <c r="AC935">
        <v>0</v>
      </c>
      <c r="AD935">
        <v>1</v>
      </c>
      <c r="AE935">
        <f>SUM(M935:N935)/SUM(K935:AD935)</f>
        <v>0.12745098039215685</v>
      </c>
      <c r="AF935">
        <f>SUM(S935,Y935)/SUM(K935:AD935)</f>
        <v>0.12745098039215685</v>
      </c>
      <c r="AG935">
        <f t="shared" si="74"/>
        <v>0.28431372549019607</v>
      </c>
      <c r="AH935">
        <f t="shared" si="75"/>
        <v>9.8039215686274508E-3</v>
      </c>
      <c r="AI935">
        <f t="shared" si="76"/>
        <v>0.12745098039215685</v>
      </c>
      <c r="AJ935">
        <f t="shared" si="77"/>
        <v>0.3235294117647059</v>
      </c>
    </row>
    <row r="936" spans="1:38" x14ac:dyDescent="0.2">
      <c r="A936" t="s">
        <v>831</v>
      </c>
      <c r="B936">
        <v>655</v>
      </c>
      <c r="C936">
        <v>701</v>
      </c>
      <c r="D936">
        <f>C936-B936</f>
        <v>46</v>
      </c>
      <c r="E936">
        <v>0.1221</v>
      </c>
      <c r="F936">
        <v>2.2469999999999999E-3</v>
      </c>
      <c r="G936">
        <v>6</v>
      </c>
      <c r="H936" t="s">
        <v>35</v>
      </c>
      <c r="I936" t="s">
        <v>44</v>
      </c>
      <c r="J936">
        <v>4.5209999999999999</v>
      </c>
      <c r="K936">
        <v>0</v>
      </c>
      <c r="L936">
        <v>0</v>
      </c>
      <c r="M936">
        <v>2</v>
      </c>
      <c r="N936">
        <v>3</v>
      </c>
      <c r="O936">
        <v>3</v>
      </c>
      <c r="P936">
        <v>2</v>
      </c>
      <c r="Q936">
        <v>2</v>
      </c>
      <c r="R936">
        <v>7</v>
      </c>
      <c r="S936">
        <v>3</v>
      </c>
      <c r="T936">
        <v>5</v>
      </c>
      <c r="U936">
        <v>0</v>
      </c>
      <c r="V936">
        <v>4</v>
      </c>
      <c r="W936">
        <v>1</v>
      </c>
      <c r="X936">
        <v>1</v>
      </c>
      <c r="Y936">
        <v>3</v>
      </c>
      <c r="Z936">
        <v>2</v>
      </c>
      <c r="AA936">
        <v>4</v>
      </c>
      <c r="AB936">
        <v>4</v>
      </c>
      <c r="AC936">
        <v>0</v>
      </c>
      <c r="AD936">
        <v>1</v>
      </c>
      <c r="AE936">
        <f>SUM(M936:N936)/SUM(K936:AD936)</f>
        <v>0.10638297872340426</v>
      </c>
      <c r="AF936">
        <f>SUM(S936,Y936)/SUM(K936:AD936)</f>
        <v>0.1276595744680851</v>
      </c>
      <c r="AG936">
        <f t="shared" si="74"/>
        <v>6.3829787234042548E-2</v>
      </c>
      <c r="AH936">
        <f t="shared" si="75"/>
        <v>8.5106382978723402E-2</v>
      </c>
      <c r="AI936">
        <f t="shared" si="76"/>
        <v>0.34042553191489361</v>
      </c>
      <c r="AJ936">
        <f t="shared" si="77"/>
        <v>0.27659574468085107</v>
      </c>
    </row>
    <row r="937" spans="1:38" x14ac:dyDescent="0.2">
      <c r="A937" t="s">
        <v>1278</v>
      </c>
      <c r="B937">
        <v>1</v>
      </c>
      <c r="C937">
        <v>175</v>
      </c>
      <c r="D937">
        <f>C937-B937</f>
        <v>174</v>
      </c>
      <c r="E937">
        <v>0.38829999999999998</v>
      </c>
      <c r="F937">
        <v>4.1999999999999998E-5</v>
      </c>
      <c r="G937">
        <v>78</v>
      </c>
      <c r="H937" t="s">
        <v>32</v>
      </c>
      <c r="I937" t="s">
        <v>40</v>
      </c>
      <c r="J937">
        <v>3.536</v>
      </c>
      <c r="K937">
        <v>6</v>
      </c>
      <c r="L937">
        <v>0</v>
      </c>
      <c r="M937">
        <v>5</v>
      </c>
      <c r="N937">
        <v>9</v>
      </c>
      <c r="O937">
        <v>3</v>
      </c>
      <c r="P937">
        <v>9</v>
      </c>
      <c r="Q937">
        <v>4</v>
      </c>
      <c r="R937">
        <v>5</v>
      </c>
      <c r="S937">
        <v>5</v>
      </c>
      <c r="T937">
        <v>7</v>
      </c>
      <c r="U937">
        <v>0</v>
      </c>
      <c r="V937">
        <v>6</v>
      </c>
      <c r="W937">
        <v>3</v>
      </c>
      <c r="X937">
        <v>4</v>
      </c>
      <c r="Y937">
        <v>7</v>
      </c>
      <c r="Z937">
        <v>9</v>
      </c>
      <c r="AA937">
        <v>6</v>
      </c>
      <c r="AB937">
        <v>3</v>
      </c>
      <c r="AC937">
        <v>0</v>
      </c>
      <c r="AD937">
        <v>3</v>
      </c>
      <c r="AE937">
        <f>SUM(M937:N937)/SUM(K937:AD937)</f>
        <v>0.14893617021276595</v>
      </c>
      <c r="AF937">
        <f>SUM(S937,Y937)/SUM(K937:AD937)</f>
        <v>0.1276595744680851</v>
      </c>
      <c r="AG937">
        <f t="shared" si="74"/>
        <v>0.19148936170212766</v>
      </c>
      <c r="AH937">
        <f t="shared" si="75"/>
        <v>6.3829787234042548E-2</v>
      </c>
      <c r="AI937">
        <f t="shared" si="76"/>
        <v>0.15957446808510639</v>
      </c>
      <c r="AJ937">
        <f t="shared" si="77"/>
        <v>0.30851063829787234</v>
      </c>
    </row>
    <row r="938" spans="1:38" x14ac:dyDescent="0.2">
      <c r="A938" t="s">
        <v>2027</v>
      </c>
      <c r="B938">
        <v>155</v>
      </c>
      <c r="C938">
        <v>229</v>
      </c>
      <c r="D938">
        <f>C938-B938</f>
        <v>74</v>
      </c>
      <c r="E938">
        <v>0.1731</v>
      </c>
      <c r="F938">
        <v>2.0707E-2</v>
      </c>
      <c r="G938">
        <v>18</v>
      </c>
      <c r="H938" t="s">
        <v>35</v>
      </c>
      <c r="I938" t="s">
        <v>413</v>
      </c>
      <c r="J938">
        <v>3.4529999999999998</v>
      </c>
      <c r="K938">
        <v>1</v>
      </c>
      <c r="L938">
        <v>0</v>
      </c>
      <c r="M938">
        <v>5</v>
      </c>
      <c r="N938">
        <v>4</v>
      </c>
      <c r="O938">
        <v>0</v>
      </c>
      <c r="P938">
        <v>3</v>
      </c>
      <c r="Q938">
        <v>1</v>
      </c>
      <c r="R938">
        <v>4</v>
      </c>
      <c r="S938">
        <v>4</v>
      </c>
      <c r="T938">
        <v>5</v>
      </c>
      <c r="U938">
        <v>1</v>
      </c>
      <c r="V938">
        <v>7</v>
      </c>
      <c r="W938">
        <v>2</v>
      </c>
      <c r="X938">
        <v>0</v>
      </c>
      <c r="Y938">
        <v>2</v>
      </c>
      <c r="Z938">
        <v>4</v>
      </c>
      <c r="AA938">
        <v>2</v>
      </c>
      <c r="AB938">
        <v>1</v>
      </c>
      <c r="AC938">
        <v>0</v>
      </c>
      <c r="AD938">
        <v>1</v>
      </c>
      <c r="AE938">
        <f>SUM(M938:N938)/SUM(K938:AD938)</f>
        <v>0.19148936170212766</v>
      </c>
      <c r="AF938">
        <f>SUM(S938,Y938)/SUM(K938:AD938)</f>
        <v>0.1276595744680851</v>
      </c>
      <c r="AG938">
        <f t="shared" si="74"/>
        <v>0.1276595744680851</v>
      </c>
      <c r="AH938">
        <f t="shared" si="75"/>
        <v>2.1276595744680851E-2</v>
      </c>
      <c r="AI938">
        <f t="shared" si="76"/>
        <v>0.23404255319148937</v>
      </c>
      <c r="AJ938">
        <f t="shared" si="77"/>
        <v>0.2978723404255319</v>
      </c>
    </row>
    <row r="939" spans="1:38" x14ac:dyDescent="0.2">
      <c r="A939" t="s">
        <v>2277</v>
      </c>
      <c r="B939">
        <v>250</v>
      </c>
      <c r="C939">
        <v>297</v>
      </c>
      <c r="D939">
        <f>C939-B939</f>
        <v>47</v>
      </c>
      <c r="E939">
        <v>0.1615</v>
      </c>
      <c r="F939">
        <v>1.4E-5</v>
      </c>
      <c r="G939">
        <v>6</v>
      </c>
      <c r="H939" t="s">
        <v>35</v>
      </c>
      <c r="I939" t="s">
        <v>44</v>
      </c>
      <c r="J939">
        <v>3.177</v>
      </c>
      <c r="K939">
        <v>2</v>
      </c>
      <c r="L939">
        <v>0</v>
      </c>
      <c r="M939">
        <v>6</v>
      </c>
      <c r="N939">
        <v>5</v>
      </c>
      <c r="O939">
        <v>2</v>
      </c>
      <c r="P939">
        <v>2</v>
      </c>
      <c r="Q939">
        <v>0</v>
      </c>
      <c r="R939">
        <v>1</v>
      </c>
      <c r="S939">
        <v>2</v>
      </c>
      <c r="T939">
        <v>4</v>
      </c>
      <c r="U939">
        <v>1</v>
      </c>
      <c r="V939">
        <v>6</v>
      </c>
      <c r="W939">
        <v>0</v>
      </c>
      <c r="X939">
        <v>2</v>
      </c>
      <c r="Y939">
        <v>4</v>
      </c>
      <c r="Z939">
        <v>3</v>
      </c>
      <c r="AA939">
        <v>1</v>
      </c>
      <c r="AB939">
        <v>2</v>
      </c>
      <c r="AC939">
        <v>0</v>
      </c>
      <c r="AD939">
        <v>4</v>
      </c>
      <c r="AE939">
        <f>SUM(M939:N939)/SUM(K939:AD939)</f>
        <v>0.23404255319148937</v>
      </c>
      <c r="AF939">
        <f>SUM(S939,Y939)/SUM(K939:AD939)</f>
        <v>0.1276595744680851</v>
      </c>
      <c r="AG939">
        <f t="shared" si="74"/>
        <v>8.5106382978723402E-2</v>
      </c>
      <c r="AH939">
        <f t="shared" si="75"/>
        <v>0.1276595744680851</v>
      </c>
      <c r="AI939">
        <f t="shared" si="76"/>
        <v>0.1702127659574468</v>
      </c>
      <c r="AJ939">
        <f t="shared" si="77"/>
        <v>0.25531914893617019</v>
      </c>
    </row>
    <row r="940" spans="1:38" x14ac:dyDescent="0.2">
      <c r="A940" t="s">
        <v>1518</v>
      </c>
      <c r="B940">
        <v>7</v>
      </c>
      <c r="C940">
        <v>217</v>
      </c>
      <c r="D940">
        <f>C940-B940</f>
        <v>210</v>
      </c>
      <c r="E940">
        <v>0.40310000000000001</v>
      </c>
      <c r="F940">
        <v>8.7196999999999997E-2</v>
      </c>
      <c r="G940">
        <v>78</v>
      </c>
      <c r="H940" t="s">
        <v>35</v>
      </c>
      <c r="I940" t="s">
        <v>33</v>
      </c>
      <c r="J940">
        <v>2.7549999999999999</v>
      </c>
      <c r="K940">
        <v>4</v>
      </c>
      <c r="L940">
        <v>1</v>
      </c>
      <c r="M940">
        <v>13</v>
      </c>
      <c r="N940">
        <v>11</v>
      </c>
      <c r="O940">
        <v>2</v>
      </c>
      <c r="P940">
        <v>3</v>
      </c>
      <c r="Q940">
        <v>8</v>
      </c>
      <c r="R940">
        <v>2</v>
      </c>
      <c r="S940">
        <v>10</v>
      </c>
      <c r="T940">
        <v>5</v>
      </c>
      <c r="U940">
        <v>0</v>
      </c>
      <c r="V940">
        <v>10</v>
      </c>
      <c r="W940">
        <v>3</v>
      </c>
      <c r="X940">
        <v>1</v>
      </c>
      <c r="Y940">
        <v>2</v>
      </c>
      <c r="Z940">
        <v>11</v>
      </c>
      <c r="AA940">
        <v>5</v>
      </c>
      <c r="AB940">
        <v>2</v>
      </c>
      <c r="AC940">
        <v>0</v>
      </c>
      <c r="AD940">
        <v>1</v>
      </c>
      <c r="AE940">
        <f>SUM(M940:N940)/SUM(K940:AD940)</f>
        <v>0.25531914893617019</v>
      </c>
      <c r="AF940">
        <f>SUM(S940,Y940)/SUM(K940:AD940)</f>
        <v>0.1276595744680851</v>
      </c>
      <c r="AG940">
        <f t="shared" si="74"/>
        <v>0.10638297872340426</v>
      </c>
      <c r="AH940">
        <f t="shared" si="75"/>
        <v>3.1914893617021274E-2</v>
      </c>
      <c r="AI940">
        <f t="shared" si="76"/>
        <v>9.5744680851063829E-2</v>
      </c>
      <c r="AJ940">
        <f t="shared" si="77"/>
        <v>0.38297872340425532</v>
      </c>
    </row>
    <row r="941" spans="1:38" x14ac:dyDescent="0.2">
      <c r="A941" t="s">
        <v>3117</v>
      </c>
      <c r="B941">
        <v>165</v>
      </c>
      <c r="C941">
        <v>346</v>
      </c>
      <c r="D941">
        <f>C941-B941</f>
        <v>181</v>
      </c>
      <c r="E941">
        <v>0.13220000000000001</v>
      </c>
      <c r="F941">
        <v>8.2102999999999995E-2</v>
      </c>
      <c r="G941">
        <v>6</v>
      </c>
      <c r="H941" t="s">
        <v>35</v>
      </c>
      <c r="I941" t="s">
        <v>40</v>
      </c>
      <c r="J941">
        <v>2.6440000000000001</v>
      </c>
      <c r="K941">
        <v>4</v>
      </c>
      <c r="L941">
        <v>0</v>
      </c>
      <c r="M941">
        <v>5</v>
      </c>
      <c r="N941">
        <v>9</v>
      </c>
      <c r="O941">
        <v>2</v>
      </c>
      <c r="P941">
        <v>5</v>
      </c>
      <c r="Q941">
        <v>2</v>
      </c>
      <c r="R941">
        <v>2</v>
      </c>
      <c r="S941">
        <v>9</v>
      </c>
      <c r="T941">
        <v>2</v>
      </c>
      <c r="U941">
        <v>0</v>
      </c>
      <c r="V941">
        <v>12</v>
      </c>
      <c r="W941">
        <v>1</v>
      </c>
      <c r="X941">
        <v>7</v>
      </c>
      <c r="Y941">
        <v>2</v>
      </c>
      <c r="Z941">
        <v>8</v>
      </c>
      <c r="AA941">
        <v>13</v>
      </c>
      <c r="AB941">
        <v>0</v>
      </c>
      <c r="AC941">
        <v>0</v>
      </c>
      <c r="AD941">
        <v>3</v>
      </c>
      <c r="AE941">
        <f>SUM(M941:N941)/SUM(K941:AD941)</f>
        <v>0.16279069767441862</v>
      </c>
      <c r="AF941">
        <f>SUM(S941,Y941)/SUM(K941:AD941)</f>
        <v>0.12790697674418605</v>
      </c>
      <c r="AG941">
        <f t="shared" si="74"/>
        <v>0.11627906976744186</v>
      </c>
      <c r="AH941">
        <f t="shared" si="75"/>
        <v>5.8139534883720929E-2</v>
      </c>
      <c r="AI941">
        <f t="shared" si="76"/>
        <v>4.6511627906976744E-2</v>
      </c>
      <c r="AJ941">
        <f t="shared" si="77"/>
        <v>0.48837209302325579</v>
      </c>
    </row>
    <row r="942" spans="1:38" x14ac:dyDescent="0.2">
      <c r="A942" t="s">
        <v>2248</v>
      </c>
      <c r="B942">
        <v>86</v>
      </c>
      <c r="C942">
        <v>273</v>
      </c>
      <c r="D942">
        <f>C942-B942</f>
        <v>187</v>
      </c>
      <c r="E942">
        <v>0.15090000000000001</v>
      </c>
      <c r="F942">
        <v>6.3900000000000003E-4</v>
      </c>
      <c r="G942">
        <v>6</v>
      </c>
      <c r="H942" t="s">
        <v>46</v>
      </c>
      <c r="I942" t="s">
        <v>36</v>
      </c>
      <c r="J942">
        <v>2.9950000000000001</v>
      </c>
      <c r="K942">
        <v>2</v>
      </c>
      <c r="L942">
        <v>1</v>
      </c>
      <c r="M942">
        <v>5</v>
      </c>
      <c r="N942">
        <v>11</v>
      </c>
      <c r="O942">
        <v>4</v>
      </c>
      <c r="P942">
        <v>6</v>
      </c>
      <c r="Q942">
        <v>2</v>
      </c>
      <c r="R942">
        <v>0</v>
      </c>
      <c r="S942">
        <v>9</v>
      </c>
      <c r="T942">
        <v>5</v>
      </c>
      <c r="U942">
        <v>1</v>
      </c>
      <c r="V942">
        <v>8</v>
      </c>
      <c r="W942">
        <v>4</v>
      </c>
      <c r="X942">
        <v>7</v>
      </c>
      <c r="Y942">
        <v>2</v>
      </c>
      <c r="Z942">
        <v>12</v>
      </c>
      <c r="AA942">
        <v>4</v>
      </c>
      <c r="AB942">
        <v>3</v>
      </c>
      <c r="AC942">
        <v>0</v>
      </c>
      <c r="AD942">
        <v>0</v>
      </c>
      <c r="AE942">
        <f>SUM(M942:N942)/SUM(K942:AD942)</f>
        <v>0.18604651162790697</v>
      </c>
      <c r="AF942">
        <f>SUM(S942,Y942)/SUM(K942:AD942)</f>
        <v>0.12790697674418605</v>
      </c>
      <c r="AG942">
        <f t="shared" si="74"/>
        <v>0.13953488372093023</v>
      </c>
      <c r="AH942">
        <f t="shared" si="75"/>
        <v>4.6511627906976744E-2</v>
      </c>
      <c r="AI942">
        <f t="shared" si="76"/>
        <v>0.10465116279069768</v>
      </c>
      <c r="AJ942">
        <f t="shared" si="77"/>
        <v>0.39534883720930231</v>
      </c>
      <c r="AK942">
        <v>2</v>
      </c>
      <c r="AL942">
        <v>1</v>
      </c>
    </row>
    <row r="943" spans="1:38" x14ac:dyDescent="0.2">
      <c r="A943" t="s">
        <v>2075</v>
      </c>
      <c r="B943">
        <v>504</v>
      </c>
      <c r="C943">
        <v>689</v>
      </c>
      <c r="D943">
        <f>C943-B943</f>
        <v>185</v>
      </c>
      <c r="E943">
        <v>0.36990000000000001</v>
      </c>
      <c r="F943">
        <v>4.1999999999999998E-5</v>
      </c>
      <c r="G943">
        <v>78</v>
      </c>
      <c r="H943" t="s">
        <v>32</v>
      </c>
      <c r="I943" t="s">
        <v>51</v>
      </c>
      <c r="J943">
        <v>2.923</v>
      </c>
      <c r="K943">
        <v>5</v>
      </c>
      <c r="L943">
        <v>0</v>
      </c>
      <c r="M943">
        <v>7</v>
      </c>
      <c r="N943">
        <v>13</v>
      </c>
      <c r="O943">
        <v>0</v>
      </c>
      <c r="P943">
        <v>20</v>
      </c>
      <c r="Q943">
        <v>1</v>
      </c>
      <c r="R943">
        <v>1</v>
      </c>
      <c r="S943">
        <v>8</v>
      </c>
      <c r="T943">
        <v>3</v>
      </c>
      <c r="U943">
        <v>0</v>
      </c>
      <c r="V943">
        <v>6</v>
      </c>
      <c r="W943">
        <v>6</v>
      </c>
      <c r="X943">
        <v>3</v>
      </c>
      <c r="Y943">
        <v>3</v>
      </c>
      <c r="Z943">
        <v>4</v>
      </c>
      <c r="AA943">
        <v>1</v>
      </c>
      <c r="AB943">
        <v>3</v>
      </c>
      <c r="AC943">
        <v>1</v>
      </c>
      <c r="AD943">
        <v>1</v>
      </c>
      <c r="AE943">
        <f>SUM(M943:N943)/SUM(K943:AD943)</f>
        <v>0.23255813953488372</v>
      </c>
      <c r="AF943">
        <f>SUM(S943,Y943)/SUM(K943:AD943)</f>
        <v>0.12790697674418605</v>
      </c>
      <c r="AG943">
        <f t="shared" si="74"/>
        <v>0.36046511627906974</v>
      </c>
      <c r="AH943">
        <f t="shared" si="75"/>
        <v>2.3255813953488372E-2</v>
      </c>
      <c r="AI943">
        <f t="shared" si="76"/>
        <v>8.1395348837209308E-2</v>
      </c>
      <c r="AJ943">
        <f t="shared" si="77"/>
        <v>0.1744186046511628</v>
      </c>
      <c r="AK943">
        <v>2</v>
      </c>
      <c r="AL943">
        <v>0</v>
      </c>
    </row>
    <row r="944" spans="1:38" x14ac:dyDescent="0.2">
      <c r="A944" t="s">
        <v>3345</v>
      </c>
      <c r="B944">
        <v>22</v>
      </c>
      <c r="C944">
        <v>404</v>
      </c>
      <c r="D944">
        <f>C944-B944</f>
        <v>382</v>
      </c>
      <c r="E944">
        <v>0.19550000000000001</v>
      </c>
      <c r="F944">
        <v>4.3049999999999998E-3</v>
      </c>
      <c r="G944">
        <v>18</v>
      </c>
      <c r="H944" t="s">
        <v>35</v>
      </c>
      <c r="I944" t="s">
        <v>235</v>
      </c>
      <c r="J944">
        <v>3.105</v>
      </c>
      <c r="K944">
        <v>8</v>
      </c>
      <c r="L944">
        <v>0</v>
      </c>
      <c r="M944">
        <v>15</v>
      </c>
      <c r="N944">
        <v>12</v>
      </c>
      <c r="O944">
        <v>6</v>
      </c>
      <c r="P944">
        <v>14</v>
      </c>
      <c r="Q944">
        <v>2</v>
      </c>
      <c r="R944">
        <v>12</v>
      </c>
      <c r="S944">
        <v>19</v>
      </c>
      <c r="T944">
        <v>5</v>
      </c>
      <c r="U944">
        <v>2</v>
      </c>
      <c r="V944">
        <v>23</v>
      </c>
      <c r="W944">
        <v>10</v>
      </c>
      <c r="X944">
        <v>20</v>
      </c>
      <c r="Y944">
        <v>8</v>
      </c>
      <c r="Z944">
        <v>28</v>
      </c>
      <c r="AA944">
        <v>18</v>
      </c>
      <c r="AB944">
        <v>5</v>
      </c>
      <c r="AC944">
        <v>0</v>
      </c>
      <c r="AD944">
        <v>4</v>
      </c>
      <c r="AE944">
        <f>SUM(M944:N944)/SUM(K944:AD944)</f>
        <v>0.12796208530805686</v>
      </c>
      <c r="AF944">
        <f>SUM(S944,Y944)/SUM(K944:AD944)</f>
        <v>0.12796208530805686</v>
      </c>
      <c r="AG944">
        <f t="shared" si="74"/>
        <v>0.15165876777251186</v>
      </c>
      <c r="AH944">
        <f t="shared" si="75"/>
        <v>4.7393364928909949E-2</v>
      </c>
      <c r="AI944">
        <f t="shared" si="76"/>
        <v>0.11374407582938388</v>
      </c>
      <c r="AJ944">
        <f t="shared" si="77"/>
        <v>0.43127962085308058</v>
      </c>
    </row>
    <row r="945" spans="1:38" x14ac:dyDescent="0.2">
      <c r="A945" t="s">
        <v>3089</v>
      </c>
      <c r="B945">
        <v>19</v>
      </c>
      <c r="C945">
        <v>331</v>
      </c>
      <c r="D945">
        <f>C945-B945</f>
        <v>312</v>
      </c>
      <c r="E945">
        <v>0.45140000000000002</v>
      </c>
      <c r="F945">
        <v>2.9009999999999999E-3</v>
      </c>
      <c r="G945">
        <v>90</v>
      </c>
      <c r="H945" t="s">
        <v>35</v>
      </c>
      <c r="I945" t="s">
        <v>49</v>
      </c>
      <c r="J945">
        <v>2.8809999999999998</v>
      </c>
      <c r="K945">
        <v>3</v>
      </c>
      <c r="L945">
        <v>0</v>
      </c>
      <c r="M945">
        <v>9</v>
      </c>
      <c r="N945">
        <v>10</v>
      </c>
      <c r="O945">
        <v>4</v>
      </c>
      <c r="P945">
        <v>11</v>
      </c>
      <c r="Q945">
        <v>6</v>
      </c>
      <c r="R945">
        <v>3</v>
      </c>
      <c r="S945">
        <v>11</v>
      </c>
      <c r="T945">
        <v>7</v>
      </c>
      <c r="U945">
        <v>2</v>
      </c>
      <c r="V945">
        <v>19</v>
      </c>
      <c r="W945">
        <v>8</v>
      </c>
      <c r="X945">
        <v>6</v>
      </c>
      <c r="Y945">
        <v>5</v>
      </c>
      <c r="Z945">
        <v>10</v>
      </c>
      <c r="AA945">
        <v>7</v>
      </c>
      <c r="AB945">
        <v>2</v>
      </c>
      <c r="AC945">
        <v>0</v>
      </c>
      <c r="AD945">
        <v>2</v>
      </c>
      <c r="AE945">
        <f>SUM(M945:N945)/SUM(K945:AD945)</f>
        <v>0.152</v>
      </c>
      <c r="AF945">
        <f>SUM(S945,Y945)/SUM(K945:AD945)</f>
        <v>0.128</v>
      </c>
      <c r="AG945">
        <f t="shared" si="74"/>
        <v>0.17599999999999999</v>
      </c>
      <c r="AH945">
        <f t="shared" si="75"/>
        <v>4.8000000000000001E-2</v>
      </c>
      <c r="AI945">
        <f t="shared" si="76"/>
        <v>0.112</v>
      </c>
      <c r="AJ945">
        <f t="shared" si="77"/>
        <v>0.38400000000000001</v>
      </c>
    </row>
    <row r="946" spans="1:38" x14ac:dyDescent="0.2">
      <c r="A946" t="s">
        <v>1908</v>
      </c>
      <c r="B946">
        <v>3</v>
      </c>
      <c r="C946">
        <v>307</v>
      </c>
      <c r="D946">
        <f>C946-B946</f>
        <v>304</v>
      </c>
      <c r="E946">
        <v>0.40300000000000002</v>
      </c>
      <c r="F946">
        <v>1.1490000000000001E-3</v>
      </c>
      <c r="G946">
        <v>78</v>
      </c>
      <c r="H946" t="s">
        <v>46</v>
      </c>
      <c r="I946" t="s">
        <v>44</v>
      </c>
      <c r="J946">
        <v>2.9769999999999999</v>
      </c>
      <c r="K946">
        <v>9</v>
      </c>
      <c r="L946">
        <v>0</v>
      </c>
      <c r="M946">
        <v>13</v>
      </c>
      <c r="N946">
        <v>16</v>
      </c>
      <c r="O946">
        <v>1</v>
      </c>
      <c r="P946">
        <v>15</v>
      </c>
      <c r="Q946">
        <v>4</v>
      </c>
      <c r="R946">
        <v>1</v>
      </c>
      <c r="S946">
        <v>8</v>
      </c>
      <c r="T946">
        <v>9</v>
      </c>
      <c r="U946">
        <v>1</v>
      </c>
      <c r="V946">
        <v>6</v>
      </c>
      <c r="W946">
        <v>6</v>
      </c>
      <c r="X946">
        <v>7</v>
      </c>
      <c r="Y946">
        <v>8</v>
      </c>
      <c r="Z946">
        <v>11</v>
      </c>
      <c r="AA946">
        <v>5</v>
      </c>
      <c r="AB946">
        <v>2</v>
      </c>
      <c r="AC946">
        <v>1</v>
      </c>
      <c r="AD946">
        <v>2</v>
      </c>
      <c r="AE946">
        <f>SUM(M946:N946)/SUM(K946:AD946)</f>
        <v>0.23200000000000001</v>
      </c>
      <c r="AF946">
        <f>SUM(S946,Y946)/SUM(K946:AD946)</f>
        <v>0.128</v>
      </c>
      <c r="AG946">
        <f t="shared" si="74"/>
        <v>0.24</v>
      </c>
      <c r="AH946">
        <f t="shared" si="75"/>
        <v>3.2000000000000001E-2</v>
      </c>
      <c r="AI946">
        <f t="shared" si="76"/>
        <v>0.104</v>
      </c>
      <c r="AJ946">
        <f t="shared" si="77"/>
        <v>0.26400000000000001</v>
      </c>
      <c r="AK946">
        <v>1</v>
      </c>
      <c r="AL946">
        <v>0</v>
      </c>
    </row>
    <row r="947" spans="1:38" x14ac:dyDescent="0.2">
      <c r="A947" t="s">
        <v>2088</v>
      </c>
      <c r="B947">
        <v>71</v>
      </c>
      <c r="C947">
        <v>418</v>
      </c>
      <c r="D947">
        <f>C947-B947</f>
        <v>347</v>
      </c>
      <c r="E947">
        <v>0.28289999999999998</v>
      </c>
      <c r="F947">
        <v>8.1000000000000004E-5</v>
      </c>
      <c r="G947">
        <v>54</v>
      </c>
      <c r="H947" t="s">
        <v>35</v>
      </c>
      <c r="I947" t="s">
        <v>44</v>
      </c>
      <c r="J947">
        <v>2.8239999999999998</v>
      </c>
      <c r="K947">
        <v>5</v>
      </c>
      <c r="L947">
        <v>0</v>
      </c>
      <c r="M947">
        <v>10</v>
      </c>
      <c r="N947">
        <v>8</v>
      </c>
      <c r="O947">
        <v>0</v>
      </c>
      <c r="P947">
        <v>20</v>
      </c>
      <c r="Q947">
        <v>5</v>
      </c>
      <c r="R947">
        <v>2</v>
      </c>
      <c r="S947">
        <v>10</v>
      </c>
      <c r="T947">
        <v>5</v>
      </c>
      <c r="U947">
        <v>2</v>
      </c>
      <c r="V947">
        <v>14</v>
      </c>
      <c r="W947">
        <v>8</v>
      </c>
      <c r="X947">
        <v>7</v>
      </c>
      <c r="Y947">
        <v>5</v>
      </c>
      <c r="Z947">
        <v>7</v>
      </c>
      <c r="AA947">
        <v>7</v>
      </c>
      <c r="AB947">
        <v>2</v>
      </c>
      <c r="AC947">
        <v>0</v>
      </c>
      <c r="AD947">
        <v>0</v>
      </c>
      <c r="AE947">
        <f>SUM(M947:N947)/SUM(K947:AD947)</f>
        <v>0.15384615384615385</v>
      </c>
      <c r="AF947">
        <f>SUM(S947,Y947)/SUM(K947:AD947)</f>
        <v>0.12820512820512819</v>
      </c>
      <c r="AG947">
        <f t="shared" si="74"/>
        <v>0.28205128205128205</v>
      </c>
      <c r="AH947">
        <f t="shared" si="75"/>
        <v>0</v>
      </c>
      <c r="AI947">
        <f t="shared" si="76"/>
        <v>9.4017094017094016E-2</v>
      </c>
      <c r="AJ947">
        <f t="shared" si="77"/>
        <v>0.34188034188034189</v>
      </c>
    </row>
    <row r="948" spans="1:38" x14ac:dyDescent="0.2">
      <c r="A948" t="s">
        <v>417</v>
      </c>
      <c r="B948">
        <v>453</v>
      </c>
      <c r="C948">
        <v>660</v>
      </c>
      <c r="D948">
        <f>C948-B948</f>
        <v>207</v>
      </c>
      <c r="E948">
        <v>0.22140000000000001</v>
      </c>
      <c r="F948">
        <v>6.4999999999999994E-5</v>
      </c>
      <c r="G948">
        <v>30</v>
      </c>
      <c r="H948" t="s">
        <v>35</v>
      </c>
      <c r="I948" t="s">
        <v>47</v>
      </c>
      <c r="J948">
        <v>3.1549999999999998</v>
      </c>
      <c r="K948">
        <v>2</v>
      </c>
      <c r="L948">
        <v>3</v>
      </c>
      <c r="M948">
        <v>8</v>
      </c>
      <c r="N948">
        <v>15</v>
      </c>
      <c r="O948">
        <v>3</v>
      </c>
      <c r="P948">
        <v>8</v>
      </c>
      <c r="Q948">
        <v>2</v>
      </c>
      <c r="R948">
        <v>7</v>
      </c>
      <c r="S948">
        <v>13</v>
      </c>
      <c r="T948">
        <v>7</v>
      </c>
      <c r="U948">
        <v>1</v>
      </c>
      <c r="V948">
        <v>13</v>
      </c>
      <c r="W948">
        <v>7</v>
      </c>
      <c r="X948">
        <v>5</v>
      </c>
      <c r="Y948">
        <v>2</v>
      </c>
      <c r="Z948">
        <v>11</v>
      </c>
      <c r="AA948">
        <v>5</v>
      </c>
      <c r="AB948">
        <v>1</v>
      </c>
      <c r="AC948">
        <v>1</v>
      </c>
      <c r="AD948">
        <v>3</v>
      </c>
      <c r="AE948">
        <f>SUM(M948:N948)/SUM(K948:AD948)</f>
        <v>0.19658119658119658</v>
      </c>
      <c r="AF948">
        <f>SUM(S948,Y948)/SUM(K948:AD948)</f>
        <v>0.12820512820512819</v>
      </c>
      <c r="AG948">
        <f t="shared" si="74"/>
        <v>0.14529914529914531</v>
      </c>
      <c r="AH948">
        <f t="shared" si="75"/>
        <v>5.9829059829059832E-2</v>
      </c>
      <c r="AI948">
        <f t="shared" si="76"/>
        <v>0.13675213675213677</v>
      </c>
      <c r="AJ948">
        <f t="shared" si="77"/>
        <v>0.33333333333333331</v>
      </c>
    </row>
    <row r="949" spans="1:38" x14ac:dyDescent="0.2">
      <c r="A949" t="s">
        <v>1822</v>
      </c>
      <c r="B949">
        <v>363</v>
      </c>
      <c r="C949">
        <v>435</v>
      </c>
      <c r="D949">
        <f>C949-B949</f>
        <v>72</v>
      </c>
      <c r="E949">
        <v>0.17100000000000001</v>
      </c>
      <c r="F949">
        <v>1.7080000000000001E-3</v>
      </c>
      <c r="G949">
        <v>18</v>
      </c>
      <c r="H949" t="s">
        <v>35</v>
      </c>
      <c r="I949" t="s">
        <v>44</v>
      </c>
      <c r="J949">
        <v>3.2690000000000001</v>
      </c>
      <c r="K949">
        <v>3</v>
      </c>
      <c r="L949">
        <v>0</v>
      </c>
      <c r="M949">
        <v>3</v>
      </c>
      <c r="N949">
        <v>5</v>
      </c>
      <c r="O949">
        <v>0</v>
      </c>
      <c r="P949">
        <v>4</v>
      </c>
      <c r="Q949">
        <v>1</v>
      </c>
      <c r="R949">
        <v>1</v>
      </c>
      <c r="S949">
        <v>5</v>
      </c>
      <c r="T949">
        <v>4</v>
      </c>
      <c r="U949">
        <v>0</v>
      </c>
      <c r="V949">
        <v>3</v>
      </c>
      <c r="W949">
        <v>2</v>
      </c>
      <c r="X949">
        <v>2</v>
      </c>
      <c r="Y949">
        <v>0</v>
      </c>
      <c r="Z949">
        <v>2</v>
      </c>
      <c r="AA949">
        <v>2</v>
      </c>
      <c r="AB949">
        <v>1</v>
      </c>
      <c r="AC949">
        <v>0</v>
      </c>
      <c r="AD949">
        <v>1</v>
      </c>
      <c r="AE949">
        <f>SUM(M949:N949)/SUM(K949:AD949)</f>
        <v>0.20512820512820512</v>
      </c>
      <c r="AF949">
        <f>SUM(S949,Y949)/SUM(K949:AD949)</f>
        <v>0.12820512820512819</v>
      </c>
      <c r="AG949">
        <f t="shared" si="74"/>
        <v>0.23076923076923078</v>
      </c>
      <c r="AH949">
        <f t="shared" si="75"/>
        <v>2.564102564102564E-2</v>
      </c>
      <c r="AI949">
        <f t="shared" si="76"/>
        <v>0.15384615384615385</v>
      </c>
      <c r="AJ949">
        <f t="shared" si="77"/>
        <v>0.25641025641025639</v>
      </c>
    </row>
    <row r="950" spans="1:38" x14ac:dyDescent="0.2">
      <c r="A950" t="s">
        <v>2653</v>
      </c>
      <c r="B950">
        <v>550</v>
      </c>
      <c r="C950">
        <v>597</v>
      </c>
      <c r="D950">
        <f>C950-B950</f>
        <v>47</v>
      </c>
      <c r="E950">
        <v>0.21540000000000001</v>
      </c>
      <c r="F950">
        <v>3.4400000000000001E-4</v>
      </c>
      <c r="G950">
        <v>30</v>
      </c>
      <c r="H950" t="s">
        <v>35</v>
      </c>
      <c r="I950" t="s">
        <v>33</v>
      </c>
      <c r="J950">
        <v>3.492</v>
      </c>
      <c r="K950">
        <v>3</v>
      </c>
      <c r="L950">
        <v>1</v>
      </c>
      <c r="M950">
        <v>2</v>
      </c>
      <c r="N950">
        <v>6</v>
      </c>
      <c r="O950">
        <v>1</v>
      </c>
      <c r="P950">
        <v>3</v>
      </c>
      <c r="Q950">
        <v>0</v>
      </c>
      <c r="R950">
        <v>0</v>
      </c>
      <c r="S950">
        <v>4</v>
      </c>
      <c r="T950">
        <v>5</v>
      </c>
      <c r="U950">
        <v>0</v>
      </c>
      <c r="V950">
        <v>2</v>
      </c>
      <c r="W950">
        <v>0</v>
      </c>
      <c r="X950">
        <v>3</v>
      </c>
      <c r="Y950">
        <v>1</v>
      </c>
      <c r="Z950">
        <v>3</v>
      </c>
      <c r="AA950">
        <v>2</v>
      </c>
      <c r="AB950">
        <v>1</v>
      </c>
      <c r="AC950">
        <v>0</v>
      </c>
      <c r="AD950">
        <v>2</v>
      </c>
      <c r="AE950">
        <f>SUM(M950:N950)/SUM(K950:AD950)</f>
        <v>0.20512820512820512</v>
      </c>
      <c r="AF950">
        <f>SUM(S950,Y950)/SUM(K950:AD950)</f>
        <v>0.12820512820512819</v>
      </c>
      <c r="AG950">
        <f t="shared" si="74"/>
        <v>0.15384615384615385</v>
      </c>
      <c r="AH950">
        <f t="shared" si="75"/>
        <v>7.6923076923076927E-2</v>
      </c>
      <c r="AI950">
        <f t="shared" si="76"/>
        <v>0.15384615384615385</v>
      </c>
      <c r="AJ950">
        <f t="shared" si="77"/>
        <v>0.28205128205128205</v>
      </c>
    </row>
    <row r="951" spans="1:38" x14ac:dyDescent="0.2">
      <c r="A951" t="s">
        <v>2778</v>
      </c>
      <c r="B951">
        <v>14</v>
      </c>
      <c r="C951">
        <v>285</v>
      </c>
      <c r="D951">
        <f>C951-B951</f>
        <v>271</v>
      </c>
      <c r="E951">
        <v>0.2999</v>
      </c>
      <c r="F951">
        <v>5.7700000000000004E-4</v>
      </c>
      <c r="G951">
        <v>54</v>
      </c>
      <c r="H951" t="s">
        <v>32</v>
      </c>
      <c r="I951" t="s">
        <v>38</v>
      </c>
      <c r="J951">
        <v>3.1890000000000001</v>
      </c>
      <c r="K951">
        <v>4</v>
      </c>
      <c r="L951">
        <v>0</v>
      </c>
      <c r="M951">
        <v>10</v>
      </c>
      <c r="N951">
        <v>16</v>
      </c>
      <c r="O951">
        <v>1</v>
      </c>
      <c r="P951">
        <v>18</v>
      </c>
      <c r="Q951">
        <v>2</v>
      </c>
      <c r="R951">
        <v>4</v>
      </c>
      <c r="S951">
        <v>8</v>
      </c>
      <c r="T951">
        <v>6</v>
      </c>
      <c r="U951">
        <v>2</v>
      </c>
      <c r="V951">
        <v>7</v>
      </c>
      <c r="W951">
        <v>4</v>
      </c>
      <c r="X951">
        <v>8</v>
      </c>
      <c r="Y951">
        <v>7</v>
      </c>
      <c r="Z951">
        <v>9</v>
      </c>
      <c r="AA951">
        <v>2</v>
      </c>
      <c r="AB951">
        <v>7</v>
      </c>
      <c r="AC951">
        <v>0</v>
      </c>
      <c r="AD951">
        <v>2</v>
      </c>
      <c r="AE951">
        <f>SUM(M951:N951)/SUM(K951:AD951)</f>
        <v>0.22222222222222221</v>
      </c>
      <c r="AF951">
        <f>SUM(S951,Y951)/SUM(K951:AD951)</f>
        <v>0.12820512820512819</v>
      </c>
      <c r="AG951">
        <f t="shared" si="74"/>
        <v>0.22222222222222221</v>
      </c>
      <c r="AH951">
        <f t="shared" si="75"/>
        <v>2.564102564102564E-2</v>
      </c>
      <c r="AI951">
        <f t="shared" si="76"/>
        <v>0.1623931623931624</v>
      </c>
      <c r="AJ951">
        <f t="shared" si="77"/>
        <v>0.23931623931623933</v>
      </c>
      <c r="AK951">
        <v>3</v>
      </c>
      <c r="AL951">
        <v>0</v>
      </c>
    </row>
    <row r="952" spans="1:38" x14ac:dyDescent="0.2">
      <c r="A952" t="s">
        <v>1380</v>
      </c>
      <c r="B952">
        <v>1</v>
      </c>
      <c r="C952">
        <v>569</v>
      </c>
      <c r="D952">
        <f>C952-B952</f>
        <v>568</v>
      </c>
      <c r="E952">
        <v>0.43930000000000002</v>
      </c>
      <c r="F952">
        <v>3.4E-5</v>
      </c>
      <c r="G952">
        <v>90</v>
      </c>
      <c r="H952" t="s">
        <v>46</v>
      </c>
      <c r="I952" t="s">
        <v>49</v>
      </c>
      <c r="J952">
        <v>2.891</v>
      </c>
      <c r="K952">
        <v>3</v>
      </c>
      <c r="L952">
        <v>0</v>
      </c>
      <c r="M952">
        <v>20</v>
      </c>
      <c r="N952">
        <v>28</v>
      </c>
      <c r="O952">
        <v>3</v>
      </c>
      <c r="P952">
        <v>40</v>
      </c>
      <c r="Q952">
        <v>7</v>
      </c>
      <c r="R952">
        <v>8</v>
      </c>
      <c r="S952">
        <v>15</v>
      </c>
      <c r="T952">
        <v>6</v>
      </c>
      <c r="U952">
        <v>3</v>
      </c>
      <c r="V952">
        <v>15</v>
      </c>
      <c r="W952">
        <v>9</v>
      </c>
      <c r="X952">
        <v>3</v>
      </c>
      <c r="Y952">
        <v>10</v>
      </c>
      <c r="Z952">
        <v>13</v>
      </c>
      <c r="AA952">
        <v>8</v>
      </c>
      <c r="AB952">
        <v>3</v>
      </c>
      <c r="AC952">
        <v>0</v>
      </c>
      <c r="AD952">
        <v>1</v>
      </c>
      <c r="AE952">
        <f>SUM(M952:N952)/SUM(K952:AD952)</f>
        <v>0.24615384615384617</v>
      </c>
      <c r="AF952">
        <f>SUM(S952,Y952)/SUM(K952:AD952)</f>
        <v>0.12820512820512819</v>
      </c>
      <c r="AG952">
        <f t="shared" si="74"/>
        <v>0.26666666666666666</v>
      </c>
      <c r="AH952">
        <f t="shared" si="75"/>
        <v>2.0512820512820513E-2</v>
      </c>
      <c r="AI952">
        <f t="shared" si="76"/>
        <v>0.10256410256410256</v>
      </c>
      <c r="AJ952">
        <f t="shared" si="77"/>
        <v>0.23589743589743589</v>
      </c>
      <c r="AK952">
        <v>3</v>
      </c>
      <c r="AL952">
        <v>0</v>
      </c>
    </row>
    <row r="953" spans="1:38" x14ac:dyDescent="0.2">
      <c r="A953" t="s">
        <v>1100</v>
      </c>
      <c r="B953">
        <v>177</v>
      </c>
      <c r="C953">
        <v>239</v>
      </c>
      <c r="D953">
        <f>C953-B953</f>
        <v>62</v>
      </c>
      <c r="E953">
        <v>0.3115</v>
      </c>
      <c r="F953">
        <v>1.5999999999999999E-5</v>
      </c>
      <c r="G953">
        <v>66</v>
      </c>
      <c r="H953" t="s">
        <v>46</v>
      </c>
      <c r="I953" t="s">
        <v>33</v>
      </c>
      <c r="J953">
        <v>2.7970000000000002</v>
      </c>
      <c r="K953">
        <v>1</v>
      </c>
      <c r="L953">
        <v>0</v>
      </c>
      <c r="M953">
        <v>5</v>
      </c>
      <c r="N953">
        <v>7</v>
      </c>
      <c r="O953">
        <v>1</v>
      </c>
      <c r="P953">
        <v>4</v>
      </c>
      <c r="Q953">
        <v>0</v>
      </c>
      <c r="R953">
        <v>1</v>
      </c>
      <c r="S953">
        <v>5</v>
      </c>
      <c r="T953">
        <v>1</v>
      </c>
      <c r="U953">
        <v>0</v>
      </c>
      <c r="V953">
        <v>4</v>
      </c>
      <c r="W953">
        <v>1</v>
      </c>
      <c r="X953">
        <v>1</v>
      </c>
      <c r="Y953">
        <v>0</v>
      </c>
      <c r="Z953">
        <v>1</v>
      </c>
      <c r="AA953">
        <v>3</v>
      </c>
      <c r="AB953">
        <v>2</v>
      </c>
      <c r="AC953">
        <v>0</v>
      </c>
      <c r="AD953">
        <v>2</v>
      </c>
      <c r="AE953">
        <f>SUM(M953:N953)/SUM(K953:AD953)</f>
        <v>0.30769230769230771</v>
      </c>
      <c r="AF953">
        <f>SUM(S953,Y953)/SUM(K953:AD953)</f>
        <v>0.12820512820512819</v>
      </c>
      <c r="AG953">
        <f t="shared" si="74"/>
        <v>0.15384615384615385</v>
      </c>
      <c r="AH953">
        <f t="shared" si="75"/>
        <v>7.6923076923076927E-2</v>
      </c>
      <c r="AI953">
        <f t="shared" si="76"/>
        <v>0.10256410256410256</v>
      </c>
      <c r="AJ953">
        <f t="shared" si="77"/>
        <v>0.23076923076923078</v>
      </c>
    </row>
    <row r="954" spans="1:38" x14ac:dyDescent="0.2">
      <c r="A954" t="s">
        <v>62</v>
      </c>
      <c r="B954">
        <v>7</v>
      </c>
      <c r="C954">
        <v>345</v>
      </c>
      <c r="D954">
        <f>C954-B954</f>
        <v>338</v>
      </c>
      <c r="E954">
        <v>0.47389999999999999</v>
      </c>
      <c r="F954">
        <v>1.9982E-2</v>
      </c>
      <c r="G954">
        <v>90</v>
      </c>
      <c r="H954" t="s">
        <v>32</v>
      </c>
      <c r="I954" t="s">
        <v>49</v>
      </c>
      <c r="J954">
        <v>3.4449999999999998</v>
      </c>
      <c r="K954">
        <v>11</v>
      </c>
      <c r="L954">
        <v>2</v>
      </c>
      <c r="M954">
        <v>7</v>
      </c>
      <c r="N954">
        <v>15</v>
      </c>
      <c r="O954">
        <v>2</v>
      </c>
      <c r="P954">
        <v>38</v>
      </c>
      <c r="Q954">
        <v>4</v>
      </c>
      <c r="R954">
        <v>1</v>
      </c>
      <c r="S954">
        <v>14</v>
      </c>
      <c r="T954">
        <v>5</v>
      </c>
      <c r="U954">
        <v>1</v>
      </c>
      <c r="V954">
        <v>8</v>
      </c>
      <c r="W954">
        <v>9</v>
      </c>
      <c r="X954">
        <v>2</v>
      </c>
      <c r="Y954">
        <v>5</v>
      </c>
      <c r="Z954">
        <v>10</v>
      </c>
      <c r="AA954">
        <v>3</v>
      </c>
      <c r="AB954">
        <v>8</v>
      </c>
      <c r="AC954">
        <v>0</v>
      </c>
      <c r="AD954">
        <v>3</v>
      </c>
      <c r="AE954">
        <f>SUM(M954:N954)/SUM(K954:AD954)</f>
        <v>0.14864864864864866</v>
      </c>
      <c r="AF954">
        <f>SUM(S954,Y954)/SUM(K954:AD954)</f>
        <v>0.12837837837837837</v>
      </c>
      <c r="AG954">
        <f t="shared" si="74"/>
        <v>0.39189189189189189</v>
      </c>
      <c r="AH954">
        <f t="shared" si="75"/>
        <v>3.3783783783783786E-2</v>
      </c>
      <c r="AI954">
        <f t="shared" si="76"/>
        <v>0.10135135135135136</v>
      </c>
      <c r="AJ954">
        <f t="shared" si="77"/>
        <v>0.19594594594594594</v>
      </c>
      <c r="AK954">
        <v>2</v>
      </c>
      <c r="AL954">
        <v>0</v>
      </c>
    </row>
    <row r="955" spans="1:38" x14ac:dyDescent="0.2">
      <c r="A955" t="s">
        <v>681</v>
      </c>
      <c r="B955">
        <v>77</v>
      </c>
      <c r="C955">
        <v>275</v>
      </c>
      <c r="D955">
        <f>C955-B955</f>
        <v>198</v>
      </c>
      <c r="E955">
        <v>8.2500000000000004E-2</v>
      </c>
      <c r="F955">
        <v>5.8110000000000002E-3</v>
      </c>
      <c r="G955">
        <v>6</v>
      </c>
      <c r="H955" t="s">
        <v>46</v>
      </c>
      <c r="I955" t="s">
        <v>51</v>
      </c>
      <c r="J955">
        <v>3.254</v>
      </c>
      <c r="K955">
        <v>10</v>
      </c>
      <c r="L955">
        <v>1</v>
      </c>
      <c r="M955">
        <v>8</v>
      </c>
      <c r="N955">
        <v>12</v>
      </c>
      <c r="O955">
        <v>1</v>
      </c>
      <c r="P955">
        <v>10</v>
      </c>
      <c r="Q955">
        <v>4</v>
      </c>
      <c r="R955">
        <v>2</v>
      </c>
      <c r="S955">
        <v>4</v>
      </c>
      <c r="T955">
        <v>7</v>
      </c>
      <c r="U955">
        <v>2</v>
      </c>
      <c r="V955">
        <v>10</v>
      </c>
      <c r="W955">
        <v>3</v>
      </c>
      <c r="X955">
        <v>6</v>
      </c>
      <c r="Y955">
        <v>10</v>
      </c>
      <c r="Z955">
        <v>9</v>
      </c>
      <c r="AA955">
        <v>4</v>
      </c>
      <c r="AB955">
        <v>5</v>
      </c>
      <c r="AC955">
        <v>0</v>
      </c>
      <c r="AD955">
        <v>1</v>
      </c>
      <c r="AE955">
        <f>SUM(M955:N955)/SUM(K955:AD955)</f>
        <v>0.1834862385321101</v>
      </c>
      <c r="AF955">
        <f>SUM(S955,Y955)/SUM(K955:AD955)</f>
        <v>0.12844036697247707</v>
      </c>
      <c r="AG955">
        <f t="shared" si="74"/>
        <v>0.21100917431192662</v>
      </c>
      <c r="AH955">
        <f t="shared" si="75"/>
        <v>1.834862385321101E-2</v>
      </c>
      <c r="AI955">
        <f t="shared" si="76"/>
        <v>0.14678899082568808</v>
      </c>
      <c r="AJ955">
        <f t="shared" si="77"/>
        <v>0.31192660550458717</v>
      </c>
      <c r="AK955">
        <v>9</v>
      </c>
      <c r="AL955">
        <v>6</v>
      </c>
    </row>
    <row r="956" spans="1:38" x14ac:dyDescent="0.2">
      <c r="A956" t="s">
        <v>1734</v>
      </c>
      <c r="B956">
        <v>463</v>
      </c>
      <c r="C956">
        <v>587</v>
      </c>
      <c r="D956">
        <f>C956-B956</f>
        <v>124</v>
      </c>
      <c r="E956">
        <v>0.1545</v>
      </c>
      <c r="F956">
        <v>1.4E-5</v>
      </c>
      <c r="G956">
        <v>6</v>
      </c>
      <c r="H956" t="s">
        <v>46</v>
      </c>
      <c r="I956" t="s">
        <v>1735</v>
      </c>
      <c r="J956">
        <v>3.6389999999999998</v>
      </c>
      <c r="K956">
        <v>7</v>
      </c>
      <c r="L956">
        <v>1</v>
      </c>
      <c r="M956">
        <v>6</v>
      </c>
      <c r="N956">
        <v>17</v>
      </c>
      <c r="O956">
        <v>0</v>
      </c>
      <c r="P956">
        <v>1</v>
      </c>
      <c r="Q956">
        <v>0</v>
      </c>
      <c r="R956">
        <v>13</v>
      </c>
      <c r="S956">
        <v>8</v>
      </c>
      <c r="T956">
        <v>9</v>
      </c>
      <c r="U956">
        <v>1</v>
      </c>
      <c r="V956">
        <v>13</v>
      </c>
      <c r="W956">
        <v>1</v>
      </c>
      <c r="X956">
        <v>8</v>
      </c>
      <c r="Y956">
        <v>6</v>
      </c>
      <c r="Z956">
        <v>6</v>
      </c>
      <c r="AA956">
        <v>6</v>
      </c>
      <c r="AB956">
        <v>5</v>
      </c>
      <c r="AC956">
        <v>0</v>
      </c>
      <c r="AD956">
        <v>1</v>
      </c>
      <c r="AE956">
        <f>SUM(M956:N956)/SUM(K956:AD956)</f>
        <v>0.21100917431192662</v>
      </c>
      <c r="AF956">
        <f>SUM(S956,Y956)/SUM(K956:AD956)</f>
        <v>0.12844036697247707</v>
      </c>
      <c r="AG956">
        <f t="shared" si="74"/>
        <v>8.2568807339449546E-2</v>
      </c>
      <c r="AH956">
        <f t="shared" si="75"/>
        <v>9.1743119266055051E-3</v>
      </c>
      <c r="AI956">
        <f t="shared" si="76"/>
        <v>0.25688073394495414</v>
      </c>
      <c r="AJ956">
        <f t="shared" si="77"/>
        <v>0.31192660550458717</v>
      </c>
    </row>
    <row r="957" spans="1:38" x14ac:dyDescent="0.2">
      <c r="A957" t="s">
        <v>981</v>
      </c>
      <c r="B957">
        <v>33</v>
      </c>
      <c r="C957">
        <v>242</v>
      </c>
      <c r="D957">
        <f>C957-B957</f>
        <v>209</v>
      </c>
      <c r="E957">
        <v>0.3896</v>
      </c>
      <c r="F957">
        <v>1.5699999999999999E-4</v>
      </c>
      <c r="G957">
        <v>78</v>
      </c>
      <c r="H957" t="s">
        <v>32</v>
      </c>
      <c r="I957" t="s">
        <v>72</v>
      </c>
      <c r="J957">
        <v>2.9049999999999998</v>
      </c>
      <c r="K957">
        <v>5</v>
      </c>
      <c r="L957">
        <v>1</v>
      </c>
      <c r="M957">
        <v>7</v>
      </c>
      <c r="N957">
        <v>25</v>
      </c>
      <c r="O957">
        <v>1</v>
      </c>
      <c r="P957">
        <v>13</v>
      </c>
      <c r="Q957">
        <v>3</v>
      </c>
      <c r="R957">
        <v>2</v>
      </c>
      <c r="S957">
        <v>11</v>
      </c>
      <c r="T957">
        <v>5</v>
      </c>
      <c r="U957">
        <v>3</v>
      </c>
      <c r="V957">
        <v>5</v>
      </c>
      <c r="W957">
        <v>3</v>
      </c>
      <c r="X957">
        <v>1</v>
      </c>
      <c r="Y957">
        <v>3</v>
      </c>
      <c r="Z957">
        <v>7</v>
      </c>
      <c r="AA957">
        <v>9</v>
      </c>
      <c r="AB957">
        <v>1</v>
      </c>
      <c r="AC957">
        <v>0</v>
      </c>
      <c r="AD957">
        <v>4</v>
      </c>
      <c r="AE957">
        <f>SUM(M957:N957)/SUM(K957:AD957)</f>
        <v>0.29357798165137616</v>
      </c>
      <c r="AF957">
        <f>SUM(S957,Y957)/SUM(K957:AD957)</f>
        <v>0.12844036697247707</v>
      </c>
      <c r="AG957">
        <f t="shared" si="74"/>
        <v>0.19266055045871561</v>
      </c>
      <c r="AH957">
        <f t="shared" si="75"/>
        <v>4.5871559633027525E-2</v>
      </c>
      <c r="AI957">
        <f t="shared" si="76"/>
        <v>0.10091743119266056</v>
      </c>
      <c r="AJ957">
        <f t="shared" si="77"/>
        <v>0.23853211009174313</v>
      </c>
      <c r="AK957">
        <v>6</v>
      </c>
      <c r="AL957">
        <v>1</v>
      </c>
    </row>
    <row r="958" spans="1:38" x14ac:dyDescent="0.2">
      <c r="A958" t="s">
        <v>1083</v>
      </c>
      <c r="B958">
        <v>217</v>
      </c>
      <c r="C958">
        <v>349</v>
      </c>
      <c r="D958">
        <f>C958-B958</f>
        <v>132</v>
      </c>
      <c r="E958">
        <v>0.3619</v>
      </c>
      <c r="F958">
        <v>3.5100000000000002E-4</v>
      </c>
      <c r="G958">
        <v>66</v>
      </c>
      <c r="H958" t="s">
        <v>35</v>
      </c>
      <c r="I958" t="s">
        <v>44</v>
      </c>
      <c r="J958">
        <v>3.3639999999999999</v>
      </c>
      <c r="K958">
        <v>4</v>
      </c>
      <c r="L958">
        <v>1</v>
      </c>
      <c r="M958">
        <v>6</v>
      </c>
      <c r="N958">
        <v>7</v>
      </c>
      <c r="O958">
        <v>3</v>
      </c>
      <c r="P958">
        <v>4</v>
      </c>
      <c r="Q958">
        <v>2</v>
      </c>
      <c r="R958">
        <v>1</v>
      </c>
      <c r="S958">
        <v>4</v>
      </c>
      <c r="T958">
        <v>6</v>
      </c>
      <c r="U958">
        <v>3</v>
      </c>
      <c r="V958">
        <v>7</v>
      </c>
      <c r="W958">
        <v>3</v>
      </c>
      <c r="X958">
        <v>1</v>
      </c>
      <c r="Y958">
        <v>5</v>
      </c>
      <c r="Z958">
        <v>6</v>
      </c>
      <c r="AA958">
        <v>3</v>
      </c>
      <c r="AB958">
        <v>1</v>
      </c>
      <c r="AC958">
        <v>1</v>
      </c>
      <c r="AD958">
        <v>2</v>
      </c>
      <c r="AE958">
        <f>SUM(M958:N958)/SUM(K958:AD958)</f>
        <v>0.18571428571428572</v>
      </c>
      <c r="AF958">
        <f>SUM(S958,Y958)/SUM(K958:AD958)</f>
        <v>0.12857142857142856</v>
      </c>
      <c r="AG958">
        <f t="shared" si="74"/>
        <v>0.15714285714285714</v>
      </c>
      <c r="AH958">
        <f t="shared" si="75"/>
        <v>8.5714285714285715E-2</v>
      </c>
      <c r="AI958">
        <f t="shared" si="76"/>
        <v>0.15714285714285714</v>
      </c>
      <c r="AJ958">
        <f t="shared" si="77"/>
        <v>0.2857142857142857</v>
      </c>
    </row>
    <row r="959" spans="1:38" x14ac:dyDescent="0.2">
      <c r="A959" t="s">
        <v>2630</v>
      </c>
      <c r="B959">
        <v>12</v>
      </c>
      <c r="C959">
        <v>103</v>
      </c>
      <c r="D959">
        <f>C959-B959</f>
        <v>91</v>
      </c>
      <c r="E959">
        <v>0.32479999999999998</v>
      </c>
      <c r="F959">
        <v>1.42E-3</v>
      </c>
      <c r="G959">
        <v>66</v>
      </c>
      <c r="H959" t="s">
        <v>35</v>
      </c>
      <c r="I959" t="s">
        <v>33</v>
      </c>
      <c r="J959">
        <v>3.2370000000000001</v>
      </c>
      <c r="K959">
        <v>3</v>
      </c>
      <c r="L959">
        <v>0</v>
      </c>
      <c r="M959">
        <v>3</v>
      </c>
      <c r="N959">
        <v>10</v>
      </c>
      <c r="O959">
        <v>2</v>
      </c>
      <c r="P959">
        <v>4</v>
      </c>
      <c r="Q959">
        <v>1</v>
      </c>
      <c r="R959">
        <v>4</v>
      </c>
      <c r="S959">
        <v>8</v>
      </c>
      <c r="T959">
        <v>3</v>
      </c>
      <c r="U959">
        <v>1</v>
      </c>
      <c r="V959">
        <v>6</v>
      </c>
      <c r="W959">
        <v>3</v>
      </c>
      <c r="X959">
        <v>6</v>
      </c>
      <c r="Y959">
        <v>1</v>
      </c>
      <c r="Z959">
        <v>5</v>
      </c>
      <c r="AA959">
        <v>3</v>
      </c>
      <c r="AB959">
        <v>3</v>
      </c>
      <c r="AC959">
        <v>2</v>
      </c>
      <c r="AD959">
        <v>2</v>
      </c>
      <c r="AE959">
        <f>SUM(M959:N959)/SUM(K959:AD959)</f>
        <v>0.18571428571428572</v>
      </c>
      <c r="AF959">
        <f>SUM(S959,Y959)/SUM(K959:AD959)</f>
        <v>0.12857142857142856</v>
      </c>
      <c r="AG959">
        <f t="shared" si="74"/>
        <v>0.14285714285714285</v>
      </c>
      <c r="AH959">
        <f t="shared" si="75"/>
        <v>8.5714285714285715E-2</v>
      </c>
      <c r="AI959">
        <f t="shared" si="76"/>
        <v>0.15714285714285714</v>
      </c>
      <c r="AJ959">
        <f t="shared" si="77"/>
        <v>0.3</v>
      </c>
    </row>
    <row r="960" spans="1:38" x14ac:dyDescent="0.2">
      <c r="A960" t="s">
        <v>1318</v>
      </c>
      <c r="B960">
        <v>1</v>
      </c>
      <c r="C960">
        <v>239</v>
      </c>
      <c r="D960">
        <f>C960-B960</f>
        <v>238</v>
      </c>
      <c r="E960">
        <v>0.29049999999999998</v>
      </c>
      <c r="F960">
        <v>2.61E-4</v>
      </c>
      <c r="G960">
        <v>54</v>
      </c>
      <c r="H960" t="s">
        <v>32</v>
      </c>
      <c r="I960" t="s">
        <v>1319</v>
      </c>
      <c r="J960">
        <v>3.3119999999999998</v>
      </c>
      <c r="K960">
        <v>5</v>
      </c>
      <c r="L960">
        <v>0</v>
      </c>
      <c r="M960">
        <v>10</v>
      </c>
      <c r="N960">
        <v>8</v>
      </c>
      <c r="O960">
        <v>3</v>
      </c>
      <c r="P960">
        <v>9</v>
      </c>
      <c r="Q960">
        <v>3</v>
      </c>
      <c r="R960">
        <v>5</v>
      </c>
      <c r="S960">
        <v>9</v>
      </c>
      <c r="T960">
        <v>5</v>
      </c>
      <c r="U960">
        <v>1</v>
      </c>
      <c r="V960">
        <v>7</v>
      </c>
      <c r="W960">
        <v>8</v>
      </c>
      <c r="X960">
        <v>3</v>
      </c>
      <c r="Y960">
        <v>4</v>
      </c>
      <c r="Z960">
        <v>7</v>
      </c>
      <c r="AA960">
        <v>4</v>
      </c>
      <c r="AB960">
        <v>3</v>
      </c>
      <c r="AC960">
        <v>3</v>
      </c>
      <c r="AD960">
        <v>4</v>
      </c>
      <c r="AE960">
        <f>SUM(M960:N960)/SUM(K960:AD960)</f>
        <v>0.17821782178217821</v>
      </c>
      <c r="AF960">
        <f>SUM(S960,Y960)/SUM(K960:AD960)</f>
        <v>0.12871287128712872</v>
      </c>
      <c r="AG960">
        <f t="shared" si="74"/>
        <v>0.21782178217821782</v>
      </c>
      <c r="AH960">
        <f t="shared" si="75"/>
        <v>9.9009900990099015E-2</v>
      </c>
      <c r="AI960">
        <f t="shared" si="76"/>
        <v>0.13861386138613863</v>
      </c>
      <c r="AJ960">
        <f t="shared" si="77"/>
        <v>0.23762376237623761</v>
      </c>
      <c r="AK960">
        <v>1</v>
      </c>
      <c r="AL960">
        <v>0</v>
      </c>
    </row>
    <row r="961" spans="1:38" x14ac:dyDescent="0.2">
      <c r="A961" t="s">
        <v>495</v>
      </c>
      <c r="B961">
        <v>8</v>
      </c>
      <c r="C961">
        <v>309</v>
      </c>
      <c r="D961">
        <f>C961-B961</f>
        <v>301</v>
      </c>
      <c r="E961">
        <v>0.41060000000000002</v>
      </c>
      <c r="F961">
        <v>2.9E-5</v>
      </c>
      <c r="G961">
        <v>78</v>
      </c>
      <c r="H961" t="s">
        <v>32</v>
      </c>
      <c r="I961" t="s">
        <v>49</v>
      </c>
      <c r="J961">
        <v>2.74</v>
      </c>
      <c r="K961">
        <v>7</v>
      </c>
      <c r="L961">
        <v>1</v>
      </c>
      <c r="M961">
        <v>9</v>
      </c>
      <c r="N961">
        <v>14</v>
      </c>
      <c r="O961">
        <v>0</v>
      </c>
      <c r="P961">
        <v>14</v>
      </c>
      <c r="Q961">
        <v>3</v>
      </c>
      <c r="R961">
        <v>1</v>
      </c>
      <c r="S961">
        <v>6</v>
      </c>
      <c r="T961">
        <v>1</v>
      </c>
      <c r="U961">
        <v>4</v>
      </c>
      <c r="V961">
        <v>7</v>
      </c>
      <c r="W961">
        <v>6</v>
      </c>
      <c r="X961">
        <v>10</v>
      </c>
      <c r="Y961">
        <v>7</v>
      </c>
      <c r="Z961">
        <v>4</v>
      </c>
      <c r="AA961">
        <v>2</v>
      </c>
      <c r="AB961">
        <v>4</v>
      </c>
      <c r="AC961">
        <v>0</v>
      </c>
      <c r="AD961">
        <v>1</v>
      </c>
      <c r="AE961">
        <f>SUM(M961:N961)/SUM(K961:AD961)</f>
        <v>0.22772277227722773</v>
      </c>
      <c r="AF961">
        <f>SUM(S961,Y961)/SUM(K961:AD961)</f>
        <v>0.12871287128712872</v>
      </c>
      <c r="AG961">
        <f t="shared" si="74"/>
        <v>0.26732673267326734</v>
      </c>
      <c r="AH961">
        <f t="shared" si="75"/>
        <v>9.9009900990099011E-3</v>
      </c>
      <c r="AI961">
        <f t="shared" si="76"/>
        <v>9.9009900990099015E-2</v>
      </c>
      <c r="AJ961">
        <f t="shared" si="77"/>
        <v>0.26732673267326734</v>
      </c>
      <c r="AK961">
        <v>1</v>
      </c>
      <c r="AL961">
        <v>0</v>
      </c>
    </row>
    <row r="962" spans="1:38" x14ac:dyDescent="0.2">
      <c r="A962" t="s">
        <v>440</v>
      </c>
      <c r="B962">
        <v>4</v>
      </c>
      <c r="C962">
        <v>256</v>
      </c>
      <c r="D962">
        <f>C962-B962</f>
        <v>252</v>
      </c>
      <c r="E962">
        <v>0.4617</v>
      </c>
      <c r="F962">
        <v>3.7634000000000001E-2</v>
      </c>
      <c r="G962">
        <v>90</v>
      </c>
      <c r="H962" t="s">
        <v>35</v>
      </c>
      <c r="I962" t="s">
        <v>44</v>
      </c>
      <c r="J962">
        <v>2.7679999999999998</v>
      </c>
      <c r="K962">
        <v>7</v>
      </c>
      <c r="L962">
        <v>0</v>
      </c>
      <c r="M962">
        <v>9</v>
      </c>
      <c r="N962">
        <v>16</v>
      </c>
      <c r="O962">
        <v>1</v>
      </c>
      <c r="P962">
        <v>13</v>
      </c>
      <c r="Q962">
        <v>4</v>
      </c>
      <c r="R962">
        <v>3</v>
      </c>
      <c r="S962">
        <v>12</v>
      </c>
      <c r="T962">
        <v>2</v>
      </c>
      <c r="U962">
        <v>0</v>
      </c>
      <c r="V962">
        <v>5</v>
      </c>
      <c r="W962">
        <v>4</v>
      </c>
      <c r="X962">
        <v>8</v>
      </c>
      <c r="Y962">
        <v>1</v>
      </c>
      <c r="Z962">
        <v>7</v>
      </c>
      <c r="AA962">
        <v>6</v>
      </c>
      <c r="AB962">
        <v>2</v>
      </c>
      <c r="AC962">
        <v>0</v>
      </c>
      <c r="AD962">
        <v>1</v>
      </c>
      <c r="AE962">
        <f>SUM(M962:N962)/SUM(K962:AD962)</f>
        <v>0.24752475247524752</v>
      </c>
      <c r="AF962">
        <f>SUM(S962,Y962)/SUM(K962:AD962)</f>
        <v>0.12871287128712872</v>
      </c>
      <c r="AG962">
        <f t="shared" si="74"/>
        <v>0.23762376237623761</v>
      </c>
      <c r="AH962">
        <f t="shared" si="75"/>
        <v>1.9801980198019802E-2</v>
      </c>
      <c r="AI962">
        <f t="shared" si="76"/>
        <v>6.9306930693069313E-2</v>
      </c>
      <c r="AJ962">
        <f t="shared" si="77"/>
        <v>0.29702970297029702</v>
      </c>
    </row>
    <row r="963" spans="1:38" x14ac:dyDescent="0.2">
      <c r="A963" t="s">
        <v>2100</v>
      </c>
      <c r="B963">
        <v>10</v>
      </c>
      <c r="C963">
        <v>269</v>
      </c>
      <c r="D963">
        <f>C963-B963</f>
        <v>259</v>
      </c>
      <c r="E963">
        <v>0.37180000000000002</v>
      </c>
      <c r="F963">
        <v>1.7624000000000001E-2</v>
      </c>
      <c r="G963">
        <v>78</v>
      </c>
      <c r="H963" t="s">
        <v>35</v>
      </c>
      <c r="I963" t="s">
        <v>44</v>
      </c>
      <c r="J963">
        <v>2.8620000000000001</v>
      </c>
      <c r="K963">
        <v>6</v>
      </c>
      <c r="L963">
        <v>2</v>
      </c>
      <c r="M963">
        <v>14</v>
      </c>
      <c r="N963">
        <v>15</v>
      </c>
      <c r="O963">
        <v>3</v>
      </c>
      <c r="P963">
        <v>12</v>
      </c>
      <c r="Q963">
        <v>0</v>
      </c>
      <c r="R963">
        <v>1</v>
      </c>
      <c r="S963">
        <v>8</v>
      </c>
      <c r="T963">
        <v>5</v>
      </c>
      <c r="U963">
        <v>0</v>
      </c>
      <c r="V963">
        <v>11</v>
      </c>
      <c r="W963">
        <v>2</v>
      </c>
      <c r="X963">
        <v>3</v>
      </c>
      <c r="Y963">
        <v>5</v>
      </c>
      <c r="Z963">
        <v>9</v>
      </c>
      <c r="AA963">
        <v>3</v>
      </c>
      <c r="AB963">
        <v>2</v>
      </c>
      <c r="AC963">
        <v>0</v>
      </c>
      <c r="AD963">
        <v>0</v>
      </c>
      <c r="AE963">
        <f>SUM(M963:N963)/SUM(K963:AD963)</f>
        <v>0.28712871287128711</v>
      </c>
      <c r="AF963">
        <f>SUM(S963,Y963)/SUM(K963:AD963)</f>
        <v>0.12871287128712872</v>
      </c>
      <c r="AG963">
        <f t="shared" ref="AG963:AG1026" si="78">SUM(P963,K963,W963)/SUM(K963:AD963)</f>
        <v>0.19801980198019803</v>
      </c>
      <c r="AH963">
        <f t="shared" ref="AH963:AH1026" si="79">SUM(AC963,AD963,O963)/SUM(K963:AD963)</f>
        <v>2.9702970297029702E-2</v>
      </c>
      <c r="AI963">
        <f t="shared" ref="AI963:AI1026" si="80">SUM(R963,T963,AB963,U963)/SUM(K963:AD963)</f>
        <v>7.9207920792079209E-2</v>
      </c>
      <c r="AJ963">
        <f t="shared" ref="AJ963:AJ1026" si="81">SUM(Q963,X963,V963,AA963,Z963,L963)/SUM(K963:AD963)</f>
        <v>0.27722772277227725</v>
      </c>
    </row>
    <row r="964" spans="1:38" x14ac:dyDescent="0.2">
      <c r="A964" t="s">
        <v>1204</v>
      </c>
      <c r="B964">
        <v>654</v>
      </c>
      <c r="C964">
        <v>1185</v>
      </c>
      <c r="D964">
        <f>C964-B964</f>
        <v>531</v>
      </c>
      <c r="E964">
        <v>0.22750000000000001</v>
      </c>
      <c r="F964">
        <v>4.8840000000000003E-3</v>
      </c>
      <c r="G964">
        <v>30</v>
      </c>
      <c r="H964" t="s">
        <v>35</v>
      </c>
      <c r="I964" t="s">
        <v>1205</v>
      </c>
      <c r="J964">
        <v>3.137</v>
      </c>
      <c r="K964">
        <v>7</v>
      </c>
      <c r="L964">
        <v>2</v>
      </c>
      <c r="M964">
        <v>18</v>
      </c>
      <c r="N964">
        <v>27</v>
      </c>
      <c r="O964">
        <v>4</v>
      </c>
      <c r="P964">
        <v>18</v>
      </c>
      <c r="Q964">
        <v>6</v>
      </c>
      <c r="R964">
        <v>12</v>
      </c>
      <c r="S964">
        <v>15</v>
      </c>
      <c r="T964">
        <v>11</v>
      </c>
      <c r="U964">
        <v>2</v>
      </c>
      <c r="V964">
        <v>23</v>
      </c>
      <c r="W964">
        <v>12</v>
      </c>
      <c r="X964">
        <v>4</v>
      </c>
      <c r="Y964">
        <v>14</v>
      </c>
      <c r="Z964">
        <v>23</v>
      </c>
      <c r="AA964">
        <v>16</v>
      </c>
      <c r="AB964">
        <v>5</v>
      </c>
      <c r="AC964">
        <v>1</v>
      </c>
      <c r="AD964">
        <v>5</v>
      </c>
      <c r="AE964">
        <f>SUM(M964:N964)/SUM(K964:AD964)</f>
        <v>0.2</v>
      </c>
      <c r="AF964">
        <f>SUM(S964,Y964)/SUM(K964:AD964)</f>
        <v>0.12888888888888889</v>
      </c>
      <c r="AG964">
        <f t="shared" si="78"/>
        <v>0.16444444444444445</v>
      </c>
      <c r="AH964">
        <f t="shared" si="79"/>
        <v>4.4444444444444446E-2</v>
      </c>
      <c r="AI964">
        <f t="shared" si="80"/>
        <v>0.13333333333333333</v>
      </c>
      <c r="AJ964">
        <f t="shared" si="81"/>
        <v>0.3288888888888889</v>
      </c>
    </row>
    <row r="965" spans="1:38" x14ac:dyDescent="0.2">
      <c r="A965" t="s">
        <v>1891</v>
      </c>
      <c r="B965">
        <v>42</v>
      </c>
      <c r="C965">
        <v>74</v>
      </c>
      <c r="D965">
        <f>C965-B965</f>
        <v>32</v>
      </c>
      <c r="E965">
        <v>0.29730000000000001</v>
      </c>
      <c r="F965">
        <v>7.2306999999999996E-2</v>
      </c>
      <c r="G965">
        <v>54</v>
      </c>
      <c r="H965" t="s">
        <v>35</v>
      </c>
      <c r="I965" t="s">
        <v>33</v>
      </c>
      <c r="J965">
        <v>3.6160000000000001</v>
      </c>
      <c r="K965">
        <v>1</v>
      </c>
      <c r="L965">
        <v>0</v>
      </c>
      <c r="M965">
        <v>1</v>
      </c>
      <c r="N965">
        <v>2</v>
      </c>
      <c r="O965">
        <v>0</v>
      </c>
      <c r="P965">
        <v>2</v>
      </c>
      <c r="Q965">
        <v>3</v>
      </c>
      <c r="R965">
        <v>3</v>
      </c>
      <c r="S965">
        <v>2</v>
      </c>
      <c r="T965">
        <v>2</v>
      </c>
      <c r="U965">
        <v>0</v>
      </c>
      <c r="V965">
        <v>1</v>
      </c>
      <c r="W965">
        <v>1</v>
      </c>
      <c r="X965">
        <v>1</v>
      </c>
      <c r="Y965">
        <v>2</v>
      </c>
      <c r="Z965">
        <v>3</v>
      </c>
      <c r="AA965">
        <v>2</v>
      </c>
      <c r="AB965">
        <v>1</v>
      </c>
      <c r="AC965">
        <v>2</v>
      </c>
      <c r="AD965">
        <v>2</v>
      </c>
      <c r="AE965">
        <f>SUM(M965:N965)/SUM(K965:AD965)</f>
        <v>9.6774193548387094E-2</v>
      </c>
      <c r="AF965">
        <f>SUM(S965,Y965)/SUM(K965:AD965)</f>
        <v>0.12903225806451613</v>
      </c>
      <c r="AG965">
        <f t="shared" si="78"/>
        <v>0.12903225806451613</v>
      </c>
      <c r="AH965">
        <f t="shared" si="79"/>
        <v>0.12903225806451613</v>
      </c>
      <c r="AI965">
        <f t="shared" si="80"/>
        <v>0.19354838709677419</v>
      </c>
      <c r="AJ965">
        <f t="shared" si="81"/>
        <v>0.32258064516129031</v>
      </c>
    </row>
    <row r="966" spans="1:38" x14ac:dyDescent="0.2">
      <c r="A966" t="s">
        <v>2467</v>
      </c>
      <c r="B966">
        <v>84</v>
      </c>
      <c r="C966">
        <v>116</v>
      </c>
      <c r="D966">
        <f>C966-B966</f>
        <v>32</v>
      </c>
      <c r="E966">
        <v>0.20449999999999999</v>
      </c>
      <c r="F966">
        <v>7.3999999999999996E-5</v>
      </c>
      <c r="G966">
        <v>30</v>
      </c>
      <c r="H966" t="s">
        <v>35</v>
      </c>
      <c r="I966" t="s">
        <v>235</v>
      </c>
      <c r="J966">
        <v>4.1189999999999998</v>
      </c>
      <c r="K966">
        <v>0</v>
      </c>
      <c r="L966">
        <v>0</v>
      </c>
      <c r="M966">
        <v>3</v>
      </c>
      <c r="N966">
        <v>0</v>
      </c>
      <c r="O966">
        <v>0</v>
      </c>
      <c r="P966">
        <v>1</v>
      </c>
      <c r="Q966">
        <v>0</v>
      </c>
      <c r="R966">
        <v>5</v>
      </c>
      <c r="S966">
        <v>1</v>
      </c>
      <c r="T966">
        <v>5</v>
      </c>
      <c r="U966">
        <v>0</v>
      </c>
      <c r="V966">
        <v>4</v>
      </c>
      <c r="W966">
        <v>1</v>
      </c>
      <c r="X966">
        <v>3</v>
      </c>
      <c r="Y966">
        <v>3</v>
      </c>
      <c r="Z966">
        <v>3</v>
      </c>
      <c r="AA966">
        <v>1</v>
      </c>
      <c r="AB966">
        <v>1</v>
      </c>
      <c r="AC966">
        <v>0</v>
      </c>
      <c r="AD966">
        <v>0</v>
      </c>
      <c r="AE966">
        <f>SUM(M966:N966)/SUM(K966:AD966)</f>
        <v>9.6774193548387094E-2</v>
      </c>
      <c r="AF966">
        <f>SUM(S966,Y966)/SUM(K966:AD966)</f>
        <v>0.12903225806451613</v>
      </c>
      <c r="AG966">
        <f t="shared" si="78"/>
        <v>6.4516129032258063E-2</v>
      </c>
      <c r="AH966">
        <f t="shared" si="79"/>
        <v>0</v>
      </c>
      <c r="AI966">
        <f t="shared" si="80"/>
        <v>0.35483870967741937</v>
      </c>
      <c r="AJ966">
        <f t="shared" si="81"/>
        <v>0.35483870967741937</v>
      </c>
    </row>
    <row r="967" spans="1:38" x14ac:dyDescent="0.2">
      <c r="A967" t="s">
        <v>1409</v>
      </c>
      <c r="B967">
        <v>16</v>
      </c>
      <c r="C967">
        <v>129</v>
      </c>
      <c r="D967">
        <f>C967-B967</f>
        <v>113</v>
      </c>
      <c r="E967">
        <v>0.2601</v>
      </c>
      <c r="F967">
        <v>9.0000000000000006E-5</v>
      </c>
      <c r="G967">
        <v>42</v>
      </c>
      <c r="H967" t="s">
        <v>35</v>
      </c>
      <c r="I967" t="s">
        <v>49</v>
      </c>
      <c r="J967">
        <v>3.673</v>
      </c>
      <c r="K967">
        <v>3</v>
      </c>
      <c r="L967">
        <v>2</v>
      </c>
      <c r="M967">
        <v>9</v>
      </c>
      <c r="N967">
        <v>3</v>
      </c>
      <c r="O967">
        <v>5</v>
      </c>
      <c r="P967">
        <v>1</v>
      </c>
      <c r="Q967">
        <v>3</v>
      </c>
      <c r="R967">
        <v>9</v>
      </c>
      <c r="S967">
        <v>10</v>
      </c>
      <c r="T967">
        <v>7</v>
      </c>
      <c r="U967">
        <v>1</v>
      </c>
      <c r="V967">
        <v>8</v>
      </c>
      <c r="W967">
        <v>8</v>
      </c>
      <c r="X967">
        <v>4</v>
      </c>
      <c r="Y967">
        <v>2</v>
      </c>
      <c r="Z967">
        <v>7</v>
      </c>
      <c r="AA967">
        <v>6</v>
      </c>
      <c r="AB967">
        <v>0</v>
      </c>
      <c r="AC967">
        <v>2</v>
      </c>
      <c r="AD967">
        <v>3</v>
      </c>
      <c r="AE967">
        <f>SUM(M967:N967)/SUM(K967:AD967)</f>
        <v>0.12903225806451613</v>
      </c>
      <c r="AF967">
        <f>SUM(S967,Y967)/SUM(K967:AD967)</f>
        <v>0.12903225806451613</v>
      </c>
      <c r="AG967">
        <f t="shared" si="78"/>
        <v>0.12903225806451613</v>
      </c>
      <c r="AH967">
        <f t="shared" si="79"/>
        <v>0.10752688172043011</v>
      </c>
      <c r="AI967">
        <f t="shared" si="80"/>
        <v>0.18279569892473119</v>
      </c>
      <c r="AJ967">
        <f t="shared" si="81"/>
        <v>0.32258064516129031</v>
      </c>
    </row>
    <row r="968" spans="1:38" x14ac:dyDescent="0.2">
      <c r="A968" t="s">
        <v>496</v>
      </c>
      <c r="B968">
        <v>4</v>
      </c>
      <c r="C968">
        <v>118</v>
      </c>
      <c r="D968">
        <f>C968-B968</f>
        <v>114</v>
      </c>
      <c r="E968">
        <v>0.19750000000000001</v>
      </c>
      <c r="F968">
        <v>2.663E-3</v>
      </c>
      <c r="G968">
        <v>18</v>
      </c>
      <c r="H968" t="s">
        <v>35</v>
      </c>
      <c r="I968" t="s">
        <v>210</v>
      </c>
      <c r="J968">
        <v>2.9020000000000001</v>
      </c>
      <c r="K968">
        <v>1</v>
      </c>
      <c r="L968">
        <v>0</v>
      </c>
      <c r="M968">
        <v>8</v>
      </c>
      <c r="N968">
        <v>1</v>
      </c>
      <c r="O968">
        <v>2</v>
      </c>
      <c r="P968">
        <v>2</v>
      </c>
      <c r="Q968">
        <v>0</v>
      </c>
      <c r="R968">
        <v>0</v>
      </c>
      <c r="S968">
        <v>4</v>
      </c>
      <c r="T968">
        <v>5</v>
      </c>
      <c r="U968">
        <v>0</v>
      </c>
      <c r="V968">
        <v>6</v>
      </c>
      <c r="W968">
        <v>5</v>
      </c>
      <c r="X968">
        <v>6</v>
      </c>
      <c r="Y968">
        <v>4</v>
      </c>
      <c r="Z968">
        <v>9</v>
      </c>
      <c r="AA968">
        <v>5</v>
      </c>
      <c r="AB968">
        <v>1</v>
      </c>
      <c r="AC968">
        <v>2</v>
      </c>
      <c r="AD968">
        <v>1</v>
      </c>
      <c r="AE968">
        <f>SUM(M968:N968)/SUM(K968:AD968)</f>
        <v>0.14516129032258066</v>
      </c>
      <c r="AF968">
        <f>SUM(S968,Y968)/SUM(K968:AD968)</f>
        <v>0.12903225806451613</v>
      </c>
      <c r="AG968">
        <f t="shared" si="78"/>
        <v>0.12903225806451613</v>
      </c>
      <c r="AH968">
        <f t="shared" si="79"/>
        <v>8.0645161290322578E-2</v>
      </c>
      <c r="AI968">
        <f t="shared" si="80"/>
        <v>9.6774193548387094E-2</v>
      </c>
      <c r="AJ968">
        <f t="shared" si="81"/>
        <v>0.41935483870967744</v>
      </c>
    </row>
    <row r="969" spans="1:38" x14ac:dyDescent="0.2">
      <c r="A969" t="s">
        <v>555</v>
      </c>
      <c r="B969">
        <v>107</v>
      </c>
      <c r="C969">
        <v>172</v>
      </c>
      <c r="D969">
        <f>C969-B969</f>
        <v>65</v>
      </c>
      <c r="E969">
        <v>0.1696</v>
      </c>
      <c r="F969">
        <v>2.0370000000000002E-3</v>
      </c>
      <c r="G969">
        <v>18</v>
      </c>
      <c r="H969" t="s">
        <v>46</v>
      </c>
      <c r="I969" t="s">
        <v>44</v>
      </c>
      <c r="J969">
        <v>3.9079999999999999</v>
      </c>
      <c r="K969">
        <v>5</v>
      </c>
      <c r="L969">
        <v>1</v>
      </c>
      <c r="M969">
        <v>5</v>
      </c>
      <c r="N969">
        <v>5</v>
      </c>
      <c r="O969">
        <v>3</v>
      </c>
      <c r="P969">
        <v>2</v>
      </c>
      <c r="Q969">
        <v>0</v>
      </c>
      <c r="R969">
        <v>3</v>
      </c>
      <c r="S969">
        <v>4</v>
      </c>
      <c r="T969">
        <v>6</v>
      </c>
      <c r="U969">
        <v>1</v>
      </c>
      <c r="V969">
        <v>3</v>
      </c>
      <c r="W969">
        <v>6</v>
      </c>
      <c r="X969">
        <v>3</v>
      </c>
      <c r="Y969">
        <v>4</v>
      </c>
      <c r="Z969">
        <v>6</v>
      </c>
      <c r="AA969">
        <v>0</v>
      </c>
      <c r="AB969">
        <v>3</v>
      </c>
      <c r="AC969">
        <v>0</v>
      </c>
      <c r="AD969">
        <v>2</v>
      </c>
      <c r="AE969">
        <f>SUM(M969:N969)/SUM(K969:AD969)</f>
        <v>0.16129032258064516</v>
      </c>
      <c r="AF969">
        <f>SUM(S969,Y969)/SUM(K969:AD969)</f>
        <v>0.12903225806451613</v>
      </c>
      <c r="AG969">
        <f t="shared" si="78"/>
        <v>0.20967741935483872</v>
      </c>
      <c r="AH969">
        <f t="shared" si="79"/>
        <v>8.0645161290322578E-2</v>
      </c>
      <c r="AI969">
        <f t="shared" si="80"/>
        <v>0.20967741935483872</v>
      </c>
      <c r="AJ969">
        <f t="shared" si="81"/>
        <v>0.20967741935483872</v>
      </c>
    </row>
    <row r="970" spans="1:38" x14ac:dyDescent="0.2">
      <c r="A970" t="s">
        <v>1288</v>
      </c>
      <c r="B970">
        <v>155</v>
      </c>
      <c r="C970">
        <v>198</v>
      </c>
      <c r="D970">
        <f>C970-B970</f>
        <v>43</v>
      </c>
      <c r="E970">
        <v>0.1671</v>
      </c>
      <c r="F970">
        <v>2.1805000000000001E-2</v>
      </c>
      <c r="G970">
        <v>18</v>
      </c>
      <c r="H970" t="s">
        <v>35</v>
      </c>
      <c r="I970" t="s">
        <v>44</v>
      </c>
      <c r="J970">
        <v>3.9940000000000002</v>
      </c>
      <c r="K970">
        <v>0</v>
      </c>
      <c r="L970">
        <v>0</v>
      </c>
      <c r="M970">
        <v>3</v>
      </c>
      <c r="N970">
        <v>2</v>
      </c>
      <c r="O970">
        <v>0</v>
      </c>
      <c r="P970">
        <v>1</v>
      </c>
      <c r="Q970">
        <v>1</v>
      </c>
      <c r="R970">
        <v>3</v>
      </c>
      <c r="S970">
        <v>3</v>
      </c>
      <c r="T970">
        <v>5</v>
      </c>
      <c r="U970">
        <v>0</v>
      </c>
      <c r="V970">
        <v>3</v>
      </c>
      <c r="W970">
        <v>1</v>
      </c>
      <c r="X970">
        <v>1</v>
      </c>
      <c r="Y970">
        <v>1</v>
      </c>
      <c r="Z970">
        <v>2</v>
      </c>
      <c r="AA970">
        <v>3</v>
      </c>
      <c r="AB970">
        <v>2</v>
      </c>
      <c r="AC970">
        <v>0</v>
      </c>
      <c r="AD970">
        <v>0</v>
      </c>
      <c r="AE970">
        <f>SUM(M970:N970)/SUM(K970:AD970)</f>
        <v>0.16129032258064516</v>
      </c>
      <c r="AF970">
        <f>SUM(S970,Y970)/SUM(K970:AD970)</f>
        <v>0.12903225806451613</v>
      </c>
      <c r="AG970">
        <f t="shared" si="78"/>
        <v>6.4516129032258063E-2</v>
      </c>
      <c r="AH970">
        <f t="shared" si="79"/>
        <v>0</v>
      </c>
      <c r="AI970">
        <f t="shared" si="80"/>
        <v>0.32258064516129031</v>
      </c>
      <c r="AJ970">
        <f t="shared" si="81"/>
        <v>0.32258064516129031</v>
      </c>
    </row>
    <row r="971" spans="1:38" x14ac:dyDescent="0.2">
      <c r="A971" t="s">
        <v>990</v>
      </c>
      <c r="B971">
        <v>1</v>
      </c>
      <c r="C971">
        <v>117</v>
      </c>
      <c r="D971">
        <f>C971-B971</f>
        <v>116</v>
      </c>
      <c r="E971">
        <v>0.17</v>
      </c>
      <c r="F971">
        <v>3.3000000000000003E-5</v>
      </c>
      <c r="G971">
        <v>18</v>
      </c>
      <c r="H971" t="s">
        <v>35</v>
      </c>
      <c r="I971" t="s">
        <v>991</v>
      </c>
      <c r="J971">
        <v>2.41</v>
      </c>
      <c r="K971">
        <v>1</v>
      </c>
      <c r="L971">
        <v>1</v>
      </c>
      <c r="M971">
        <v>6</v>
      </c>
      <c r="N971">
        <v>7</v>
      </c>
      <c r="O971">
        <v>2</v>
      </c>
      <c r="P971">
        <v>3</v>
      </c>
      <c r="Q971">
        <v>0</v>
      </c>
      <c r="R971">
        <v>1</v>
      </c>
      <c r="S971">
        <v>5</v>
      </c>
      <c r="T971">
        <v>2</v>
      </c>
      <c r="U971">
        <v>1</v>
      </c>
      <c r="V971">
        <v>12</v>
      </c>
      <c r="W971">
        <v>0</v>
      </c>
      <c r="X971">
        <v>8</v>
      </c>
      <c r="Y971">
        <v>3</v>
      </c>
      <c r="Z971">
        <v>5</v>
      </c>
      <c r="AA971">
        <v>2</v>
      </c>
      <c r="AB971">
        <v>1</v>
      </c>
      <c r="AC971">
        <v>0</v>
      </c>
      <c r="AD971">
        <v>2</v>
      </c>
      <c r="AE971">
        <f>SUM(M971:N971)/SUM(K971:AD971)</f>
        <v>0.20967741935483872</v>
      </c>
      <c r="AF971">
        <f>SUM(S971,Y971)/SUM(K971:AD971)</f>
        <v>0.12903225806451613</v>
      </c>
      <c r="AG971">
        <f t="shared" si="78"/>
        <v>6.4516129032258063E-2</v>
      </c>
      <c r="AH971">
        <f t="shared" si="79"/>
        <v>6.4516129032258063E-2</v>
      </c>
      <c r="AI971">
        <f t="shared" si="80"/>
        <v>8.0645161290322578E-2</v>
      </c>
      <c r="AJ971">
        <f t="shared" si="81"/>
        <v>0.45161290322580644</v>
      </c>
    </row>
    <row r="972" spans="1:38" x14ac:dyDescent="0.2">
      <c r="A972" t="s">
        <v>1496</v>
      </c>
      <c r="B972">
        <v>3</v>
      </c>
      <c r="C972">
        <v>244</v>
      </c>
      <c r="D972">
        <f>C972-B972</f>
        <v>241</v>
      </c>
      <c r="E972">
        <v>0.40589999999999998</v>
      </c>
      <c r="F972">
        <v>3.9500000000000001E-4</v>
      </c>
      <c r="G972">
        <v>78</v>
      </c>
      <c r="H972" t="s">
        <v>32</v>
      </c>
      <c r="I972" t="s">
        <v>44</v>
      </c>
      <c r="J972">
        <v>2.8140000000000001</v>
      </c>
      <c r="K972">
        <v>7</v>
      </c>
      <c r="L972">
        <v>0</v>
      </c>
      <c r="M972">
        <v>8</v>
      </c>
      <c r="N972">
        <v>18</v>
      </c>
      <c r="O972">
        <v>2</v>
      </c>
      <c r="P972">
        <v>18</v>
      </c>
      <c r="Q972">
        <v>3</v>
      </c>
      <c r="R972">
        <v>0</v>
      </c>
      <c r="S972">
        <v>6</v>
      </c>
      <c r="T972">
        <v>4</v>
      </c>
      <c r="U972">
        <v>5</v>
      </c>
      <c r="V972">
        <v>8</v>
      </c>
      <c r="W972">
        <v>7</v>
      </c>
      <c r="X972">
        <v>9</v>
      </c>
      <c r="Y972">
        <v>10</v>
      </c>
      <c r="Z972">
        <v>10</v>
      </c>
      <c r="AA972">
        <v>6</v>
      </c>
      <c r="AB972">
        <v>2</v>
      </c>
      <c r="AC972">
        <v>0</v>
      </c>
      <c r="AD972">
        <v>1</v>
      </c>
      <c r="AE972">
        <f>SUM(M972:N972)/SUM(K972:AD972)</f>
        <v>0.20967741935483872</v>
      </c>
      <c r="AF972">
        <f>SUM(S972,Y972)/SUM(K972:AD972)</f>
        <v>0.12903225806451613</v>
      </c>
      <c r="AG972">
        <f t="shared" si="78"/>
        <v>0.25806451612903225</v>
      </c>
      <c r="AH972">
        <f t="shared" si="79"/>
        <v>2.4193548387096774E-2</v>
      </c>
      <c r="AI972">
        <f t="shared" si="80"/>
        <v>8.8709677419354843E-2</v>
      </c>
      <c r="AJ972">
        <f t="shared" si="81"/>
        <v>0.29032258064516131</v>
      </c>
      <c r="AK972">
        <v>7</v>
      </c>
      <c r="AL972">
        <v>0</v>
      </c>
    </row>
    <row r="973" spans="1:38" x14ac:dyDescent="0.2">
      <c r="A973" t="s">
        <v>2107</v>
      </c>
      <c r="B973">
        <v>179</v>
      </c>
      <c r="C973">
        <v>217</v>
      </c>
      <c r="D973">
        <f>C973-B973</f>
        <v>38</v>
      </c>
      <c r="E973">
        <v>0.2021</v>
      </c>
      <c r="F973">
        <v>1.8859999999999998E-2</v>
      </c>
      <c r="G973">
        <v>30</v>
      </c>
      <c r="H973" t="s">
        <v>35</v>
      </c>
      <c r="I973" t="s">
        <v>33</v>
      </c>
      <c r="J973">
        <v>3.6389999999999998</v>
      </c>
      <c r="K973">
        <v>2</v>
      </c>
      <c r="L973">
        <v>1</v>
      </c>
      <c r="M973">
        <v>3</v>
      </c>
      <c r="N973">
        <v>4</v>
      </c>
      <c r="O973">
        <v>1</v>
      </c>
      <c r="P973">
        <v>2</v>
      </c>
      <c r="Q973">
        <v>1</v>
      </c>
      <c r="R973">
        <v>2</v>
      </c>
      <c r="S973">
        <v>1</v>
      </c>
      <c r="T973">
        <v>2</v>
      </c>
      <c r="U973">
        <v>1</v>
      </c>
      <c r="V973">
        <v>2</v>
      </c>
      <c r="W973">
        <v>0</v>
      </c>
      <c r="X973">
        <v>2</v>
      </c>
      <c r="Y973">
        <v>3</v>
      </c>
      <c r="Z973">
        <v>0</v>
      </c>
      <c r="AA973">
        <v>0</v>
      </c>
      <c r="AB973">
        <v>2</v>
      </c>
      <c r="AC973">
        <v>0</v>
      </c>
      <c r="AD973">
        <v>2</v>
      </c>
      <c r="AE973">
        <f>SUM(M973:N973)/SUM(K973:AD973)</f>
        <v>0.22580645161290322</v>
      </c>
      <c r="AF973">
        <f>SUM(S973,Y973)/SUM(K973:AD973)</f>
        <v>0.12903225806451613</v>
      </c>
      <c r="AG973">
        <f t="shared" si="78"/>
        <v>0.12903225806451613</v>
      </c>
      <c r="AH973">
        <f t="shared" si="79"/>
        <v>9.6774193548387094E-2</v>
      </c>
      <c r="AI973">
        <f t="shared" si="80"/>
        <v>0.22580645161290322</v>
      </c>
      <c r="AJ973">
        <f t="shared" si="81"/>
        <v>0.19354838709677419</v>
      </c>
    </row>
    <row r="974" spans="1:38" x14ac:dyDescent="0.2">
      <c r="A974" t="s">
        <v>333</v>
      </c>
      <c r="B974">
        <v>6</v>
      </c>
      <c r="C974">
        <v>550</v>
      </c>
      <c r="D974">
        <f>C974-B974</f>
        <v>544</v>
      </c>
      <c r="E974">
        <v>0.36630000000000001</v>
      </c>
      <c r="F974">
        <v>1.6200000000000001E-4</v>
      </c>
      <c r="G974">
        <v>78</v>
      </c>
      <c r="H974" t="s">
        <v>46</v>
      </c>
      <c r="I974" t="s">
        <v>217</v>
      </c>
      <c r="J974">
        <v>3.2290000000000001</v>
      </c>
      <c r="K974">
        <v>14</v>
      </c>
      <c r="L974">
        <v>0</v>
      </c>
      <c r="M974">
        <v>15</v>
      </c>
      <c r="N974">
        <v>20</v>
      </c>
      <c r="O974">
        <v>4</v>
      </c>
      <c r="P974">
        <v>37</v>
      </c>
      <c r="Q974">
        <v>4</v>
      </c>
      <c r="R974">
        <v>3</v>
      </c>
      <c r="S974">
        <v>27</v>
      </c>
      <c r="T974">
        <v>7</v>
      </c>
      <c r="U974">
        <v>1</v>
      </c>
      <c r="V974">
        <v>12</v>
      </c>
      <c r="W974">
        <v>7</v>
      </c>
      <c r="X974">
        <v>11</v>
      </c>
      <c r="Y974">
        <v>0</v>
      </c>
      <c r="Z974">
        <v>18</v>
      </c>
      <c r="AA974">
        <v>18</v>
      </c>
      <c r="AB974">
        <v>8</v>
      </c>
      <c r="AC974">
        <v>1</v>
      </c>
      <c r="AD974">
        <v>2</v>
      </c>
      <c r="AE974">
        <f>SUM(M974:N974)/SUM(K974:AD974)</f>
        <v>0.1674641148325359</v>
      </c>
      <c r="AF974">
        <f>SUM(S974,Y974)/SUM(K974:AD974)</f>
        <v>0.12918660287081341</v>
      </c>
      <c r="AG974">
        <f t="shared" si="78"/>
        <v>0.27751196172248804</v>
      </c>
      <c r="AH974">
        <f t="shared" si="79"/>
        <v>3.3492822966507178E-2</v>
      </c>
      <c r="AI974">
        <f t="shared" si="80"/>
        <v>9.0909090909090912E-2</v>
      </c>
      <c r="AJ974">
        <f t="shared" si="81"/>
        <v>0.30143540669856461</v>
      </c>
      <c r="AK974">
        <v>90</v>
      </c>
      <c r="AL974">
        <v>0</v>
      </c>
    </row>
    <row r="975" spans="1:38" x14ac:dyDescent="0.2">
      <c r="A975" t="s">
        <v>240</v>
      </c>
      <c r="B975">
        <v>3</v>
      </c>
      <c r="C975">
        <v>279</v>
      </c>
      <c r="D975">
        <f>C975-B975</f>
        <v>276</v>
      </c>
      <c r="E975">
        <v>0.26869999999999999</v>
      </c>
      <c r="F975">
        <v>3.9909999999999998E-3</v>
      </c>
      <c r="G975">
        <v>54</v>
      </c>
      <c r="H975" t="s">
        <v>35</v>
      </c>
      <c r="I975" t="s">
        <v>49</v>
      </c>
      <c r="J975">
        <v>3.4169999999999998</v>
      </c>
      <c r="K975">
        <v>14</v>
      </c>
      <c r="L975">
        <v>1</v>
      </c>
      <c r="M975">
        <v>6</v>
      </c>
      <c r="N975">
        <v>18</v>
      </c>
      <c r="O975">
        <v>1</v>
      </c>
      <c r="P975">
        <v>16</v>
      </c>
      <c r="Q975">
        <v>2</v>
      </c>
      <c r="R975">
        <v>3</v>
      </c>
      <c r="S975">
        <v>9</v>
      </c>
      <c r="T975">
        <v>9</v>
      </c>
      <c r="U975">
        <v>2</v>
      </c>
      <c r="V975">
        <v>8</v>
      </c>
      <c r="W975">
        <v>7</v>
      </c>
      <c r="X975">
        <v>8</v>
      </c>
      <c r="Y975">
        <v>10</v>
      </c>
      <c r="Z975">
        <v>14</v>
      </c>
      <c r="AA975">
        <v>9</v>
      </c>
      <c r="AB975">
        <v>6</v>
      </c>
      <c r="AC975">
        <v>1</v>
      </c>
      <c r="AD975">
        <v>3</v>
      </c>
      <c r="AE975">
        <f>SUM(M975:N975)/SUM(K975:AD975)</f>
        <v>0.16326530612244897</v>
      </c>
      <c r="AF975">
        <f>SUM(S975,Y975)/SUM(K975:AD975)</f>
        <v>0.12925170068027211</v>
      </c>
      <c r="AG975">
        <f t="shared" si="78"/>
        <v>0.25170068027210885</v>
      </c>
      <c r="AH975">
        <f t="shared" si="79"/>
        <v>3.4013605442176874E-2</v>
      </c>
      <c r="AI975">
        <f t="shared" si="80"/>
        <v>0.1360544217687075</v>
      </c>
      <c r="AJ975">
        <f t="shared" si="81"/>
        <v>0.2857142857142857</v>
      </c>
    </row>
    <row r="976" spans="1:38" x14ac:dyDescent="0.2">
      <c r="A976" t="s">
        <v>573</v>
      </c>
      <c r="B976">
        <v>808</v>
      </c>
      <c r="C976">
        <v>1167</v>
      </c>
      <c r="D976">
        <f>C976-B976</f>
        <v>359</v>
      </c>
      <c r="E976">
        <v>0.17299999999999999</v>
      </c>
      <c r="F976" s="1">
        <v>3.9999999999999998E-6</v>
      </c>
      <c r="G976">
        <v>18</v>
      </c>
      <c r="H976" t="s">
        <v>35</v>
      </c>
      <c r="I976" t="s">
        <v>33</v>
      </c>
      <c r="J976">
        <v>3.3010000000000002</v>
      </c>
      <c r="K976">
        <v>3</v>
      </c>
      <c r="L976">
        <v>2</v>
      </c>
      <c r="M976">
        <v>14</v>
      </c>
      <c r="N976">
        <v>20</v>
      </c>
      <c r="O976">
        <v>3</v>
      </c>
      <c r="P976">
        <v>14</v>
      </c>
      <c r="Q976">
        <v>2</v>
      </c>
      <c r="R976">
        <v>6</v>
      </c>
      <c r="S976">
        <v>14</v>
      </c>
      <c r="T976">
        <v>8</v>
      </c>
      <c r="U976">
        <v>4</v>
      </c>
      <c r="V976">
        <v>13</v>
      </c>
      <c r="W976">
        <v>3</v>
      </c>
      <c r="X976">
        <v>4</v>
      </c>
      <c r="Y976">
        <v>5</v>
      </c>
      <c r="Z976">
        <v>10</v>
      </c>
      <c r="AA976">
        <v>7</v>
      </c>
      <c r="AB976">
        <v>8</v>
      </c>
      <c r="AC976">
        <v>2</v>
      </c>
      <c r="AD976">
        <v>5</v>
      </c>
      <c r="AE976">
        <f>SUM(M976:N976)/SUM(K976:AD976)</f>
        <v>0.23129251700680273</v>
      </c>
      <c r="AF976">
        <f>SUM(S976,Y976)/SUM(K976:AD976)</f>
        <v>0.12925170068027211</v>
      </c>
      <c r="AG976">
        <f t="shared" si="78"/>
        <v>0.1360544217687075</v>
      </c>
      <c r="AH976">
        <f t="shared" si="79"/>
        <v>6.8027210884353748E-2</v>
      </c>
      <c r="AI976">
        <f t="shared" si="80"/>
        <v>0.17687074829931973</v>
      </c>
      <c r="AJ976">
        <f t="shared" si="81"/>
        <v>0.25850340136054423</v>
      </c>
    </row>
    <row r="977" spans="1:38" x14ac:dyDescent="0.2">
      <c r="A977" t="s">
        <v>1064</v>
      </c>
      <c r="B977">
        <v>32</v>
      </c>
      <c r="C977">
        <v>772</v>
      </c>
      <c r="D977">
        <f>C977-B977</f>
        <v>740</v>
      </c>
      <c r="E977">
        <v>0.27329999999999999</v>
      </c>
      <c r="F977">
        <v>1.8599999999999999E-4</v>
      </c>
      <c r="G977">
        <v>54</v>
      </c>
      <c r="H977" t="s">
        <v>32</v>
      </c>
      <c r="I977" t="s">
        <v>797</v>
      </c>
      <c r="J977">
        <v>2.7589999999999999</v>
      </c>
      <c r="K977">
        <v>12</v>
      </c>
      <c r="L977">
        <v>1</v>
      </c>
      <c r="M977">
        <v>21</v>
      </c>
      <c r="N977">
        <v>37</v>
      </c>
      <c r="O977">
        <v>7</v>
      </c>
      <c r="P977">
        <v>24</v>
      </c>
      <c r="Q977">
        <v>3</v>
      </c>
      <c r="R977">
        <v>5</v>
      </c>
      <c r="S977">
        <v>25</v>
      </c>
      <c r="T977">
        <v>9</v>
      </c>
      <c r="U977">
        <v>1</v>
      </c>
      <c r="V977">
        <v>37</v>
      </c>
      <c r="W977">
        <v>11</v>
      </c>
      <c r="X977">
        <v>7</v>
      </c>
      <c r="Y977">
        <v>9</v>
      </c>
      <c r="Z977">
        <v>29</v>
      </c>
      <c r="AA977">
        <v>18</v>
      </c>
      <c r="AB977">
        <v>3</v>
      </c>
      <c r="AC977">
        <v>0</v>
      </c>
      <c r="AD977">
        <v>4</v>
      </c>
      <c r="AE977">
        <f>SUM(M977:N977)/SUM(K977:AD977)</f>
        <v>0.22053231939163498</v>
      </c>
      <c r="AF977">
        <f>SUM(S977,Y977)/SUM(K977:AD977)</f>
        <v>0.12927756653992395</v>
      </c>
      <c r="AG977">
        <f t="shared" si="78"/>
        <v>0.17870722433460076</v>
      </c>
      <c r="AH977">
        <f t="shared" si="79"/>
        <v>4.1825095057034217E-2</v>
      </c>
      <c r="AI977">
        <f t="shared" si="80"/>
        <v>6.8441064638783272E-2</v>
      </c>
      <c r="AJ977">
        <f t="shared" si="81"/>
        <v>0.36121673003802279</v>
      </c>
      <c r="AK977">
        <v>9</v>
      </c>
      <c r="AL977">
        <v>1</v>
      </c>
    </row>
    <row r="978" spans="1:38" x14ac:dyDescent="0.2">
      <c r="A978" t="s">
        <v>1377</v>
      </c>
      <c r="B978">
        <v>232</v>
      </c>
      <c r="C978">
        <v>478</v>
      </c>
      <c r="D978">
        <f>C978-B978</f>
        <v>246</v>
      </c>
      <c r="E978">
        <v>0.3674</v>
      </c>
      <c r="F978">
        <v>3.0000000000000001E-5</v>
      </c>
      <c r="G978">
        <v>78</v>
      </c>
      <c r="H978" t="s">
        <v>32</v>
      </c>
      <c r="I978" t="s">
        <v>49</v>
      </c>
      <c r="J978">
        <v>3.4449999999999998</v>
      </c>
      <c r="K978">
        <v>6</v>
      </c>
      <c r="L978">
        <v>0</v>
      </c>
      <c r="M978">
        <v>11</v>
      </c>
      <c r="N978">
        <v>10</v>
      </c>
      <c r="O978">
        <v>3</v>
      </c>
      <c r="P978">
        <v>19</v>
      </c>
      <c r="Q978">
        <v>1</v>
      </c>
      <c r="R978">
        <v>5</v>
      </c>
      <c r="S978">
        <v>12</v>
      </c>
      <c r="T978">
        <v>5</v>
      </c>
      <c r="U978">
        <v>0</v>
      </c>
      <c r="V978">
        <v>3</v>
      </c>
      <c r="W978">
        <v>7</v>
      </c>
      <c r="X978">
        <v>4</v>
      </c>
      <c r="Y978">
        <v>3</v>
      </c>
      <c r="Z978">
        <v>9</v>
      </c>
      <c r="AA978">
        <v>9</v>
      </c>
      <c r="AB978">
        <v>4</v>
      </c>
      <c r="AC978">
        <v>1</v>
      </c>
      <c r="AD978">
        <v>4</v>
      </c>
      <c r="AE978">
        <f>SUM(M978:N978)/SUM(K978:AD978)</f>
        <v>0.18103448275862069</v>
      </c>
      <c r="AF978">
        <f>SUM(S978,Y978)/SUM(K978:AD978)</f>
        <v>0.12931034482758622</v>
      </c>
      <c r="AG978">
        <f t="shared" si="78"/>
        <v>0.27586206896551724</v>
      </c>
      <c r="AH978">
        <f t="shared" si="79"/>
        <v>6.8965517241379309E-2</v>
      </c>
      <c r="AI978">
        <f t="shared" si="80"/>
        <v>0.1206896551724138</v>
      </c>
      <c r="AJ978">
        <f t="shared" si="81"/>
        <v>0.22413793103448276</v>
      </c>
      <c r="AK978">
        <v>3</v>
      </c>
      <c r="AL978">
        <v>0</v>
      </c>
    </row>
    <row r="979" spans="1:38" x14ac:dyDescent="0.2">
      <c r="A979" t="s">
        <v>1962</v>
      </c>
      <c r="B979">
        <v>210</v>
      </c>
      <c r="C979">
        <v>726</v>
      </c>
      <c r="D979">
        <f>C979-B979</f>
        <v>516</v>
      </c>
      <c r="E979">
        <v>0.21429999999999999</v>
      </c>
      <c r="F979">
        <v>7.7000000000000001E-5</v>
      </c>
      <c r="G979">
        <v>30</v>
      </c>
      <c r="H979" t="s">
        <v>46</v>
      </c>
      <c r="I979" t="s">
        <v>40</v>
      </c>
      <c r="J979">
        <v>3.359</v>
      </c>
      <c r="K979">
        <v>14</v>
      </c>
      <c r="L979">
        <v>1</v>
      </c>
      <c r="M979">
        <v>27</v>
      </c>
      <c r="N979">
        <v>18</v>
      </c>
      <c r="O979">
        <v>7</v>
      </c>
      <c r="P979">
        <v>26</v>
      </c>
      <c r="Q979">
        <v>6</v>
      </c>
      <c r="R979">
        <v>12</v>
      </c>
      <c r="S979">
        <v>21</v>
      </c>
      <c r="T979">
        <v>13</v>
      </c>
      <c r="U979">
        <v>4</v>
      </c>
      <c r="V979">
        <v>14</v>
      </c>
      <c r="W979">
        <v>13</v>
      </c>
      <c r="X979">
        <v>9</v>
      </c>
      <c r="Y979">
        <v>9</v>
      </c>
      <c r="Z979">
        <v>19</v>
      </c>
      <c r="AA979">
        <v>9</v>
      </c>
      <c r="AB979">
        <v>4</v>
      </c>
      <c r="AC979">
        <v>1</v>
      </c>
      <c r="AD979">
        <v>5</v>
      </c>
      <c r="AE979">
        <f>SUM(M979:N979)/SUM(K979:AD979)</f>
        <v>0.19396551724137931</v>
      </c>
      <c r="AF979">
        <f>SUM(S979,Y979)/SUM(K979:AD979)</f>
        <v>0.12931034482758622</v>
      </c>
      <c r="AG979">
        <f t="shared" si="78"/>
        <v>0.22844827586206898</v>
      </c>
      <c r="AH979">
        <f t="shared" si="79"/>
        <v>5.6034482758620691E-2</v>
      </c>
      <c r="AI979">
        <f t="shared" si="80"/>
        <v>0.14224137931034483</v>
      </c>
      <c r="AJ979">
        <f t="shared" si="81"/>
        <v>0.25</v>
      </c>
      <c r="AK979">
        <v>1</v>
      </c>
      <c r="AL979">
        <v>1</v>
      </c>
    </row>
    <row r="980" spans="1:38" x14ac:dyDescent="0.2">
      <c r="A980" t="s">
        <v>3091</v>
      </c>
      <c r="B980">
        <v>4</v>
      </c>
      <c r="C980">
        <v>181</v>
      </c>
      <c r="D980">
        <f>C980-B980</f>
        <v>177</v>
      </c>
      <c r="E980">
        <v>0.22969999999999999</v>
      </c>
      <c r="F980">
        <v>1.63E-4</v>
      </c>
      <c r="G980">
        <v>42</v>
      </c>
      <c r="H980" t="s">
        <v>46</v>
      </c>
      <c r="I980" t="s">
        <v>40</v>
      </c>
      <c r="J980">
        <v>2.6349999999999998</v>
      </c>
      <c r="K980">
        <v>2</v>
      </c>
      <c r="L980">
        <v>0</v>
      </c>
      <c r="M980">
        <v>11</v>
      </c>
      <c r="N980">
        <v>13</v>
      </c>
      <c r="O980">
        <v>0</v>
      </c>
      <c r="P980">
        <v>10</v>
      </c>
      <c r="Q980">
        <v>5</v>
      </c>
      <c r="R980">
        <v>2</v>
      </c>
      <c r="S980">
        <v>8</v>
      </c>
      <c r="T980">
        <v>1</v>
      </c>
      <c r="U980">
        <v>2</v>
      </c>
      <c r="V980">
        <v>3</v>
      </c>
      <c r="W980">
        <v>3</v>
      </c>
      <c r="X980">
        <v>4</v>
      </c>
      <c r="Y980">
        <v>3</v>
      </c>
      <c r="Z980">
        <v>10</v>
      </c>
      <c r="AA980">
        <v>2</v>
      </c>
      <c r="AB980">
        <v>3</v>
      </c>
      <c r="AC980">
        <v>0</v>
      </c>
      <c r="AD980">
        <v>3</v>
      </c>
      <c r="AE980">
        <f>SUM(M980:N980)/SUM(K980:AD980)</f>
        <v>0.28235294117647058</v>
      </c>
      <c r="AF980">
        <f>SUM(S980,Y980)/SUM(K980:AD980)</f>
        <v>0.12941176470588237</v>
      </c>
      <c r="AG980">
        <f t="shared" si="78"/>
        <v>0.17647058823529413</v>
      </c>
      <c r="AH980">
        <f t="shared" si="79"/>
        <v>3.5294117647058823E-2</v>
      </c>
      <c r="AI980">
        <f t="shared" si="80"/>
        <v>9.4117647058823528E-2</v>
      </c>
      <c r="AJ980">
        <f t="shared" si="81"/>
        <v>0.28235294117647058</v>
      </c>
      <c r="AK980">
        <v>1</v>
      </c>
      <c r="AL980">
        <v>0</v>
      </c>
    </row>
    <row r="981" spans="1:38" x14ac:dyDescent="0.2">
      <c r="A981" t="s">
        <v>689</v>
      </c>
      <c r="B981">
        <v>203</v>
      </c>
      <c r="C981">
        <v>266</v>
      </c>
      <c r="D981">
        <f>C981-B981</f>
        <v>63</v>
      </c>
      <c r="E981">
        <v>0.21149999999999999</v>
      </c>
      <c r="F981">
        <v>1.671E-3</v>
      </c>
      <c r="G981">
        <v>30</v>
      </c>
      <c r="H981" t="s">
        <v>35</v>
      </c>
      <c r="I981" t="s">
        <v>33</v>
      </c>
      <c r="J981">
        <v>4.0439999999999996</v>
      </c>
      <c r="K981">
        <v>0</v>
      </c>
      <c r="L981">
        <v>1</v>
      </c>
      <c r="M981">
        <v>5</v>
      </c>
      <c r="N981">
        <v>0</v>
      </c>
      <c r="O981">
        <v>1</v>
      </c>
      <c r="P981">
        <v>7</v>
      </c>
      <c r="Q981">
        <v>0</v>
      </c>
      <c r="R981">
        <v>5</v>
      </c>
      <c r="S981">
        <v>4</v>
      </c>
      <c r="T981">
        <v>5</v>
      </c>
      <c r="U981">
        <v>1</v>
      </c>
      <c r="V981">
        <v>5</v>
      </c>
      <c r="W981">
        <v>1</v>
      </c>
      <c r="X981">
        <v>4</v>
      </c>
      <c r="Y981">
        <v>3</v>
      </c>
      <c r="Z981">
        <v>2</v>
      </c>
      <c r="AA981">
        <v>3</v>
      </c>
      <c r="AB981">
        <v>4</v>
      </c>
      <c r="AC981">
        <v>0</v>
      </c>
      <c r="AD981">
        <v>3</v>
      </c>
      <c r="AE981">
        <f>SUM(M981:N981)/SUM(K981:AD981)</f>
        <v>9.2592592592592587E-2</v>
      </c>
      <c r="AF981">
        <f>SUM(S981,Y981)/SUM(K981:AD981)</f>
        <v>0.12962962962962962</v>
      </c>
      <c r="AG981">
        <f t="shared" si="78"/>
        <v>0.14814814814814814</v>
      </c>
      <c r="AH981">
        <f t="shared" si="79"/>
        <v>7.407407407407407E-2</v>
      </c>
      <c r="AI981">
        <f t="shared" si="80"/>
        <v>0.27777777777777779</v>
      </c>
      <c r="AJ981">
        <f t="shared" si="81"/>
        <v>0.27777777777777779</v>
      </c>
    </row>
    <row r="982" spans="1:38" x14ac:dyDescent="0.2">
      <c r="A982" t="s">
        <v>2956</v>
      </c>
      <c r="B982">
        <v>19</v>
      </c>
      <c r="C982">
        <v>96</v>
      </c>
      <c r="D982">
        <f>C982-B982</f>
        <v>77</v>
      </c>
      <c r="E982">
        <v>0.1573</v>
      </c>
      <c r="F982" s="1">
        <v>9.9999999999999995E-7</v>
      </c>
      <c r="G982">
        <v>6</v>
      </c>
      <c r="H982" t="s">
        <v>35</v>
      </c>
      <c r="I982" t="s">
        <v>33</v>
      </c>
      <c r="J982">
        <v>3.85</v>
      </c>
      <c r="K982">
        <v>5</v>
      </c>
      <c r="L982">
        <v>0</v>
      </c>
      <c r="M982">
        <v>3</v>
      </c>
      <c r="N982">
        <v>2</v>
      </c>
      <c r="O982">
        <v>0</v>
      </c>
      <c r="P982">
        <v>4</v>
      </c>
      <c r="Q982">
        <v>2</v>
      </c>
      <c r="R982">
        <v>5</v>
      </c>
      <c r="S982">
        <v>3</v>
      </c>
      <c r="T982">
        <v>6</v>
      </c>
      <c r="U982">
        <v>0</v>
      </c>
      <c r="V982">
        <v>5</v>
      </c>
      <c r="W982">
        <v>0</v>
      </c>
      <c r="X982">
        <v>3</v>
      </c>
      <c r="Y982">
        <v>4</v>
      </c>
      <c r="Z982">
        <v>3</v>
      </c>
      <c r="AA982">
        <v>4</v>
      </c>
      <c r="AB982">
        <v>1</v>
      </c>
      <c r="AC982">
        <v>0</v>
      </c>
      <c r="AD982">
        <v>4</v>
      </c>
      <c r="AE982">
        <f>SUM(M982:N982)/SUM(K982:AD982)</f>
        <v>9.2592592592592587E-2</v>
      </c>
      <c r="AF982">
        <f>SUM(S982,Y982)/SUM(K982:AD982)</f>
        <v>0.12962962962962962</v>
      </c>
      <c r="AG982">
        <f t="shared" si="78"/>
        <v>0.16666666666666666</v>
      </c>
      <c r="AH982">
        <f t="shared" si="79"/>
        <v>7.407407407407407E-2</v>
      </c>
      <c r="AI982">
        <f t="shared" si="80"/>
        <v>0.22222222222222221</v>
      </c>
      <c r="AJ982">
        <f t="shared" si="81"/>
        <v>0.31481481481481483</v>
      </c>
    </row>
    <row r="983" spans="1:38" x14ac:dyDescent="0.2">
      <c r="A983" t="s">
        <v>309</v>
      </c>
      <c r="B983">
        <v>32</v>
      </c>
      <c r="C983">
        <v>88</v>
      </c>
      <c r="D983">
        <f>C983-B983</f>
        <v>56</v>
      </c>
      <c r="E983">
        <v>0.1525</v>
      </c>
      <c r="F983">
        <v>3.1700000000000001E-3</v>
      </c>
      <c r="G983">
        <v>6</v>
      </c>
      <c r="H983" t="s">
        <v>46</v>
      </c>
      <c r="I983" t="s">
        <v>44</v>
      </c>
      <c r="J983">
        <v>3.8650000000000002</v>
      </c>
      <c r="K983">
        <v>2</v>
      </c>
      <c r="L983">
        <v>1</v>
      </c>
      <c r="M983">
        <v>1</v>
      </c>
      <c r="N983">
        <v>5</v>
      </c>
      <c r="O983">
        <v>2</v>
      </c>
      <c r="P983">
        <v>0</v>
      </c>
      <c r="Q983">
        <v>1</v>
      </c>
      <c r="R983">
        <v>2</v>
      </c>
      <c r="S983">
        <v>4</v>
      </c>
      <c r="T983">
        <v>8</v>
      </c>
      <c r="U983">
        <v>1</v>
      </c>
      <c r="V983">
        <v>2</v>
      </c>
      <c r="W983">
        <v>3</v>
      </c>
      <c r="X983">
        <v>8</v>
      </c>
      <c r="Y983">
        <v>3</v>
      </c>
      <c r="Z983">
        <v>6</v>
      </c>
      <c r="AA983">
        <v>1</v>
      </c>
      <c r="AB983">
        <v>3</v>
      </c>
      <c r="AC983">
        <v>0</v>
      </c>
      <c r="AD983">
        <v>1</v>
      </c>
      <c r="AE983">
        <f>SUM(M983:N983)/SUM(K983:AD983)</f>
        <v>0.1111111111111111</v>
      </c>
      <c r="AF983">
        <f>SUM(S983,Y983)/SUM(K983:AD983)</f>
        <v>0.12962962962962962</v>
      </c>
      <c r="AG983">
        <f t="shared" si="78"/>
        <v>9.2592592592592587E-2</v>
      </c>
      <c r="AH983">
        <f t="shared" si="79"/>
        <v>5.5555555555555552E-2</v>
      </c>
      <c r="AI983">
        <f t="shared" si="80"/>
        <v>0.25925925925925924</v>
      </c>
      <c r="AJ983">
        <f t="shared" si="81"/>
        <v>0.35185185185185186</v>
      </c>
    </row>
    <row r="984" spans="1:38" x14ac:dyDescent="0.2">
      <c r="A984" t="s">
        <v>2277</v>
      </c>
      <c r="B984">
        <v>1460</v>
      </c>
      <c r="C984">
        <v>1561</v>
      </c>
      <c r="D984">
        <f>C984-B984</f>
        <v>101</v>
      </c>
      <c r="E984">
        <v>0.1615</v>
      </c>
      <c r="F984">
        <v>1.4E-5</v>
      </c>
      <c r="G984">
        <v>6</v>
      </c>
      <c r="H984" t="s">
        <v>35</v>
      </c>
      <c r="I984" t="s">
        <v>44</v>
      </c>
      <c r="J984">
        <v>3.5720000000000001</v>
      </c>
      <c r="K984">
        <v>4</v>
      </c>
      <c r="L984">
        <v>0</v>
      </c>
      <c r="M984">
        <v>4</v>
      </c>
      <c r="N984">
        <v>4</v>
      </c>
      <c r="O984">
        <v>0</v>
      </c>
      <c r="P984">
        <v>6</v>
      </c>
      <c r="Q984">
        <v>1</v>
      </c>
      <c r="R984">
        <v>1</v>
      </c>
      <c r="S984">
        <v>4</v>
      </c>
      <c r="T984">
        <v>3</v>
      </c>
      <c r="U984">
        <v>3</v>
      </c>
      <c r="V984">
        <v>3</v>
      </c>
      <c r="W984">
        <v>1</v>
      </c>
      <c r="X984">
        <v>2</v>
      </c>
      <c r="Y984">
        <v>3</v>
      </c>
      <c r="Z984">
        <v>5</v>
      </c>
      <c r="AA984">
        <v>5</v>
      </c>
      <c r="AB984">
        <v>3</v>
      </c>
      <c r="AC984">
        <v>1</v>
      </c>
      <c r="AD984">
        <v>1</v>
      </c>
      <c r="AE984">
        <f>SUM(M984:N984)/SUM(K984:AD984)</f>
        <v>0.14814814814814814</v>
      </c>
      <c r="AF984">
        <f>SUM(S984,Y984)/SUM(K984:AD984)</f>
        <v>0.12962962962962962</v>
      </c>
      <c r="AG984">
        <f t="shared" si="78"/>
        <v>0.20370370370370369</v>
      </c>
      <c r="AH984">
        <f t="shared" si="79"/>
        <v>3.7037037037037035E-2</v>
      </c>
      <c r="AI984">
        <f t="shared" si="80"/>
        <v>0.18518518518518517</v>
      </c>
      <c r="AJ984">
        <f t="shared" si="81"/>
        <v>0.29629629629629628</v>
      </c>
    </row>
    <row r="985" spans="1:38" x14ac:dyDescent="0.2">
      <c r="A985" t="s">
        <v>2841</v>
      </c>
      <c r="B985">
        <v>260</v>
      </c>
      <c r="C985">
        <v>321</v>
      </c>
      <c r="D985">
        <f>C985-B985</f>
        <v>61</v>
      </c>
      <c r="E985">
        <v>0.2092</v>
      </c>
      <c r="F985">
        <v>1.0000000000000001E-5</v>
      </c>
      <c r="G985">
        <v>30</v>
      </c>
      <c r="H985" t="s">
        <v>35</v>
      </c>
      <c r="I985" t="s">
        <v>49</v>
      </c>
      <c r="J985">
        <v>3.798</v>
      </c>
      <c r="K985">
        <v>2</v>
      </c>
      <c r="L985">
        <v>2</v>
      </c>
      <c r="M985">
        <v>6</v>
      </c>
      <c r="N985">
        <v>2</v>
      </c>
      <c r="O985">
        <v>4</v>
      </c>
      <c r="P985">
        <v>3</v>
      </c>
      <c r="Q985">
        <v>1</v>
      </c>
      <c r="R985">
        <v>1</v>
      </c>
      <c r="S985">
        <v>5</v>
      </c>
      <c r="T985">
        <v>6</v>
      </c>
      <c r="U985">
        <v>0</v>
      </c>
      <c r="V985">
        <v>6</v>
      </c>
      <c r="W985">
        <v>0</v>
      </c>
      <c r="X985">
        <v>0</v>
      </c>
      <c r="Y985">
        <v>2</v>
      </c>
      <c r="Z985">
        <v>7</v>
      </c>
      <c r="AA985">
        <v>1</v>
      </c>
      <c r="AB985">
        <v>2</v>
      </c>
      <c r="AC985">
        <v>0</v>
      </c>
      <c r="AD985">
        <v>4</v>
      </c>
      <c r="AE985">
        <f>SUM(M985:N985)/SUM(K985:AD985)</f>
        <v>0.14814814814814814</v>
      </c>
      <c r="AF985">
        <f>SUM(S985,Y985)/SUM(K985:AD985)</f>
        <v>0.12962962962962962</v>
      </c>
      <c r="AG985">
        <f t="shared" si="78"/>
        <v>9.2592592592592587E-2</v>
      </c>
      <c r="AH985">
        <f t="shared" si="79"/>
        <v>0.14814814814814814</v>
      </c>
      <c r="AI985">
        <f t="shared" si="80"/>
        <v>0.16666666666666666</v>
      </c>
      <c r="AJ985">
        <f t="shared" si="81"/>
        <v>0.31481481481481483</v>
      </c>
    </row>
    <row r="986" spans="1:38" x14ac:dyDescent="0.2">
      <c r="A986" t="s">
        <v>3012</v>
      </c>
      <c r="B986">
        <v>4</v>
      </c>
      <c r="C986">
        <v>295</v>
      </c>
      <c r="D986">
        <f>C986-B986</f>
        <v>291</v>
      </c>
      <c r="E986">
        <v>0.3483</v>
      </c>
      <c r="F986">
        <v>1.7240999999999999E-2</v>
      </c>
      <c r="G986">
        <v>66</v>
      </c>
      <c r="H986" t="s">
        <v>35</v>
      </c>
      <c r="I986" t="s">
        <v>49</v>
      </c>
      <c r="J986">
        <v>2.6440000000000001</v>
      </c>
      <c r="K986">
        <v>4</v>
      </c>
      <c r="L986">
        <v>1</v>
      </c>
      <c r="M986">
        <v>11</v>
      </c>
      <c r="N986">
        <v>11</v>
      </c>
      <c r="O986">
        <v>3</v>
      </c>
      <c r="P986">
        <v>9</v>
      </c>
      <c r="Q986">
        <v>1</v>
      </c>
      <c r="R986">
        <v>0</v>
      </c>
      <c r="S986">
        <v>12</v>
      </c>
      <c r="T986">
        <v>1</v>
      </c>
      <c r="U986">
        <v>3</v>
      </c>
      <c r="V986">
        <v>12</v>
      </c>
      <c r="W986">
        <v>5</v>
      </c>
      <c r="X986">
        <v>8</v>
      </c>
      <c r="Y986">
        <v>2</v>
      </c>
      <c r="Z986">
        <v>15</v>
      </c>
      <c r="AA986">
        <v>6</v>
      </c>
      <c r="AB986">
        <v>2</v>
      </c>
      <c r="AC986">
        <v>0</v>
      </c>
      <c r="AD986">
        <v>2</v>
      </c>
      <c r="AE986">
        <f>SUM(M986:N986)/SUM(K986:AD986)</f>
        <v>0.20370370370370369</v>
      </c>
      <c r="AF986">
        <f>SUM(S986,Y986)/SUM(K986:AD986)</f>
        <v>0.12962962962962962</v>
      </c>
      <c r="AG986">
        <f t="shared" si="78"/>
        <v>0.16666666666666666</v>
      </c>
      <c r="AH986">
        <f t="shared" si="79"/>
        <v>4.6296296296296294E-2</v>
      </c>
      <c r="AI986">
        <f t="shared" si="80"/>
        <v>5.5555555555555552E-2</v>
      </c>
      <c r="AJ986">
        <f t="shared" si="81"/>
        <v>0.39814814814814814</v>
      </c>
    </row>
    <row r="987" spans="1:38" x14ac:dyDescent="0.2">
      <c r="A987" t="s">
        <v>718</v>
      </c>
      <c r="B987">
        <v>5</v>
      </c>
      <c r="C987">
        <v>115</v>
      </c>
      <c r="D987">
        <f>C987-B987</f>
        <v>110</v>
      </c>
      <c r="E987">
        <v>0.26079999999999998</v>
      </c>
      <c r="F987">
        <v>9.01E-4</v>
      </c>
      <c r="G987">
        <v>42</v>
      </c>
      <c r="H987" t="s">
        <v>46</v>
      </c>
      <c r="I987" t="s">
        <v>33</v>
      </c>
      <c r="J987">
        <v>2.806</v>
      </c>
      <c r="K987">
        <v>1</v>
      </c>
      <c r="L987">
        <v>1</v>
      </c>
      <c r="M987">
        <v>5</v>
      </c>
      <c r="N987">
        <v>8</v>
      </c>
      <c r="O987">
        <v>0</v>
      </c>
      <c r="P987">
        <v>4</v>
      </c>
      <c r="Q987">
        <v>0</v>
      </c>
      <c r="R987">
        <v>1</v>
      </c>
      <c r="S987">
        <v>4</v>
      </c>
      <c r="T987">
        <v>3</v>
      </c>
      <c r="U987">
        <v>0</v>
      </c>
      <c r="V987">
        <v>9</v>
      </c>
      <c r="W987">
        <v>3</v>
      </c>
      <c r="X987">
        <v>0</v>
      </c>
      <c r="Y987">
        <v>3</v>
      </c>
      <c r="Z987">
        <v>6</v>
      </c>
      <c r="AA987">
        <v>4</v>
      </c>
      <c r="AB987">
        <v>2</v>
      </c>
      <c r="AC987">
        <v>0</v>
      </c>
      <c r="AD987">
        <v>0</v>
      </c>
      <c r="AE987">
        <f>SUM(M987:N987)/SUM(K987:AD987)</f>
        <v>0.24074074074074073</v>
      </c>
      <c r="AF987">
        <f>SUM(S987,Y987)/SUM(K987:AD987)</f>
        <v>0.12962962962962962</v>
      </c>
      <c r="AG987">
        <f t="shared" si="78"/>
        <v>0.14814814814814814</v>
      </c>
      <c r="AH987">
        <f t="shared" si="79"/>
        <v>0</v>
      </c>
      <c r="AI987">
        <f t="shared" si="80"/>
        <v>0.1111111111111111</v>
      </c>
      <c r="AJ987">
        <f t="shared" si="81"/>
        <v>0.37037037037037035</v>
      </c>
      <c r="AK987">
        <v>1</v>
      </c>
      <c r="AL987">
        <v>0</v>
      </c>
    </row>
    <row r="988" spans="1:38" x14ac:dyDescent="0.2">
      <c r="A988" t="s">
        <v>508</v>
      </c>
      <c r="B988">
        <v>740</v>
      </c>
      <c r="C988">
        <v>833</v>
      </c>
      <c r="D988">
        <f>C988-B988</f>
        <v>93</v>
      </c>
      <c r="E988">
        <v>0.251</v>
      </c>
      <c r="F988">
        <v>9.6299999999999999E-4</v>
      </c>
      <c r="G988">
        <v>42</v>
      </c>
      <c r="H988" t="s">
        <v>35</v>
      </c>
      <c r="I988" t="s">
        <v>33</v>
      </c>
      <c r="J988">
        <v>2.52</v>
      </c>
      <c r="K988">
        <v>0</v>
      </c>
      <c r="L988">
        <v>0</v>
      </c>
      <c r="M988">
        <v>5</v>
      </c>
      <c r="N988">
        <v>12</v>
      </c>
      <c r="O988">
        <v>1</v>
      </c>
      <c r="P988">
        <v>5</v>
      </c>
      <c r="Q988">
        <v>1</v>
      </c>
      <c r="R988">
        <v>3</v>
      </c>
      <c r="S988">
        <v>7</v>
      </c>
      <c r="T988">
        <v>2</v>
      </c>
      <c r="U988">
        <v>0</v>
      </c>
      <c r="V988">
        <v>4</v>
      </c>
      <c r="W988">
        <v>3</v>
      </c>
      <c r="X988">
        <v>4</v>
      </c>
      <c r="Y988">
        <v>0</v>
      </c>
      <c r="Z988">
        <v>3</v>
      </c>
      <c r="AA988">
        <v>2</v>
      </c>
      <c r="AB988">
        <v>0</v>
      </c>
      <c r="AC988">
        <v>1</v>
      </c>
      <c r="AD988">
        <v>1</v>
      </c>
      <c r="AE988">
        <f>SUM(M988:N988)/SUM(K988:AD988)</f>
        <v>0.31481481481481483</v>
      </c>
      <c r="AF988">
        <f>SUM(S988,Y988)/SUM(K988:AD988)</f>
        <v>0.12962962962962962</v>
      </c>
      <c r="AG988">
        <f t="shared" si="78"/>
        <v>0.14814814814814814</v>
      </c>
      <c r="AH988">
        <f t="shared" si="79"/>
        <v>5.5555555555555552E-2</v>
      </c>
      <c r="AI988">
        <f t="shared" si="80"/>
        <v>9.2592592592592587E-2</v>
      </c>
      <c r="AJ988">
        <f t="shared" si="81"/>
        <v>0.25925925925925924</v>
      </c>
    </row>
    <row r="989" spans="1:38" x14ac:dyDescent="0.2">
      <c r="A989" t="s">
        <v>177</v>
      </c>
      <c r="B989">
        <v>29</v>
      </c>
      <c r="C989">
        <v>895</v>
      </c>
      <c r="D989">
        <f>C989-B989</f>
        <v>866</v>
      </c>
      <c r="E989">
        <v>0.4138</v>
      </c>
      <c r="F989">
        <v>2.5700000000000001E-4</v>
      </c>
      <c r="G989">
        <v>78</v>
      </c>
      <c r="H989" t="s">
        <v>46</v>
      </c>
      <c r="I989" t="s">
        <v>49</v>
      </c>
      <c r="J989">
        <v>2.7320000000000002</v>
      </c>
      <c r="K989">
        <v>14</v>
      </c>
      <c r="L989">
        <v>0</v>
      </c>
      <c r="M989">
        <v>32</v>
      </c>
      <c r="N989">
        <v>38</v>
      </c>
      <c r="O989">
        <v>4</v>
      </c>
      <c r="P989">
        <v>44</v>
      </c>
      <c r="Q989">
        <v>7</v>
      </c>
      <c r="R989">
        <v>5</v>
      </c>
      <c r="S989">
        <v>31</v>
      </c>
      <c r="T989">
        <v>9</v>
      </c>
      <c r="U989">
        <v>2</v>
      </c>
      <c r="V989">
        <v>21</v>
      </c>
      <c r="W989">
        <v>17</v>
      </c>
      <c r="X989">
        <v>14</v>
      </c>
      <c r="Y989">
        <v>7</v>
      </c>
      <c r="Z989">
        <v>19</v>
      </c>
      <c r="AA989">
        <v>13</v>
      </c>
      <c r="AB989">
        <v>3</v>
      </c>
      <c r="AC989">
        <v>2</v>
      </c>
      <c r="AD989">
        <v>11</v>
      </c>
      <c r="AE989">
        <f>SUM(M989:N989)/SUM(K989:AD989)</f>
        <v>0.23890784982935154</v>
      </c>
      <c r="AF989">
        <f>SUM(S989,Y989)/SUM(K989:AD989)</f>
        <v>0.12969283276450511</v>
      </c>
      <c r="AG989">
        <f t="shared" si="78"/>
        <v>0.25597269624573377</v>
      </c>
      <c r="AH989">
        <f t="shared" si="79"/>
        <v>5.8020477815699661E-2</v>
      </c>
      <c r="AI989">
        <f t="shared" si="80"/>
        <v>6.4846416382252553E-2</v>
      </c>
      <c r="AJ989">
        <f t="shared" si="81"/>
        <v>0.25255972696245732</v>
      </c>
      <c r="AK989">
        <v>2</v>
      </c>
      <c r="AL989">
        <v>0</v>
      </c>
    </row>
    <row r="990" spans="1:38" x14ac:dyDescent="0.2">
      <c r="A990" t="s">
        <v>1525</v>
      </c>
      <c r="B990">
        <v>54</v>
      </c>
      <c r="C990">
        <v>378</v>
      </c>
      <c r="D990">
        <f>C990-B990</f>
        <v>324</v>
      </c>
      <c r="E990">
        <v>0.42170000000000002</v>
      </c>
      <c r="F990">
        <v>2.7300000000000002E-4</v>
      </c>
      <c r="G990">
        <v>78</v>
      </c>
      <c r="H990" t="s">
        <v>32</v>
      </c>
      <c r="I990" t="s">
        <v>49</v>
      </c>
      <c r="J990">
        <v>2.7309999999999999</v>
      </c>
      <c r="K990">
        <v>9</v>
      </c>
      <c r="L990">
        <v>0</v>
      </c>
      <c r="M990">
        <v>19</v>
      </c>
      <c r="N990">
        <v>11</v>
      </c>
      <c r="O990">
        <v>0</v>
      </c>
      <c r="P990">
        <v>19</v>
      </c>
      <c r="Q990">
        <v>5</v>
      </c>
      <c r="R990">
        <v>2</v>
      </c>
      <c r="S990">
        <v>12</v>
      </c>
      <c r="T990">
        <v>1</v>
      </c>
      <c r="U990">
        <v>2</v>
      </c>
      <c r="V990">
        <v>10</v>
      </c>
      <c r="W990">
        <v>5</v>
      </c>
      <c r="X990">
        <v>6</v>
      </c>
      <c r="Y990">
        <v>5</v>
      </c>
      <c r="Z990">
        <v>11</v>
      </c>
      <c r="AA990">
        <v>4</v>
      </c>
      <c r="AB990">
        <v>4</v>
      </c>
      <c r="AC990">
        <v>0</v>
      </c>
      <c r="AD990">
        <v>6</v>
      </c>
      <c r="AE990">
        <f>SUM(M990:N990)/SUM(K990:AD990)</f>
        <v>0.22900763358778625</v>
      </c>
      <c r="AF990">
        <f>SUM(S990,Y990)/SUM(K990:AD990)</f>
        <v>0.12977099236641221</v>
      </c>
      <c r="AG990">
        <f t="shared" si="78"/>
        <v>0.25190839694656486</v>
      </c>
      <c r="AH990">
        <f t="shared" si="79"/>
        <v>4.5801526717557252E-2</v>
      </c>
      <c r="AI990">
        <f t="shared" si="80"/>
        <v>6.8702290076335881E-2</v>
      </c>
      <c r="AJ990">
        <f t="shared" si="81"/>
        <v>0.27480916030534353</v>
      </c>
      <c r="AK990">
        <v>12</v>
      </c>
      <c r="AL990">
        <v>0</v>
      </c>
    </row>
    <row r="991" spans="1:38" x14ac:dyDescent="0.2">
      <c r="A991" t="s">
        <v>2380</v>
      </c>
      <c r="B991">
        <v>16</v>
      </c>
      <c r="C991">
        <v>362</v>
      </c>
      <c r="D991">
        <f>C991-B991</f>
        <v>346</v>
      </c>
      <c r="E991">
        <v>0.3</v>
      </c>
      <c r="F991">
        <v>1.2539999999999999E-3</v>
      </c>
      <c r="G991">
        <v>54</v>
      </c>
      <c r="H991" t="s">
        <v>32</v>
      </c>
      <c r="I991" t="s">
        <v>44</v>
      </c>
      <c r="J991">
        <v>2.6869999999999998</v>
      </c>
      <c r="K991">
        <v>4</v>
      </c>
      <c r="L991">
        <v>2</v>
      </c>
      <c r="M991">
        <v>20</v>
      </c>
      <c r="N991">
        <v>16</v>
      </c>
      <c r="O991">
        <v>0</v>
      </c>
      <c r="P991">
        <v>19</v>
      </c>
      <c r="Q991">
        <v>4</v>
      </c>
      <c r="R991">
        <v>5</v>
      </c>
      <c r="S991">
        <v>11</v>
      </c>
      <c r="T991">
        <v>3</v>
      </c>
      <c r="U991">
        <v>1</v>
      </c>
      <c r="V991">
        <v>10</v>
      </c>
      <c r="W991">
        <v>5</v>
      </c>
      <c r="X991">
        <v>8</v>
      </c>
      <c r="Y991">
        <v>6</v>
      </c>
      <c r="Z991">
        <v>8</v>
      </c>
      <c r="AA991">
        <v>5</v>
      </c>
      <c r="AB991">
        <v>3</v>
      </c>
      <c r="AC991">
        <v>1</v>
      </c>
      <c r="AD991">
        <v>0</v>
      </c>
      <c r="AE991">
        <f>SUM(M991:N991)/SUM(K991:AD991)</f>
        <v>0.27480916030534353</v>
      </c>
      <c r="AF991">
        <f>SUM(S991,Y991)/SUM(K991:AD991)</f>
        <v>0.12977099236641221</v>
      </c>
      <c r="AG991">
        <f t="shared" si="78"/>
        <v>0.21374045801526717</v>
      </c>
      <c r="AH991">
        <f t="shared" si="79"/>
        <v>7.6335877862595417E-3</v>
      </c>
      <c r="AI991">
        <f t="shared" si="80"/>
        <v>9.1603053435114504E-2</v>
      </c>
      <c r="AJ991">
        <f t="shared" si="81"/>
        <v>0.28244274809160308</v>
      </c>
      <c r="AK991">
        <v>1</v>
      </c>
      <c r="AL991">
        <v>0</v>
      </c>
    </row>
    <row r="992" spans="1:38" x14ac:dyDescent="0.2">
      <c r="A992" t="s">
        <v>2160</v>
      </c>
      <c r="B992">
        <v>4</v>
      </c>
      <c r="C992">
        <v>123</v>
      </c>
      <c r="D992">
        <f>C992-B992</f>
        <v>119</v>
      </c>
      <c r="E992">
        <v>0.2102</v>
      </c>
      <c r="F992">
        <v>1.0219999999999999E-3</v>
      </c>
      <c r="G992">
        <v>30</v>
      </c>
      <c r="H992" t="s">
        <v>35</v>
      </c>
      <c r="I992" t="s">
        <v>49</v>
      </c>
      <c r="J992">
        <v>3.839</v>
      </c>
      <c r="K992">
        <v>3</v>
      </c>
      <c r="L992">
        <v>2</v>
      </c>
      <c r="M992">
        <v>4</v>
      </c>
      <c r="N992">
        <v>3</v>
      </c>
      <c r="O992">
        <v>3</v>
      </c>
      <c r="P992">
        <v>4</v>
      </c>
      <c r="Q992">
        <v>1</v>
      </c>
      <c r="R992">
        <v>2</v>
      </c>
      <c r="S992">
        <v>6</v>
      </c>
      <c r="T992">
        <v>8</v>
      </c>
      <c r="U992">
        <v>2</v>
      </c>
      <c r="V992">
        <v>6</v>
      </c>
      <c r="W992">
        <v>5</v>
      </c>
      <c r="X992">
        <v>3</v>
      </c>
      <c r="Y992">
        <v>4</v>
      </c>
      <c r="Z992">
        <v>9</v>
      </c>
      <c r="AA992">
        <v>6</v>
      </c>
      <c r="AB992">
        <v>3</v>
      </c>
      <c r="AC992">
        <v>0</v>
      </c>
      <c r="AD992">
        <v>3</v>
      </c>
      <c r="AE992">
        <f>SUM(M992:N992)/SUM(K992:AD992)</f>
        <v>9.0909090909090912E-2</v>
      </c>
      <c r="AF992">
        <f>SUM(S992,Y992)/SUM(K992:AD992)</f>
        <v>0.12987012987012986</v>
      </c>
      <c r="AG992">
        <f t="shared" si="78"/>
        <v>0.15584415584415584</v>
      </c>
      <c r="AH992">
        <f t="shared" si="79"/>
        <v>7.792207792207792E-2</v>
      </c>
      <c r="AI992">
        <f t="shared" si="80"/>
        <v>0.19480519480519481</v>
      </c>
      <c r="AJ992">
        <f t="shared" si="81"/>
        <v>0.35064935064935066</v>
      </c>
    </row>
    <row r="993" spans="1:38" x14ac:dyDescent="0.2">
      <c r="A993" t="s">
        <v>1722</v>
      </c>
      <c r="B993">
        <v>755</v>
      </c>
      <c r="C993">
        <v>880</v>
      </c>
      <c r="D993">
        <f>C993-B993</f>
        <v>125</v>
      </c>
      <c r="E993">
        <v>0.32079999999999997</v>
      </c>
      <c r="F993">
        <v>1.926E-3</v>
      </c>
      <c r="G993">
        <v>66</v>
      </c>
      <c r="H993" t="s">
        <v>35</v>
      </c>
      <c r="I993" t="s">
        <v>44</v>
      </c>
      <c r="J993">
        <v>3.7480000000000002</v>
      </c>
      <c r="K993">
        <v>1</v>
      </c>
      <c r="L993">
        <v>0</v>
      </c>
      <c r="M993">
        <v>4</v>
      </c>
      <c r="N993">
        <v>6</v>
      </c>
      <c r="O993">
        <v>2</v>
      </c>
      <c r="P993">
        <v>6</v>
      </c>
      <c r="Q993">
        <v>2</v>
      </c>
      <c r="R993">
        <v>6</v>
      </c>
      <c r="S993">
        <v>8</v>
      </c>
      <c r="T993">
        <v>6</v>
      </c>
      <c r="U993">
        <v>2</v>
      </c>
      <c r="V993">
        <v>6</v>
      </c>
      <c r="W993">
        <v>3</v>
      </c>
      <c r="X993">
        <v>1</v>
      </c>
      <c r="Y993">
        <v>2</v>
      </c>
      <c r="Z993">
        <v>9</v>
      </c>
      <c r="AA993">
        <v>2</v>
      </c>
      <c r="AB993">
        <v>3</v>
      </c>
      <c r="AC993">
        <v>2</v>
      </c>
      <c r="AD993">
        <v>6</v>
      </c>
      <c r="AE993">
        <f>SUM(M993:N993)/SUM(K993:AD993)</f>
        <v>0.12987012987012986</v>
      </c>
      <c r="AF993">
        <f>SUM(S993,Y993)/SUM(K993:AD993)</f>
        <v>0.12987012987012986</v>
      </c>
      <c r="AG993">
        <f t="shared" si="78"/>
        <v>0.12987012987012986</v>
      </c>
      <c r="AH993">
        <f t="shared" si="79"/>
        <v>0.12987012987012986</v>
      </c>
      <c r="AI993">
        <f t="shared" si="80"/>
        <v>0.22077922077922077</v>
      </c>
      <c r="AJ993">
        <f t="shared" si="81"/>
        <v>0.25974025974025972</v>
      </c>
    </row>
    <row r="994" spans="1:38" x14ac:dyDescent="0.2">
      <c r="A994" t="s">
        <v>1868</v>
      </c>
      <c r="B994">
        <v>360</v>
      </c>
      <c r="C994">
        <v>457</v>
      </c>
      <c r="D994">
        <f>C994-B994</f>
        <v>97</v>
      </c>
      <c r="E994">
        <v>0.20660000000000001</v>
      </c>
      <c r="F994">
        <v>4.4999999999999999E-4</v>
      </c>
      <c r="G994">
        <v>30</v>
      </c>
      <c r="H994" t="s">
        <v>35</v>
      </c>
      <c r="I994" t="s">
        <v>40</v>
      </c>
      <c r="J994">
        <v>3.5840000000000001</v>
      </c>
      <c r="K994">
        <v>3</v>
      </c>
      <c r="L994">
        <v>0</v>
      </c>
      <c r="M994">
        <v>7</v>
      </c>
      <c r="N994">
        <v>3</v>
      </c>
      <c r="O994">
        <v>2</v>
      </c>
      <c r="P994">
        <v>1</v>
      </c>
      <c r="Q994">
        <v>2</v>
      </c>
      <c r="R994">
        <v>4</v>
      </c>
      <c r="S994">
        <v>6</v>
      </c>
      <c r="T994">
        <v>10</v>
      </c>
      <c r="U994">
        <v>1</v>
      </c>
      <c r="V994">
        <v>7</v>
      </c>
      <c r="W994">
        <v>3</v>
      </c>
      <c r="X994">
        <v>8</v>
      </c>
      <c r="Y994">
        <v>4</v>
      </c>
      <c r="Z994">
        <v>6</v>
      </c>
      <c r="AA994">
        <v>4</v>
      </c>
      <c r="AB994">
        <v>3</v>
      </c>
      <c r="AC994">
        <v>0</v>
      </c>
      <c r="AD994">
        <v>3</v>
      </c>
      <c r="AE994">
        <f>SUM(M994:N994)/SUM(K994:AD994)</f>
        <v>0.12987012987012986</v>
      </c>
      <c r="AF994">
        <f>SUM(S994,Y994)/SUM(K994:AD994)</f>
        <v>0.12987012987012986</v>
      </c>
      <c r="AG994">
        <f t="shared" si="78"/>
        <v>9.0909090909090912E-2</v>
      </c>
      <c r="AH994">
        <f t="shared" si="79"/>
        <v>6.4935064935064929E-2</v>
      </c>
      <c r="AI994">
        <f t="shared" si="80"/>
        <v>0.23376623376623376</v>
      </c>
      <c r="AJ994">
        <f t="shared" si="81"/>
        <v>0.35064935064935066</v>
      </c>
    </row>
    <row r="995" spans="1:38" x14ac:dyDescent="0.2">
      <c r="A995" t="s">
        <v>1750</v>
      </c>
      <c r="B995">
        <v>141</v>
      </c>
      <c r="C995">
        <v>311</v>
      </c>
      <c r="D995">
        <f>C995-B995</f>
        <v>170</v>
      </c>
      <c r="E995">
        <v>0.28270000000000001</v>
      </c>
      <c r="F995">
        <v>7.9199999999999995E-4</v>
      </c>
      <c r="G995">
        <v>54</v>
      </c>
      <c r="H995" t="s">
        <v>46</v>
      </c>
      <c r="I995" t="s">
        <v>1751</v>
      </c>
      <c r="J995">
        <v>2.8010000000000002</v>
      </c>
      <c r="K995">
        <v>3</v>
      </c>
      <c r="L995">
        <v>1</v>
      </c>
      <c r="M995">
        <v>5</v>
      </c>
      <c r="N995">
        <v>14</v>
      </c>
      <c r="O995">
        <v>1</v>
      </c>
      <c r="P995">
        <v>6</v>
      </c>
      <c r="Q995">
        <v>0</v>
      </c>
      <c r="R995">
        <v>0</v>
      </c>
      <c r="S995">
        <v>3</v>
      </c>
      <c r="T995">
        <v>3</v>
      </c>
      <c r="U995">
        <v>2</v>
      </c>
      <c r="V995">
        <v>6</v>
      </c>
      <c r="W995">
        <v>5</v>
      </c>
      <c r="X995">
        <v>7</v>
      </c>
      <c r="Y995">
        <v>7</v>
      </c>
      <c r="Z995">
        <v>3</v>
      </c>
      <c r="AA995">
        <v>6</v>
      </c>
      <c r="AB995">
        <v>4</v>
      </c>
      <c r="AC995">
        <v>0</v>
      </c>
      <c r="AD995">
        <v>1</v>
      </c>
      <c r="AE995">
        <f>SUM(M995:N995)/SUM(K995:AD995)</f>
        <v>0.24675324675324675</v>
      </c>
      <c r="AF995">
        <f>SUM(S995,Y995)/SUM(K995:AD995)</f>
        <v>0.12987012987012986</v>
      </c>
      <c r="AG995">
        <f t="shared" si="78"/>
        <v>0.18181818181818182</v>
      </c>
      <c r="AH995">
        <f t="shared" si="79"/>
        <v>2.5974025974025976E-2</v>
      </c>
      <c r="AI995">
        <f t="shared" si="80"/>
        <v>0.11688311688311688</v>
      </c>
      <c r="AJ995">
        <f t="shared" si="81"/>
        <v>0.29870129870129869</v>
      </c>
    </row>
    <row r="996" spans="1:38" x14ac:dyDescent="0.2">
      <c r="A996" t="s">
        <v>1623</v>
      </c>
      <c r="B996">
        <v>115</v>
      </c>
      <c r="C996">
        <v>388</v>
      </c>
      <c r="D996">
        <f>C996-B996</f>
        <v>273</v>
      </c>
      <c r="E996">
        <v>0.40260000000000001</v>
      </c>
      <c r="F996">
        <v>3.6400000000000001E-4</v>
      </c>
      <c r="G996">
        <v>78</v>
      </c>
      <c r="H996" t="s">
        <v>35</v>
      </c>
      <c r="I996" t="s">
        <v>40</v>
      </c>
      <c r="J996">
        <v>3.0270000000000001</v>
      </c>
      <c r="K996">
        <v>6</v>
      </c>
      <c r="L996">
        <v>0</v>
      </c>
      <c r="M996">
        <v>11</v>
      </c>
      <c r="N996">
        <v>11</v>
      </c>
      <c r="O996">
        <v>1</v>
      </c>
      <c r="P996">
        <v>10</v>
      </c>
      <c r="Q996">
        <v>4</v>
      </c>
      <c r="R996">
        <v>3</v>
      </c>
      <c r="S996">
        <v>9</v>
      </c>
      <c r="T996">
        <v>4</v>
      </c>
      <c r="U996">
        <v>1</v>
      </c>
      <c r="V996">
        <v>6</v>
      </c>
      <c r="W996">
        <v>7</v>
      </c>
      <c r="X996">
        <v>5</v>
      </c>
      <c r="Y996">
        <v>4</v>
      </c>
      <c r="Z996">
        <v>7</v>
      </c>
      <c r="AA996">
        <v>5</v>
      </c>
      <c r="AB996">
        <v>4</v>
      </c>
      <c r="AC996">
        <v>0</v>
      </c>
      <c r="AD996">
        <v>2</v>
      </c>
      <c r="AE996">
        <f>SUM(M996:N996)/SUM(K996:AD996)</f>
        <v>0.22</v>
      </c>
      <c r="AF996">
        <f>SUM(S996,Y996)/SUM(K996:AD996)</f>
        <v>0.13</v>
      </c>
      <c r="AG996">
        <f t="shared" si="78"/>
        <v>0.23</v>
      </c>
      <c r="AH996">
        <f t="shared" si="79"/>
        <v>0.03</v>
      </c>
      <c r="AI996">
        <f t="shared" si="80"/>
        <v>0.12</v>
      </c>
      <c r="AJ996">
        <f t="shared" si="81"/>
        <v>0.27</v>
      </c>
    </row>
    <row r="997" spans="1:38" x14ac:dyDescent="0.2">
      <c r="A997" t="s">
        <v>1318</v>
      </c>
      <c r="B997">
        <v>334</v>
      </c>
      <c r="C997">
        <v>745</v>
      </c>
      <c r="D997">
        <f>C997-B997</f>
        <v>411</v>
      </c>
      <c r="E997">
        <v>0.29049999999999998</v>
      </c>
      <c r="F997">
        <v>2.61E-4</v>
      </c>
      <c r="G997">
        <v>54</v>
      </c>
      <c r="H997" t="s">
        <v>32</v>
      </c>
      <c r="I997" t="s">
        <v>1319</v>
      </c>
      <c r="J997">
        <v>2.2320000000000002</v>
      </c>
      <c r="K997">
        <v>7</v>
      </c>
      <c r="L997">
        <v>2</v>
      </c>
      <c r="M997">
        <v>34</v>
      </c>
      <c r="N997">
        <v>26</v>
      </c>
      <c r="O997">
        <v>2</v>
      </c>
      <c r="P997">
        <v>9</v>
      </c>
      <c r="Q997">
        <v>3</v>
      </c>
      <c r="R997">
        <v>0</v>
      </c>
      <c r="S997">
        <v>18</v>
      </c>
      <c r="T997">
        <v>2</v>
      </c>
      <c r="U997">
        <v>4</v>
      </c>
      <c r="V997">
        <v>17</v>
      </c>
      <c r="W997">
        <v>10</v>
      </c>
      <c r="X997">
        <v>7</v>
      </c>
      <c r="Y997">
        <v>4</v>
      </c>
      <c r="Z997">
        <v>13</v>
      </c>
      <c r="AA997">
        <v>5</v>
      </c>
      <c r="AB997">
        <v>2</v>
      </c>
      <c r="AC997">
        <v>1</v>
      </c>
      <c r="AD997">
        <v>3</v>
      </c>
      <c r="AE997">
        <f>SUM(M997:N997)/SUM(K997:AD997)</f>
        <v>0.35502958579881655</v>
      </c>
      <c r="AF997">
        <f>SUM(S997,Y997)/SUM(K997:AD997)</f>
        <v>0.13017751479289941</v>
      </c>
      <c r="AG997">
        <f t="shared" si="78"/>
        <v>0.15384615384615385</v>
      </c>
      <c r="AH997">
        <f t="shared" si="79"/>
        <v>3.5502958579881658E-2</v>
      </c>
      <c r="AI997">
        <f t="shared" si="80"/>
        <v>4.7337278106508875E-2</v>
      </c>
      <c r="AJ997">
        <f t="shared" si="81"/>
        <v>0.27810650887573962</v>
      </c>
      <c r="AK997">
        <v>2</v>
      </c>
      <c r="AL997">
        <v>1</v>
      </c>
    </row>
    <row r="998" spans="1:38" x14ac:dyDescent="0.2">
      <c r="A998" t="s">
        <v>1778</v>
      </c>
      <c r="B998">
        <v>246</v>
      </c>
      <c r="C998">
        <v>777</v>
      </c>
      <c r="D998">
        <f>C998-B998</f>
        <v>531</v>
      </c>
      <c r="E998">
        <v>0.2792</v>
      </c>
      <c r="F998">
        <v>2.0070000000000001E-3</v>
      </c>
      <c r="G998">
        <v>54</v>
      </c>
      <c r="H998" t="s">
        <v>35</v>
      </c>
      <c r="I998" t="s">
        <v>235</v>
      </c>
      <c r="J998">
        <v>3.0289999999999999</v>
      </c>
      <c r="K998">
        <v>7</v>
      </c>
      <c r="L998">
        <v>3</v>
      </c>
      <c r="M998">
        <v>19</v>
      </c>
      <c r="N998">
        <v>20</v>
      </c>
      <c r="O998">
        <v>3</v>
      </c>
      <c r="P998">
        <v>10</v>
      </c>
      <c r="Q998">
        <v>4</v>
      </c>
      <c r="R998">
        <v>6</v>
      </c>
      <c r="S998">
        <v>19</v>
      </c>
      <c r="T998">
        <v>13</v>
      </c>
      <c r="U998">
        <v>6</v>
      </c>
      <c r="V998">
        <v>25</v>
      </c>
      <c r="W998">
        <v>11</v>
      </c>
      <c r="X998">
        <v>9</v>
      </c>
      <c r="Y998">
        <v>9</v>
      </c>
      <c r="Z998">
        <v>20</v>
      </c>
      <c r="AA998">
        <v>17</v>
      </c>
      <c r="AB998">
        <v>3</v>
      </c>
      <c r="AC998">
        <v>4</v>
      </c>
      <c r="AD998">
        <v>7</v>
      </c>
      <c r="AE998">
        <f>SUM(M998:N998)/SUM(K998:AD998)</f>
        <v>0.18139534883720931</v>
      </c>
      <c r="AF998">
        <f>SUM(S998,Y998)/SUM(K998:AD998)</f>
        <v>0.13023255813953488</v>
      </c>
      <c r="AG998">
        <f t="shared" si="78"/>
        <v>0.13023255813953488</v>
      </c>
      <c r="AH998">
        <f t="shared" si="79"/>
        <v>6.5116279069767441E-2</v>
      </c>
      <c r="AI998">
        <f t="shared" si="80"/>
        <v>0.13023255813953488</v>
      </c>
      <c r="AJ998">
        <f t="shared" si="81"/>
        <v>0.36279069767441863</v>
      </c>
    </row>
    <row r="999" spans="1:38" x14ac:dyDescent="0.2">
      <c r="A999" t="s">
        <v>2173</v>
      </c>
      <c r="B999">
        <v>1</v>
      </c>
      <c r="C999">
        <v>597</v>
      </c>
      <c r="D999">
        <f>C999-B999</f>
        <v>596</v>
      </c>
      <c r="E999">
        <v>0.37890000000000001</v>
      </c>
      <c r="F999">
        <v>6.7999999999999999E-5</v>
      </c>
      <c r="G999">
        <v>78</v>
      </c>
      <c r="H999" t="s">
        <v>35</v>
      </c>
      <c r="I999" t="s">
        <v>44</v>
      </c>
      <c r="J999">
        <v>2.6970000000000001</v>
      </c>
      <c r="K999">
        <v>11</v>
      </c>
      <c r="L999">
        <v>0</v>
      </c>
      <c r="M999">
        <v>30</v>
      </c>
      <c r="N999">
        <v>18</v>
      </c>
      <c r="O999">
        <v>4</v>
      </c>
      <c r="P999">
        <v>28</v>
      </c>
      <c r="Q999">
        <v>6</v>
      </c>
      <c r="R999">
        <v>5</v>
      </c>
      <c r="S999">
        <v>20</v>
      </c>
      <c r="T999">
        <v>6</v>
      </c>
      <c r="U999">
        <v>1</v>
      </c>
      <c r="V999">
        <v>21</v>
      </c>
      <c r="W999">
        <v>14</v>
      </c>
      <c r="X999">
        <v>12</v>
      </c>
      <c r="Y999">
        <v>8</v>
      </c>
      <c r="Z999">
        <v>17</v>
      </c>
      <c r="AA999">
        <v>8</v>
      </c>
      <c r="AB999">
        <v>2</v>
      </c>
      <c r="AC999">
        <v>1</v>
      </c>
      <c r="AD999">
        <v>3</v>
      </c>
      <c r="AE999">
        <f>SUM(M999:N999)/SUM(K999:AD999)</f>
        <v>0.22325581395348837</v>
      </c>
      <c r="AF999">
        <f>SUM(S999,Y999)/SUM(K999:AD999)</f>
        <v>0.13023255813953488</v>
      </c>
      <c r="AG999">
        <f t="shared" si="78"/>
        <v>0.24651162790697675</v>
      </c>
      <c r="AH999">
        <f t="shared" si="79"/>
        <v>3.7209302325581395E-2</v>
      </c>
      <c r="AI999">
        <f t="shared" si="80"/>
        <v>6.5116279069767441E-2</v>
      </c>
      <c r="AJ999">
        <f t="shared" si="81"/>
        <v>0.29767441860465116</v>
      </c>
      <c r="AK999">
        <v>1</v>
      </c>
      <c r="AL999">
        <v>0</v>
      </c>
    </row>
    <row r="1000" spans="1:38" x14ac:dyDescent="0.2">
      <c r="A1000" t="s">
        <v>899</v>
      </c>
      <c r="B1000">
        <v>93</v>
      </c>
      <c r="C1000">
        <v>121</v>
      </c>
      <c r="D1000">
        <f>C1000-B1000</f>
        <v>28</v>
      </c>
      <c r="E1000">
        <v>0.27450000000000002</v>
      </c>
      <c r="F1000" s="1">
        <v>6.0000000000000002E-6</v>
      </c>
      <c r="G1000">
        <v>54</v>
      </c>
      <c r="H1000" t="s">
        <v>35</v>
      </c>
      <c r="I1000" t="s">
        <v>36</v>
      </c>
      <c r="J1000">
        <v>3.7130000000000001</v>
      </c>
      <c r="K1000">
        <v>2</v>
      </c>
      <c r="L1000">
        <v>1</v>
      </c>
      <c r="M1000">
        <v>1</v>
      </c>
      <c r="N1000">
        <v>1</v>
      </c>
      <c r="O1000">
        <v>1</v>
      </c>
      <c r="P1000">
        <v>2</v>
      </c>
      <c r="Q1000">
        <v>1</v>
      </c>
      <c r="R1000">
        <v>0</v>
      </c>
      <c r="S1000">
        <v>1</v>
      </c>
      <c r="T1000">
        <v>2</v>
      </c>
      <c r="U1000">
        <v>1</v>
      </c>
      <c r="V1000">
        <v>1</v>
      </c>
      <c r="W1000">
        <v>0</v>
      </c>
      <c r="X1000">
        <v>1</v>
      </c>
      <c r="Y1000">
        <v>2</v>
      </c>
      <c r="Z1000">
        <v>2</v>
      </c>
      <c r="AA1000">
        <v>2</v>
      </c>
      <c r="AB1000">
        <v>0</v>
      </c>
      <c r="AC1000">
        <v>0</v>
      </c>
      <c r="AD1000">
        <v>2</v>
      </c>
      <c r="AE1000">
        <f>SUM(M1000:N1000)/SUM(K1000:AD1000)</f>
        <v>8.6956521739130432E-2</v>
      </c>
      <c r="AF1000">
        <f>SUM(S1000,Y1000)/SUM(K1000:AD1000)</f>
        <v>0.13043478260869565</v>
      </c>
      <c r="AG1000">
        <f t="shared" si="78"/>
        <v>0.17391304347826086</v>
      </c>
      <c r="AH1000">
        <f t="shared" si="79"/>
        <v>0.13043478260869565</v>
      </c>
      <c r="AI1000">
        <f t="shared" si="80"/>
        <v>0.13043478260869565</v>
      </c>
      <c r="AJ1000">
        <f t="shared" si="81"/>
        <v>0.34782608695652173</v>
      </c>
    </row>
    <row r="1001" spans="1:38" x14ac:dyDescent="0.2">
      <c r="A1001" t="s">
        <v>2048</v>
      </c>
      <c r="B1001">
        <v>589</v>
      </c>
      <c r="C1001">
        <v>613</v>
      </c>
      <c r="D1001">
        <f>C1001-B1001</f>
        <v>24</v>
      </c>
      <c r="E1001">
        <v>0.13869999999999999</v>
      </c>
      <c r="F1001">
        <v>4.1300000000000001E-4</v>
      </c>
      <c r="G1001">
        <v>6</v>
      </c>
      <c r="H1001" t="s">
        <v>46</v>
      </c>
      <c r="I1001" t="s">
        <v>49</v>
      </c>
      <c r="J1001">
        <v>4.5650000000000004</v>
      </c>
      <c r="K1001">
        <v>1</v>
      </c>
      <c r="L1001">
        <v>0</v>
      </c>
      <c r="M1001">
        <v>2</v>
      </c>
      <c r="N1001">
        <v>0</v>
      </c>
      <c r="O1001">
        <v>1</v>
      </c>
      <c r="P1001">
        <v>1</v>
      </c>
      <c r="Q1001">
        <v>0</v>
      </c>
      <c r="R1001">
        <v>2</v>
      </c>
      <c r="S1001">
        <v>3</v>
      </c>
      <c r="T1001">
        <v>3</v>
      </c>
      <c r="U1001">
        <v>1</v>
      </c>
      <c r="V1001">
        <v>1</v>
      </c>
      <c r="W1001">
        <v>2</v>
      </c>
      <c r="X1001">
        <v>0</v>
      </c>
      <c r="Y1001">
        <v>0</v>
      </c>
      <c r="Z1001">
        <v>3</v>
      </c>
      <c r="AA1001">
        <v>2</v>
      </c>
      <c r="AB1001">
        <v>1</v>
      </c>
      <c r="AC1001">
        <v>0</v>
      </c>
      <c r="AD1001">
        <v>0</v>
      </c>
      <c r="AE1001">
        <f>SUM(M1001:N1001)/SUM(K1001:AD1001)</f>
        <v>8.6956521739130432E-2</v>
      </c>
      <c r="AF1001">
        <f>SUM(S1001,Y1001)/SUM(K1001:AD1001)</f>
        <v>0.13043478260869565</v>
      </c>
      <c r="AG1001">
        <f t="shared" si="78"/>
        <v>0.17391304347826086</v>
      </c>
      <c r="AH1001">
        <f t="shared" si="79"/>
        <v>4.3478260869565216E-2</v>
      </c>
      <c r="AI1001">
        <f t="shared" si="80"/>
        <v>0.30434782608695654</v>
      </c>
      <c r="AJ1001">
        <f t="shared" si="81"/>
        <v>0.2608695652173913</v>
      </c>
    </row>
    <row r="1002" spans="1:38" x14ac:dyDescent="0.2">
      <c r="A1002" t="s">
        <v>2389</v>
      </c>
      <c r="B1002">
        <v>1</v>
      </c>
      <c r="C1002">
        <v>204</v>
      </c>
      <c r="D1002">
        <f>C1002-B1002</f>
        <v>203</v>
      </c>
      <c r="E1002">
        <v>0.28129999999999999</v>
      </c>
      <c r="F1002">
        <v>9.0010000000000003E-3</v>
      </c>
      <c r="G1002">
        <v>54</v>
      </c>
      <c r="H1002" t="s">
        <v>35</v>
      </c>
      <c r="I1002" t="s">
        <v>44</v>
      </c>
      <c r="J1002">
        <v>3.63</v>
      </c>
      <c r="K1002">
        <v>3</v>
      </c>
      <c r="L1002">
        <v>3</v>
      </c>
      <c r="M1002">
        <v>2</v>
      </c>
      <c r="N1002">
        <v>8</v>
      </c>
      <c r="O1002">
        <v>1</v>
      </c>
      <c r="P1002">
        <v>13</v>
      </c>
      <c r="Q1002">
        <v>5</v>
      </c>
      <c r="R1002">
        <v>7</v>
      </c>
      <c r="S1002">
        <v>7</v>
      </c>
      <c r="T1002">
        <v>7</v>
      </c>
      <c r="U1002">
        <v>2</v>
      </c>
      <c r="V1002">
        <v>8</v>
      </c>
      <c r="W1002">
        <v>5</v>
      </c>
      <c r="X1002">
        <v>3</v>
      </c>
      <c r="Y1002">
        <v>5</v>
      </c>
      <c r="Z1002">
        <v>9</v>
      </c>
      <c r="AA1002">
        <v>3</v>
      </c>
      <c r="AB1002">
        <v>1</v>
      </c>
      <c r="AC1002">
        <v>0</v>
      </c>
      <c r="AD1002">
        <v>0</v>
      </c>
      <c r="AE1002">
        <f>SUM(M1002:N1002)/SUM(K1002:AD1002)</f>
        <v>0.10869565217391304</v>
      </c>
      <c r="AF1002">
        <f>SUM(S1002,Y1002)/SUM(K1002:AD1002)</f>
        <v>0.13043478260869565</v>
      </c>
      <c r="AG1002">
        <f t="shared" si="78"/>
        <v>0.22826086956521738</v>
      </c>
      <c r="AH1002">
        <f t="shared" si="79"/>
        <v>1.0869565217391304E-2</v>
      </c>
      <c r="AI1002">
        <f t="shared" si="80"/>
        <v>0.18478260869565216</v>
      </c>
      <c r="AJ1002">
        <f t="shared" si="81"/>
        <v>0.33695652173913043</v>
      </c>
    </row>
    <row r="1003" spans="1:38" x14ac:dyDescent="0.2">
      <c r="A1003" t="s">
        <v>1881</v>
      </c>
      <c r="B1003">
        <v>22</v>
      </c>
      <c r="C1003">
        <v>158</v>
      </c>
      <c r="D1003">
        <f>C1003-B1003</f>
        <v>136</v>
      </c>
      <c r="E1003">
        <v>0.31369999999999998</v>
      </c>
      <c r="F1003">
        <v>1.03E-4</v>
      </c>
      <c r="G1003">
        <v>66</v>
      </c>
      <c r="H1003" t="s">
        <v>46</v>
      </c>
      <c r="I1003" t="s">
        <v>44</v>
      </c>
      <c r="J1003">
        <v>3.8330000000000002</v>
      </c>
      <c r="K1003">
        <v>5</v>
      </c>
      <c r="L1003">
        <v>0</v>
      </c>
      <c r="M1003">
        <v>7</v>
      </c>
      <c r="N1003">
        <v>3</v>
      </c>
      <c r="O1003">
        <v>1</v>
      </c>
      <c r="P1003">
        <v>10</v>
      </c>
      <c r="Q1003">
        <v>0</v>
      </c>
      <c r="R1003">
        <v>3</v>
      </c>
      <c r="S1003">
        <v>7</v>
      </c>
      <c r="T1003">
        <v>2</v>
      </c>
      <c r="U1003">
        <v>3</v>
      </c>
      <c r="V1003">
        <v>2</v>
      </c>
      <c r="W1003">
        <v>2</v>
      </c>
      <c r="X1003">
        <v>4</v>
      </c>
      <c r="Y1003">
        <v>2</v>
      </c>
      <c r="Z1003">
        <v>5</v>
      </c>
      <c r="AA1003">
        <v>4</v>
      </c>
      <c r="AB1003">
        <v>6</v>
      </c>
      <c r="AC1003">
        <v>1</v>
      </c>
      <c r="AD1003">
        <v>2</v>
      </c>
      <c r="AE1003">
        <f>SUM(M1003:N1003)/SUM(K1003:AD1003)</f>
        <v>0.14492753623188406</v>
      </c>
      <c r="AF1003">
        <f>SUM(S1003,Y1003)/SUM(K1003:AD1003)</f>
        <v>0.13043478260869565</v>
      </c>
      <c r="AG1003">
        <f t="shared" si="78"/>
        <v>0.24637681159420291</v>
      </c>
      <c r="AH1003">
        <f t="shared" si="79"/>
        <v>5.7971014492753624E-2</v>
      </c>
      <c r="AI1003">
        <f t="shared" si="80"/>
        <v>0.20289855072463769</v>
      </c>
      <c r="AJ1003">
        <f t="shared" si="81"/>
        <v>0.21739130434782608</v>
      </c>
      <c r="AK1003">
        <v>5</v>
      </c>
      <c r="AL1003">
        <v>0</v>
      </c>
    </row>
    <row r="1004" spans="1:38" x14ac:dyDescent="0.2">
      <c r="A1004" t="s">
        <v>749</v>
      </c>
      <c r="B1004">
        <v>12</v>
      </c>
      <c r="C1004">
        <v>365</v>
      </c>
      <c r="D1004">
        <f>C1004-B1004</f>
        <v>353</v>
      </c>
      <c r="E1004">
        <v>0.36359999999999998</v>
      </c>
      <c r="F1004">
        <v>4.5000000000000003E-5</v>
      </c>
      <c r="G1004">
        <v>66</v>
      </c>
      <c r="H1004" t="s">
        <v>32</v>
      </c>
      <c r="I1004" t="s">
        <v>72</v>
      </c>
      <c r="J1004">
        <v>3.37</v>
      </c>
      <c r="K1004">
        <v>8</v>
      </c>
      <c r="L1004">
        <v>1</v>
      </c>
      <c r="M1004">
        <v>11</v>
      </c>
      <c r="N1004">
        <v>10</v>
      </c>
      <c r="O1004">
        <v>1</v>
      </c>
      <c r="P1004">
        <v>26</v>
      </c>
      <c r="Q1004">
        <v>1</v>
      </c>
      <c r="R1004">
        <v>6</v>
      </c>
      <c r="S1004">
        <v>13</v>
      </c>
      <c r="T1004">
        <v>4</v>
      </c>
      <c r="U1004">
        <v>0</v>
      </c>
      <c r="V1004">
        <v>9</v>
      </c>
      <c r="W1004">
        <v>9</v>
      </c>
      <c r="X1004">
        <v>4</v>
      </c>
      <c r="Y1004">
        <v>5</v>
      </c>
      <c r="Z1004">
        <v>12</v>
      </c>
      <c r="AA1004">
        <v>13</v>
      </c>
      <c r="AB1004">
        <v>5</v>
      </c>
      <c r="AC1004">
        <v>0</v>
      </c>
      <c r="AD1004">
        <v>0</v>
      </c>
      <c r="AE1004">
        <f>SUM(M1004:N1004)/SUM(K1004:AD1004)</f>
        <v>0.15217391304347827</v>
      </c>
      <c r="AF1004">
        <f>SUM(S1004,Y1004)/SUM(K1004:AD1004)</f>
        <v>0.13043478260869565</v>
      </c>
      <c r="AG1004">
        <f t="shared" si="78"/>
        <v>0.31159420289855072</v>
      </c>
      <c r="AH1004">
        <f t="shared" si="79"/>
        <v>7.246376811594203E-3</v>
      </c>
      <c r="AI1004">
        <f t="shared" si="80"/>
        <v>0.10869565217391304</v>
      </c>
      <c r="AJ1004">
        <f t="shared" si="81"/>
        <v>0.28985507246376813</v>
      </c>
      <c r="AK1004">
        <v>18</v>
      </c>
      <c r="AL1004">
        <v>0</v>
      </c>
    </row>
    <row r="1005" spans="1:38" x14ac:dyDescent="0.2">
      <c r="A1005" t="s">
        <v>1995</v>
      </c>
      <c r="B1005">
        <v>7</v>
      </c>
      <c r="C1005">
        <v>89</v>
      </c>
      <c r="D1005">
        <f>C1005-B1005</f>
        <v>82</v>
      </c>
      <c r="E1005">
        <v>0.33189999999999997</v>
      </c>
      <c r="F1005">
        <v>8.3600000000000005E-4</v>
      </c>
      <c r="G1005">
        <v>66</v>
      </c>
      <c r="H1005" t="s">
        <v>35</v>
      </c>
      <c r="I1005" t="s">
        <v>33</v>
      </c>
      <c r="J1005">
        <v>3.13</v>
      </c>
      <c r="K1005">
        <v>1</v>
      </c>
      <c r="L1005">
        <v>1</v>
      </c>
      <c r="M1005">
        <v>5</v>
      </c>
      <c r="N1005">
        <v>2</v>
      </c>
      <c r="O1005">
        <v>2</v>
      </c>
      <c r="P1005">
        <v>1</v>
      </c>
      <c r="Q1005">
        <v>3</v>
      </c>
      <c r="R1005">
        <v>3</v>
      </c>
      <c r="S1005">
        <v>6</v>
      </c>
      <c r="T1005">
        <v>2</v>
      </c>
      <c r="U1005">
        <v>1</v>
      </c>
      <c r="V1005">
        <v>5</v>
      </c>
      <c r="W1005">
        <v>4</v>
      </c>
      <c r="X1005">
        <v>4</v>
      </c>
      <c r="Y1005">
        <v>0</v>
      </c>
      <c r="Z1005">
        <v>2</v>
      </c>
      <c r="AA1005">
        <v>2</v>
      </c>
      <c r="AB1005">
        <v>1</v>
      </c>
      <c r="AC1005">
        <v>0</v>
      </c>
      <c r="AD1005">
        <v>1</v>
      </c>
      <c r="AE1005">
        <f>SUM(M1005:N1005)/SUM(K1005:AD1005)</f>
        <v>0.15217391304347827</v>
      </c>
      <c r="AF1005">
        <f>SUM(S1005,Y1005)/SUM(K1005:AD1005)</f>
        <v>0.13043478260869565</v>
      </c>
      <c r="AG1005">
        <f t="shared" si="78"/>
        <v>0.13043478260869565</v>
      </c>
      <c r="AH1005">
        <f t="shared" si="79"/>
        <v>6.5217391304347824E-2</v>
      </c>
      <c r="AI1005">
        <f t="shared" si="80"/>
        <v>0.15217391304347827</v>
      </c>
      <c r="AJ1005">
        <f t="shared" si="81"/>
        <v>0.36956521739130432</v>
      </c>
    </row>
    <row r="1006" spans="1:38" x14ac:dyDescent="0.2">
      <c r="A1006" t="s">
        <v>2152</v>
      </c>
      <c r="B1006">
        <v>71</v>
      </c>
      <c r="C1006">
        <v>104</v>
      </c>
      <c r="D1006">
        <f>C1006-B1006</f>
        <v>33</v>
      </c>
      <c r="E1006">
        <v>0.25530000000000003</v>
      </c>
      <c r="F1006">
        <v>1.4E-5</v>
      </c>
      <c r="G1006">
        <v>42</v>
      </c>
      <c r="H1006" t="s">
        <v>35</v>
      </c>
      <c r="I1006" t="s">
        <v>235</v>
      </c>
      <c r="J1006">
        <v>3.3039999999999998</v>
      </c>
      <c r="K1006">
        <v>1</v>
      </c>
      <c r="L1006">
        <v>0</v>
      </c>
      <c r="M1006">
        <v>2</v>
      </c>
      <c r="N1006">
        <v>2</v>
      </c>
      <c r="O1006">
        <v>2</v>
      </c>
      <c r="P1006">
        <v>2</v>
      </c>
      <c r="Q1006">
        <v>0</v>
      </c>
      <c r="R1006">
        <v>1</v>
      </c>
      <c r="S1006">
        <v>3</v>
      </c>
      <c r="T1006">
        <v>1</v>
      </c>
      <c r="U1006">
        <v>0</v>
      </c>
      <c r="V1006">
        <v>2</v>
      </c>
      <c r="W1006">
        <v>0</v>
      </c>
      <c r="X1006">
        <v>1</v>
      </c>
      <c r="Y1006">
        <v>0</v>
      </c>
      <c r="Z1006">
        <v>2</v>
      </c>
      <c r="AA1006">
        <v>1</v>
      </c>
      <c r="AB1006">
        <v>0</v>
      </c>
      <c r="AC1006">
        <v>0</v>
      </c>
      <c r="AD1006">
        <v>3</v>
      </c>
      <c r="AE1006">
        <f>SUM(M1006:N1006)/SUM(K1006:AD1006)</f>
        <v>0.17391304347826086</v>
      </c>
      <c r="AF1006">
        <f>SUM(S1006,Y1006)/SUM(K1006:AD1006)</f>
        <v>0.13043478260869565</v>
      </c>
      <c r="AG1006">
        <f t="shared" si="78"/>
        <v>0.13043478260869565</v>
      </c>
      <c r="AH1006">
        <f t="shared" si="79"/>
        <v>0.21739130434782608</v>
      </c>
      <c r="AI1006">
        <f t="shared" si="80"/>
        <v>8.6956521739130432E-2</v>
      </c>
      <c r="AJ1006">
        <f t="shared" si="81"/>
        <v>0.2608695652173913</v>
      </c>
    </row>
    <row r="1007" spans="1:38" x14ac:dyDescent="0.2">
      <c r="A1007" t="s">
        <v>2933</v>
      </c>
      <c r="B1007">
        <v>68</v>
      </c>
      <c r="C1007">
        <v>154</v>
      </c>
      <c r="D1007">
        <f>C1007-B1007</f>
        <v>86</v>
      </c>
      <c r="E1007">
        <v>0.16020000000000001</v>
      </c>
      <c r="F1007">
        <v>1.5166000000000001E-2</v>
      </c>
      <c r="G1007">
        <v>6</v>
      </c>
      <c r="H1007" t="s">
        <v>35</v>
      </c>
      <c r="I1007" t="s">
        <v>40</v>
      </c>
      <c r="J1007">
        <v>3.742</v>
      </c>
      <c r="K1007">
        <v>4</v>
      </c>
      <c r="L1007">
        <v>0</v>
      </c>
      <c r="M1007">
        <v>3</v>
      </c>
      <c r="N1007">
        <v>9</v>
      </c>
      <c r="O1007">
        <v>2</v>
      </c>
      <c r="P1007">
        <v>2</v>
      </c>
      <c r="Q1007">
        <v>2</v>
      </c>
      <c r="R1007">
        <v>2</v>
      </c>
      <c r="S1007">
        <v>6</v>
      </c>
      <c r="T1007">
        <v>10</v>
      </c>
      <c r="U1007">
        <v>1</v>
      </c>
      <c r="V1007">
        <v>6</v>
      </c>
      <c r="W1007">
        <v>1</v>
      </c>
      <c r="X1007">
        <v>2</v>
      </c>
      <c r="Y1007">
        <v>3</v>
      </c>
      <c r="Z1007">
        <v>6</v>
      </c>
      <c r="AA1007">
        <v>5</v>
      </c>
      <c r="AB1007">
        <v>3</v>
      </c>
      <c r="AC1007">
        <v>0</v>
      </c>
      <c r="AD1007">
        <v>2</v>
      </c>
      <c r="AE1007">
        <f>SUM(M1007:N1007)/SUM(K1007:AD1007)</f>
        <v>0.17391304347826086</v>
      </c>
      <c r="AF1007">
        <f>SUM(S1007,Y1007)/SUM(K1007:AD1007)</f>
        <v>0.13043478260869565</v>
      </c>
      <c r="AG1007">
        <f t="shared" si="78"/>
        <v>0.10144927536231885</v>
      </c>
      <c r="AH1007">
        <f t="shared" si="79"/>
        <v>5.7971014492753624E-2</v>
      </c>
      <c r="AI1007">
        <f t="shared" si="80"/>
        <v>0.2318840579710145</v>
      </c>
      <c r="AJ1007">
        <f t="shared" si="81"/>
        <v>0.30434782608695654</v>
      </c>
    </row>
    <row r="1008" spans="1:38" x14ac:dyDescent="0.2">
      <c r="A1008" t="s">
        <v>1804</v>
      </c>
      <c r="B1008">
        <v>198</v>
      </c>
      <c r="C1008">
        <v>230</v>
      </c>
      <c r="D1008">
        <f>C1008-B1008</f>
        <v>32</v>
      </c>
      <c r="E1008">
        <v>0.32579999999999998</v>
      </c>
      <c r="F1008">
        <v>1.0940999999999999E-2</v>
      </c>
      <c r="G1008">
        <v>66</v>
      </c>
      <c r="H1008" t="s">
        <v>35</v>
      </c>
      <c r="I1008" t="s">
        <v>33</v>
      </c>
      <c r="J1008">
        <v>3.0870000000000002</v>
      </c>
      <c r="K1008">
        <v>1</v>
      </c>
      <c r="L1008">
        <v>0</v>
      </c>
      <c r="M1008">
        <v>4</v>
      </c>
      <c r="N1008">
        <v>1</v>
      </c>
      <c r="O1008">
        <v>0</v>
      </c>
      <c r="P1008">
        <v>3</v>
      </c>
      <c r="Q1008">
        <v>1</v>
      </c>
      <c r="R1008">
        <v>0</v>
      </c>
      <c r="S1008">
        <v>2</v>
      </c>
      <c r="T1008">
        <v>3</v>
      </c>
      <c r="U1008">
        <v>1</v>
      </c>
      <c r="V1008">
        <v>3</v>
      </c>
      <c r="W1008">
        <v>0</v>
      </c>
      <c r="X1008">
        <v>0</v>
      </c>
      <c r="Y1008">
        <v>1</v>
      </c>
      <c r="Z1008">
        <v>2</v>
      </c>
      <c r="AA1008">
        <v>0</v>
      </c>
      <c r="AB1008">
        <v>0</v>
      </c>
      <c r="AC1008">
        <v>0</v>
      </c>
      <c r="AD1008">
        <v>1</v>
      </c>
      <c r="AE1008">
        <f>SUM(M1008:N1008)/SUM(K1008:AD1008)</f>
        <v>0.21739130434782608</v>
      </c>
      <c r="AF1008">
        <f>SUM(S1008,Y1008)/SUM(K1008:AD1008)</f>
        <v>0.13043478260869565</v>
      </c>
      <c r="AG1008">
        <f t="shared" si="78"/>
        <v>0.17391304347826086</v>
      </c>
      <c r="AH1008">
        <f t="shared" si="79"/>
        <v>4.3478260869565216E-2</v>
      </c>
      <c r="AI1008">
        <f t="shared" si="80"/>
        <v>0.17391304347826086</v>
      </c>
      <c r="AJ1008">
        <f t="shared" si="81"/>
        <v>0.2608695652173913</v>
      </c>
    </row>
    <row r="1009" spans="1:38" x14ac:dyDescent="0.2">
      <c r="A1009" t="s">
        <v>2105</v>
      </c>
      <c r="B1009">
        <v>18</v>
      </c>
      <c r="C1009">
        <v>163</v>
      </c>
      <c r="D1009">
        <f>C1009-B1009</f>
        <v>145</v>
      </c>
      <c r="E1009">
        <v>0.43020000000000003</v>
      </c>
      <c r="F1009">
        <v>2.016E-3</v>
      </c>
      <c r="G1009">
        <v>78</v>
      </c>
      <c r="H1009" t="s">
        <v>46</v>
      </c>
      <c r="I1009" t="s">
        <v>59</v>
      </c>
      <c r="J1009">
        <v>3.2250000000000001</v>
      </c>
      <c r="K1009">
        <v>6</v>
      </c>
      <c r="L1009">
        <v>0</v>
      </c>
      <c r="M1009">
        <v>5</v>
      </c>
      <c r="N1009">
        <v>10</v>
      </c>
      <c r="O1009">
        <v>2</v>
      </c>
      <c r="P1009">
        <v>7</v>
      </c>
      <c r="Q1009">
        <v>4</v>
      </c>
      <c r="R1009">
        <v>1</v>
      </c>
      <c r="S1009">
        <v>5</v>
      </c>
      <c r="T1009">
        <v>2</v>
      </c>
      <c r="U1009">
        <v>4</v>
      </c>
      <c r="V1009">
        <v>2</v>
      </c>
      <c r="W1009">
        <v>2</v>
      </c>
      <c r="X1009">
        <v>2</v>
      </c>
      <c r="Y1009">
        <v>4</v>
      </c>
      <c r="Z1009">
        <v>4</v>
      </c>
      <c r="AA1009">
        <v>3</v>
      </c>
      <c r="AB1009">
        <v>2</v>
      </c>
      <c r="AC1009">
        <v>2</v>
      </c>
      <c r="AD1009">
        <v>2</v>
      </c>
      <c r="AE1009">
        <f>SUM(M1009:N1009)/SUM(K1009:AD1009)</f>
        <v>0.21739130434782608</v>
      </c>
      <c r="AF1009">
        <f>SUM(S1009,Y1009)/SUM(K1009:AD1009)</f>
        <v>0.13043478260869565</v>
      </c>
      <c r="AG1009">
        <f t="shared" si="78"/>
        <v>0.21739130434782608</v>
      </c>
      <c r="AH1009">
        <f t="shared" si="79"/>
        <v>8.6956521739130432E-2</v>
      </c>
      <c r="AI1009">
        <f t="shared" si="80"/>
        <v>0.13043478260869565</v>
      </c>
      <c r="AJ1009">
        <f t="shared" si="81"/>
        <v>0.21739130434782608</v>
      </c>
      <c r="AK1009">
        <v>21</v>
      </c>
      <c r="AL1009">
        <v>0</v>
      </c>
    </row>
    <row r="1010" spans="1:38" x14ac:dyDescent="0.2">
      <c r="A1010" t="s">
        <v>417</v>
      </c>
      <c r="B1010">
        <v>380</v>
      </c>
      <c r="C1010">
        <v>406</v>
      </c>
      <c r="D1010">
        <f>C1010-B1010</f>
        <v>26</v>
      </c>
      <c r="E1010">
        <v>0.22140000000000001</v>
      </c>
      <c r="F1010">
        <v>6.4999999999999994E-5</v>
      </c>
      <c r="G1010">
        <v>30</v>
      </c>
      <c r="H1010" t="s">
        <v>35</v>
      </c>
      <c r="I1010" t="s">
        <v>47</v>
      </c>
      <c r="J1010">
        <v>4.03</v>
      </c>
      <c r="K1010">
        <v>0</v>
      </c>
      <c r="L1010">
        <v>0</v>
      </c>
      <c r="M1010">
        <v>3</v>
      </c>
      <c r="N1010">
        <v>3</v>
      </c>
      <c r="O1010">
        <v>1</v>
      </c>
      <c r="P1010">
        <v>0</v>
      </c>
      <c r="Q1010">
        <v>0</v>
      </c>
      <c r="R1010">
        <v>3</v>
      </c>
      <c r="S1010">
        <v>2</v>
      </c>
      <c r="T1010">
        <v>1</v>
      </c>
      <c r="U1010">
        <v>1</v>
      </c>
      <c r="V1010">
        <v>2</v>
      </c>
      <c r="W1010">
        <v>0</v>
      </c>
      <c r="X1010">
        <v>1</v>
      </c>
      <c r="Y1010">
        <v>1</v>
      </c>
      <c r="Z1010">
        <v>2</v>
      </c>
      <c r="AA1010">
        <v>0</v>
      </c>
      <c r="AB1010">
        <v>3</v>
      </c>
      <c r="AC1010">
        <v>0</v>
      </c>
      <c r="AD1010">
        <v>0</v>
      </c>
      <c r="AE1010">
        <f>SUM(M1010:N1010)/SUM(K1010:AD1010)</f>
        <v>0.2608695652173913</v>
      </c>
      <c r="AF1010">
        <f>SUM(S1010,Y1010)/SUM(K1010:AD1010)</f>
        <v>0.13043478260869565</v>
      </c>
      <c r="AG1010">
        <f t="shared" si="78"/>
        <v>0</v>
      </c>
      <c r="AH1010">
        <f t="shared" si="79"/>
        <v>4.3478260869565216E-2</v>
      </c>
      <c r="AI1010">
        <f t="shared" si="80"/>
        <v>0.34782608695652173</v>
      </c>
      <c r="AJ1010">
        <f t="shared" si="81"/>
        <v>0.21739130434782608</v>
      </c>
    </row>
    <row r="1011" spans="1:38" x14ac:dyDescent="0.2">
      <c r="A1011" t="s">
        <v>2441</v>
      </c>
      <c r="B1011">
        <v>626</v>
      </c>
      <c r="C1011">
        <v>780</v>
      </c>
      <c r="D1011">
        <f>C1011-B1011</f>
        <v>154</v>
      </c>
      <c r="E1011">
        <v>0.2218</v>
      </c>
      <c r="F1011">
        <v>3.1500000000000001E-4</v>
      </c>
      <c r="G1011">
        <v>30</v>
      </c>
      <c r="H1011" t="s">
        <v>35</v>
      </c>
      <c r="I1011" t="s">
        <v>33</v>
      </c>
      <c r="J1011">
        <v>2.7330000000000001</v>
      </c>
      <c r="K1011">
        <v>3</v>
      </c>
      <c r="L1011">
        <v>0</v>
      </c>
      <c r="M1011">
        <v>6</v>
      </c>
      <c r="N1011">
        <v>12</v>
      </c>
      <c r="O1011">
        <v>3</v>
      </c>
      <c r="P1011">
        <v>4</v>
      </c>
      <c r="Q1011">
        <v>3</v>
      </c>
      <c r="R1011">
        <v>0</v>
      </c>
      <c r="S1011">
        <v>4</v>
      </c>
      <c r="T1011">
        <v>5</v>
      </c>
      <c r="U1011">
        <v>1</v>
      </c>
      <c r="V1011">
        <v>1</v>
      </c>
      <c r="W1011">
        <v>5</v>
      </c>
      <c r="X1011">
        <v>9</v>
      </c>
      <c r="Y1011">
        <v>5</v>
      </c>
      <c r="Z1011">
        <v>6</v>
      </c>
      <c r="AA1011">
        <v>1</v>
      </c>
      <c r="AB1011">
        <v>1</v>
      </c>
      <c r="AC1011">
        <v>0</v>
      </c>
      <c r="AD1011">
        <v>0</v>
      </c>
      <c r="AE1011">
        <f>SUM(M1011:N1011)/SUM(K1011:AD1011)</f>
        <v>0.2608695652173913</v>
      </c>
      <c r="AF1011">
        <f>SUM(S1011,Y1011)/SUM(K1011:AD1011)</f>
        <v>0.13043478260869565</v>
      </c>
      <c r="AG1011">
        <f t="shared" si="78"/>
        <v>0.17391304347826086</v>
      </c>
      <c r="AH1011">
        <f t="shared" si="79"/>
        <v>4.3478260869565216E-2</v>
      </c>
      <c r="AI1011">
        <f t="shared" si="80"/>
        <v>0.10144927536231885</v>
      </c>
      <c r="AJ1011">
        <f t="shared" si="81"/>
        <v>0.28985507246376813</v>
      </c>
    </row>
    <row r="1012" spans="1:38" x14ac:dyDescent="0.2">
      <c r="A1012" t="s">
        <v>1350</v>
      </c>
      <c r="B1012">
        <v>6</v>
      </c>
      <c r="C1012">
        <v>385</v>
      </c>
      <c r="D1012">
        <f>C1012-B1012</f>
        <v>379</v>
      </c>
      <c r="E1012">
        <v>0.32150000000000001</v>
      </c>
      <c r="F1012">
        <v>1.1900000000000001E-4</v>
      </c>
      <c r="G1012">
        <v>66</v>
      </c>
      <c r="H1012" t="s">
        <v>46</v>
      </c>
      <c r="I1012" t="s">
        <v>1351</v>
      </c>
      <c r="J1012">
        <v>3.024</v>
      </c>
      <c r="K1012">
        <v>6</v>
      </c>
      <c r="L1012">
        <v>0</v>
      </c>
      <c r="M1012">
        <v>18</v>
      </c>
      <c r="N1012">
        <v>8</v>
      </c>
      <c r="O1012">
        <v>2</v>
      </c>
      <c r="P1012">
        <v>16</v>
      </c>
      <c r="Q1012">
        <v>4</v>
      </c>
      <c r="R1012">
        <v>5</v>
      </c>
      <c r="S1012">
        <v>11</v>
      </c>
      <c r="T1012">
        <v>8</v>
      </c>
      <c r="U1012">
        <v>0</v>
      </c>
      <c r="V1012">
        <v>10</v>
      </c>
      <c r="W1012">
        <v>5</v>
      </c>
      <c r="X1012">
        <v>8</v>
      </c>
      <c r="Y1012">
        <v>6</v>
      </c>
      <c r="Z1012">
        <v>14</v>
      </c>
      <c r="AA1012">
        <v>3</v>
      </c>
      <c r="AB1012">
        <v>2</v>
      </c>
      <c r="AC1012">
        <v>0</v>
      </c>
      <c r="AD1012">
        <v>4</v>
      </c>
      <c r="AE1012">
        <f>SUM(M1012:N1012)/SUM(K1012:AD1012)</f>
        <v>0.2</v>
      </c>
      <c r="AF1012">
        <f>SUM(S1012,Y1012)/SUM(K1012:AD1012)</f>
        <v>0.13076923076923078</v>
      </c>
      <c r="AG1012">
        <f t="shared" si="78"/>
        <v>0.2076923076923077</v>
      </c>
      <c r="AH1012">
        <f t="shared" si="79"/>
        <v>4.6153846153846156E-2</v>
      </c>
      <c r="AI1012">
        <f t="shared" si="80"/>
        <v>0.11538461538461539</v>
      </c>
      <c r="AJ1012">
        <f t="shared" si="81"/>
        <v>0.3</v>
      </c>
      <c r="AK1012">
        <v>1</v>
      </c>
      <c r="AL1012">
        <v>1</v>
      </c>
    </row>
    <row r="1013" spans="1:38" x14ac:dyDescent="0.2">
      <c r="A1013" t="s">
        <v>527</v>
      </c>
      <c r="B1013">
        <v>50</v>
      </c>
      <c r="C1013">
        <v>423</v>
      </c>
      <c r="D1013">
        <f>C1013-B1013</f>
        <v>373</v>
      </c>
      <c r="E1013">
        <v>0.37469999999999998</v>
      </c>
      <c r="F1013">
        <v>8.5999999999999998E-4</v>
      </c>
      <c r="G1013">
        <v>78</v>
      </c>
      <c r="H1013" t="s">
        <v>35</v>
      </c>
      <c r="I1013" t="s">
        <v>49</v>
      </c>
      <c r="J1013">
        <v>2.7730000000000001</v>
      </c>
      <c r="K1013">
        <v>5</v>
      </c>
      <c r="L1013">
        <v>0</v>
      </c>
      <c r="M1013">
        <v>14</v>
      </c>
      <c r="N1013">
        <v>16</v>
      </c>
      <c r="O1013">
        <v>0</v>
      </c>
      <c r="P1013">
        <v>21</v>
      </c>
      <c r="Q1013">
        <v>4</v>
      </c>
      <c r="R1013">
        <v>2</v>
      </c>
      <c r="S1013">
        <v>11</v>
      </c>
      <c r="T1013">
        <v>5</v>
      </c>
      <c r="U1013">
        <v>1</v>
      </c>
      <c r="V1013">
        <v>9</v>
      </c>
      <c r="W1013">
        <v>7</v>
      </c>
      <c r="X1013">
        <v>6</v>
      </c>
      <c r="Y1013">
        <v>6</v>
      </c>
      <c r="Z1013">
        <v>10</v>
      </c>
      <c r="AA1013">
        <v>8</v>
      </c>
      <c r="AB1013">
        <v>3</v>
      </c>
      <c r="AC1013">
        <v>0</v>
      </c>
      <c r="AD1013">
        <v>2</v>
      </c>
      <c r="AE1013">
        <f>SUM(M1013:N1013)/SUM(K1013:AD1013)</f>
        <v>0.23076923076923078</v>
      </c>
      <c r="AF1013">
        <f>SUM(S1013,Y1013)/SUM(K1013:AD1013)</f>
        <v>0.13076923076923078</v>
      </c>
      <c r="AG1013">
        <f t="shared" si="78"/>
        <v>0.25384615384615383</v>
      </c>
      <c r="AH1013">
        <f t="shared" si="79"/>
        <v>1.5384615384615385E-2</v>
      </c>
      <c r="AI1013">
        <f t="shared" si="80"/>
        <v>8.461538461538462E-2</v>
      </c>
      <c r="AJ1013">
        <f t="shared" si="81"/>
        <v>0.2846153846153846</v>
      </c>
      <c r="AK1013">
        <v>1</v>
      </c>
      <c r="AL1013">
        <v>0</v>
      </c>
    </row>
    <row r="1014" spans="1:38" x14ac:dyDescent="0.2">
      <c r="A1014" t="s">
        <v>2980</v>
      </c>
      <c r="B1014">
        <v>454</v>
      </c>
      <c r="C1014">
        <v>671</v>
      </c>
      <c r="D1014">
        <f>C1014-B1014</f>
        <v>217</v>
      </c>
      <c r="E1014">
        <v>0.27189999999999998</v>
      </c>
      <c r="F1014">
        <v>1.4E-5</v>
      </c>
      <c r="G1014">
        <v>54</v>
      </c>
      <c r="H1014" t="s">
        <v>35</v>
      </c>
      <c r="I1014" t="s">
        <v>49</v>
      </c>
      <c r="J1014">
        <v>3.61</v>
      </c>
      <c r="K1014">
        <v>4</v>
      </c>
      <c r="L1014">
        <v>1</v>
      </c>
      <c r="M1014">
        <v>8</v>
      </c>
      <c r="N1014">
        <v>7</v>
      </c>
      <c r="O1014">
        <v>2</v>
      </c>
      <c r="P1014">
        <v>7</v>
      </c>
      <c r="Q1014">
        <v>7</v>
      </c>
      <c r="R1014">
        <v>3</v>
      </c>
      <c r="S1014">
        <v>11</v>
      </c>
      <c r="T1014">
        <v>12</v>
      </c>
      <c r="U1014">
        <v>2</v>
      </c>
      <c r="V1014">
        <v>7</v>
      </c>
      <c r="W1014">
        <v>6</v>
      </c>
      <c r="X1014">
        <v>1</v>
      </c>
      <c r="Y1014">
        <v>3</v>
      </c>
      <c r="Z1014">
        <v>11</v>
      </c>
      <c r="AA1014">
        <v>7</v>
      </c>
      <c r="AB1014">
        <v>4</v>
      </c>
      <c r="AC1014">
        <v>1</v>
      </c>
      <c r="AD1014">
        <v>3</v>
      </c>
      <c r="AE1014">
        <f>SUM(M1014:N1014)/SUM(K1014:AD1014)</f>
        <v>0.14018691588785046</v>
      </c>
      <c r="AF1014">
        <f>SUM(S1014,Y1014)/SUM(K1014:AD1014)</f>
        <v>0.13084112149532709</v>
      </c>
      <c r="AG1014">
        <f t="shared" si="78"/>
        <v>0.15887850467289719</v>
      </c>
      <c r="AH1014">
        <f t="shared" si="79"/>
        <v>5.6074766355140186E-2</v>
      </c>
      <c r="AI1014">
        <f t="shared" si="80"/>
        <v>0.19626168224299065</v>
      </c>
      <c r="AJ1014">
        <f t="shared" si="81"/>
        <v>0.31775700934579437</v>
      </c>
    </row>
    <row r="1015" spans="1:38" x14ac:dyDescent="0.2">
      <c r="A1015" t="s">
        <v>243</v>
      </c>
      <c r="B1015">
        <v>1</v>
      </c>
      <c r="C1015">
        <v>508</v>
      </c>
      <c r="D1015">
        <f>C1015-B1015</f>
        <v>507</v>
      </c>
      <c r="E1015">
        <v>0.25779999999999997</v>
      </c>
      <c r="F1015">
        <v>1.0669E-2</v>
      </c>
      <c r="G1015">
        <v>42</v>
      </c>
      <c r="H1015" t="s">
        <v>46</v>
      </c>
      <c r="I1015" t="s">
        <v>49</v>
      </c>
      <c r="J1015">
        <v>2.6619999999999999</v>
      </c>
      <c r="K1015">
        <v>6</v>
      </c>
      <c r="L1015">
        <v>0</v>
      </c>
      <c r="M1015">
        <v>23</v>
      </c>
      <c r="N1015">
        <v>21</v>
      </c>
      <c r="O1015">
        <v>2</v>
      </c>
      <c r="P1015">
        <v>30</v>
      </c>
      <c r="Q1015">
        <v>3</v>
      </c>
      <c r="R1015">
        <v>3</v>
      </c>
      <c r="S1015">
        <v>14</v>
      </c>
      <c r="T1015">
        <v>5</v>
      </c>
      <c r="U1015">
        <v>0</v>
      </c>
      <c r="V1015">
        <v>13</v>
      </c>
      <c r="W1015">
        <v>11</v>
      </c>
      <c r="X1015">
        <v>14</v>
      </c>
      <c r="Y1015">
        <v>11</v>
      </c>
      <c r="Z1015">
        <v>21</v>
      </c>
      <c r="AA1015">
        <v>8</v>
      </c>
      <c r="AB1015">
        <v>4</v>
      </c>
      <c r="AC1015">
        <v>0</v>
      </c>
      <c r="AD1015">
        <v>2</v>
      </c>
      <c r="AE1015">
        <f>SUM(M1015:N1015)/SUM(K1015:AD1015)</f>
        <v>0.23036649214659685</v>
      </c>
      <c r="AF1015">
        <f>SUM(S1015,Y1015)/SUM(K1015:AD1015)</f>
        <v>0.13089005235602094</v>
      </c>
      <c r="AG1015">
        <f t="shared" si="78"/>
        <v>0.24607329842931938</v>
      </c>
      <c r="AH1015">
        <f t="shared" si="79"/>
        <v>2.0942408376963352E-2</v>
      </c>
      <c r="AI1015">
        <f t="shared" si="80"/>
        <v>6.2827225130890049E-2</v>
      </c>
      <c r="AJ1015">
        <f t="shared" si="81"/>
        <v>0.30890052356020942</v>
      </c>
      <c r="AK1015">
        <v>1</v>
      </c>
      <c r="AL1015">
        <v>1</v>
      </c>
    </row>
    <row r="1016" spans="1:38" x14ac:dyDescent="0.2">
      <c r="A1016" t="s">
        <v>1417</v>
      </c>
      <c r="B1016">
        <v>215</v>
      </c>
      <c r="C1016">
        <v>516</v>
      </c>
      <c r="D1016">
        <f>C1016-B1016</f>
        <v>301</v>
      </c>
      <c r="E1016">
        <v>0.43009999999999998</v>
      </c>
      <c r="F1016">
        <v>7.9799999999999999E-4</v>
      </c>
      <c r="G1016">
        <v>78</v>
      </c>
      <c r="H1016" t="s">
        <v>46</v>
      </c>
      <c r="I1016" t="s">
        <v>1418</v>
      </c>
      <c r="J1016">
        <v>3.3580000000000001</v>
      </c>
      <c r="K1016">
        <v>11</v>
      </c>
      <c r="L1016">
        <v>3</v>
      </c>
      <c r="M1016">
        <v>17</v>
      </c>
      <c r="N1016">
        <v>16</v>
      </c>
      <c r="O1016">
        <v>3</v>
      </c>
      <c r="P1016">
        <v>18</v>
      </c>
      <c r="Q1016">
        <v>5</v>
      </c>
      <c r="R1016">
        <v>4</v>
      </c>
      <c r="S1016">
        <v>16</v>
      </c>
      <c r="T1016">
        <v>13</v>
      </c>
      <c r="U1016">
        <v>2</v>
      </c>
      <c r="V1016">
        <v>12</v>
      </c>
      <c r="W1016">
        <v>6</v>
      </c>
      <c r="X1016">
        <v>4</v>
      </c>
      <c r="Y1016">
        <v>6</v>
      </c>
      <c r="Z1016">
        <v>15</v>
      </c>
      <c r="AA1016">
        <v>11</v>
      </c>
      <c r="AB1016">
        <v>4</v>
      </c>
      <c r="AC1016">
        <v>1</v>
      </c>
      <c r="AD1016">
        <v>1</v>
      </c>
      <c r="AE1016">
        <f>SUM(M1016:N1016)/SUM(K1016:AD1016)</f>
        <v>0.19642857142857142</v>
      </c>
      <c r="AF1016">
        <f>SUM(S1016,Y1016)/SUM(K1016:AD1016)</f>
        <v>0.13095238095238096</v>
      </c>
      <c r="AG1016">
        <f t="shared" si="78"/>
        <v>0.20833333333333334</v>
      </c>
      <c r="AH1016">
        <f t="shared" si="79"/>
        <v>2.976190476190476E-2</v>
      </c>
      <c r="AI1016">
        <f t="shared" si="80"/>
        <v>0.13690476190476192</v>
      </c>
      <c r="AJ1016">
        <f t="shared" si="81"/>
        <v>0.29761904761904762</v>
      </c>
      <c r="AK1016">
        <v>1</v>
      </c>
      <c r="AL1016">
        <v>0</v>
      </c>
    </row>
    <row r="1017" spans="1:38" x14ac:dyDescent="0.2">
      <c r="A1017" t="s">
        <v>3297</v>
      </c>
      <c r="B1017">
        <v>3</v>
      </c>
      <c r="C1017">
        <v>223</v>
      </c>
      <c r="D1017">
        <f>C1017-B1017</f>
        <v>220</v>
      </c>
      <c r="E1017">
        <v>0.38190000000000002</v>
      </c>
      <c r="F1017">
        <v>9.8999999999999994E-5</v>
      </c>
      <c r="G1017">
        <v>78</v>
      </c>
      <c r="H1017" t="s">
        <v>32</v>
      </c>
      <c r="I1017" t="s">
        <v>38</v>
      </c>
      <c r="J1017">
        <v>2.7770000000000001</v>
      </c>
      <c r="K1017">
        <v>5</v>
      </c>
      <c r="L1017">
        <v>0</v>
      </c>
      <c r="M1017">
        <v>8</v>
      </c>
      <c r="N1017">
        <v>11</v>
      </c>
      <c r="O1017">
        <v>0</v>
      </c>
      <c r="P1017">
        <v>14</v>
      </c>
      <c r="Q1017">
        <v>2</v>
      </c>
      <c r="R1017">
        <v>1</v>
      </c>
      <c r="S1017">
        <v>1</v>
      </c>
      <c r="T1017">
        <v>2</v>
      </c>
      <c r="U1017">
        <v>0</v>
      </c>
      <c r="V1017">
        <v>3</v>
      </c>
      <c r="W1017">
        <v>2</v>
      </c>
      <c r="X1017">
        <v>7</v>
      </c>
      <c r="Y1017">
        <v>10</v>
      </c>
      <c r="Z1017">
        <v>11</v>
      </c>
      <c r="AA1017">
        <v>2</v>
      </c>
      <c r="AB1017">
        <v>3</v>
      </c>
      <c r="AC1017">
        <v>0</v>
      </c>
      <c r="AD1017">
        <v>2</v>
      </c>
      <c r="AE1017">
        <f>SUM(M1017:N1017)/SUM(K1017:AD1017)</f>
        <v>0.22619047619047619</v>
      </c>
      <c r="AF1017">
        <f>SUM(S1017,Y1017)/SUM(K1017:AD1017)</f>
        <v>0.13095238095238096</v>
      </c>
      <c r="AG1017">
        <f t="shared" si="78"/>
        <v>0.25</v>
      </c>
      <c r="AH1017">
        <f t="shared" si="79"/>
        <v>2.3809523809523808E-2</v>
      </c>
      <c r="AI1017">
        <f t="shared" si="80"/>
        <v>7.1428571428571425E-2</v>
      </c>
      <c r="AJ1017">
        <f t="shared" si="81"/>
        <v>0.29761904761904762</v>
      </c>
      <c r="AK1017">
        <v>7</v>
      </c>
      <c r="AL1017">
        <v>0</v>
      </c>
    </row>
    <row r="1018" spans="1:38" x14ac:dyDescent="0.2">
      <c r="A1018" t="s">
        <v>1894</v>
      </c>
      <c r="B1018">
        <v>278</v>
      </c>
      <c r="C1018">
        <v>594</v>
      </c>
      <c r="D1018">
        <f>C1018-B1018</f>
        <v>316</v>
      </c>
      <c r="E1018">
        <v>0.39900000000000002</v>
      </c>
      <c r="F1018">
        <v>6.0599999999999998E-4</v>
      </c>
      <c r="G1018">
        <v>78</v>
      </c>
      <c r="H1018" t="s">
        <v>46</v>
      </c>
      <c r="I1018" t="s">
        <v>49</v>
      </c>
      <c r="J1018">
        <v>3.0910000000000002</v>
      </c>
      <c r="K1018">
        <v>9</v>
      </c>
      <c r="L1018">
        <v>0</v>
      </c>
      <c r="M1018">
        <v>16</v>
      </c>
      <c r="N1018">
        <v>9</v>
      </c>
      <c r="O1018">
        <v>4</v>
      </c>
      <c r="P1018">
        <v>7</v>
      </c>
      <c r="Q1018">
        <v>6</v>
      </c>
      <c r="R1018">
        <v>6</v>
      </c>
      <c r="S1018">
        <v>11</v>
      </c>
      <c r="T1018">
        <v>12</v>
      </c>
      <c r="U1018">
        <v>0</v>
      </c>
      <c r="V1018">
        <v>16</v>
      </c>
      <c r="W1018">
        <v>9</v>
      </c>
      <c r="X1018">
        <v>9</v>
      </c>
      <c r="Y1018">
        <v>8</v>
      </c>
      <c r="Z1018">
        <v>14</v>
      </c>
      <c r="AA1018">
        <v>5</v>
      </c>
      <c r="AB1018">
        <v>1</v>
      </c>
      <c r="AC1018">
        <v>1</v>
      </c>
      <c r="AD1018">
        <v>2</v>
      </c>
      <c r="AE1018">
        <f>SUM(M1018:N1018)/SUM(K1018:AD1018)</f>
        <v>0.17241379310344829</v>
      </c>
      <c r="AF1018">
        <f>SUM(S1018,Y1018)/SUM(K1018:AD1018)</f>
        <v>0.1310344827586207</v>
      </c>
      <c r="AG1018">
        <f t="shared" si="78"/>
        <v>0.17241379310344829</v>
      </c>
      <c r="AH1018">
        <f t="shared" si="79"/>
        <v>4.8275862068965517E-2</v>
      </c>
      <c r="AI1018">
        <f t="shared" si="80"/>
        <v>0.1310344827586207</v>
      </c>
      <c r="AJ1018">
        <f t="shared" si="81"/>
        <v>0.34482758620689657</v>
      </c>
      <c r="AK1018">
        <v>2</v>
      </c>
      <c r="AL1018">
        <v>1</v>
      </c>
    </row>
    <row r="1019" spans="1:38" x14ac:dyDescent="0.2">
      <c r="A1019" t="s">
        <v>106</v>
      </c>
      <c r="B1019">
        <v>2</v>
      </c>
      <c r="C1019">
        <v>425</v>
      </c>
      <c r="D1019">
        <f>C1019-B1019</f>
        <v>423</v>
      </c>
      <c r="E1019">
        <v>0.1507</v>
      </c>
      <c r="F1019">
        <v>3.8000000000000002E-5</v>
      </c>
      <c r="G1019">
        <v>6</v>
      </c>
      <c r="H1019" t="s">
        <v>46</v>
      </c>
      <c r="I1019" t="s">
        <v>107</v>
      </c>
      <c r="J1019">
        <v>2.5819999999999999</v>
      </c>
      <c r="K1019">
        <v>6</v>
      </c>
      <c r="L1019">
        <v>0</v>
      </c>
      <c r="M1019">
        <v>17</v>
      </c>
      <c r="N1019">
        <v>14</v>
      </c>
      <c r="O1019">
        <v>1</v>
      </c>
      <c r="P1019">
        <v>24</v>
      </c>
      <c r="Q1019">
        <v>4</v>
      </c>
      <c r="R1019">
        <v>1</v>
      </c>
      <c r="S1019">
        <v>13</v>
      </c>
      <c r="T1019">
        <v>2</v>
      </c>
      <c r="U1019">
        <v>0</v>
      </c>
      <c r="V1019">
        <v>10</v>
      </c>
      <c r="W1019">
        <v>6</v>
      </c>
      <c r="X1019">
        <v>12</v>
      </c>
      <c r="Y1019">
        <v>6</v>
      </c>
      <c r="Z1019">
        <v>22</v>
      </c>
      <c r="AA1019">
        <v>2</v>
      </c>
      <c r="AB1019">
        <v>3</v>
      </c>
      <c r="AC1019">
        <v>1</v>
      </c>
      <c r="AD1019">
        <v>1</v>
      </c>
      <c r="AE1019">
        <f>SUM(M1019:N1019)/SUM(K1019:AD1019)</f>
        <v>0.21379310344827587</v>
      </c>
      <c r="AF1019">
        <f>SUM(S1019,Y1019)/SUM(K1019:AD1019)</f>
        <v>0.1310344827586207</v>
      </c>
      <c r="AG1019">
        <f t="shared" si="78"/>
        <v>0.24827586206896551</v>
      </c>
      <c r="AH1019">
        <f t="shared" si="79"/>
        <v>2.0689655172413793E-2</v>
      </c>
      <c r="AI1019">
        <f t="shared" si="80"/>
        <v>4.1379310344827586E-2</v>
      </c>
      <c r="AJ1019">
        <f t="shared" si="81"/>
        <v>0.34482758620689657</v>
      </c>
      <c r="AK1019">
        <v>22</v>
      </c>
      <c r="AL1019">
        <v>16</v>
      </c>
    </row>
    <row r="1020" spans="1:38" x14ac:dyDescent="0.2">
      <c r="A1020" t="s">
        <v>1915</v>
      </c>
      <c r="B1020">
        <v>4</v>
      </c>
      <c r="C1020">
        <v>116</v>
      </c>
      <c r="D1020">
        <f>C1020-B1020</f>
        <v>112</v>
      </c>
      <c r="E1020">
        <v>0.38979999999999998</v>
      </c>
      <c r="F1020">
        <v>3.3000000000000003E-5</v>
      </c>
      <c r="G1020">
        <v>78</v>
      </c>
      <c r="H1020" t="s">
        <v>46</v>
      </c>
      <c r="I1020" t="s">
        <v>49</v>
      </c>
      <c r="J1020">
        <v>3.274</v>
      </c>
      <c r="K1020">
        <v>3</v>
      </c>
      <c r="L1020">
        <v>0</v>
      </c>
      <c r="M1020">
        <v>6</v>
      </c>
      <c r="N1020">
        <v>5</v>
      </c>
      <c r="O1020">
        <v>0</v>
      </c>
      <c r="P1020">
        <v>1</v>
      </c>
      <c r="Q1020">
        <v>1</v>
      </c>
      <c r="R1020">
        <v>1</v>
      </c>
      <c r="S1020">
        <v>5</v>
      </c>
      <c r="T1020">
        <v>3</v>
      </c>
      <c r="U1020">
        <v>0</v>
      </c>
      <c r="V1020">
        <v>1</v>
      </c>
      <c r="W1020">
        <v>3</v>
      </c>
      <c r="X1020">
        <v>3</v>
      </c>
      <c r="Y1020">
        <v>3</v>
      </c>
      <c r="Z1020">
        <v>12</v>
      </c>
      <c r="AA1020">
        <v>6</v>
      </c>
      <c r="AB1020">
        <v>4</v>
      </c>
      <c r="AC1020">
        <v>0</v>
      </c>
      <c r="AD1020">
        <v>4</v>
      </c>
      <c r="AE1020">
        <f>SUM(M1020:N1020)/SUM(K1020:AD1020)</f>
        <v>0.18032786885245902</v>
      </c>
      <c r="AF1020">
        <f>SUM(S1020,Y1020)/SUM(K1020:AD1020)</f>
        <v>0.13114754098360656</v>
      </c>
      <c r="AG1020">
        <f t="shared" si="78"/>
        <v>0.11475409836065574</v>
      </c>
      <c r="AH1020">
        <f t="shared" si="79"/>
        <v>6.5573770491803282E-2</v>
      </c>
      <c r="AI1020">
        <f t="shared" si="80"/>
        <v>0.13114754098360656</v>
      </c>
      <c r="AJ1020">
        <f t="shared" si="81"/>
        <v>0.37704918032786883</v>
      </c>
      <c r="AK1020">
        <v>18</v>
      </c>
      <c r="AL1020">
        <v>0</v>
      </c>
    </row>
    <row r="1021" spans="1:38" x14ac:dyDescent="0.2">
      <c r="A1021" t="s">
        <v>885</v>
      </c>
      <c r="B1021">
        <v>7</v>
      </c>
      <c r="C1021">
        <v>251</v>
      </c>
      <c r="D1021">
        <f>C1021-B1021</f>
        <v>244</v>
      </c>
      <c r="E1021">
        <v>0.30530000000000002</v>
      </c>
      <c r="F1021">
        <v>1.9000000000000001E-5</v>
      </c>
      <c r="G1021">
        <v>54</v>
      </c>
      <c r="H1021" t="s">
        <v>46</v>
      </c>
      <c r="I1021" t="s">
        <v>44</v>
      </c>
      <c r="J1021">
        <v>2.7189999999999999</v>
      </c>
      <c r="K1021">
        <v>4</v>
      </c>
      <c r="L1021">
        <v>0</v>
      </c>
      <c r="M1021">
        <v>14</v>
      </c>
      <c r="N1021">
        <v>15</v>
      </c>
      <c r="O1021">
        <v>2</v>
      </c>
      <c r="P1021">
        <v>4</v>
      </c>
      <c r="Q1021">
        <v>3</v>
      </c>
      <c r="R1021">
        <v>8</v>
      </c>
      <c r="S1021">
        <v>14</v>
      </c>
      <c r="T1021">
        <v>3</v>
      </c>
      <c r="U1021">
        <v>4</v>
      </c>
      <c r="V1021">
        <v>19</v>
      </c>
      <c r="W1021">
        <v>4</v>
      </c>
      <c r="X1021">
        <v>7</v>
      </c>
      <c r="Y1021">
        <v>2</v>
      </c>
      <c r="Z1021">
        <v>12</v>
      </c>
      <c r="AA1021">
        <v>3</v>
      </c>
      <c r="AB1021">
        <v>1</v>
      </c>
      <c r="AC1021">
        <v>0</v>
      </c>
      <c r="AD1021">
        <v>3</v>
      </c>
      <c r="AE1021">
        <f>SUM(M1021:N1021)/SUM(K1021:AD1021)</f>
        <v>0.23770491803278687</v>
      </c>
      <c r="AF1021">
        <f>SUM(S1021,Y1021)/SUM(K1021:AD1021)</f>
        <v>0.13114754098360656</v>
      </c>
      <c r="AG1021">
        <f t="shared" si="78"/>
        <v>9.8360655737704916E-2</v>
      </c>
      <c r="AH1021">
        <f t="shared" si="79"/>
        <v>4.0983606557377046E-2</v>
      </c>
      <c r="AI1021">
        <f t="shared" si="80"/>
        <v>0.13114754098360656</v>
      </c>
      <c r="AJ1021">
        <f t="shared" si="81"/>
        <v>0.36065573770491804</v>
      </c>
      <c r="AK1021">
        <v>11</v>
      </c>
      <c r="AL1021">
        <v>0</v>
      </c>
    </row>
    <row r="1022" spans="1:38" x14ac:dyDescent="0.2">
      <c r="A1022" t="s">
        <v>3169</v>
      </c>
      <c r="B1022">
        <v>58</v>
      </c>
      <c r="C1022">
        <v>262</v>
      </c>
      <c r="D1022">
        <f>C1022-B1022</f>
        <v>204</v>
      </c>
      <c r="E1022">
        <v>0.2213</v>
      </c>
      <c r="F1022" s="1">
        <v>6.9999999999999999E-6</v>
      </c>
      <c r="G1022">
        <v>30</v>
      </c>
      <c r="H1022" t="s">
        <v>46</v>
      </c>
      <c r="I1022" t="s">
        <v>2810</v>
      </c>
      <c r="J1022">
        <v>3.1659999999999999</v>
      </c>
      <c r="K1022">
        <v>14</v>
      </c>
      <c r="L1022">
        <v>0</v>
      </c>
      <c r="M1022">
        <v>15</v>
      </c>
      <c r="N1022">
        <v>18</v>
      </c>
      <c r="O1022">
        <v>1</v>
      </c>
      <c r="P1022">
        <v>6</v>
      </c>
      <c r="Q1022">
        <v>1</v>
      </c>
      <c r="R1022">
        <v>0</v>
      </c>
      <c r="S1022">
        <v>10</v>
      </c>
      <c r="T1022">
        <v>7</v>
      </c>
      <c r="U1022">
        <v>1</v>
      </c>
      <c r="V1022">
        <v>3</v>
      </c>
      <c r="W1022">
        <v>6</v>
      </c>
      <c r="X1022">
        <v>9</v>
      </c>
      <c r="Y1022">
        <v>6</v>
      </c>
      <c r="Z1022">
        <v>9</v>
      </c>
      <c r="AA1022">
        <v>5</v>
      </c>
      <c r="AB1022">
        <v>8</v>
      </c>
      <c r="AC1022">
        <v>1</v>
      </c>
      <c r="AD1022">
        <v>2</v>
      </c>
      <c r="AE1022">
        <f>SUM(M1022:N1022)/SUM(K1022:AD1022)</f>
        <v>0.27049180327868855</v>
      </c>
      <c r="AF1022">
        <f>SUM(S1022,Y1022)/SUM(K1022:AD1022)</f>
        <v>0.13114754098360656</v>
      </c>
      <c r="AG1022">
        <f t="shared" si="78"/>
        <v>0.21311475409836064</v>
      </c>
      <c r="AH1022">
        <f t="shared" si="79"/>
        <v>3.2786885245901641E-2</v>
      </c>
      <c r="AI1022">
        <f t="shared" si="80"/>
        <v>0.13114754098360656</v>
      </c>
      <c r="AJ1022">
        <f t="shared" si="81"/>
        <v>0.22131147540983606</v>
      </c>
      <c r="AK1022">
        <v>8</v>
      </c>
      <c r="AL1022">
        <v>5</v>
      </c>
    </row>
    <row r="1023" spans="1:38" x14ac:dyDescent="0.2">
      <c r="A1023" t="s">
        <v>1982</v>
      </c>
      <c r="B1023">
        <v>20</v>
      </c>
      <c r="C1023">
        <v>543</v>
      </c>
      <c r="D1023">
        <f>C1023-B1023</f>
        <v>523</v>
      </c>
      <c r="E1023">
        <v>0.35399999999999998</v>
      </c>
      <c r="F1023">
        <v>5.1500000000000005E-4</v>
      </c>
      <c r="G1023">
        <v>66</v>
      </c>
      <c r="H1023" t="s">
        <v>46</v>
      </c>
      <c r="I1023" t="s">
        <v>49</v>
      </c>
      <c r="J1023">
        <v>3.2320000000000002</v>
      </c>
      <c r="K1023">
        <v>12</v>
      </c>
      <c r="L1023">
        <v>1</v>
      </c>
      <c r="M1023">
        <v>17</v>
      </c>
      <c r="N1023">
        <v>28</v>
      </c>
      <c r="O1023">
        <v>1</v>
      </c>
      <c r="P1023">
        <v>39</v>
      </c>
      <c r="Q1023">
        <v>4</v>
      </c>
      <c r="R1023">
        <v>8</v>
      </c>
      <c r="S1023">
        <v>18</v>
      </c>
      <c r="T1023">
        <v>8</v>
      </c>
      <c r="U1023">
        <v>8</v>
      </c>
      <c r="V1023">
        <v>13</v>
      </c>
      <c r="W1023">
        <v>10</v>
      </c>
      <c r="X1023">
        <v>10</v>
      </c>
      <c r="Y1023">
        <v>11</v>
      </c>
      <c r="Z1023">
        <v>10</v>
      </c>
      <c r="AA1023">
        <v>12</v>
      </c>
      <c r="AB1023">
        <v>8</v>
      </c>
      <c r="AC1023">
        <v>0</v>
      </c>
      <c r="AD1023">
        <v>3</v>
      </c>
      <c r="AE1023">
        <f>SUM(M1023:N1023)/SUM(K1023:AD1023)</f>
        <v>0.20361990950226244</v>
      </c>
      <c r="AF1023">
        <f>SUM(S1023,Y1023)/SUM(K1023:AD1023)</f>
        <v>0.13122171945701358</v>
      </c>
      <c r="AG1023">
        <f t="shared" si="78"/>
        <v>0.27601809954751133</v>
      </c>
      <c r="AH1023">
        <f t="shared" si="79"/>
        <v>1.8099547511312219E-2</v>
      </c>
      <c r="AI1023">
        <f t="shared" si="80"/>
        <v>0.14479638009049775</v>
      </c>
      <c r="AJ1023">
        <f t="shared" si="81"/>
        <v>0.22624434389140272</v>
      </c>
      <c r="AK1023">
        <v>27</v>
      </c>
      <c r="AL1023">
        <v>1</v>
      </c>
    </row>
    <row r="1024" spans="1:38" x14ac:dyDescent="0.2">
      <c r="A1024" t="s">
        <v>1144</v>
      </c>
      <c r="B1024">
        <v>3</v>
      </c>
      <c r="C1024">
        <v>246</v>
      </c>
      <c r="D1024">
        <f>C1024-B1024</f>
        <v>243</v>
      </c>
      <c r="E1024">
        <v>0.37659999999999999</v>
      </c>
      <c r="F1024">
        <v>2.61E-4</v>
      </c>
      <c r="G1024">
        <v>78</v>
      </c>
      <c r="H1024" t="s">
        <v>35</v>
      </c>
      <c r="I1024" t="s">
        <v>49</v>
      </c>
      <c r="J1024">
        <v>3.044</v>
      </c>
      <c r="K1024">
        <v>5</v>
      </c>
      <c r="L1024">
        <v>0</v>
      </c>
      <c r="M1024">
        <v>11</v>
      </c>
      <c r="N1024">
        <v>9</v>
      </c>
      <c r="O1024">
        <v>1</v>
      </c>
      <c r="P1024">
        <v>6</v>
      </c>
      <c r="Q1024">
        <v>2</v>
      </c>
      <c r="R1024">
        <v>1</v>
      </c>
      <c r="S1024">
        <v>10</v>
      </c>
      <c r="T1024">
        <v>4</v>
      </c>
      <c r="U1024">
        <v>2</v>
      </c>
      <c r="V1024">
        <v>11</v>
      </c>
      <c r="W1024">
        <v>6</v>
      </c>
      <c r="X1024">
        <v>6</v>
      </c>
      <c r="Y1024">
        <v>3</v>
      </c>
      <c r="Z1024">
        <v>10</v>
      </c>
      <c r="AA1024">
        <v>1</v>
      </c>
      <c r="AB1024">
        <v>8</v>
      </c>
      <c r="AC1024">
        <v>0</v>
      </c>
      <c r="AD1024">
        <v>3</v>
      </c>
      <c r="AE1024">
        <f>SUM(M1024:N1024)/SUM(K1024:AD1024)</f>
        <v>0.20202020202020202</v>
      </c>
      <c r="AF1024">
        <f>SUM(S1024,Y1024)/SUM(K1024:AD1024)</f>
        <v>0.13131313131313133</v>
      </c>
      <c r="AG1024">
        <f t="shared" si="78"/>
        <v>0.17171717171717171</v>
      </c>
      <c r="AH1024">
        <f t="shared" si="79"/>
        <v>4.0404040404040407E-2</v>
      </c>
      <c r="AI1024">
        <f t="shared" si="80"/>
        <v>0.15151515151515152</v>
      </c>
      <c r="AJ1024">
        <f t="shared" si="81"/>
        <v>0.30303030303030304</v>
      </c>
    </row>
    <row r="1025" spans="1:38" x14ac:dyDescent="0.2">
      <c r="A1025" t="s">
        <v>302</v>
      </c>
      <c r="B1025">
        <v>1261</v>
      </c>
      <c r="C1025">
        <v>1702</v>
      </c>
      <c r="D1025">
        <f>C1025-B1025</f>
        <v>441</v>
      </c>
      <c r="E1025">
        <v>0.24660000000000001</v>
      </c>
      <c r="F1025">
        <v>1.73E-4</v>
      </c>
      <c r="G1025">
        <v>42</v>
      </c>
      <c r="H1025" t="s">
        <v>46</v>
      </c>
      <c r="I1025" t="s">
        <v>303</v>
      </c>
      <c r="J1025">
        <v>2.9510000000000001</v>
      </c>
      <c r="K1025">
        <v>10</v>
      </c>
      <c r="L1025">
        <v>0</v>
      </c>
      <c r="M1025">
        <v>21</v>
      </c>
      <c r="N1025">
        <v>25</v>
      </c>
      <c r="O1025">
        <v>5</v>
      </c>
      <c r="P1025">
        <v>13</v>
      </c>
      <c r="Q1025">
        <v>5</v>
      </c>
      <c r="R1025">
        <v>3</v>
      </c>
      <c r="S1025">
        <v>15</v>
      </c>
      <c r="T1025">
        <v>11</v>
      </c>
      <c r="U1025">
        <v>1</v>
      </c>
      <c r="V1025">
        <v>18</v>
      </c>
      <c r="W1025">
        <v>1</v>
      </c>
      <c r="X1025">
        <v>10</v>
      </c>
      <c r="Y1025">
        <v>11</v>
      </c>
      <c r="Z1025">
        <v>21</v>
      </c>
      <c r="AA1025">
        <v>13</v>
      </c>
      <c r="AB1025">
        <v>7</v>
      </c>
      <c r="AC1025">
        <v>2</v>
      </c>
      <c r="AD1025">
        <v>6</v>
      </c>
      <c r="AE1025">
        <f>SUM(M1025:N1025)/SUM(K1025:AD1025)</f>
        <v>0.23232323232323232</v>
      </c>
      <c r="AF1025">
        <f>SUM(S1025,Y1025)/SUM(K1025:AD1025)</f>
        <v>0.13131313131313133</v>
      </c>
      <c r="AG1025">
        <f t="shared" si="78"/>
        <v>0.12121212121212122</v>
      </c>
      <c r="AH1025">
        <f t="shared" si="79"/>
        <v>6.5656565656565663E-2</v>
      </c>
      <c r="AI1025">
        <f t="shared" si="80"/>
        <v>0.1111111111111111</v>
      </c>
      <c r="AJ1025">
        <f t="shared" si="81"/>
        <v>0.3383838383838384</v>
      </c>
      <c r="AK1025">
        <v>6</v>
      </c>
      <c r="AL1025">
        <v>0</v>
      </c>
    </row>
    <row r="1026" spans="1:38" x14ac:dyDescent="0.2">
      <c r="A1026" t="s">
        <v>61</v>
      </c>
      <c r="B1026">
        <v>7</v>
      </c>
      <c r="C1026">
        <v>345</v>
      </c>
      <c r="D1026">
        <f>C1026-B1026</f>
        <v>338</v>
      </c>
      <c r="E1026">
        <v>0.3861</v>
      </c>
      <c r="F1026">
        <v>3.5199999999999999E-4</v>
      </c>
      <c r="G1026">
        <v>78</v>
      </c>
      <c r="H1026" t="s">
        <v>46</v>
      </c>
      <c r="I1026" t="s">
        <v>49</v>
      </c>
      <c r="J1026">
        <v>3.4990000000000001</v>
      </c>
      <c r="K1026">
        <v>11</v>
      </c>
      <c r="L1026">
        <v>3</v>
      </c>
      <c r="M1026">
        <v>9</v>
      </c>
      <c r="N1026">
        <v>14</v>
      </c>
      <c r="O1026">
        <v>2</v>
      </c>
      <c r="P1026">
        <v>34</v>
      </c>
      <c r="Q1026">
        <v>4</v>
      </c>
      <c r="R1026">
        <v>1</v>
      </c>
      <c r="S1026">
        <v>13</v>
      </c>
      <c r="T1026">
        <v>4</v>
      </c>
      <c r="U1026">
        <v>2</v>
      </c>
      <c r="V1026">
        <v>7</v>
      </c>
      <c r="W1026">
        <v>6</v>
      </c>
      <c r="X1026">
        <v>2</v>
      </c>
      <c r="Y1026">
        <v>5</v>
      </c>
      <c r="Z1026">
        <v>7</v>
      </c>
      <c r="AA1026">
        <v>1</v>
      </c>
      <c r="AB1026">
        <v>9</v>
      </c>
      <c r="AC1026">
        <v>0</v>
      </c>
      <c r="AD1026">
        <v>3</v>
      </c>
      <c r="AE1026">
        <f>SUM(M1026:N1026)/SUM(K1026:AD1026)</f>
        <v>0.16788321167883211</v>
      </c>
      <c r="AF1026">
        <f>SUM(S1026,Y1026)/SUM(K1026:AD1026)</f>
        <v>0.13138686131386862</v>
      </c>
      <c r="AG1026">
        <f t="shared" si="78"/>
        <v>0.37226277372262773</v>
      </c>
      <c r="AH1026">
        <f t="shared" si="79"/>
        <v>3.6496350364963501E-2</v>
      </c>
      <c r="AI1026">
        <f t="shared" si="80"/>
        <v>0.11678832116788321</v>
      </c>
      <c r="AJ1026">
        <f t="shared" si="81"/>
        <v>0.17518248175182483</v>
      </c>
      <c r="AK1026">
        <v>147</v>
      </c>
      <c r="AL1026">
        <v>2</v>
      </c>
    </row>
    <row r="1027" spans="1:38" x14ac:dyDescent="0.2">
      <c r="A1027" t="s">
        <v>2224</v>
      </c>
      <c r="B1027">
        <v>16</v>
      </c>
      <c r="C1027">
        <v>262</v>
      </c>
      <c r="D1027">
        <f>C1027-B1027</f>
        <v>246</v>
      </c>
      <c r="E1027">
        <v>0.19800000000000001</v>
      </c>
      <c r="F1027">
        <v>1.9900000000000001E-4</v>
      </c>
      <c r="G1027">
        <v>18</v>
      </c>
      <c r="H1027" t="s">
        <v>46</v>
      </c>
      <c r="I1027" t="s">
        <v>1035</v>
      </c>
      <c r="J1027">
        <v>3.36</v>
      </c>
      <c r="K1027">
        <v>14</v>
      </c>
      <c r="L1027">
        <v>0</v>
      </c>
      <c r="M1027">
        <v>13</v>
      </c>
      <c r="N1027">
        <v>15</v>
      </c>
      <c r="O1027">
        <v>5</v>
      </c>
      <c r="P1027">
        <v>12</v>
      </c>
      <c r="Q1027">
        <v>0</v>
      </c>
      <c r="R1027">
        <v>3</v>
      </c>
      <c r="S1027">
        <v>10</v>
      </c>
      <c r="T1027">
        <v>8</v>
      </c>
      <c r="U1027">
        <v>0</v>
      </c>
      <c r="V1027">
        <v>6</v>
      </c>
      <c r="W1027">
        <v>10</v>
      </c>
      <c r="X1027">
        <v>8</v>
      </c>
      <c r="Y1027">
        <v>8</v>
      </c>
      <c r="Z1027">
        <v>9</v>
      </c>
      <c r="AA1027">
        <v>6</v>
      </c>
      <c r="AB1027">
        <v>5</v>
      </c>
      <c r="AC1027">
        <v>1</v>
      </c>
      <c r="AD1027">
        <v>4</v>
      </c>
      <c r="AE1027">
        <f>SUM(M1027:N1027)/SUM(K1027:AD1027)</f>
        <v>0.20437956204379562</v>
      </c>
      <c r="AF1027">
        <f>SUM(S1027,Y1027)/SUM(K1027:AD1027)</f>
        <v>0.13138686131386862</v>
      </c>
      <c r="AG1027">
        <f t="shared" ref="AG1027:AG1090" si="82">SUM(P1027,K1027,W1027)/SUM(K1027:AD1027)</f>
        <v>0.26277372262773724</v>
      </c>
      <c r="AH1027">
        <f t="shared" ref="AH1027:AH1090" si="83">SUM(AC1027,AD1027,O1027)/SUM(K1027:AD1027)</f>
        <v>7.2992700729927001E-2</v>
      </c>
      <c r="AI1027">
        <f t="shared" ref="AI1027:AI1090" si="84">SUM(R1027,T1027,AB1027,U1027)/SUM(K1027:AD1027)</f>
        <v>0.11678832116788321</v>
      </c>
      <c r="AJ1027">
        <f t="shared" ref="AJ1027:AJ1090" si="85">SUM(Q1027,X1027,V1027,AA1027,Z1027,L1027)/SUM(K1027:AD1027)</f>
        <v>0.21167883211678831</v>
      </c>
      <c r="AK1027">
        <v>11</v>
      </c>
      <c r="AL1027">
        <v>10</v>
      </c>
    </row>
    <row r="1028" spans="1:38" x14ac:dyDescent="0.2">
      <c r="A1028" t="s">
        <v>216</v>
      </c>
      <c r="B1028">
        <v>3</v>
      </c>
      <c r="C1028">
        <v>433</v>
      </c>
      <c r="D1028">
        <f>C1028-B1028</f>
        <v>430</v>
      </c>
      <c r="E1028">
        <v>0.53859999999999997</v>
      </c>
      <c r="F1028">
        <v>1.403E-3</v>
      </c>
      <c r="G1028">
        <v>90</v>
      </c>
      <c r="H1028" t="s">
        <v>32</v>
      </c>
      <c r="I1028" t="s">
        <v>217</v>
      </c>
      <c r="J1028">
        <v>2.7120000000000002</v>
      </c>
      <c r="K1028">
        <v>8</v>
      </c>
      <c r="L1028">
        <v>0</v>
      </c>
      <c r="M1028">
        <v>21</v>
      </c>
      <c r="N1028">
        <v>19</v>
      </c>
      <c r="O1028">
        <v>2</v>
      </c>
      <c r="P1028">
        <v>27</v>
      </c>
      <c r="Q1028">
        <v>4</v>
      </c>
      <c r="R1028">
        <v>2</v>
      </c>
      <c r="S1028">
        <v>17</v>
      </c>
      <c r="T1028">
        <v>5</v>
      </c>
      <c r="U1028">
        <v>0</v>
      </c>
      <c r="V1028">
        <v>12</v>
      </c>
      <c r="W1028">
        <v>8</v>
      </c>
      <c r="X1028">
        <v>13</v>
      </c>
      <c r="Y1028">
        <v>6</v>
      </c>
      <c r="Z1028">
        <v>16</v>
      </c>
      <c r="AA1028">
        <v>11</v>
      </c>
      <c r="AB1028">
        <v>4</v>
      </c>
      <c r="AC1028">
        <v>0</v>
      </c>
      <c r="AD1028">
        <v>0</v>
      </c>
      <c r="AE1028">
        <f>SUM(M1028:N1028)/SUM(K1028:AD1028)</f>
        <v>0.22857142857142856</v>
      </c>
      <c r="AF1028">
        <f>SUM(S1028,Y1028)/SUM(K1028:AD1028)</f>
        <v>0.13142857142857142</v>
      </c>
      <c r="AG1028">
        <f t="shared" si="82"/>
        <v>0.24571428571428572</v>
      </c>
      <c r="AH1028">
        <f t="shared" si="83"/>
        <v>1.1428571428571429E-2</v>
      </c>
      <c r="AI1028">
        <f t="shared" si="84"/>
        <v>6.2857142857142861E-2</v>
      </c>
      <c r="AJ1028">
        <f t="shared" si="85"/>
        <v>0.32</v>
      </c>
      <c r="AK1028">
        <v>10</v>
      </c>
      <c r="AL1028">
        <v>0</v>
      </c>
    </row>
    <row r="1029" spans="1:38" x14ac:dyDescent="0.2">
      <c r="A1029" t="s">
        <v>1806</v>
      </c>
      <c r="B1029">
        <v>10</v>
      </c>
      <c r="C1029">
        <v>151</v>
      </c>
      <c r="D1029">
        <f>C1029-B1029</f>
        <v>141</v>
      </c>
      <c r="E1029">
        <v>0.39510000000000001</v>
      </c>
      <c r="F1029">
        <v>1.9940000000000001E-3</v>
      </c>
      <c r="G1029">
        <v>78</v>
      </c>
      <c r="H1029" t="s">
        <v>35</v>
      </c>
      <c r="I1029" t="s">
        <v>33</v>
      </c>
      <c r="J1029">
        <v>3.28</v>
      </c>
      <c r="K1029">
        <v>3</v>
      </c>
      <c r="L1029">
        <v>0</v>
      </c>
      <c r="M1029">
        <v>7</v>
      </c>
      <c r="N1029">
        <v>6</v>
      </c>
      <c r="O1029">
        <v>1</v>
      </c>
      <c r="P1029">
        <v>8</v>
      </c>
      <c r="Q1029">
        <v>2</v>
      </c>
      <c r="R1029">
        <v>1</v>
      </c>
      <c r="S1029">
        <v>5</v>
      </c>
      <c r="T1029">
        <v>5</v>
      </c>
      <c r="U1029">
        <v>0</v>
      </c>
      <c r="V1029">
        <v>5</v>
      </c>
      <c r="W1029">
        <v>2</v>
      </c>
      <c r="X1029">
        <v>4</v>
      </c>
      <c r="Y1029">
        <v>5</v>
      </c>
      <c r="Z1029">
        <v>5</v>
      </c>
      <c r="AA1029">
        <v>10</v>
      </c>
      <c r="AB1029">
        <v>5</v>
      </c>
      <c r="AC1029">
        <v>0</v>
      </c>
      <c r="AD1029">
        <v>2</v>
      </c>
      <c r="AE1029">
        <f>SUM(M1029:N1029)/SUM(K1029:AD1029)</f>
        <v>0.17105263157894737</v>
      </c>
      <c r="AF1029">
        <f>SUM(S1029,Y1029)/SUM(K1029:AD1029)</f>
        <v>0.13157894736842105</v>
      </c>
      <c r="AG1029">
        <f t="shared" si="82"/>
        <v>0.17105263157894737</v>
      </c>
      <c r="AH1029">
        <f t="shared" si="83"/>
        <v>3.9473684210526314E-2</v>
      </c>
      <c r="AI1029">
        <f t="shared" si="84"/>
        <v>0.14473684210526316</v>
      </c>
      <c r="AJ1029">
        <f t="shared" si="85"/>
        <v>0.34210526315789475</v>
      </c>
      <c r="AK1029">
        <v>1</v>
      </c>
      <c r="AL1029">
        <v>1</v>
      </c>
    </row>
    <row r="1030" spans="1:38" x14ac:dyDescent="0.2">
      <c r="A1030" t="s">
        <v>986</v>
      </c>
      <c r="B1030">
        <v>52</v>
      </c>
      <c r="C1030">
        <v>94</v>
      </c>
      <c r="D1030">
        <f>C1030-B1030</f>
        <v>42</v>
      </c>
      <c r="E1030">
        <v>0.18079999999999999</v>
      </c>
      <c r="F1030">
        <v>1.4E-5</v>
      </c>
      <c r="G1030">
        <v>18</v>
      </c>
      <c r="H1030" t="s">
        <v>35</v>
      </c>
      <c r="I1030" t="s">
        <v>49</v>
      </c>
      <c r="J1030">
        <v>3.7839999999999998</v>
      </c>
      <c r="K1030">
        <v>1</v>
      </c>
      <c r="L1030">
        <v>0</v>
      </c>
      <c r="M1030">
        <v>1</v>
      </c>
      <c r="N1030">
        <v>9</v>
      </c>
      <c r="O1030">
        <v>1</v>
      </c>
      <c r="P1030">
        <v>0</v>
      </c>
      <c r="Q1030">
        <v>0</v>
      </c>
      <c r="R1030">
        <v>3</v>
      </c>
      <c r="S1030">
        <v>4</v>
      </c>
      <c r="T1030">
        <v>5</v>
      </c>
      <c r="U1030">
        <v>0</v>
      </c>
      <c r="V1030">
        <v>2</v>
      </c>
      <c r="W1030">
        <v>0</v>
      </c>
      <c r="X1030">
        <v>3</v>
      </c>
      <c r="Y1030">
        <v>1</v>
      </c>
      <c r="Z1030">
        <v>2</v>
      </c>
      <c r="AA1030">
        <v>2</v>
      </c>
      <c r="AB1030">
        <v>3</v>
      </c>
      <c r="AC1030">
        <v>0</v>
      </c>
      <c r="AD1030">
        <v>1</v>
      </c>
      <c r="AE1030">
        <f>SUM(M1030:N1030)/SUM(K1030:AD1030)</f>
        <v>0.26315789473684209</v>
      </c>
      <c r="AF1030">
        <f>SUM(S1030,Y1030)/SUM(K1030:AD1030)</f>
        <v>0.13157894736842105</v>
      </c>
      <c r="AG1030">
        <f t="shared" si="82"/>
        <v>2.6315789473684209E-2</v>
      </c>
      <c r="AH1030">
        <f t="shared" si="83"/>
        <v>5.2631578947368418E-2</v>
      </c>
      <c r="AI1030">
        <f t="shared" si="84"/>
        <v>0.28947368421052633</v>
      </c>
      <c r="AJ1030">
        <f t="shared" si="85"/>
        <v>0.23684210526315788</v>
      </c>
    </row>
    <row r="1031" spans="1:38" x14ac:dyDescent="0.2">
      <c r="A1031" t="s">
        <v>1545</v>
      </c>
      <c r="B1031">
        <v>542</v>
      </c>
      <c r="C1031">
        <v>601</v>
      </c>
      <c r="D1031">
        <f>C1031-B1031</f>
        <v>59</v>
      </c>
      <c r="E1031">
        <v>0.17</v>
      </c>
      <c r="F1031">
        <v>1.707E-3</v>
      </c>
      <c r="G1031">
        <v>18</v>
      </c>
      <c r="H1031" t="s">
        <v>35</v>
      </c>
      <c r="I1031" t="s">
        <v>33</v>
      </c>
      <c r="J1031">
        <v>3.097</v>
      </c>
      <c r="K1031">
        <v>1</v>
      </c>
      <c r="L1031">
        <v>1</v>
      </c>
      <c r="M1031">
        <v>1</v>
      </c>
      <c r="N1031">
        <v>9</v>
      </c>
      <c r="O1031">
        <v>0</v>
      </c>
      <c r="P1031">
        <v>4</v>
      </c>
      <c r="Q1031">
        <v>1</v>
      </c>
      <c r="R1031">
        <v>1</v>
      </c>
      <c r="S1031">
        <v>4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3</v>
      </c>
      <c r="AB1031">
        <v>2</v>
      </c>
      <c r="AC1031">
        <v>1</v>
      </c>
      <c r="AD1031">
        <v>3</v>
      </c>
      <c r="AE1031">
        <f>SUM(M1031:N1031)/SUM(K1031:AD1031)</f>
        <v>0.26315789473684209</v>
      </c>
      <c r="AF1031">
        <f>SUM(S1031,Y1031)/SUM(K1031:AD1031)</f>
        <v>0.13157894736842105</v>
      </c>
      <c r="AG1031">
        <f t="shared" si="82"/>
        <v>0.15789473684210525</v>
      </c>
      <c r="AH1031">
        <f t="shared" si="83"/>
        <v>0.10526315789473684</v>
      </c>
      <c r="AI1031">
        <f t="shared" si="84"/>
        <v>0.13157894736842105</v>
      </c>
      <c r="AJ1031">
        <f t="shared" si="85"/>
        <v>0.21052631578947367</v>
      </c>
    </row>
    <row r="1032" spans="1:38" x14ac:dyDescent="0.2">
      <c r="A1032" t="s">
        <v>1688</v>
      </c>
      <c r="B1032">
        <v>29</v>
      </c>
      <c r="C1032">
        <v>438</v>
      </c>
      <c r="D1032">
        <f>C1032-B1032</f>
        <v>409</v>
      </c>
      <c r="E1032">
        <v>0.3039</v>
      </c>
      <c r="F1032">
        <v>4.3000000000000002E-5</v>
      </c>
      <c r="G1032">
        <v>54</v>
      </c>
      <c r="H1032" t="s">
        <v>46</v>
      </c>
      <c r="I1032" t="s">
        <v>33</v>
      </c>
      <c r="J1032">
        <v>2.8490000000000002</v>
      </c>
      <c r="K1032">
        <v>2</v>
      </c>
      <c r="L1032">
        <v>1</v>
      </c>
      <c r="M1032">
        <v>22</v>
      </c>
      <c r="N1032">
        <v>30</v>
      </c>
      <c r="O1032">
        <v>5</v>
      </c>
      <c r="P1032">
        <v>16</v>
      </c>
      <c r="Q1032">
        <v>6</v>
      </c>
      <c r="R1032">
        <v>7</v>
      </c>
      <c r="S1032">
        <v>20</v>
      </c>
      <c r="T1032">
        <v>7</v>
      </c>
      <c r="U1032">
        <v>4</v>
      </c>
      <c r="V1032">
        <v>17</v>
      </c>
      <c r="W1032">
        <v>6</v>
      </c>
      <c r="X1032">
        <v>7</v>
      </c>
      <c r="Y1032">
        <v>5</v>
      </c>
      <c r="Z1032">
        <v>13</v>
      </c>
      <c r="AA1032">
        <v>13</v>
      </c>
      <c r="AB1032">
        <v>6</v>
      </c>
      <c r="AC1032">
        <v>1</v>
      </c>
      <c r="AD1032">
        <v>2</v>
      </c>
      <c r="AE1032">
        <f>SUM(M1032:N1032)/SUM(K1032:AD1032)</f>
        <v>0.27368421052631581</v>
      </c>
      <c r="AF1032">
        <f>SUM(S1032,Y1032)/SUM(K1032:AD1032)</f>
        <v>0.13157894736842105</v>
      </c>
      <c r="AG1032">
        <f t="shared" si="82"/>
        <v>0.12631578947368421</v>
      </c>
      <c r="AH1032">
        <f t="shared" si="83"/>
        <v>4.2105263157894736E-2</v>
      </c>
      <c r="AI1032">
        <f t="shared" si="84"/>
        <v>0.12631578947368421</v>
      </c>
      <c r="AJ1032">
        <f t="shared" si="85"/>
        <v>0.3</v>
      </c>
      <c r="AK1032">
        <v>1</v>
      </c>
      <c r="AL1032">
        <v>0</v>
      </c>
    </row>
    <row r="1033" spans="1:38" x14ac:dyDescent="0.2">
      <c r="A1033" t="s">
        <v>1561</v>
      </c>
      <c r="B1033">
        <v>762</v>
      </c>
      <c r="C1033">
        <v>1284</v>
      </c>
      <c r="D1033">
        <f>C1033-B1033</f>
        <v>522</v>
      </c>
      <c r="E1033">
        <v>0.27700000000000002</v>
      </c>
      <c r="F1033">
        <v>1.8E-5</v>
      </c>
      <c r="G1033">
        <v>54</v>
      </c>
      <c r="H1033" t="s">
        <v>32</v>
      </c>
      <c r="I1033" t="s">
        <v>47</v>
      </c>
      <c r="J1033">
        <v>3.4449999999999998</v>
      </c>
      <c r="K1033">
        <v>5</v>
      </c>
      <c r="L1033">
        <v>0</v>
      </c>
      <c r="M1033">
        <v>13</v>
      </c>
      <c r="N1033">
        <v>21</v>
      </c>
      <c r="O1033">
        <v>9</v>
      </c>
      <c r="P1033">
        <v>17</v>
      </c>
      <c r="Q1033">
        <v>1</v>
      </c>
      <c r="R1033">
        <v>7</v>
      </c>
      <c r="S1033">
        <v>18</v>
      </c>
      <c r="T1033">
        <v>19</v>
      </c>
      <c r="U1033">
        <v>2</v>
      </c>
      <c r="V1033">
        <v>22</v>
      </c>
      <c r="W1033">
        <v>4</v>
      </c>
      <c r="X1033">
        <v>8</v>
      </c>
      <c r="Y1033">
        <v>9</v>
      </c>
      <c r="Z1033">
        <v>25</v>
      </c>
      <c r="AA1033">
        <v>12</v>
      </c>
      <c r="AB1033">
        <v>7</v>
      </c>
      <c r="AC1033">
        <v>0</v>
      </c>
      <c r="AD1033">
        <v>6</v>
      </c>
      <c r="AE1033">
        <f>SUM(M1033:N1033)/SUM(K1033:AD1033)</f>
        <v>0.16585365853658537</v>
      </c>
      <c r="AF1033">
        <f>SUM(S1033,Y1033)/SUM(K1033:AD1033)</f>
        <v>0.13170731707317074</v>
      </c>
      <c r="AG1033">
        <f t="shared" si="82"/>
        <v>0.12682926829268293</v>
      </c>
      <c r="AH1033">
        <f t="shared" si="83"/>
        <v>7.3170731707317069E-2</v>
      </c>
      <c r="AI1033">
        <f t="shared" si="84"/>
        <v>0.17073170731707318</v>
      </c>
      <c r="AJ1033">
        <f t="shared" si="85"/>
        <v>0.33170731707317075</v>
      </c>
      <c r="AK1033">
        <v>1</v>
      </c>
      <c r="AL1033">
        <v>1</v>
      </c>
    </row>
    <row r="1034" spans="1:38" x14ac:dyDescent="0.2">
      <c r="A1034" t="s">
        <v>609</v>
      </c>
      <c r="B1034">
        <v>66</v>
      </c>
      <c r="C1034">
        <v>467</v>
      </c>
      <c r="D1034">
        <f>C1034-B1034</f>
        <v>401</v>
      </c>
      <c r="E1034">
        <v>0.52200000000000002</v>
      </c>
      <c r="F1034">
        <v>4.6275999999999998E-2</v>
      </c>
      <c r="G1034">
        <v>90</v>
      </c>
      <c r="H1034" t="s">
        <v>46</v>
      </c>
      <c r="I1034" t="s">
        <v>44</v>
      </c>
      <c r="J1034">
        <v>3.0110000000000001</v>
      </c>
      <c r="K1034">
        <v>8</v>
      </c>
      <c r="L1034">
        <v>0</v>
      </c>
      <c r="M1034">
        <v>14</v>
      </c>
      <c r="N1034">
        <v>23</v>
      </c>
      <c r="O1034">
        <v>5</v>
      </c>
      <c r="P1034">
        <v>23</v>
      </c>
      <c r="Q1034">
        <v>1</v>
      </c>
      <c r="R1034">
        <v>3</v>
      </c>
      <c r="S1034">
        <v>20</v>
      </c>
      <c r="T1034">
        <v>8</v>
      </c>
      <c r="U1034">
        <v>2</v>
      </c>
      <c r="V1034">
        <v>12</v>
      </c>
      <c r="W1034">
        <v>3</v>
      </c>
      <c r="X1034">
        <v>11</v>
      </c>
      <c r="Y1034">
        <v>2</v>
      </c>
      <c r="Z1034">
        <v>20</v>
      </c>
      <c r="AA1034">
        <v>7</v>
      </c>
      <c r="AB1034">
        <v>3</v>
      </c>
      <c r="AC1034">
        <v>1</v>
      </c>
      <c r="AD1034">
        <v>1</v>
      </c>
      <c r="AE1034">
        <f>SUM(M1034:N1034)/SUM(K1034:AD1034)</f>
        <v>0.22155688622754491</v>
      </c>
      <c r="AF1034">
        <f>SUM(S1034,Y1034)/SUM(K1034:AD1034)</f>
        <v>0.1317365269461078</v>
      </c>
      <c r="AG1034">
        <f t="shared" si="82"/>
        <v>0.20359281437125748</v>
      </c>
      <c r="AH1034">
        <f t="shared" si="83"/>
        <v>4.1916167664670656E-2</v>
      </c>
      <c r="AI1034">
        <f t="shared" si="84"/>
        <v>9.580838323353294E-2</v>
      </c>
      <c r="AJ1034">
        <f t="shared" si="85"/>
        <v>0.30538922155688625</v>
      </c>
    </row>
    <row r="1035" spans="1:38" x14ac:dyDescent="0.2">
      <c r="A1035" t="s">
        <v>2496</v>
      </c>
      <c r="B1035">
        <v>591</v>
      </c>
      <c r="C1035">
        <v>926</v>
      </c>
      <c r="D1035">
        <f>C1035-B1035</f>
        <v>335</v>
      </c>
      <c r="E1035">
        <v>0.23730000000000001</v>
      </c>
      <c r="F1035">
        <v>6.4999999999999994E-5</v>
      </c>
      <c r="G1035">
        <v>42</v>
      </c>
      <c r="H1035" t="s">
        <v>46</v>
      </c>
      <c r="I1035" t="s">
        <v>33</v>
      </c>
      <c r="J1035">
        <v>3.5379999999999998</v>
      </c>
      <c r="K1035">
        <v>11</v>
      </c>
      <c r="L1035">
        <v>0</v>
      </c>
      <c r="M1035">
        <v>12</v>
      </c>
      <c r="N1035">
        <v>17</v>
      </c>
      <c r="O1035">
        <v>11</v>
      </c>
      <c r="P1035">
        <v>20</v>
      </c>
      <c r="Q1035">
        <v>5</v>
      </c>
      <c r="R1035">
        <v>9</v>
      </c>
      <c r="S1035">
        <v>18</v>
      </c>
      <c r="T1035">
        <v>14</v>
      </c>
      <c r="U1035">
        <v>3</v>
      </c>
      <c r="V1035">
        <v>17</v>
      </c>
      <c r="W1035">
        <v>16</v>
      </c>
      <c r="X1035">
        <v>10</v>
      </c>
      <c r="Y1035">
        <v>11</v>
      </c>
      <c r="Z1035">
        <v>16</v>
      </c>
      <c r="AA1035">
        <v>8</v>
      </c>
      <c r="AB1035">
        <v>9</v>
      </c>
      <c r="AC1035">
        <v>3</v>
      </c>
      <c r="AD1035">
        <v>10</v>
      </c>
      <c r="AE1035">
        <f>SUM(M1035:N1035)/SUM(K1035:AD1035)</f>
        <v>0.13181818181818181</v>
      </c>
      <c r="AF1035">
        <f>SUM(S1035,Y1035)/SUM(K1035:AD1035)</f>
        <v>0.13181818181818181</v>
      </c>
      <c r="AG1035">
        <f t="shared" si="82"/>
        <v>0.21363636363636362</v>
      </c>
      <c r="AH1035">
        <f t="shared" si="83"/>
        <v>0.10909090909090909</v>
      </c>
      <c r="AI1035">
        <f t="shared" si="84"/>
        <v>0.15909090909090909</v>
      </c>
      <c r="AJ1035">
        <f t="shared" si="85"/>
        <v>0.25454545454545452</v>
      </c>
      <c r="AK1035">
        <v>4</v>
      </c>
      <c r="AL1035">
        <v>0</v>
      </c>
    </row>
    <row r="1036" spans="1:38" x14ac:dyDescent="0.2">
      <c r="A1036" t="s">
        <v>2628</v>
      </c>
      <c r="B1036">
        <v>118</v>
      </c>
      <c r="C1036">
        <v>382</v>
      </c>
      <c r="D1036">
        <f>C1036-B1036</f>
        <v>264</v>
      </c>
      <c r="E1036">
        <v>0.18029999999999999</v>
      </c>
      <c r="F1036">
        <v>5.0020000000000002E-2</v>
      </c>
      <c r="G1036">
        <v>18</v>
      </c>
      <c r="H1036" t="s">
        <v>35</v>
      </c>
      <c r="I1036" t="s">
        <v>44</v>
      </c>
      <c r="J1036">
        <v>3.3519999999999999</v>
      </c>
      <c r="K1036">
        <v>4</v>
      </c>
      <c r="L1036">
        <v>1</v>
      </c>
      <c r="M1036">
        <v>10</v>
      </c>
      <c r="N1036">
        <v>10</v>
      </c>
      <c r="O1036">
        <v>7</v>
      </c>
      <c r="P1036">
        <v>10</v>
      </c>
      <c r="Q1036">
        <v>5</v>
      </c>
      <c r="R1036">
        <v>6</v>
      </c>
      <c r="S1036">
        <v>13</v>
      </c>
      <c r="T1036">
        <v>10</v>
      </c>
      <c r="U1036">
        <v>0</v>
      </c>
      <c r="V1036">
        <v>14</v>
      </c>
      <c r="W1036">
        <v>10</v>
      </c>
      <c r="X1036">
        <v>9</v>
      </c>
      <c r="Y1036">
        <v>6</v>
      </c>
      <c r="Z1036">
        <v>13</v>
      </c>
      <c r="AA1036">
        <v>4</v>
      </c>
      <c r="AB1036">
        <v>6</v>
      </c>
      <c r="AC1036">
        <v>1</v>
      </c>
      <c r="AD1036">
        <v>5</v>
      </c>
      <c r="AE1036">
        <f>SUM(M1036:N1036)/SUM(K1036:AD1036)</f>
        <v>0.1388888888888889</v>
      </c>
      <c r="AF1036">
        <f>SUM(S1036,Y1036)/SUM(K1036:AD1036)</f>
        <v>0.13194444444444445</v>
      </c>
      <c r="AG1036">
        <f t="shared" si="82"/>
        <v>0.16666666666666666</v>
      </c>
      <c r="AH1036">
        <f t="shared" si="83"/>
        <v>9.0277777777777776E-2</v>
      </c>
      <c r="AI1036">
        <f t="shared" si="84"/>
        <v>0.15277777777777779</v>
      </c>
      <c r="AJ1036">
        <f t="shared" si="85"/>
        <v>0.31944444444444442</v>
      </c>
    </row>
    <row r="1037" spans="1:38" x14ac:dyDescent="0.2">
      <c r="A1037" t="s">
        <v>2801</v>
      </c>
      <c r="B1037">
        <v>15</v>
      </c>
      <c r="C1037">
        <v>343</v>
      </c>
      <c r="D1037">
        <f>C1037-B1037</f>
        <v>328</v>
      </c>
      <c r="E1037">
        <v>0.29039999999999999</v>
      </c>
      <c r="F1037">
        <v>8.3750000000000005E-3</v>
      </c>
      <c r="G1037">
        <v>54</v>
      </c>
      <c r="H1037" t="s">
        <v>35</v>
      </c>
      <c r="I1037" t="s">
        <v>44</v>
      </c>
      <c r="J1037">
        <v>3.2349999999999999</v>
      </c>
      <c r="K1037">
        <v>8</v>
      </c>
      <c r="L1037">
        <v>2</v>
      </c>
      <c r="M1037">
        <v>7</v>
      </c>
      <c r="N1037">
        <v>16</v>
      </c>
      <c r="O1037">
        <v>2</v>
      </c>
      <c r="P1037">
        <v>14</v>
      </c>
      <c r="Q1037">
        <v>7</v>
      </c>
      <c r="R1037">
        <v>7</v>
      </c>
      <c r="S1037">
        <v>12</v>
      </c>
      <c r="T1037">
        <v>6</v>
      </c>
      <c r="U1037">
        <v>1</v>
      </c>
      <c r="V1037">
        <v>10</v>
      </c>
      <c r="W1037">
        <v>12</v>
      </c>
      <c r="X1037">
        <v>5</v>
      </c>
      <c r="Y1037">
        <v>7</v>
      </c>
      <c r="Z1037">
        <v>12</v>
      </c>
      <c r="AA1037">
        <v>6</v>
      </c>
      <c r="AB1037">
        <v>4</v>
      </c>
      <c r="AC1037">
        <v>0</v>
      </c>
      <c r="AD1037">
        <v>6</v>
      </c>
      <c r="AE1037">
        <f>SUM(M1037:N1037)/SUM(K1037:AD1037)</f>
        <v>0.15972222222222221</v>
      </c>
      <c r="AF1037">
        <f>SUM(S1037,Y1037)/SUM(K1037:AD1037)</f>
        <v>0.13194444444444445</v>
      </c>
      <c r="AG1037">
        <f t="shared" si="82"/>
        <v>0.2361111111111111</v>
      </c>
      <c r="AH1037">
        <f t="shared" si="83"/>
        <v>5.5555555555555552E-2</v>
      </c>
      <c r="AI1037">
        <f t="shared" si="84"/>
        <v>0.125</v>
      </c>
      <c r="AJ1037">
        <f t="shared" si="85"/>
        <v>0.29166666666666669</v>
      </c>
    </row>
    <row r="1038" spans="1:38" x14ac:dyDescent="0.2">
      <c r="A1038" t="s">
        <v>2022</v>
      </c>
      <c r="B1038">
        <v>116</v>
      </c>
      <c r="C1038">
        <v>401</v>
      </c>
      <c r="D1038">
        <f>C1038-B1038</f>
        <v>285</v>
      </c>
      <c r="E1038">
        <v>0.27200000000000002</v>
      </c>
      <c r="F1038">
        <v>3.7199999999999999E-4</v>
      </c>
      <c r="G1038">
        <v>54</v>
      </c>
      <c r="H1038" t="s">
        <v>35</v>
      </c>
      <c r="I1038" t="s">
        <v>72</v>
      </c>
      <c r="J1038">
        <v>3.1280000000000001</v>
      </c>
      <c r="K1038">
        <v>6</v>
      </c>
      <c r="L1038">
        <v>1</v>
      </c>
      <c r="M1038">
        <v>13</v>
      </c>
      <c r="N1038">
        <v>13</v>
      </c>
      <c r="O1038">
        <v>2</v>
      </c>
      <c r="P1038">
        <v>12</v>
      </c>
      <c r="Q1038">
        <v>5</v>
      </c>
      <c r="R1038">
        <v>8</v>
      </c>
      <c r="S1038">
        <v>15</v>
      </c>
      <c r="T1038">
        <v>6</v>
      </c>
      <c r="U1038">
        <v>0</v>
      </c>
      <c r="V1038">
        <v>13</v>
      </c>
      <c r="W1038">
        <v>9</v>
      </c>
      <c r="X1038">
        <v>9</v>
      </c>
      <c r="Y1038">
        <v>4</v>
      </c>
      <c r="Z1038">
        <v>9</v>
      </c>
      <c r="AA1038">
        <v>5</v>
      </c>
      <c r="AB1038">
        <v>6</v>
      </c>
      <c r="AC1038">
        <v>1</v>
      </c>
      <c r="AD1038">
        <v>7</v>
      </c>
      <c r="AE1038">
        <f>SUM(M1038:N1038)/SUM(K1038:AD1038)</f>
        <v>0.18055555555555555</v>
      </c>
      <c r="AF1038">
        <f>SUM(S1038,Y1038)/SUM(K1038:AD1038)</f>
        <v>0.13194444444444445</v>
      </c>
      <c r="AG1038">
        <f t="shared" si="82"/>
        <v>0.1875</v>
      </c>
      <c r="AH1038">
        <f t="shared" si="83"/>
        <v>6.9444444444444448E-2</v>
      </c>
      <c r="AI1038">
        <f t="shared" si="84"/>
        <v>0.1388888888888889</v>
      </c>
      <c r="AJ1038">
        <f t="shared" si="85"/>
        <v>0.29166666666666669</v>
      </c>
    </row>
    <row r="1039" spans="1:38" x14ac:dyDescent="0.2">
      <c r="A1039" t="s">
        <v>801</v>
      </c>
      <c r="B1039">
        <v>4</v>
      </c>
      <c r="C1039">
        <v>354</v>
      </c>
      <c r="D1039">
        <f>C1039-B1039</f>
        <v>350</v>
      </c>
      <c r="E1039">
        <v>0.62480000000000002</v>
      </c>
      <c r="F1039">
        <v>1.83E-4</v>
      </c>
      <c r="G1039">
        <v>90</v>
      </c>
      <c r="H1039" t="s">
        <v>46</v>
      </c>
      <c r="I1039" t="s">
        <v>44</v>
      </c>
      <c r="J1039">
        <v>3.2349999999999999</v>
      </c>
      <c r="K1039">
        <v>18</v>
      </c>
      <c r="L1039">
        <v>0</v>
      </c>
      <c r="M1039">
        <v>13</v>
      </c>
      <c r="N1039">
        <v>14</v>
      </c>
      <c r="O1039">
        <v>1</v>
      </c>
      <c r="P1039">
        <v>22</v>
      </c>
      <c r="Q1039">
        <v>0</v>
      </c>
      <c r="R1039">
        <v>2</v>
      </c>
      <c r="S1039">
        <v>18</v>
      </c>
      <c r="T1039">
        <v>2</v>
      </c>
      <c r="U1039">
        <v>0</v>
      </c>
      <c r="V1039">
        <v>4</v>
      </c>
      <c r="W1039">
        <v>11</v>
      </c>
      <c r="X1039">
        <v>5</v>
      </c>
      <c r="Y1039">
        <v>1</v>
      </c>
      <c r="Z1039">
        <v>15</v>
      </c>
      <c r="AA1039">
        <v>11</v>
      </c>
      <c r="AB1039">
        <v>4</v>
      </c>
      <c r="AC1039">
        <v>0</v>
      </c>
      <c r="AD1039">
        <v>3</v>
      </c>
      <c r="AE1039">
        <f>SUM(M1039:N1039)/SUM(K1039:AD1039)</f>
        <v>0.1875</v>
      </c>
      <c r="AF1039">
        <f>SUM(S1039,Y1039)/SUM(K1039:AD1039)</f>
        <v>0.13194444444444445</v>
      </c>
      <c r="AG1039">
        <f t="shared" si="82"/>
        <v>0.35416666666666669</v>
      </c>
      <c r="AH1039">
        <f t="shared" si="83"/>
        <v>2.7777777777777776E-2</v>
      </c>
      <c r="AI1039">
        <f t="shared" si="84"/>
        <v>5.5555555555555552E-2</v>
      </c>
      <c r="AJ1039">
        <f t="shared" si="85"/>
        <v>0.24305555555555555</v>
      </c>
      <c r="AK1039">
        <v>73</v>
      </c>
      <c r="AL1039">
        <v>19</v>
      </c>
    </row>
    <row r="1040" spans="1:38" x14ac:dyDescent="0.2">
      <c r="A1040" t="s">
        <v>3152</v>
      </c>
      <c r="B1040">
        <v>2</v>
      </c>
      <c r="C1040">
        <v>59</v>
      </c>
      <c r="D1040">
        <f>C1040-B1040</f>
        <v>57</v>
      </c>
      <c r="E1040">
        <v>0.16789999999999999</v>
      </c>
      <c r="F1040">
        <v>1.9571000000000002E-2</v>
      </c>
      <c r="G1040">
        <v>18</v>
      </c>
      <c r="H1040" t="s">
        <v>35</v>
      </c>
      <c r="I1040" t="s">
        <v>44</v>
      </c>
      <c r="J1040">
        <v>4.5380000000000003</v>
      </c>
      <c r="K1040">
        <v>0</v>
      </c>
      <c r="L1040">
        <v>2</v>
      </c>
      <c r="M1040">
        <v>1</v>
      </c>
      <c r="N1040">
        <v>3</v>
      </c>
      <c r="O1040">
        <v>1</v>
      </c>
      <c r="P1040">
        <v>2</v>
      </c>
      <c r="Q1040">
        <v>1</v>
      </c>
      <c r="R1040">
        <v>7</v>
      </c>
      <c r="S1040">
        <v>4</v>
      </c>
      <c r="T1040">
        <v>7</v>
      </c>
      <c r="U1040">
        <v>0</v>
      </c>
      <c r="V1040">
        <v>4</v>
      </c>
      <c r="W1040">
        <v>6</v>
      </c>
      <c r="X1040">
        <v>1</v>
      </c>
      <c r="Y1040">
        <v>3</v>
      </c>
      <c r="Z1040">
        <v>4</v>
      </c>
      <c r="AA1040">
        <v>1</v>
      </c>
      <c r="AB1040">
        <v>4</v>
      </c>
      <c r="AC1040">
        <v>0</v>
      </c>
      <c r="AD1040">
        <v>2</v>
      </c>
      <c r="AE1040">
        <f>SUM(M1040:N1040)/SUM(K1040:AD1040)</f>
        <v>7.5471698113207544E-2</v>
      </c>
      <c r="AF1040">
        <f>SUM(S1040,Y1040)/SUM(K1040:AD1040)</f>
        <v>0.13207547169811321</v>
      </c>
      <c r="AG1040">
        <f t="shared" si="82"/>
        <v>0.15094339622641509</v>
      </c>
      <c r="AH1040">
        <f t="shared" si="83"/>
        <v>5.6603773584905662E-2</v>
      </c>
      <c r="AI1040">
        <f t="shared" si="84"/>
        <v>0.33962264150943394</v>
      </c>
      <c r="AJ1040">
        <f t="shared" si="85"/>
        <v>0.24528301886792453</v>
      </c>
    </row>
    <row r="1041" spans="1:38" x14ac:dyDescent="0.2">
      <c r="A1041" t="s">
        <v>3010</v>
      </c>
      <c r="B1041">
        <v>343</v>
      </c>
      <c r="C1041">
        <v>423</v>
      </c>
      <c r="D1041">
        <f>C1041-B1041</f>
        <v>80</v>
      </c>
      <c r="E1041">
        <v>0.41249999999999998</v>
      </c>
      <c r="F1041">
        <v>1.622E-3</v>
      </c>
      <c r="G1041">
        <v>78</v>
      </c>
      <c r="H1041" t="s">
        <v>32</v>
      </c>
      <c r="I1041" t="s">
        <v>40</v>
      </c>
      <c r="J1041">
        <v>3.7040000000000002</v>
      </c>
      <c r="K1041">
        <v>4</v>
      </c>
      <c r="L1041">
        <v>0</v>
      </c>
      <c r="M1041">
        <v>4</v>
      </c>
      <c r="N1041">
        <v>1</v>
      </c>
      <c r="O1041">
        <v>1</v>
      </c>
      <c r="P1041">
        <v>4</v>
      </c>
      <c r="Q1041">
        <v>0</v>
      </c>
      <c r="R1041">
        <v>3</v>
      </c>
      <c r="S1041">
        <v>4</v>
      </c>
      <c r="T1041">
        <v>2</v>
      </c>
      <c r="U1041">
        <v>1</v>
      </c>
      <c r="V1041">
        <v>2</v>
      </c>
      <c r="W1041">
        <v>2</v>
      </c>
      <c r="X1041">
        <v>7</v>
      </c>
      <c r="Y1041">
        <v>3</v>
      </c>
      <c r="Z1041">
        <v>8</v>
      </c>
      <c r="AA1041">
        <v>2</v>
      </c>
      <c r="AB1041">
        <v>4</v>
      </c>
      <c r="AC1041">
        <v>0</v>
      </c>
      <c r="AD1041">
        <v>1</v>
      </c>
      <c r="AE1041">
        <f>SUM(M1041:N1041)/SUM(K1041:AD1041)</f>
        <v>9.4339622641509441E-2</v>
      </c>
      <c r="AF1041">
        <f>SUM(S1041,Y1041)/SUM(K1041:AD1041)</f>
        <v>0.13207547169811321</v>
      </c>
      <c r="AG1041">
        <f t="shared" si="82"/>
        <v>0.18867924528301888</v>
      </c>
      <c r="AH1041">
        <f t="shared" si="83"/>
        <v>3.7735849056603772E-2</v>
      </c>
      <c r="AI1041">
        <f t="shared" si="84"/>
        <v>0.18867924528301888</v>
      </c>
      <c r="AJ1041">
        <f t="shared" si="85"/>
        <v>0.35849056603773582</v>
      </c>
    </row>
    <row r="1042" spans="1:38" x14ac:dyDescent="0.2">
      <c r="A1042" t="s">
        <v>1156</v>
      </c>
      <c r="B1042">
        <v>337</v>
      </c>
      <c r="C1042">
        <v>437</v>
      </c>
      <c r="D1042">
        <f>C1042-B1042</f>
        <v>100</v>
      </c>
      <c r="E1042">
        <v>0.2152</v>
      </c>
      <c r="F1042">
        <v>6.613E-3</v>
      </c>
      <c r="G1042">
        <v>30</v>
      </c>
      <c r="H1042" t="s">
        <v>35</v>
      </c>
      <c r="I1042" t="s">
        <v>44</v>
      </c>
      <c r="J1042">
        <v>3.1019999999999999</v>
      </c>
      <c r="K1042">
        <v>1</v>
      </c>
      <c r="L1042">
        <v>0</v>
      </c>
      <c r="M1042">
        <v>1</v>
      </c>
      <c r="N1042">
        <v>5</v>
      </c>
      <c r="O1042">
        <v>0</v>
      </c>
      <c r="P1042">
        <v>6</v>
      </c>
      <c r="Q1042">
        <v>4</v>
      </c>
      <c r="R1042">
        <v>4</v>
      </c>
      <c r="S1042">
        <v>4</v>
      </c>
      <c r="T1042">
        <v>4</v>
      </c>
      <c r="U1042">
        <v>0</v>
      </c>
      <c r="V1042">
        <v>7</v>
      </c>
      <c r="W1042">
        <v>0</v>
      </c>
      <c r="X1042">
        <v>3</v>
      </c>
      <c r="Y1042">
        <v>3</v>
      </c>
      <c r="Z1042">
        <v>9</v>
      </c>
      <c r="AA1042">
        <v>1</v>
      </c>
      <c r="AB1042">
        <v>0</v>
      </c>
      <c r="AC1042">
        <v>1</v>
      </c>
      <c r="AD1042">
        <v>0</v>
      </c>
      <c r="AE1042">
        <f>SUM(M1042:N1042)/SUM(K1042:AD1042)</f>
        <v>0.11320754716981132</v>
      </c>
      <c r="AF1042">
        <f>SUM(S1042,Y1042)/SUM(K1042:AD1042)</f>
        <v>0.13207547169811321</v>
      </c>
      <c r="AG1042">
        <f t="shared" si="82"/>
        <v>0.13207547169811321</v>
      </c>
      <c r="AH1042">
        <f t="shared" si="83"/>
        <v>1.8867924528301886E-2</v>
      </c>
      <c r="AI1042">
        <f t="shared" si="84"/>
        <v>0.15094339622641509</v>
      </c>
      <c r="AJ1042">
        <f t="shared" si="85"/>
        <v>0.45283018867924529</v>
      </c>
    </row>
    <row r="1043" spans="1:38" x14ac:dyDescent="0.2">
      <c r="A1043" t="s">
        <v>419</v>
      </c>
      <c r="B1043">
        <v>222</v>
      </c>
      <c r="C1043">
        <v>294</v>
      </c>
      <c r="D1043">
        <f>C1043-B1043</f>
        <v>72</v>
      </c>
      <c r="E1043">
        <v>0.19120000000000001</v>
      </c>
      <c r="F1043">
        <v>4.0629999999999998E-3</v>
      </c>
      <c r="G1043">
        <v>18</v>
      </c>
      <c r="H1043" t="s">
        <v>32</v>
      </c>
      <c r="I1043" t="s">
        <v>420</v>
      </c>
      <c r="J1043">
        <v>4.2110000000000003</v>
      </c>
      <c r="K1043">
        <v>2</v>
      </c>
      <c r="L1043">
        <v>0</v>
      </c>
      <c r="M1043">
        <v>3</v>
      </c>
      <c r="N1043">
        <v>4</v>
      </c>
      <c r="O1043">
        <v>1</v>
      </c>
      <c r="P1043">
        <v>4</v>
      </c>
      <c r="Q1043">
        <v>0</v>
      </c>
      <c r="R1043">
        <v>3</v>
      </c>
      <c r="S1043">
        <v>4</v>
      </c>
      <c r="T1043">
        <v>7</v>
      </c>
      <c r="U1043">
        <v>0</v>
      </c>
      <c r="V1043">
        <v>5</v>
      </c>
      <c r="W1043">
        <v>3</v>
      </c>
      <c r="X1043">
        <v>1</v>
      </c>
      <c r="Y1043">
        <v>3</v>
      </c>
      <c r="Z1043">
        <v>3</v>
      </c>
      <c r="AA1043">
        <v>2</v>
      </c>
      <c r="AB1043">
        <v>6</v>
      </c>
      <c r="AC1043">
        <v>1</v>
      </c>
      <c r="AD1043">
        <v>1</v>
      </c>
      <c r="AE1043">
        <f>SUM(M1043:N1043)/SUM(K1043:AD1043)</f>
        <v>0.13207547169811321</v>
      </c>
      <c r="AF1043">
        <f>SUM(S1043,Y1043)/SUM(K1043:AD1043)</f>
        <v>0.13207547169811321</v>
      </c>
      <c r="AG1043">
        <f t="shared" si="82"/>
        <v>0.16981132075471697</v>
      </c>
      <c r="AH1043">
        <f t="shared" si="83"/>
        <v>5.6603773584905662E-2</v>
      </c>
      <c r="AI1043">
        <f t="shared" si="84"/>
        <v>0.30188679245283018</v>
      </c>
      <c r="AJ1043">
        <f t="shared" si="85"/>
        <v>0.20754716981132076</v>
      </c>
    </row>
    <row r="1044" spans="1:38" x14ac:dyDescent="0.2">
      <c r="A1044" t="s">
        <v>1941</v>
      </c>
      <c r="B1044">
        <v>79</v>
      </c>
      <c r="C1044">
        <v>158</v>
      </c>
      <c r="D1044">
        <f>C1044-B1044</f>
        <v>79</v>
      </c>
      <c r="E1044">
        <v>0.2198</v>
      </c>
      <c r="F1044">
        <v>1.1528E-2</v>
      </c>
      <c r="G1044">
        <v>30</v>
      </c>
      <c r="H1044" t="s">
        <v>35</v>
      </c>
      <c r="I1044" t="s">
        <v>44</v>
      </c>
      <c r="J1044">
        <v>3.294</v>
      </c>
      <c r="K1044">
        <v>2</v>
      </c>
      <c r="L1044">
        <v>0</v>
      </c>
      <c r="M1044">
        <v>5</v>
      </c>
      <c r="N1044">
        <v>5</v>
      </c>
      <c r="O1044">
        <v>1</v>
      </c>
      <c r="P1044">
        <v>4</v>
      </c>
      <c r="Q1044">
        <v>1</v>
      </c>
      <c r="R1044">
        <v>1</v>
      </c>
      <c r="S1044">
        <v>6</v>
      </c>
      <c r="T1044">
        <v>5</v>
      </c>
      <c r="U1044">
        <v>1</v>
      </c>
      <c r="V1044">
        <v>5</v>
      </c>
      <c r="W1044">
        <v>0</v>
      </c>
      <c r="X1044">
        <v>2</v>
      </c>
      <c r="Y1044">
        <v>1</v>
      </c>
      <c r="Z1044">
        <v>5</v>
      </c>
      <c r="AA1044">
        <v>2</v>
      </c>
      <c r="AB1044">
        <v>2</v>
      </c>
      <c r="AC1044">
        <v>0</v>
      </c>
      <c r="AD1044">
        <v>5</v>
      </c>
      <c r="AE1044">
        <f>SUM(M1044:N1044)/SUM(K1044:AD1044)</f>
        <v>0.18867924528301888</v>
      </c>
      <c r="AF1044">
        <f>SUM(S1044,Y1044)/SUM(K1044:AD1044)</f>
        <v>0.13207547169811321</v>
      </c>
      <c r="AG1044">
        <f t="shared" si="82"/>
        <v>0.11320754716981132</v>
      </c>
      <c r="AH1044">
        <f t="shared" si="83"/>
        <v>0.11320754716981132</v>
      </c>
      <c r="AI1044">
        <f t="shared" si="84"/>
        <v>0.16981132075471697</v>
      </c>
      <c r="AJ1044">
        <f t="shared" si="85"/>
        <v>0.28301886792452829</v>
      </c>
    </row>
    <row r="1045" spans="1:38" x14ac:dyDescent="0.2">
      <c r="A1045" t="s">
        <v>2617</v>
      </c>
      <c r="B1045">
        <v>3</v>
      </c>
      <c r="C1045">
        <v>79</v>
      </c>
      <c r="D1045">
        <f>C1045-B1045</f>
        <v>76</v>
      </c>
      <c r="E1045">
        <v>0.31690000000000002</v>
      </c>
      <c r="F1045">
        <v>9.7999999999999997E-5</v>
      </c>
      <c r="G1045">
        <v>66</v>
      </c>
      <c r="H1045" t="s">
        <v>32</v>
      </c>
      <c r="I1045" t="s">
        <v>44</v>
      </c>
      <c r="J1045">
        <v>3.302</v>
      </c>
      <c r="K1045">
        <v>2</v>
      </c>
      <c r="L1045">
        <v>0</v>
      </c>
      <c r="M1045">
        <v>5</v>
      </c>
      <c r="N1045">
        <v>13</v>
      </c>
      <c r="O1045">
        <v>0</v>
      </c>
      <c r="P1045">
        <v>1</v>
      </c>
      <c r="Q1045">
        <v>0</v>
      </c>
      <c r="R1045">
        <v>5</v>
      </c>
      <c r="S1045">
        <v>6</v>
      </c>
      <c r="T1045">
        <v>4</v>
      </c>
      <c r="U1045">
        <v>0</v>
      </c>
      <c r="V1045">
        <v>1</v>
      </c>
      <c r="W1045">
        <v>3</v>
      </c>
      <c r="X1045">
        <v>2</v>
      </c>
      <c r="Y1045">
        <v>1</v>
      </c>
      <c r="Z1045">
        <v>4</v>
      </c>
      <c r="AA1045">
        <v>3</v>
      </c>
      <c r="AB1045">
        <v>2</v>
      </c>
      <c r="AC1045">
        <v>0</v>
      </c>
      <c r="AD1045">
        <v>1</v>
      </c>
      <c r="AE1045">
        <f>SUM(M1045:N1045)/SUM(K1045:AD1045)</f>
        <v>0.33962264150943394</v>
      </c>
      <c r="AF1045">
        <f>SUM(S1045,Y1045)/SUM(K1045:AD1045)</f>
        <v>0.13207547169811321</v>
      </c>
      <c r="AG1045">
        <f t="shared" si="82"/>
        <v>0.11320754716981132</v>
      </c>
      <c r="AH1045">
        <f t="shared" si="83"/>
        <v>1.8867924528301886E-2</v>
      </c>
      <c r="AI1045">
        <f t="shared" si="84"/>
        <v>0.20754716981132076</v>
      </c>
      <c r="AJ1045">
        <f t="shared" si="85"/>
        <v>0.18867924528301888</v>
      </c>
    </row>
    <row r="1046" spans="1:38" x14ac:dyDescent="0.2">
      <c r="A1046" t="s">
        <v>548</v>
      </c>
      <c r="B1046">
        <v>576</v>
      </c>
      <c r="C1046">
        <v>783</v>
      </c>
      <c r="D1046">
        <f>C1046-B1046</f>
        <v>207</v>
      </c>
      <c r="E1046">
        <v>0.38940000000000002</v>
      </c>
      <c r="F1046">
        <v>7.3099999999999999E-4</v>
      </c>
      <c r="G1046">
        <v>78</v>
      </c>
      <c r="H1046" t="s">
        <v>35</v>
      </c>
      <c r="I1046" t="s">
        <v>33</v>
      </c>
      <c r="J1046">
        <v>3.016</v>
      </c>
      <c r="K1046">
        <v>9</v>
      </c>
      <c r="L1046">
        <v>0</v>
      </c>
      <c r="M1046">
        <v>6</v>
      </c>
      <c r="N1046">
        <v>9</v>
      </c>
      <c r="O1046">
        <v>0</v>
      </c>
      <c r="P1046">
        <v>11</v>
      </c>
      <c r="Q1046">
        <v>0</v>
      </c>
      <c r="R1046">
        <v>2</v>
      </c>
      <c r="S1046">
        <v>12</v>
      </c>
      <c r="T1046">
        <v>4</v>
      </c>
      <c r="U1046">
        <v>4</v>
      </c>
      <c r="V1046">
        <v>19</v>
      </c>
      <c r="W1046">
        <v>6</v>
      </c>
      <c r="X1046">
        <v>10</v>
      </c>
      <c r="Y1046">
        <v>4</v>
      </c>
      <c r="Z1046">
        <v>12</v>
      </c>
      <c r="AA1046">
        <v>7</v>
      </c>
      <c r="AB1046">
        <v>5</v>
      </c>
      <c r="AC1046">
        <v>0</v>
      </c>
      <c r="AD1046">
        <v>1</v>
      </c>
      <c r="AE1046">
        <f>SUM(M1046:N1046)/SUM(K1046:AD1046)</f>
        <v>0.12396694214876033</v>
      </c>
      <c r="AF1046">
        <f>SUM(S1046,Y1046)/SUM(K1046:AD1046)</f>
        <v>0.13223140495867769</v>
      </c>
      <c r="AG1046">
        <f t="shared" si="82"/>
        <v>0.21487603305785125</v>
      </c>
      <c r="AH1046">
        <f t="shared" si="83"/>
        <v>8.2644628099173556E-3</v>
      </c>
      <c r="AI1046">
        <f t="shared" si="84"/>
        <v>0.12396694214876033</v>
      </c>
      <c r="AJ1046">
        <f t="shared" si="85"/>
        <v>0.39669421487603307</v>
      </c>
    </row>
    <row r="1047" spans="1:38" x14ac:dyDescent="0.2">
      <c r="A1047" t="s">
        <v>1850</v>
      </c>
      <c r="B1047">
        <v>8</v>
      </c>
      <c r="C1047">
        <v>281</v>
      </c>
      <c r="D1047">
        <f>C1047-B1047</f>
        <v>273</v>
      </c>
      <c r="E1047">
        <v>0.42230000000000001</v>
      </c>
      <c r="F1047">
        <v>6.9509999999999997E-3</v>
      </c>
      <c r="G1047">
        <v>78</v>
      </c>
      <c r="H1047" t="s">
        <v>32</v>
      </c>
      <c r="I1047" t="s">
        <v>40</v>
      </c>
      <c r="J1047">
        <v>2.8380000000000001</v>
      </c>
      <c r="K1047">
        <v>2</v>
      </c>
      <c r="L1047">
        <v>1</v>
      </c>
      <c r="M1047">
        <v>10</v>
      </c>
      <c r="N1047">
        <v>15</v>
      </c>
      <c r="O1047">
        <v>3</v>
      </c>
      <c r="P1047">
        <v>22</v>
      </c>
      <c r="Q1047">
        <v>3</v>
      </c>
      <c r="R1047">
        <v>2</v>
      </c>
      <c r="S1047">
        <v>14</v>
      </c>
      <c r="T1047">
        <v>5</v>
      </c>
      <c r="U1047">
        <v>0</v>
      </c>
      <c r="V1047">
        <v>13</v>
      </c>
      <c r="W1047">
        <v>4</v>
      </c>
      <c r="X1047">
        <v>8</v>
      </c>
      <c r="Y1047">
        <v>2</v>
      </c>
      <c r="Z1047">
        <v>7</v>
      </c>
      <c r="AA1047">
        <v>4</v>
      </c>
      <c r="AB1047">
        <v>4</v>
      </c>
      <c r="AC1047">
        <v>0</v>
      </c>
      <c r="AD1047">
        <v>2</v>
      </c>
      <c r="AE1047">
        <f>SUM(M1047:N1047)/SUM(K1047:AD1047)</f>
        <v>0.20661157024793389</v>
      </c>
      <c r="AF1047">
        <f>SUM(S1047,Y1047)/SUM(K1047:AD1047)</f>
        <v>0.13223140495867769</v>
      </c>
      <c r="AG1047">
        <f t="shared" si="82"/>
        <v>0.23140495867768596</v>
      </c>
      <c r="AH1047">
        <f t="shared" si="83"/>
        <v>4.1322314049586778E-2</v>
      </c>
      <c r="AI1047">
        <f t="shared" si="84"/>
        <v>9.0909090909090912E-2</v>
      </c>
      <c r="AJ1047">
        <f t="shared" si="85"/>
        <v>0.2975206611570248</v>
      </c>
      <c r="AK1047">
        <v>2</v>
      </c>
      <c r="AL1047">
        <v>0</v>
      </c>
    </row>
    <row r="1048" spans="1:38" x14ac:dyDescent="0.2">
      <c r="A1048" t="s">
        <v>1548</v>
      </c>
      <c r="B1048">
        <v>688</v>
      </c>
      <c r="C1048">
        <v>1058</v>
      </c>
      <c r="D1048">
        <f>C1048-B1048</f>
        <v>370</v>
      </c>
      <c r="E1048">
        <v>0.23669999999999999</v>
      </c>
      <c r="F1048">
        <v>5.5000000000000003E-4</v>
      </c>
      <c r="G1048">
        <v>42</v>
      </c>
      <c r="H1048" t="s">
        <v>35</v>
      </c>
      <c r="I1048" t="s">
        <v>1549</v>
      </c>
      <c r="J1048">
        <v>3.306</v>
      </c>
      <c r="K1048">
        <v>13</v>
      </c>
      <c r="L1048">
        <v>1</v>
      </c>
      <c r="M1048">
        <v>22</v>
      </c>
      <c r="N1048">
        <v>19</v>
      </c>
      <c r="O1048">
        <v>5</v>
      </c>
      <c r="P1048">
        <v>23</v>
      </c>
      <c r="Q1048">
        <v>4</v>
      </c>
      <c r="R1048">
        <v>8</v>
      </c>
      <c r="S1048">
        <v>16</v>
      </c>
      <c r="T1048">
        <v>8</v>
      </c>
      <c r="U1048">
        <v>5</v>
      </c>
      <c r="V1048">
        <v>8</v>
      </c>
      <c r="W1048">
        <v>3</v>
      </c>
      <c r="X1048">
        <v>14</v>
      </c>
      <c r="Y1048">
        <v>9</v>
      </c>
      <c r="Z1048">
        <v>15</v>
      </c>
      <c r="AA1048">
        <v>5</v>
      </c>
      <c r="AB1048">
        <v>7</v>
      </c>
      <c r="AC1048">
        <v>0</v>
      </c>
      <c r="AD1048">
        <v>4</v>
      </c>
      <c r="AE1048">
        <f>SUM(M1048:N1048)/SUM(K1048:AD1048)</f>
        <v>0.21693121693121692</v>
      </c>
      <c r="AF1048">
        <f>SUM(S1048,Y1048)/SUM(K1048:AD1048)</f>
        <v>0.13227513227513227</v>
      </c>
      <c r="AG1048">
        <f t="shared" si="82"/>
        <v>0.20634920634920634</v>
      </c>
      <c r="AH1048">
        <f t="shared" si="83"/>
        <v>4.7619047619047616E-2</v>
      </c>
      <c r="AI1048">
        <f t="shared" si="84"/>
        <v>0.14814814814814814</v>
      </c>
      <c r="AJ1048">
        <f t="shared" si="85"/>
        <v>0.24867724867724866</v>
      </c>
    </row>
    <row r="1049" spans="1:38" x14ac:dyDescent="0.2">
      <c r="A1049" t="s">
        <v>1924</v>
      </c>
      <c r="B1049">
        <v>42</v>
      </c>
      <c r="C1049">
        <v>518</v>
      </c>
      <c r="D1049">
        <f>C1049-B1049</f>
        <v>476</v>
      </c>
      <c r="E1049">
        <v>0.41510000000000002</v>
      </c>
      <c r="F1049">
        <v>6.0999999999999999E-5</v>
      </c>
      <c r="G1049">
        <v>78</v>
      </c>
      <c r="H1049" t="s">
        <v>32</v>
      </c>
      <c r="I1049" t="s">
        <v>72</v>
      </c>
      <c r="J1049">
        <v>2.65</v>
      </c>
      <c r="K1049">
        <v>8</v>
      </c>
      <c r="L1049">
        <v>0</v>
      </c>
      <c r="M1049">
        <v>17</v>
      </c>
      <c r="N1049">
        <v>28</v>
      </c>
      <c r="O1049">
        <v>2</v>
      </c>
      <c r="P1049">
        <v>34</v>
      </c>
      <c r="Q1049">
        <v>6</v>
      </c>
      <c r="R1049">
        <v>1</v>
      </c>
      <c r="S1049">
        <v>19</v>
      </c>
      <c r="T1049">
        <v>3</v>
      </c>
      <c r="U1049">
        <v>3</v>
      </c>
      <c r="V1049">
        <v>15</v>
      </c>
      <c r="W1049">
        <v>6</v>
      </c>
      <c r="X1049">
        <v>9</v>
      </c>
      <c r="Y1049">
        <v>6</v>
      </c>
      <c r="Z1049">
        <v>20</v>
      </c>
      <c r="AA1049">
        <v>5</v>
      </c>
      <c r="AB1049">
        <v>4</v>
      </c>
      <c r="AC1049">
        <v>1</v>
      </c>
      <c r="AD1049">
        <v>2</v>
      </c>
      <c r="AE1049">
        <f>SUM(M1049:N1049)/SUM(K1049:AD1049)</f>
        <v>0.23809523809523808</v>
      </c>
      <c r="AF1049">
        <f>SUM(S1049,Y1049)/SUM(K1049:AD1049)</f>
        <v>0.13227513227513227</v>
      </c>
      <c r="AG1049">
        <f t="shared" si="82"/>
        <v>0.25396825396825395</v>
      </c>
      <c r="AH1049">
        <f t="shared" si="83"/>
        <v>2.6455026455026454E-2</v>
      </c>
      <c r="AI1049">
        <f t="shared" si="84"/>
        <v>5.8201058201058198E-2</v>
      </c>
      <c r="AJ1049">
        <f t="shared" si="85"/>
        <v>0.29100529100529099</v>
      </c>
      <c r="AK1049">
        <v>5</v>
      </c>
      <c r="AL1049">
        <v>0</v>
      </c>
    </row>
    <row r="1050" spans="1:38" x14ac:dyDescent="0.2">
      <c r="A1050" t="s">
        <v>1288</v>
      </c>
      <c r="B1050">
        <v>324</v>
      </c>
      <c r="C1050">
        <v>402</v>
      </c>
      <c r="D1050">
        <f>C1050-B1050</f>
        <v>78</v>
      </c>
      <c r="E1050">
        <v>0.1671</v>
      </c>
      <c r="F1050">
        <v>2.1805000000000001E-2</v>
      </c>
      <c r="G1050">
        <v>18</v>
      </c>
      <c r="H1050" t="s">
        <v>35</v>
      </c>
      <c r="I1050" t="s">
        <v>44</v>
      </c>
      <c r="J1050">
        <v>3.085</v>
      </c>
      <c r="K1050">
        <v>2</v>
      </c>
      <c r="L1050">
        <v>0</v>
      </c>
      <c r="M1050">
        <v>3</v>
      </c>
      <c r="N1050">
        <v>9</v>
      </c>
      <c r="O1050">
        <v>1</v>
      </c>
      <c r="P1050">
        <v>8</v>
      </c>
      <c r="Q1050">
        <v>0</v>
      </c>
      <c r="R1050">
        <v>2</v>
      </c>
      <c r="S1050">
        <v>6</v>
      </c>
      <c r="T1050">
        <v>5</v>
      </c>
      <c r="U1050">
        <v>1</v>
      </c>
      <c r="V1050">
        <v>7</v>
      </c>
      <c r="W1050">
        <v>5</v>
      </c>
      <c r="X1050">
        <v>3</v>
      </c>
      <c r="Y1050">
        <v>3</v>
      </c>
      <c r="Z1050">
        <v>4</v>
      </c>
      <c r="AA1050">
        <v>2</v>
      </c>
      <c r="AB1050">
        <v>1</v>
      </c>
      <c r="AC1050">
        <v>2</v>
      </c>
      <c r="AD1050">
        <v>4</v>
      </c>
      <c r="AE1050">
        <f>SUM(M1050:N1050)/SUM(K1050:AD1050)</f>
        <v>0.17647058823529413</v>
      </c>
      <c r="AF1050">
        <f>SUM(S1050,Y1050)/SUM(K1050:AD1050)</f>
        <v>0.13235294117647059</v>
      </c>
      <c r="AG1050">
        <f t="shared" si="82"/>
        <v>0.22058823529411764</v>
      </c>
      <c r="AH1050">
        <f t="shared" si="83"/>
        <v>0.10294117647058823</v>
      </c>
      <c r="AI1050">
        <f t="shared" si="84"/>
        <v>0.13235294117647059</v>
      </c>
      <c r="AJ1050">
        <f t="shared" si="85"/>
        <v>0.23529411764705882</v>
      </c>
    </row>
    <row r="1051" spans="1:38" x14ac:dyDescent="0.2">
      <c r="A1051" t="s">
        <v>2916</v>
      </c>
      <c r="B1051">
        <v>155</v>
      </c>
      <c r="C1051">
        <v>255</v>
      </c>
      <c r="D1051">
        <f>C1051-B1051</f>
        <v>100</v>
      </c>
      <c r="E1051">
        <v>0.1724</v>
      </c>
      <c r="F1051">
        <v>1.1199999999999999E-3</v>
      </c>
      <c r="G1051">
        <v>18</v>
      </c>
      <c r="H1051" t="s">
        <v>35</v>
      </c>
      <c r="I1051" t="s">
        <v>33</v>
      </c>
      <c r="J1051">
        <v>3.157</v>
      </c>
      <c r="K1051">
        <v>4</v>
      </c>
      <c r="L1051">
        <v>0</v>
      </c>
      <c r="M1051">
        <v>8</v>
      </c>
      <c r="N1051">
        <v>9</v>
      </c>
      <c r="O1051">
        <v>3</v>
      </c>
      <c r="P1051">
        <v>3</v>
      </c>
      <c r="Q1051">
        <v>0</v>
      </c>
      <c r="R1051">
        <v>2</v>
      </c>
      <c r="S1051">
        <v>8</v>
      </c>
      <c r="T1051">
        <v>3</v>
      </c>
      <c r="U1051">
        <v>1</v>
      </c>
      <c r="V1051">
        <v>9</v>
      </c>
      <c r="W1051">
        <v>3</v>
      </c>
      <c r="X1051">
        <v>2</v>
      </c>
      <c r="Y1051">
        <v>1</v>
      </c>
      <c r="Z1051">
        <v>7</v>
      </c>
      <c r="AA1051">
        <v>1</v>
      </c>
      <c r="AB1051">
        <v>4</v>
      </c>
      <c r="AC1051">
        <v>0</v>
      </c>
      <c r="AD1051">
        <v>0</v>
      </c>
      <c r="AE1051">
        <f>SUM(M1051:N1051)/SUM(K1051:AD1051)</f>
        <v>0.25</v>
      </c>
      <c r="AF1051">
        <f>SUM(S1051,Y1051)/SUM(K1051:AD1051)</f>
        <v>0.13235294117647059</v>
      </c>
      <c r="AG1051">
        <f t="shared" si="82"/>
        <v>0.14705882352941177</v>
      </c>
      <c r="AH1051">
        <f t="shared" si="83"/>
        <v>4.4117647058823532E-2</v>
      </c>
      <c r="AI1051">
        <f t="shared" si="84"/>
        <v>0.14705882352941177</v>
      </c>
      <c r="AJ1051">
        <f t="shared" si="85"/>
        <v>0.27941176470588236</v>
      </c>
    </row>
    <row r="1052" spans="1:38" x14ac:dyDescent="0.2">
      <c r="A1052" t="s">
        <v>739</v>
      </c>
      <c r="B1052">
        <v>665</v>
      </c>
      <c r="C1052">
        <v>919</v>
      </c>
      <c r="D1052">
        <f>C1052-B1052</f>
        <v>254</v>
      </c>
      <c r="E1052">
        <v>0.1462</v>
      </c>
      <c r="F1052">
        <v>5.0199999999999995E-4</v>
      </c>
      <c r="G1052">
        <v>6</v>
      </c>
      <c r="H1052" t="s">
        <v>35</v>
      </c>
      <c r="I1052" t="s">
        <v>740</v>
      </c>
      <c r="J1052">
        <v>3.415</v>
      </c>
      <c r="K1052">
        <v>7</v>
      </c>
      <c r="L1052">
        <v>2</v>
      </c>
      <c r="M1052">
        <v>16</v>
      </c>
      <c r="N1052">
        <v>22</v>
      </c>
      <c r="O1052">
        <v>9</v>
      </c>
      <c r="P1052">
        <v>1</v>
      </c>
      <c r="Q1052">
        <v>7</v>
      </c>
      <c r="R1052">
        <v>13</v>
      </c>
      <c r="S1052">
        <v>24</v>
      </c>
      <c r="T1052">
        <v>15</v>
      </c>
      <c r="U1052">
        <v>9</v>
      </c>
      <c r="V1052">
        <v>33</v>
      </c>
      <c r="W1052">
        <v>1</v>
      </c>
      <c r="X1052">
        <v>9</v>
      </c>
      <c r="Y1052">
        <v>5</v>
      </c>
      <c r="Z1052">
        <v>18</v>
      </c>
      <c r="AA1052">
        <v>14</v>
      </c>
      <c r="AB1052">
        <v>9</v>
      </c>
      <c r="AC1052">
        <v>1</v>
      </c>
      <c r="AD1052">
        <v>4</v>
      </c>
      <c r="AE1052">
        <f>SUM(M1052:N1052)/SUM(K1052:AD1052)</f>
        <v>0.17351598173515981</v>
      </c>
      <c r="AF1052">
        <f>SUM(S1052,Y1052)/SUM(K1052:AD1052)</f>
        <v>0.13242009132420091</v>
      </c>
      <c r="AG1052">
        <f t="shared" si="82"/>
        <v>4.1095890410958902E-2</v>
      </c>
      <c r="AH1052">
        <f t="shared" si="83"/>
        <v>6.3926940639269403E-2</v>
      </c>
      <c r="AI1052">
        <f t="shared" si="84"/>
        <v>0.21004566210045661</v>
      </c>
      <c r="AJ1052">
        <f t="shared" si="85"/>
        <v>0.37899543378995432</v>
      </c>
    </row>
    <row r="1053" spans="1:38" x14ac:dyDescent="0.2">
      <c r="A1053" t="s">
        <v>1265</v>
      </c>
      <c r="B1053">
        <v>202</v>
      </c>
      <c r="C1053">
        <v>573</v>
      </c>
      <c r="D1053">
        <f>C1053-B1053</f>
        <v>371</v>
      </c>
      <c r="E1053">
        <v>0.2102</v>
      </c>
      <c r="F1053">
        <v>4.1310000000000001E-3</v>
      </c>
      <c r="G1053">
        <v>30</v>
      </c>
      <c r="H1053" t="s">
        <v>35</v>
      </c>
      <c r="I1053" t="s">
        <v>33</v>
      </c>
      <c r="J1053">
        <v>3.242</v>
      </c>
      <c r="K1053">
        <v>10</v>
      </c>
      <c r="L1053">
        <v>1</v>
      </c>
      <c r="M1053">
        <v>13</v>
      </c>
      <c r="N1053">
        <v>16</v>
      </c>
      <c r="O1053">
        <v>5</v>
      </c>
      <c r="P1053">
        <v>14</v>
      </c>
      <c r="Q1053">
        <v>1</v>
      </c>
      <c r="R1053">
        <v>7</v>
      </c>
      <c r="S1053">
        <v>16</v>
      </c>
      <c r="T1053">
        <v>10</v>
      </c>
      <c r="U1053">
        <v>2</v>
      </c>
      <c r="V1053">
        <v>15</v>
      </c>
      <c r="W1053">
        <v>15</v>
      </c>
      <c r="X1053">
        <v>11</v>
      </c>
      <c r="Y1053">
        <v>8</v>
      </c>
      <c r="Z1053">
        <v>19</v>
      </c>
      <c r="AA1053">
        <v>8</v>
      </c>
      <c r="AB1053">
        <v>4</v>
      </c>
      <c r="AC1053">
        <v>0</v>
      </c>
      <c r="AD1053">
        <v>6</v>
      </c>
      <c r="AE1053">
        <f>SUM(M1053:N1053)/SUM(K1053:AD1053)</f>
        <v>0.16022099447513813</v>
      </c>
      <c r="AF1053">
        <f>SUM(S1053,Y1053)/SUM(K1053:AD1053)</f>
        <v>0.13259668508287292</v>
      </c>
      <c r="AG1053">
        <f t="shared" si="82"/>
        <v>0.21546961325966851</v>
      </c>
      <c r="AH1053">
        <f t="shared" si="83"/>
        <v>6.0773480662983423E-2</v>
      </c>
      <c r="AI1053">
        <f t="shared" si="84"/>
        <v>0.1270718232044199</v>
      </c>
      <c r="AJ1053">
        <f t="shared" si="85"/>
        <v>0.30386740331491713</v>
      </c>
    </row>
    <row r="1054" spans="1:38" x14ac:dyDescent="0.2">
      <c r="A1054" t="s">
        <v>1278</v>
      </c>
      <c r="B1054">
        <v>436</v>
      </c>
      <c r="C1054">
        <v>863</v>
      </c>
      <c r="D1054">
        <f>C1054-B1054</f>
        <v>427</v>
      </c>
      <c r="E1054">
        <v>0.38829999999999998</v>
      </c>
      <c r="F1054">
        <v>4.1999999999999998E-5</v>
      </c>
      <c r="G1054">
        <v>78</v>
      </c>
      <c r="H1054" t="s">
        <v>32</v>
      </c>
      <c r="I1054" t="s">
        <v>40</v>
      </c>
      <c r="J1054">
        <v>3.03</v>
      </c>
      <c r="K1054">
        <v>5</v>
      </c>
      <c r="L1054">
        <v>1</v>
      </c>
      <c r="M1054">
        <v>15</v>
      </c>
      <c r="N1054">
        <v>19</v>
      </c>
      <c r="O1054">
        <v>2</v>
      </c>
      <c r="P1054">
        <v>28</v>
      </c>
      <c r="Q1054">
        <v>3</v>
      </c>
      <c r="R1054">
        <v>6</v>
      </c>
      <c r="S1054">
        <v>21</v>
      </c>
      <c r="T1054">
        <v>7</v>
      </c>
      <c r="U1054">
        <v>3</v>
      </c>
      <c r="V1054">
        <v>13</v>
      </c>
      <c r="W1054">
        <v>5</v>
      </c>
      <c r="X1054">
        <v>16</v>
      </c>
      <c r="Y1054">
        <v>3</v>
      </c>
      <c r="Z1054">
        <v>10</v>
      </c>
      <c r="AA1054">
        <v>14</v>
      </c>
      <c r="AB1054">
        <v>6</v>
      </c>
      <c r="AC1054">
        <v>0</v>
      </c>
      <c r="AD1054">
        <v>4</v>
      </c>
      <c r="AE1054">
        <f>SUM(M1054:N1054)/SUM(K1054:AD1054)</f>
        <v>0.18784530386740331</v>
      </c>
      <c r="AF1054">
        <f>SUM(S1054,Y1054)/SUM(K1054:AD1054)</f>
        <v>0.13259668508287292</v>
      </c>
      <c r="AG1054">
        <f t="shared" si="82"/>
        <v>0.20994475138121546</v>
      </c>
      <c r="AH1054">
        <f t="shared" si="83"/>
        <v>3.3149171270718231E-2</v>
      </c>
      <c r="AI1054">
        <f t="shared" si="84"/>
        <v>0.12154696132596685</v>
      </c>
      <c r="AJ1054">
        <f t="shared" si="85"/>
        <v>0.31491712707182318</v>
      </c>
      <c r="AK1054">
        <v>1</v>
      </c>
      <c r="AL1054">
        <v>0</v>
      </c>
    </row>
    <row r="1055" spans="1:38" x14ac:dyDescent="0.2">
      <c r="A1055" t="s">
        <v>2951</v>
      </c>
      <c r="B1055">
        <v>68</v>
      </c>
      <c r="C1055">
        <v>588</v>
      </c>
      <c r="D1055">
        <f>C1055-B1055</f>
        <v>520</v>
      </c>
      <c r="E1055">
        <v>0.2286</v>
      </c>
      <c r="F1055">
        <v>1.387E-3</v>
      </c>
      <c r="G1055">
        <v>30</v>
      </c>
      <c r="H1055" t="s">
        <v>35</v>
      </c>
      <c r="I1055" t="s">
        <v>36</v>
      </c>
      <c r="J1055">
        <v>2.8660000000000001</v>
      </c>
      <c r="K1055">
        <v>11</v>
      </c>
      <c r="L1055">
        <v>0</v>
      </c>
      <c r="M1055">
        <v>17</v>
      </c>
      <c r="N1055">
        <v>18</v>
      </c>
      <c r="O1055">
        <v>4</v>
      </c>
      <c r="P1055">
        <v>23</v>
      </c>
      <c r="Q1055">
        <v>5</v>
      </c>
      <c r="R1055">
        <v>4</v>
      </c>
      <c r="S1055">
        <v>15</v>
      </c>
      <c r="T1055">
        <v>7</v>
      </c>
      <c r="U1055">
        <v>1</v>
      </c>
      <c r="V1055">
        <v>13</v>
      </c>
      <c r="W1055">
        <v>5</v>
      </c>
      <c r="X1055">
        <v>16</v>
      </c>
      <c r="Y1055">
        <v>11</v>
      </c>
      <c r="Z1055">
        <v>27</v>
      </c>
      <c r="AA1055">
        <v>13</v>
      </c>
      <c r="AB1055">
        <v>1</v>
      </c>
      <c r="AC1055">
        <v>1</v>
      </c>
      <c r="AD1055">
        <v>4</v>
      </c>
      <c r="AE1055">
        <f>SUM(M1055:N1055)/SUM(K1055:AD1055)</f>
        <v>0.17857142857142858</v>
      </c>
      <c r="AF1055">
        <f>SUM(S1055,Y1055)/SUM(K1055:AD1055)</f>
        <v>0.1326530612244898</v>
      </c>
      <c r="AG1055">
        <f t="shared" si="82"/>
        <v>0.19897959183673469</v>
      </c>
      <c r="AH1055">
        <f t="shared" si="83"/>
        <v>4.5918367346938778E-2</v>
      </c>
      <c r="AI1055">
        <f t="shared" si="84"/>
        <v>6.6326530612244902E-2</v>
      </c>
      <c r="AJ1055">
        <f t="shared" si="85"/>
        <v>0.37755102040816324</v>
      </c>
    </row>
    <row r="1056" spans="1:38" x14ac:dyDescent="0.2">
      <c r="A1056" t="s">
        <v>2339</v>
      </c>
      <c r="B1056">
        <v>1216</v>
      </c>
      <c r="C1056">
        <v>1415</v>
      </c>
      <c r="D1056">
        <f>C1056-B1056</f>
        <v>199</v>
      </c>
      <c r="E1056">
        <v>0.1711</v>
      </c>
      <c r="F1056">
        <v>3.3999999999999998E-3</v>
      </c>
      <c r="G1056">
        <v>18</v>
      </c>
      <c r="H1056" t="s">
        <v>35</v>
      </c>
      <c r="I1056" t="s">
        <v>2340</v>
      </c>
      <c r="J1056">
        <v>3.569</v>
      </c>
      <c r="K1056">
        <v>4</v>
      </c>
      <c r="L1056">
        <v>1</v>
      </c>
      <c r="M1056">
        <v>10</v>
      </c>
      <c r="N1056">
        <v>9</v>
      </c>
      <c r="O1056">
        <v>4</v>
      </c>
      <c r="P1056">
        <v>8</v>
      </c>
      <c r="Q1056">
        <v>1</v>
      </c>
      <c r="R1056">
        <v>2</v>
      </c>
      <c r="S1056">
        <v>10</v>
      </c>
      <c r="T1056">
        <v>10</v>
      </c>
      <c r="U1056">
        <v>2</v>
      </c>
      <c r="V1056">
        <v>8</v>
      </c>
      <c r="W1056">
        <v>2</v>
      </c>
      <c r="X1056">
        <v>2</v>
      </c>
      <c r="Y1056">
        <v>3</v>
      </c>
      <c r="Z1056">
        <v>9</v>
      </c>
      <c r="AA1056">
        <v>4</v>
      </c>
      <c r="AB1056">
        <v>4</v>
      </c>
      <c r="AC1056">
        <v>1</v>
      </c>
      <c r="AD1056">
        <v>4</v>
      </c>
      <c r="AE1056">
        <f>SUM(M1056:N1056)/SUM(K1056:AD1056)</f>
        <v>0.19387755102040816</v>
      </c>
      <c r="AF1056">
        <f>SUM(S1056,Y1056)/SUM(K1056:AD1056)</f>
        <v>0.1326530612244898</v>
      </c>
      <c r="AG1056">
        <f t="shared" si="82"/>
        <v>0.14285714285714285</v>
      </c>
      <c r="AH1056">
        <f t="shared" si="83"/>
        <v>9.1836734693877556E-2</v>
      </c>
      <c r="AI1056">
        <f t="shared" si="84"/>
        <v>0.18367346938775511</v>
      </c>
      <c r="AJ1056">
        <f t="shared" si="85"/>
        <v>0.25510204081632654</v>
      </c>
    </row>
    <row r="1057" spans="1:38" x14ac:dyDescent="0.2">
      <c r="A1057" t="s">
        <v>387</v>
      </c>
      <c r="B1057">
        <v>18</v>
      </c>
      <c r="C1057">
        <v>278</v>
      </c>
      <c r="D1057">
        <f>C1057-B1057</f>
        <v>260</v>
      </c>
      <c r="E1057">
        <v>0.49719999999999998</v>
      </c>
      <c r="F1057">
        <v>1.83E-3</v>
      </c>
      <c r="G1057">
        <v>90</v>
      </c>
      <c r="H1057" t="s">
        <v>32</v>
      </c>
      <c r="I1057" t="s">
        <v>49</v>
      </c>
      <c r="J1057">
        <v>2.165</v>
      </c>
      <c r="K1057">
        <v>2</v>
      </c>
      <c r="L1057">
        <v>0</v>
      </c>
      <c r="M1057">
        <v>15</v>
      </c>
      <c r="N1057">
        <v>19</v>
      </c>
      <c r="O1057">
        <v>0</v>
      </c>
      <c r="P1057">
        <v>10</v>
      </c>
      <c r="Q1057">
        <v>1</v>
      </c>
      <c r="R1057">
        <v>0</v>
      </c>
      <c r="S1057">
        <v>10</v>
      </c>
      <c r="T1057">
        <v>2</v>
      </c>
      <c r="U1057">
        <v>1</v>
      </c>
      <c r="V1057">
        <v>10</v>
      </c>
      <c r="W1057">
        <v>4</v>
      </c>
      <c r="X1057">
        <v>4</v>
      </c>
      <c r="Y1057">
        <v>3</v>
      </c>
      <c r="Z1057">
        <v>6</v>
      </c>
      <c r="AA1057">
        <v>9</v>
      </c>
      <c r="AB1057">
        <v>1</v>
      </c>
      <c r="AC1057">
        <v>1</v>
      </c>
      <c r="AD1057">
        <v>0</v>
      </c>
      <c r="AE1057">
        <f>SUM(M1057:N1057)/SUM(K1057:AD1057)</f>
        <v>0.34693877551020408</v>
      </c>
      <c r="AF1057">
        <f>SUM(S1057,Y1057)/SUM(K1057:AD1057)</f>
        <v>0.1326530612244898</v>
      </c>
      <c r="AG1057">
        <f t="shared" si="82"/>
        <v>0.16326530612244897</v>
      </c>
      <c r="AH1057">
        <f t="shared" si="83"/>
        <v>1.020408163265306E-2</v>
      </c>
      <c r="AI1057">
        <f t="shared" si="84"/>
        <v>4.0816326530612242E-2</v>
      </c>
      <c r="AJ1057">
        <f t="shared" si="85"/>
        <v>0.30612244897959184</v>
      </c>
      <c r="AK1057">
        <v>19</v>
      </c>
      <c r="AL1057">
        <v>1</v>
      </c>
    </row>
    <row r="1058" spans="1:38" x14ac:dyDescent="0.2">
      <c r="A1058" t="s">
        <v>2684</v>
      </c>
      <c r="B1058">
        <v>17</v>
      </c>
      <c r="C1058">
        <v>279</v>
      </c>
      <c r="D1058">
        <f>C1058-B1058</f>
        <v>262</v>
      </c>
      <c r="E1058">
        <v>0.22459999999999999</v>
      </c>
      <c r="F1058">
        <v>1.489E-2</v>
      </c>
      <c r="G1058">
        <v>30</v>
      </c>
      <c r="H1058" t="s">
        <v>35</v>
      </c>
      <c r="I1058" t="s">
        <v>44</v>
      </c>
      <c r="J1058">
        <v>3.0489999999999999</v>
      </c>
      <c r="K1058">
        <v>6</v>
      </c>
      <c r="L1058">
        <v>0</v>
      </c>
      <c r="M1058">
        <v>7</v>
      </c>
      <c r="N1058">
        <v>10</v>
      </c>
      <c r="O1058">
        <v>2</v>
      </c>
      <c r="P1058">
        <v>20</v>
      </c>
      <c r="Q1058">
        <v>7</v>
      </c>
      <c r="R1058">
        <v>4</v>
      </c>
      <c r="S1058">
        <v>10</v>
      </c>
      <c r="T1058">
        <v>2</v>
      </c>
      <c r="U1058">
        <v>2</v>
      </c>
      <c r="V1058">
        <v>7</v>
      </c>
      <c r="W1058">
        <v>6</v>
      </c>
      <c r="X1058">
        <v>8</v>
      </c>
      <c r="Y1058">
        <v>5</v>
      </c>
      <c r="Z1058">
        <v>4</v>
      </c>
      <c r="AA1058">
        <v>3</v>
      </c>
      <c r="AB1058">
        <v>4</v>
      </c>
      <c r="AC1058">
        <v>0</v>
      </c>
      <c r="AD1058">
        <v>6</v>
      </c>
      <c r="AE1058">
        <f>SUM(M1058:N1058)/SUM(K1058:AD1058)</f>
        <v>0.15044247787610621</v>
      </c>
      <c r="AF1058">
        <f>SUM(S1058,Y1058)/SUM(K1058:AD1058)</f>
        <v>0.13274336283185842</v>
      </c>
      <c r="AG1058">
        <f t="shared" si="82"/>
        <v>0.2831858407079646</v>
      </c>
      <c r="AH1058">
        <f t="shared" si="83"/>
        <v>7.0796460176991149E-2</v>
      </c>
      <c r="AI1058">
        <f t="shared" si="84"/>
        <v>0.10619469026548672</v>
      </c>
      <c r="AJ1058">
        <f t="shared" si="85"/>
        <v>0.25663716814159293</v>
      </c>
    </row>
    <row r="1059" spans="1:38" x14ac:dyDescent="0.2">
      <c r="A1059" t="s">
        <v>904</v>
      </c>
      <c r="B1059">
        <v>220</v>
      </c>
      <c r="C1059">
        <v>500</v>
      </c>
      <c r="D1059">
        <f>C1059-B1059</f>
        <v>280</v>
      </c>
      <c r="E1059">
        <v>0.22919999999999999</v>
      </c>
      <c r="F1059" s="1">
        <v>1.9999999999999999E-6</v>
      </c>
      <c r="G1059">
        <v>42</v>
      </c>
      <c r="H1059" t="s">
        <v>46</v>
      </c>
      <c r="I1059" t="s">
        <v>33</v>
      </c>
      <c r="J1059">
        <v>3.0049999999999999</v>
      </c>
      <c r="K1059">
        <v>15</v>
      </c>
      <c r="L1059">
        <v>0</v>
      </c>
      <c r="M1059">
        <v>21</v>
      </c>
      <c r="N1059">
        <v>37</v>
      </c>
      <c r="O1059">
        <v>2</v>
      </c>
      <c r="P1059">
        <v>12</v>
      </c>
      <c r="Q1059">
        <v>4</v>
      </c>
      <c r="R1059">
        <v>7</v>
      </c>
      <c r="S1059">
        <v>24</v>
      </c>
      <c r="T1059">
        <v>9</v>
      </c>
      <c r="U1059">
        <v>1</v>
      </c>
      <c r="V1059">
        <v>15</v>
      </c>
      <c r="W1059">
        <v>11</v>
      </c>
      <c r="X1059">
        <v>15</v>
      </c>
      <c r="Y1059">
        <v>6</v>
      </c>
      <c r="Z1059">
        <v>17</v>
      </c>
      <c r="AA1059">
        <v>10</v>
      </c>
      <c r="AB1059">
        <v>13</v>
      </c>
      <c r="AC1059">
        <v>2</v>
      </c>
      <c r="AD1059">
        <v>5</v>
      </c>
      <c r="AE1059">
        <f>SUM(M1059:N1059)/SUM(K1059:AD1059)</f>
        <v>0.25663716814159293</v>
      </c>
      <c r="AF1059">
        <f>SUM(S1059,Y1059)/SUM(K1059:AD1059)</f>
        <v>0.13274336283185842</v>
      </c>
      <c r="AG1059">
        <f t="shared" si="82"/>
        <v>0.16814159292035399</v>
      </c>
      <c r="AH1059">
        <f t="shared" si="83"/>
        <v>3.9823008849557522E-2</v>
      </c>
      <c r="AI1059">
        <f t="shared" si="84"/>
        <v>0.13274336283185842</v>
      </c>
      <c r="AJ1059">
        <f t="shared" si="85"/>
        <v>0.26991150442477874</v>
      </c>
      <c r="AK1059">
        <v>2</v>
      </c>
      <c r="AL1059">
        <v>1</v>
      </c>
    </row>
    <row r="1060" spans="1:38" x14ac:dyDescent="0.2">
      <c r="A1060" t="s">
        <v>2291</v>
      </c>
      <c r="B1060">
        <v>70</v>
      </c>
      <c r="C1060">
        <v>427</v>
      </c>
      <c r="D1060">
        <f>C1060-B1060</f>
        <v>357</v>
      </c>
      <c r="E1060">
        <v>0.26650000000000001</v>
      </c>
      <c r="F1060">
        <v>4.0099999999999999E-4</v>
      </c>
      <c r="G1060">
        <v>54</v>
      </c>
      <c r="H1060" t="s">
        <v>46</v>
      </c>
      <c r="I1060" t="s">
        <v>44</v>
      </c>
      <c r="J1060">
        <v>2.63</v>
      </c>
      <c r="K1060">
        <v>1</v>
      </c>
      <c r="L1060">
        <v>1</v>
      </c>
      <c r="M1060">
        <v>22</v>
      </c>
      <c r="N1060">
        <v>17</v>
      </c>
      <c r="O1060">
        <v>2</v>
      </c>
      <c r="P1060">
        <v>27</v>
      </c>
      <c r="Q1060">
        <v>4</v>
      </c>
      <c r="R1060">
        <v>3</v>
      </c>
      <c r="S1060">
        <v>14</v>
      </c>
      <c r="T1060">
        <v>5</v>
      </c>
      <c r="U1060">
        <v>1</v>
      </c>
      <c r="V1060">
        <v>11</v>
      </c>
      <c r="W1060">
        <v>4</v>
      </c>
      <c r="X1060">
        <v>5</v>
      </c>
      <c r="Y1060">
        <v>5</v>
      </c>
      <c r="Z1060">
        <v>11</v>
      </c>
      <c r="AA1060">
        <v>5</v>
      </c>
      <c r="AB1060">
        <v>1</v>
      </c>
      <c r="AC1060">
        <v>3</v>
      </c>
      <c r="AD1060">
        <v>1</v>
      </c>
      <c r="AE1060">
        <f>SUM(M1060:N1060)/SUM(K1060:AD1060)</f>
        <v>0.27272727272727271</v>
      </c>
      <c r="AF1060">
        <f>SUM(S1060,Y1060)/SUM(K1060:AD1060)</f>
        <v>0.13286713286713286</v>
      </c>
      <c r="AG1060">
        <f t="shared" si="82"/>
        <v>0.22377622377622378</v>
      </c>
      <c r="AH1060">
        <f t="shared" si="83"/>
        <v>4.195804195804196E-2</v>
      </c>
      <c r="AI1060">
        <f t="shared" si="84"/>
        <v>6.9930069930069935E-2</v>
      </c>
      <c r="AJ1060">
        <f t="shared" si="85"/>
        <v>0.25874125874125875</v>
      </c>
      <c r="AK1060">
        <v>1</v>
      </c>
      <c r="AL1060">
        <v>0</v>
      </c>
    </row>
    <row r="1061" spans="1:38" x14ac:dyDescent="0.2">
      <c r="A1061" t="s">
        <v>2070</v>
      </c>
      <c r="B1061">
        <v>1</v>
      </c>
      <c r="C1061">
        <v>566</v>
      </c>
      <c r="D1061">
        <f>C1061-B1061</f>
        <v>565</v>
      </c>
      <c r="E1061">
        <v>0.54849999999999999</v>
      </c>
      <c r="F1061">
        <v>6.3200000000000001E-3</v>
      </c>
      <c r="G1061">
        <v>90</v>
      </c>
      <c r="H1061" t="s">
        <v>32</v>
      </c>
      <c r="I1061" t="s">
        <v>44</v>
      </c>
      <c r="J1061">
        <v>2.9060000000000001</v>
      </c>
      <c r="K1061">
        <v>16</v>
      </c>
      <c r="L1061">
        <v>0</v>
      </c>
      <c r="M1061">
        <v>24</v>
      </c>
      <c r="N1061">
        <v>17</v>
      </c>
      <c r="O1061">
        <v>1</v>
      </c>
      <c r="P1061">
        <v>24</v>
      </c>
      <c r="Q1061">
        <v>4</v>
      </c>
      <c r="R1061">
        <v>4</v>
      </c>
      <c r="S1061">
        <v>18</v>
      </c>
      <c r="T1061">
        <v>1</v>
      </c>
      <c r="U1061">
        <v>3</v>
      </c>
      <c r="V1061">
        <v>5</v>
      </c>
      <c r="W1061">
        <v>11</v>
      </c>
      <c r="X1061">
        <v>7</v>
      </c>
      <c r="Y1061">
        <v>5</v>
      </c>
      <c r="Z1061">
        <v>12</v>
      </c>
      <c r="AA1061">
        <v>14</v>
      </c>
      <c r="AB1061">
        <v>2</v>
      </c>
      <c r="AC1061">
        <v>2</v>
      </c>
      <c r="AD1061">
        <v>3</v>
      </c>
      <c r="AE1061">
        <f>SUM(M1061:N1061)/SUM(K1061:AD1061)</f>
        <v>0.23699421965317918</v>
      </c>
      <c r="AF1061">
        <f>SUM(S1061,Y1061)/SUM(K1061:AD1061)</f>
        <v>0.13294797687861271</v>
      </c>
      <c r="AG1061">
        <f t="shared" si="82"/>
        <v>0.2947976878612717</v>
      </c>
      <c r="AH1061">
        <f t="shared" si="83"/>
        <v>3.4682080924855488E-2</v>
      </c>
      <c r="AI1061">
        <f t="shared" si="84"/>
        <v>5.7803468208092484E-2</v>
      </c>
      <c r="AJ1061">
        <f t="shared" si="85"/>
        <v>0.24277456647398843</v>
      </c>
      <c r="AK1061">
        <v>28</v>
      </c>
      <c r="AL1061">
        <v>2</v>
      </c>
    </row>
    <row r="1062" spans="1:38" x14ac:dyDescent="0.2">
      <c r="A1062" t="s">
        <v>1408</v>
      </c>
      <c r="B1062">
        <v>10</v>
      </c>
      <c r="C1062">
        <v>1035</v>
      </c>
      <c r="D1062">
        <f>C1062-B1062</f>
        <v>1025</v>
      </c>
      <c r="E1062">
        <v>0.31879999999999997</v>
      </c>
      <c r="F1062">
        <v>2.3E-5</v>
      </c>
      <c r="G1062">
        <v>66</v>
      </c>
      <c r="H1062" t="s">
        <v>32</v>
      </c>
      <c r="I1062" t="s">
        <v>40</v>
      </c>
      <c r="J1062">
        <v>2.8410000000000002</v>
      </c>
      <c r="K1062">
        <v>18</v>
      </c>
      <c r="L1062">
        <v>1</v>
      </c>
      <c r="M1062">
        <v>33</v>
      </c>
      <c r="N1062">
        <v>39</v>
      </c>
      <c r="O1062">
        <v>5</v>
      </c>
      <c r="P1062">
        <v>24</v>
      </c>
      <c r="Q1062">
        <v>10</v>
      </c>
      <c r="R1062">
        <v>8</v>
      </c>
      <c r="S1062">
        <v>34</v>
      </c>
      <c r="T1062">
        <v>20</v>
      </c>
      <c r="U1062">
        <v>1</v>
      </c>
      <c r="V1062">
        <v>30</v>
      </c>
      <c r="W1062">
        <v>19</v>
      </c>
      <c r="X1062">
        <v>36</v>
      </c>
      <c r="Y1062">
        <v>17</v>
      </c>
      <c r="Z1062">
        <v>49</v>
      </c>
      <c r="AA1062">
        <v>29</v>
      </c>
      <c r="AB1062">
        <v>7</v>
      </c>
      <c r="AC1062">
        <v>0</v>
      </c>
      <c r="AD1062">
        <v>3</v>
      </c>
      <c r="AE1062">
        <f>SUM(M1062:N1062)/SUM(K1062:AD1062)</f>
        <v>0.18798955613577023</v>
      </c>
      <c r="AF1062">
        <f>SUM(S1062,Y1062)/SUM(K1062:AD1062)</f>
        <v>0.13315926892950392</v>
      </c>
      <c r="AG1062">
        <f t="shared" si="82"/>
        <v>0.15926892950391644</v>
      </c>
      <c r="AH1062">
        <f t="shared" si="83"/>
        <v>2.0887728459530026E-2</v>
      </c>
      <c r="AI1062">
        <f t="shared" si="84"/>
        <v>9.3994778067885115E-2</v>
      </c>
      <c r="AJ1062">
        <f t="shared" si="85"/>
        <v>0.40469973890339428</v>
      </c>
      <c r="AK1062">
        <v>4</v>
      </c>
      <c r="AL1062">
        <v>0</v>
      </c>
    </row>
    <row r="1063" spans="1:38" x14ac:dyDescent="0.2">
      <c r="A1063" t="s">
        <v>3255</v>
      </c>
      <c r="B1063">
        <v>7</v>
      </c>
      <c r="C1063">
        <v>39</v>
      </c>
      <c r="D1063">
        <f>C1063-B1063</f>
        <v>32</v>
      </c>
      <c r="E1063">
        <v>0.18</v>
      </c>
      <c r="F1063">
        <v>2.3900000000000001E-4</v>
      </c>
      <c r="G1063">
        <v>18</v>
      </c>
      <c r="H1063" t="s">
        <v>46</v>
      </c>
      <c r="I1063" t="s">
        <v>33</v>
      </c>
      <c r="J1063">
        <v>4.2530000000000001</v>
      </c>
      <c r="K1063">
        <v>3</v>
      </c>
      <c r="L1063">
        <v>0</v>
      </c>
      <c r="M1063">
        <v>1</v>
      </c>
      <c r="N1063">
        <v>1</v>
      </c>
      <c r="O1063">
        <v>2</v>
      </c>
      <c r="P1063">
        <v>3</v>
      </c>
      <c r="Q1063">
        <v>1</v>
      </c>
      <c r="R1063">
        <v>0</v>
      </c>
      <c r="S1063">
        <v>3</v>
      </c>
      <c r="T1063">
        <v>4</v>
      </c>
      <c r="U1063">
        <v>2</v>
      </c>
      <c r="V1063">
        <v>0</v>
      </c>
      <c r="W1063">
        <v>2</v>
      </c>
      <c r="X1063">
        <v>0</v>
      </c>
      <c r="Y1063">
        <v>1</v>
      </c>
      <c r="Z1063">
        <v>3</v>
      </c>
      <c r="AA1063">
        <v>1</v>
      </c>
      <c r="AB1063">
        <v>0</v>
      </c>
      <c r="AC1063">
        <v>1</v>
      </c>
      <c r="AD1063">
        <v>2</v>
      </c>
      <c r="AE1063">
        <f>SUM(M1063:N1063)/SUM(K1063:AD1063)</f>
        <v>6.6666666666666666E-2</v>
      </c>
      <c r="AF1063">
        <f>SUM(S1063,Y1063)/SUM(K1063:AD1063)</f>
        <v>0.13333333333333333</v>
      </c>
      <c r="AG1063">
        <f t="shared" si="82"/>
        <v>0.26666666666666666</v>
      </c>
      <c r="AH1063">
        <f t="shared" si="83"/>
        <v>0.16666666666666666</v>
      </c>
      <c r="AI1063">
        <f t="shared" si="84"/>
        <v>0.2</v>
      </c>
      <c r="AJ1063">
        <f t="shared" si="85"/>
        <v>0.16666666666666666</v>
      </c>
    </row>
    <row r="1064" spans="1:38" x14ac:dyDescent="0.2">
      <c r="A1064" t="s">
        <v>3179</v>
      </c>
      <c r="B1064">
        <v>106</v>
      </c>
      <c r="C1064">
        <v>168</v>
      </c>
      <c r="D1064">
        <f>C1064-B1064</f>
        <v>62</v>
      </c>
      <c r="E1064">
        <v>0.20830000000000001</v>
      </c>
      <c r="F1064">
        <v>4.2040000000000003E-3</v>
      </c>
      <c r="G1064">
        <v>30</v>
      </c>
      <c r="H1064" t="s">
        <v>35</v>
      </c>
      <c r="I1064" t="s">
        <v>44</v>
      </c>
      <c r="J1064">
        <v>3.7360000000000002</v>
      </c>
      <c r="K1064">
        <v>3</v>
      </c>
      <c r="L1064">
        <v>3</v>
      </c>
      <c r="M1064">
        <v>1</v>
      </c>
      <c r="N1064">
        <v>3</v>
      </c>
      <c r="O1064">
        <v>2</v>
      </c>
      <c r="P1064">
        <v>9</v>
      </c>
      <c r="Q1064">
        <v>1</v>
      </c>
      <c r="R1064">
        <v>1</v>
      </c>
      <c r="S1064">
        <v>2</v>
      </c>
      <c r="T1064">
        <v>3</v>
      </c>
      <c r="U1064">
        <v>0</v>
      </c>
      <c r="V1064">
        <v>2</v>
      </c>
      <c r="W1064">
        <v>1</v>
      </c>
      <c r="X1064">
        <v>2</v>
      </c>
      <c r="Y1064">
        <v>4</v>
      </c>
      <c r="Z1064">
        <v>2</v>
      </c>
      <c r="AA1064">
        <v>4</v>
      </c>
      <c r="AB1064">
        <v>0</v>
      </c>
      <c r="AC1064">
        <v>1</v>
      </c>
      <c r="AD1064">
        <v>1</v>
      </c>
      <c r="AE1064">
        <f>SUM(M1064:N1064)/SUM(K1064:AD1064)</f>
        <v>8.8888888888888892E-2</v>
      </c>
      <c r="AF1064">
        <f>SUM(S1064,Y1064)/SUM(K1064:AD1064)</f>
        <v>0.13333333333333333</v>
      </c>
      <c r="AG1064">
        <f t="shared" si="82"/>
        <v>0.28888888888888886</v>
      </c>
      <c r="AH1064">
        <f t="shared" si="83"/>
        <v>8.8888888888888892E-2</v>
      </c>
      <c r="AI1064">
        <f t="shared" si="84"/>
        <v>8.8888888888888892E-2</v>
      </c>
      <c r="AJ1064">
        <f t="shared" si="85"/>
        <v>0.31111111111111112</v>
      </c>
    </row>
    <row r="1065" spans="1:38" x14ac:dyDescent="0.2">
      <c r="A1065" t="s">
        <v>2109</v>
      </c>
      <c r="B1065">
        <v>1</v>
      </c>
      <c r="C1065">
        <v>119</v>
      </c>
      <c r="D1065">
        <f>C1065-B1065</f>
        <v>118</v>
      </c>
      <c r="E1065">
        <v>0.26329999999999998</v>
      </c>
      <c r="F1065">
        <v>8.7999999999999998E-5</v>
      </c>
      <c r="G1065">
        <v>54</v>
      </c>
      <c r="H1065" t="s">
        <v>35</v>
      </c>
      <c r="I1065" t="s">
        <v>401</v>
      </c>
      <c r="J1065">
        <v>3.6070000000000002</v>
      </c>
      <c r="K1065">
        <v>3</v>
      </c>
      <c r="L1065">
        <v>0</v>
      </c>
      <c r="M1065">
        <v>2</v>
      </c>
      <c r="N1065">
        <v>5</v>
      </c>
      <c r="O1065">
        <v>3</v>
      </c>
      <c r="P1065">
        <v>8</v>
      </c>
      <c r="Q1065">
        <v>2</v>
      </c>
      <c r="R1065">
        <v>6</v>
      </c>
      <c r="S1065">
        <v>7</v>
      </c>
      <c r="T1065">
        <v>2</v>
      </c>
      <c r="U1065">
        <v>0</v>
      </c>
      <c r="V1065">
        <v>8</v>
      </c>
      <c r="W1065">
        <v>3</v>
      </c>
      <c r="X1065">
        <v>3</v>
      </c>
      <c r="Y1065">
        <v>3</v>
      </c>
      <c r="Z1065">
        <v>8</v>
      </c>
      <c r="AA1065">
        <v>4</v>
      </c>
      <c r="AB1065">
        <v>4</v>
      </c>
      <c r="AC1065">
        <v>1</v>
      </c>
      <c r="AD1065">
        <v>3</v>
      </c>
      <c r="AE1065">
        <f>SUM(M1065:N1065)/SUM(K1065:AD1065)</f>
        <v>9.3333333333333338E-2</v>
      </c>
      <c r="AF1065">
        <f>SUM(S1065,Y1065)/SUM(K1065:AD1065)</f>
        <v>0.13333333333333333</v>
      </c>
      <c r="AG1065">
        <f t="shared" si="82"/>
        <v>0.18666666666666668</v>
      </c>
      <c r="AH1065">
        <f t="shared" si="83"/>
        <v>9.3333333333333338E-2</v>
      </c>
      <c r="AI1065">
        <f t="shared" si="84"/>
        <v>0.16</v>
      </c>
      <c r="AJ1065">
        <f t="shared" si="85"/>
        <v>0.33333333333333331</v>
      </c>
    </row>
    <row r="1066" spans="1:38" x14ac:dyDescent="0.2">
      <c r="A1066" t="s">
        <v>2509</v>
      </c>
      <c r="B1066">
        <v>72</v>
      </c>
      <c r="C1066">
        <v>178</v>
      </c>
      <c r="D1066">
        <f>C1066-B1066</f>
        <v>106</v>
      </c>
      <c r="E1066">
        <v>0.28179999999999999</v>
      </c>
      <c r="F1066">
        <v>5.5000000000000002E-5</v>
      </c>
      <c r="G1066">
        <v>54</v>
      </c>
      <c r="H1066" t="s">
        <v>46</v>
      </c>
      <c r="I1066" t="s">
        <v>40</v>
      </c>
      <c r="J1066">
        <v>3.9569999999999999</v>
      </c>
      <c r="K1066">
        <v>4</v>
      </c>
      <c r="L1066">
        <v>0</v>
      </c>
      <c r="M1066">
        <v>4</v>
      </c>
      <c r="N1066">
        <v>3</v>
      </c>
      <c r="O1066">
        <v>2</v>
      </c>
      <c r="P1066">
        <v>9</v>
      </c>
      <c r="Q1066">
        <v>2</v>
      </c>
      <c r="R1066">
        <v>4</v>
      </c>
      <c r="S1066">
        <v>6</v>
      </c>
      <c r="T1066">
        <v>5</v>
      </c>
      <c r="U1066">
        <v>3</v>
      </c>
      <c r="V1066">
        <v>4</v>
      </c>
      <c r="W1066">
        <v>4</v>
      </c>
      <c r="X1066">
        <v>3</v>
      </c>
      <c r="Y1066">
        <v>4</v>
      </c>
      <c r="Z1066">
        <v>7</v>
      </c>
      <c r="AA1066">
        <v>5</v>
      </c>
      <c r="AB1066">
        <v>5</v>
      </c>
      <c r="AC1066">
        <v>0</v>
      </c>
      <c r="AD1066">
        <v>1</v>
      </c>
      <c r="AE1066">
        <f>SUM(M1066:N1066)/SUM(K1066:AD1066)</f>
        <v>9.3333333333333338E-2</v>
      </c>
      <c r="AF1066">
        <f>SUM(S1066,Y1066)/SUM(K1066:AD1066)</f>
        <v>0.13333333333333333</v>
      </c>
      <c r="AG1066">
        <f t="shared" si="82"/>
        <v>0.22666666666666666</v>
      </c>
      <c r="AH1066">
        <f t="shared" si="83"/>
        <v>0.04</v>
      </c>
      <c r="AI1066">
        <f t="shared" si="84"/>
        <v>0.22666666666666666</v>
      </c>
      <c r="AJ1066">
        <f t="shared" si="85"/>
        <v>0.28000000000000003</v>
      </c>
    </row>
    <row r="1067" spans="1:38" x14ac:dyDescent="0.2">
      <c r="A1067" t="s">
        <v>1511</v>
      </c>
      <c r="B1067">
        <v>147</v>
      </c>
      <c r="C1067">
        <v>360</v>
      </c>
      <c r="D1067">
        <f>C1067-B1067</f>
        <v>213</v>
      </c>
      <c r="E1067">
        <v>0.22420000000000001</v>
      </c>
      <c r="F1067" s="1">
        <v>1.9999999999999999E-6</v>
      </c>
      <c r="G1067">
        <v>30</v>
      </c>
      <c r="H1067" t="s">
        <v>32</v>
      </c>
      <c r="I1067" t="s">
        <v>33</v>
      </c>
      <c r="J1067">
        <v>3.4460000000000002</v>
      </c>
      <c r="K1067">
        <v>7</v>
      </c>
      <c r="L1067">
        <v>0</v>
      </c>
      <c r="M1067">
        <v>5</v>
      </c>
      <c r="N1067">
        <v>9</v>
      </c>
      <c r="O1067">
        <v>1</v>
      </c>
      <c r="P1067">
        <v>14</v>
      </c>
      <c r="Q1067">
        <v>4</v>
      </c>
      <c r="R1067">
        <v>3</v>
      </c>
      <c r="S1067">
        <v>10</v>
      </c>
      <c r="T1067">
        <v>11</v>
      </c>
      <c r="U1067">
        <v>3</v>
      </c>
      <c r="V1067">
        <v>6</v>
      </c>
      <c r="W1067">
        <v>3</v>
      </c>
      <c r="X1067">
        <v>9</v>
      </c>
      <c r="Y1067">
        <v>6</v>
      </c>
      <c r="Z1067">
        <v>12</v>
      </c>
      <c r="AA1067">
        <v>5</v>
      </c>
      <c r="AB1067">
        <v>3</v>
      </c>
      <c r="AC1067">
        <v>0</v>
      </c>
      <c r="AD1067">
        <v>9</v>
      </c>
      <c r="AE1067">
        <f>SUM(M1067:N1067)/SUM(K1067:AD1067)</f>
        <v>0.11666666666666667</v>
      </c>
      <c r="AF1067">
        <f>SUM(S1067,Y1067)/SUM(K1067:AD1067)</f>
        <v>0.13333333333333333</v>
      </c>
      <c r="AG1067">
        <f t="shared" si="82"/>
        <v>0.2</v>
      </c>
      <c r="AH1067">
        <f t="shared" si="83"/>
        <v>8.3333333333333329E-2</v>
      </c>
      <c r="AI1067">
        <f t="shared" si="84"/>
        <v>0.16666666666666666</v>
      </c>
      <c r="AJ1067">
        <f t="shared" si="85"/>
        <v>0.3</v>
      </c>
      <c r="AK1067">
        <v>1</v>
      </c>
      <c r="AL1067">
        <v>0</v>
      </c>
    </row>
    <row r="1068" spans="1:38" x14ac:dyDescent="0.2">
      <c r="A1068" t="s">
        <v>1467</v>
      </c>
      <c r="B1068">
        <v>130</v>
      </c>
      <c r="C1068">
        <v>190</v>
      </c>
      <c r="D1068">
        <f>C1068-B1068</f>
        <v>60</v>
      </c>
      <c r="E1068">
        <v>0.13880000000000001</v>
      </c>
      <c r="F1068">
        <v>1.668E-3</v>
      </c>
      <c r="G1068">
        <v>6</v>
      </c>
      <c r="H1068" t="s">
        <v>35</v>
      </c>
      <c r="I1068" t="s">
        <v>49</v>
      </c>
      <c r="J1068">
        <v>3.5489999999999999</v>
      </c>
      <c r="K1068">
        <v>0</v>
      </c>
      <c r="L1068">
        <v>0</v>
      </c>
      <c r="M1068">
        <v>1</v>
      </c>
      <c r="N1068">
        <v>5</v>
      </c>
      <c r="O1068">
        <v>1</v>
      </c>
      <c r="P1068">
        <v>1</v>
      </c>
      <c r="Q1068">
        <v>2</v>
      </c>
      <c r="R1068">
        <v>3</v>
      </c>
      <c r="S1068">
        <v>3</v>
      </c>
      <c r="T1068">
        <v>6</v>
      </c>
      <c r="U1068">
        <v>0</v>
      </c>
      <c r="V1068">
        <v>3</v>
      </c>
      <c r="W1068">
        <v>1</v>
      </c>
      <c r="X1068">
        <v>1</v>
      </c>
      <c r="Y1068">
        <v>3</v>
      </c>
      <c r="Z1068">
        <v>8</v>
      </c>
      <c r="AA1068">
        <v>3</v>
      </c>
      <c r="AB1068">
        <v>0</v>
      </c>
      <c r="AC1068">
        <v>1</v>
      </c>
      <c r="AD1068">
        <v>3</v>
      </c>
      <c r="AE1068">
        <f>SUM(M1068:N1068)/SUM(K1068:AD1068)</f>
        <v>0.13333333333333333</v>
      </c>
      <c r="AF1068">
        <f>SUM(S1068,Y1068)/SUM(K1068:AD1068)</f>
        <v>0.13333333333333333</v>
      </c>
      <c r="AG1068">
        <f t="shared" si="82"/>
        <v>4.4444444444444446E-2</v>
      </c>
      <c r="AH1068">
        <f t="shared" si="83"/>
        <v>0.1111111111111111</v>
      </c>
      <c r="AI1068">
        <f t="shared" si="84"/>
        <v>0.2</v>
      </c>
      <c r="AJ1068">
        <f t="shared" si="85"/>
        <v>0.37777777777777777</v>
      </c>
    </row>
    <row r="1069" spans="1:38" x14ac:dyDescent="0.2">
      <c r="A1069" t="s">
        <v>2029</v>
      </c>
      <c r="B1069">
        <v>7</v>
      </c>
      <c r="C1069">
        <v>155</v>
      </c>
      <c r="D1069">
        <f>C1069-B1069</f>
        <v>148</v>
      </c>
      <c r="E1069">
        <v>0.36520000000000002</v>
      </c>
      <c r="F1069">
        <v>1.8550000000000001E-3</v>
      </c>
      <c r="G1069">
        <v>78</v>
      </c>
      <c r="H1069" t="s">
        <v>32</v>
      </c>
      <c r="I1069" t="s">
        <v>49</v>
      </c>
      <c r="J1069">
        <v>2.7570000000000001</v>
      </c>
      <c r="K1069">
        <v>1</v>
      </c>
      <c r="L1069">
        <v>0</v>
      </c>
      <c r="M1069">
        <v>6</v>
      </c>
      <c r="N1069">
        <v>2</v>
      </c>
      <c r="O1069">
        <v>0</v>
      </c>
      <c r="P1069">
        <v>1</v>
      </c>
      <c r="Q1069">
        <v>2</v>
      </c>
      <c r="R1069">
        <v>1</v>
      </c>
      <c r="S1069">
        <v>8</v>
      </c>
      <c r="T1069">
        <v>3</v>
      </c>
      <c r="U1069">
        <v>0</v>
      </c>
      <c r="V1069">
        <v>5</v>
      </c>
      <c r="W1069">
        <v>3</v>
      </c>
      <c r="X1069">
        <v>6</v>
      </c>
      <c r="Y1069">
        <v>0</v>
      </c>
      <c r="Z1069">
        <v>13</v>
      </c>
      <c r="AA1069">
        <v>6</v>
      </c>
      <c r="AB1069">
        <v>1</v>
      </c>
      <c r="AC1069">
        <v>0</v>
      </c>
      <c r="AD1069">
        <v>2</v>
      </c>
      <c r="AE1069">
        <f>SUM(M1069:N1069)/SUM(K1069:AD1069)</f>
        <v>0.13333333333333333</v>
      </c>
      <c r="AF1069">
        <f>SUM(S1069,Y1069)/SUM(K1069:AD1069)</f>
        <v>0.13333333333333333</v>
      </c>
      <c r="AG1069">
        <f t="shared" si="82"/>
        <v>8.3333333333333329E-2</v>
      </c>
      <c r="AH1069">
        <f t="shared" si="83"/>
        <v>3.3333333333333333E-2</v>
      </c>
      <c r="AI1069">
        <f t="shared" si="84"/>
        <v>8.3333333333333329E-2</v>
      </c>
      <c r="AJ1069">
        <f t="shared" si="85"/>
        <v>0.53333333333333333</v>
      </c>
      <c r="AK1069">
        <v>1</v>
      </c>
      <c r="AL1069">
        <v>0</v>
      </c>
    </row>
    <row r="1070" spans="1:38" x14ac:dyDescent="0.2">
      <c r="A1070" t="s">
        <v>2975</v>
      </c>
      <c r="B1070">
        <v>183</v>
      </c>
      <c r="C1070">
        <v>240</v>
      </c>
      <c r="D1070">
        <f>C1070-B1070</f>
        <v>57</v>
      </c>
      <c r="E1070">
        <v>0.49990000000000001</v>
      </c>
      <c r="F1070">
        <v>2.4119999999999999E-2</v>
      </c>
      <c r="G1070">
        <v>90</v>
      </c>
      <c r="H1070" t="s">
        <v>35</v>
      </c>
      <c r="I1070" t="s">
        <v>40</v>
      </c>
      <c r="J1070">
        <v>3.3759999999999999</v>
      </c>
      <c r="K1070">
        <v>4</v>
      </c>
      <c r="L1070">
        <v>0</v>
      </c>
      <c r="M1070">
        <v>5</v>
      </c>
      <c r="N1070">
        <v>1</v>
      </c>
      <c r="O1070">
        <v>1</v>
      </c>
      <c r="P1070">
        <v>3</v>
      </c>
      <c r="Q1070">
        <v>1</v>
      </c>
      <c r="R1070">
        <v>1</v>
      </c>
      <c r="S1070">
        <v>3</v>
      </c>
      <c r="T1070">
        <v>5</v>
      </c>
      <c r="U1070">
        <v>0</v>
      </c>
      <c r="V1070">
        <v>4</v>
      </c>
      <c r="W1070">
        <v>2</v>
      </c>
      <c r="X1070">
        <v>4</v>
      </c>
      <c r="Y1070">
        <v>3</v>
      </c>
      <c r="Z1070">
        <v>2</v>
      </c>
      <c r="AA1070">
        <v>2</v>
      </c>
      <c r="AB1070">
        <v>1</v>
      </c>
      <c r="AC1070">
        <v>1</v>
      </c>
      <c r="AD1070">
        <v>2</v>
      </c>
      <c r="AE1070">
        <f>SUM(M1070:N1070)/SUM(K1070:AD1070)</f>
        <v>0.13333333333333333</v>
      </c>
      <c r="AF1070">
        <f>SUM(S1070,Y1070)/SUM(K1070:AD1070)</f>
        <v>0.13333333333333333</v>
      </c>
      <c r="AG1070">
        <f t="shared" si="82"/>
        <v>0.2</v>
      </c>
      <c r="AH1070">
        <f t="shared" si="83"/>
        <v>8.8888888888888892E-2</v>
      </c>
      <c r="AI1070">
        <f t="shared" si="84"/>
        <v>0.15555555555555556</v>
      </c>
      <c r="AJ1070">
        <f t="shared" si="85"/>
        <v>0.28888888888888886</v>
      </c>
    </row>
    <row r="1071" spans="1:38" x14ac:dyDescent="0.2">
      <c r="A1071" t="s">
        <v>2359</v>
      </c>
      <c r="B1071">
        <v>463</v>
      </c>
      <c r="C1071">
        <v>661</v>
      </c>
      <c r="D1071">
        <f>C1071-B1071</f>
        <v>198</v>
      </c>
      <c r="E1071">
        <v>0.14979999999999999</v>
      </c>
      <c r="F1071">
        <v>5.9500000000000004E-4</v>
      </c>
      <c r="G1071">
        <v>6</v>
      </c>
      <c r="H1071" t="s">
        <v>46</v>
      </c>
      <c r="I1071" t="s">
        <v>36</v>
      </c>
      <c r="J1071">
        <v>3.6970000000000001</v>
      </c>
      <c r="K1071">
        <v>6</v>
      </c>
      <c r="L1071">
        <v>0</v>
      </c>
      <c r="M1071">
        <v>8</v>
      </c>
      <c r="N1071">
        <v>9</v>
      </c>
      <c r="O1071">
        <v>3</v>
      </c>
      <c r="P1071">
        <v>11</v>
      </c>
      <c r="Q1071">
        <v>2</v>
      </c>
      <c r="R1071">
        <v>9</v>
      </c>
      <c r="S1071">
        <v>7</v>
      </c>
      <c r="T1071">
        <v>11</v>
      </c>
      <c r="U1071">
        <v>1</v>
      </c>
      <c r="V1071">
        <v>5</v>
      </c>
      <c r="W1071">
        <v>9</v>
      </c>
      <c r="X1071">
        <v>7</v>
      </c>
      <c r="Y1071">
        <v>9</v>
      </c>
      <c r="Z1071">
        <v>12</v>
      </c>
      <c r="AA1071">
        <v>3</v>
      </c>
      <c r="AB1071">
        <v>3</v>
      </c>
      <c r="AC1071">
        <v>1</v>
      </c>
      <c r="AD1071">
        <v>4</v>
      </c>
      <c r="AE1071">
        <f>SUM(M1071:N1071)/SUM(K1071:AD1071)</f>
        <v>0.14166666666666666</v>
      </c>
      <c r="AF1071">
        <f>SUM(S1071,Y1071)/SUM(K1071:AD1071)</f>
        <v>0.13333333333333333</v>
      </c>
      <c r="AG1071">
        <f t="shared" si="82"/>
        <v>0.21666666666666667</v>
      </c>
      <c r="AH1071">
        <f t="shared" si="83"/>
        <v>6.6666666666666666E-2</v>
      </c>
      <c r="AI1071">
        <f t="shared" si="84"/>
        <v>0.2</v>
      </c>
      <c r="AJ1071">
        <f t="shared" si="85"/>
        <v>0.24166666666666667</v>
      </c>
      <c r="AK1071">
        <v>6</v>
      </c>
      <c r="AL1071">
        <v>4</v>
      </c>
    </row>
    <row r="1072" spans="1:38" x14ac:dyDescent="0.2">
      <c r="A1072" t="s">
        <v>2487</v>
      </c>
      <c r="B1072">
        <v>18</v>
      </c>
      <c r="C1072">
        <v>484</v>
      </c>
      <c r="D1072">
        <f>C1072-B1072</f>
        <v>466</v>
      </c>
      <c r="E1072">
        <v>0.37330000000000002</v>
      </c>
      <c r="F1072" s="1">
        <v>3.9999999999999998E-6</v>
      </c>
      <c r="G1072">
        <v>78</v>
      </c>
      <c r="H1072" t="s">
        <v>35</v>
      </c>
      <c r="I1072" t="s">
        <v>49</v>
      </c>
      <c r="J1072">
        <v>3.141</v>
      </c>
      <c r="K1072">
        <v>16</v>
      </c>
      <c r="L1072">
        <v>3</v>
      </c>
      <c r="M1072">
        <v>15</v>
      </c>
      <c r="N1072">
        <v>14</v>
      </c>
      <c r="O1072">
        <v>1</v>
      </c>
      <c r="P1072">
        <v>33</v>
      </c>
      <c r="Q1072">
        <v>5</v>
      </c>
      <c r="R1072">
        <v>2</v>
      </c>
      <c r="S1072">
        <v>15</v>
      </c>
      <c r="T1072">
        <v>6</v>
      </c>
      <c r="U1072">
        <v>3</v>
      </c>
      <c r="V1072">
        <v>8</v>
      </c>
      <c r="W1072">
        <v>10</v>
      </c>
      <c r="X1072">
        <v>17</v>
      </c>
      <c r="Y1072">
        <v>11</v>
      </c>
      <c r="Z1072">
        <v>18</v>
      </c>
      <c r="AA1072">
        <v>9</v>
      </c>
      <c r="AB1072">
        <v>6</v>
      </c>
      <c r="AC1072">
        <v>0</v>
      </c>
      <c r="AD1072">
        <v>3</v>
      </c>
      <c r="AE1072">
        <f>SUM(M1072:N1072)/SUM(K1072:AD1072)</f>
        <v>0.14871794871794872</v>
      </c>
      <c r="AF1072">
        <f>SUM(S1072,Y1072)/SUM(K1072:AD1072)</f>
        <v>0.13333333333333333</v>
      </c>
      <c r="AG1072">
        <f t="shared" si="82"/>
        <v>0.30256410256410254</v>
      </c>
      <c r="AH1072">
        <f t="shared" si="83"/>
        <v>2.0512820512820513E-2</v>
      </c>
      <c r="AI1072">
        <f t="shared" si="84"/>
        <v>8.7179487179487175E-2</v>
      </c>
      <c r="AJ1072">
        <f t="shared" si="85"/>
        <v>0.30769230769230771</v>
      </c>
    </row>
    <row r="1073" spans="1:38" x14ac:dyDescent="0.2">
      <c r="A1073" t="s">
        <v>2875</v>
      </c>
      <c r="B1073">
        <v>10</v>
      </c>
      <c r="C1073">
        <v>131</v>
      </c>
      <c r="D1073">
        <f>C1073-B1073</f>
        <v>121</v>
      </c>
      <c r="E1073">
        <v>0.46660000000000001</v>
      </c>
      <c r="F1073">
        <v>4.6299999999999998E-4</v>
      </c>
      <c r="G1073">
        <v>90</v>
      </c>
      <c r="H1073" t="s">
        <v>35</v>
      </c>
      <c r="I1073" t="s">
        <v>44</v>
      </c>
      <c r="J1073">
        <v>3.5049999999999999</v>
      </c>
      <c r="K1073">
        <v>3</v>
      </c>
      <c r="L1073">
        <v>1</v>
      </c>
      <c r="M1073">
        <v>4</v>
      </c>
      <c r="N1073">
        <v>5</v>
      </c>
      <c r="O1073">
        <v>0</v>
      </c>
      <c r="P1073">
        <v>7</v>
      </c>
      <c r="Q1073">
        <v>1</v>
      </c>
      <c r="R1073">
        <v>2</v>
      </c>
      <c r="S1073">
        <v>4</v>
      </c>
      <c r="T1073">
        <v>3</v>
      </c>
      <c r="U1073">
        <v>1</v>
      </c>
      <c r="V1073">
        <v>5</v>
      </c>
      <c r="W1073">
        <v>1</v>
      </c>
      <c r="X1073">
        <v>3</v>
      </c>
      <c r="Y1073">
        <v>4</v>
      </c>
      <c r="Z1073">
        <v>7</v>
      </c>
      <c r="AA1073">
        <v>1</v>
      </c>
      <c r="AB1073">
        <v>5</v>
      </c>
      <c r="AC1073">
        <v>0</v>
      </c>
      <c r="AD1073">
        <v>3</v>
      </c>
      <c r="AE1073">
        <f>SUM(M1073:N1073)/SUM(K1073:AD1073)</f>
        <v>0.15</v>
      </c>
      <c r="AF1073">
        <f>SUM(S1073,Y1073)/SUM(K1073:AD1073)</f>
        <v>0.13333333333333333</v>
      </c>
      <c r="AG1073">
        <f t="shared" si="82"/>
        <v>0.18333333333333332</v>
      </c>
      <c r="AH1073">
        <f t="shared" si="83"/>
        <v>0.05</v>
      </c>
      <c r="AI1073">
        <f t="shared" si="84"/>
        <v>0.18333333333333332</v>
      </c>
      <c r="AJ1073">
        <f t="shared" si="85"/>
        <v>0.3</v>
      </c>
    </row>
    <row r="1074" spans="1:38" x14ac:dyDescent="0.2">
      <c r="A1074" t="s">
        <v>1651</v>
      </c>
      <c r="B1074">
        <v>24</v>
      </c>
      <c r="C1074">
        <v>127</v>
      </c>
      <c r="D1074">
        <f>C1074-B1074</f>
        <v>103</v>
      </c>
      <c r="E1074">
        <v>0.79239999999999999</v>
      </c>
      <c r="F1074">
        <v>1.7368000000000001E-2</v>
      </c>
      <c r="G1074">
        <v>90</v>
      </c>
      <c r="H1074" t="s">
        <v>46</v>
      </c>
      <c r="I1074" t="s">
        <v>55</v>
      </c>
      <c r="J1074">
        <v>3.6110000000000002</v>
      </c>
      <c r="K1074">
        <v>8</v>
      </c>
      <c r="L1074">
        <v>0</v>
      </c>
      <c r="M1074">
        <v>4</v>
      </c>
      <c r="N1074">
        <v>3</v>
      </c>
      <c r="O1074">
        <v>1</v>
      </c>
      <c r="P1074">
        <v>3</v>
      </c>
      <c r="Q1074">
        <v>0</v>
      </c>
      <c r="R1074">
        <v>1</v>
      </c>
      <c r="S1074">
        <v>4</v>
      </c>
      <c r="T1074">
        <v>2</v>
      </c>
      <c r="U1074">
        <v>0</v>
      </c>
      <c r="V1074">
        <v>7</v>
      </c>
      <c r="W1074">
        <v>2</v>
      </c>
      <c r="X1074">
        <v>0</v>
      </c>
      <c r="Y1074">
        <v>2</v>
      </c>
      <c r="Z1074">
        <v>4</v>
      </c>
      <c r="AA1074">
        <v>1</v>
      </c>
      <c r="AB1074">
        <v>3</v>
      </c>
      <c r="AC1074">
        <v>0</v>
      </c>
      <c r="AD1074">
        <v>0</v>
      </c>
      <c r="AE1074">
        <f>SUM(M1074:N1074)/SUM(K1074:AD1074)</f>
        <v>0.15555555555555556</v>
      </c>
      <c r="AF1074">
        <f>SUM(S1074,Y1074)/SUM(K1074:AD1074)</f>
        <v>0.13333333333333333</v>
      </c>
      <c r="AG1074">
        <f t="shared" si="82"/>
        <v>0.28888888888888886</v>
      </c>
      <c r="AH1074">
        <f t="shared" si="83"/>
        <v>2.2222222222222223E-2</v>
      </c>
      <c r="AI1074">
        <f t="shared" si="84"/>
        <v>0.13333333333333333</v>
      </c>
      <c r="AJ1074">
        <f t="shared" si="85"/>
        <v>0.26666666666666666</v>
      </c>
      <c r="AK1074">
        <v>7</v>
      </c>
      <c r="AL1074">
        <v>0</v>
      </c>
    </row>
    <row r="1075" spans="1:38" x14ac:dyDescent="0.2">
      <c r="A1075" t="s">
        <v>2505</v>
      </c>
      <c r="B1075">
        <v>74</v>
      </c>
      <c r="C1075">
        <v>132</v>
      </c>
      <c r="D1075">
        <f>C1075-B1075</f>
        <v>58</v>
      </c>
      <c r="E1075">
        <v>0.1171</v>
      </c>
      <c r="F1075">
        <v>2.0000000000000002E-5</v>
      </c>
      <c r="G1075">
        <v>6</v>
      </c>
      <c r="H1075" t="s">
        <v>35</v>
      </c>
      <c r="I1075" t="s">
        <v>49</v>
      </c>
      <c r="J1075">
        <v>3.7290000000000001</v>
      </c>
      <c r="K1075">
        <v>1</v>
      </c>
      <c r="L1075">
        <v>0</v>
      </c>
      <c r="M1075">
        <v>5</v>
      </c>
      <c r="N1075">
        <v>2</v>
      </c>
      <c r="O1075">
        <v>1</v>
      </c>
      <c r="P1075">
        <v>0</v>
      </c>
      <c r="Q1075">
        <v>1</v>
      </c>
      <c r="R1075">
        <v>4</v>
      </c>
      <c r="S1075">
        <v>5</v>
      </c>
      <c r="T1075">
        <v>3</v>
      </c>
      <c r="U1075">
        <v>0</v>
      </c>
      <c r="V1075">
        <v>2</v>
      </c>
      <c r="W1075">
        <v>3</v>
      </c>
      <c r="X1075">
        <v>4</v>
      </c>
      <c r="Y1075">
        <v>1</v>
      </c>
      <c r="Z1075">
        <v>5</v>
      </c>
      <c r="AA1075">
        <v>2</v>
      </c>
      <c r="AB1075">
        <v>4</v>
      </c>
      <c r="AC1075">
        <v>0</v>
      </c>
      <c r="AD1075">
        <v>2</v>
      </c>
      <c r="AE1075">
        <f>SUM(M1075:N1075)/SUM(K1075:AD1075)</f>
        <v>0.15555555555555556</v>
      </c>
      <c r="AF1075">
        <f>SUM(S1075,Y1075)/SUM(K1075:AD1075)</f>
        <v>0.13333333333333333</v>
      </c>
      <c r="AG1075">
        <f t="shared" si="82"/>
        <v>8.8888888888888892E-2</v>
      </c>
      <c r="AH1075">
        <f t="shared" si="83"/>
        <v>6.6666666666666666E-2</v>
      </c>
      <c r="AI1075">
        <f t="shared" si="84"/>
        <v>0.24444444444444444</v>
      </c>
      <c r="AJ1075">
        <f t="shared" si="85"/>
        <v>0.31111111111111112</v>
      </c>
    </row>
    <row r="1076" spans="1:38" x14ac:dyDescent="0.2">
      <c r="A1076" t="s">
        <v>685</v>
      </c>
      <c r="B1076">
        <v>575</v>
      </c>
      <c r="C1076">
        <v>866</v>
      </c>
      <c r="D1076">
        <f>C1076-B1076</f>
        <v>291</v>
      </c>
      <c r="E1076">
        <v>0.21249999999999999</v>
      </c>
      <c r="F1076">
        <v>1.11E-4</v>
      </c>
      <c r="G1076">
        <v>30</v>
      </c>
      <c r="H1076" t="s">
        <v>35</v>
      </c>
      <c r="I1076" t="s">
        <v>658</v>
      </c>
      <c r="J1076">
        <v>3.202</v>
      </c>
      <c r="K1076">
        <v>6</v>
      </c>
      <c r="L1076">
        <v>0</v>
      </c>
      <c r="M1076">
        <v>8</v>
      </c>
      <c r="N1076">
        <v>14</v>
      </c>
      <c r="O1076">
        <v>3</v>
      </c>
      <c r="P1076">
        <v>20</v>
      </c>
      <c r="Q1076">
        <v>2</v>
      </c>
      <c r="R1076">
        <v>2</v>
      </c>
      <c r="S1076">
        <v>11</v>
      </c>
      <c r="T1076">
        <v>7</v>
      </c>
      <c r="U1076">
        <v>2</v>
      </c>
      <c r="V1076">
        <v>11</v>
      </c>
      <c r="W1076">
        <v>6</v>
      </c>
      <c r="X1076">
        <v>8</v>
      </c>
      <c r="Y1076">
        <v>7</v>
      </c>
      <c r="Z1076">
        <v>15</v>
      </c>
      <c r="AA1076">
        <v>6</v>
      </c>
      <c r="AB1076">
        <v>6</v>
      </c>
      <c r="AC1076">
        <v>1</v>
      </c>
      <c r="AD1076">
        <v>0</v>
      </c>
      <c r="AE1076">
        <f>SUM(M1076:N1076)/SUM(K1076:AD1076)</f>
        <v>0.16296296296296298</v>
      </c>
      <c r="AF1076">
        <f>SUM(S1076,Y1076)/SUM(K1076:AD1076)</f>
        <v>0.13333333333333333</v>
      </c>
      <c r="AG1076">
        <f t="shared" si="82"/>
        <v>0.23703703703703705</v>
      </c>
      <c r="AH1076">
        <f t="shared" si="83"/>
        <v>2.9629629629629631E-2</v>
      </c>
      <c r="AI1076">
        <f t="shared" si="84"/>
        <v>0.12592592592592591</v>
      </c>
      <c r="AJ1076">
        <f t="shared" si="85"/>
        <v>0.31111111111111112</v>
      </c>
    </row>
    <row r="1077" spans="1:38" x14ac:dyDescent="0.2">
      <c r="A1077" t="s">
        <v>905</v>
      </c>
      <c r="B1077">
        <v>598</v>
      </c>
      <c r="C1077">
        <v>681</v>
      </c>
      <c r="D1077">
        <f>C1077-B1077</f>
        <v>83</v>
      </c>
      <c r="E1077">
        <v>0.28870000000000001</v>
      </c>
      <c r="F1077">
        <v>6.6200000000000005E-4</v>
      </c>
      <c r="G1077">
        <v>54</v>
      </c>
      <c r="H1077" t="s">
        <v>46</v>
      </c>
      <c r="I1077" t="s">
        <v>33</v>
      </c>
      <c r="J1077">
        <v>3.835</v>
      </c>
      <c r="K1077">
        <v>6</v>
      </c>
      <c r="L1077">
        <v>1</v>
      </c>
      <c r="M1077">
        <v>3</v>
      </c>
      <c r="N1077">
        <v>7</v>
      </c>
      <c r="O1077">
        <v>4</v>
      </c>
      <c r="P1077">
        <v>1</v>
      </c>
      <c r="Q1077">
        <v>2</v>
      </c>
      <c r="R1077">
        <v>3</v>
      </c>
      <c r="S1077">
        <v>5</v>
      </c>
      <c r="T1077">
        <v>6</v>
      </c>
      <c r="U1077">
        <v>0</v>
      </c>
      <c r="V1077">
        <v>7</v>
      </c>
      <c r="W1077">
        <v>2</v>
      </c>
      <c r="X1077">
        <v>0</v>
      </c>
      <c r="Y1077">
        <v>3</v>
      </c>
      <c r="Z1077">
        <v>4</v>
      </c>
      <c r="AA1077">
        <v>3</v>
      </c>
      <c r="AB1077">
        <v>2</v>
      </c>
      <c r="AC1077">
        <v>0</v>
      </c>
      <c r="AD1077">
        <v>1</v>
      </c>
      <c r="AE1077">
        <f>SUM(M1077:N1077)/SUM(K1077:AD1077)</f>
        <v>0.16666666666666666</v>
      </c>
      <c r="AF1077">
        <f>SUM(S1077,Y1077)/SUM(K1077:AD1077)</f>
        <v>0.13333333333333333</v>
      </c>
      <c r="AG1077">
        <f t="shared" si="82"/>
        <v>0.15</v>
      </c>
      <c r="AH1077">
        <f t="shared" si="83"/>
        <v>8.3333333333333329E-2</v>
      </c>
      <c r="AI1077">
        <f t="shared" si="84"/>
        <v>0.18333333333333332</v>
      </c>
      <c r="AJ1077">
        <f t="shared" si="85"/>
        <v>0.28333333333333333</v>
      </c>
    </row>
    <row r="1078" spans="1:38" x14ac:dyDescent="0.2">
      <c r="A1078" t="s">
        <v>3362</v>
      </c>
      <c r="B1078">
        <v>28</v>
      </c>
      <c r="C1078">
        <v>58</v>
      </c>
      <c r="D1078">
        <f>C1078-B1078</f>
        <v>30</v>
      </c>
      <c r="E1078">
        <v>0.21870000000000001</v>
      </c>
      <c r="F1078">
        <v>2.068E-3</v>
      </c>
      <c r="G1078">
        <v>30</v>
      </c>
      <c r="H1078" t="s">
        <v>35</v>
      </c>
      <c r="I1078" t="s">
        <v>33</v>
      </c>
      <c r="J1078">
        <v>3.7669999999999999</v>
      </c>
      <c r="K1078">
        <v>0</v>
      </c>
      <c r="L1078">
        <v>1</v>
      </c>
      <c r="M1078">
        <v>0</v>
      </c>
      <c r="N1078">
        <v>5</v>
      </c>
      <c r="O1078">
        <v>0</v>
      </c>
      <c r="P1078">
        <v>0</v>
      </c>
      <c r="Q1078">
        <v>0</v>
      </c>
      <c r="R1078">
        <v>3</v>
      </c>
      <c r="S1078">
        <v>0</v>
      </c>
      <c r="T1078">
        <v>5</v>
      </c>
      <c r="U1078">
        <v>0</v>
      </c>
      <c r="V1078">
        <v>4</v>
      </c>
      <c r="W1078">
        <v>1</v>
      </c>
      <c r="X1078">
        <v>2</v>
      </c>
      <c r="Y1078">
        <v>4</v>
      </c>
      <c r="Z1078">
        <v>3</v>
      </c>
      <c r="AA1078">
        <v>1</v>
      </c>
      <c r="AB1078">
        <v>1</v>
      </c>
      <c r="AC1078">
        <v>0</v>
      </c>
      <c r="AD1078">
        <v>0</v>
      </c>
      <c r="AE1078">
        <f>SUM(M1078:N1078)/SUM(K1078:AD1078)</f>
        <v>0.16666666666666666</v>
      </c>
      <c r="AF1078">
        <f>SUM(S1078,Y1078)/SUM(K1078:AD1078)</f>
        <v>0.13333333333333333</v>
      </c>
      <c r="AG1078">
        <f t="shared" si="82"/>
        <v>3.3333333333333333E-2</v>
      </c>
      <c r="AH1078">
        <f t="shared" si="83"/>
        <v>0</v>
      </c>
      <c r="AI1078">
        <f t="shared" si="84"/>
        <v>0.3</v>
      </c>
      <c r="AJ1078">
        <f t="shared" si="85"/>
        <v>0.36666666666666664</v>
      </c>
    </row>
    <row r="1079" spans="1:38" x14ac:dyDescent="0.2">
      <c r="A1079" t="s">
        <v>1225</v>
      </c>
      <c r="B1079">
        <v>14</v>
      </c>
      <c r="C1079">
        <v>174</v>
      </c>
      <c r="D1079">
        <f>C1079-B1079</f>
        <v>160</v>
      </c>
      <c r="E1079">
        <v>0.32790000000000002</v>
      </c>
      <c r="F1079">
        <v>5.7999999999999996E-3</v>
      </c>
      <c r="G1079">
        <v>66</v>
      </c>
      <c r="H1079" t="s">
        <v>35</v>
      </c>
      <c r="I1079" t="s">
        <v>40</v>
      </c>
      <c r="J1079">
        <v>3.16</v>
      </c>
      <c r="K1079">
        <v>12</v>
      </c>
      <c r="L1079">
        <v>0</v>
      </c>
      <c r="M1079">
        <v>8</v>
      </c>
      <c r="N1079">
        <v>5</v>
      </c>
      <c r="O1079">
        <v>2</v>
      </c>
      <c r="P1079">
        <v>7</v>
      </c>
      <c r="Q1079">
        <v>3</v>
      </c>
      <c r="R1079">
        <v>2</v>
      </c>
      <c r="S1079">
        <v>6</v>
      </c>
      <c r="T1079">
        <v>2</v>
      </c>
      <c r="U1079">
        <v>0</v>
      </c>
      <c r="V1079">
        <v>3</v>
      </c>
      <c r="W1079">
        <v>8</v>
      </c>
      <c r="X1079">
        <v>4</v>
      </c>
      <c r="Y1079">
        <v>4</v>
      </c>
      <c r="Z1079">
        <v>2</v>
      </c>
      <c r="AA1079">
        <v>5</v>
      </c>
      <c r="AB1079">
        <v>0</v>
      </c>
      <c r="AC1079">
        <v>0</v>
      </c>
      <c r="AD1079">
        <v>2</v>
      </c>
      <c r="AE1079">
        <f>SUM(M1079:N1079)/SUM(K1079:AD1079)</f>
        <v>0.17333333333333334</v>
      </c>
      <c r="AF1079">
        <f>SUM(S1079,Y1079)/SUM(K1079:AD1079)</f>
        <v>0.13333333333333333</v>
      </c>
      <c r="AG1079">
        <f t="shared" si="82"/>
        <v>0.36</v>
      </c>
      <c r="AH1079">
        <f t="shared" si="83"/>
        <v>5.3333333333333337E-2</v>
      </c>
      <c r="AI1079">
        <f t="shared" si="84"/>
        <v>5.3333333333333337E-2</v>
      </c>
      <c r="AJ1079">
        <f t="shared" si="85"/>
        <v>0.22666666666666666</v>
      </c>
    </row>
    <row r="1080" spans="1:38" x14ac:dyDescent="0.2">
      <c r="A1080" t="s">
        <v>854</v>
      </c>
      <c r="B1080">
        <v>27</v>
      </c>
      <c r="C1080">
        <v>112</v>
      </c>
      <c r="D1080">
        <f>C1080-B1080</f>
        <v>85</v>
      </c>
      <c r="E1080">
        <v>0.2913</v>
      </c>
      <c r="F1080">
        <v>3.6259999999999999E-3</v>
      </c>
      <c r="G1080">
        <v>54</v>
      </c>
      <c r="H1080" t="s">
        <v>32</v>
      </c>
      <c r="I1080" t="s">
        <v>51</v>
      </c>
      <c r="J1080">
        <v>2.927</v>
      </c>
      <c r="K1080">
        <v>6</v>
      </c>
      <c r="L1080">
        <v>0</v>
      </c>
      <c r="M1080">
        <v>5</v>
      </c>
      <c r="N1080">
        <v>6</v>
      </c>
      <c r="O1080">
        <v>3</v>
      </c>
      <c r="P1080">
        <v>5</v>
      </c>
      <c r="Q1080">
        <v>1</v>
      </c>
      <c r="R1080">
        <v>0</v>
      </c>
      <c r="S1080">
        <v>4</v>
      </c>
      <c r="T1080">
        <v>2</v>
      </c>
      <c r="U1080">
        <v>0</v>
      </c>
      <c r="V1080">
        <v>8</v>
      </c>
      <c r="W1080">
        <v>2</v>
      </c>
      <c r="X1080">
        <v>2</v>
      </c>
      <c r="Y1080">
        <v>4</v>
      </c>
      <c r="Z1080">
        <v>2</v>
      </c>
      <c r="AA1080">
        <v>5</v>
      </c>
      <c r="AB1080">
        <v>1</v>
      </c>
      <c r="AC1080">
        <v>1</v>
      </c>
      <c r="AD1080">
        <v>3</v>
      </c>
      <c r="AE1080">
        <f>SUM(M1080:N1080)/SUM(K1080:AD1080)</f>
        <v>0.18333333333333332</v>
      </c>
      <c r="AF1080">
        <f>SUM(S1080,Y1080)/SUM(K1080:AD1080)</f>
        <v>0.13333333333333333</v>
      </c>
      <c r="AG1080">
        <f t="shared" si="82"/>
        <v>0.21666666666666667</v>
      </c>
      <c r="AH1080">
        <f t="shared" si="83"/>
        <v>0.11666666666666667</v>
      </c>
      <c r="AI1080">
        <f t="shared" si="84"/>
        <v>0.05</v>
      </c>
      <c r="AJ1080">
        <f t="shared" si="85"/>
        <v>0.3</v>
      </c>
      <c r="AK1080">
        <v>5</v>
      </c>
      <c r="AL1080">
        <v>0</v>
      </c>
    </row>
    <row r="1081" spans="1:38" x14ac:dyDescent="0.2">
      <c r="A1081" t="s">
        <v>1279</v>
      </c>
      <c r="B1081">
        <v>331</v>
      </c>
      <c r="C1081">
        <v>406</v>
      </c>
      <c r="D1081">
        <f>C1081-B1081</f>
        <v>75</v>
      </c>
      <c r="E1081">
        <v>0.1203</v>
      </c>
      <c r="F1081">
        <v>6.6500000000000001E-4</v>
      </c>
      <c r="G1081">
        <v>6</v>
      </c>
      <c r="H1081" t="s">
        <v>35</v>
      </c>
      <c r="I1081" t="s">
        <v>33</v>
      </c>
      <c r="J1081">
        <v>3.1269999999999998</v>
      </c>
      <c r="K1081">
        <v>2</v>
      </c>
      <c r="L1081">
        <v>0</v>
      </c>
      <c r="M1081">
        <v>2</v>
      </c>
      <c r="N1081">
        <v>7</v>
      </c>
      <c r="O1081">
        <v>2</v>
      </c>
      <c r="P1081">
        <v>6</v>
      </c>
      <c r="Q1081">
        <v>0</v>
      </c>
      <c r="R1081">
        <v>2</v>
      </c>
      <c r="S1081">
        <v>3</v>
      </c>
      <c r="T1081">
        <v>0</v>
      </c>
      <c r="U1081">
        <v>2</v>
      </c>
      <c r="V1081">
        <v>4</v>
      </c>
      <c r="W1081">
        <v>1</v>
      </c>
      <c r="X1081">
        <v>2</v>
      </c>
      <c r="Y1081">
        <v>3</v>
      </c>
      <c r="Z1081">
        <v>7</v>
      </c>
      <c r="AA1081">
        <v>1</v>
      </c>
      <c r="AB1081">
        <v>1</v>
      </c>
      <c r="AC1081">
        <v>0</v>
      </c>
      <c r="AD1081">
        <v>0</v>
      </c>
      <c r="AE1081">
        <f>SUM(M1081:N1081)/SUM(K1081:AD1081)</f>
        <v>0.2</v>
      </c>
      <c r="AF1081">
        <f>SUM(S1081,Y1081)/SUM(K1081:AD1081)</f>
        <v>0.13333333333333333</v>
      </c>
      <c r="AG1081">
        <f t="shared" si="82"/>
        <v>0.2</v>
      </c>
      <c r="AH1081">
        <f t="shared" si="83"/>
        <v>4.4444444444444446E-2</v>
      </c>
      <c r="AI1081">
        <f t="shared" si="84"/>
        <v>0.1111111111111111</v>
      </c>
      <c r="AJ1081">
        <f t="shared" si="85"/>
        <v>0.31111111111111112</v>
      </c>
    </row>
    <row r="1082" spans="1:38" x14ac:dyDescent="0.2">
      <c r="A1082" t="s">
        <v>1497</v>
      </c>
      <c r="B1082">
        <v>36</v>
      </c>
      <c r="C1082">
        <v>598</v>
      </c>
      <c r="D1082">
        <f>C1082-B1082</f>
        <v>562</v>
      </c>
      <c r="E1082">
        <v>0.4748</v>
      </c>
      <c r="F1082">
        <v>7.2779999999999997E-3</v>
      </c>
      <c r="G1082">
        <v>90</v>
      </c>
      <c r="H1082" t="s">
        <v>35</v>
      </c>
      <c r="I1082" t="s">
        <v>210</v>
      </c>
      <c r="J1082">
        <v>2.613</v>
      </c>
      <c r="K1082">
        <v>4</v>
      </c>
      <c r="L1082">
        <v>0</v>
      </c>
      <c r="M1082">
        <v>16</v>
      </c>
      <c r="N1082">
        <v>23</v>
      </c>
      <c r="O1082">
        <v>4</v>
      </c>
      <c r="P1082">
        <v>27</v>
      </c>
      <c r="Q1082">
        <v>8</v>
      </c>
      <c r="R1082">
        <v>3</v>
      </c>
      <c r="S1082">
        <v>17</v>
      </c>
      <c r="T1082">
        <v>3</v>
      </c>
      <c r="U1082">
        <v>1</v>
      </c>
      <c r="V1082">
        <v>18</v>
      </c>
      <c r="W1082">
        <v>14</v>
      </c>
      <c r="X1082">
        <v>11</v>
      </c>
      <c r="Y1082">
        <v>9</v>
      </c>
      <c r="Z1082">
        <v>18</v>
      </c>
      <c r="AA1082">
        <v>12</v>
      </c>
      <c r="AB1082">
        <v>4</v>
      </c>
      <c r="AC1082">
        <v>1</v>
      </c>
      <c r="AD1082">
        <v>2</v>
      </c>
      <c r="AE1082">
        <f>SUM(M1082:N1082)/SUM(K1082:AD1082)</f>
        <v>0.2</v>
      </c>
      <c r="AF1082">
        <f>SUM(S1082,Y1082)/SUM(K1082:AD1082)</f>
        <v>0.13333333333333333</v>
      </c>
      <c r="AG1082">
        <f t="shared" si="82"/>
        <v>0.23076923076923078</v>
      </c>
      <c r="AH1082">
        <f t="shared" si="83"/>
        <v>3.5897435897435895E-2</v>
      </c>
      <c r="AI1082">
        <f t="shared" si="84"/>
        <v>5.6410256410256411E-2</v>
      </c>
      <c r="AJ1082">
        <f t="shared" si="85"/>
        <v>0.34358974358974359</v>
      </c>
    </row>
    <row r="1083" spans="1:38" x14ac:dyDescent="0.2">
      <c r="A1083" t="s">
        <v>1903</v>
      </c>
      <c r="B1083">
        <v>118</v>
      </c>
      <c r="C1083">
        <v>264</v>
      </c>
      <c r="D1083">
        <f>C1083-B1083</f>
        <v>146</v>
      </c>
      <c r="E1083">
        <v>0.21790000000000001</v>
      </c>
      <c r="F1083">
        <v>1.841E-3</v>
      </c>
      <c r="G1083">
        <v>30</v>
      </c>
      <c r="H1083" t="s">
        <v>46</v>
      </c>
      <c r="I1083" t="s">
        <v>44</v>
      </c>
      <c r="J1083">
        <v>3.4180000000000001</v>
      </c>
      <c r="K1083">
        <v>4</v>
      </c>
      <c r="L1083">
        <v>1</v>
      </c>
      <c r="M1083">
        <v>5</v>
      </c>
      <c r="N1083">
        <v>13</v>
      </c>
      <c r="O1083">
        <v>3</v>
      </c>
      <c r="P1083">
        <v>10</v>
      </c>
      <c r="Q1083">
        <v>4</v>
      </c>
      <c r="R1083">
        <v>2</v>
      </c>
      <c r="S1083">
        <v>6</v>
      </c>
      <c r="T1083">
        <v>9</v>
      </c>
      <c r="U1083">
        <v>1</v>
      </c>
      <c r="V1083">
        <v>2</v>
      </c>
      <c r="W1083">
        <v>2</v>
      </c>
      <c r="X1083">
        <v>4</v>
      </c>
      <c r="Y1083">
        <v>6</v>
      </c>
      <c r="Z1083">
        <v>6</v>
      </c>
      <c r="AA1083">
        <v>4</v>
      </c>
      <c r="AB1083">
        <v>2</v>
      </c>
      <c r="AC1083">
        <v>2</v>
      </c>
      <c r="AD1083">
        <v>4</v>
      </c>
      <c r="AE1083">
        <f>SUM(M1083:N1083)/SUM(K1083:AD1083)</f>
        <v>0.2</v>
      </c>
      <c r="AF1083">
        <f>SUM(S1083,Y1083)/SUM(K1083:AD1083)</f>
        <v>0.13333333333333333</v>
      </c>
      <c r="AG1083">
        <f t="shared" si="82"/>
        <v>0.17777777777777778</v>
      </c>
      <c r="AH1083">
        <f t="shared" si="83"/>
        <v>0.1</v>
      </c>
      <c r="AI1083">
        <f t="shared" si="84"/>
        <v>0.15555555555555556</v>
      </c>
      <c r="AJ1083">
        <f t="shared" si="85"/>
        <v>0.23333333333333334</v>
      </c>
    </row>
    <row r="1084" spans="1:38" x14ac:dyDescent="0.2">
      <c r="A1084" t="s">
        <v>1112</v>
      </c>
      <c r="B1084">
        <v>302</v>
      </c>
      <c r="C1084">
        <v>539</v>
      </c>
      <c r="D1084">
        <f>C1084-B1084</f>
        <v>237</v>
      </c>
      <c r="E1084">
        <v>0.2414</v>
      </c>
      <c r="F1084" s="1">
        <v>5.0000000000000004E-6</v>
      </c>
      <c r="G1084">
        <v>42</v>
      </c>
      <c r="H1084" t="s">
        <v>46</v>
      </c>
      <c r="I1084" t="s">
        <v>49</v>
      </c>
      <c r="J1084">
        <v>2.8090000000000002</v>
      </c>
      <c r="K1084">
        <v>5</v>
      </c>
      <c r="L1084">
        <v>0</v>
      </c>
      <c r="M1084">
        <v>11</v>
      </c>
      <c r="N1084">
        <v>11</v>
      </c>
      <c r="O1084">
        <v>2</v>
      </c>
      <c r="P1084">
        <v>6</v>
      </c>
      <c r="Q1084">
        <v>3</v>
      </c>
      <c r="R1084">
        <v>2</v>
      </c>
      <c r="S1084">
        <v>7</v>
      </c>
      <c r="T1084">
        <v>5</v>
      </c>
      <c r="U1084">
        <v>2</v>
      </c>
      <c r="V1084">
        <v>13</v>
      </c>
      <c r="W1084">
        <v>8</v>
      </c>
      <c r="X1084">
        <v>7</v>
      </c>
      <c r="Y1084">
        <v>7</v>
      </c>
      <c r="Z1084">
        <v>4</v>
      </c>
      <c r="AA1084">
        <v>5</v>
      </c>
      <c r="AB1084">
        <v>4</v>
      </c>
      <c r="AC1084">
        <v>1</v>
      </c>
      <c r="AD1084">
        <v>2</v>
      </c>
      <c r="AE1084">
        <f>SUM(M1084:N1084)/SUM(K1084:AD1084)</f>
        <v>0.20952380952380953</v>
      </c>
      <c r="AF1084">
        <f>SUM(S1084,Y1084)/SUM(K1084:AD1084)</f>
        <v>0.13333333333333333</v>
      </c>
      <c r="AG1084">
        <f t="shared" si="82"/>
        <v>0.18095238095238095</v>
      </c>
      <c r="AH1084">
        <f t="shared" si="83"/>
        <v>4.7619047619047616E-2</v>
      </c>
      <c r="AI1084">
        <f t="shared" si="84"/>
        <v>0.12380952380952381</v>
      </c>
      <c r="AJ1084">
        <f t="shared" si="85"/>
        <v>0.30476190476190479</v>
      </c>
      <c r="AK1084">
        <v>3</v>
      </c>
      <c r="AL1084">
        <v>0</v>
      </c>
    </row>
    <row r="1085" spans="1:38" x14ac:dyDescent="0.2">
      <c r="A1085" t="s">
        <v>2956</v>
      </c>
      <c r="B1085">
        <v>128</v>
      </c>
      <c r="C1085">
        <v>328</v>
      </c>
      <c r="D1085">
        <f>C1085-B1085</f>
        <v>200</v>
      </c>
      <c r="E1085">
        <v>0.1573</v>
      </c>
      <c r="F1085" s="1">
        <v>9.9999999999999995E-7</v>
      </c>
      <c r="G1085">
        <v>6</v>
      </c>
      <c r="H1085" t="s">
        <v>35</v>
      </c>
      <c r="I1085" t="s">
        <v>33</v>
      </c>
      <c r="J1085">
        <v>2.9449999999999998</v>
      </c>
      <c r="K1085">
        <v>6</v>
      </c>
      <c r="L1085">
        <v>1</v>
      </c>
      <c r="M1085">
        <v>5</v>
      </c>
      <c r="N1085">
        <v>17</v>
      </c>
      <c r="O1085">
        <v>3</v>
      </c>
      <c r="P1085">
        <v>10</v>
      </c>
      <c r="Q1085">
        <v>3</v>
      </c>
      <c r="R1085">
        <v>2</v>
      </c>
      <c r="S1085">
        <v>8</v>
      </c>
      <c r="T1085">
        <v>4</v>
      </c>
      <c r="U1085">
        <v>1</v>
      </c>
      <c r="V1085">
        <v>12</v>
      </c>
      <c r="W1085">
        <v>1</v>
      </c>
      <c r="X1085">
        <v>5</v>
      </c>
      <c r="Y1085">
        <v>6</v>
      </c>
      <c r="Z1085">
        <v>6</v>
      </c>
      <c r="AA1085">
        <v>11</v>
      </c>
      <c r="AB1085">
        <v>3</v>
      </c>
      <c r="AC1085">
        <v>0</v>
      </c>
      <c r="AD1085">
        <v>1</v>
      </c>
      <c r="AE1085">
        <f>SUM(M1085:N1085)/SUM(K1085:AD1085)</f>
        <v>0.20952380952380953</v>
      </c>
      <c r="AF1085">
        <f>SUM(S1085,Y1085)/SUM(K1085:AD1085)</f>
        <v>0.13333333333333333</v>
      </c>
      <c r="AG1085">
        <f t="shared" si="82"/>
        <v>0.16190476190476191</v>
      </c>
      <c r="AH1085">
        <f t="shared" si="83"/>
        <v>3.8095238095238099E-2</v>
      </c>
      <c r="AI1085">
        <f t="shared" si="84"/>
        <v>9.5238095238095233E-2</v>
      </c>
      <c r="AJ1085">
        <f t="shared" si="85"/>
        <v>0.3619047619047619</v>
      </c>
    </row>
    <row r="1086" spans="1:38" x14ac:dyDescent="0.2">
      <c r="A1086" t="s">
        <v>2918</v>
      </c>
      <c r="B1086">
        <v>70</v>
      </c>
      <c r="C1086">
        <v>307</v>
      </c>
      <c r="D1086">
        <f>C1086-B1086</f>
        <v>237</v>
      </c>
      <c r="E1086">
        <v>0.29270000000000002</v>
      </c>
      <c r="F1086">
        <v>1.27E-4</v>
      </c>
      <c r="G1086">
        <v>54</v>
      </c>
      <c r="H1086" t="s">
        <v>46</v>
      </c>
      <c r="I1086" t="s">
        <v>38</v>
      </c>
      <c r="J1086">
        <v>3.335</v>
      </c>
      <c r="K1086">
        <v>3</v>
      </c>
      <c r="L1086">
        <v>0</v>
      </c>
      <c r="M1086">
        <v>11</v>
      </c>
      <c r="N1086">
        <v>15</v>
      </c>
      <c r="O1086">
        <v>6</v>
      </c>
      <c r="P1086">
        <v>14</v>
      </c>
      <c r="Q1086">
        <v>2</v>
      </c>
      <c r="R1086">
        <v>4</v>
      </c>
      <c r="S1086">
        <v>10</v>
      </c>
      <c r="T1086">
        <v>8</v>
      </c>
      <c r="U1086">
        <v>0</v>
      </c>
      <c r="V1086">
        <v>12</v>
      </c>
      <c r="W1086">
        <v>3</v>
      </c>
      <c r="X1086">
        <v>5</v>
      </c>
      <c r="Y1086">
        <v>6</v>
      </c>
      <c r="Z1086">
        <v>8</v>
      </c>
      <c r="AA1086">
        <v>3</v>
      </c>
      <c r="AB1086">
        <v>8</v>
      </c>
      <c r="AC1086">
        <v>1</v>
      </c>
      <c r="AD1086">
        <v>1</v>
      </c>
      <c r="AE1086">
        <f>SUM(M1086:N1086)/SUM(K1086:AD1086)</f>
        <v>0.21666666666666667</v>
      </c>
      <c r="AF1086">
        <f>SUM(S1086,Y1086)/SUM(K1086:AD1086)</f>
        <v>0.13333333333333333</v>
      </c>
      <c r="AG1086">
        <f t="shared" si="82"/>
        <v>0.16666666666666666</v>
      </c>
      <c r="AH1086">
        <f t="shared" si="83"/>
        <v>6.6666666666666666E-2</v>
      </c>
      <c r="AI1086">
        <f t="shared" si="84"/>
        <v>0.16666666666666666</v>
      </c>
      <c r="AJ1086">
        <f t="shared" si="85"/>
        <v>0.25</v>
      </c>
      <c r="AK1086">
        <v>5</v>
      </c>
      <c r="AL1086">
        <v>0</v>
      </c>
    </row>
    <row r="1087" spans="1:38" x14ac:dyDescent="0.2">
      <c r="A1087" t="s">
        <v>3112</v>
      </c>
      <c r="B1087">
        <v>84</v>
      </c>
      <c r="C1087">
        <v>294</v>
      </c>
      <c r="D1087">
        <f>C1087-B1087</f>
        <v>210</v>
      </c>
      <c r="E1087">
        <v>0.34410000000000002</v>
      </c>
      <c r="F1087">
        <v>3.8400000000000001E-4</v>
      </c>
      <c r="G1087">
        <v>66</v>
      </c>
      <c r="H1087" t="s">
        <v>35</v>
      </c>
      <c r="I1087" t="s">
        <v>33</v>
      </c>
      <c r="J1087">
        <v>3.07</v>
      </c>
      <c r="K1087">
        <v>4</v>
      </c>
      <c r="L1087">
        <v>0</v>
      </c>
      <c r="M1087">
        <v>14</v>
      </c>
      <c r="N1087">
        <v>9</v>
      </c>
      <c r="O1087">
        <v>1</v>
      </c>
      <c r="P1087">
        <v>5</v>
      </c>
      <c r="Q1087">
        <v>2</v>
      </c>
      <c r="R1087">
        <v>4</v>
      </c>
      <c r="S1087">
        <v>8</v>
      </c>
      <c r="T1087">
        <v>10</v>
      </c>
      <c r="U1087">
        <v>3</v>
      </c>
      <c r="V1087">
        <v>12</v>
      </c>
      <c r="W1087">
        <v>6</v>
      </c>
      <c r="X1087">
        <v>4</v>
      </c>
      <c r="Y1087">
        <v>6</v>
      </c>
      <c r="Z1087">
        <v>7</v>
      </c>
      <c r="AA1087">
        <v>6</v>
      </c>
      <c r="AB1087">
        <v>1</v>
      </c>
      <c r="AC1087">
        <v>1</v>
      </c>
      <c r="AD1087">
        <v>2</v>
      </c>
      <c r="AE1087">
        <f>SUM(M1087:N1087)/SUM(K1087:AD1087)</f>
        <v>0.21904761904761905</v>
      </c>
      <c r="AF1087">
        <f>SUM(S1087,Y1087)/SUM(K1087:AD1087)</f>
        <v>0.13333333333333333</v>
      </c>
      <c r="AG1087">
        <f t="shared" si="82"/>
        <v>0.14285714285714285</v>
      </c>
      <c r="AH1087">
        <f t="shared" si="83"/>
        <v>3.8095238095238099E-2</v>
      </c>
      <c r="AI1087">
        <f t="shared" si="84"/>
        <v>0.17142857142857143</v>
      </c>
      <c r="AJ1087">
        <f t="shared" si="85"/>
        <v>0.29523809523809524</v>
      </c>
    </row>
    <row r="1088" spans="1:38" x14ac:dyDescent="0.2">
      <c r="A1088" t="s">
        <v>2243</v>
      </c>
      <c r="B1088">
        <v>504</v>
      </c>
      <c r="C1088">
        <v>564</v>
      </c>
      <c r="D1088">
        <f>C1088-B1088</f>
        <v>60</v>
      </c>
      <c r="E1088">
        <v>0.1353</v>
      </c>
      <c r="F1088" s="1">
        <v>6.0000000000000002E-6</v>
      </c>
      <c r="G1088">
        <v>6</v>
      </c>
      <c r="H1088" t="s">
        <v>46</v>
      </c>
      <c r="I1088" t="s">
        <v>231</v>
      </c>
      <c r="J1088">
        <v>3.33</v>
      </c>
      <c r="K1088">
        <v>5</v>
      </c>
      <c r="L1088">
        <v>0</v>
      </c>
      <c r="M1088">
        <v>5</v>
      </c>
      <c r="N1088">
        <v>9</v>
      </c>
      <c r="O1088">
        <v>6</v>
      </c>
      <c r="P1088">
        <v>1</v>
      </c>
      <c r="Q1088">
        <v>0</v>
      </c>
      <c r="R1088">
        <v>3</v>
      </c>
      <c r="S1088">
        <v>7</v>
      </c>
      <c r="T1088">
        <v>1</v>
      </c>
      <c r="U1088">
        <v>1</v>
      </c>
      <c r="V1088">
        <v>2</v>
      </c>
      <c r="W1088">
        <v>4</v>
      </c>
      <c r="X1088">
        <v>3</v>
      </c>
      <c r="Y1088">
        <v>1</v>
      </c>
      <c r="Z1088">
        <v>3</v>
      </c>
      <c r="AA1088">
        <v>6</v>
      </c>
      <c r="AB1088">
        <v>0</v>
      </c>
      <c r="AC1088">
        <v>1</v>
      </c>
      <c r="AD1088">
        <v>2</v>
      </c>
      <c r="AE1088">
        <f>SUM(M1088:N1088)/SUM(K1088:AD1088)</f>
        <v>0.23333333333333334</v>
      </c>
      <c r="AF1088">
        <f>SUM(S1088,Y1088)/SUM(K1088:AD1088)</f>
        <v>0.13333333333333333</v>
      </c>
      <c r="AG1088">
        <f t="shared" si="82"/>
        <v>0.16666666666666666</v>
      </c>
      <c r="AH1088">
        <f t="shared" si="83"/>
        <v>0.15</v>
      </c>
      <c r="AI1088">
        <f t="shared" si="84"/>
        <v>8.3333333333333329E-2</v>
      </c>
      <c r="AJ1088">
        <f t="shared" si="85"/>
        <v>0.23333333333333334</v>
      </c>
    </row>
    <row r="1089" spans="1:38" x14ac:dyDescent="0.2">
      <c r="A1089" t="s">
        <v>1468</v>
      </c>
      <c r="B1089">
        <v>26</v>
      </c>
      <c r="C1089">
        <v>425</v>
      </c>
      <c r="D1089">
        <f>C1089-B1089</f>
        <v>399</v>
      </c>
      <c r="E1089">
        <v>0.28320000000000001</v>
      </c>
      <c r="F1089">
        <v>1.3200000000000001E-4</v>
      </c>
      <c r="G1089">
        <v>54</v>
      </c>
      <c r="H1089" t="s">
        <v>32</v>
      </c>
      <c r="I1089" t="s">
        <v>1469</v>
      </c>
      <c r="J1089">
        <v>2.4079999999999999</v>
      </c>
      <c r="K1089">
        <v>4</v>
      </c>
      <c r="L1089">
        <v>2</v>
      </c>
      <c r="M1089">
        <v>17</v>
      </c>
      <c r="N1089">
        <v>15</v>
      </c>
      <c r="O1089">
        <v>2</v>
      </c>
      <c r="P1089">
        <v>19</v>
      </c>
      <c r="Q1089">
        <v>8</v>
      </c>
      <c r="R1089">
        <v>0</v>
      </c>
      <c r="S1089">
        <v>10</v>
      </c>
      <c r="T1089">
        <v>2</v>
      </c>
      <c r="U1089">
        <v>2</v>
      </c>
      <c r="V1089">
        <v>13</v>
      </c>
      <c r="W1089">
        <v>7</v>
      </c>
      <c r="X1089">
        <v>7</v>
      </c>
      <c r="Y1089">
        <v>8</v>
      </c>
      <c r="Z1089">
        <v>10</v>
      </c>
      <c r="AA1089">
        <v>6</v>
      </c>
      <c r="AB1089">
        <v>1</v>
      </c>
      <c r="AC1089">
        <v>1</v>
      </c>
      <c r="AD1089">
        <v>1</v>
      </c>
      <c r="AE1089">
        <f>SUM(M1089:N1089)/SUM(K1089:AD1089)</f>
        <v>0.23703703703703705</v>
      </c>
      <c r="AF1089">
        <f>SUM(S1089,Y1089)/SUM(K1089:AD1089)</f>
        <v>0.13333333333333333</v>
      </c>
      <c r="AG1089">
        <f t="shared" si="82"/>
        <v>0.22222222222222221</v>
      </c>
      <c r="AH1089">
        <f t="shared" si="83"/>
        <v>2.9629629629629631E-2</v>
      </c>
      <c r="AI1089">
        <f t="shared" si="84"/>
        <v>3.7037037037037035E-2</v>
      </c>
      <c r="AJ1089">
        <f t="shared" si="85"/>
        <v>0.34074074074074073</v>
      </c>
      <c r="AK1089">
        <v>10</v>
      </c>
      <c r="AL1089">
        <v>0</v>
      </c>
    </row>
    <row r="1090" spans="1:38" x14ac:dyDescent="0.2">
      <c r="A1090" t="s">
        <v>2308</v>
      </c>
      <c r="B1090">
        <v>8</v>
      </c>
      <c r="C1090">
        <v>146</v>
      </c>
      <c r="D1090">
        <f>C1090-B1090</f>
        <v>138</v>
      </c>
      <c r="E1090">
        <v>0.373</v>
      </c>
      <c r="F1090">
        <v>1.7E-5</v>
      </c>
      <c r="G1090">
        <v>78</v>
      </c>
      <c r="H1090" t="s">
        <v>32</v>
      </c>
      <c r="I1090" t="s">
        <v>40</v>
      </c>
      <c r="J1090">
        <v>2.7120000000000002</v>
      </c>
      <c r="K1090">
        <v>1</v>
      </c>
      <c r="L1090">
        <v>0</v>
      </c>
      <c r="M1090">
        <v>16</v>
      </c>
      <c r="N1090">
        <v>5</v>
      </c>
      <c r="O1090">
        <v>0</v>
      </c>
      <c r="P1090">
        <v>8</v>
      </c>
      <c r="Q1090">
        <v>2</v>
      </c>
      <c r="R1090">
        <v>2</v>
      </c>
      <c r="S1090">
        <v>8</v>
      </c>
      <c r="T1090">
        <v>4</v>
      </c>
      <c r="U1090">
        <v>0</v>
      </c>
      <c r="V1090">
        <v>4</v>
      </c>
      <c r="W1090">
        <v>4</v>
      </c>
      <c r="X1090">
        <v>4</v>
      </c>
      <c r="Y1090">
        <v>2</v>
      </c>
      <c r="Z1090">
        <v>7</v>
      </c>
      <c r="AA1090">
        <v>3</v>
      </c>
      <c r="AB1090">
        <v>2</v>
      </c>
      <c r="AC1090">
        <v>2</v>
      </c>
      <c r="AD1090">
        <v>1</v>
      </c>
      <c r="AE1090">
        <f>SUM(M1090:N1090)/SUM(K1090:AD1090)</f>
        <v>0.28000000000000003</v>
      </c>
      <c r="AF1090">
        <f>SUM(S1090,Y1090)/SUM(K1090:AD1090)</f>
        <v>0.13333333333333333</v>
      </c>
      <c r="AG1090">
        <f t="shared" si="82"/>
        <v>0.17333333333333334</v>
      </c>
      <c r="AH1090">
        <f t="shared" si="83"/>
        <v>0.04</v>
      </c>
      <c r="AI1090">
        <f t="shared" si="84"/>
        <v>0.10666666666666667</v>
      </c>
      <c r="AJ1090">
        <f t="shared" si="85"/>
        <v>0.26666666666666666</v>
      </c>
      <c r="AK1090">
        <v>4</v>
      </c>
      <c r="AL1090">
        <v>0</v>
      </c>
    </row>
    <row r="1091" spans="1:38" x14ac:dyDescent="0.2">
      <c r="A1091" t="s">
        <v>2699</v>
      </c>
      <c r="B1091">
        <v>29</v>
      </c>
      <c r="C1091">
        <v>604</v>
      </c>
      <c r="D1091">
        <f>C1091-B1091</f>
        <v>575</v>
      </c>
      <c r="E1091">
        <v>0.2114</v>
      </c>
      <c r="F1091">
        <v>3.2929E-2</v>
      </c>
      <c r="G1091">
        <v>30</v>
      </c>
      <c r="H1091" t="s">
        <v>35</v>
      </c>
      <c r="I1091" t="s">
        <v>44</v>
      </c>
      <c r="J1091">
        <v>3.1459999999999999</v>
      </c>
      <c r="K1091">
        <v>15</v>
      </c>
      <c r="L1091">
        <v>1</v>
      </c>
      <c r="M1091">
        <v>29</v>
      </c>
      <c r="N1091">
        <v>19</v>
      </c>
      <c r="O1091">
        <v>3</v>
      </c>
      <c r="P1091">
        <v>37</v>
      </c>
      <c r="Q1091">
        <v>5</v>
      </c>
      <c r="R1091">
        <v>5</v>
      </c>
      <c r="S1091">
        <v>27</v>
      </c>
      <c r="T1091">
        <v>6</v>
      </c>
      <c r="U1091">
        <v>3</v>
      </c>
      <c r="V1091">
        <v>15</v>
      </c>
      <c r="W1091">
        <v>7</v>
      </c>
      <c r="X1091">
        <v>6</v>
      </c>
      <c r="Y1091">
        <v>4</v>
      </c>
      <c r="Z1091">
        <v>16</v>
      </c>
      <c r="AA1091">
        <v>18</v>
      </c>
      <c r="AB1091">
        <v>9</v>
      </c>
      <c r="AC1091">
        <v>1</v>
      </c>
      <c r="AD1091">
        <v>6</v>
      </c>
      <c r="AE1091">
        <f>SUM(M1091:N1091)/SUM(K1091:AD1091)</f>
        <v>0.20689655172413793</v>
      </c>
      <c r="AF1091">
        <f>SUM(S1091,Y1091)/SUM(K1091:AD1091)</f>
        <v>0.1336206896551724</v>
      </c>
      <c r="AG1091">
        <f t="shared" ref="AG1091:AG1154" si="86">SUM(P1091,K1091,W1091)/SUM(K1091:AD1091)</f>
        <v>0.25431034482758619</v>
      </c>
      <c r="AH1091">
        <f t="shared" ref="AH1091:AH1154" si="87">SUM(AC1091,AD1091,O1091)/SUM(K1091:AD1091)</f>
        <v>4.3103448275862072E-2</v>
      </c>
      <c r="AI1091">
        <f t="shared" ref="AI1091:AI1154" si="88">SUM(R1091,T1091,AB1091,U1091)/SUM(K1091:AD1091)</f>
        <v>9.9137931034482762E-2</v>
      </c>
      <c r="AJ1091">
        <f t="shared" ref="AJ1091:AJ1154" si="89">SUM(Q1091,X1091,V1091,AA1091,Z1091,L1091)/SUM(K1091:AD1091)</f>
        <v>0.26293103448275862</v>
      </c>
    </row>
    <row r="1092" spans="1:38" x14ac:dyDescent="0.2">
      <c r="A1092" t="s">
        <v>2924</v>
      </c>
      <c r="B1092">
        <v>5</v>
      </c>
      <c r="C1092">
        <v>574</v>
      </c>
      <c r="D1092">
        <f>C1092-B1092</f>
        <v>569</v>
      </c>
      <c r="E1092">
        <v>0.30940000000000001</v>
      </c>
      <c r="F1092">
        <v>1.3240000000000001E-3</v>
      </c>
      <c r="G1092">
        <v>66</v>
      </c>
      <c r="H1092" t="s">
        <v>46</v>
      </c>
      <c r="I1092" t="s">
        <v>33</v>
      </c>
      <c r="J1092">
        <v>3.016</v>
      </c>
      <c r="K1092">
        <v>6</v>
      </c>
      <c r="L1092">
        <v>1</v>
      </c>
      <c r="M1092">
        <v>14</v>
      </c>
      <c r="N1092">
        <v>14</v>
      </c>
      <c r="O1092">
        <v>4</v>
      </c>
      <c r="P1092">
        <v>26</v>
      </c>
      <c r="Q1092">
        <v>6</v>
      </c>
      <c r="R1092">
        <v>2</v>
      </c>
      <c r="S1092">
        <v>17</v>
      </c>
      <c r="T1092">
        <v>9</v>
      </c>
      <c r="U1092">
        <v>1</v>
      </c>
      <c r="V1092">
        <v>17</v>
      </c>
      <c r="W1092">
        <v>16</v>
      </c>
      <c r="X1092">
        <v>11</v>
      </c>
      <c r="Y1092">
        <v>8</v>
      </c>
      <c r="Z1092">
        <v>16</v>
      </c>
      <c r="AA1092">
        <v>9</v>
      </c>
      <c r="AB1092">
        <v>7</v>
      </c>
      <c r="AC1092">
        <v>0</v>
      </c>
      <c r="AD1092">
        <v>3</v>
      </c>
      <c r="AE1092">
        <f>SUM(M1092:N1092)/SUM(K1092:AD1092)</f>
        <v>0.1497326203208556</v>
      </c>
      <c r="AF1092">
        <f>SUM(S1092,Y1092)/SUM(K1092:AD1092)</f>
        <v>0.13368983957219252</v>
      </c>
      <c r="AG1092">
        <f t="shared" si="86"/>
        <v>0.25668449197860965</v>
      </c>
      <c r="AH1092">
        <f t="shared" si="87"/>
        <v>3.7433155080213901E-2</v>
      </c>
      <c r="AI1092">
        <f t="shared" si="88"/>
        <v>0.10160427807486631</v>
      </c>
      <c r="AJ1092">
        <f t="shared" si="89"/>
        <v>0.32085561497326204</v>
      </c>
    </row>
    <row r="1093" spans="1:38" x14ac:dyDescent="0.2">
      <c r="A1093" t="s">
        <v>1744</v>
      </c>
      <c r="B1093">
        <v>6</v>
      </c>
      <c r="C1093">
        <v>311</v>
      </c>
      <c r="D1093">
        <f>C1093-B1093</f>
        <v>305</v>
      </c>
      <c r="E1093">
        <v>0.36969999999999997</v>
      </c>
      <c r="F1093">
        <v>2.6410000000000001E-3</v>
      </c>
      <c r="G1093">
        <v>78</v>
      </c>
      <c r="H1093" t="s">
        <v>46</v>
      </c>
      <c r="I1093" t="s">
        <v>33</v>
      </c>
      <c r="J1093">
        <v>3.1379999999999999</v>
      </c>
      <c r="K1093">
        <v>6</v>
      </c>
      <c r="L1093">
        <v>1</v>
      </c>
      <c r="M1093">
        <v>12</v>
      </c>
      <c r="N1093">
        <v>12</v>
      </c>
      <c r="O1093">
        <v>1</v>
      </c>
      <c r="P1093">
        <v>5</v>
      </c>
      <c r="Q1093">
        <v>2</v>
      </c>
      <c r="R1093">
        <v>2</v>
      </c>
      <c r="S1093">
        <v>13</v>
      </c>
      <c r="T1093">
        <v>8</v>
      </c>
      <c r="U1093">
        <v>1</v>
      </c>
      <c r="V1093">
        <v>13</v>
      </c>
      <c r="W1093">
        <v>5</v>
      </c>
      <c r="X1093">
        <v>8</v>
      </c>
      <c r="Y1093">
        <v>4</v>
      </c>
      <c r="Z1093">
        <v>16</v>
      </c>
      <c r="AA1093">
        <v>6</v>
      </c>
      <c r="AB1093">
        <v>8</v>
      </c>
      <c r="AC1093">
        <v>2</v>
      </c>
      <c r="AD1093">
        <v>2</v>
      </c>
      <c r="AE1093">
        <f>SUM(M1093:N1093)/SUM(K1093:AD1093)</f>
        <v>0.1889763779527559</v>
      </c>
      <c r="AF1093">
        <f>SUM(S1093,Y1093)/SUM(K1093:AD1093)</f>
        <v>0.13385826771653545</v>
      </c>
      <c r="AG1093">
        <f t="shared" si="86"/>
        <v>0.12598425196850394</v>
      </c>
      <c r="AH1093">
        <f t="shared" si="87"/>
        <v>3.937007874015748E-2</v>
      </c>
      <c r="AI1093">
        <f t="shared" si="88"/>
        <v>0.14960629921259844</v>
      </c>
      <c r="AJ1093">
        <f t="shared" si="89"/>
        <v>0.36220472440944884</v>
      </c>
    </row>
    <row r="1094" spans="1:38" x14ac:dyDescent="0.2">
      <c r="A1094" t="s">
        <v>785</v>
      </c>
      <c r="B1094">
        <v>14</v>
      </c>
      <c r="C1094">
        <v>311</v>
      </c>
      <c r="D1094">
        <f>C1094-B1094</f>
        <v>297</v>
      </c>
      <c r="E1094">
        <v>0.29530000000000001</v>
      </c>
      <c r="F1094">
        <v>1.9269999999999999E-3</v>
      </c>
      <c r="G1094">
        <v>54</v>
      </c>
      <c r="H1094" t="s">
        <v>35</v>
      </c>
      <c r="I1094" t="s">
        <v>49</v>
      </c>
      <c r="J1094">
        <v>3.153</v>
      </c>
      <c r="K1094">
        <v>5</v>
      </c>
      <c r="L1094">
        <v>2</v>
      </c>
      <c r="M1094">
        <v>18</v>
      </c>
      <c r="N1094">
        <v>13</v>
      </c>
      <c r="O1094">
        <v>0</v>
      </c>
      <c r="P1094">
        <v>5</v>
      </c>
      <c r="Q1094">
        <v>4</v>
      </c>
      <c r="R1094">
        <v>5</v>
      </c>
      <c r="S1094">
        <v>11</v>
      </c>
      <c r="T1094">
        <v>11</v>
      </c>
      <c r="U1094">
        <v>1</v>
      </c>
      <c r="V1094">
        <v>7</v>
      </c>
      <c r="W1094">
        <v>6</v>
      </c>
      <c r="X1094">
        <v>6</v>
      </c>
      <c r="Y1094">
        <v>6</v>
      </c>
      <c r="Z1094">
        <v>13</v>
      </c>
      <c r="AA1094">
        <v>6</v>
      </c>
      <c r="AB1094">
        <v>4</v>
      </c>
      <c r="AC1094">
        <v>0</v>
      </c>
      <c r="AD1094">
        <v>4</v>
      </c>
      <c r="AE1094">
        <f>SUM(M1094:N1094)/SUM(K1094:AD1094)</f>
        <v>0.24409448818897639</v>
      </c>
      <c r="AF1094">
        <f>SUM(S1094,Y1094)/SUM(K1094:AD1094)</f>
        <v>0.13385826771653545</v>
      </c>
      <c r="AG1094">
        <f t="shared" si="86"/>
        <v>0.12598425196850394</v>
      </c>
      <c r="AH1094">
        <f t="shared" si="87"/>
        <v>3.1496062992125984E-2</v>
      </c>
      <c r="AI1094">
        <f t="shared" si="88"/>
        <v>0.16535433070866143</v>
      </c>
      <c r="AJ1094">
        <f t="shared" si="89"/>
        <v>0.29921259842519687</v>
      </c>
    </row>
    <row r="1095" spans="1:38" x14ac:dyDescent="0.2">
      <c r="A1095" t="s">
        <v>1202</v>
      </c>
      <c r="B1095">
        <v>130</v>
      </c>
      <c r="C1095">
        <v>632</v>
      </c>
      <c r="D1095">
        <f>C1095-B1095</f>
        <v>502</v>
      </c>
      <c r="E1095">
        <v>0.14000000000000001</v>
      </c>
      <c r="F1095">
        <v>2.0149999999999999E-3</v>
      </c>
      <c r="G1095">
        <v>6</v>
      </c>
      <c r="H1095" t="s">
        <v>35</v>
      </c>
      <c r="I1095" t="s">
        <v>1035</v>
      </c>
      <c r="J1095">
        <v>3.2679999999999998</v>
      </c>
      <c r="K1095">
        <v>6</v>
      </c>
      <c r="L1095">
        <v>1</v>
      </c>
      <c r="M1095">
        <v>16</v>
      </c>
      <c r="N1095">
        <v>24</v>
      </c>
      <c r="O1095">
        <v>8</v>
      </c>
      <c r="P1095">
        <v>28</v>
      </c>
      <c r="Q1095">
        <v>6</v>
      </c>
      <c r="R1095">
        <v>7</v>
      </c>
      <c r="S1095">
        <v>17</v>
      </c>
      <c r="T1095">
        <v>14</v>
      </c>
      <c r="U1095">
        <v>6</v>
      </c>
      <c r="V1095">
        <v>16</v>
      </c>
      <c r="W1095">
        <v>5</v>
      </c>
      <c r="X1095">
        <v>8</v>
      </c>
      <c r="Y1095">
        <v>11</v>
      </c>
      <c r="Z1095">
        <v>19</v>
      </c>
      <c r="AA1095">
        <v>7</v>
      </c>
      <c r="AB1095">
        <v>4</v>
      </c>
      <c r="AC1095">
        <v>0</v>
      </c>
      <c r="AD1095">
        <v>6</v>
      </c>
      <c r="AE1095">
        <f>SUM(M1095:N1095)/SUM(K1095:AD1095)</f>
        <v>0.19138755980861244</v>
      </c>
      <c r="AF1095">
        <f>SUM(S1095,Y1095)/SUM(K1095:AD1095)</f>
        <v>0.13397129186602871</v>
      </c>
      <c r="AG1095">
        <f t="shared" si="86"/>
        <v>0.18660287081339713</v>
      </c>
      <c r="AH1095">
        <f t="shared" si="87"/>
        <v>6.6985645933014357E-2</v>
      </c>
      <c r="AI1095">
        <f t="shared" si="88"/>
        <v>0.14832535885167464</v>
      </c>
      <c r="AJ1095">
        <f t="shared" si="89"/>
        <v>0.27272727272727271</v>
      </c>
    </row>
    <row r="1096" spans="1:38" x14ac:dyDescent="0.2">
      <c r="A1096" t="s">
        <v>467</v>
      </c>
      <c r="B1096">
        <v>11</v>
      </c>
      <c r="C1096">
        <v>1159</v>
      </c>
      <c r="D1096">
        <f>C1096-B1096</f>
        <v>1148</v>
      </c>
      <c r="E1096">
        <v>0.21590000000000001</v>
      </c>
      <c r="F1096" s="1">
        <v>1.9999999999999999E-6</v>
      </c>
      <c r="G1096">
        <v>30</v>
      </c>
      <c r="H1096" t="s">
        <v>46</v>
      </c>
      <c r="I1096" t="s">
        <v>44</v>
      </c>
      <c r="J1096">
        <v>2.7949999999999999</v>
      </c>
      <c r="K1096">
        <v>14</v>
      </c>
      <c r="L1096">
        <v>2</v>
      </c>
      <c r="M1096">
        <v>44</v>
      </c>
      <c r="N1096">
        <v>50</v>
      </c>
      <c r="O1096">
        <v>4</v>
      </c>
      <c r="P1096">
        <v>35</v>
      </c>
      <c r="Q1096">
        <v>14</v>
      </c>
      <c r="R1096">
        <v>11</v>
      </c>
      <c r="S1096">
        <v>40</v>
      </c>
      <c r="T1096">
        <v>12</v>
      </c>
      <c r="U1096">
        <v>4</v>
      </c>
      <c r="V1096">
        <v>29</v>
      </c>
      <c r="W1096">
        <v>18</v>
      </c>
      <c r="X1096">
        <v>20</v>
      </c>
      <c r="Y1096">
        <v>14</v>
      </c>
      <c r="Z1096">
        <v>50</v>
      </c>
      <c r="AA1096">
        <v>26</v>
      </c>
      <c r="AB1096">
        <v>10</v>
      </c>
      <c r="AC1096">
        <v>0</v>
      </c>
      <c r="AD1096">
        <v>6</v>
      </c>
      <c r="AE1096">
        <f>SUM(M1096:N1096)/SUM(K1096:AD1096)</f>
        <v>0.23325062034739455</v>
      </c>
      <c r="AF1096">
        <f>SUM(S1096,Y1096)/SUM(K1096:AD1096)</f>
        <v>0.13399503722084366</v>
      </c>
      <c r="AG1096">
        <f t="shared" si="86"/>
        <v>0.16625310173697269</v>
      </c>
      <c r="AH1096">
        <f t="shared" si="87"/>
        <v>2.4813895781637719E-2</v>
      </c>
      <c r="AI1096">
        <f t="shared" si="88"/>
        <v>9.1811414392059559E-2</v>
      </c>
      <c r="AJ1096">
        <f t="shared" si="89"/>
        <v>0.34987593052109184</v>
      </c>
      <c r="AK1096">
        <v>1</v>
      </c>
      <c r="AL1096">
        <v>0</v>
      </c>
    </row>
    <row r="1097" spans="1:38" x14ac:dyDescent="0.2">
      <c r="A1097" t="s">
        <v>274</v>
      </c>
      <c r="B1097">
        <v>180</v>
      </c>
      <c r="C1097">
        <v>350</v>
      </c>
      <c r="D1097">
        <f>C1097-B1097</f>
        <v>170</v>
      </c>
      <c r="E1097">
        <v>0.2392</v>
      </c>
      <c r="F1097">
        <v>3.6506999999999998E-2</v>
      </c>
      <c r="G1097">
        <v>42</v>
      </c>
      <c r="H1097" t="s">
        <v>35</v>
      </c>
      <c r="I1097" t="s">
        <v>40</v>
      </c>
      <c r="J1097">
        <v>2.823</v>
      </c>
      <c r="K1097">
        <v>5</v>
      </c>
      <c r="L1097">
        <v>0</v>
      </c>
      <c r="M1097">
        <v>7</v>
      </c>
      <c r="N1097">
        <v>6</v>
      </c>
      <c r="O1097">
        <v>3</v>
      </c>
      <c r="P1097">
        <v>7</v>
      </c>
      <c r="Q1097">
        <v>3</v>
      </c>
      <c r="R1097">
        <v>1</v>
      </c>
      <c r="S1097">
        <v>9</v>
      </c>
      <c r="T1097">
        <v>2</v>
      </c>
      <c r="U1097">
        <v>0</v>
      </c>
      <c r="V1097">
        <v>14</v>
      </c>
      <c r="W1097">
        <v>2</v>
      </c>
      <c r="X1097">
        <v>10</v>
      </c>
      <c r="Y1097">
        <v>4</v>
      </c>
      <c r="Z1097">
        <v>5</v>
      </c>
      <c r="AA1097">
        <v>12</v>
      </c>
      <c r="AB1097">
        <v>5</v>
      </c>
      <c r="AC1097">
        <v>0</v>
      </c>
      <c r="AD1097">
        <v>2</v>
      </c>
      <c r="AE1097">
        <f>SUM(M1097:N1097)/SUM(K1097:AD1097)</f>
        <v>0.13402061855670103</v>
      </c>
      <c r="AF1097">
        <f>SUM(S1097,Y1097)/SUM(K1097:AD1097)</f>
        <v>0.13402061855670103</v>
      </c>
      <c r="AG1097">
        <f t="shared" si="86"/>
        <v>0.14432989690721648</v>
      </c>
      <c r="AH1097">
        <f t="shared" si="87"/>
        <v>5.1546391752577317E-2</v>
      </c>
      <c r="AI1097">
        <f t="shared" si="88"/>
        <v>8.247422680412371E-2</v>
      </c>
      <c r="AJ1097">
        <f t="shared" si="89"/>
        <v>0.45360824742268041</v>
      </c>
    </row>
    <row r="1098" spans="1:38" x14ac:dyDescent="0.2">
      <c r="A1098" t="s">
        <v>1278</v>
      </c>
      <c r="B1098">
        <v>209</v>
      </c>
      <c r="C1098">
        <v>400</v>
      </c>
      <c r="D1098">
        <f>C1098-B1098</f>
        <v>191</v>
      </c>
      <c r="E1098">
        <v>0.38829999999999998</v>
      </c>
      <c r="F1098">
        <v>4.1999999999999998E-5</v>
      </c>
      <c r="G1098">
        <v>78</v>
      </c>
      <c r="H1098" t="s">
        <v>32</v>
      </c>
      <c r="I1098" t="s">
        <v>40</v>
      </c>
      <c r="J1098">
        <v>3.4089999999999998</v>
      </c>
      <c r="K1098">
        <v>1</v>
      </c>
      <c r="L1098">
        <v>1</v>
      </c>
      <c r="M1098">
        <v>9</v>
      </c>
      <c r="N1098">
        <v>8</v>
      </c>
      <c r="O1098">
        <v>1</v>
      </c>
      <c r="P1098">
        <v>10</v>
      </c>
      <c r="Q1098">
        <v>1</v>
      </c>
      <c r="R1098">
        <v>8</v>
      </c>
      <c r="S1098">
        <v>11</v>
      </c>
      <c r="T1098">
        <v>6</v>
      </c>
      <c r="U1098">
        <v>1</v>
      </c>
      <c r="V1098">
        <v>7</v>
      </c>
      <c r="W1098">
        <v>1</v>
      </c>
      <c r="X1098">
        <v>7</v>
      </c>
      <c r="Y1098">
        <v>2</v>
      </c>
      <c r="Z1098">
        <v>12</v>
      </c>
      <c r="AA1098">
        <v>5</v>
      </c>
      <c r="AB1098">
        <v>3</v>
      </c>
      <c r="AC1098">
        <v>0</v>
      </c>
      <c r="AD1098">
        <v>3</v>
      </c>
      <c r="AE1098">
        <f>SUM(M1098:N1098)/SUM(K1098:AD1098)</f>
        <v>0.17525773195876287</v>
      </c>
      <c r="AF1098">
        <f>SUM(S1098,Y1098)/SUM(K1098:AD1098)</f>
        <v>0.13402061855670103</v>
      </c>
      <c r="AG1098">
        <f t="shared" si="86"/>
        <v>0.12371134020618557</v>
      </c>
      <c r="AH1098">
        <f t="shared" si="87"/>
        <v>4.1237113402061855E-2</v>
      </c>
      <c r="AI1098">
        <f t="shared" si="88"/>
        <v>0.18556701030927836</v>
      </c>
      <c r="AJ1098">
        <f t="shared" si="89"/>
        <v>0.34020618556701032</v>
      </c>
    </row>
    <row r="1099" spans="1:38" x14ac:dyDescent="0.2">
      <c r="A1099" t="s">
        <v>2958</v>
      </c>
      <c r="B1099">
        <v>1</v>
      </c>
      <c r="C1099">
        <v>187</v>
      </c>
      <c r="D1099">
        <f>C1099-B1099</f>
        <v>186</v>
      </c>
      <c r="E1099">
        <v>0.56720000000000004</v>
      </c>
      <c r="F1099">
        <v>1.7561E-2</v>
      </c>
      <c r="G1099">
        <v>90</v>
      </c>
      <c r="H1099" t="s">
        <v>35</v>
      </c>
      <c r="I1099" t="s">
        <v>40</v>
      </c>
      <c r="J1099">
        <v>2.98</v>
      </c>
      <c r="K1099">
        <v>9</v>
      </c>
      <c r="L1099">
        <v>0</v>
      </c>
      <c r="M1099">
        <v>9</v>
      </c>
      <c r="N1099">
        <v>10</v>
      </c>
      <c r="O1099">
        <v>0</v>
      </c>
      <c r="P1099">
        <v>9</v>
      </c>
      <c r="Q1099">
        <v>3</v>
      </c>
      <c r="R1099">
        <v>3</v>
      </c>
      <c r="S1099">
        <v>8</v>
      </c>
      <c r="T1099">
        <v>2</v>
      </c>
      <c r="U1099">
        <v>0</v>
      </c>
      <c r="V1099">
        <v>4</v>
      </c>
      <c r="W1099">
        <v>2</v>
      </c>
      <c r="X1099">
        <v>7</v>
      </c>
      <c r="Y1099">
        <v>3</v>
      </c>
      <c r="Z1099">
        <v>6</v>
      </c>
      <c r="AA1099">
        <v>2</v>
      </c>
      <c r="AB1099">
        <v>3</v>
      </c>
      <c r="AC1099">
        <v>1</v>
      </c>
      <c r="AD1099">
        <v>1</v>
      </c>
      <c r="AE1099">
        <f>SUM(M1099:N1099)/SUM(K1099:AD1099)</f>
        <v>0.23170731707317074</v>
      </c>
      <c r="AF1099">
        <f>SUM(S1099,Y1099)/SUM(K1099:AD1099)</f>
        <v>0.13414634146341464</v>
      </c>
      <c r="AG1099">
        <f t="shared" si="86"/>
        <v>0.24390243902439024</v>
      </c>
      <c r="AH1099">
        <f t="shared" si="87"/>
        <v>2.4390243902439025E-2</v>
      </c>
      <c r="AI1099">
        <f t="shared" si="88"/>
        <v>9.7560975609756101E-2</v>
      </c>
      <c r="AJ1099">
        <f t="shared" si="89"/>
        <v>0.26829268292682928</v>
      </c>
    </row>
    <row r="1100" spans="1:38" x14ac:dyDescent="0.2">
      <c r="A1100" t="s">
        <v>1650</v>
      </c>
      <c r="B1100">
        <v>111</v>
      </c>
      <c r="C1100">
        <v>482</v>
      </c>
      <c r="D1100">
        <f>C1100-B1100</f>
        <v>371</v>
      </c>
      <c r="E1100">
        <v>0.31609999999999999</v>
      </c>
      <c r="F1100">
        <v>4.522E-3</v>
      </c>
      <c r="G1100">
        <v>66</v>
      </c>
      <c r="H1100" t="s">
        <v>35</v>
      </c>
      <c r="I1100" t="s">
        <v>33</v>
      </c>
      <c r="J1100">
        <v>2.8540000000000001</v>
      </c>
      <c r="K1100">
        <v>6</v>
      </c>
      <c r="L1100">
        <v>1</v>
      </c>
      <c r="M1100">
        <v>16</v>
      </c>
      <c r="N1100">
        <v>22</v>
      </c>
      <c r="O1100">
        <v>1</v>
      </c>
      <c r="P1100">
        <v>20</v>
      </c>
      <c r="Q1100">
        <v>4</v>
      </c>
      <c r="R1100">
        <v>6</v>
      </c>
      <c r="S1100">
        <v>17</v>
      </c>
      <c r="T1100">
        <v>5</v>
      </c>
      <c r="U1100">
        <v>2</v>
      </c>
      <c r="V1100">
        <v>16</v>
      </c>
      <c r="W1100">
        <v>5</v>
      </c>
      <c r="X1100">
        <v>3</v>
      </c>
      <c r="Y1100">
        <v>3</v>
      </c>
      <c r="Z1100">
        <v>12</v>
      </c>
      <c r="AA1100">
        <v>5</v>
      </c>
      <c r="AB1100">
        <v>3</v>
      </c>
      <c r="AC1100">
        <v>0</v>
      </c>
      <c r="AD1100">
        <v>2</v>
      </c>
      <c r="AE1100">
        <f>SUM(M1100:N1100)/SUM(K1100:AD1100)</f>
        <v>0.25503355704697989</v>
      </c>
      <c r="AF1100">
        <f>SUM(S1100,Y1100)/SUM(K1100:AD1100)</f>
        <v>0.13422818791946309</v>
      </c>
      <c r="AG1100">
        <f t="shared" si="86"/>
        <v>0.20805369127516779</v>
      </c>
      <c r="AH1100">
        <f t="shared" si="87"/>
        <v>2.0134228187919462E-2</v>
      </c>
      <c r="AI1100">
        <f t="shared" si="88"/>
        <v>0.10738255033557047</v>
      </c>
      <c r="AJ1100">
        <f t="shared" si="89"/>
        <v>0.27516778523489932</v>
      </c>
    </row>
    <row r="1101" spans="1:38" x14ac:dyDescent="0.2">
      <c r="A1101" t="s">
        <v>223</v>
      </c>
      <c r="B1101">
        <v>79</v>
      </c>
      <c r="C1101">
        <v>203</v>
      </c>
      <c r="D1101">
        <f>C1101-B1101</f>
        <v>124</v>
      </c>
      <c r="E1101">
        <v>0.28050000000000003</v>
      </c>
      <c r="F1101">
        <v>4.6999999999999997E-5</v>
      </c>
      <c r="G1101">
        <v>54</v>
      </c>
      <c r="H1101" t="s">
        <v>32</v>
      </c>
      <c r="I1101" t="s">
        <v>49</v>
      </c>
      <c r="J1101">
        <v>3.2879999999999998</v>
      </c>
      <c r="K1101">
        <v>4</v>
      </c>
      <c r="L1101">
        <v>0</v>
      </c>
      <c r="M1101">
        <v>6</v>
      </c>
      <c r="N1101">
        <v>7</v>
      </c>
      <c r="O1101">
        <v>1</v>
      </c>
      <c r="P1101">
        <v>4</v>
      </c>
      <c r="Q1101">
        <v>2</v>
      </c>
      <c r="R1101">
        <v>2</v>
      </c>
      <c r="S1101">
        <v>4</v>
      </c>
      <c r="T1101">
        <v>6</v>
      </c>
      <c r="U1101">
        <v>1</v>
      </c>
      <c r="V1101">
        <v>4</v>
      </c>
      <c r="W1101">
        <v>4</v>
      </c>
      <c r="X1101">
        <v>5</v>
      </c>
      <c r="Y1101">
        <v>5</v>
      </c>
      <c r="Z1101">
        <v>5</v>
      </c>
      <c r="AA1101">
        <v>2</v>
      </c>
      <c r="AB1101">
        <v>3</v>
      </c>
      <c r="AC1101">
        <v>0</v>
      </c>
      <c r="AD1101">
        <v>2</v>
      </c>
      <c r="AE1101">
        <f>SUM(M1101:N1101)/SUM(K1101:AD1101)</f>
        <v>0.19402985074626866</v>
      </c>
      <c r="AF1101">
        <f>SUM(S1101,Y1101)/SUM(K1101:AD1101)</f>
        <v>0.13432835820895522</v>
      </c>
      <c r="AG1101">
        <f t="shared" si="86"/>
        <v>0.17910447761194029</v>
      </c>
      <c r="AH1101">
        <f t="shared" si="87"/>
        <v>4.4776119402985072E-2</v>
      </c>
      <c r="AI1101">
        <f t="shared" si="88"/>
        <v>0.17910447761194029</v>
      </c>
      <c r="AJ1101">
        <f t="shared" si="89"/>
        <v>0.26865671641791045</v>
      </c>
      <c r="AK1101">
        <v>2</v>
      </c>
      <c r="AL1101">
        <v>0</v>
      </c>
    </row>
    <row r="1102" spans="1:38" x14ac:dyDescent="0.2">
      <c r="A1102" t="s">
        <v>2605</v>
      </c>
      <c r="B1102">
        <v>182</v>
      </c>
      <c r="C1102">
        <v>492</v>
      </c>
      <c r="D1102">
        <f>C1102-B1102</f>
        <v>310</v>
      </c>
      <c r="E1102">
        <v>0.22839999999999999</v>
      </c>
      <c r="F1102" s="1">
        <v>3.9999999999999998E-6</v>
      </c>
      <c r="G1102">
        <v>30</v>
      </c>
      <c r="H1102" t="s">
        <v>46</v>
      </c>
      <c r="I1102" t="s">
        <v>49</v>
      </c>
      <c r="J1102">
        <v>3.5179999999999998</v>
      </c>
      <c r="K1102">
        <v>9</v>
      </c>
      <c r="L1102">
        <v>0</v>
      </c>
      <c r="M1102">
        <v>11</v>
      </c>
      <c r="N1102">
        <v>15</v>
      </c>
      <c r="O1102">
        <v>6</v>
      </c>
      <c r="P1102">
        <v>9</v>
      </c>
      <c r="Q1102">
        <v>6</v>
      </c>
      <c r="R1102">
        <v>7</v>
      </c>
      <c r="S1102">
        <v>16</v>
      </c>
      <c r="T1102">
        <v>12</v>
      </c>
      <c r="U1102">
        <v>2</v>
      </c>
      <c r="V1102">
        <v>12</v>
      </c>
      <c r="W1102">
        <v>15</v>
      </c>
      <c r="X1102">
        <v>3</v>
      </c>
      <c r="Y1102">
        <v>9</v>
      </c>
      <c r="Z1102">
        <v>28</v>
      </c>
      <c r="AA1102">
        <v>14</v>
      </c>
      <c r="AB1102">
        <v>8</v>
      </c>
      <c r="AC1102">
        <v>1</v>
      </c>
      <c r="AD1102">
        <v>3</v>
      </c>
      <c r="AE1102">
        <f>SUM(M1102:N1102)/SUM(K1102:AD1102)</f>
        <v>0.13978494623655913</v>
      </c>
      <c r="AF1102">
        <f>SUM(S1102,Y1102)/SUM(K1102:AD1102)</f>
        <v>0.13440860215053763</v>
      </c>
      <c r="AG1102">
        <f t="shared" si="86"/>
        <v>0.17741935483870969</v>
      </c>
      <c r="AH1102">
        <f t="shared" si="87"/>
        <v>5.3763440860215055E-2</v>
      </c>
      <c r="AI1102">
        <f t="shared" si="88"/>
        <v>0.15591397849462366</v>
      </c>
      <c r="AJ1102">
        <f t="shared" si="89"/>
        <v>0.33870967741935482</v>
      </c>
      <c r="AK1102">
        <v>18</v>
      </c>
      <c r="AL1102">
        <v>3</v>
      </c>
    </row>
    <row r="1103" spans="1:38" x14ac:dyDescent="0.2">
      <c r="A1103" t="s">
        <v>818</v>
      </c>
      <c r="B1103">
        <v>5</v>
      </c>
      <c r="C1103">
        <v>351</v>
      </c>
      <c r="D1103">
        <f>C1103-B1103</f>
        <v>346</v>
      </c>
      <c r="E1103">
        <v>0.49399999999999999</v>
      </c>
      <c r="F1103">
        <v>5.3799999999999996E-4</v>
      </c>
      <c r="G1103">
        <v>90</v>
      </c>
      <c r="H1103" t="s">
        <v>46</v>
      </c>
      <c r="I1103" t="s">
        <v>40</v>
      </c>
      <c r="J1103">
        <v>2.9129999999999998</v>
      </c>
      <c r="K1103">
        <v>4</v>
      </c>
      <c r="L1103">
        <v>1</v>
      </c>
      <c r="M1103">
        <v>13</v>
      </c>
      <c r="N1103">
        <v>10</v>
      </c>
      <c r="O1103">
        <v>0</v>
      </c>
      <c r="P1103">
        <v>24</v>
      </c>
      <c r="Q1103">
        <v>5</v>
      </c>
      <c r="R1103">
        <v>2</v>
      </c>
      <c r="S1103">
        <v>15</v>
      </c>
      <c r="T1103">
        <v>4</v>
      </c>
      <c r="U1103">
        <v>0</v>
      </c>
      <c r="V1103">
        <v>9</v>
      </c>
      <c r="W1103">
        <v>2</v>
      </c>
      <c r="X1103">
        <v>4</v>
      </c>
      <c r="Y1103">
        <v>1</v>
      </c>
      <c r="Z1103">
        <v>16</v>
      </c>
      <c r="AA1103">
        <v>5</v>
      </c>
      <c r="AB1103">
        <v>3</v>
      </c>
      <c r="AC1103">
        <v>0</v>
      </c>
      <c r="AD1103">
        <v>1</v>
      </c>
      <c r="AE1103">
        <f>SUM(M1103:N1103)/SUM(K1103:AD1103)</f>
        <v>0.19327731092436976</v>
      </c>
      <c r="AF1103">
        <f>SUM(S1103,Y1103)/SUM(K1103:AD1103)</f>
        <v>0.13445378151260504</v>
      </c>
      <c r="AG1103">
        <f t="shared" si="86"/>
        <v>0.25210084033613445</v>
      </c>
      <c r="AH1103">
        <f t="shared" si="87"/>
        <v>8.4033613445378148E-3</v>
      </c>
      <c r="AI1103">
        <f t="shared" si="88"/>
        <v>7.5630252100840331E-2</v>
      </c>
      <c r="AJ1103">
        <f t="shared" si="89"/>
        <v>0.33613445378151263</v>
      </c>
      <c r="AK1103">
        <v>8</v>
      </c>
      <c r="AL1103">
        <v>1</v>
      </c>
    </row>
    <row r="1104" spans="1:38" x14ac:dyDescent="0.2">
      <c r="A1104" t="s">
        <v>2913</v>
      </c>
      <c r="B1104">
        <v>418</v>
      </c>
      <c r="C1104">
        <v>664</v>
      </c>
      <c r="D1104">
        <f>C1104-B1104</f>
        <v>246</v>
      </c>
      <c r="E1104">
        <v>0.1419</v>
      </c>
      <c r="F1104">
        <v>5.2899999999999996E-4</v>
      </c>
      <c r="G1104">
        <v>6</v>
      </c>
      <c r="H1104" t="s">
        <v>35</v>
      </c>
      <c r="I1104" t="s">
        <v>49</v>
      </c>
      <c r="J1104">
        <v>3.0219999999999998</v>
      </c>
      <c r="K1104">
        <v>4</v>
      </c>
      <c r="L1104">
        <v>0</v>
      </c>
      <c r="M1104">
        <v>14</v>
      </c>
      <c r="N1104">
        <v>10</v>
      </c>
      <c r="O1104">
        <v>5</v>
      </c>
      <c r="P1104">
        <v>3</v>
      </c>
      <c r="Q1104">
        <v>2</v>
      </c>
      <c r="R1104">
        <v>2</v>
      </c>
      <c r="S1104">
        <v>15</v>
      </c>
      <c r="T1104">
        <v>9</v>
      </c>
      <c r="U1104">
        <v>4</v>
      </c>
      <c r="V1104">
        <v>11</v>
      </c>
      <c r="W1104">
        <v>8</v>
      </c>
      <c r="X1104">
        <v>10</v>
      </c>
      <c r="Y1104">
        <v>1</v>
      </c>
      <c r="Z1104">
        <v>15</v>
      </c>
      <c r="AA1104">
        <v>3</v>
      </c>
      <c r="AB1104">
        <v>2</v>
      </c>
      <c r="AC1104">
        <v>0</v>
      </c>
      <c r="AD1104">
        <v>1</v>
      </c>
      <c r="AE1104">
        <f>SUM(M1104:N1104)/SUM(K1104:AD1104)</f>
        <v>0.20168067226890757</v>
      </c>
      <c r="AF1104">
        <f>SUM(S1104,Y1104)/SUM(K1104:AD1104)</f>
        <v>0.13445378151260504</v>
      </c>
      <c r="AG1104">
        <f t="shared" si="86"/>
        <v>0.12605042016806722</v>
      </c>
      <c r="AH1104">
        <f t="shared" si="87"/>
        <v>5.0420168067226892E-2</v>
      </c>
      <c r="AI1104">
        <f t="shared" si="88"/>
        <v>0.14285714285714285</v>
      </c>
      <c r="AJ1104">
        <f t="shared" si="89"/>
        <v>0.34453781512605042</v>
      </c>
    </row>
    <row r="1105" spans="1:38" x14ac:dyDescent="0.2">
      <c r="A1105" t="s">
        <v>2517</v>
      </c>
      <c r="B1105">
        <v>5</v>
      </c>
      <c r="C1105">
        <v>1022</v>
      </c>
      <c r="D1105">
        <f>C1105-B1105</f>
        <v>1017</v>
      </c>
      <c r="E1105">
        <v>0.29630000000000001</v>
      </c>
      <c r="F1105">
        <v>7.2199999999999999E-4</v>
      </c>
      <c r="G1105">
        <v>54</v>
      </c>
      <c r="H1105" t="s">
        <v>46</v>
      </c>
      <c r="I1105" t="s">
        <v>40</v>
      </c>
      <c r="J1105">
        <v>2.746</v>
      </c>
      <c r="K1105">
        <v>13</v>
      </c>
      <c r="L1105">
        <v>0</v>
      </c>
      <c r="M1105">
        <v>36</v>
      </c>
      <c r="N1105">
        <v>45</v>
      </c>
      <c r="O1105">
        <v>3</v>
      </c>
      <c r="P1105">
        <v>18</v>
      </c>
      <c r="Q1105">
        <v>4</v>
      </c>
      <c r="R1105">
        <v>12</v>
      </c>
      <c r="S1105">
        <v>27</v>
      </c>
      <c r="T1105">
        <v>13</v>
      </c>
      <c r="U1105">
        <v>5</v>
      </c>
      <c r="V1105">
        <v>36</v>
      </c>
      <c r="W1105">
        <v>18</v>
      </c>
      <c r="X1105">
        <v>25</v>
      </c>
      <c r="Y1105">
        <v>21</v>
      </c>
      <c r="Z1105">
        <v>41</v>
      </c>
      <c r="AA1105">
        <v>25</v>
      </c>
      <c r="AB1105">
        <v>8</v>
      </c>
      <c r="AC1105">
        <v>1</v>
      </c>
      <c r="AD1105">
        <v>6</v>
      </c>
      <c r="AE1105">
        <f>SUM(M1105:N1105)/SUM(K1105:AD1105)</f>
        <v>0.22689075630252101</v>
      </c>
      <c r="AF1105">
        <f>SUM(S1105,Y1105)/SUM(K1105:AD1105)</f>
        <v>0.13445378151260504</v>
      </c>
      <c r="AG1105">
        <f t="shared" si="86"/>
        <v>0.13725490196078433</v>
      </c>
      <c r="AH1105">
        <f t="shared" si="87"/>
        <v>2.8011204481792718E-2</v>
      </c>
      <c r="AI1105">
        <f t="shared" si="88"/>
        <v>0.10644257703081232</v>
      </c>
      <c r="AJ1105">
        <f t="shared" si="89"/>
        <v>0.36694677871148457</v>
      </c>
      <c r="AK1105">
        <v>3</v>
      </c>
      <c r="AL1105">
        <v>0</v>
      </c>
    </row>
    <row r="1106" spans="1:38" x14ac:dyDescent="0.2">
      <c r="A1106" t="s">
        <v>1086</v>
      </c>
      <c r="B1106">
        <v>7</v>
      </c>
      <c r="C1106">
        <v>249</v>
      </c>
      <c r="D1106">
        <f>C1106-B1106</f>
        <v>242</v>
      </c>
      <c r="E1106">
        <v>0.6552</v>
      </c>
      <c r="F1106">
        <v>7.0200000000000004E-4</v>
      </c>
      <c r="G1106">
        <v>90</v>
      </c>
      <c r="H1106" t="s">
        <v>32</v>
      </c>
      <c r="I1106" t="s">
        <v>40</v>
      </c>
      <c r="J1106">
        <v>2.6680000000000001</v>
      </c>
      <c r="K1106">
        <v>6</v>
      </c>
      <c r="L1106">
        <v>0</v>
      </c>
      <c r="M1106">
        <v>11</v>
      </c>
      <c r="N1106">
        <v>21</v>
      </c>
      <c r="O1106">
        <v>0</v>
      </c>
      <c r="P1106">
        <v>6</v>
      </c>
      <c r="Q1106">
        <v>2</v>
      </c>
      <c r="R1106">
        <v>3</v>
      </c>
      <c r="S1106">
        <v>11</v>
      </c>
      <c r="T1106">
        <v>6</v>
      </c>
      <c r="U1106">
        <v>0</v>
      </c>
      <c r="V1106">
        <v>4</v>
      </c>
      <c r="W1106">
        <v>2</v>
      </c>
      <c r="X1106">
        <v>12</v>
      </c>
      <c r="Y1106">
        <v>5</v>
      </c>
      <c r="Z1106">
        <v>18</v>
      </c>
      <c r="AA1106">
        <v>8</v>
      </c>
      <c r="AB1106">
        <v>1</v>
      </c>
      <c r="AC1106">
        <v>0</v>
      </c>
      <c r="AD1106">
        <v>3</v>
      </c>
      <c r="AE1106">
        <f>SUM(M1106:N1106)/SUM(K1106:AD1106)</f>
        <v>0.26890756302521007</v>
      </c>
      <c r="AF1106">
        <f>SUM(S1106,Y1106)/SUM(K1106:AD1106)</f>
        <v>0.13445378151260504</v>
      </c>
      <c r="AG1106">
        <f t="shared" si="86"/>
        <v>0.11764705882352941</v>
      </c>
      <c r="AH1106">
        <f t="shared" si="87"/>
        <v>2.5210084033613446E-2</v>
      </c>
      <c r="AI1106">
        <f t="shared" si="88"/>
        <v>8.4033613445378158E-2</v>
      </c>
      <c r="AJ1106">
        <f t="shared" si="89"/>
        <v>0.36974789915966388</v>
      </c>
      <c r="AK1106">
        <v>3</v>
      </c>
      <c r="AL1106">
        <v>1</v>
      </c>
    </row>
    <row r="1107" spans="1:38" x14ac:dyDescent="0.2">
      <c r="A1107" t="s">
        <v>3021</v>
      </c>
      <c r="B1107">
        <v>250</v>
      </c>
      <c r="C1107">
        <v>301</v>
      </c>
      <c r="D1107">
        <f>C1107-B1107</f>
        <v>51</v>
      </c>
      <c r="E1107">
        <v>0.30680000000000002</v>
      </c>
      <c r="F1107">
        <v>1.8E-5</v>
      </c>
      <c r="G1107">
        <v>66</v>
      </c>
      <c r="H1107" t="s">
        <v>32</v>
      </c>
      <c r="I1107" t="s">
        <v>44</v>
      </c>
      <c r="J1107">
        <v>4.194</v>
      </c>
      <c r="K1107">
        <v>2</v>
      </c>
      <c r="L1107">
        <v>0</v>
      </c>
      <c r="M1107">
        <v>4</v>
      </c>
      <c r="N1107">
        <v>2</v>
      </c>
      <c r="O1107">
        <v>1</v>
      </c>
      <c r="P1107">
        <v>0</v>
      </c>
      <c r="Q1107">
        <v>1</v>
      </c>
      <c r="R1107">
        <v>9</v>
      </c>
      <c r="S1107">
        <v>5</v>
      </c>
      <c r="T1107">
        <v>5</v>
      </c>
      <c r="U1107">
        <v>1</v>
      </c>
      <c r="V1107">
        <v>8</v>
      </c>
      <c r="W1107">
        <v>0</v>
      </c>
      <c r="X1107">
        <v>3</v>
      </c>
      <c r="Y1107">
        <v>2</v>
      </c>
      <c r="Z1107">
        <v>3</v>
      </c>
      <c r="AA1107">
        <v>2</v>
      </c>
      <c r="AB1107">
        <v>3</v>
      </c>
      <c r="AC1107">
        <v>0</v>
      </c>
      <c r="AD1107">
        <v>1</v>
      </c>
      <c r="AE1107">
        <f>SUM(M1107:N1107)/SUM(K1107:AD1107)</f>
        <v>0.11538461538461539</v>
      </c>
      <c r="AF1107">
        <f>SUM(S1107,Y1107)/SUM(K1107:AD1107)</f>
        <v>0.13461538461538461</v>
      </c>
      <c r="AG1107">
        <f t="shared" si="86"/>
        <v>3.8461538461538464E-2</v>
      </c>
      <c r="AH1107">
        <f t="shared" si="87"/>
        <v>3.8461538461538464E-2</v>
      </c>
      <c r="AI1107">
        <f t="shared" si="88"/>
        <v>0.34615384615384615</v>
      </c>
      <c r="AJ1107">
        <f t="shared" si="89"/>
        <v>0.32692307692307693</v>
      </c>
    </row>
    <row r="1108" spans="1:38" x14ac:dyDescent="0.2">
      <c r="A1108" t="s">
        <v>626</v>
      </c>
      <c r="B1108">
        <v>140</v>
      </c>
      <c r="C1108">
        <v>213</v>
      </c>
      <c r="D1108">
        <f>C1108-B1108</f>
        <v>73</v>
      </c>
      <c r="E1108">
        <v>0.1837</v>
      </c>
      <c r="F1108">
        <v>3.0899999999999998E-4</v>
      </c>
      <c r="G1108">
        <v>18</v>
      </c>
      <c r="H1108" t="s">
        <v>35</v>
      </c>
      <c r="I1108" t="s">
        <v>33</v>
      </c>
      <c r="J1108">
        <v>3.7669999999999999</v>
      </c>
      <c r="K1108">
        <v>4</v>
      </c>
      <c r="L1108">
        <v>0</v>
      </c>
      <c r="M1108">
        <v>1</v>
      </c>
      <c r="N1108">
        <v>6</v>
      </c>
      <c r="O1108">
        <v>1</v>
      </c>
      <c r="P1108">
        <v>1</v>
      </c>
      <c r="Q1108">
        <v>1</v>
      </c>
      <c r="R1108">
        <v>2</v>
      </c>
      <c r="S1108">
        <v>6</v>
      </c>
      <c r="T1108">
        <v>6</v>
      </c>
      <c r="U1108">
        <v>2</v>
      </c>
      <c r="V1108">
        <v>2</v>
      </c>
      <c r="W1108">
        <v>6</v>
      </c>
      <c r="X1108">
        <v>4</v>
      </c>
      <c r="Y1108">
        <v>1</v>
      </c>
      <c r="Z1108">
        <v>6</v>
      </c>
      <c r="AA1108">
        <v>1</v>
      </c>
      <c r="AB1108">
        <v>2</v>
      </c>
      <c r="AC1108">
        <v>0</v>
      </c>
      <c r="AD1108">
        <v>0</v>
      </c>
      <c r="AE1108">
        <f>SUM(M1108:N1108)/SUM(K1108:AD1108)</f>
        <v>0.13461538461538461</v>
      </c>
      <c r="AF1108">
        <f>SUM(S1108,Y1108)/SUM(K1108:AD1108)</f>
        <v>0.13461538461538461</v>
      </c>
      <c r="AG1108">
        <f t="shared" si="86"/>
        <v>0.21153846153846154</v>
      </c>
      <c r="AH1108">
        <f t="shared" si="87"/>
        <v>1.9230769230769232E-2</v>
      </c>
      <c r="AI1108">
        <f t="shared" si="88"/>
        <v>0.23076923076923078</v>
      </c>
      <c r="AJ1108">
        <f t="shared" si="89"/>
        <v>0.26923076923076922</v>
      </c>
    </row>
    <row r="1109" spans="1:38" x14ac:dyDescent="0.2">
      <c r="A1109" t="s">
        <v>575</v>
      </c>
      <c r="B1109">
        <v>470</v>
      </c>
      <c r="C1109">
        <v>539</v>
      </c>
      <c r="D1109">
        <f>C1109-B1109</f>
        <v>69</v>
      </c>
      <c r="E1109">
        <v>0.3836</v>
      </c>
      <c r="F1109">
        <v>9.7E-5</v>
      </c>
      <c r="G1109">
        <v>78</v>
      </c>
      <c r="H1109" t="s">
        <v>46</v>
      </c>
      <c r="I1109" t="s">
        <v>44</v>
      </c>
      <c r="J1109">
        <v>3.4039999999999999</v>
      </c>
      <c r="K1109">
        <v>3</v>
      </c>
      <c r="L1109">
        <v>0</v>
      </c>
      <c r="M1109">
        <v>1</v>
      </c>
      <c r="N1109">
        <v>10</v>
      </c>
      <c r="O1109">
        <v>2</v>
      </c>
      <c r="P1109">
        <v>4</v>
      </c>
      <c r="Q1109">
        <v>0</v>
      </c>
      <c r="R1109">
        <v>2</v>
      </c>
      <c r="S1109">
        <v>3</v>
      </c>
      <c r="T1109">
        <v>3</v>
      </c>
      <c r="U1109">
        <v>2</v>
      </c>
      <c r="V1109">
        <v>3</v>
      </c>
      <c r="W1109">
        <v>2</v>
      </c>
      <c r="X1109">
        <v>1</v>
      </c>
      <c r="Y1109">
        <v>4</v>
      </c>
      <c r="Z1109">
        <v>5</v>
      </c>
      <c r="AA1109">
        <v>4</v>
      </c>
      <c r="AB1109">
        <v>1</v>
      </c>
      <c r="AC1109">
        <v>0</v>
      </c>
      <c r="AD1109">
        <v>2</v>
      </c>
      <c r="AE1109">
        <f>SUM(M1109:N1109)/SUM(K1109:AD1109)</f>
        <v>0.21153846153846154</v>
      </c>
      <c r="AF1109">
        <f>SUM(S1109,Y1109)/SUM(K1109:AD1109)</f>
        <v>0.13461538461538461</v>
      </c>
      <c r="AG1109">
        <f t="shared" si="86"/>
        <v>0.17307692307692307</v>
      </c>
      <c r="AH1109">
        <f t="shared" si="87"/>
        <v>7.6923076923076927E-2</v>
      </c>
      <c r="AI1109">
        <f t="shared" si="88"/>
        <v>0.15384615384615385</v>
      </c>
      <c r="AJ1109">
        <f t="shared" si="89"/>
        <v>0.25</v>
      </c>
    </row>
    <row r="1110" spans="1:38" x14ac:dyDescent="0.2">
      <c r="A1110" t="s">
        <v>239</v>
      </c>
      <c r="B1110">
        <v>38</v>
      </c>
      <c r="C1110">
        <v>463</v>
      </c>
      <c r="D1110">
        <f>C1110-B1110</f>
        <v>425</v>
      </c>
      <c r="E1110">
        <v>0.28160000000000002</v>
      </c>
      <c r="F1110">
        <v>1.9217999999999999E-2</v>
      </c>
      <c r="G1110">
        <v>54</v>
      </c>
      <c r="H1110" t="s">
        <v>35</v>
      </c>
      <c r="I1110" t="s">
        <v>49</v>
      </c>
      <c r="J1110">
        <v>3.048</v>
      </c>
      <c r="K1110">
        <v>7</v>
      </c>
      <c r="L1110">
        <v>3</v>
      </c>
      <c r="M1110">
        <v>12</v>
      </c>
      <c r="N1110">
        <v>24</v>
      </c>
      <c r="O1110">
        <v>2</v>
      </c>
      <c r="P1110">
        <v>20</v>
      </c>
      <c r="Q1110">
        <v>4</v>
      </c>
      <c r="R1110">
        <v>3</v>
      </c>
      <c r="S1110">
        <v>15</v>
      </c>
      <c r="T1110">
        <v>8</v>
      </c>
      <c r="U1110">
        <v>0</v>
      </c>
      <c r="V1110">
        <v>16</v>
      </c>
      <c r="W1110">
        <v>5</v>
      </c>
      <c r="X1110">
        <v>4</v>
      </c>
      <c r="Y1110">
        <v>6</v>
      </c>
      <c r="Z1110">
        <v>12</v>
      </c>
      <c r="AA1110">
        <v>8</v>
      </c>
      <c r="AB1110">
        <v>7</v>
      </c>
      <c r="AC1110">
        <v>0</v>
      </c>
      <c r="AD1110">
        <v>0</v>
      </c>
      <c r="AE1110">
        <f>SUM(M1110:N1110)/SUM(K1110:AD1110)</f>
        <v>0.23076923076923078</v>
      </c>
      <c r="AF1110">
        <f>SUM(S1110,Y1110)/SUM(K1110:AD1110)</f>
        <v>0.13461538461538461</v>
      </c>
      <c r="AG1110">
        <f t="shared" si="86"/>
        <v>0.20512820512820512</v>
      </c>
      <c r="AH1110">
        <f t="shared" si="87"/>
        <v>1.282051282051282E-2</v>
      </c>
      <c r="AI1110">
        <f t="shared" si="88"/>
        <v>0.11538461538461539</v>
      </c>
      <c r="AJ1110">
        <f t="shared" si="89"/>
        <v>0.30128205128205127</v>
      </c>
    </row>
    <row r="1111" spans="1:38" x14ac:dyDescent="0.2">
      <c r="A1111" t="s">
        <v>2245</v>
      </c>
      <c r="B1111">
        <v>45</v>
      </c>
      <c r="C1111">
        <v>249</v>
      </c>
      <c r="D1111">
        <f>C1111-B1111</f>
        <v>204</v>
      </c>
      <c r="E1111">
        <v>0.45419999999999999</v>
      </c>
      <c r="F1111" s="1">
        <v>6.9999999999999999E-6</v>
      </c>
      <c r="G1111">
        <v>90</v>
      </c>
      <c r="H1111" t="s">
        <v>46</v>
      </c>
      <c r="I1111" t="s">
        <v>40</v>
      </c>
      <c r="J1111">
        <v>2.7170000000000001</v>
      </c>
      <c r="K1111">
        <v>3</v>
      </c>
      <c r="L1111">
        <v>2</v>
      </c>
      <c r="M1111">
        <v>9</v>
      </c>
      <c r="N1111">
        <v>15</v>
      </c>
      <c r="O1111">
        <v>0</v>
      </c>
      <c r="P1111">
        <v>8</v>
      </c>
      <c r="Q1111">
        <v>3</v>
      </c>
      <c r="R1111">
        <v>4</v>
      </c>
      <c r="S1111">
        <v>7</v>
      </c>
      <c r="T1111">
        <v>3</v>
      </c>
      <c r="U1111">
        <v>2</v>
      </c>
      <c r="V1111">
        <v>5</v>
      </c>
      <c r="W1111">
        <v>8</v>
      </c>
      <c r="X1111">
        <v>13</v>
      </c>
      <c r="Y1111">
        <v>7</v>
      </c>
      <c r="Z1111">
        <v>6</v>
      </c>
      <c r="AA1111">
        <v>4</v>
      </c>
      <c r="AB1111">
        <v>3</v>
      </c>
      <c r="AC1111">
        <v>0</v>
      </c>
      <c r="AD1111">
        <v>2</v>
      </c>
      <c r="AE1111">
        <f>SUM(M1111:N1111)/SUM(K1111:AD1111)</f>
        <v>0.23076923076923078</v>
      </c>
      <c r="AF1111">
        <f>SUM(S1111,Y1111)/SUM(K1111:AD1111)</f>
        <v>0.13461538461538461</v>
      </c>
      <c r="AG1111">
        <f t="shared" si="86"/>
        <v>0.18269230769230768</v>
      </c>
      <c r="AH1111">
        <f t="shared" si="87"/>
        <v>1.9230769230769232E-2</v>
      </c>
      <c r="AI1111">
        <f t="shared" si="88"/>
        <v>0.11538461538461539</v>
      </c>
      <c r="AJ1111">
        <f t="shared" si="89"/>
        <v>0.31730769230769229</v>
      </c>
      <c r="AK1111">
        <v>8</v>
      </c>
      <c r="AL1111">
        <v>0</v>
      </c>
    </row>
    <row r="1112" spans="1:38" x14ac:dyDescent="0.2">
      <c r="A1112" t="s">
        <v>1406</v>
      </c>
      <c r="B1112">
        <v>317</v>
      </c>
      <c r="C1112">
        <v>474</v>
      </c>
      <c r="D1112">
        <f>C1112-B1112</f>
        <v>157</v>
      </c>
      <c r="E1112">
        <v>0.4194</v>
      </c>
      <c r="F1112">
        <v>3.3300000000000002E-4</v>
      </c>
      <c r="G1112">
        <v>78</v>
      </c>
      <c r="H1112" t="s">
        <v>46</v>
      </c>
      <c r="I1112" t="s">
        <v>49</v>
      </c>
      <c r="J1112">
        <v>3.7989999999999999</v>
      </c>
      <c r="K1112">
        <v>7</v>
      </c>
      <c r="L1112">
        <v>1</v>
      </c>
      <c r="M1112">
        <v>6</v>
      </c>
      <c r="N1112">
        <v>7</v>
      </c>
      <c r="O1112">
        <v>3</v>
      </c>
      <c r="P1112">
        <v>9</v>
      </c>
      <c r="Q1112">
        <v>2</v>
      </c>
      <c r="R1112">
        <v>3</v>
      </c>
      <c r="S1112">
        <v>6</v>
      </c>
      <c r="T1112">
        <v>9</v>
      </c>
      <c r="U1112">
        <v>1</v>
      </c>
      <c r="V1112">
        <v>4</v>
      </c>
      <c r="W1112">
        <v>5</v>
      </c>
      <c r="X1112">
        <v>2</v>
      </c>
      <c r="Y1112">
        <v>6</v>
      </c>
      <c r="Z1112">
        <v>5</v>
      </c>
      <c r="AA1112">
        <v>5</v>
      </c>
      <c r="AB1112">
        <v>3</v>
      </c>
      <c r="AC1112">
        <v>2</v>
      </c>
      <c r="AD1112">
        <v>3</v>
      </c>
      <c r="AE1112">
        <f>SUM(M1112:N1112)/SUM(K1112:AD1112)</f>
        <v>0.14606741573033707</v>
      </c>
      <c r="AF1112">
        <f>SUM(S1112,Y1112)/SUM(K1112:AD1112)</f>
        <v>0.1348314606741573</v>
      </c>
      <c r="AG1112">
        <f t="shared" si="86"/>
        <v>0.23595505617977527</v>
      </c>
      <c r="AH1112">
        <f t="shared" si="87"/>
        <v>8.98876404494382E-2</v>
      </c>
      <c r="AI1112">
        <f t="shared" si="88"/>
        <v>0.1797752808988764</v>
      </c>
      <c r="AJ1112">
        <f t="shared" si="89"/>
        <v>0.21348314606741572</v>
      </c>
      <c r="AK1112">
        <v>31</v>
      </c>
      <c r="AL1112">
        <v>0</v>
      </c>
    </row>
    <row r="1113" spans="1:38" x14ac:dyDescent="0.2">
      <c r="A1113" t="s">
        <v>429</v>
      </c>
      <c r="B1113">
        <v>282</v>
      </c>
      <c r="C1113">
        <v>478</v>
      </c>
      <c r="D1113">
        <f>C1113-B1113</f>
        <v>196</v>
      </c>
      <c r="E1113">
        <v>0.26169999999999999</v>
      </c>
      <c r="F1113">
        <v>1.2999999999999999E-5</v>
      </c>
      <c r="G1113">
        <v>42</v>
      </c>
      <c r="H1113" t="s">
        <v>32</v>
      </c>
      <c r="I1113" t="s">
        <v>40</v>
      </c>
      <c r="J1113">
        <v>3.2269999999999999</v>
      </c>
      <c r="K1113">
        <v>2</v>
      </c>
      <c r="L1113">
        <v>0</v>
      </c>
      <c r="M1113">
        <v>10</v>
      </c>
      <c r="N1113">
        <v>9</v>
      </c>
      <c r="O1113">
        <v>3</v>
      </c>
      <c r="P1113">
        <v>1</v>
      </c>
      <c r="Q1113">
        <v>3</v>
      </c>
      <c r="R1113">
        <v>6</v>
      </c>
      <c r="S1113">
        <v>8</v>
      </c>
      <c r="T1113">
        <v>7</v>
      </c>
      <c r="U1113">
        <v>0</v>
      </c>
      <c r="V1113">
        <v>9</v>
      </c>
      <c r="W1113">
        <v>2</v>
      </c>
      <c r="X1113">
        <v>5</v>
      </c>
      <c r="Y1113">
        <v>4</v>
      </c>
      <c r="Z1113">
        <v>11</v>
      </c>
      <c r="AA1113">
        <v>5</v>
      </c>
      <c r="AB1113">
        <v>3</v>
      </c>
      <c r="AC1113">
        <v>0</v>
      </c>
      <c r="AD1113">
        <v>1</v>
      </c>
      <c r="AE1113">
        <f>SUM(M1113:N1113)/SUM(K1113:AD1113)</f>
        <v>0.21348314606741572</v>
      </c>
      <c r="AF1113">
        <f>SUM(S1113,Y1113)/SUM(K1113:AD1113)</f>
        <v>0.1348314606741573</v>
      </c>
      <c r="AG1113">
        <f t="shared" si="86"/>
        <v>5.6179775280898875E-2</v>
      </c>
      <c r="AH1113">
        <f t="shared" si="87"/>
        <v>4.49438202247191E-2</v>
      </c>
      <c r="AI1113">
        <f t="shared" si="88"/>
        <v>0.1797752808988764</v>
      </c>
      <c r="AJ1113">
        <f t="shared" si="89"/>
        <v>0.3707865168539326</v>
      </c>
      <c r="AK1113">
        <v>1</v>
      </c>
      <c r="AL1113">
        <v>0</v>
      </c>
    </row>
    <row r="1114" spans="1:38" x14ac:dyDescent="0.2">
      <c r="A1114" t="s">
        <v>596</v>
      </c>
      <c r="B1114">
        <v>504</v>
      </c>
      <c r="C1114">
        <v>1246</v>
      </c>
      <c r="D1114">
        <f>C1114-B1114</f>
        <v>742</v>
      </c>
      <c r="E1114">
        <v>0.1966</v>
      </c>
      <c r="F1114">
        <v>1.5E-5</v>
      </c>
      <c r="G1114">
        <v>18</v>
      </c>
      <c r="H1114" t="s">
        <v>46</v>
      </c>
      <c r="I1114" t="s">
        <v>44</v>
      </c>
      <c r="J1114">
        <v>2.7690000000000001</v>
      </c>
      <c r="K1114">
        <v>13</v>
      </c>
      <c r="L1114">
        <v>0</v>
      </c>
      <c r="M1114">
        <v>26</v>
      </c>
      <c r="N1114">
        <v>32</v>
      </c>
      <c r="O1114">
        <v>1</v>
      </c>
      <c r="P1114">
        <v>27</v>
      </c>
      <c r="Q1114">
        <v>4</v>
      </c>
      <c r="R1114">
        <v>6</v>
      </c>
      <c r="S1114">
        <v>29</v>
      </c>
      <c r="T1114">
        <v>9</v>
      </c>
      <c r="U1114">
        <v>1</v>
      </c>
      <c r="V1114">
        <v>25</v>
      </c>
      <c r="W1114">
        <v>19</v>
      </c>
      <c r="X1114">
        <v>16</v>
      </c>
      <c r="Y1114">
        <v>7</v>
      </c>
      <c r="Z1114">
        <v>24</v>
      </c>
      <c r="AA1114">
        <v>17</v>
      </c>
      <c r="AB1114">
        <v>7</v>
      </c>
      <c r="AC1114">
        <v>1</v>
      </c>
      <c r="AD1114">
        <v>3</v>
      </c>
      <c r="AE1114">
        <f>SUM(M1114:N1114)/SUM(K1114:AD1114)</f>
        <v>0.21722846441947566</v>
      </c>
      <c r="AF1114">
        <f>SUM(S1114,Y1114)/SUM(K1114:AD1114)</f>
        <v>0.1348314606741573</v>
      </c>
      <c r="AG1114">
        <f t="shared" si="86"/>
        <v>0.22097378277153559</v>
      </c>
      <c r="AH1114">
        <f t="shared" si="87"/>
        <v>1.8726591760299626E-2</v>
      </c>
      <c r="AI1114">
        <f t="shared" si="88"/>
        <v>8.6142322097378279E-2</v>
      </c>
      <c r="AJ1114">
        <f t="shared" si="89"/>
        <v>0.32209737827715357</v>
      </c>
      <c r="AK1114">
        <v>7</v>
      </c>
      <c r="AL1114">
        <v>1</v>
      </c>
    </row>
    <row r="1115" spans="1:38" x14ac:dyDescent="0.2">
      <c r="A1115" t="s">
        <v>320</v>
      </c>
      <c r="B1115">
        <v>646</v>
      </c>
      <c r="C1115">
        <v>821</v>
      </c>
      <c r="D1115">
        <f>C1115-B1115</f>
        <v>175</v>
      </c>
      <c r="E1115">
        <v>0.3206</v>
      </c>
      <c r="F1115">
        <v>7.8999999999999996E-5</v>
      </c>
      <c r="G1115">
        <v>66</v>
      </c>
      <c r="H1115" t="s">
        <v>46</v>
      </c>
      <c r="I1115" t="s">
        <v>321</v>
      </c>
      <c r="J1115">
        <v>2.72</v>
      </c>
      <c r="K1115">
        <v>2</v>
      </c>
      <c r="L1115">
        <v>0</v>
      </c>
      <c r="M1115">
        <v>11</v>
      </c>
      <c r="N1115">
        <v>9</v>
      </c>
      <c r="O1115">
        <v>3</v>
      </c>
      <c r="P1115">
        <v>6</v>
      </c>
      <c r="Q1115">
        <v>4</v>
      </c>
      <c r="R1115">
        <v>3</v>
      </c>
      <c r="S1115">
        <v>9</v>
      </c>
      <c r="T1115">
        <v>2</v>
      </c>
      <c r="U1115">
        <v>1</v>
      </c>
      <c r="V1115">
        <v>10</v>
      </c>
      <c r="W1115">
        <v>5</v>
      </c>
      <c r="X1115">
        <v>2</v>
      </c>
      <c r="Y1115">
        <v>3</v>
      </c>
      <c r="Z1115">
        <v>12</v>
      </c>
      <c r="AA1115">
        <v>6</v>
      </c>
      <c r="AB1115">
        <v>1</v>
      </c>
      <c r="AC1115">
        <v>0</v>
      </c>
      <c r="AD1115">
        <v>0</v>
      </c>
      <c r="AE1115">
        <f>SUM(M1115:N1115)/SUM(K1115:AD1115)</f>
        <v>0.2247191011235955</v>
      </c>
      <c r="AF1115">
        <f>SUM(S1115,Y1115)/SUM(K1115:AD1115)</f>
        <v>0.1348314606741573</v>
      </c>
      <c r="AG1115">
        <f t="shared" si="86"/>
        <v>0.14606741573033707</v>
      </c>
      <c r="AH1115">
        <f t="shared" si="87"/>
        <v>3.3707865168539325E-2</v>
      </c>
      <c r="AI1115">
        <f t="shared" si="88"/>
        <v>7.8651685393258425E-2</v>
      </c>
      <c r="AJ1115">
        <f t="shared" si="89"/>
        <v>0.38202247191011235</v>
      </c>
    </row>
    <row r="1116" spans="1:38" x14ac:dyDescent="0.2">
      <c r="A1116" t="s">
        <v>1292</v>
      </c>
      <c r="B1116">
        <v>1218</v>
      </c>
      <c r="C1116">
        <v>1508</v>
      </c>
      <c r="D1116">
        <f>C1116-B1116</f>
        <v>290</v>
      </c>
      <c r="E1116">
        <v>0.21640000000000001</v>
      </c>
      <c r="F1116">
        <v>2.6930000000000001E-3</v>
      </c>
      <c r="G1116">
        <v>30</v>
      </c>
      <c r="H1116" t="s">
        <v>35</v>
      </c>
      <c r="I1116" t="s">
        <v>1293</v>
      </c>
      <c r="J1116">
        <v>2.8679999999999999</v>
      </c>
      <c r="K1116">
        <v>2</v>
      </c>
      <c r="L1116">
        <v>2</v>
      </c>
      <c r="M1116">
        <v>17</v>
      </c>
      <c r="N1116">
        <v>8</v>
      </c>
      <c r="O1116">
        <v>2</v>
      </c>
      <c r="P1116">
        <v>7</v>
      </c>
      <c r="Q1116">
        <v>4</v>
      </c>
      <c r="R1116">
        <v>1</v>
      </c>
      <c r="S1116">
        <v>11</v>
      </c>
      <c r="T1116">
        <v>5</v>
      </c>
      <c r="U1116">
        <v>8</v>
      </c>
      <c r="V1116">
        <v>11</v>
      </c>
      <c r="W1116">
        <v>5</v>
      </c>
      <c r="X1116">
        <v>9</v>
      </c>
      <c r="Y1116">
        <v>6</v>
      </c>
      <c r="Z1116">
        <v>14</v>
      </c>
      <c r="AA1116">
        <v>9</v>
      </c>
      <c r="AB1116">
        <v>3</v>
      </c>
      <c r="AC1116">
        <v>0</v>
      </c>
      <c r="AD1116">
        <v>2</v>
      </c>
      <c r="AE1116">
        <f>SUM(M1116:N1116)/SUM(K1116:AD1116)</f>
        <v>0.1984126984126984</v>
      </c>
      <c r="AF1116">
        <f>SUM(S1116,Y1116)/SUM(K1116:AD1116)</f>
        <v>0.13492063492063491</v>
      </c>
      <c r="AG1116">
        <f t="shared" si="86"/>
        <v>0.1111111111111111</v>
      </c>
      <c r="AH1116">
        <f t="shared" si="87"/>
        <v>3.1746031746031744E-2</v>
      </c>
      <c r="AI1116">
        <f t="shared" si="88"/>
        <v>0.13492063492063491</v>
      </c>
      <c r="AJ1116">
        <f t="shared" si="89"/>
        <v>0.3888888888888889</v>
      </c>
    </row>
    <row r="1117" spans="1:38" x14ac:dyDescent="0.2">
      <c r="A1117" t="s">
        <v>1575</v>
      </c>
      <c r="B1117">
        <v>13</v>
      </c>
      <c r="C1117">
        <v>341</v>
      </c>
      <c r="D1117">
        <f>C1117-B1117</f>
        <v>328</v>
      </c>
      <c r="E1117">
        <v>0.251</v>
      </c>
      <c r="F1117">
        <v>3.2799999999999999E-3</v>
      </c>
      <c r="G1117">
        <v>42</v>
      </c>
      <c r="H1117" t="s">
        <v>35</v>
      </c>
      <c r="I1117" t="s">
        <v>321</v>
      </c>
      <c r="J1117">
        <v>2.944</v>
      </c>
      <c r="K1117">
        <v>3</v>
      </c>
      <c r="L1117">
        <v>1</v>
      </c>
      <c r="M1117">
        <v>10</v>
      </c>
      <c r="N1117">
        <v>17</v>
      </c>
      <c r="O1117">
        <v>1</v>
      </c>
      <c r="P1117">
        <v>11</v>
      </c>
      <c r="Q1117">
        <v>3</v>
      </c>
      <c r="R1117">
        <v>2</v>
      </c>
      <c r="S1117">
        <v>9</v>
      </c>
      <c r="T1117">
        <v>6</v>
      </c>
      <c r="U1117">
        <v>1</v>
      </c>
      <c r="V1117">
        <v>8</v>
      </c>
      <c r="W1117">
        <v>5</v>
      </c>
      <c r="X1117">
        <v>4</v>
      </c>
      <c r="Y1117">
        <v>8</v>
      </c>
      <c r="Z1117">
        <v>18</v>
      </c>
      <c r="AA1117">
        <v>9</v>
      </c>
      <c r="AB1117">
        <v>4</v>
      </c>
      <c r="AC1117">
        <v>2</v>
      </c>
      <c r="AD1117">
        <v>4</v>
      </c>
      <c r="AE1117">
        <f>SUM(M1117:N1117)/SUM(K1117:AD1117)</f>
        <v>0.21428571428571427</v>
      </c>
      <c r="AF1117">
        <f>SUM(S1117,Y1117)/SUM(K1117:AD1117)</f>
        <v>0.13492063492063491</v>
      </c>
      <c r="AG1117">
        <f t="shared" si="86"/>
        <v>0.15079365079365079</v>
      </c>
      <c r="AH1117">
        <f t="shared" si="87"/>
        <v>5.5555555555555552E-2</v>
      </c>
      <c r="AI1117">
        <f t="shared" si="88"/>
        <v>0.10317460317460317</v>
      </c>
      <c r="AJ1117">
        <f t="shared" si="89"/>
        <v>0.34126984126984128</v>
      </c>
    </row>
    <row r="1118" spans="1:38" x14ac:dyDescent="0.2">
      <c r="A1118" t="s">
        <v>1487</v>
      </c>
      <c r="B1118">
        <v>350</v>
      </c>
      <c r="C1118">
        <v>707</v>
      </c>
      <c r="D1118">
        <f>C1118-B1118</f>
        <v>357</v>
      </c>
      <c r="E1118">
        <v>0.20619999999999999</v>
      </c>
      <c r="F1118">
        <v>5.5000000000000002E-5</v>
      </c>
      <c r="G1118">
        <v>30</v>
      </c>
      <c r="H1118" t="s">
        <v>35</v>
      </c>
      <c r="I1118" t="s">
        <v>44</v>
      </c>
      <c r="J1118">
        <v>3.226</v>
      </c>
      <c r="K1118">
        <v>10</v>
      </c>
      <c r="L1118">
        <v>4</v>
      </c>
      <c r="M1118">
        <v>21</v>
      </c>
      <c r="N1118">
        <v>18</v>
      </c>
      <c r="O1118">
        <v>2</v>
      </c>
      <c r="P1118">
        <v>10</v>
      </c>
      <c r="Q1118">
        <v>3</v>
      </c>
      <c r="R1118">
        <v>10</v>
      </c>
      <c r="S1118">
        <v>18</v>
      </c>
      <c r="T1118">
        <v>11</v>
      </c>
      <c r="U1118">
        <v>4</v>
      </c>
      <c r="V1118">
        <v>17</v>
      </c>
      <c r="W1118">
        <v>8</v>
      </c>
      <c r="X1118">
        <v>13</v>
      </c>
      <c r="Y1118">
        <v>9</v>
      </c>
      <c r="Z1118">
        <v>22</v>
      </c>
      <c r="AA1118">
        <v>10</v>
      </c>
      <c r="AB1118">
        <v>6</v>
      </c>
      <c r="AC1118">
        <v>1</v>
      </c>
      <c r="AD1118">
        <v>3</v>
      </c>
      <c r="AE1118">
        <f>SUM(M1118:N1118)/SUM(K1118:AD1118)</f>
        <v>0.19500000000000001</v>
      </c>
      <c r="AF1118">
        <f>SUM(S1118,Y1118)/SUM(K1118:AD1118)</f>
        <v>0.13500000000000001</v>
      </c>
      <c r="AG1118">
        <f t="shared" si="86"/>
        <v>0.14000000000000001</v>
      </c>
      <c r="AH1118">
        <f t="shared" si="87"/>
        <v>0.03</v>
      </c>
      <c r="AI1118">
        <f t="shared" si="88"/>
        <v>0.155</v>
      </c>
      <c r="AJ1118">
        <f t="shared" si="89"/>
        <v>0.34499999999999997</v>
      </c>
    </row>
    <row r="1119" spans="1:38" x14ac:dyDescent="0.2">
      <c r="A1119" t="s">
        <v>2007</v>
      </c>
      <c r="B1119">
        <v>118</v>
      </c>
      <c r="C1119">
        <v>159</v>
      </c>
      <c r="D1119">
        <f>C1119-B1119</f>
        <v>41</v>
      </c>
      <c r="E1119">
        <v>0.1832</v>
      </c>
      <c r="F1119">
        <v>1.4E-5</v>
      </c>
      <c r="G1119">
        <v>18</v>
      </c>
      <c r="H1119" t="s">
        <v>35</v>
      </c>
      <c r="I1119" t="s">
        <v>44</v>
      </c>
      <c r="J1119">
        <v>2.9809999999999999</v>
      </c>
      <c r="K1119">
        <v>0</v>
      </c>
      <c r="L1119">
        <v>0</v>
      </c>
      <c r="M1119">
        <v>2</v>
      </c>
      <c r="N1119">
        <v>1</v>
      </c>
      <c r="O1119">
        <v>2</v>
      </c>
      <c r="P1119">
        <v>2</v>
      </c>
      <c r="Q1119">
        <v>0</v>
      </c>
      <c r="R1119">
        <v>0</v>
      </c>
      <c r="S1119">
        <v>3</v>
      </c>
      <c r="T1119">
        <v>2</v>
      </c>
      <c r="U1119">
        <v>1</v>
      </c>
      <c r="V1119">
        <v>6</v>
      </c>
      <c r="W1119">
        <v>3</v>
      </c>
      <c r="X1119">
        <v>5</v>
      </c>
      <c r="Y1119">
        <v>2</v>
      </c>
      <c r="Z1119">
        <v>2</v>
      </c>
      <c r="AA1119">
        <v>4</v>
      </c>
      <c r="AB1119">
        <v>2</v>
      </c>
      <c r="AC1119">
        <v>0</v>
      </c>
      <c r="AD1119">
        <v>0</v>
      </c>
      <c r="AE1119">
        <f>SUM(M1119:N1119)/SUM(K1119:AD1119)</f>
        <v>8.1081081081081086E-2</v>
      </c>
      <c r="AF1119">
        <f>SUM(S1119,Y1119)/SUM(K1119:AD1119)</f>
        <v>0.13513513513513514</v>
      </c>
      <c r="AG1119">
        <f t="shared" si="86"/>
        <v>0.13513513513513514</v>
      </c>
      <c r="AH1119">
        <f t="shared" si="87"/>
        <v>5.4054054054054057E-2</v>
      </c>
      <c r="AI1119">
        <f t="shared" si="88"/>
        <v>0.13513513513513514</v>
      </c>
      <c r="AJ1119">
        <f t="shared" si="89"/>
        <v>0.45945945945945948</v>
      </c>
    </row>
    <row r="1120" spans="1:38" x14ac:dyDescent="0.2">
      <c r="A1120" t="s">
        <v>2400</v>
      </c>
      <c r="B1120">
        <v>858</v>
      </c>
      <c r="C1120">
        <v>908</v>
      </c>
      <c r="D1120">
        <f>C1120-B1120</f>
        <v>50</v>
      </c>
      <c r="E1120">
        <v>0.1118</v>
      </c>
      <c r="F1120">
        <v>0</v>
      </c>
      <c r="G1120">
        <v>6</v>
      </c>
      <c r="H1120" t="s">
        <v>35</v>
      </c>
      <c r="I1120" t="s">
        <v>44</v>
      </c>
      <c r="J1120">
        <v>3.97</v>
      </c>
      <c r="K1120">
        <v>1</v>
      </c>
      <c r="L1120">
        <v>0</v>
      </c>
      <c r="M1120">
        <v>2</v>
      </c>
      <c r="N1120">
        <v>1</v>
      </c>
      <c r="O1120">
        <v>2</v>
      </c>
      <c r="P1120">
        <v>2</v>
      </c>
      <c r="Q1120">
        <v>3</v>
      </c>
      <c r="R1120">
        <v>1</v>
      </c>
      <c r="S1120">
        <v>1</v>
      </c>
      <c r="T1120">
        <v>6</v>
      </c>
      <c r="U1120">
        <v>1</v>
      </c>
      <c r="V1120">
        <v>4</v>
      </c>
      <c r="W1120">
        <v>1</v>
      </c>
      <c r="X1120">
        <v>0</v>
      </c>
      <c r="Y1120">
        <v>4</v>
      </c>
      <c r="Z1120">
        <v>2</v>
      </c>
      <c r="AA1120">
        <v>1</v>
      </c>
      <c r="AB1120">
        <v>2</v>
      </c>
      <c r="AC1120">
        <v>0</v>
      </c>
      <c r="AD1120">
        <v>3</v>
      </c>
      <c r="AE1120">
        <f>SUM(M1120:N1120)/SUM(K1120:AD1120)</f>
        <v>8.1081081081081086E-2</v>
      </c>
      <c r="AF1120">
        <f>SUM(S1120,Y1120)/SUM(K1120:AD1120)</f>
        <v>0.13513513513513514</v>
      </c>
      <c r="AG1120">
        <f t="shared" si="86"/>
        <v>0.10810810810810811</v>
      </c>
      <c r="AH1120">
        <f t="shared" si="87"/>
        <v>0.13513513513513514</v>
      </c>
      <c r="AI1120">
        <f t="shared" si="88"/>
        <v>0.27027027027027029</v>
      </c>
      <c r="AJ1120">
        <f t="shared" si="89"/>
        <v>0.27027027027027029</v>
      </c>
    </row>
    <row r="1121" spans="1:38" x14ac:dyDescent="0.2">
      <c r="A1121" t="s">
        <v>1324</v>
      </c>
      <c r="B1121">
        <v>173</v>
      </c>
      <c r="C1121">
        <v>216</v>
      </c>
      <c r="D1121">
        <f>C1121-B1121</f>
        <v>43</v>
      </c>
      <c r="E1121">
        <v>0.19409999999999999</v>
      </c>
      <c r="F1121">
        <v>2.12E-4</v>
      </c>
      <c r="G1121">
        <v>18</v>
      </c>
      <c r="H1121" t="s">
        <v>35</v>
      </c>
      <c r="I1121" t="s">
        <v>463</v>
      </c>
      <c r="J1121">
        <v>3.3460000000000001</v>
      </c>
      <c r="K1121">
        <v>3</v>
      </c>
      <c r="L1121">
        <v>0</v>
      </c>
      <c r="M1121">
        <v>4</v>
      </c>
      <c r="N1121">
        <v>2</v>
      </c>
      <c r="O1121">
        <v>0</v>
      </c>
      <c r="P1121">
        <v>1</v>
      </c>
      <c r="Q1121">
        <v>2</v>
      </c>
      <c r="R1121">
        <v>2</v>
      </c>
      <c r="S1121">
        <v>4</v>
      </c>
      <c r="T1121">
        <v>2</v>
      </c>
      <c r="U1121">
        <v>1</v>
      </c>
      <c r="V1121">
        <v>4</v>
      </c>
      <c r="W1121">
        <v>1</v>
      </c>
      <c r="X1121">
        <v>2</v>
      </c>
      <c r="Y1121">
        <v>1</v>
      </c>
      <c r="Z1121">
        <v>3</v>
      </c>
      <c r="AA1121">
        <v>3</v>
      </c>
      <c r="AB1121">
        <v>2</v>
      </c>
      <c r="AC1121">
        <v>0</v>
      </c>
      <c r="AD1121">
        <v>0</v>
      </c>
      <c r="AE1121">
        <f>SUM(M1121:N1121)/SUM(K1121:AD1121)</f>
        <v>0.16216216216216217</v>
      </c>
      <c r="AF1121">
        <f>SUM(S1121,Y1121)/SUM(K1121:AD1121)</f>
        <v>0.13513513513513514</v>
      </c>
      <c r="AG1121">
        <f t="shared" si="86"/>
        <v>0.13513513513513514</v>
      </c>
      <c r="AH1121">
        <f t="shared" si="87"/>
        <v>0</v>
      </c>
      <c r="AI1121">
        <f t="shared" si="88"/>
        <v>0.1891891891891892</v>
      </c>
      <c r="AJ1121">
        <f t="shared" si="89"/>
        <v>0.3783783783783784</v>
      </c>
    </row>
    <row r="1122" spans="1:38" x14ac:dyDescent="0.2">
      <c r="A1122" t="s">
        <v>1463</v>
      </c>
      <c r="B1122">
        <v>768</v>
      </c>
      <c r="C1122">
        <v>804</v>
      </c>
      <c r="D1122">
        <f>C1122-B1122</f>
        <v>36</v>
      </c>
      <c r="E1122">
        <v>0.28220000000000001</v>
      </c>
      <c r="F1122">
        <v>8.0000000000000007E-5</v>
      </c>
      <c r="G1122">
        <v>54</v>
      </c>
      <c r="H1122" t="s">
        <v>35</v>
      </c>
      <c r="I1122" t="s">
        <v>100</v>
      </c>
      <c r="J1122">
        <v>3.8620000000000001</v>
      </c>
      <c r="K1122">
        <v>2</v>
      </c>
      <c r="L1122">
        <v>0</v>
      </c>
      <c r="M1122">
        <v>2</v>
      </c>
      <c r="N1122">
        <v>4</v>
      </c>
      <c r="O1122">
        <v>0</v>
      </c>
      <c r="P1122">
        <v>0</v>
      </c>
      <c r="Q1122">
        <v>0</v>
      </c>
      <c r="R1122">
        <v>2</v>
      </c>
      <c r="S1122">
        <v>3</v>
      </c>
      <c r="T1122">
        <v>5</v>
      </c>
      <c r="U1122">
        <v>1</v>
      </c>
      <c r="V1122">
        <v>0</v>
      </c>
      <c r="W1122">
        <v>2</v>
      </c>
      <c r="X1122">
        <v>2</v>
      </c>
      <c r="Y1122">
        <v>2</v>
      </c>
      <c r="Z1122">
        <v>3</v>
      </c>
      <c r="AA1122">
        <v>5</v>
      </c>
      <c r="AB1122">
        <v>1</v>
      </c>
      <c r="AC1122">
        <v>1</v>
      </c>
      <c r="AD1122">
        <v>2</v>
      </c>
      <c r="AE1122">
        <f>SUM(M1122:N1122)/SUM(K1122:AD1122)</f>
        <v>0.16216216216216217</v>
      </c>
      <c r="AF1122">
        <f>SUM(S1122,Y1122)/SUM(K1122:AD1122)</f>
        <v>0.13513513513513514</v>
      </c>
      <c r="AG1122">
        <f t="shared" si="86"/>
        <v>0.10810810810810811</v>
      </c>
      <c r="AH1122">
        <f t="shared" si="87"/>
        <v>8.1081081081081086E-2</v>
      </c>
      <c r="AI1122">
        <f t="shared" si="88"/>
        <v>0.24324324324324326</v>
      </c>
      <c r="AJ1122">
        <f t="shared" si="89"/>
        <v>0.27027027027027029</v>
      </c>
    </row>
    <row r="1123" spans="1:38" x14ac:dyDescent="0.2">
      <c r="A1123" t="s">
        <v>1764</v>
      </c>
      <c r="B1123">
        <v>53</v>
      </c>
      <c r="C1123">
        <v>462</v>
      </c>
      <c r="D1123">
        <f>C1123-B1123</f>
        <v>409</v>
      </c>
      <c r="E1123">
        <v>0.58579999999999999</v>
      </c>
      <c r="F1123">
        <v>1.689E-3</v>
      </c>
      <c r="G1123">
        <v>90</v>
      </c>
      <c r="H1123" t="s">
        <v>32</v>
      </c>
      <c r="I1123" t="s">
        <v>44</v>
      </c>
      <c r="J1123">
        <v>3.036</v>
      </c>
      <c r="K1123">
        <v>11</v>
      </c>
      <c r="L1123">
        <v>0</v>
      </c>
      <c r="M1123">
        <v>14</v>
      </c>
      <c r="N1123">
        <v>20</v>
      </c>
      <c r="O1123">
        <v>2</v>
      </c>
      <c r="P1123">
        <v>25</v>
      </c>
      <c r="Q1123">
        <v>6</v>
      </c>
      <c r="R1123">
        <v>4</v>
      </c>
      <c r="S1123">
        <v>16</v>
      </c>
      <c r="T1123">
        <v>5</v>
      </c>
      <c r="U1123">
        <v>2</v>
      </c>
      <c r="V1123">
        <v>14</v>
      </c>
      <c r="W1123">
        <v>9</v>
      </c>
      <c r="X1123">
        <v>7</v>
      </c>
      <c r="Y1123">
        <v>9</v>
      </c>
      <c r="Z1123">
        <v>21</v>
      </c>
      <c r="AA1123">
        <v>9</v>
      </c>
      <c r="AB1123">
        <v>7</v>
      </c>
      <c r="AC1123">
        <v>2</v>
      </c>
      <c r="AD1123">
        <v>2</v>
      </c>
      <c r="AE1123">
        <f>SUM(M1123:N1123)/SUM(K1123:AD1123)</f>
        <v>0.18378378378378379</v>
      </c>
      <c r="AF1123">
        <f>SUM(S1123,Y1123)/SUM(K1123:AD1123)</f>
        <v>0.13513513513513514</v>
      </c>
      <c r="AG1123">
        <f t="shared" si="86"/>
        <v>0.24324324324324326</v>
      </c>
      <c r="AH1123">
        <f t="shared" si="87"/>
        <v>3.2432432432432434E-2</v>
      </c>
      <c r="AI1123">
        <f t="shared" si="88"/>
        <v>9.7297297297297303E-2</v>
      </c>
      <c r="AJ1123">
        <f t="shared" si="89"/>
        <v>0.30810810810810813</v>
      </c>
      <c r="AK1123">
        <v>12</v>
      </c>
      <c r="AL1123">
        <v>1</v>
      </c>
    </row>
    <row r="1124" spans="1:38" x14ac:dyDescent="0.2">
      <c r="A1124" t="s">
        <v>2764</v>
      </c>
      <c r="B1124">
        <v>23</v>
      </c>
      <c r="C1124">
        <v>61</v>
      </c>
      <c r="D1124">
        <f>C1124-B1124</f>
        <v>38</v>
      </c>
      <c r="E1124">
        <v>0.19589999999999999</v>
      </c>
      <c r="F1124">
        <v>2.04E-4</v>
      </c>
      <c r="G1124">
        <v>18</v>
      </c>
      <c r="H1124" t="s">
        <v>35</v>
      </c>
      <c r="I1124" t="s">
        <v>33</v>
      </c>
      <c r="J1124">
        <v>3.7080000000000002</v>
      </c>
      <c r="K1124">
        <v>0</v>
      </c>
      <c r="L1124">
        <v>0</v>
      </c>
      <c r="M1124">
        <v>4</v>
      </c>
      <c r="N1124">
        <v>3</v>
      </c>
      <c r="O1124">
        <v>5</v>
      </c>
      <c r="P1124">
        <v>0</v>
      </c>
      <c r="Q1124">
        <v>2</v>
      </c>
      <c r="R1124">
        <v>0</v>
      </c>
      <c r="S1124">
        <v>2</v>
      </c>
      <c r="T1124">
        <v>5</v>
      </c>
      <c r="U1124">
        <v>0</v>
      </c>
      <c r="V1124">
        <v>2</v>
      </c>
      <c r="W1124">
        <v>1</v>
      </c>
      <c r="X1124">
        <v>1</v>
      </c>
      <c r="Y1124">
        <v>3</v>
      </c>
      <c r="Z1124">
        <v>3</v>
      </c>
      <c r="AA1124">
        <v>2</v>
      </c>
      <c r="AB1124">
        <v>2</v>
      </c>
      <c r="AC1124">
        <v>0</v>
      </c>
      <c r="AD1124">
        <v>2</v>
      </c>
      <c r="AE1124">
        <f>SUM(M1124:N1124)/SUM(K1124:AD1124)</f>
        <v>0.1891891891891892</v>
      </c>
      <c r="AF1124">
        <f>SUM(S1124,Y1124)/SUM(K1124:AD1124)</f>
        <v>0.13513513513513514</v>
      </c>
      <c r="AG1124">
        <f t="shared" si="86"/>
        <v>2.7027027027027029E-2</v>
      </c>
      <c r="AH1124">
        <f t="shared" si="87"/>
        <v>0.1891891891891892</v>
      </c>
      <c r="AI1124">
        <f t="shared" si="88"/>
        <v>0.1891891891891892</v>
      </c>
      <c r="AJ1124">
        <f t="shared" si="89"/>
        <v>0.27027027027027029</v>
      </c>
    </row>
    <row r="1125" spans="1:38" x14ac:dyDescent="0.2">
      <c r="A1125" t="s">
        <v>2706</v>
      </c>
      <c r="B1125">
        <v>289</v>
      </c>
      <c r="C1125">
        <v>435</v>
      </c>
      <c r="D1125">
        <f>C1125-B1125</f>
        <v>146</v>
      </c>
      <c r="E1125">
        <v>0.27579999999999999</v>
      </c>
      <c r="F1125">
        <v>1.7470000000000001E-3</v>
      </c>
      <c r="G1125">
        <v>54</v>
      </c>
      <c r="H1125" t="s">
        <v>35</v>
      </c>
      <c r="I1125" t="s">
        <v>49</v>
      </c>
      <c r="J1125">
        <v>3.2280000000000002</v>
      </c>
      <c r="K1125">
        <v>1</v>
      </c>
      <c r="L1125">
        <v>1</v>
      </c>
      <c r="M1125">
        <v>9</v>
      </c>
      <c r="N1125">
        <v>6</v>
      </c>
      <c r="O1125">
        <v>3</v>
      </c>
      <c r="P1125">
        <v>8</v>
      </c>
      <c r="Q1125">
        <v>3</v>
      </c>
      <c r="R1125">
        <v>5</v>
      </c>
      <c r="S1125">
        <v>6</v>
      </c>
      <c r="T1125">
        <v>2</v>
      </c>
      <c r="U1125">
        <v>1</v>
      </c>
      <c r="V1125">
        <v>3</v>
      </c>
      <c r="W1125">
        <v>3</v>
      </c>
      <c r="X1125">
        <v>4</v>
      </c>
      <c r="Y1125">
        <v>4</v>
      </c>
      <c r="Z1125">
        <v>7</v>
      </c>
      <c r="AA1125">
        <v>3</v>
      </c>
      <c r="AB1125">
        <v>2</v>
      </c>
      <c r="AC1125">
        <v>1</v>
      </c>
      <c r="AD1125">
        <v>2</v>
      </c>
      <c r="AE1125">
        <f>SUM(M1125:N1125)/SUM(K1125:AD1125)</f>
        <v>0.20270270270270271</v>
      </c>
      <c r="AF1125">
        <f>SUM(S1125,Y1125)/SUM(K1125:AD1125)</f>
        <v>0.13513513513513514</v>
      </c>
      <c r="AG1125">
        <f t="shared" si="86"/>
        <v>0.16216216216216217</v>
      </c>
      <c r="AH1125">
        <f t="shared" si="87"/>
        <v>8.1081081081081086E-2</v>
      </c>
      <c r="AI1125">
        <f t="shared" si="88"/>
        <v>0.13513513513513514</v>
      </c>
      <c r="AJ1125">
        <f t="shared" si="89"/>
        <v>0.28378378378378377</v>
      </c>
    </row>
    <row r="1126" spans="1:38" x14ac:dyDescent="0.2">
      <c r="A1126" t="s">
        <v>1079</v>
      </c>
      <c r="B1126">
        <v>605</v>
      </c>
      <c r="C1126">
        <v>642</v>
      </c>
      <c r="D1126">
        <f>C1126-B1126</f>
        <v>37</v>
      </c>
      <c r="E1126">
        <v>0.2203</v>
      </c>
      <c r="F1126">
        <v>6.7190000000000001E-3</v>
      </c>
      <c r="G1126">
        <v>30</v>
      </c>
      <c r="H1126" t="s">
        <v>35</v>
      </c>
      <c r="I1126" t="s">
        <v>44</v>
      </c>
      <c r="J1126">
        <v>3.7109999999999999</v>
      </c>
      <c r="K1126">
        <v>2</v>
      </c>
      <c r="L1126">
        <v>2</v>
      </c>
      <c r="M1126">
        <v>4</v>
      </c>
      <c r="N1126">
        <v>4</v>
      </c>
      <c r="O1126">
        <v>1</v>
      </c>
      <c r="P1126">
        <v>0</v>
      </c>
      <c r="Q1126">
        <v>0</v>
      </c>
      <c r="R1126">
        <v>2</v>
      </c>
      <c r="S1126">
        <v>2</v>
      </c>
      <c r="T1126">
        <v>5</v>
      </c>
      <c r="U1126">
        <v>0</v>
      </c>
      <c r="V1126">
        <v>2</v>
      </c>
      <c r="W1126">
        <v>1</v>
      </c>
      <c r="X1126">
        <v>3</v>
      </c>
      <c r="Y1126">
        <v>3</v>
      </c>
      <c r="Z1126">
        <v>3</v>
      </c>
      <c r="AA1126">
        <v>1</v>
      </c>
      <c r="AB1126">
        <v>1</v>
      </c>
      <c r="AC1126">
        <v>0</v>
      </c>
      <c r="AD1126">
        <v>1</v>
      </c>
      <c r="AE1126">
        <f>SUM(M1126:N1126)/SUM(K1126:AD1126)</f>
        <v>0.21621621621621623</v>
      </c>
      <c r="AF1126">
        <f>SUM(S1126,Y1126)/SUM(K1126:AD1126)</f>
        <v>0.13513513513513514</v>
      </c>
      <c r="AG1126">
        <f t="shared" si="86"/>
        <v>8.1081081081081086E-2</v>
      </c>
      <c r="AH1126">
        <f t="shared" si="87"/>
        <v>5.4054054054054057E-2</v>
      </c>
      <c r="AI1126">
        <f t="shared" si="88"/>
        <v>0.21621621621621623</v>
      </c>
      <c r="AJ1126">
        <f t="shared" si="89"/>
        <v>0.29729729729729731</v>
      </c>
    </row>
    <row r="1127" spans="1:38" x14ac:dyDescent="0.2">
      <c r="A1127" t="s">
        <v>1820</v>
      </c>
      <c r="B1127">
        <v>294</v>
      </c>
      <c r="C1127">
        <v>338</v>
      </c>
      <c r="D1127">
        <f>C1127-B1127</f>
        <v>44</v>
      </c>
      <c r="E1127">
        <v>0.1575</v>
      </c>
      <c r="F1127">
        <v>7.8890000000000002E-3</v>
      </c>
      <c r="G1127">
        <v>6</v>
      </c>
      <c r="H1127" t="s">
        <v>35</v>
      </c>
      <c r="I1127" t="s">
        <v>33</v>
      </c>
      <c r="J1127">
        <v>2.5680000000000001</v>
      </c>
      <c r="K1127">
        <v>1</v>
      </c>
      <c r="L1127">
        <v>0</v>
      </c>
      <c r="M1127">
        <v>2</v>
      </c>
      <c r="N1127">
        <v>6</v>
      </c>
      <c r="O1127">
        <v>0</v>
      </c>
      <c r="P1127">
        <v>1</v>
      </c>
      <c r="Q1127">
        <v>0</v>
      </c>
      <c r="R1127">
        <v>1</v>
      </c>
      <c r="S1127">
        <v>3</v>
      </c>
      <c r="T1127">
        <v>2</v>
      </c>
      <c r="U1127">
        <v>0</v>
      </c>
      <c r="V1127">
        <v>6</v>
      </c>
      <c r="W1127">
        <v>4</v>
      </c>
      <c r="X1127">
        <v>2</v>
      </c>
      <c r="Y1127">
        <v>2</v>
      </c>
      <c r="Z1127">
        <v>1</v>
      </c>
      <c r="AA1127">
        <v>2</v>
      </c>
      <c r="AB1127">
        <v>1</v>
      </c>
      <c r="AC1127">
        <v>0</v>
      </c>
      <c r="AD1127">
        <v>3</v>
      </c>
      <c r="AE1127">
        <f>SUM(M1127:N1127)/SUM(K1127:AD1127)</f>
        <v>0.21621621621621623</v>
      </c>
      <c r="AF1127">
        <f>SUM(S1127,Y1127)/SUM(K1127:AD1127)</f>
        <v>0.13513513513513514</v>
      </c>
      <c r="AG1127">
        <f t="shared" si="86"/>
        <v>0.16216216216216217</v>
      </c>
      <c r="AH1127">
        <f t="shared" si="87"/>
        <v>8.1081081081081086E-2</v>
      </c>
      <c r="AI1127">
        <f t="shared" si="88"/>
        <v>0.10810810810810811</v>
      </c>
      <c r="AJ1127">
        <f t="shared" si="89"/>
        <v>0.29729729729729731</v>
      </c>
    </row>
    <row r="1128" spans="1:38" x14ac:dyDescent="0.2">
      <c r="A1128" t="s">
        <v>1284</v>
      </c>
      <c r="B1128">
        <v>27</v>
      </c>
      <c r="C1128">
        <v>88</v>
      </c>
      <c r="D1128">
        <f>C1128-B1128</f>
        <v>61</v>
      </c>
      <c r="E1128">
        <v>0.23780000000000001</v>
      </c>
      <c r="F1128">
        <v>1.6100000000000001E-4</v>
      </c>
      <c r="G1128">
        <v>42</v>
      </c>
      <c r="H1128" t="s">
        <v>35</v>
      </c>
      <c r="I1128" t="s">
        <v>1285</v>
      </c>
      <c r="J1128">
        <v>2.778</v>
      </c>
      <c r="K1128">
        <v>2</v>
      </c>
      <c r="L1128">
        <v>0</v>
      </c>
      <c r="M1128">
        <v>6</v>
      </c>
      <c r="N1128">
        <v>3</v>
      </c>
      <c r="O1128">
        <v>1</v>
      </c>
      <c r="P1128">
        <v>2</v>
      </c>
      <c r="Q1128">
        <v>0</v>
      </c>
      <c r="R1128">
        <v>1</v>
      </c>
      <c r="S1128">
        <v>3</v>
      </c>
      <c r="T1128">
        <v>2</v>
      </c>
      <c r="U1128">
        <v>1</v>
      </c>
      <c r="V1128">
        <v>6</v>
      </c>
      <c r="W1128">
        <v>0</v>
      </c>
      <c r="X1128">
        <v>1</v>
      </c>
      <c r="Y1128">
        <v>2</v>
      </c>
      <c r="Z1128">
        <v>3</v>
      </c>
      <c r="AA1128">
        <v>1</v>
      </c>
      <c r="AB1128">
        <v>0</v>
      </c>
      <c r="AC1128">
        <v>1</v>
      </c>
      <c r="AD1128">
        <v>2</v>
      </c>
      <c r="AE1128">
        <f>SUM(M1128:N1128)/SUM(K1128:AD1128)</f>
        <v>0.24324324324324326</v>
      </c>
      <c r="AF1128">
        <f>SUM(S1128,Y1128)/SUM(K1128:AD1128)</f>
        <v>0.13513513513513514</v>
      </c>
      <c r="AG1128">
        <f t="shared" si="86"/>
        <v>0.10810810810810811</v>
      </c>
      <c r="AH1128">
        <f t="shared" si="87"/>
        <v>0.10810810810810811</v>
      </c>
      <c r="AI1128">
        <f t="shared" si="88"/>
        <v>0.10810810810810811</v>
      </c>
      <c r="AJ1128">
        <f t="shared" si="89"/>
        <v>0.29729729729729731</v>
      </c>
    </row>
    <row r="1129" spans="1:38" x14ac:dyDescent="0.2">
      <c r="A1129" t="s">
        <v>2880</v>
      </c>
      <c r="B1129">
        <v>455</v>
      </c>
      <c r="C1129">
        <v>491</v>
      </c>
      <c r="D1129">
        <f>C1129-B1129</f>
        <v>36</v>
      </c>
      <c r="E1129">
        <v>0.26619999999999999</v>
      </c>
      <c r="F1129">
        <v>7.2000000000000002E-5</v>
      </c>
      <c r="G1129">
        <v>54</v>
      </c>
      <c r="H1129" t="s">
        <v>32</v>
      </c>
      <c r="I1129" t="s">
        <v>33</v>
      </c>
      <c r="J1129">
        <v>3.2570000000000001</v>
      </c>
      <c r="K1129">
        <v>0</v>
      </c>
      <c r="L1129">
        <v>0</v>
      </c>
      <c r="M1129">
        <v>1</v>
      </c>
      <c r="N1129">
        <v>8</v>
      </c>
      <c r="O1129">
        <v>2</v>
      </c>
      <c r="P1129">
        <v>0</v>
      </c>
      <c r="Q1129">
        <v>1</v>
      </c>
      <c r="R1129">
        <v>2</v>
      </c>
      <c r="S1129">
        <v>3</v>
      </c>
      <c r="T1129">
        <v>4</v>
      </c>
      <c r="U1129">
        <v>0</v>
      </c>
      <c r="V1129">
        <v>7</v>
      </c>
      <c r="W1129">
        <v>0</v>
      </c>
      <c r="X1129">
        <v>0</v>
      </c>
      <c r="Y1129">
        <v>2</v>
      </c>
      <c r="Z1129">
        <v>2</v>
      </c>
      <c r="AA1129">
        <v>2</v>
      </c>
      <c r="AB1129">
        <v>2</v>
      </c>
      <c r="AC1129">
        <v>0</v>
      </c>
      <c r="AD1129">
        <v>1</v>
      </c>
      <c r="AE1129">
        <f>SUM(M1129:N1129)/SUM(K1129:AD1129)</f>
        <v>0.24324324324324326</v>
      </c>
      <c r="AF1129">
        <f>SUM(S1129,Y1129)/SUM(K1129:AD1129)</f>
        <v>0.13513513513513514</v>
      </c>
      <c r="AG1129">
        <f t="shared" si="86"/>
        <v>0</v>
      </c>
      <c r="AH1129">
        <f t="shared" si="87"/>
        <v>8.1081081081081086E-2</v>
      </c>
      <c r="AI1129">
        <f t="shared" si="88"/>
        <v>0.21621621621621623</v>
      </c>
      <c r="AJ1129">
        <f t="shared" si="89"/>
        <v>0.32432432432432434</v>
      </c>
    </row>
    <row r="1130" spans="1:38" x14ac:dyDescent="0.2">
      <c r="A1130" t="s">
        <v>470</v>
      </c>
      <c r="B1130">
        <v>25</v>
      </c>
      <c r="C1130">
        <v>547</v>
      </c>
      <c r="D1130">
        <f>C1130-B1130</f>
        <v>522</v>
      </c>
      <c r="E1130">
        <v>0.40960000000000002</v>
      </c>
      <c r="F1130">
        <v>4.3999999999999999E-5</v>
      </c>
      <c r="G1130">
        <v>78</v>
      </c>
      <c r="H1130" t="s">
        <v>32</v>
      </c>
      <c r="I1130" t="s">
        <v>72</v>
      </c>
      <c r="J1130">
        <v>3.0790000000000002</v>
      </c>
      <c r="K1130">
        <v>12</v>
      </c>
      <c r="L1130">
        <v>0</v>
      </c>
      <c r="M1130">
        <v>13</v>
      </c>
      <c r="N1130">
        <v>43</v>
      </c>
      <c r="O1130">
        <v>4</v>
      </c>
      <c r="P1130">
        <v>43</v>
      </c>
      <c r="Q1130">
        <v>1</v>
      </c>
      <c r="R1130">
        <v>4</v>
      </c>
      <c r="S1130">
        <v>23</v>
      </c>
      <c r="T1130">
        <v>8</v>
      </c>
      <c r="U1130">
        <v>1</v>
      </c>
      <c r="V1130">
        <v>7</v>
      </c>
      <c r="W1130">
        <v>7</v>
      </c>
      <c r="X1130">
        <v>9</v>
      </c>
      <c r="Y1130">
        <v>6</v>
      </c>
      <c r="Z1130">
        <v>17</v>
      </c>
      <c r="AA1130">
        <v>6</v>
      </c>
      <c r="AB1130">
        <v>8</v>
      </c>
      <c r="AC1130">
        <v>0</v>
      </c>
      <c r="AD1130">
        <v>2</v>
      </c>
      <c r="AE1130">
        <f>SUM(M1130:N1130)/SUM(K1130:AD1130)</f>
        <v>0.26168224299065418</v>
      </c>
      <c r="AF1130">
        <f>SUM(S1130,Y1130)/SUM(K1130:AD1130)</f>
        <v>0.13551401869158877</v>
      </c>
      <c r="AG1130">
        <f t="shared" si="86"/>
        <v>0.28971962616822428</v>
      </c>
      <c r="AH1130">
        <f t="shared" si="87"/>
        <v>2.8037383177570093E-2</v>
      </c>
      <c r="AI1130">
        <f t="shared" si="88"/>
        <v>9.8130841121495324E-2</v>
      </c>
      <c r="AJ1130">
        <f t="shared" si="89"/>
        <v>0.18691588785046728</v>
      </c>
      <c r="AK1130">
        <v>58</v>
      </c>
      <c r="AL1130">
        <v>0</v>
      </c>
    </row>
    <row r="1131" spans="1:38" x14ac:dyDescent="0.2">
      <c r="A1131" t="s">
        <v>2238</v>
      </c>
      <c r="B1131">
        <v>1044</v>
      </c>
      <c r="C1131">
        <v>1109</v>
      </c>
      <c r="D1131">
        <f>C1131-B1131</f>
        <v>65</v>
      </c>
      <c r="E1131">
        <v>0.14430000000000001</v>
      </c>
      <c r="F1131">
        <v>3.6999999999999998E-5</v>
      </c>
      <c r="G1131">
        <v>6</v>
      </c>
      <c r="H1131" t="s">
        <v>35</v>
      </c>
      <c r="I1131" t="s">
        <v>40</v>
      </c>
      <c r="J1131">
        <v>3.81</v>
      </c>
      <c r="K1131">
        <v>3</v>
      </c>
      <c r="L1131">
        <v>0</v>
      </c>
      <c r="M1131">
        <v>6</v>
      </c>
      <c r="N1131">
        <v>1</v>
      </c>
      <c r="O1131">
        <v>3</v>
      </c>
      <c r="P1131">
        <v>2</v>
      </c>
      <c r="Q1131">
        <v>1</v>
      </c>
      <c r="R1131">
        <v>2</v>
      </c>
      <c r="S1131">
        <v>6</v>
      </c>
      <c r="T1131">
        <v>7</v>
      </c>
      <c r="U1131">
        <v>0</v>
      </c>
      <c r="V1131">
        <v>5</v>
      </c>
      <c r="W1131">
        <v>8</v>
      </c>
      <c r="X1131">
        <v>1</v>
      </c>
      <c r="Y1131">
        <v>2</v>
      </c>
      <c r="Z1131">
        <v>5</v>
      </c>
      <c r="AA1131">
        <v>2</v>
      </c>
      <c r="AB1131">
        <v>3</v>
      </c>
      <c r="AC1131">
        <v>0</v>
      </c>
      <c r="AD1131">
        <v>2</v>
      </c>
      <c r="AE1131">
        <f>SUM(M1131:N1131)/SUM(K1131:AD1131)</f>
        <v>0.11864406779661017</v>
      </c>
      <c r="AF1131">
        <f>SUM(S1131,Y1131)/SUM(K1131:AD1131)</f>
        <v>0.13559322033898305</v>
      </c>
      <c r="AG1131">
        <f t="shared" si="86"/>
        <v>0.22033898305084745</v>
      </c>
      <c r="AH1131">
        <f t="shared" si="87"/>
        <v>8.4745762711864403E-2</v>
      </c>
      <c r="AI1131">
        <f t="shared" si="88"/>
        <v>0.20338983050847459</v>
      </c>
      <c r="AJ1131">
        <f t="shared" si="89"/>
        <v>0.23728813559322035</v>
      </c>
    </row>
    <row r="1132" spans="1:38" x14ac:dyDescent="0.2">
      <c r="A1132" t="s">
        <v>1636</v>
      </c>
      <c r="B1132">
        <v>202</v>
      </c>
      <c r="C1132">
        <v>272</v>
      </c>
      <c r="D1132">
        <f>C1132-B1132</f>
        <v>70</v>
      </c>
      <c r="E1132">
        <v>0.182</v>
      </c>
      <c r="F1132" s="1">
        <v>3.9999999999999998E-6</v>
      </c>
      <c r="G1132">
        <v>18</v>
      </c>
      <c r="H1132" t="s">
        <v>35</v>
      </c>
      <c r="I1132" t="s">
        <v>107</v>
      </c>
      <c r="J1132">
        <v>3.734</v>
      </c>
      <c r="K1132">
        <v>1</v>
      </c>
      <c r="L1132">
        <v>0</v>
      </c>
      <c r="M1132">
        <v>3</v>
      </c>
      <c r="N1132">
        <v>6</v>
      </c>
      <c r="O1132">
        <v>4</v>
      </c>
      <c r="P1132">
        <v>7</v>
      </c>
      <c r="Q1132">
        <v>2</v>
      </c>
      <c r="R1132">
        <v>6</v>
      </c>
      <c r="S1132">
        <v>5</v>
      </c>
      <c r="T1132">
        <v>3</v>
      </c>
      <c r="U1132">
        <v>0</v>
      </c>
      <c r="V1132">
        <v>5</v>
      </c>
      <c r="W1132">
        <v>0</v>
      </c>
      <c r="X1132">
        <v>1</v>
      </c>
      <c r="Y1132">
        <v>3</v>
      </c>
      <c r="Z1132">
        <v>2</v>
      </c>
      <c r="AA1132">
        <v>5</v>
      </c>
      <c r="AB1132">
        <v>2</v>
      </c>
      <c r="AC1132">
        <v>0</v>
      </c>
      <c r="AD1132">
        <v>4</v>
      </c>
      <c r="AE1132">
        <f>SUM(M1132:N1132)/SUM(K1132:AD1132)</f>
        <v>0.15254237288135594</v>
      </c>
      <c r="AF1132">
        <f>SUM(S1132,Y1132)/SUM(K1132:AD1132)</f>
        <v>0.13559322033898305</v>
      </c>
      <c r="AG1132">
        <f t="shared" si="86"/>
        <v>0.13559322033898305</v>
      </c>
      <c r="AH1132">
        <f t="shared" si="87"/>
        <v>0.13559322033898305</v>
      </c>
      <c r="AI1132">
        <f t="shared" si="88"/>
        <v>0.1864406779661017</v>
      </c>
      <c r="AJ1132">
        <f t="shared" si="89"/>
        <v>0.25423728813559321</v>
      </c>
    </row>
    <row r="1133" spans="1:38" x14ac:dyDescent="0.2">
      <c r="A1133" t="s">
        <v>1925</v>
      </c>
      <c r="B1133">
        <v>12</v>
      </c>
      <c r="C1133">
        <v>149</v>
      </c>
      <c r="D1133">
        <f>C1133-B1133</f>
        <v>137</v>
      </c>
      <c r="E1133">
        <v>0.43359999999999999</v>
      </c>
      <c r="F1133">
        <v>1.5270000000000001E-2</v>
      </c>
      <c r="G1133">
        <v>78</v>
      </c>
      <c r="H1133" t="s">
        <v>32</v>
      </c>
      <c r="I1133" t="s">
        <v>44</v>
      </c>
      <c r="J1133">
        <v>2.9340000000000002</v>
      </c>
      <c r="K1133">
        <v>4</v>
      </c>
      <c r="L1133">
        <v>0</v>
      </c>
      <c r="M1133">
        <v>9</v>
      </c>
      <c r="N1133">
        <v>10</v>
      </c>
      <c r="O1133">
        <v>2</v>
      </c>
      <c r="P1133">
        <v>6</v>
      </c>
      <c r="Q1133">
        <v>0</v>
      </c>
      <c r="R1133">
        <v>0</v>
      </c>
      <c r="S1133">
        <v>5</v>
      </c>
      <c r="T1133">
        <v>4</v>
      </c>
      <c r="U1133">
        <v>0</v>
      </c>
      <c r="V1133">
        <v>3</v>
      </c>
      <c r="W1133">
        <v>0</v>
      </c>
      <c r="X1133">
        <v>1</v>
      </c>
      <c r="Y1133">
        <v>3</v>
      </c>
      <c r="Z1133">
        <v>4</v>
      </c>
      <c r="AA1133">
        <v>6</v>
      </c>
      <c r="AB1133">
        <v>1</v>
      </c>
      <c r="AC1133">
        <v>0</v>
      </c>
      <c r="AD1133">
        <v>1</v>
      </c>
      <c r="AE1133">
        <f>SUM(M1133:N1133)/SUM(K1133:AD1133)</f>
        <v>0.32203389830508472</v>
      </c>
      <c r="AF1133">
        <f>SUM(S1133,Y1133)/SUM(K1133:AD1133)</f>
        <v>0.13559322033898305</v>
      </c>
      <c r="AG1133">
        <f t="shared" si="86"/>
        <v>0.16949152542372881</v>
      </c>
      <c r="AH1133">
        <f t="shared" si="87"/>
        <v>5.0847457627118647E-2</v>
      </c>
      <c r="AI1133">
        <f t="shared" si="88"/>
        <v>8.4745762711864403E-2</v>
      </c>
      <c r="AJ1133">
        <f t="shared" si="89"/>
        <v>0.23728813559322035</v>
      </c>
      <c r="AK1133">
        <v>3</v>
      </c>
      <c r="AL1133">
        <v>0</v>
      </c>
    </row>
    <row r="1134" spans="1:38" x14ac:dyDescent="0.2">
      <c r="A1134" t="s">
        <v>2589</v>
      </c>
      <c r="B1134">
        <v>37</v>
      </c>
      <c r="C1134">
        <v>354</v>
      </c>
      <c r="D1134">
        <f>C1134-B1134</f>
        <v>317</v>
      </c>
      <c r="E1134">
        <v>0.31780000000000003</v>
      </c>
      <c r="F1134">
        <v>4.3999999999999999E-5</v>
      </c>
      <c r="G1134">
        <v>66</v>
      </c>
      <c r="H1134" t="s">
        <v>46</v>
      </c>
      <c r="I1134" t="s">
        <v>40</v>
      </c>
      <c r="J1134">
        <v>2.6509999999999998</v>
      </c>
      <c r="K1134">
        <v>2</v>
      </c>
      <c r="L1134">
        <v>2</v>
      </c>
      <c r="M1134">
        <v>18</v>
      </c>
      <c r="N1134">
        <v>17</v>
      </c>
      <c r="O1134">
        <v>2</v>
      </c>
      <c r="P1134">
        <v>14</v>
      </c>
      <c r="Q1134">
        <v>6</v>
      </c>
      <c r="R1134">
        <v>3</v>
      </c>
      <c r="S1134">
        <v>17</v>
      </c>
      <c r="T1134">
        <v>5</v>
      </c>
      <c r="U1134">
        <v>1</v>
      </c>
      <c r="V1134">
        <v>13</v>
      </c>
      <c r="W1134">
        <v>3</v>
      </c>
      <c r="X1134">
        <v>11</v>
      </c>
      <c r="Y1134">
        <v>2</v>
      </c>
      <c r="Z1134">
        <v>7</v>
      </c>
      <c r="AA1134">
        <v>7</v>
      </c>
      <c r="AB1134">
        <v>5</v>
      </c>
      <c r="AC1134">
        <v>0</v>
      </c>
      <c r="AD1134">
        <v>5</v>
      </c>
      <c r="AE1134">
        <f>SUM(M1134:N1134)/SUM(K1134:AD1134)</f>
        <v>0.25</v>
      </c>
      <c r="AF1134">
        <f>SUM(S1134,Y1134)/SUM(K1134:AD1134)</f>
        <v>0.1357142857142857</v>
      </c>
      <c r="AG1134">
        <f t="shared" si="86"/>
        <v>0.1357142857142857</v>
      </c>
      <c r="AH1134">
        <f t="shared" si="87"/>
        <v>0.05</v>
      </c>
      <c r="AI1134">
        <f t="shared" si="88"/>
        <v>0.1</v>
      </c>
      <c r="AJ1134">
        <f t="shared" si="89"/>
        <v>0.32857142857142857</v>
      </c>
    </row>
    <row r="1135" spans="1:38" x14ac:dyDescent="0.2">
      <c r="A1135" t="s">
        <v>862</v>
      </c>
      <c r="B1135">
        <v>9</v>
      </c>
      <c r="C1135">
        <v>183</v>
      </c>
      <c r="D1135">
        <f>C1135-B1135</f>
        <v>174</v>
      </c>
      <c r="E1135">
        <v>0.55289999999999995</v>
      </c>
      <c r="F1135">
        <v>0.23913799999999999</v>
      </c>
      <c r="G1135">
        <v>90</v>
      </c>
      <c r="H1135" t="s">
        <v>35</v>
      </c>
      <c r="I1135" t="s">
        <v>44</v>
      </c>
      <c r="J1135">
        <v>3.3069999999999999</v>
      </c>
      <c r="K1135">
        <v>3</v>
      </c>
      <c r="L1135">
        <v>0</v>
      </c>
      <c r="M1135">
        <v>2</v>
      </c>
      <c r="N1135">
        <v>11</v>
      </c>
      <c r="O1135">
        <v>2</v>
      </c>
      <c r="P1135">
        <v>10</v>
      </c>
      <c r="Q1135">
        <v>0</v>
      </c>
      <c r="R1135">
        <v>2</v>
      </c>
      <c r="S1135">
        <v>7</v>
      </c>
      <c r="T1135">
        <v>6</v>
      </c>
      <c r="U1135">
        <v>1</v>
      </c>
      <c r="V1135">
        <v>5</v>
      </c>
      <c r="W1135">
        <v>4</v>
      </c>
      <c r="X1135">
        <v>7</v>
      </c>
      <c r="Y1135">
        <v>4</v>
      </c>
      <c r="Z1135">
        <v>7</v>
      </c>
      <c r="AA1135">
        <v>6</v>
      </c>
      <c r="AB1135">
        <v>3</v>
      </c>
      <c r="AC1135">
        <v>1</v>
      </c>
      <c r="AD1135">
        <v>0</v>
      </c>
      <c r="AE1135">
        <f>SUM(M1135:N1135)/SUM(K1135:AD1135)</f>
        <v>0.16049382716049382</v>
      </c>
      <c r="AF1135">
        <f>SUM(S1135,Y1135)/SUM(K1135:AD1135)</f>
        <v>0.13580246913580246</v>
      </c>
      <c r="AG1135">
        <f t="shared" si="86"/>
        <v>0.20987654320987653</v>
      </c>
      <c r="AH1135">
        <f t="shared" si="87"/>
        <v>3.7037037037037035E-2</v>
      </c>
      <c r="AI1135">
        <f t="shared" si="88"/>
        <v>0.14814814814814814</v>
      </c>
      <c r="AJ1135">
        <f t="shared" si="89"/>
        <v>0.30864197530864196</v>
      </c>
    </row>
    <row r="1136" spans="1:38" x14ac:dyDescent="0.2">
      <c r="A1136" t="s">
        <v>2443</v>
      </c>
      <c r="B1136">
        <v>9</v>
      </c>
      <c r="C1136">
        <v>189</v>
      </c>
      <c r="D1136">
        <f>C1136-B1136</f>
        <v>180</v>
      </c>
      <c r="E1136">
        <v>0.32129999999999997</v>
      </c>
      <c r="F1136">
        <v>4.8999999999999998E-5</v>
      </c>
      <c r="G1136">
        <v>66</v>
      </c>
      <c r="H1136" t="s">
        <v>32</v>
      </c>
      <c r="I1136" t="s">
        <v>33</v>
      </c>
      <c r="J1136">
        <v>3.0139999999999998</v>
      </c>
      <c r="K1136">
        <v>3</v>
      </c>
      <c r="L1136">
        <v>0</v>
      </c>
      <c r="M1136">
        <v>8</v>
      </c>
      <c r="N1136">
        <v>6</v>
      </c>
      <c r="O1136">
        <v>1</v>
      </c>
      <c r="P1136">
        <v>6</v>
      </c>
      <c r="Q1136">
        <v>3</v>
      </c>
      <c r="R1136">
        <v>1</v>
      </c>
      <c r="S1136">
        <v>9</v>
      </c>
      <c r="T1136">
        <v>6</v>
      </c>
      <c r="U1136">
        <v>1</v>
      </c>
      <c r="V1136">
        <v>10</v>
      </c>
      <c r="W1136">
        <v>2</v>
      </c>
      <c r="X1136">
        <v>4</v>
      </c>
      <c r="Y1136">
        <v>2</v>
      </c>
      <c r="Z1136">
        <v>7</v>
      </c>
      <c r="AA1136">
        <v>7</v>
      </c>
      <c r="AB1136">
        <v>3</v>
      </c>
      <c r="AC1136">
        <v>0</v>
      </c>
      <c r="AD1136">
        <v>2</v>
      </c>
      <c r="AE1136">
        <f>SUM(M1136:N1136)/SUM(K1136:AD1136)</f>
        <v>0.1728395061728395</v>
      </c>
      <c r="AF1136">
        <f>SUM(S1136,Y1136)/SUM(K1136:AD1136)</f>
        <v>0.13580246913580246</v>
      </c>
      <c r="AG1136">
        <f t="shared" si="86"/>
        <v>0.13580246913580246</v>
      </c>
      <c r="AH1136">
        <f t="shared" si="87"/>
        <v>3.7037037037037035E-2</v>
      </c>
      <c r="AI1136">
        <f t="shared" si="88"/>
        <v>0.13580246913580246</v>
      </c>
      <c r="AJ1136">
        <f t="shared" si="89"/>
        <v>0.38271604938271603</v>
      </c>
      <c r="AK1136">
        <v>1</v>
      </c>
      <c r="AL1136">
        <v>0</v>
      </c>
    </row>
    <row r="1137" spans="1:38" x14ac:dyDescent="0.2">
      <c r="A1137" t="s">
        <v>832</v>
      </c>
      <c r="B1137">
        <v>280</v>
      </c>
      <c r="C1137">
        <v>669</v>
      </c>
      <c r="D1137">
        <f>C1137-B1137</f>
        <v>389</v>
      </c>
      <c r="E1137">
        <v>0.25469999999999998</v>
      </c>
      <c r="F1137" s="1">
        <v>9.9999999999999995E-7</v>
      </c>
      <c r="G1137">
        <v>42</v>
      </c>
      <c r="H1137" t="s">
        <v>46</v>
      </c>
      <c r="I1137" t="s">
        <v>133</v>
      </c>
      <c r="J1137">
        <v>3.03</v>
      </c>
      <c r="K1137">
        <v>5</v>
      </c>
      <c r="L1137">
        <v>1</v>
      </c>
      <c r="M1137">
        <v>15</v>
      </c>
      <c r="N1137">
        <v>19</v>
      </c>
      <c r="O1137">
        <v>1</v>
      </c>
      <c r="P1137">
        <v>14</v>
      </c>
      <c r="Q1137">
        <v>6</v>
      </c>
      <c r="R1137">
        <v>6</v>
      </c>
      <c r="S1137">
        <v>16</v>
      </c>
      <c r="T1137">
        <v>11</v>
      </c>
      <c r="U1137">
        <v>1</v>
      </c>
      <c r="V1137">
        <v>14</v>
      </c>
      <c r="W1137">
        <v>6</v>
      </c>
      <c r="X1137">
        <v>10</v>
      </c>
      <c r="Y1137">
        <v>6</v>
      </c>
      <c r="Z1137">
        <v>16</v>
      </c>
      <c r="AA1137">
        <v>5</v>
      </c>
      <c r="AB1137">
        <v>6</v>
      </c>
      <c r="AC1137">
        <v>0</v>
      </c>
      <c r="AD1137">
        <v>4</v>
      </c>
      <c r="AE1137">
        <f>SUM(M1137:N1137)/SUM(K1137:AD1137)</f>
        <v>0.20987654320987653</v>
      </c>
      <c r="AF1137">
        <f>SUM(S1137,Y1137)/SUM(K1137:AD1137)</f>
        <v>0.13580246913580246</v>
      </c>
      <c r="AG1137">
        <f t="shared" si="86"/>
        <v>0.15432098765432098</v>
      </c>
      <c r="AH1137">
        <f t="shared" si="87"/>
        <v>3.0864197530864196E-2</v>
      </c>
      <c r="AI1137">
        <f t="shared" si="88"/>
        <v>0.14814814814814814</v>
      </c>
      <c r="AJ1137">
        <f t="shared" si="89"/>
        <v>0.32098765432098764</v>
      </c>
    </row>
    <row r="1138" spans="1:38" x14ac:dyDescent="0.2">
      <c r="A1138" t="s">
        <v>2152</v>
      </c>
      <c r="B1138">
        <v>686</v>
      </c>
      <c r="C1138">
        <v>953</v>
      </c>
      <c r="D1138">
        <f>C1138-B1138</f>
        <v>267</v>
      </c>
      <c r="E1138">
        <v>0.25530000000000003</v>
      </c>
      <c r="F1138">
        <v>1.4E-5</v>
      </c>
      <c r="G1138">
        <v>42</v>
      </c>
      <c r="H1138" t="s">
        <v>35</v>
      </c>
      <c r="I1138" t="s">
        <v>235</v>
      </c>
      <c r="J1138">
        <v>3.0670000000000002</v>
      </c>
      <c r="K1138">
        <v>6</v>
      </c>
      <c r="L1138">
        <v>0</v>
      </c>
      <c r="M1138">
        <v>20</v>
      </c>
      <c r="N1138">
        <v>17</v>
      </c>
      <c r="O1138">
        <v>3</v>
      </c>
      <c r="P1138">
        <v>10</v>
      </c>
      <c r="Q1138">
        <v>3</v>
      </c>
      <c r="R1138">
        <v>5</v>
      </c>
      <c r="S1138">
        <v>14</v>
      </c>
      <c r="T1138">
        <v>9</v>
      </c>
      <c r="U1138">
        <v>2</v>
      </c>
      <c r="V1138">
        <v>19</v>
      </c>
      <c r="W1138">
        <v>6</v>
      </c>
      <c r="X1138">
        <v>5</v>
      </c>
      <c r="Y1138">
        <v>8</v>
      </c>
      <c r="Z1138">
        <v>17</v>
      </c>
      <c r="AA1138">
        <v>5</v>
      </c>
      <c r="AB1138">
        <v>9</v>
      </c>
      <c r="AC1138">
        <v>0</v>
      </c>
      <c r="AD1138">
        <v>4</v>
      </c>
      <c r="AE1138">
        <f>SUM(M1138:N1138)/SUM(K1138:AD1138)</f>
        <v>0.22839506172839505</v>
      </c>
      <c r="AF1138">
        <f>SUM(S1138,Y1138)/SUM(K1138:AD1138)</f>
        <v>0.13580246913580246</v>
      </c>
      <c r="AG1138">
        <f t="shared" si="86"/>
        <v>0.13580246913580246</v>
      </c>
      <c r="AH1138">
        <f t="shared" si="87"/>
        <v>4.3209876543209874E-2</v>
      </c>
      <c r="AI1138">
        <f t="shared" si="88"/>
        <v>0.15432098765432098</v>
      </c>
      <c r="AJ1138">
        <f t="shared" si="89"/>
        <v>0.30246913580246915</v>
      </c>
    </row>
    <row r="1139" spans="1:38" x14ac:dyDescent="0.2">
      <c r="A1139" t="s">
        <v>1786</v>
      </c>
      <c r="B1139">
        <v>6</v>
      </c>
      <c r="C1139">
        <v>123</v>
      </c>
      <c r="D1139">
        <f>C1139-B1139</f>
        <v>117</v>
      </c>
      <c r="E1139">
        <v>0.24970000000000001</v>
      </c>
      <c r="F1139">
        <v>2.5099999999999998E-4</v>
      </c>
      <c r="G1139">
        <v>42</v>
      </c>
      <c r="H1139" t="s">
        <v>35</v>
      </c>
      <c r="I1139" t="s">
        <v>49</v>
      </c>
      <c r="J1139">
        <v>3.3149999999999999</v>
      </c>
      <c r="K1139">
        <v>6</v>
      </c>
      <c r="L1139">
        <v>0</v>
      </c>
      <c r="M1139">
        <v>10</v>
      </c>
      <c r="N1139">
        <v>11</v>
      </c>
      <c r="O1139">
        <v>3</v>
      </c>
      <c r="P1139">
        <v>8</v>
      </c>
      <c r="Q1139">
        <v>0</v>
      </c>
      <c r="R1139">
        <v>5</v>
      </c>
      <c r="S1139">
        <v>9</v>
      </c>
      <c r="T1139">
        <v>5</v>
      </c>
      <c r="U1139">
        <v>1</v>
      </c>
      <c r="V1139">
        <v>3</v>
      </c>
      <c r="W1139">
        <v>2</v>
      </c>
      <c r="X1139">
        <v>4</v>
      </c>
      <c r="Y1139">
        <v>2</v>
      </c>
      <c r="Z1139">
        <v>5</v>
      </c>
      <c r="AA1139">
        <v>5</v>
      </c>
      <c r="AB1139">
        <v>0</v>
      </c>
      <c r="AC1139">
        <v>0</v>
      </c>
      <c r="AD1139">
        <v>2</v>
      </c>
      <c r="AE1139">
        <f>SUM(M1139:N1139)/SUM(K1139:AD1139)</f>
        <v>0.25925925925925924</v>
      </c>
      <c r="AF1139">
        <f>SUM(S1139,Y1139)/SUM(K1139:AD1139)</f>
        <v>0.13580246913580246</v>
      </c>
      <c r="AG1139">
        <f t="shared" si="86"/>
        <v>0.19753086419753085</v>
      </c>
      <c r="AH1139">
        <f t="shared" si="87"/>
        <v>6.1728395061728392E-2</v>
      </c>
      <c r="AI1139">
        <f t="shared" si="88"/>
        <v>0.13580246913580246</v>
      </c>
      <c r="AJ1139">
        <f t="shared" si="89"/>
        <v>0.20987654320987653</v>
      </c>
    </row>
    <row r="1140" spans="1:38" x14ac:dyDescent="0.2">
      <c r="A1140" t="s">
        <v>2839</v>
      </c>
      <c r="B1140">
        <v>8</v>
      </c>
      <c r="C1140">
        <v>491</v>
      </c>
      <c r="D1140">
        <f>C1140-B1140</f>
        <v>483</v>
      </c>
      <c r="E1140">
        <v>0.19389999999999999</v>
      </c>
      <c r="F1140">
        <v>3.5799999999999997E-4</v>
      </c>
      <c r="G1140">
        <v>18</v>
      </c>
      <c r="H1140" t="s">
        <v>35</v>
      </c>
      <c r="I1140" t="s">
        <v>33</v>
      </c>
      <c r="J1140">
        <v>3.1280000000000001</v>
      </c>
      <c r="K1140">
        <v>9</v>
      </c>
      <c r="L1140">
        <v>1</v>
      </c>
      <c r="M1140">
        <v>18</v>
      </c>
      <c r="N1140">
        <v>19</v>
      </c>
      <c r="O1140">
        <v>3</v>
      </c>
      <c r="P1140">
        <v>27</v>
      </c>
      <c r="Q1140">
        <v>2</v>
      </c>
      <c r="R1140">
        <v>6</v>
      </c>
      <c r="S1140">
        <v>14</v>
      </c>
      <c r="T1140">
        <v>5</v>
      </c>
      <c r="U1140">
        <v>2</v>
      </c>
      <c r="V1140">
        <v>12</v>
      </c>
      <c r="W1140">
        <v>3</v>
      </c>
      <c r="X1140">
        <v>11</v>
      </c>
      <c r="Y1140">
        <v>11</v>
      </c>
      <c r="Z1140">
        <v>19</v>
      </c>
      <c r="AA1140">
        <v>11</v>
      </c>
      <c r="AB1140">
        <v>8</v>
      </c>
      <c r="AC1140">
        <v>0</v>
      </c>
      <c r="AD1140">
        <v>3</v>
      </c>
      <c r="AE1140">
        <f>SUM(M1140:N1140)/SUM(K1140:AD1140)</f>
        <v>0.20108695652173914</v>
      </c>
      <c r="AF1140">
        <f>SUM(S1140,Y1140)/SUM(K1140:AD1140)</f>
        <v>0.1358695652173913</v>
      </c>
      <c r="AG1140">
        <f t="shared" si="86"/>
        <v>0.21195652173913043</v>
      </c>
      <c r="AH1140">
        <f t="shared" si="87"/>
        <v>3.2608695652173912E-2</v>
      </c>
      <c r="AI1140">
        <f t="shared" si="88"/>
        <v>0.11413043478260869</v>
      </c>
      <c r="AJ1140">
        <f t="shared" si="89"/>
        <v>0.30434782608695654</v>
      </c>
    </row>
    <row r="1141" spans="1:38" x14ac:dyDescent="0.2">
      <c r="A1141" t="s">
        <v>1221</v>
      </c>
      <c r="B1141">
        <v>905</v>
      </c>
      <c r="C1141">
        <v>1126</v>
      </c>
      <c r="D1141">
        <f>C1141-B1141</f>
        <v>221</v>
      </c>
      <c r="E1141">
        <v>0.3528</v>
      </c>
      <c r="F1141">
        <v>5.0000000000000002E-5</v>
      </c>
      <c r="G1141">
        <v>66</v>
      </c>
      <c r="H1141" t="s">
        <v>32</v>
      </c>
      <c r="I1141" t="s">
        <v>72</v>
      </c>
      <c r="J1141">
        <v>2.9</v>
      </c>
      <c r="K1141">
        <v>4</v>
      </c>
      <c r="L1141">
        <v>0</v>
      </c>
      <c r="M1141">
        <v>10</v>
      </c>
      <c r="N1141">
        <v>14</v>
      </c>
      <c r="O1141">
        <v>0</v>
      </c>
      <c r="P1141">
        <v>15</v>
      </c>
      <c r="Q1141">
        <v>2</v>
      </c>
      <c r="R1141">
        <v>1</v>
      </c>
      <c r="S1141">
        <v>10</v>
      </c>
      <c r="T1141">
        <v>3</v>
      </c>
      <c r="U1141">
        <v>2</v>
      </c>
      <c r="V1141">
        <v>6</v>
      </c>
      <c r="W1141">
        <v>7</v>
      </c>
      <c r="X1141">
        <v>4</v>
      </c>
      <c r="Y1141">
        <v>4</v>
      </c>
      <c r="Z1141">
        <v>3</v>
      </c>
      <c r="AA1141">
        <v>9</v>
      </c>
      <c r="AB1141">
        <v>5</v>
      </c>
      <c r="AC1141">
        <v>2</v>
      </c>
      <c r="AD1141">
        <v>2</v>
      </c>
      <c r="AE1141">
        <f>SUM(M1141:N1141)/SUM(K1141:AD1141)</f>
        <v>0.23300970873786409</v>
      </c>
      <c r="AF1141">
        <f>SUM(S1141,Y1141)/SUM(K1141:AD1141)</f>
        <v>0.13592233009708737</v>
      </c>
      <c r="AG1141">
        <f t="shared" si="86"/>
        <v>0.25242718446601942</v>
      </c>
      <c r="AH1141">
        <f t="shared" si="87"/>
        <v>3.8834951456310676E-2</v>
      </c>
      <c r="AI1141">
        <f t="shared" si="88"/>
        <v>0.10679611650485436</v>
      </c>
      <c r="AJ1141">
        <f t="shared" si="89"/>
        <v>0.23300970873786409</v>
      </c>
      <c r="AK1141">
        <v>1</v>
      </c>
      <c r="AL1141">
        <v>0</v>
      </c>
    </row>
    <row r="1142" spans="1:38" x14ac:dyDescent="0.2">
      <c r="A1142" t="s">
        <v>1700</v>
      </c>
      <c r="B1142">
        <v>4</v>
      </c>
      <c r="C1142">
        <v>334</v>
      </c>
      <c r="D1142">
        <f>C1142-B1142</f>
        <v>330</v>
      </c>
      <c r="E1142">
        <v>0.28010000000000002</v>
      </c>
      <c r="F1142">
        <v>2.5000000000000001E-5</v>
      </c>
      <c r="G1142">
        <v>54</v>
      </c>
      <c r="H1142" t="s">
        <v>46</v>
      </c>
      <c r="I1142" t="s">
        <v>49</v>
      </c>
      <c r="J1142">
        <v>3.0830000000000002</v>
      </c>
      <c r="K1142">
        <v>4</v>
      </c>
      <c r="L1142">
        <v>2</v>
      </c>
      <c r="M1142">
        <v>11</v>
      </c>
      <c r="N1142">
        <v>18</v>
      </c>
      <c r="O1142">
        <v>2</v>
      </c>
      <c r="P1142">
        <v>21</v>
      </c>
      <c r="Q1142">
        <v>1</v>
      </c>
      <c r="R1142">
        <v>3</v>
      </c>
      <c r="S1142">
        <v>15</v>
      </c>
      <c r="T1142">
        <v>4</v>
      </c>
      <c r="U1142">
        <v>1</v>
      </c>
      <c r="V1142">
        <v>7</v>
      </c>
      <c r="W1142">
        <v>4</v>
      </c>
      <c r="X1142">
        <v>4</v>
      </c>
      <c r="Y1142">
        <v>2</v>
      </c>
      <c r="Z1142">
        <v>8</v>
      </c>
      <c r="AA1142">
        <v>13</v>
      </c>
      <c r="AB1142">
        <v>4</v>
      </c>
      <c r="AC1142">
        <v>0</v>
      </c>
      <c r="AD1142">
        <v>1</v>
      </c>
      <c r="AE1142">
        <f>SUM(M1142:N1142)/SUM(K1142:AD1142)</f>
        <v>0.23200000000000001</v>
      </c>
      <c r="AF1142">
        <f>SUM(S1142,Y1142)/SUM(K1142:AD1142)</f>
        <v>0.13600000000000001</v>
      </c>
      <c r="AG1142">
        <f t="shared" si="86"/>
        <v>0.23200000000000001</v>
      </c>
      <c r="AH1142">
        <f t="shared" si="87"/>
        <v>2.4E-2</v>
      </c>
      <c r="AI1142">
        <f t="shared" si="88"/>
        <v>9.6000000000000002E-2</v>
      </c>
      <c r="AJ1142">
        <f t="shared" si="89"/>
        <v>0.28000000000000003</v>
      </c>
      <c r="AK1142">
        <v>18</v>
      </c>
      <c r="AL1142">
        <v>0</v>
      </c>
    </row>
    <row r="1143" spans="1:38" x14ac:dyDescent="0.2">
      <c r="A1143" t="s">
        <v>2277</v>
      </c>
      <c r="B1143">
        <v>950</v>
      </c>
      <c r="C1143">
        <v>1179</v>
      </c>
      <c r="D1143">
        <f>C1143-B1143</f>
        <v>229</v>
      </c>
      <c r="E1143">
        <v>0.1615</v>
      </c>
      <c r="F1143">
        <v>1.4E-5</v>
      </c>
      <c r="G1143">
        <v>6</v>
      </c>
      <c r="H1143" t="s">
        <v>35</v>
      </c>
      <c r="I1143" t="s">
        <v>44</v>
      </c>
      <c r="J1143">
        <v>3.665</v>
      </c>
      <c r="K1143">
        <v>2</v>
      </c>
      <c r="L1143">
        <v>4</v>
      </c>
      <c r="M1143">
        <v>8</v>
      </c>
      <c r="N1143">
        <v>13</v>
      </c>
      <c r="O1143">
        <v>5</v>
      </c>
      <c r="P1143">
        <v>8</v>
      </c>
      <c r="Q1143">
        <v>2</v>
      </c>
      <c r="R1143">
        <v>8</v>
      </c>
      <c r="S1143">
        <v>12</v>
      </c>
      <c r="T1143">
        <v>12</v>
      </c>
      <c r="U1143">
        <v>4</v>
      </c>
      <c r="V1143">
        <v>11</v>
      </c>
      <c r="W1143">
        <v>6</v>
      </c>
      <c r="X1143">
        <v>7</v>
      </c>
      <c r="Y1143">
        <v>8</v>
      </c>
      <c r="Z1143">
        <v>18</v>
      </c>
      <c r="AA1143">
        <v>7</v>
      </c>
      <c r="AB1143">
        <v>6</v>
      </c>
      <c r="AC1143">
        <v>2</v>
      </c>
      <c r="AD1143">
        <v>4</v>
      </c>
      <c r="AE1143">
        <f>SUM(M1143:N1143)/SUM(K1143:AD1143)</f>
        <v>0.14285714285714285</v>
      </c>
      <c r="AF1143">
        <f>SUM(S1143,Y1143)/SUM(K1143:AD1143)</f>
        <v>0.1360544217687075</v>
      </c>
      <c r="AG1143">
        <f t="shared" si="86"/>
        <v>0.10884353741496598</v>
      </c>
      <c r="AH1143">
        <f t="shared" si="87"/>
        <v>7.4829931972789115E-2</v>
      </c>
      <c r="AI1143">
        <f t="shared" si="88"/>
        <v>0.20408163265306123</v>
      </c>
      <c r="AJ1143">
        <f t="shared" si="89"/>
        <v>0.33333333333333331</v>
      </c>
    </row>
    <row r="1144" spans="1:38" x14ac:dyDescent="0.2">
      <c r="A1144" t="s">
        <v>1820</v>
      </c>
      <c r="B1144">
        <v>640</v>
      </c>
      <c r="C1144">
        <v>1012</v>
      </c>
      <c r="D1144">
        <f>C1144-B1144</f>
        <v>372</v>
      </c>
      <c r="E1144">
        <v>0.1575</v>
      </c>
      <c r="F1144">
        <v>7.8890000000000002E-3</v>
      </c>
      <c r="G1144">
        <v>6</v>
      </c>
      <c r="H1144" t="s">
        <v>35</v>
      </c>
      <c r="I1144" t="s">
        <v>33</v>
      </c>
      <c r="J1144">
        <v>2.8090000000000002</v>
      </c>
      <c r="K1144">
        <v>7</v>
      </c>
      <c r="L1144">
        <v>0</v>
      </c>
      <c r="M1144">
        <v>6</v>
      </c>
      <c r="N1144">
        <v>20</v>
      </c>
      <c r="O1144">
        <v>4</v>
      </c>
      <c r="P1144">
        <v>25</v>
      </c>
      <c r="Q1144">
        <v>5</v>
      </c>
      <c r="R1144">
        <v>3</v>
      </c>
      <c r="S1144">
        <v>16</v>
      </c>
      <c r="T1144">
        <v>6</v>
      </c>
      <c r="U1144">
        <v>0</v>
      </c>
      <c r="V1144">
        <v>16</v>
      </c>
      <c r="W1144">
        <v>8</v>
      </c>
      <c r="X1144">
        <v>11</v>
      </c>
      <c r="Y1144">
        <v>4</v>
      </c>
      <c r="Z1144">
        <v>8</v>
      </c>
      <c r="AA1144">
        <v>3</v>
      </c>
      <c r="AB1144">
        <v>2</v>
      </c>
      <c r="AC1144">
        <v>0</v>
      </c>
      <c r="AD1144">
        <v>3</v>
      </c>
      <c r="AE1144">
        <f>SUM(M1144:N1144)/SUM(K1144:AD1144)</f>
        <v>0.17687074829931973</v>
      </c>
      <c r="AF1144">
        <f>SUM(S1144,Y1144)/SUM(K1144:AD1144)</f>
        <v>0.1360544217687075</v>
      </c>
      <c r="AG1144">
        <f t="shared" si="86"/>
        <v>0.27210884353741499</v>
      </c>
      <c r="AH1144">
        <f t="shared" si="87"/>
        <v>4.7619047619047616E-2</v>
      </c>
      <c r="AI1144">
        <f t="shared" si="88"/>
        <v>7.4829931972789115E-2</v>
      </c>
      <c r="AJ1144">
        <f t="shared" si="89"/>
        <v>0.29251700680272108</v>
      </c>
    </row>
    <row r="1145" spans="1:38" x14ac:dyDescent="0.2">
      <c r="A1145" t="s">
        <v>1258</v>
      </c>
      <c r="B1145">
        <v>51</v>
      </c>
      <c r="C1145">
        <v>495</v>
      </c>
      <c r="D1145">
        <f>C1145-B1145</f>
        <v>444</v>
      </c>
      <c r="E1145">
        <v>0.3609</v>
      </c>
      <c r="F1145">
        <v>2.8579999999999999E-3</v>
      </c>
      <c r="G1145">
        <v>66</v>
      </c>
      <c r="H1145" t="s">
        <v>46</v>
      </c>
      <c r="I1145" t="s">
        <v>83</v>
      </c>
      <c r="J1145">
        <v>3.1179999999999999</v>
      </c>
      <c r="K1145">
        <v>4</v>
      </c>
      <c r="L1145">
        <v>0</v>
      </c>
      <c r="M1145">
        <v>14</v>
      </c>
      <c r="N1145">
        <v>14</v>
      </c>
      <c r="O1145">
        <v>3</v>
      </c>
      <c r="P1145">
        <v>27</v>
      </c>
      <c r="Q1145">
        <v>5</v>
      </c>
      <c r="R1145">
        <v>4</v>
      </c>
      <c r="S1145">
        <v>14</v>
      </c>
      <c r="T1145">
        <v>7</v>
      </c>
      <c r="U1145">
        <v>1</v>
      </c>
      <c r="V1145">
        <v>11</v>
      </c>
      <c r="W1145">
        <v>8</v>
      </c>
      <c r="X1145">
        <v>2</v>
      </c>
      <c r="Y1145">
        <v>6</v>
      </c>
      <c r="Z1145">
        <v>13</v>
      </c>
      <c r="AA1145">
        <v>10</v>
      </c>
      <c r="AB1145">
        <v>4</v>
      </c>
      <c r="AC1145">
        <v>0</v>
      </c>
      <c r="AD1145">
        <v>0</v>
      </c>
      <c r="AE1145">
        <f>SUM(M1145:N1145)/SUM(K1145:AD1145)</f>
        <v>0.19047619047619047</v>
      </c>
      <c r="AF1145">
        <f>SUM(S1145,Y1145)/SUM(K1145:AD1145)</f>
        <v>0.1360544217687075</v>
      </c>
      <c r="AG1145">
        <f t="shared" si="86"/>
        <v>0.26530612244897961</v>
      </c>
      <c r="AH1145">
        <f t="shared" si="87"/>
        <v>2.0408163265306121E-2</v>
      </c>
      <c r="AI1145">
        <f t="shared" si="88"/>
        <v>0.10884353741496598</v>
      </c>
      <c r="AJ1145">
        <f t="shared" si="89"/>
        <v>0.27891156462585032</v>
      </c>
      <c r="AK1145">
        <v>1</v>
      </c>
      <c r="AL1145">
        <v>0</v>
      </c>
    </row>
    <row r="1146" spans="1:38" x14ac:dyDescent="0.2">
      <c r="A1146" t="s">
        <v>2171</v>
      </c>
      <c r="B1146">
        <v>562</v>
      </c>
      <c r="C1146">
        <v>906</v>
      </c>
      <c r="D1146">
        <f>C1146-B1146</f>
        <v>344</v>
      </c>
      <c r="E1146">
        <v>0.25359999999999999</v>
      </c>
      <c r="F1146">
        <v>1.766E-3</v>
      </c>
      <c r="G1146">
        <v>42</v>
      </c>
      <c r="H1146" t="s">
        <v>35</v>
      </c>
      <c r="I1146" t="s">
        <v>1862</v>
      </c>
      <c r="J1146">
        <v>2.88</v>
      </c>
      <c r="K1146">
        <v>7</v>
      </c>
      <c r="L1146">
        <v>0</v>
      </c>
      <c r="M1146">
        <v>17</v>
      </c>
      <c r="N1146">
        <v>21</v>
      </c>
      <c r="O1146">
        <v>3</v>
      </c>
      <c r="P1146">
        <v>17</v>
      </c>
      <c r="Q1146">
        <v>2</v>
      </c>
      <c r="R1146">
        <v>3</v>
      </c>
      <c r="S1146">
        <v>14</v>
      </c>
      <c r="T1146">
        <v>5</v>
      </c>
      <c r="U1146">
        <v>1</v>
      </c>
      <c r="V1146">
        <v>13</v>
      </c>
      <c r="W1146">
        <v>3</v>
      </c>
      <c r="X1146">
        <v>2</v>
      </c>
      <c r="Y1146">
        <v>6</v>
      </c>
      <c r="Z1146">
        <v>12</v>
      </c>
      <c r="AA1146">
        <v>10</v>
      </c>
      <c r="AB1146">
        <v>4</v>
      </c>
      <c r="AC1146">
        <v>1</v>
      </c>
      <c r="AD1146">
        <v>6</v>
      </c>
      <c r="AE1146">
        <f>SUM(M1146:N1146)/SUM(K1146:AD1146)</f>
        <v>0.25850340136054423</v>
      </c>
      <c r="AF1146">
        <f>SUM(S1146,Y1146)/SUM(K1146:AD1146)</f>
        <v>0.1360544217687075</v>
      </c>
      <c r="AG1146">
        <f t="shared" si="86"/>
        <v>0.18367346938775511</v>
      </c>
      <c r="AH1146">
        <f t="shared" si="87"/>
        <v>6.8027210884353748E-2</v>
      </c>
      <c r="AI1146">
        <f t="shared" si="88"/>
        <v>8.8435374149659865E-2</v>
      </c>
      <c r="AJ1146">
        <f t="shared" si="89"/>
        <v>0.26530612244897961</v>
      </c>
    </row>
    <row r="1147" spans="1:38" x14ac:dyDescent="0.2">
      <c r="A1147" t="s">
        <v>2856</v>
      </c>
      <c r="B1147">
        <v>25</v>
      </c>
      <c r="C1147">
        <v>624</v>
      </c>
      <c r="D1147">
        <f>C1147-B1147</f>
        <v>599</v>
      </c>
      <c r="E1147">
        <v>0.33739999999999998</v>
      </c>
      <c r="F1147">
        <v>2.61E-4</v>
      </c>
      <c r="G1147">
        <v>66</v>
      </c>
      <c r="H1147" t="s">
        <v>32</v>
      </c>
      <c r="I1147" t="s">
        <v>49</v>
      </c>
      <c r="J1147">
        <v>3.0139999999999998</v>
      </c>
      <c r="K1147">
        <v>4</v>
      </c>
      <c r="L1147">
        <v>4</v>
      </c>
      <c r="M1147">
        <v>15</v>
      </c>
      <c r="N1147">
        <v>17</v>
      </c>
      <c r="O1147">
        <v>2</v>
      </c>
      <c r="P1147">
        <v>30</v>
      </c>
      <c r="Q1147">
        <v>2</v>
      </c>
      <c r="R1147">
        <v>4</v>
      </c>
      <c r="S1147">
        <v>19</v>
      </c>
      <c r="T1147">
        <v>6</v>
      </c>
      <c r="U1147">
        <v>5</v>
      </c>
      <c r="V1147">
        <v>22</v>
      </c>
      <c r="W1147">
        <v>9</v>
      </c>
      <c r="X1147">
        <v>8</v>
      </c>
      <c r="Y1147">
        <v>7</v>
      </c>
      <c r="Z1147">
        <v>20</v>
      </c>
      <c r="AA1147">
        <v>6</v>
      </c>
      <c r="AB1147">
        <v>6</v>
      </c>
      <c r="AC1147">
        <v>0</v>
      </c>
      <c r="AD1147">
        <v>5</v>
      </c>
      <c r="AE1147">
        <f>SUM(M1147:N1147)/SUM(K1147:AD1147)</f>
        <v>0.16753926701570682</v>
      </c>
      <c r="AF1147">
        <f>SUM(S1147,Y1147)/SUM(K1147:AD1147)</f>
        <v>0.13612565445026178</v>
      </c>
      <c r="AG1147">
        <f t="shared" si="86"/>
        <v>0.22513089005235601</v>
      </c>
      <c r="AH1147">
        <f t="shared" si="87"/>
        <v>3.6649214659685861E-2</v>
      </c>
      <c r="AI1147">
        <f t="shared" si="88"/>
        <v>0.1099476439790576</v>
      </c>
      <c r="AJ1147">
        <f t="shared" si="89"/>
        <v>0.32460732984293195</v>
      </c>
      <c r="AK1147">
        <v>3</v>
      </c>
      <c r="AL1147">
        <v>0</v>
      </c>
    </row>
    <row r="1148" spans="1:38" x14ac:dyDescent="0.2">
      <c r="A1148" t="s">
        <v>2031</v>
      </c>
      <c r="B1148">
        <v>167</v>
      </c>
      <c r="C1148">
        <v>343</v>
      </c>
      <c r="D1148">
        <f>C1148-B1148</f>
        <v>176</v>
      </c>
      <c r="E1148">
        <v>0.2417</v>
      </c>
      <c r="F1148">
        <v>2.4399999999999999E-4</v>
      </c>
      <c r="G1148">
        <v>42</v>
      </c>
      <c r="H1148" t="s">
        <v>35</v>
      </c>
      <c r="I1148" t="s">
        <v>44</v>
      </c>
      <c r="J1148">
        <v>3.4950000000000001</v>
      </c>
      <c r="K1148">
        <v>6</v>
      </c>
      <c r="L1148">
        <v>1</v>
      </c>
      <c r="M1148">
        <v>3</v>
      </c>
      <c r="N1148">
        <v>7</v>
      </c>
      <c r="O1148">
        <v>1</v>
      </c>
      <c r="P1148">
        <v>8</v>
      </c>
      <c r="Q1148">
        <v>1</v>
      </c>
      <c r="R1148">
        <v>5</v>
      </c>
      <c r="S1148">
        <v>8</v>
      </c>
      <c r="T1148">
        <v>2</v>
      </c>
      <c r="U1148">
        <v>1</v>
      </c>
      <c r="V1148">
        <v>10</v>
      </c>
      <c r="W1148">
        <v>1</v>
      </c>
      <c r="X1148">
        <v>4</v>
      </c>
      <c r="Y1148">
        <v>4</v>
      </c>
      <c r="Z1148">
        <v>10</v>
      </c>
      <c r="AA1148">
        <v>10</v>
      </c>
      <c r="AB1148">
        <v>5</v>
      </c>
      <c r="AC1148">
        <v>0</v>
      </c>
      <c r="AD1148">
        <v>1</v>
      </c>
      <c r="AE1148">
        <f>SUM(M1148:N1148)/SUM(K1148:AD1148)</f>
        <v>0.11363636363636363</v>
      </c>
      <c r="AF1148">
        <f>SUM(S1148,Y1148)/SUM(K1148:AD1148)</f>
        <v>0.13636363636363635</v>
      </c>
      <c r="AG1148">
        <f t="shared" si="86"/>
        <v>0.17045454545454544</v>
      </c>
      <c r="AH1148">
        <f t="shared" si="87"/>
        <v>2.2727272727272728E-2</v>
      </c>
      <c r="AI1148">
        <f t="shared" si="88"/>
        <v>0.14772727272727273</v>
      </c>
      <c r="AJ1148">
        <f t="shared" si="89"/>
        <v>0.40909090909090912</v>
      </c>
    </row>
    <row r="1149" spans="1:38" x14ac:dyDescent="0.2">
      <c r="A1149" t="s">
        <v>1815</v>
      </c>
      <c r="B1149">
        <v>9</v>
      </c>
      <c r="C1149">
        <v>105</v>
      </c>
      <c r="D1149">
        <f>C1149-B1149</f>
        <v>96</v>
      </c>
      <c r="E1149">
        <v>0.3458</v>
      </c>
      <c r="F1149">
        <v>6.0557E-2</v>
      </c>
      <c r="G1149">
        <v>66</v>
      </c>
      <c r="H1149" t="s">
        <v>35</v>
      </c>
      <c r="I1149" t="s">
        <v>33</v>
      </c>
      <c r="J1149">
        <v>3.0609999999999999</v>
      </c>
      <c r="K1149">
        <v>1</v>
      </c>
      <c r="L1149">
        <v>2</v>
      </c>
      <c r="M1149">
        <v>2</v>
      </c>
      <c r="N1149">
        <v>6</v>
      </c>
      <c r="O1149">
        <v>1</v>
      </c>
      <c r="P1149">
        <v>7</v>
      </c>
      <c r="Q1149">
        <v>2</v>
      </c>
      <c r="R1149">
        <v>1</v>
      </c>
      <c r="S1149">
        <v>5</v>
      </c>
      <c r="T1149">
        <v>5</v>
      </c>
      <c r="U1149">
        <v>2</v>
      </c>
      <c r="V1149">
        <v>7</v>
      </c>
      <c r="W1149">
        <v>3</v>
      </c>
      <c r="X1149">
        <v>7</v>
      </c>
      <c r="Y1149">
        <v>4</v>
      </c>
      <c r="Z1149">
        <v>6</v>
      </c>
      <c r="AA1149">
        <v>4</v>
      </c>
      <c r="AB1149">
        <v>1</v>
      </c>
      <c r="AC1149">
        <v>0</v>
      </c>
      <c r="AD1149">
        <v>0</v>
      </c>
      <c r="AE1149">
        <f>SUM(M1149:N1149)/SUM(K1149:AD1149)</f>
        <v>0.12121212121212122</v>
      </c>
      <c r="AF1149">
        <f>SUM(S1149,Y1149)/SUM(K1149:AD1149)</f>
        <v>0.13636363636363635</v>
      </c>
      <c r="AG1149">
        <f t="shared" si="86"/>
        <v>0.16666666666666666</v>
      </c>
      <c r="AH1149">
        <f t="shared" si="87"/>
        <v>1.5151515151515152E-2</v>
      </c>
      <c r="AI1149">
        <f t="shared" si="88"/>
        <v>0.13636363636363635</v>
      </c>
      <c r="AJ1149">
        <f t="shared" si="89"/>
        <v>0.42424242424242425</v>
      </c>
    </row>
    <row r="1150" spans="1:38" x14ac:dyDescent="0.2">
      <c r="A1150" t="s">
        <v>3083</v>
      </c>
      <c r="B1150">
        <v>8</v>
      </c>
      <c r="C1150">
        <v>89</v>
      </c>
      <c r="D1150">
        <f>C1150-B1150</f>
        <v>81</v>
      </c>
      <c r="E1150">
        <v>0.32290000000000002</v>
      </c>
      <c r="F1150">
        <v>1.8799999999999999E-4</v>
      </c>
      <c r="G1150">
        <v>66</v>
      </c>
      <c r="H1150" t="s">
        <v>46</v>
      </c>
      <c r="I1150" t="s">
        <v>49</v>
      </c>
      <c r="J1150">
        <v>2.641</v>
      </c>
      <c r="K1150">
        <v>1</v>
      </c>
      <c r="L1150">
        <v>0</v>
      </c>
      <c r="M1150">
        <v>3</v>
      </c>
      <c r="N1150">
        <v>4</v>
      </c>
      <c r="O1150">
        <v>2</v>
      </c>
      <c r="P1150">
        <v>2</v>
      </c>
      <c r="Q1150">
        <v>0</v>
      </c>
      <c r="R1150">
        <v>0</v>
      </c>
      <c r="S1150">
        <v>6</v>
      </c>
      <c r="T1150">
        <v>2</v>
      </c>
      <c r="U1150">
        <v>0</v>
      </c>
      <c r="V1150">
        <v>4</v>
      </c>
      <c r="W1150">
        <v>5</v>
      </c>
      <c r="X1150">
        <v>7</v>
      </c>
      <c r="Y1150">
        <v>0</v>
      </c>
      <c r="Z1150">
        <v>3</v>
      </c>
      <c r="AA1150">
        <v>3</v>
      </c>
      <c r="AB1150">
        <v>1</v>
      </c>
      <c r="AC1150">
        <v>0</v>
      </c>
      <c r="AD1150">
        <v>1</v>
      </c>
      <c r="AE1150">
        <f>SUM(M1150:N1150)/SUM(K1150:AD1150)</f>
        <v>0.15909090909090909</v>
      </c>
      <c r="AF1150">
        <f>SUM(S1150,Y1150)/SUM(K1150:AD1150)</f>
        <v>0.13636363636363635</v>
      </c>
      <c r="AG1150">
        <f t="shared" si="86"/>
        <v>0.18181818181818182</v>
      </c>
      <c r="AH1150">
        <f t="shared" si="87"/>
        <v>6.8181818181818177E-2</v>
      </c>
      <c r="AI1150">
        <f t="shared" si="88"/>
        <v>6.8181818181818177E-2</v>
      </c>
      <c r="AJ1150">
        <f t="shared" si="89"/>
        <v>0.38636363636363635</v>
      </c>
      <c r="AK1150">
        <v>1</v>
      </c>
      <c r="AL1150">
        <v>0</v>
      </c>
    </row>
    <row r="1151" spans="1:38" x14ac:dyDescent="0.2">
      <c r="A1151" t="s">
        <v>559</v>
      </c>
      <c r="B1151">
        <v>1441</v>
      </c>
      <c r="C1151">
        <v>1464</v>
      </c>
      <c r="D1151">
        <f>C1151-B1151</f>
        <v>23</v>
      </c>
      <c r="E1151">
        <v>0.24759999999999999</v>
      </c>
      <c r="F1151">
        <v>3.0179999999999998E-3</v>
      </c>
      <c r="G1151">
        <v>42</v>
      </c>
      <c r="H1151" t="s">
        <v>32</v>
      </c>
      <c r="I1151" t="s">
        <v>33</v>
      </c>
      <c r="J1151">
        <v>3.645</v>
      </c>
      <c r="K1151">
        <v>2</v>
      </c>
      <c r="L1151">
        <v>1</v>
      </c>
      <c r="M1151">
        <v>2</v>
      </c>
      <c r="N1151">
        <v>2</v>
      </c>
      <c r="O1151">
        <v>0</v>
      </c>
      <c r="P1151">
        <v>1</v>
      </c>
      <c r="Q1151">
        <v>0</v>
      </c>
      <c r="R1151">
        <v>0</v>
      </c>
      <c r="S1151">
        <v>2</v>
      </c>
      <c r="T1151">
        <v>3</v>
      </c>
      <c r="U1151">
        <v>1</v>
      </c>
      <c r="V1151">
        <v>2</v>
      </c>
      <c r="W1151">
        <v>0</v>
      </c>
      <c r="X1151">
        <v>2</v>
      </c>
      <c r="Y1151">
        <v>1</v>
      </c>
      <c r="Z1151">
        <v>1</v>
      </c>
      <c r="AA1151">
        <v>0</v>
      </c>
      <c r="AB1151">
        <v>1</v>
      </c>
      <c r="AC1151">
        <v>1</v>
      </c>
      <c r="AD1151">
        <v>0</v>
      </c>
      <c r="AE1151">
        <f>SUM(M1151:N1151)/SUM(K1151:AD1151)</f>
        <v>0.18181818181818182</v>
      </c>
      <c r="AF1151">
        <f>SUM(S1151,Y1151)/SUM(K1151:AD1151)</f>
        <v>0.13636363636363635</v>
      </c>
      <c r="AG1151">
        <f t="shared" si="86"/>
        <v>0.13636363636363635</v>
      </c>
      <c r="AH1151">
        <f t="shared" si="87"/>
        <v>4.5454545454545456E-2</v>
      </c>
      <c r="AI1151">
        <f t="shared" si="88"/>
        <v>0.22727272727272727</v>
      </c>
      <c r="AJ1151">
        <f t="shared" si="89"/>
        <v>0.27272727272727271</v>
      </c>
    </row>
    <row r="1152" spans="1:38" x14ac:dyDescent="0.2">
      <c r="A1152" t="s">
        <v>745</v>
      </c>
      <c r="B1152">
        <v>37</v>
      </c>
      <c r="C1152">
        <v>116</v>
      </c>
      <c r="D1152">
        <f>C1152-B1152</f>
        <v>79</v>
      </c>
      <c r="E1152">
        <v>0.1328</v>
      </c>
      <c r="F1152">
        <v>8.4699999999999999E-4</v>
      </c>
      <c r="G1152">
        <v>6</v>
      </c>
      <c r="H1152" t="s">
        <v>46</v>
      </c>
      <c r="I1152" t="s">
        <v>36</v>
      </c>
      <c r="J1152">
        <v>3.1859999999999999</v>
      </c>
      <c r="K1152">
        <v>2</v>
      </c>
      <c r="L1152">
        <v>1</v>
      </c>
      <c r="M1152">
        <v>3</v>
      </c>
      <c r="N1152">
        <v>6</v>
      </c>
      <c r="O1152">
        <v>1</v>
      </c>
      <c r="P1152">
        <v>7</v>
      </c>
      <c r="Q1152">
        <v>1</v>
      </c>
      <c r="R1152">
        <v>1</v>
      </c>
      <c r="S1152">
        <v>5</v>
      </c>
      <c r="T1152">
        <v>4</v>
      </c>
      <c r="U1152">
        <v>0</v>
      </c>
      <c r="V1152">
        <v>3</v>
      </c>
      <c r="W1152">
        <v>2</v>
      </c>
      <c r="X1152">
        <v>2</v>
      </c>
      <c r="Y1152">
        <v>1</v>
      </c>
      <c r="Z1152">
        <v>1</v>
      </c>
      <c r="AA1152">
        <v>3</v>
      </c>
      <c r="AB1152">
        <v>0</v>
      </c>
      <c r="AC1152">
        <v>0</v>
      </c>
      <c r="AD1152">
        <v>1</v>
      </c>
      <c r="AE1152">
        <f>SUM(M1152:N1152)/SUM(K1152:AD1152)</f>
        <v>0.20454545454545456</v>
      </c>
      <c r="AF1152">
        <f>SUM(S1152,Y1152)/SUM(K1152:AD1152)</f>
        <v>0.13636363636363635</v>
      </c>
      <c r="AG1152">
        <f t="shared" si="86"/>
        <v>0.25</v>
      </c>
      <c r="AH1152">
        <f t="shared" si="87"/>
        <v>4.5454545454545456E-2</v>
      </c>
      <c r="AI1152">
        <f t="shared" si="88"/>
        <v>0.11363636363636363</v>
      </c>
      <c r="AJ1152">
        <f t="shared" si="89"/>
        <v>0.25</v>
      </c>
      <c r="AK1152">
        <v>7</v>
      </c>
      <c r="AL1152">
        <v>5</v>
      </c>
    </row>
    <row r="1153" spans="1:38" x14ac:dyDescent="0.2">
      <c r="A1153" t="s">
        <v>3266</v>
      </c>
      <c r="B1153">
        <v>168</v>
      </c>
      <c r="C1153">
        <v>211</v>
      </c>
      <c r="D1153">
        <f>C1153-B1153</f>
        <v>43</v>
      </c>
      <c r="E1153">
        <v>0.24990000000000001</v>
      </c>
      <c r="F1153">
        <v>6.8919999999999997E-3</v>
      </c>
      <c r="G1153">
        <v>42</v>
      </c>
      <c r="H1153" t="s">
        <v>35</v>
      </c>
      <c r="I1153" t="s">
        <v>36</v>
      </c>
      <c r="J1153">
        <v>3.323</v>
      </c>
      <c r="K1153">
        <v>2</v>
      </c>
      <c r="L1153">
        <v>0</v>
      </c>
      <c r="M1153">
        <v>5</v>
      </c>
      <c r="N1153">
        <v>4</v>
      </c>
      <c r="O1153">
        <v>1</v>
      </c>
      <c r="P1153">
        <v>0</v>
      </c>
      <c r="Q1153">
        <v>1</v>
      </c>
      <c r="R1153">
        <v>1</v>
      </c>
      <c r="S1153">
        <v>5</v>
      </c>
      <c r="T1153">
        <v>4</v>
      </c>
      <c r="U1153">
        <v>0</v>
      </c>
      <c r="V1153">
        <v>6</v>
      </c>
      <c r="W1153">
        <v>1</v>
      </c>
      <c r="X1153">
        <v>0</v>
      </c>
      <c r="Y1153">
        <v>1</v>
      </c>
      <c r="Z1153">
        <v>4</v>
      </c>
      <c r="AA1153">
        <v>3</v>
      </c>
      <c r="AB1153">
        <v>3</v>
      </c>
      <c r="AC1153">
        <v>0</v>
      </c>
      <c r="AD1153">
        <v>3</v>
      </c>
      <c r="AE1153">
        <f>SUM(M1153:N1153)/SUM(K1153:AD1153)</f>
        <v>0.20454545454545456</v>
      </c>
      <c r="AF1153">
        <f>SUM(S1153,Y1153)/SUM(K1153:AD1153)</f>
        <v>0.13636363636363635</v>
      </c>
      <c r="AG1153">
        <f t="shared" si="86"/>
        <v>6.8181818181818177E-2</v>
      </c>
      <c r="AH1153">
        <f t="shared" si="87"/>
        <v>9.0909090909090912E-2</v>
      </c>
      <c r="AI1153">
        <f t="shared" si="88"/>
        <v>0.18181818181818182</v>
      </c>
      <c r="AJ1153">
        <f t="shared" si="89"/>
        <v>0.31818181818181818</v>
      </c>
    </row>
    <row r="1154" spans="1:38" x14ac:dyDescent="0.2">
      <c r="A1154" t="s">
        <v>776</v>
      </c>
      <c r="B1154">
        <v>281</v>
      </c>
      <c r="C1154">
        <v>407</v>
      </c>
      <c r="D1154">
        <f>C1154-B1154</f>
        <v>126</v>
      </c>
      <c r="E1154">
        <v>0.2054</v>
      </c>
      <c r="F1154">
        <v>8.0199999999999998E-4</v>
      </c>
      <c r="G1154">
        <v>30</v>
      </c>
      <c r="H1154" t="s">
        <v>46</v>
      </c>
      <c r="I1154" t="s">
        <v>107</v>
      </c>
      <c r="J1154">
        <v>3.1389999999999998</v>
      </c>
      <c r="K1154">
        <v>4</v>
      </c>
      <c r="L1154">
        <v>0</v>
      </c>
      <c r="M1154">
        <v>8</v>
      </c>
      <c r="N1154">
        <v>7</v>
      </c>
      <c r="O1154">
        <v>1</v>
      </c>
      <c r="P1154">
        <v>7</v>
      </c>
      <c r="Q1154">
        <v>0</v>
      </c>
      <c r="R1154">
        <v>1</v>
      </c>
      <c r="S1154">
        <v>6</v>
      </c>
      <c r="T1154">
        <v>4</v>
      </c>
      <c r="U1154">
        <v>0</v>
      </c>
      <c r="V1154">
        <v>5</v>
      </c>
      <c r="W1154">
        <v>2</v>
      </c>
      <c r="X1154">
        <v>4</v>
      </c>
      <c r="Y1154">
        <v>3</v>
      </c>
      <c r="Z1154">
        <v>4</v>
      </c>
      <c r="AA1154">
        <v>2</v>
      </c>
      <c r="AB1154">
        <v>4</v>
      </c>
      <c r="AC1154">
        <v>1</v>
      </c>
      <c r="AD1154">
        <v>3</v>
      </c>
      <c r="AE1154">
        <f>SUM(M1154:N1154)/SUM(K1154:AD1154)</f>
        <v>0.22727272727272727</v>
      </c>
      <c r="AF1154">
        <f>SUM(S1154,Y1154)/SUM(K1154:AD1154)</f>
        <v>0.13636363636363635</v>
      </c>
      <c r="AG1154">
        <f t="shared" si="86"/>
        <v>0.19696969696969696</v>
      </c>
      <c r="AH1154">
        <f t="shared" si="87"/>
        <v>7.575757575757576E-2</v>
      </c>
      <c r="AI1154">
        <f t="shared" si="88"/>
        <v>0.13636363636363635</v>
      </c>
      <c r="AJ1154">
        <f t="shared" si="89"/>
        <v>0.22727272727272727</v>
      </c>
    </row>
    <row r="1155" spans="1:38" x14ac:dyDescent="0.2">
      <c r="A1155" t="s">
        <v>925</v>
      </c>
      <c r="B1155">
        <v>56</v>
      </c>
      <c r="C1155">
        <v>101</v>
      </c>
      <c r="D1155">
        <f>C1155-B1155</f>
        <v>45</v>
      </c>
      <c r="E1155">
        <v>0.13650000000000001</v>
      </c>
      <c r="F1155">
        <v>4.8399999999999997E-3</v>
      </c>
      <c r="G1155">
        <v>6</v>
      </c>
      <c r="H1155" t="s">
        <v>35</v>
      </c>
      <c r="I1155" t="s">
        <v>51</v>
      </c>
      <c r="J1155">
        <v>3.3860000000000001</v>
      </c>
      <c r="K1155">
        <v>1</v>
      </c>
      <c r="L1155">
        <v>0</v>
      </c>
      <c r="M1155">
        <v>4</v>
      </c>
      <c r="N1155">
        <v>6</v>
      </c>
      <c r="O1155">
        <v>0</v>
      </c>
      <c r="P1155">
        <v>3</v>
      </c>
      <c r="Q1155">
        <v>1</v>
      </c>
      <c r="R1155">
        <v>3</v>
      </c>
      <c r="S1155">
        <v>5</v>
      </c>
      <c r="T1155">
        <v>3</v>
      </c>
      <c r="U1155">
        <v>2</v>
      </c>
      <c r="V1155">
        <v>4</v>
      </c>
      <c r="W1155">
        <v>0</v>
      </c>
      <c r="X1155">
        <v>1</v>
      </c>
      <c r="Y1155">
        <v>1</v>
      </c>
      <c r="Z1155">
        <v>2</v>
      </c>
      <c r="AA1155">
        <v>4</v>
      </c>
      <c r="AB1155">
        <v>2</v>
      </c>
      <c r="AC1155">
        <v>0</v>
      </c>
      <c r="AD1155">
        <v>2</v>
      </c>
      <c r="AE1155">
        <f>SUM(M1155:N1155)/SUM(K1155:AD1155)</f>
        <v>0.22727272727272727</v>
      </c>
      <c r="AF1155">
        <f>SUM(S1155,Y1155)/SUM(K1155:AD1155)</f>
        <v>0.13636363636363635</v>
      </c>
      <c r="AG1155">
        <f t="shared" ref="AG1155:AG1218" si="90">SUM(P1155,K1155,W1155)/SUM(K1155:AD1155)</f>
        <v>9.0909090909090912E-2</v>
      </c>
      <c r="AH1155">
        <f t="shared" ref="AH1155:AH1218" si="91">SUM(AC1155,AD1155,O1155)/SUM(K1155:AD1155)</f>
        <v>4.5454545454545456E-2</v>
      </c>
      <c r="AI1155">
        <f t="shared" ref="AI1155:AI1218" si="92">SUM(R1155,T1155,AB1155,U1155)/SUM(K1155:AD1155)</f>
        <v>0.22727272727272727</v>
      </c>
      <c r="AJ1155">
        <f t="shared" ref="AJ1155:AJ1218" si="93">SUM(Q1155,X1155,V1155,AA1155,Z1155,L1155)/SUM(K1155:AD1155)</f>
        <v>0.27272727272727271</v>
      </c>
    </row>
    <row r="1156" spans="1:38" x14ac:dyDescent="0.2">
      <c r="A1156" t="s">
        <v>2899</v>
      </c>
      <c r="B1156">
        <v>243</v>
      </c>
      <c r="C1156">
        <v>269</v>
      </c>
      <c r="D1156">
        <f>C1156-B1156</f>
        <v>26</v>
      </c>
      <c r="E1156">
        <v>0.22700000000000001</v>
      </c>
      <c r="F1156">
        <v>9.9810000000000003E-3</v>
      </c>
      <c r="G1156">
        <v>30</v>
      </c>
      <c r="H1156" t="s">
        <v>35</v>
      </c>
      <c r="I1156" t="s">
        <v>107</v>
      </c>
      <c r="J1156">
        <v>3.2949999999999999</v>
      </c>
      <c r="K1156">
        <v>0</v>
      </c>
      <c r="L1156">
        <v>0</v>
      </c>
      <c r="M1156">
        <v>3</v>
      </c>
      <c r="N1156">
        <v>2</v>
      </c>
      <c r="O1156">
        <v>1</v>
      </c>
      <c r="P1156">
        <v>1</v>
      </c>
      <c r="Q1156">
        <v>1</v>
      </c>
      <c r="R1156">
        <v>1</v>
      </c>
      <c r="S1156">
        <v>3</v>
      </c>
      <c r="T1156">
        <v>3</v>
      </c>
      <c r="U1156">
        <v>0</v>
      </c>
      <c r="V1156">
        <v>1</v>
      </c>
      <c r="W1156">
        <v>1</v>
      </c>
      <c r="X1156">
        <v>1</v>
      </c>
      <c r="Y1156">
        <v>0</v>
      </c>
      <c r="Z1156">
        <v>2</v>
      </c>
      <c r="AA1156">
        <v>0</v>
      </c>
      <c r="AB1156">
        <v>0</v>
      </c>
      <c r="AC1156">
        <v>1</v>
      </c>
      <c r="AD1156">
        <v>1</v>
      </c>
      <c r="AE1156">
        <f>SUM(M1156:N1156)/SUM(K1156:AD1156)</f>
        <v>0.22727272727272727</v>
      </c>
      <c r="AF1156">
        <f>SUM(S1156,Y1156)/SUM(K1156:AD1156)</f>
        <v>0.13636363636363635</v>
      </c>
      <c r="AG1156">
        <f t="shared" si="90"/>
        <v>9.0909090909090912E-2</v>
      </c>
      <c r="AH1156">
        <f t="shared" si="91"/>
        <v>0.13636363636363635</v>
      </c>
      <c r="AI1156">
        <f t="shared" si="92"/>
        <v>0.18181818181818182</v>
      </c>
      <c r="AJ1156">
        <f t="shared" si="93"/>
        <v>0.22727272727272727</v>
      </c>
    </row>
    <row r="1157" spans="1:38" x14ac:dyDescent="0.2">
      <c r="A1157" t="s">
        <v>3351</v>
      </c>
      <c r="B1157">
        <v>7</v>
      </c>
      <c r="C1157">
        <v>214</v>
      </c>
      <c r="D1157">
        <f>C1157-B1157</f>
        <v>207</v>
      </c>
      <c r="E1157">
        <v>0.15509999999999999</v>
      </c>
      <c r="F1157">
        <v>1.5429E-2</v>
      </c>
      <c r="G1157">
        <v>6</v>
      </c>
      <c r="H1157" t="s">
        <v>35</v>
      </c>
      <c r="I1157" t="s">
        <v>33</v>
      </c>
      <c r="J1157">
        <v>2.911</v>
      </c>
      <c r="K1157">
        <v>8</v>
      </c>
      <c r="L1157">
        <v>0</v>
      </c>
      <c r="M1157">
        <v>12</v>
      </c>
      <c r="N1157">
        <v>14</v>
      </c>
      <c r="O1157">
        <v>3</v>
      </c>
      <c r="P1157">
        <v>6</v>
      </c>
      <c r="Q1157">
        <v>3</v>
      </c>
      <c r="R1157">
        <v>3</v>
      </c>
      <c r="S1157">
        <v>9</v>
      </c>
      <c r="T1157">
        <v>4</v>
      </c>
      <c r="U1157">
        <v>2</v>
      </c>
      <c r="V1157">
        <v>7</v>
      </c>
      <c r="W1157">
        <v>7</v>
      </c>
      <c r="X1157">
        <v>7</v>
      </c>
      <c r="Y1157">
        <v>6</v>
      </c>
      <c r="Z1157">
        <v>11</v>
      </c>
      <c r="AA1157">
        <v>5</v>
      </c>
      <c r="AB1157">
        <v>2</v>
      </c>
      <c r="AC1157">
        <v>1</v>
      </c>
      <c r="AD1157">
        <v>0</v>
      </c>
      <c r="AE1157">
        <f>SUM(M1157:N1157)/SUM(K1157:AD1157)</f>
        <v>0.23636363636363636</v>
      </c>
      <c r="AF1157">
        <f>SUM(S1157,Y1157)/SUM(K1157:AD1157)</f>
        <v>0.13636363636363635</v>
      </c>
      <c r="AG1157">
        <f t="shared" si="90"/>
        <v>0.19090909090909092</v>
      </c>
      <c r="AH1157">
        <f t="shared" si="91"/>
        <v>3.6363636363636362E-2</v>
      </c>
      <c r="AI1157">
        <f t="shared" si="92"/>
        <v>0.1</v>
      </c>
      <c r="AJ1157">
        <f t="shared" si="93"/>
        <v>0.3</v>
      </c>
    </row>
    <row r="1158" spans="1:38" x14ac:dyDescent="0.2">
      <c r="A1158" t="s">
        <v>2706</v>
      </c>
      <c r="B1158">
        <v>208</v>
      </c>
      <c r="C1158">
        <v>257</v>
      </c>
      <c r="D1158">
        <f>C1158-B1158</f>
        <v>49</v>
      </c>
      <c r="E1158">
        <v>0.27579999999999999</v>
      </c>
      <c r="F1158">
        <v>1.7470000000000001E-3</v>
      </c>
      <c r="G1158">
        <v>54</v>
      </c>
      <c r="H1158" t="s">
        <v>35</v>
      </c>
      <c r="I1158" t="s">
        <v>49</v>
      </c>
      <c r="J1158">
        <v>2.9980000000000002</v>
      </c>
      <c r="K1158">
        <v>1</v>
      </c>
      <c r="L1158">
        <v>1</v>
      </c>
      <c r="M1158">
        <v>4</v>
      </c>
      <c r="N1158">
        <v>7</v>
      </c>
      <c r="O1158">
        <v>3</v>
      </c>
      <c r="P1158">
        <v>0</v>
      </c>
      <c r="Q1158">
        <v>3</v>
      </c>
      <c r="R1158">
        <v>4</v>
      </c>
      <c r="S1158">
        <v>6</v>
      </c>
      <c r="T1158">
        <v>1</v>
      </c>
      <c r="U1158">
        <v>1</v>
      </c>
      <c r="V1158">
        <v>6</v>
      </c>
      <c r="W1158">
        <v>1</v>
      </c>
      <c r="X1158">
        <v>3</v>
      </c>
      <c r="Y1158">
        <v>0</v>
      </c>
      <c r="Z1158">
        <v>1</v>
      </c>
      <c r="AA1158">
        <v>0</v>
      </c>
      <c r="AB1158">
        <v>1</v>
      </c>
      <c r="AC1158">
        <v>0</v>
      </c>
      <c r="AD1158">
        <v>1</v>
      </c>
      <c r="AE1158">
        <f>SUM(M1158:N1158)/SUM(K1158:AD1158)</f>
        <v>0.25</v>
      </c>
      <c r="AF1158">
        <f>SUM(S1158,Y1158)/SUM(K1158:AD1158)</f>
        <v>0.13636363636363635</v>
      </c>
      <c r="AG1158">
        <f t="shared" si="90"/>
        <v>4.5454545454545456E-2</v>
      </c>
      <c r="AH1158">
        <f t="shared" si="91"/>
        <v>9.0909090909090912E-2</v>
      </c>
      <c r="AI1158">
        <f t="shared" si="92"/>
        <v>0.15909090909090909</v>
      </c>
      <c r="AJ1158">
        <f t="shared" si="93"/>
        <v>0.31818181818181818</v>
      </c>
    </row>
    <row r="1159" spans="1:38" x14ac:dyDescent="0.2">
      <c r="A1159" t="s">
        <v>2245</v>
      </c>
      <c r="B1159">
        <v>302</v>
      </c>
      <c r="C1159">
        <v>474</v>
      </c>
      <c r="D1159">
        <f>C1159-B1159</f>
        <v>172</v>
      </c>
      <c r="E1159">
        <v>0.45419999999999999</v>
      </c>
      <c r="F1159" s="1">
        <v>6.9999999999999999E-6</v>
      </c>
      <c r="G1159">
        <v>90</v>
      </c>
      <c r="H1159" t="s">
        <v>46</v>
      </c>
      <c r="I1159" t="s">
        <v>40</v>
      </c>
      <c r="J1159">
        <v>2.87</v>
      </c>
      <c r="K1159">
        <v>8</v>
      </c>
      <c r="L1159">
        <v>1</v>
      </c>
      <c r="M1159">
        <v>9</v>
      </c>
      <c r="N1159">
        <v>14</v>
      </c>
      <c r="O1159">
        <v>1</v>
      </c>
      <c r="P1159">
        <v>9</v>
      </c>
      <c r="Q1159">
        <v>4</v>
      </c>
      <c r="R1159">
        <v>2</v>
      </c>
      <c r="S1159">
        <v>9</v>
      </c>
      <c r="T1159">
        <v>0</v>
      </c>
      <c r="U1159">
        <v>1</v>
      </c>
      <c r="V1159">
        <v>3</v>
      </c>
      <c r="W1159">
        <v>6</v>
      </c>
      <c r="X1159">
        <v>3</v>
      </c>
      <c r="Y1159">
        <v>3</v>
      </c>
      <c r="Z1159">
        <v>3</v>
      </c>
      <c r="AA1159">
        <v>6</v>
      </c>
      <c r="AB1159">
        <v>3</v>
      </c>
      <c r="AC1159">
        <v>0</v>
      </c>
      <c r="AD1159">
        <v>3</v>
      </c>
      <c r="AE1159">
        <f>SUM(M1159:N1159)/SUM(K1159:AD1159)</f>
        <v>0.26136363636363635</v>
      </c>
      <c r="AF1159">
        <f>SUM(S1159,Y1159)/SUM(K1159:AD1159)</f>
        <v>0.13636363636363635</v>
      </c>
      <c r="AG1159">
        <f t="shared" si="90"/>
        <v>0.26136363636363635</v>
      </c>
      <c r="AH1159">
        <f t="shared" si="91"/>
        <v>4.5454545454545456E-2</v>
      </c>
      <c r="AI1159">
        <f t="shared" si="92"/>
        <v>6.8181818181818177E-2</v>
      </c>
      <c r="AJ1159">
        <f t="shared" si="93"/>
        <v>0.22727272727272727</v>
      </c>
      <c r="AK1159">
        <v>5</v>
      </c>
      <c r="AL1159">
        <v>0</v>
      </c>
    </row>
    <row r="1160" spans="1:38" x14ac:dyDescent="0.2">
      <c r="A1160" t="s">
        <v>935</v>
      </c>
      <c r="B1160">
        <v>357</v>
      </c>
      <c r="C1160">
        <v>392</v>
      </c>
      <c r="D1160">
        <f>C1160-B1160</f>
        <v>35</v>
      </c>
      <c r="E1160">
        <v>0.40710000000000002</v>
      </c>
      <c r="F1160">
        <v>1.1559999999999999E-3</v>
      </c>
      <c r="G1160">
        <v>78</v>
      </c>
      <c r="H1160" t="s">
        <v>32</v>
      </c>
      <c r="I1160" t="s">
        <v>235</v>
      </c>
      <c r="J1160">
        <v>3.2360000000000002</v>
      </c>
      <c r="K1160">
        <v>2</v>
      </c>
      <c r="L1160">
        <v>0</v>
      </c>
      <c r="M1160">
        <v>3</v>
      </c>
      <c r="N1160">
        <v>3</v>
      </c>
      <c r="O1160">
        <v>2</v>
      </c>
      <c r="P1160">
        <v>1</v>
      </c>
      <c r="Q1160">
        <v>0</v>
      </c>
      <c r="R1160">
        <v>1</v>
      </c>
      <c r="S1160">
        <v>1</v>
      </c>
      <c r="T1160">
        <v>2</v>
      </c>
      <c r="U1160">
        <v>0</v>
      </c>
      <c r="V1160">
        <v>2</v>
      </c>
      <c r="W1160">
        <v>0</v>
      </c>
      <c r="X1160">
        <v>2</v>
      </c>
      <c r="Y1160">
        <v>2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f>SUM(M1160:N1160)/SUM(K1160:AD1160)</f>
        <v>0.27272727272727271</v>
      </c>
      <c r="AF1160">
        <f>SUM(S1160,Y1160)/SUM(K1160:AD1160)</f>
        <v>0.13636363636363635</v>
      </c>
      <c r="AG1160">
        <f t="shared" si="90"/>
        <v>0.13636363636363635</v>
      </c>
      <c r="AH1160">
        <f t="shared" si="91"/>
        <v>9.0909090909090912E-2</v>
      </c>
      <c r="AI1160">
        <f t="shared" si="92"/>
        <v>0.13636363636363635</v>
      </c>
      <c r="AJ1160">
        <f t="shared" si="93"/>
        <v>0.22727272727272727</v>
      </c>
    </row>
    <row r="1161" spans="1:38" x14ac:dyDescent="0.2">
      <c r="A1161" t="s">
        <v>1515</v>
      </c>
      <c r="B1161">
        <v>817</v>
      </c>
      <c r="C1161">
        <v>1396</v>
      </c>
      <c r="D1161">
        <f>C1161-B1161</f>
        <v>579</v>
      </c>
      <c r="E1161">
        <v>0.16439999999999999</v>
      </c>
      <c r="F1161">
        <v>6.4099999999999997E-4</v>
      </c>
      <c r="G1161">
        <v>18</v>
      </c>
      <c r="H1161" t="s">
        <v>35</v>
      </c>
      <c r="I1161" t="s">
        <v>33</v>
      </c>
      <c r="J1161">
        <v>3.0939999999999999</v>
      </c>
      <c r="K1161">
        <v>6</v>
      </c>
      <c r="L1161">
        <v>1</v>
      </c>
      <c r="M1161">
        <v>23</v>
      </c>
      <c r="N1161">
        <v>13</v>
      </c>
      <c r="O1161">
        <v>10</v>
      </c>
      <c r="P1161">
        <v>20</v>
      </c>
      <c r="Q1161">
        <v>7</v>
      </c>
      <c r="R1161">
        <v>8</v>
      </c>
      <c r="S1161">
        <v>19</v>
      </c>
      <c r="T1161">
        <v>14</v>
      </c>
      <c r="U1161">
        <v>7</v>
      </c>
      <c r="V1161">
        <v>27</v>
      </c>
      <c r="W1161">
        <v>11</v>
      </c>
      <c r="X1161">
        <v>23</v>
      </c>
      <c r="Y1161">
        <v>15</v>
      </c>
      <c r="Z1161">
        <v>19</v>
      </c>
      <c r="AA1161">
        <v>12</v>
      </c>
      <c r="AB1161">
        <v>7</v>
      </c>
      <c r="AC1161">
        <v>0</v>
      </c>
      <c r="AD1161">
        <v>7</v>
      </c>
      <c r="AE1161">
        <f>SUM(M1161:N1161)/SUM(K1161:AD1161)</f>
        <v>0.14457831325301204</v>
      </c>
      <c r="AF1161">
        <f>SUM(S1161,Y1161)/SUM(K1161:AD1161)</f>
        <v>0.13654618473895583</v>
      </c>
      <c r="AG1161">
        <f t="shared" si="90"/>
        <v>0.14859437751004015</v>
      </c>
      <c r="AH1161">
        <f t="shared" si="91"/>
        <v>6.8273092369477914E-2</v>
      </c>
      <c r="AI1161">
        <f t="shared" si="92"/>
        <v>0.14457831325301204</v>
      </c>
      <c r="AJ1161">
        <f t="shared" si="93"/>
        <v>0.35742971887550201</v>
      </c>
    </row>
    <row r="1162" spans="1:38" x14ac:dyDescent="0.2">
      <c r="A1162" t="s">
        <v>197</v>
      </c>
      <c r="B1162">
        <v>2</v>
      </c>
      <c r="C1162">
        <v>795</v>
      </c>
      <c r="D1162">
        <f>C1162-B1162</f>
        <v>793</v>
      </c>
      <c r="E1162">
        <v>0.46829999999999999</v>
      </c>
      <c r="F1162">
        <v>2.0000000000000001E-4</v>
      </c>
      <c r="G1162">
        <v>90</v>
      </c>
      <c r="H1162" t="s">
        <v>32</v>
      </c>
      <c r="I1162" t="s">
        <v>49</v>
      </c>
      <c r="J1162">
        <v>2.8130000000000002</v>
      </c>
      <c r="K1162">
        <v>16</v>
      </c>
      <c r="L1162">
        <v>0</v>
      </c>
      <c r="M1162">
        <v>29</v>
      </c>
      <c r="N1162">
        <v>26</v>
      </c>
      <c r="O1162">
        <v>2</v>
      </c>
      <c r="P1162">
        <v>63</v>
      </c>
      <c r="Q1162">
        <v>7</v>
      </c>
      <c r="R1162">
        <v>4</v>
      </c>
      <c r="S1162">
        <v>24</v>
      </c>
      <c r="T1162">
        <v>5</v>
      </c>
      <c r="U1162">
        <v>1</v>
      </c>
      <c r="V1162">
        <v>18</v>
      </c>
      <c r="W1162">
        <v>15</v>
      </c>
      <c r="X1162">
        <v>22</v>
      </c>
      <c r="Y1162">
        <v>17</v>
      </c>
      <c r="Z1162">
        <v>26</v>
      </c>
      <c r="AA1162">
        <v>16</v>
      </c>
      <c r="AB1162">
        <v>7</v>
      </c>
      <c r="AC1162">
        <v>0</v>
      </c>
      <c r="AD1162">
        <v>2</v>
      </c>
      <c r="AE1162">
        <f>SUM(M1162:N1162)/SUM(K1162:AD1162)</f>
        <v>0.18333333333333332</v>
      </c>
      <c r="AF1162">
        <f>SUM(S1162,Y1162)/SUM(K1162:AD1162)</f>
        <v>0.13666666666666666</v>
      </c>
      <c r="AG1162">
        <f t="shared" si="90"/>
        <v>0.31333333333333335</v>
      </c>
      <c r="AH1162">
        <f t="shared" si="91"/>
        <v>1.3333333333333334E-2</v>
      </c>
      <c r="AI1162">
        <f t="shared" si="92"/>
        <v>5.6666666666666664E-2</v>
      </c>
      <c r="AJ1162">
        <f t="shared" si="93"/>
        <v>0.29666666666666669</v>
      </c>
      <c r="AK1162">
        <v>57</v>
      </c>
      <c r="AL1162">
        <v>0</v>
      </c>
    </row>
    <row r="1163" spans="1:38" x14ac:dyDescent="0.2">
      <c r="A1163" t="s">
        <v>285</v>
      </c>
      <c r="B1163">
        <v>5</v>
      </c>
      <c r="C1163">
        <v>431</v>
      </c>
      <c r="D1163">
        <f>C1163-B1163</f>
        <v>426</v>
      </c>
      <c r="E1163">
        <v>0.2833</v>
      </c>
      <c r="F1163">
        <v>1.403E-3</v>
      </c>
      <c r="G1163">
        <v>54</v>
      </c>
      <c r="H1163" t="s">
        <v>35</v>
      </c>
      <c r="I1163" t="s">
        <v>44</v>
      </c>
      <c r="J1163">
        <v>2.8889999999999998</v>
      </c>
      <c r="K1163">
        <v>8</v>
      </c>
      <c r="L1163">
        <v>0</v>
      </c>
      <c r="M1163">
        <v>9</v>
      </c>
      <c r="N1163">
        <v>18</v>
      </c>
      <c r="O1163">
        <v>1</v>
      </c>
      <c r="P1163">
        <v>25</v>
      </c>
      <c r="Q1163">
        <v>5</v>
      </c>
      <c r="R1163">
        <v>2</v>
      </c>
      <c r="S1163">
        <v>9</v>
      </c>
      <c r="T1163">
        <v>4</v>
      </c>
      <c r="U1163">
        <v>2</v>
      </c>
      <c r="V1163">
        <v>6</v>
      </c>
      <c r="W1163">
        <v>8</v>
      </c>
      <c r="X1163">
        <v>5</v>
      </c>
      <c r="Y1163">
        <v>10</v>
      </c>
      <c r="Z1163">
        <v>14</v>
      </c>
      <c r="AA1163">
        <v>9</v>
      </c>
      <c r="AB1163">
        <v>1</v>
      </c>
      <c r="AC1163">
        <v>0</v>
      </c>
      <c r="AD1163">
        <v>3</v>
      </c>
      <c r="AE1163">
        <f>SUM(M1163:N1163)/SUM(K1163:AD1163)</f>
        <v>0.19424460431654678</v>
      </c>
      <c r="AF1163">
        <f>SUM(S1163,Y1163)/SUM(K1163:AD1163)</f>
        <v>0.1366906474820144</v>
      </c>
      <c r="AG1163">
        <f t="shared" si="90"/>
        <v>0.29496402877697842</v>
      </c>
      <c r="AH1163">
        <f t="shared" si="91"/>
        <v>2.8776978417266189E-2</v>
      </c>
      <c r="AI1163">
        <f t="shared" si="92"/>
        <v>6.4748201438848921E-2</v>
      </c>
      <c r="AJ1163">
        <f t="shared" si="93"/>
        <v>0.2805755395683453</v>
      </c>
    </row>
    <row r="1164" spans="1:38" x14ac:dyDescent="0.2">
      <c r="A1164" t="s">
        <v>2310</v>
      </c>
      <c r="B1164">
        <v>4</v>
      </c>
      <c r="C1164">
        <v>342</v>
      </c>
      <c r="D1164">
        <f>C1164-B1164</f>
        <v>338</v>
      </c>
      <c r="E1164">
        <v>0.45679999999999998</v>
      </c>
      <c r="F1164">
        <v>3.86E-4</v>
      </c>
      <c r="G1164">
        <v>90</v>
      </c>
      <c r="H1164" t="s">
        <v>46</v>
      </c>
      <c r="I1164" t="s">
        <v>231</v>
      </c>
      <c r="J1164">
        <v>2.738</v>
      </c>
      <c r="K1164">
        <v>5</v>
      </c>
      <c r="L1164">
        <v>0</v>
      </c>
      <c r="M1164">
        <v>10</v>
      </c>
      <c r="N1164">
        <v>25</v>
      </c>
      <c r="O1164">
        <v>3</v>
      </c>
      <c r="P1164">
        <v>26</v>
      </c>
      <c r="Q1164">
        <v>6</v>
      </c>
      <c r="R1164">
        <v>2</v>
      </c>
      <c r="S1164">
        <v>13</v>
      </c>
      <c r="T1164">
        <v>5</v>
      </c>
      <c r="U1164">
        <v>0</v>
      </c>
      <c r="V1164">
        <v>5</v>
      </c>
      <c r="W1164">
        <v>12</v>
      </c>
      <c r="X1164">
        <v>6</v>
      </c>
      <c r="Y1164">
        <v>6</v>
      </c>
      <c r="Z1164">
        <v>7</v>
      </c>
      <c r="AA1164">
        <v>3</v>
      </c>
      <c r="AB1164">
        <v>2</v>
      </c>
      <c r="AC1164">
        <v>1</v>
      </c>
      <c r="AD1164">
        <v>2</v>
      </c>
      <c r="AE1164">
        <f>SUM(M1164:N1164)/SUM(K1164:AD1164)</f>
        <v>0.25179856115107913</v>
      </c>
      <c r="AF1164">
        <f>SUM(S1164,Y1164)/SUM(K1164:AD1164)</f>
        <v>0.1366906474820144</v>
      </c>
      <c r="AG1164">
        <f t="shared" si="90"/>
        <v>0.30935251798561153</v>
      </c>
      <c r="AH1164">
        <f t="shared" si="91"/>
        <v>4.3165467625899283E-2</v>
      </c>
      <c r="AI1164">
        <f t="shared" si="92"/>
        <v>6.4748201438848921E-2</v>
      </c>
      <c r="AJ1164">
        <f t="shared" si="93"/>
        <v>0.19424460431654678</v>
      </c>
      <c r="AK1164">
        <v>1</v>
      </c>
      <c r="AL1164">
        <v>0</v>
      </c>
    </row>
    <row r="1165" spans="1:38" x14ac:dyDescent="0.2">
      <c r="A1165" t="s">
        <v>1970</v>
      </c>
      <c r="B1165">
        <v>91</v>
      </c>
      <c r="C1165">
        <v>360</v>
      </c>
      <c r="D1165">
        <f>C1165-B1165</f>
        <v>269</v>
      </c>
      <c r="E1165">
        <v>0.30070000000000002</v>
      </c>
      <c r="F1165">
        <v>7.8999999999999996E-5</v>
      </c>
      <c r="G1165">
        <v>54</v>
      </c>
      <c r="H1165" t="s">
        <v>46</v>
      </c>
      <c r="I1165" t="s">
        <v>33</v>
      </c>
      <c r="J1165">
        <v>3.0110000000000001</v>
      </c>
      <c r="K1165">
        <v>5</v>
      </c>
      <c r="L1165">
        <v>0</v>
      </c>
      <c r="M1165">
        <v>10</v>
      </c>
      <c r="N1165">
        <v>15</v>
      </c>
      <c r="O1165">
        <v>3</v>
      </c>
      <c r="P1165">
        <v>11</v>
      </c>
      <c r="Q1165">
        <v>2</v>
      </c>
      <c r="R1165">
        <v>5</v>
      </c>
      <c r="S1165">
        <v>10</v>
      </c>
      <c r="T1165">
        <v>4</v>
      </c>
      <c r="U1165">
        <v>1</v>
      </c>
      <c r="V1165">
        <v>8</v>
      </c>
      <c r="W1165">
        <v>6</v>
      </c>
      <c r="X1165">
        <v>7</v>
      </c>
      <c r="Y1165">
        <v>6</v>
      </c>
      <c r="Z1165">
        <v>9</v>
      </c>
      <c r="AA1165">
        <v>9</v>
      </c>
      <c r="AB1165">
        <v>3</v>
      </c>
      <c r="AC1165">
        <v>0</v>
      </c>
      <c r="AD1165">
        <v>3</v>
      </c>
      <c r="AE1165">
        <f>SUM(M1165:N1165)/SUM(K1165:AD1165)</f>
        <v>0.21367521367521367</v>
      </c>
      <c r="AF1165">
        <f>SUM(S1165,Y1165)/SUM(K1165:AD1165)</f>
        <v>0.13675213675213677</v>
      </c>
      <c r="AG1165">
        <f t="shared" si="90"/>
        <v>0.18803418803418803</v>
      </c>
      <c r="AH1165">
        <f t="shared" si="91"/>
        <v>5.128205128205128E-2</v>
      </c>
      <c r="AI1165">
        <f t="shared" si="92"/>
        <v>0.1111111111111111</v>
      </c>
      <c r="AJ1165">
        <f t="shared" si="93"/>
        <v>0.29914529914529914</v>
      </c>
      <c r="AK1165">
        <v>4</v>
      </c>
      <c r="AL1165">
        <v>1</v>
      </c>
    </row>
    <row r="1166" spans="1:38" x14ac:dyDescent="0.2">
      <c r="A1166" t="s">
        <v>1581</v>
      </c>
      <c r="B1166">
        <v>690</v>
      </c>
      <c r="C1166">
        <v>872</v>
      </c>
      <c r="D1166">
        <f>C1166-B1166</f>
        <v>182</v>
      </c>
      <c r="E1166">
        <v>0.1905</v>
      </c>
      <c r="F1166">
        <v>3.2420000000000001E-3</v>
      </c>
      <c r="G1166">
        <v>18</v>
      </c>
      <c r="H1166" t="s">
        <v>35</v>
      </c>
      <c r="I1166" t="s">
        <v>65</v>
      </c>
      <c r="J1166">
        <v>2.9620000000000002</v>
      </c>
      <c r="K1166">
        <v>0</v>
      </c>
      <c r="L1166">
        <v>2</v>
      </c>
      <c r="M1166">
        <v>16</v>
      </c>
      <c r="N1166">
        <v>15</v>
      </c>
      <c r="O1166">
        <v>1</v>
      </c>
      <c r="P1166">
        <v>17</v>
      </c>
      <c r="Q1166">
        <v>0</v>
      </c>
      <c r="R1166">
        <v>4</v>
      </c>
      <c r="S1166">
        <v>10</v>
      </c>
      <c r="T1166">
        <v>8</v>
      </c>
      <c r="U1166">
        <v>0</v>
      </c>
      <c r="V1166">
        <v>8</v>
      </c>
      <c r="W1166">
        <v>3</v>
      </c>
      <c r="X1166">
        <v>2</v>
      </c>
      <c r="Y1166">
        <v>6</v>
      </c>
      <c r="Z1166">
        <v>11</v>
      </c>
      <c r="AA1166">
        <v>10</v>
      </c>
      <c r="AB1166">
        <v>1</v>
      </c>
      <c r="AC1166">
        <v>1</v>
      </c>
      <c r="AD1166">
        <v>2</v>
      </c>
      <c r="AE1166">
        <f>SUM(M1166:N1166)/SUM(K1166:AD1166)</f>
        <v>0.26495726495726496</v>
      </c>
      <c r="AF1166">
        <f>SUM(S1166,Y1166)/SUM(K1166:AD1166)</f>
        <v>0.13675213675213677</v>
      </c>
      <c r="AG1166">
        <f t="shared" si="90"/>
        <v>0.17094017094017094</v>
      </c>
      <c r="AH1166">
        <f t="shared" si="91"/>
        <v>3.4188034188034191E-2</v>
      </c>
      <c r="AI1166">
        <f t="shared" si="92"/>
        <v>0.1111111111111111</v>
      </c>
      <c r="AJ1166">
        <f t="shared" si="93"/>
        <v>0.28205128205128205</v>
      </c>
    </row>
    <row r="1167" spans="1:38" x14ac:dyDescent="0.2">
      <c r="A1167" t="s">
        <v>1436</v>
      </c>
      <c r="B1167">
        <v>4</v>
      </c>
      <c r="C1167">
        <v>457</v>
      </c>
      <c r="D1167">
        <f>C1167-B1167</f>
        <v>453</v>
      </c>
      <c r="E1167">
        <v>0.26419999999999999</v>
      </c>
      <c r="F1167" s="1">
        <v>5.0000000000000004E-6</v>
      </c>
      <c r="G1167">
        <v>54</v>
      </c>
      <c r="H1167" t="s">
        <v>46</v>
      </c>
      <c r="I1167" t="s">
        <v>49</v>
      </c>
      <c r="J1167">
        <v>3.2559999999999998</v>
      </c>
      <c r="K1167">
        <v>17</v>
      </c>
      <c r="L1167">
        <v>0</v>
      </c>
      <c r="M1167">
        <v>17</v>
      </c>
      <c r="N1167">
        <v>20</v>
      </c>
      <c r="O1167">
        <v>3</v>
      </c>
      <c r="P1167">
        <v>25</v>
      </c>
      <c r="Q1167">
        <v>4</v>
      </c>
      <c r="R1167">
        <v>6</v>
      </c>
      <c r="S1167">
        <v>22</v>
      </c>
      <c r="T1167">
        <v>10</v>
      </c>
      <c r="U1167">
        <v>1</v>
      </c>
      <c r="V1167">
        <v>10</v>
      </c>
      <c r="W1167">
        <v>9</v>
      </c>
      <c r="X1167">
        <v>10</v>
      </c>
      <c r="Y1167">
        <v>4</v>
      </c>
      <c r="Z1167">
        <v>14</v>
      </c>
      <c r="AA1167">
        <v>9</v>
      </c>
      <c r="AB1167">
        <v>5</v>
      </c>
      <c r="AC1167">
        <v>0</v>
      </c>
      <c r="AD1167">
        <v>4</v>
      </c>
      <c r="AE1167">
        <f>SUM(M1167:N1167)/SUM(K1167:AD1167)</f>
        <v>0.19473684210526315</v>
      </c>
      <c r="AF1167">
        <f>SUM(S1167,Y1167)/SUM(K1167:AD1167)</f>
        <v>0.1368421052631579</v>
      </c>
      <c r="AG1167">
        <f t="shared" si="90"/>
        <v>0.26842105263157895</v>
      </c>
      <c r="AH1167">
        <f t="shared" si="91"/>
        <v>3.6842105263157891E-2</v>
      </c>
      <c r="AI1167">
        <f t="shared" si="92"/>
        <v>0.11578947368421053</v>
      </c>
      <c r="AJ1167">
        <f t="shared" si="93"/>
        <v>0.24736842105263157</v>
      </c>
      <c r="AK1167">
        <v>67</v>
      </c>
      <c r="AL1167">
        <v>0</v>
      </c>
    </row>
    <row r="1168" spans="1:38" x14ac:dyDescent="0.2">
      <c r="A1168" t="s">
        <v>352</v>
      </c>
      <c r="B1168">
        <v>19</v>
      </c>
      <c r="C1168">
        <v>413</v>
      </c>
      <c r="D1168">
        <f>C1168-B1168</f>
        <v>394</v>
      </c>
      <c r="E1168">
        <v>0.24360000000000001</v>
      </c>
      <c r="F1168">
        <v>1.9100000000000001E-4</v>
      </c>
      <c r="G1168">
        <v>42</v>
      </c>
      <c r="H1168" t="s">
        <v>35</v>
      </c>
      <c r="I1168" t="s">
        <v>40</v>
      </c>
      <c r="J1168">
        <v>3.0419999999999998</v>
      </c>
      <c r="K1168">
        <v>3</v>
      </c>
      <c r="L1168">
        <v>1</v>
      </c>
      <c r="M1168">
        <v>11</v>
      </c>
      <c r="N1168">
        <v>16</v>
      </c>
      <c r="O1168">
        <v>2</v>
      </c>
      <c r="P1168">
        <v>14</v>
      </c>
      <c r="Q1168">
        <v>7</v>
      </c>
      <c r="R1168">
        <v>6</v>
      </c>
      <c r="S1168">
        <v>14</v>
      </c>
      <c r="T1168">
        <v>7</v>
      </c>
      <c r="U1168">
        <v>4</v>
      </c>
      <c r="V1168">
        <v>12</v>
      </c>
      <c r="W1168">
        <v>1</v>
      </c>
      <c r="X1168">
        <v>8</v>
      </c>
      <c r="Y1168">
        <v>6</v>
      </c>
      <c r="Z1168">
        <v>19</v>
      </c>
      <c r="AA1168">
        <v>10</v>
      </c>
      <c r="AB1168">
        <v>3</v>
      </c>
      <c r="AC1168">
        <v>1</v>
      </c>
      <c r="AD1168">
        <v>1</v>
      </c>
      <c r="AE1168">
        <f>SUM(M1168:N1168)/SUM(K1168:AD1168)</f>
        <v>0.18493150684931506</v>
      </c>
      <c r="AF1168">
        <f>SUM(S1168,Y1168)/SUM(K1168:AD1168)</f>
        <v>0.13698630136986301</v>
      </c>
      <c r="AG1168">
        <f t="shared" si="90"/>
        <v>0.12328767123287671</v>
      </c>
      <c r="AH1168">
        <f t="shared" si="91"/>
        <v>2.7397260273972601E-2</v>
      </c>
      <c r="AI1168">
        <f t="shared" si="92"/>
        <v>0.13698630136986301</v>
      </c>
      <c r="AJ1168">
        <f t="shared" si="93"/>
        <v>0.3904109589041096</v>
      </c>
    </row>
    <row r="1169" spans="1:38" x14ac:dyDescent="0.2">
      <c r="A1169" t="s">
        <v>2110</v>
      </c>
      <c r="B1169">
        <v>70</v>
      </c>
      <c r="C1169">
        <v>233</v>
      </c>
      <c r="D1169">
        <f>C1169-B1169</f>
        <v>163</v>
      </c>
      <c r="E1169">
        <v>0.38800000000000001</v>
      </c>
      <c r="F1169">
        <v>1.263E-3</v>
      </c>
      <c r="G1169">
        <v>78</v>
      </c>
      <c r="H1169" t="s">
        <v>32</v>
      </c>
      <c r="I1169" t="s">
        <v>49</v>
      </c>
      <c r="J1169">
        <v>3.0859999999999999</v>
      </c>
      <c r="K1169">
        <v>4</v>
      </c>
      <c r="L1169">
        <v>0</v>
      </c>
      <c r="M1169">
        <v>7</v>
      </c>
      <c r="N1169">
        <v>8</v>
      </c>
      <c r="O1169">
        <v>2</v>
      </c>
      <c r="P1169">
        <v>11</v>
      </c>
      <c r="Q1169">
        <v>2</v>
      </c>
      <c r="R1169">
        <v>2</v>
      </c>
      <c r="S1169">
        <v>5</v>
      </c>
      <c r="T1169">
        <v>5</v>
      </c>
      <c r="U1169">
        <v>1</v>
      </c>
      <c r="V1169">
        <v>7</v>
      </c>
      <c r="W1169">
        <v>5</v>
      </c>
      <c r="X1169">
        <v>2</v>
      </c>
      <c r="Y1169">
        <v>5</v>
      </c>
      <c r="Z1169">
        <v>3</v>
      </c>
      <c r="AA1169">
        <v>1</v>
      </c>
      <c r="AB1169">
        <v>1</v>
      </c>
      <c r="AC1169">
        <v>1</v>
      </c>
      <c r="AD1169">
        <v>1</v>
      </c>
      <c r="AE1169">
        <f>SUM(M1169:N1169)/SUM(K1169:AD1169)</f>
        <v>0.20547945205479451</v>
      </c>
      <c r="AF1169">
        <f>SUM(S1169,Y1169)/SUM(K1169:AD1169)</f>
        <v>0.13698630136986301</v>
      </c>
      <c r="AG1169">
        <f t="shared" si="90"/>
        <v>0.27397260273972601</v>
      </c>
      <c r="AH1169">
        <f t="shared" si="91"/>
        <v>5.4794520547945202E-2</v>
      </c>
      <c r="AI1169">
        <f t="shared" si="92"/>
        <v>0.12328767123287671</v>
      </c>
      <c r="AJ1169">
        <f t="shared" si="93"/>
        <v>0.20547945205479451</v>
      </c>
      <c r="AK1169">
        <v>1</v>
      </c>
      <c r="AL1169">
        <v>0</v>
      </c>
    </row>
    <row r="1170" spans="1:38" x14ac:dyDescent="0.2">
      <c r="A1170" t="s">
        <v>2840</v>
      </c>
      <c r="B1170">
        <v>572</v>
      </c>
      <c r="C1170">
        <v>862</v>
      </c>
      <c r="D1170">
        <f>C1170-B1170</f>
        <v>290</v>
      </c>
      <c r="E1170">
        <v>0.18509999999999999</v>
      </c>
      <c r="F1170">
        <v>9.0000000000000006E-5</v>
      </c>
      <c r="G1170">
        <v>18</v>
      </c>
      <c r="H1170" t="s">
        <v>35</v>
      </c>
      <c r="I1170" t="s">
        <v>44</v>
      </c>
      <c r="J1170">
        <v>3.2709999999999999</v>
      </c>
      <c r="K1170">
        <v>6</v>
      </c>
      <c r="L1170">
        <v>3</v>
      </c>
      <c r="M1170">
        <v>12</v>
      </c>
      <c r="N1170">
        <v>19</v>
      </c>
      <c r="O1170">
        <v>1</v>
      </c>
      <c r="P1170">
        <v>8</v>
      </c>
      <c r="Q1170">
        <v>3</v>
      </c>
      <c r="R1170">
        <v>11</v>
      </c>
      <c r="S1170">
        <v>17</v>
      </c>
      <c r="T1170">
        <v>9</v>
      </c>
      <c r="U1170">
        <v>3</v>
      </c>
      <c r="V1170">
        <v>13</v>
      </c>
      <c r="W1170">
        <v>4</v>
      </c>
      <c r="X1170">
        <v>9</v>
      </c>
      <c r="Y1170">
        <v>3</v>
      </c>
      <c r="Z1170">
        <v>12</v>
      </c>
      <c r="AA1170">
        <v>7</v>
      </c>
      <c r="AB1170">
        <v>3</v>
      </c>
      <c r="AC1170">
        <v>1</v>
      </c>
      <c r="AD1170">
        <v>2</v>
      </c>
      <c r="AE1170">
        <f>SUM(M1170:N1170)/SUM(K1170:AD1170)</f>
        <v>0.21232876712328766</v>
      </c>
      <c r="AF1170">
        <f>SUM(S1170,Y1170)/SUM(K1170:AD1170)</f>
        <v>0.13698630136986301</v>
      </c>
      <c r="AG1170">
        <f t="shared" si="90"/>
        <v>0.12328767123287671</v>
      </c>
      <c r="AH1170">
        <f t="shared" si="91"/>
        <v>2.7397260273972601E-2</v>
      </c>
      <c r="AI1170">
        <f t="shared" si="92"/>
        <v>0.17808219178082191</v>
      </c>
      <c r="AJ1170">
        <f t="shared" si="93"/>
        <v>0.32191780821917809</v>
      </c>
    </row>
    <row r="1171" spans="1:38" x14ac:dyDescent="0.2">
      <c r="A1171" t="s">
        <v>1897</v>
      </c>
      <c r="B1171">
        <v>4</v>
      </c>
      <c r="C1171">
        <v>292</v>
      </c>
      <c r="D1171">
        <f>C1171-B1171</f>
        <v>288</v>
      </c>
      <c r="E1171">
        <v>0.48359999999999997</v>
      </c>
      <c r="F1171">
        <v>1.5889999999999999E-3</v>
      </c>
      <c r="G1171">
        <v>90</v>
      </c>
      <c r="H1171" t="s">
        <v>32</v>
      </c>
      <c r="I1171" t="s">
        <v>40</v>
      </c>
      <c r="J1171">
        <v>3.214</v>
      </c>
      <c r="K1171">
        <v>5</v>
      </c>
      <c r="L1171">
        <v>0</v>
      </c>
      <c r="M1171">
        <v>11</v>
      </c>
      <c r="N1171">
        <v>9</v>
      </c>
      <c r="O1171">
        <v>4</v>
      </c>
      <c r="P1171">
        <v>24</v>
      </c>
      <c r="Q1171">
        <v>3</v>
      </c>
      <c r="R1171">
        <v>0</v>
      </c>
      <c r="S1171">
        <v>15</v>
      </c>
      <c r="T1171">
        <v>8</v>
      </c>
      <c r="U1171">
        <v>1</v>
      </c>
      <c r="V1171">
        <v>11</v>
      </c>
      <c r="W1171">
        <v>4</v>
      </c>
      <c r="X1171">
        <v>5</v>
      </c>
      <c r="Y1171">
        <v>2</v>
      </c>
      <c r="Z1171">
        <v>12</v>
      </c>
      <c r="AA1171">
        <v>3</v>
      </c>
      <c r="AB1171">
        <v>5</v>
      </c>
      <c r="AC1171">
        <v>1</v>
      </c>
      <c r="AD1171">
        <v>1</v>
      </c>
      <c r="AE1171">
        <f>SUM(M1171:N1171)/SUM(K1171:AD1171)</f>
        <v>0.16129032258064516</v>
      </c>
      <c r="AF1171">
        <f>SUM(S1171,Y1171)/SUM(K1171:AD1171)</f>
        <v>0.13709677419354838</v>
      </c>
      <c r="AG1171">
        <f t="shared" si="90"/>
        <v>0.2661290322580645</v>
      </c>
      <c r="AH1171">
        <f t="shared" si="91"/>
        <v>4.8387096774193547E-2</v>
      </c>
      <c r="AI1171">
        <f t="shared" si="92"/>
        <v>0.11290322580645161</v>
      </c>
      <c r="AJ1171">
        <f t="shared" si="93"/>
        <v>0.27419354838709675</v>
      </c>
      <c r="AK1171">
        <v>3</v>
      </c>
      <c r="AL1171">
        <v>0</v>
      </c>
    </row>
    <row r="1172" spans="1:38" x14ac:dyDescent="0.2">
      <c r="A1172" t="s">
        <v>1780</v>
      </c>
      <c r="B1172">
        <v>13</v>
      </c>
      <c r="C1172">
        <v>218</v>
      </c>
      <c r="D1172">
        <f>C1172-B1172</f>
        <v>205</v>
      </c>
      <c r="E1172">
        <v>0.4118</v>
      </c>
      <c r="F1172">
        <v>4.3689999999999996E-3</v>
      </c>
      <c r="G1172">
        <v>78</v>
      </c>
      <c r="H1172" t="s">
        <v>35</v>
      </c>
      <c r="I1172" t="s">
        <v>44</v>
      </c>
      <c r="J1172">
        <v>2.915</v>
      </c>
      <c r="K1172">
        <v>6</v>
      </c>
      <c r="L1172">
        <v>0</v>
      </c>
      <c r="M1172">
        <v>15</v>
      </c>
      <c r="N1172">
        <v>8</v>
      </c>
      <c r="O1172">
        <v>2</v>
      </c>
      <c r="P1172">
        <v>9</v>
      </c>
      <c r="Q1172">
        <v>3</v>
      </c>
      <c r="R1172">
        <v>3</v>
      </c>
      <c r="S1172">
        <v>11</v>
      </c>
      <c r="T1172">
        <v>2</v>
      </c>
      <c r="U1172">
        <v>6</v>
      </c>
      <c r="V1172">
        <v>12</v>
      </c>
      <c r="W1172">
        <v>6</v>
      </c>
      <c r="X1172">
        <v>12</v>
      </c>
      <c r="Y1172">
        <v>6</v>
      </c>
      <c r="Z1172">
        <v>10</v>
      </c>
      <c r="AA1172">
        <v>6</v>
      </c>
      <c r="AB1172">
        <v>6</v>
      </c>
      <c r="AC1172">
        <v>0</v>
      </c>
      <c r="AD1172">
        <v>1</v>
      </c>
      <c r="AE1172">
        <f>SUM(M1172:N1172)/SUM(K1172:AD1172)</f>
        <v>0.18548387096774194</v>
      </c>
      <c r="AF1172">
        <f>SUM(S1172,Y1172)/SUM(K1172:AD1172)</f>
        <v>0.13709677419354838</v>
      </c>
      <c r="AG1172">
        <f t="shared" si="90"/>
        <v>0.16935483870967741</v>
      </c>
      <c r="AH1172">
        <f t="shared" si="91"/>
        <v>2.4193548387096774E-2</v>
      </c>
      <c r="AI1172">
        <f t="shared" si="92"/>
        <v>0.13709677419354838</v>
      </c>
      <c r="AJ1172">
        <f t="shared" si="93"/>
        <v>0.34677419354838712</v>
      </c>
    </row>
    <row r="1173" spans="1:38" x14ac:dyDescent="0.2">
      <c r="A1173" t="s">
        <v>2440</v>
      </c>
      <c r="B1173">
        <v>73</v>
      </c>
      <c r="C1173">
        <v>497</v>
      </c>
      <c r="D1173">
        <f>C1173-B1173</f>
        <v>424</v>
      </c>
      <c r="E1173">
        <v>0.3518</v>
      </c>
      <c r="F1173">
        <v>1.158E-3</v>
      </c>
      <c r="G1173">
        <v>66</v>
      </c>
      <c r="H1173" t="s">
        <v>35</v>
      </c>
      <c r="I1173" t="s">
        <v>51</v>
      </c>
      <c r="J1173">
        <v>2.9889999999999999</v>
      </c>
      <c r="K1173">
        <v>12</v>
      </c>
      <c r="L1173">
        <v>0</v>
      </c>
      <c r="M1173">
        <v>18</v>
      </c>
      <c r="N1173">
        <v>20</v>
      </c>
      <c r="O1173">
        <v>1</v>
      </c>
      <c r="P1173">
        <v>29</v>
      </c>
      <c r="Q1173">
        <v>3</v>
      </c>
      <c r="R1173">
        <v>2</v>
      </c>
      <c r="S1173">
        <v>19</v>
      </c>
      <c r="T1173">
        <v>7</v>
      </c>
      <c r="U1173">
        <v>0</v>
      </c>
      <c r="V1173">
        <v>9</v>
      </c>
      <c r="W1173">
        <v>5</v>
      </c>
      <c r="X1173">
        <v>8</v>
      </c>
      <c r="Y1173">
        <v>5</v>
      </c>
      <c r="Z1173">
        <v>23</v>
      </c>
      <c r="AA1173">
        <v>5</v>
      </c>
      <c r="AB1173">
        <v>5</v>
      </c>
      <c r="AC1173">
        <v>0</v>
      </c>
      <c r="AD1173">
        <v>4</v>
      </c>
      <c r="AE1173">
        <f>SUM(M1173:N1173)/SUM(K1173:AD1173)</f>
        <v>0.21714285714285714</v>
      </c>
      <c r="AF1173">
        <f>SUM(S1173,Y1173)/SUM(K1173:AD1173)</f>
        <v>0.13714285714285715</v>
      </c>
      <c r="AG1173">
        <f t="shared" si="90"/>
        <v>0.26285714285714284</v>
      </c>
      <c r="AH1173">
        <f t="shared" si="91"/>
        <v>2.8571428571428571E-2</v>
      </c>
      <c r="AI1173">
        <f t="shared" si="92"/>
        <v>0.08</v>
      </c>
      <c r="AJ1173">
        <f t="shared" si="93"/>
        <v>0.2742857142857143</v>
      </c>
    </row>
    <row r="1174" spans="1:38" x14ac:dyDescent="0.2">
      <c r="A1174" t="s">
        <v>117</v>
      </c>
      <c r="B1174">
        <v>27</v>
      </c>
      <c r="C1174">
        <v>461</v>
      </c>
      <c r="D1174">
        <f>C1174-B1174</f>
        <v>434</v>
      </c>
      <c r="E1174">
        <v>0.44119999999999998</v>
      </c>
      <c r="F1174">
        <v>3.4E-5</v>
      </c>
      <c r="G1174">
        <v>90</v>
      </c>
      <c r="H1174" t="s">
        <v>32</v>
      </c>
      <c r="I1174" t="s">
        <v>44</v>
      </c>
      <c r="J1174">
        <v>2.927</v>
      </c>
      <c r="K1174">
        <v>11</v>
      </c>
      <c r="L1174">
        <v>0</v>
      </c>
      <c r="M1174">
        <v>15</v>
      </c>
      <c r="N1174">
        <v>25</v>
      </c>
      <c r="O1174">
        <v>3</v>
      </c>
      <c r="P1174">
        <v>34</v>
      </c>
      <c r="Q1174">
        <v>6</v>
      </c>
      <c r="R1174">
        <v>0</v>
      </c>
      <c r="S1174">
        <v>15</v>
      </c>
      <c r="T1174">
        <v>8</v>
      </c>
      <c r="U1174">
        <v>2</v>
      </c>
      <c r="V1174">
        <v>7</v>
      </c>
      <c r="W1174">
        <v>7</v>
      </c>
      <c r="X1174">
        <v>7</v>
      </c>
      <c r="Y1174">
        <v>9</v>
      </c>
      <c r="Z1174">
        <v>10</v>
      </c>
      <c r="AA1174">
        <v>11</v>
      </c>
      <c r="AB1174">
        <v>3</v>
      </c>
      <c r="AC1174">
        <v>0</v>
      </c>
      <c r="AD1174">
        <v>2</v>
      </c>
      <c r="AE1174">
        <f>SUM(M1174:N1174)/SUM(K1174:AD1174)</f>
        <v>0.22857142857142856</v>
      </c>
      <c r="AF1174">
        <f>SUM(S1174,Y1174)/SUM(K1174:AD1174)</f>
        <v>0.13714285714285715</v>
      </c>
      <c r="AG1174">
        <f t="shared" si="90"/>
        <v>0.29714285714285715</v>
      </c>
      <c r="AH1174">
        <f t="shared" si="91"/>
        <v>2.8571428571428571E-2</v>
      </c>
      <c r="AI1174">
        <f t="shared" si="92"/>
        <v>7.4285714285714288E-2</v>
      </c>
      <c r="AJ1174">
        <f t="shared" si="93"/>
        <v>0.23428571428571429</v>
      </c>
      <c r="AK1174">
        <v>12</v>
      </c>
      <c r="AL1174">
        <v>0</v>
      </c>
    </row>
    <row r="1175" spans="1:38" x14ac:dyDescent="0.2">
      <c r="A1175" t="s">
        <v>1194</v>
      </c>
      <c r="B1175">
        <v>23</v>
      </c>
      <c r="C1175">
        <v>206</v>
      </c>
      <c r="D1175">
        <f>C1175-B1175</f>
        <v>183</v>
      </c>
      <c r="E1175">
        <v>0.39950000000000002</v>
      </c>
      <c r="F1175">
        <v>1.328E-3</v>
      </c>
      <c r="G1175">
        <v>78</v>
      </c>
      <c r="H1175" t="s">
        <v>35</v>
      </c>
      <c r="I1175" t="s">
        <v>44</v>
      </c>
      <c r="J1175">
        <v>3.5779999999999998</v>
      </c>
      <c r="K1175">
        <v>3</v>
      </c>
      <c r="L1175">
        <v>1</v>
      </c>
      <c r="M1175">
        <v>4</v>
      </c>
      <c r="N1175">
        <v>8</v>
      </c>
      <c r="O1175">
        <v>1</v>
      </c>
      <c r="P1175">
        <v>11</v>
      </c>
      <c r="Q1175">
        <v>4</v>
      </c>
      <c r="R1175">
        <v>7</v>
      </c>
      <c r="S1175">
        <v>8</v>
      </c>
      <c r="T1175">
        <v>8</v>
      </c>
      <c r="U1175">
        <v>2</v>
      </c>
      <c r="V1175">
        <v>8</v>
      </c>
      <c r="W1175">
        <v>5</v>
      </c>
      <c r="X1175">
        <v>4</v>
      </c>
      <c r="Y1175">
        <v>6</v>
      </c>
      <c r="Z1175">
        <v>9</v>
      </c>
      <c r="AA1175">
        <v>7</v>
      </c>
      <c r="AB1175">
        <v>3</v>
      </c>
      <c r="AC1175">
        <v>1</v>
      </c>
      <c r="AD1175">
        <v>2</v>
      </c>
      <c r="AE1175">
        <f>SUM(M1175:N1175)/SUM(K1175:AD1175)</f>
        <v>0.11764705882352941</v>
      </c>
      <c r="AF1175">
        <f>SUM(S1175,Y1175)/SUM(K1175:AD1175)</f>
        <v>0.13725490196078433</v>
      </c>
      <c r="AG1175">
        <f t="shared" si="90"/>
        <v>0.18627450980392157</v>
      </c>
      <c r="AH1175">
        <f t="shared" si="91"/>
        <v>3.9215686274509803E-2</v>
      </c>
      <c r="AI1175">
        <f t="shared" si="92"/>
        <v>0.19607843137254902</v>
      </c>
      <c r="AJ1175">
        <f t="shared" si="93"/>
        <v>0.3235294117647059</v>
      </c>
    </row>
    <row r="1176" spans="1:38" x14ac:dyDescent="0.2">
      <c r="A1176" t="s">
        <v>2964</v>
      </c>
      <c r="B1176">
        <v>178</v>
      </c>
      <c r="C1176">
        <v>243</v>
      </c>
      <c r="D1176">
        <f>C1176-B1176</f>
        <v>65</v>
      </c>
      <c r="E1176">
        <v>0.20069999999999999</v>
      </c>
      <c r="F1176">
        <v>2.4000000000000001E-5</v>
      </c>
      <c r="G1176">
        <v>30</v>
      </c>
      <c r="H1176" t="s">
        <v>46</v>
      </c>
      <c r="I1176" t="s">
        <v>33</v>
      </c>
      <c r="J1176">
        <v>3.8</v>
      </c>
      <c r="K1176">
        <v>1</v>
      </c>
      <c r="L1176">
        <v>0</v>
      </c>
      <c r="M1176">
        <v>4</v>
      </c>
      <c r="N1176">
        <v>3</v>
      </c>
      <c r="O1176">
        <v>2</v>
      </c>
      <c r="P1176">
        <v>0</v>
      </c>
      <c r="Q1176">
        <v>0</v>
      </c>
      <c r="R1176">
        <v>5</v>
      </c>
      <c r="S1176">
        <v>4</v>
      </c>
      <c r="T1176">
        <v>5</v>
      </c>
      <c r="U1176">
        <v>2</v>
      </c>
      <c r="V1176">
        <v>6</v>
      </c>
      <c r="W1176">
        <v>4</v>
      </c>
      <c r="X1176">
        <v>1</v>
      </c>
      <c r="Y1176">
        <v>3</v>
      </c>
      <c r="Z1176">
        <v>5</v>
      </c>
      <c r="AA1176">
        <v>4</v>
      </c>
      <c r="AB1176">
        <v>1</v>
      </c>
      <c r="AC1176">
        <v>0</v>
      </c>
      <c r="AD1176">
        <v>1</v>
      </c>
      <c r="AE1176">
        <f>SUM(M1176:N1176)/SUM(K1176:AD1176)</f>
        <v>0.13725490196078433</v>
      </c>
      <c r="AF1176">
        <f>SUM(S1176,Y1176)/SUM(K1176:AD1176)</f>
        <v>0.13725490196078433</v>
      </c>
      <c r="AG1176">
        <f t="shared" si="90"/>
        <v>9.8039215686274508E-2</v>
      </c>
      <c r="AH1176">
        <f t="shared" si="91"/>
        <v>5.8823529411764705E-2</v>
      </c>
      <c r="AI1176">
        <f t="shared" si="92"/>
        <v>0.25490196078431371</v>
      </c>
      <c r="AJ1176">
        <f t="shared" si="93"/>
        <v>0.31372549019607843</v>
      </c>
      <c r="AK1176">
        <v>1</v>
      </c>
      <c r="AL1176">
        <v>1</v>
      </c>
    </row>
    <row r="1177" spans="1:38" x14ac:dyDescent="0.2">
      <c r="A1177" t="s">
        <v>278</v>
      </c>
      <c r="B1177">
        <v>206</v>
      </c>
      <c r="C1177">
        <v>269</v>
      </c>
      <c r="D1177">
        <f>C1177-B1177</f>
        <v>63</v>
      </c>
      <c r="E1177">
        <v>0.23369999999999999</v>
      </c>
      <c r="F1177">
        <v>8.0649999999999993E-3</v>
      </c>
      <c r="G1177">
        <v>42</v>
      </c>
      <c r="H1177" t="s">
        <v>35</v>
      </c>
      <c r="I1177" t="s">
        <v>33</v>
      </c>
      <c r="J1177">
        <v>3.3860000000000001</v>
      </c>
      <c r="K1177">
        <v>2</v>
      </c>
      <c r="L1177">
        <v>0</v>
      </c>
      <c r="M1177">
        <v>5</v>
      </c>
      <c r="N1177">
        <v>3</v>
      </c>
      <c r="O1177">
        <v>1</v>
      </c>
      <c r="P1177">
        <v>4</v>
      </c>
      <c r="Q1177">
        <v>3</v>
      </c>
      <c r="R1177">
        <v>2</v>
      </c>
      <c r="S1177">
        <v>6</v>
      </c>
      <c r="T1177">
        <v>6</v>
      </c>
      <c r="U1177">
        <v>1</v>
      </c>
      <c r="V1177">
        <v>4</v>
      </c>
      <c r="W1177">
        <v>1</v>
      </c>
      <c r="X1177">
        <v>1</v>
      </c>
      <c r="Y1177">
        <v>1</v>
      </c>
      <c r="Z1177">
        <v>2</v>
      </c>
      <c r="AA1177">
        <v>3</v>
      </c>
      <c r="AB1177">
        <v>0</v>
      </c>
      <c r="AC1177">
        <v>2</v>
      </c>
      <c r="AD1177">
        <v>4</v>
      </c>
      <c r="AE1177">
        <f>SUM(M1177:N1177)/SUM(K1177:AD1177)</f>
        <v>0.15686274509803921</v>
      </c>
      <c r="AF1177">
        <f>SUM(S1177,Y1177)/SUM(K1177:AD1177)</f>
        <v>0.13725490196078433</v>
      </c>
      <c r="AG1177">
        <f t="shared" si="90"/>
        <v>0.13725490196078433</v>
      </c>
      <c r="AH1177">
        <f t="shared" si="91"/>
        <v>0.13725490196078433</v>
      </c>
      <c r="AI1177">
        <f t="shared" si="92"/>
        <v>0.17647058823529413</v>
      </c>
      <c r="AJ1177">
        <f t="shared" si="93"/>
        <v>0.25490196078431371</v>
      </c>
    </row>
    <row r="1178" spans="1:38" x14ac:dyDescent="0.2">
      <c r="A1178" t="s">
        <v>3198</v>
      </c>
      <c r="B1178">
        <v>27</v>
      </c>
      <c r="C1178">
        <v>129</v>
      </c>
      <c r="D1178">
        <f>C1178-B1178</f>
        <v>102</v>
      </c>
      <c r="E1178">
        <v>0.39129999999999998</v>
      </c>
      <c r="F1178">
        <v>7.4260000000000003E-3</v>
      </c>
      <c r="G1178">
        <v>78</v>
      </c>
      <c r="H1178" t="s">
        <v>32</v>
      </c>
      <c r="I1178" t="s">
        <v>51</v>
      </c>
      <c r="J1178">
        <v>3.069</v>
      </c>
      <c r="K1178">
        <v>3</v>
      </c>
      <c r="L1178">
        <v>0</v>
      </c>
      <c r="M1178">
        <v>5</v>
      </c>
      <c r="N1178">
        <v>3</v>
      </c>
      <c r="O1178">
        <v>0</v>
      </c>
      <c r="P1178">
        <v>7</v>
      </c>
      <c r="Q1178">
        <v>3</v>
      </c>
      <c r="R1178">
        <v>1</v>
      </c>
      <c r="S1178">
        <v>5</v>
      </c>
      <c r="T1178">
        <v>2</v>
      </c>
      <c r="U1178">
        <v>0</v>
      </c>
      <c r="V1178">
        <v>3</v>
      </c>
      <c r="W1178">
        <v>6</v>
      </c>
      <c r="X1178">
        <v>1</v>
      </c>
      <c r="Y1178">
        <v>2</v>
      </c>
      <c r="Z1178">
        <v>8</v>
      </c>
      <c r="AA1178">
        <v>0</v>
      </c>
      <c r="AB1178">
        <v>2</v>
      </c>
      <c r="AC1178">
        <v>0</v>
      </c>
      <c r="AD1178">
        <v>0</v>
      </c>
      <c r="AE1178">
        <f>SUM(M1178:N1178)/SUM(K1178:AD1178)</f>
        <v>0.15686274509803921</v>
      </c>
      <c r="AF1178">
        <f>SUM(S1178,Y1178)/SUM(K1178:AD1178)</f>
        <v>0.13725490196078433</v>
      </c>
      <c r="AG1178">
        <f t="shared" si="90"/>
        <v>0.31372549019607843</v>
      </c>
      <c r="AH1178">
        <f t="shared" si="91"/>
        <v>0</v>
      </c>
      <c r="AI1178">
        <f t="shared" si="92"/>
        <v>9.8039215686274508E-2</v>
      </c>
      <c r="AJ1178">
        <f t="shared" si="93"/>
        <v>0.29411764705882354</v>
      </c>
      <c r="AK1178">
        <v>4</v>
      </c>
      <c r="AL1178">
        <v>0</v>
      </c>
    </row>
    <row r="1179" spans="1:38" x14ac:dyDescent="0.2">
      <c r="A1179" t="s">
        <v>1778</v>
      </c>
      <c r="B1179">
        <v>9</v>
      </c>
      <c r="C1179">
        <v>210</v>
      </c>
      <c r="D1179">
        <f>C1179-B1179</f>
        <v>201</v>
      </c>
      <c r="E1179">
        <v>0.2792</v>
      </c>
      <c r="F1179">
        <v>2.0070000000000001E-3</v>
      </c>
      <c r="G1179">
        <v>54</v>
      </c>
      <c r="H1179" t="s">
        <v>35</v>
      </c>
      <c r="I1179" t="s">
        <v>235</v>
      </c>
      <c r="J1179">
        <v>3.2709999999999999</v>
      </c>
      <c r="K1179">
        <v>2</v>
      </c>
      <c r="L1179">
        <v>1</v>
      </c>
      <c r="M1179">
        <v>9</v>
      </c>
      <c r="N1179">
        <v>11</v>
      </c>
      <c r="O1179">
        <v>3</v>
      </c>
      <c r="P1179">
        <v>6</v>
      </c>
      <c r="Q1179">
        <v>4</v>
      </c>
      <c r="R1179">
        <v>6</v>
      </c>
      <c r="S1179">
        <v>12</v>
      </c>
      <c r="T1179">
        <v>6</v>
      </c>
      <c r="U1179">
        <v>1</v>
      </c>
      <c r="V1179">
        <v>6</v>
      </c>
      <c r="W1179">
        <v>4</v>
      </c>
      <c r="X1179">
        <v>7</v>
      </c>
      <c r="Y1179">
        <v>2</v>
      </c>
      <c r="Z1179">
        <v>11</v>
      </c>
      <c r="AA1179">
        <v>4</v>
      </c>
      <c r="AB1179">
        <v>4</v>
      </c>
      <c r="AC1179">
        <v>0</v>
      </c>
      <c r="AD1179">
        <v>3</v>
      </c>
      <c r="AE1179">
        <f>SUM(M1179:N1179)/SUM(K1179:AD1179)</f>
        <v>0.19607843137254902</v>
      </c>
      <c r="AF1179">
        <f>SUM(S1179,Y1179)/SUM(K1179:AD1179)</f>
        <v>0.13725490196078433</v>
      </c>
      <c r="AG1179">
        <f t="shared" si="90"/>
        <v>0.11764705882352941</v>
      </c>
      <c r="AH1179">
        <f t="shared" si="91"/>
        <v>5.8823529411764705E-2</v>
      </c>
      <c r="AI1179">
        <f t="shared" si="92"/>
        <v>0.16666666666666666</v>
      </c>
      <c r="AJ1179">
        <f t="shared" si="93"/>
        <v>0.3235294117647059</v>
      </c>
    </row>
    <row r="1180" spans="1:38" x14ac:dyDescent="0.2">
      <c r="A1180" t="s">
        <v>2428</v>
      </c>
      <c r="B1180">
        <v>292</v>
      </c>
      <c r="C1180">
        <v>763</v>
      </c>
      <c r="D1180">
        <f>C1180-B1180</f>
        <v>471</v>
      </c>
      <c r="E1180">
        <v>0.33550000000000002</v>
      </c>
      <c r="F1180">
        <v>2.8E-5</v>
      </c>
      <c r="G1180">
        <v>66</v>
      </c>
      <c r="H1180" t="s">
        <v>35</v>
      </c>
      <c r="I1180" t="s">
        <v>33</v>
      </c>
      <c r="J1180">
        <v>2.8260000000000001</v>
      </c>
      <c r="K1180">
        <v>11</v>
      </c>
      <c r="L1180">
        <v>0</v>
      </c>
      <c r="M1180">
        <v>20</v>
      </c>
      <c r="N1180">
        <v>25</v>
      </c>
      <c r="O1180">
        <v>3</v>
      </c>
      <c r="P1180">
        <v>20</v>
      </c>
      <c r="Q1180">
        <v>6</v>
      </c>
      <c r="R1180">
        <v>4</v>
      </c>
      <c r="S1180">
        <v>11</v>
      </c>
      <c r="T1180">
        <v>4</v>
      </c>
      <c r="U1180">
        <v>4</v>
      </c>
      <c r="V1180">
        <v>14</v>
      </c>
      <c r="W1180">
        <v>10</v>
      </c>
      <c r="X1180">
        <v>17</v>
      </c>
      <c r="Y1180">
        <v>17</v>
      </c>
      <c r="Z1180">
        <v>12</v>
      </c>
      <c r="AA1180">
        <v>11</v>
      </c>
      <c r="AB1180">
        <v>10</v>
      </c>
      <c r="AC1180">
        <v>0</v>
      </c>
      <c r="AD1180">
        <v>5</v>
      </c>
      <c r="AE1180">
        <f>SUM(M1180:N1180)/SUM(K1180:AD1180)</f>
        <v>0.22058823529411764</v>
      </c>
      <c r="AF1180">
        <f>SUM(S1180,Y1180)/SUM(K1180:AD1180)</f>
        <v>0.13725490196078433</v>
      </c>
      <c r="AG1180">
        <f t="shared" si="90"/>
        <v>0.20098039215686275</v>
      </c>
      <c r="AH1180">
        <f t="shared" si="91"/>
        <v>3.9215686274509803E-2</v>
      </c>
      <c r="AI1180">
        <f t="shared" si="92"/>
        <v>0.10784313725490197</v>
      </c>
      <c r="AJ1180">
        <f t="shared" si="93"/>
        <v>0.29411764705882354</v>
      </c>
    </row>
    <row r="1181" spans="1:38" x14ac:dyDescent="0.2">
      <c r="A1181" t="s">
        <v>517</v>
      </c>
      <c r="B1181">
        <v>6</v>
      </c>
      <c r="C1181">
        <v>212</v>
      </c>
      <c r="D1181">
        <f>C1181-B1181</f>
        <v>206</v>
      </c>
      <c r="E1181">
        <v>0.55649999999999999</v>
      </c>
      <c r="F1181">
        <v>1.9859999999999999E-3</v>
      </c>
      <c r="G1181">
        <v>90</v>
      </c>
      <c r="H1181" t="s">
        <v>32</v>
      </c>
      <c r="I1181" t="s">
        <v>44</v>
      </c>
      <c r="J1181">
        <v>2.665</v>
      </c>
      <c r="K1181">
        <v>6</v>
      </c>
      <c r="L1181">
        <v>0</v>
      </c>
      <c r="M1181">
        <v>12</v>
      </c>
      <c r="N1181">
        <v>16</v>
      </c>
      <c r="O1181">
        <v>1</v>
      </c>
      <c r="P1181">
        <v>10</v>
      </c>
      <c r="Q1181">
        <v>2</v>
      </c>
      <c r="R1181">
        <v>2</v>
      </c>
      <c r="S1181">
        <v>8</v>
      </c>
      <c r="T1181">
        <v>3</v>
      </c>
      <c r="U1181">
        <v>2</v>
      </c>
      <c r="V1181">
        <v>9</v>
      </c>
      <c r="W1181">
        <v>4</v>
      </c>
      <c r="X1181">
        <v>7</v>
      </c>
      <c r="Y1181">
        <v>6</v>
      </c>
      <c r="Z1181">
        <v>9</v>
      </c>
      <c r="AA1181">
        <v>2</v>
      </c>
      <c r="AB1181">
        <v>3</v>
      </c>
      <c r="AC1181">
        <v>0</v>
      </c>
      <c r="AD1181">
        <v>0</v>
      </c>
      <c r="AE1181">
        <f>SUM(M1181:N1181)/SUM(K1181:AD1181)</f>
        <v>0.27450980392156865</v>
      </c>
      <c r="AF1181">
        <f>SUM(S1181,Y1181)/SUM(K1181:AD1181)</f>
        <v>0.13725490196078433</v>
      </c>
      <c r="AG1181">
        <f t="shared" si="90"/>
        <v>0.19607843137254902</v>
      </c>
      <c r="AH1181">
        <f t="shared" si="91"/>
        <v>9.8039215686274508E-3</v>
      </c>
      <c r="AI1181">
        <f t="shared" si="92"/>
        <v>9.8039215686274508E-2</v>
      </c>
      <c r="AJ1181">
        <f t="shared" si="93"/>
        <v>0.28431372549019607</v>
      </c>
      <c r="AK1181">
        <v>6</v>
      </c>
      <c r="AL1181">
        <v>0</v>
      </c>
    </row>
    <row r="1182" spans="1:38" x14ac:dyDescent="0.2">
      <c r="A1182" t="s">
        <v>2495</v>
      </c>
      <c r="B1182">
        <v>34</v>
      </c>
      <c r="C1182">
        <v>132</v>
      </c>
      <c r="D1182">
        <f>C1182-B1182</f>
        <v>98</v>
      </c>
      <c r="E1182">
        <v>0.49559999999999998</v>
      </c>
      <c r="F1182">
        <v>1.1978000000000001E-2</v>
      </c>
      <c r="G1182">
        <v>90</v>
      </c>
      <c r="H1182" t="s">
        <v>32</v>
      </c>
      <c r="I1182" t="s">
        <v>72</v>
      </c>
      <c r="J1182">
        <v>3.016</v>
      </c>
      <c r="K1182">
        <v>5</v>
      </c>
      <c r="L1182">
        <v>0</v>
      </c>
      <c r="M1182">
        <v>5</v>
      </c>
      <c r="N1182">
        <v>10</v>
      </c>
      <c r="O1182">
        <v>2</v>
      </c>
      <c r="P1182">
        <v>9</v>
      </c>
      <c r="Q1182">
        <v>0</v>
      </c>
      <c r="R1182">
        <v>0</v>
      </c>
      <c r="S1182">
        <v>4</v>
      </c>
      <c r="T1182">
        <v>3</v>
      </c>
      <c r="U1182">
        <v>0</v>
      </c>
      <c r="V1182">
        <v>2</v>
      </c>
      <c r="W1182">
        <v>4</v>
      </c>
      <c r="X1182">
        <v>0</v>
      </c>
      <c r="Y1182">
        <v>3</v>
      </c>
      <c r="Z1182">
        <v>3</v>
      </c>
      <c r="AA1182">
        <v>1</v>
      </c>
      <c r="AB1182">
        <v>0</v>
      </c>
      <c r="AC1182">
        <v>0</v>
      </c>
      <c r="AD1182">
        <v>0</v>
      </c>
      <c r="AE1182">
        <f>SUM(M1182:N1182)/SUM(K1182:AD1182)</f>
        <v>0.29411764705882354</v>
      </c>
      <c r="AF1182">
        <f>SUM(S1182,Y1182)/SUM(K1182:AD1182)</f>
        <v>0.13725490196078433</v>
      </c>
      <c r="AG1182">
        <f t="shared" si="90"/>
        <v>0.35294117647058826</v>
      </c>
      <c r="AH1182">
        <f t="shared" si="91"/>
        <v>3.9215686274509803E-2</v>
      </c>
      <c r="AI1182">
        <f t="shared" si="92"/>
        <v>5.8823529411764705E-2</v>
      </c>
      <c r="AJ1182">
        <f t="shared" si="93"/>
        <v>0.11764705882352941</v>
      </c>
      <c r="AK1182">
        <v>2</v>
      </c>
      <c r="AL1182">
        <v>0</v>
      </c>
    </row>
    <row r="1183" spans="1:38" x14ac:dyDescent="0.2">
      <c r="A1183" t="s">
        <v>2553</v>
      </c>
      <c r="B1183">
        <v>627</v>
      </c>
      <c r="C1183">
        <v>822</v>
      </c>
      <c r="D1183">
        <f>C1183-B1183</f>
        <v>195</v>
      </c>
      <c r="E1183">
        <v>0.18820000000000001</v>
      </c>
      <c r="F1183">
        <v>4.5950000000000001E-3</v>
      </c>
      <c r="G1183">
        <v>18</v>
      </c>
      <c r="H1183" t="s">
        <v>35</v>
      </c>
      <c r="I1183" t="s">
        <v>33</v>
      </c>
      <c r="J1183">
        <v>3.8759999999999999</v>
      </c>
      <c r="K1183">
        <v>9</v>
      </c>
      <c r="L1183">
        <v>2</v>
      </c>
      <c r="M1183">
        <v>5</v>
      </c>
      <c r="N1183">
        <v>9</v>
      </c>
      <c r="O1183">
        <v>10</v>
      </c>
      <c r="P1183">
        <v>13</v>
      </c>
      <c r="Q1183">
        <v>1</v>
      </c>
      <c r="R1183">
        <v>5</v>
      </c>
      <c r="S1183">
        <v>13</v>
      </c>
      <c r="T1183">
        <v>10</v>
      </c>
      <c r="U1183">
        <v>1</v>
      </c>
      <c r="V1183">
        <v>11</v>
      </c>
      <c r="W1183">
        <v>5</v>
      </c>
      <c r="X1183">
        <v>5</v>
      </c>
      <c r="Y1183">
        <v>5</v>
      </c>
      <c r="Z1183">
        <v>12</v>
      </c>
      <c r="AA1183">
        <v>4</v>
      </c>
      <c r="AB1183">
        <v>5</v>
      </c>
      <c r="AC1183">
        <v>1</v>
      </c>
      <c r="AD1183">
        <v>5</v>
      </c>
      <c r="AE1183">
        <f>SUM(M1183:N1183)/SUM(K1183:AD1183)</f>
        <v>0.10687022900763359</v>
      </c>
      <c r="AF1183">
        <f>SUM(S1183,Y1183)/SUM(K1183:AD1183)</f>
        <v>0.13740458015267176</v>
      </c>
      <c r="AG1183">
        <f t="shared" si="90"/>
        <v>0.20610687022900764</v>
      </c>
      <c r="AH1183">
        <f t="shared" si="91"/>
        <v>0.12213740458015267</v>
      </c>
      <c r="AI1183">
        <f t="shared" si="92"/>
        <v>0.16030534351145037</v>
      </c>
      <c r="AJ1183">
        <f t="shared" si="93"/>
        <v>0.26717557251908397</v>
      </c>
    </row>
    <row r="1184" spans="1:38" x14ac:dyDescent="0.2">
      <c r="A1184" t="s">
        <v>1095</v>
      </c>
      <c r="B1184">
        <v>881</v>
      </c>
      <c r="C1184">
        <v>1084</v>
      </c>
      <c r="D1184">
        <f>C1184-B1184</f>
        <v>203</v>
      </c>
      <c r="E1184">
        <v>0.18579999999999999</v>
      </c>
      <c r="F1184">
        <v>2.0100000000000001E-4</v>
      </c>
      <c r="G1184">
        <v>18</v>
      </c>
      <c r="H1184" t="s">
        <v>35</v>
      </c>
      <c r="I1184" t="s">
        <v>33</v>
      </c>
      <c r="J1184">
        <v>3.5649999999999999</v>
      </c>
      <c r="K1184">
        <v>7</v>
      </c>
      <c r="L1184">
        <v>1</v>
      </c>
      <c r="M1184">
        <v>7</v>
      </c>
      <c r="N1184">
        <v>8</v>
      </c>
      <c r="O1184">
        <v>3</v>
      </c>
      <c r="P1184">
        <v>7</v>
      </c>
      <c r="Q1184">
        <v>2</v>
      </c>
      <c r="R1184">
        <v>7</v>
      </c>
      <c r="S1184">
        <v>11</v>
      </c>
      <c r="T1184">
        <v>15</v>
      </c>
      <c r="U1184">
        <v>2</v>
      </c>
      <c r="V1184">
        <v>17</v>
      </c>
      <c r="W1184">
        <v>7</v>
      </c>
      <c r="X1184">
        <v>8</v>
      </c>
      <c r="Y1184">
        <v>7</v>
      </c>
      <c r="Z1184">
        <v>10</v>
      </c>
      <c r="AA1184">
        <v>6</v>
      </c>
      <c r="AB1184">
        <v>3</v>
      </c>
      <c r="AC1184">
        <v>0</v>
      </c>
      <c r="AD1184">
        <v>3</v>
      </c>
      <c r="AE1184">
        <f>SUM(M1184:N1184)/SUM(K1184:AD1184)</f>
        <v>0.11450381679389313</v>
      </c>
      <c r="AF1184">
        <f>SUM(S1184,Y1184)/SUM(K1184:AD1184)</f>
        <v>0.13740458015267176</v>
      </c>
      <c r="AG1184">
        <f t="shared" si="90"/>
        <v>0.16030534351145037</v>
      </c>
      <c r="AH1184">
        <f t="shared" si="91"/>
        <v>4.5801526717557252E-2</v>
      </c>
      <c r="AI1184">
        <f t="shared" si="92"/>
        <v>0.20610687022900764</v>
      </c>
      <c r="AJ1184">
        <f t="shared" si="93"/>
        <v>0.33587786259541985</v>
      </c>
    </row>
    <row r="1185" spans="1:38" x14ac:dyDescent="0.2">
      <c r="A1185" t="s">
        <v>557</v>
      </c>
      <c r="B1185">
        <v>9</v>
      </c>
      <c r="C1185">
        <v>119</v>
      </c>
      <c r="D1185">
        <f>C1185-B1185</f>
        <v>110</v>
      </c>
      <c r="E1185">
        <v>0.2354</v>
      </c>
      <c r="F1185">
        <v>1.01E-4</v>
      </c>
      <c r="G1185">
        <v>42</v>
      </c>
      <c r="H1185" t="s">
        <v>46</v>
      </c>
      <c r="I1185" t="s">
        <v>33</v>
      </c>
      <c r="J1185">
        <v>3.242</v>
      </c>
      <c r="K1185">
        <v>2</v>
      </c>
      <c r="L1185">
        <v>0</v>
      </c>
      <c r="M1185">
        <v>9</v>
      </c>
      <c r="N1185">
        <v>10</v>
      </c>
      <c r="O1185">
        <v>0</v>
      </c>
      <c r="P1185">
        <v>3</v>
      </c>
      <c r="Q1185">
        <v>1</v>
      </c>
      <c r="R1185">
        <v>6</v>
      </c>
      <c r="S1185">
        <v>8</v>
      </c>
      <c r="T1185">
        <v>6</v>
      </c>
      <c r="U1185">
        <v>3</v>
      </c>
      <c r="V1185">
        <v>6</v>
      </c>
      <c r="W1185">
        <v>3</v>
      </c>
      <c r="X1185">
        <v>2</v>
      </c>
      <c r="Y1185">
        <v>3</v>
      </c>
      <c r="Z1185">
        <v>4</v>
      </c>
      <c r="AA1185">
        <v>7</v>
      </c>
      <c r="AB1185">
        <v>1</v>
      </c>
      <c r="AC1185">
        <v>1</v>
      </c>
      <c r="AD1185">
        <v>5</v>
      </c>
      <c r="AE1185">
        <f>SUM(M1185:N1185)/SUM(K1185:AD1185)</f>
        <v>0.23749999999999999</v>
      </c>
      <c r="AF1185">
        <f>SUM(S1185,Y1185)/SUM(K1185:AD1185)</f>
        <v>0.13750000000000001</v>
      </c>
      <c r="AG1185">
        <f t="shared" si="90"/>
        <v>0.1</v>
      </c>
      <c r="AH1185">
        <f t="shared" si="91"/>
        <v>7.4999999999999997E-2</v>
      </c>
      <c r="AI1185">
        <f t="shared" si="92"/>
        <v>0.2</v>
      </c>
      <c r="AJ1185">
        <f t="shared" si="93"/>
        <v>0.25</v>
      </c>
    </row>
    <row r="1186" spans="1:38" x14ac:dyDescent="0.2">
      <c r="A1186" t="s">
        <v>378</v>
      </c>
      <c r="B1186">
        <v>15</v>
      </c>
      <c r="C1186">
        <v>208</v>
      </c>
      <c r="D1186">
        <f>C1186-B1186</f>
        <v>193</v>
      </c>
      <c r="E1186">
        <v>0.34520000000000001</v>
      </c>
      <c r="F1186">
        <v>6.8199999999999999E-4</v>
      </c>
      <c r="G1186">
        <v>66</v>
      </c>
      <c r="H1186" t="s">
        <v>46</v>
      </c>
      <c r="I1186" t="s">
        <v>65</v>
      </c>
      <c r="J1186">
        <v>3.35</v>
      </c>
      <c r="K1186">
        <v>7</v>
      </c>
      <c r="L1186">
        <v>0</v>
      </c>
      <c r="M1186">
        <v>6</v>
      </c>
      <c r="N1186">
        <v>14</v>
      </c>
      <c r="O1186">
        <v>2</v>
      </c>
      <c r="P1186">
        <v>10</v>
      </c>
      <c r="Q1186">
        <v>0</v>
      </c>
      <c r="R1186">
        <v>3</v>
      </c>
      <c r="S1186">
        <v>7</v>
      </c>
      <c r="T1186">
        <v>4</v>
      </c>
      <c r="U1186">
        <v>0</v>
      </c>
      <c r="V1186">
        <v>3</v>
      </c>
      <c r="W1186">
        <v>4</v>
      </c>
      <c r="X1186">
        <v>2</v>
      </c>
      <c r="Y1186">
        <v>4</v>
      </c>
      <c r="Z1186">
        <v>6</v>
      </c>
      <c r="AA1186">
        <v>5</v>
      </c>
      <c r="AB1186">
        <v>3</v>
      </c>
      <c r="AC1186">
        <v>0</v>
      </c>
      <c r="AD1186">
        <v>0</v>
      </c>
      <c r="AE1186">
        <f>SUM(M1186:N1186)/SUM(K1186:AD1186)</f>
        <v>0.25</v>
      </c>
      <c r="AF1186">
        <f>SUM(S1186,Y1186)/SUM(K1186:AD1186)</f>
        <v>0.13750000000000001</v>
      </c>
      <c r="AG1186">
        <f t="shared" si="90"/>
        <v>0.26250000000000001</v>
      </c>
      <c r="AH1186">
        <f t="shared" si="91"/>
        <v>2.5000000000000001E-2</v>
      </c>
      <c r="AI1186">
        <f t="shared" si="92"/>
        <v>0.125</v>
      </c>
      <c r="AJ1186">
        <f t="shared" si="93"/>
        <v>0.2</v>
      </c>
      <c r="AK1186">
        <v>52</v>
      </c>
      <c r="AL1186">
        <v>0</v>
      </c>
    </row>
    <row r="1187" spans="1:38" x14ac:dyDescent="0.2">
      <c r="A1187" t="s">
        <v>951</v>
      </c>
      <c r="B1187">
        <v>4</v>
      </c>
      <c r="C1187">
        <v>699</v>
      </c>
      <c r="D1187">
        <f>C1187-B1187</f>
        <v>695</v>
      </c>
      <c r="E1187">
        <v>0.41849999999999998</v>
      </c>
      <c r="F1187">
        <v>4.1999999999999998E-5</v>
      </c>
      <c r="G1187">
        <v>78</v>
      </c>
      <c r="H1187" t="s">
        <v>35</v>
      </c>
      <c r="I1187" t="s">
        <v>44</v>
      </c>
      <c r="J1187">
        <v>2.9060000000000001</v>
      </c>
      <c r="K1187">
        <v>7</v>
      </c>
      <c r="L1187">
        <v>0</v>
      </c>
      <c r="M1187">
        <v>22</v>
      </c>
      <c r="N1187">
        <v>21</v>
      </c>
      <c r="O1187">
        <v>5</v>
      </c>
      <c r="P1187">
        <v>38</v>
      </c>
      <c r="Q1187">
        <v>6</v>
      </c>
      <c r="R1187">
        <v>2</v>
      </c>
      <c r="S1187">
        <v>26</v>
      </c>
      <c r="T1187">
        <v>5</v>
      </c>
      <c r="U1187">
        <v>0</v>
      </c>
      <c r="V1187">
        <v>16</v>
      </c>
      <c r="W1187">
        <v>18</v>
      </c>
      <c r="X1187">
        <v>4</v>
      </c>
      <c r="Y1187">
        <v>4</v>
      </c>
      <c r="Z1187">
        <v>18</v>
      </c>
      <c r="AA1187">
        <v>8</v>
      </c>
      <c r="AB1187">
        <v>8</v>
      </c>
      <c r="AC1187">
        <v>1</v>
      </c>
      <c r="AD1187">
        <v>9</v>
      </c>
      <c r="AE1187">
        <f>SUM(M1187:N1187)/SUM(K1187:AD1187)</f>
        <v>0.19724770642201836</v>
      </c>
      <c r="AF1187">
        <f>SUM(S1187,Y1187)/SUM(K1187:AD1187)</f>
        <v>0.13761467889908258</v>
      </c>
      <c r="AG1187">
        <f t="shared" si="90"/>
        <v>0.28899082568807338</v>
      </c>
      <c r="AH1187">
        <f t="shared" si="91"/>
        <v>6.8807339449541288E-2</v>
      </c>
      <c r="AI1187">
        <f t="shared" si="92"/>
        <v>6.8807339449541288E-2</v>
      </c>
      <c r="AJ1187">
        <f t="shared" si="93"/>
        <v>0.23853211009174313</v>
      </c>
      <c r="AK1187">
        <v>1</v>
      </c>
      <c r="AL1187">
        <v>1</v>
      </c>
    </row>
    <row r="1188" spans="1:38" x14ac:dyDescent="0.2">
      <c r="A1188" t="s">
        <v>1194</v>
      </c>
      <c r="B1188">
        <v>327</v>
      </c>
      <c r="C1188">
        <v>574</v>
      </c>
      <c r="D1188">
        <f>C1188-B1188</f>
        <v>247</v>
      </c>
      <c r="E1188">
        <v>0.39950000000000002</v>
      </c>
      <c r="F1188">
        <v>1.328E-3</v>
      </c>
      <c r="G1188">
        <v>78</v>
      </c>
      <c r="H1188" t="s">
        <v>35</v>
      </c>
      <c r="I1188" t="s">
        <v>44</v>
      </c>
      <c r="J1188">
        <v>3.3849999999999998</v>
      </c>
      <c r="K1188">
        <v>5</v>
      </c>
      <c r="L1188">
        <v>0</v>
      </c>
      <c r="M1188">
        <v>11</v>
      </c>
      <c r="N1188">
        <v>11</v>
      </c>
      <c r="O1188">
        <v>2</v>
      </c>
      <c r="P1188">
        <v>21</v>
      </c>
      <c r="Q1188">
        <v>3</v>
      </c>
      <c r="R1188">
        <v>6</v>
      </c>
      <c r="S1188">
        <v>10</v>
      </c>
      <c r="T1188">
        <v>5</v>
      </c>
      <c r="U1188">
        <v>1</v>
      </c>
      <c r="V1188">
        <v>4</v>
      </c>
      <c r="W1188">
        <v>6</v>
      </c>
      <c r="X1188">
        <v>5</v>
      </c>
      <c r="Y1188">
        <v>5</v>
      </c>
      <c r="Z1188">
        <v>5</v>
      </c>
      <c r="AA1188">
        <v>3</v>
      </c>
      <c r="AB1188">
        <v>5</v>
      </c>
      <c r="AC1188">
        <v>0</v>
      </c>
      <c r="AD1188">
        <v>1</v>
      </c>
      <c r="AE1188">
        <f>SUM(M1188:N1188)/SUM(K1188:AD1188)</f>
        <v>0.20183486238532111</v>
      </c>
      <c r="AF1188">
        <f>SUM(S1188,Y1188)/SUM(K1188:AD1188)</f>
        <v>0.13761467889908258</v>
      </c>
      <c r="AG1188">
        <f t="shared" si="90"/>
        <v>0.29357798165137616</v>
      </c>
      <c r="AH1188">
        <f t="shared" si="91"/>
        <v>2.7522935779816515E-2</v>
      </c>
      <c r="AI1188">
        <f t="shared" si="92"/>
        <v>0.15596330275229359</v>
      </c>
      <c r="AJ1188">
        <f t="shared" si="93"/>
        <v>0.1834862385321101</v>
      </c>
    </row>
    <row r="1189" spans="1:38" x14ac:dyDescent="0.2">
      <c r="A1189" t="s">
        <v>809</v>
      </c>
      <c r="B1189">
        <v>38</v>
      </c>
      <c r="C1189">
        <v>632</v>
      </c>
      <c r="D1189">
        <f>C1189-B1189</f>
        <v>594</v>
      </c>
      <c r="E1189">
        <v>0.50560000000000005</v>
      </c>
      <c r="F1189">
        <v>1.2199999999999999E-3</v>
      </c>
      <c r="G1189">
        <v>90</v>
      </c>
      <c r="H1189" t="s">
        <v>32</v>
      </c>
      <c r="I1189" t="s">
        <v>44</v>
      </c>
      <c r="J1189">
        <v>2.3340000000000001</v>
      </c>
      <c r="K1189">
        <v>10</v>
      </c>
      <c r="L1189">
        <v>0</v>
      </c>
      <c r="M1189">
        <v>32</v>
      </c>
      <c r="N1189">
        <v>33</v>
      </c>
      <c r="O1189">
        <v>1</v>
      </c>
      <c r="P1189">
        <v>15</v>
      </c>
      <c r="Q1189">
        <v>4</v>
      </c>
      <c r="R1189">
        <v>2</v>
      </c>
      <c r="S1189">
        <v>24</v>
      </c>
      <c r="T1189">
        <v>9</v>
      </c>
      <c r="U1189">
        <v>4</v>
      </c>
      <c r="V1189">
        <v>24</v>
      </c>
      <c r="W1189">
        <v>10</v>
      </c>
      <c r="X1189">
        <v>19</v>
      </c>
      <c r="Y1189">
        <v>6</v>
      </c>
      <c r="Z1189">
        <v>13</v>
      </c>
      <c r="AA1189">
        <v>7</v>
      </c>
      <c r="AB1189">
        <v>2</v>
      </c>
      <c r="AC1189">
        <v>1</v>
      </c>
      <c r="AD1189">
        <v>2</v>
      </c>
      <c r="AE1189">
        <f>SUM(M1189:N1189)/SUM(K1189:AD1189)</f>
        <v>0.29816513761467889</v>
      </c>
      <c r="AF1189">
        <f>SUM(S1189,Y1189)/SUM(K1189:AD1189)</f>
        <v>0.13761467889908258</v>
      </c>
      <c r="AG1189">
        <f t="shared" si="90"/>
        <v>0.16055045871559634</v>
      </c>
      <c r="AH1189">
        <f t="shared" si="91"/>
        <v>1.834862385321101E-2</v>
      </c>
      <c r="AI1189">
        <f t="shared" si="92"/>
        <v>7.7981651376146793E-2</v>
      </c>
      <c r="AJ1189">
        <f t="shared" si="93"/>
        <v>0.30733944954128439</v>
      </c>
      <c r="AK1189">
        <v>13</v>
      </c>
      <c r="AL1189">
        <v>0</v>
      </c>
    </row>
    <row r="1190" spans="1:38" x14ac:dyDescent="0.2">
      <c r="A1190" t="s">
        <v>2896</v>
      </c>
      <c r="B1190">
        <v>574</v>
      </c>
      <c r="C1190">
        <v>907</v>
      </c>
      <c r="D1190">
        <f>C1190-B1190</f>
        <v>333</v>
      </c>
      <c r="E1190">
        <v>0.19989999999999999</v>
      </c>
      <c r="F1190">
        <v>1.02E-4</v>
      </c>
      <c r="G1190">
        <v>30</v>
      </c>
      <c r="H1190" t="s">
        <v>35</v>
      </c>
      <c r="I1190" t="s">
        <v>1285</v>
      </c>
      <c r="J1190">
        <v>3.2120000000000002</v>
      </c>
      <c r="K1190">
        <v>9</v>
      </c>
      <c r="L1190">
        <v>1</v>
      </c>
      <c r="M1190">
        <v>14</v>
      </c>
      <c r="N1190">
        <v>16</v>
      </c>
      <c r="O1190">
        <v>2</v>
      </c>
      <c r="P1190">
        <v>9</v>
      </c>
      <c r="Q1190">
        <v>1</v>
      </c>
      <c r="R1190">
        <v>7</v>
      </c>
      <c r="S1190">
        <v>14</v>
      </c>
      <c r="T1190">
        <v>5</v>
      </c>
      <c r="U1190">
        <v>1</v>
      </c>
      <c r="V1190">
        <v>15</v>
      </c>
      <c r="W1190">
        <v>4</v>
      </c>
      <c r="X1190">
        <v>5</v>
      </c>
      <c r="Y1190">
        <v>5</v>
      </c>
      <c r="Z1190">
        <v>13</v>
      </c>
      <c r="AA1190">
        <v>8</v>
      </c>
      <c r="AB1190">
        <v>7</v>
      </c>
      <c r="AC1190">
        <v>0</v>
      </c>
      <c r="AD1190">
        <v>2</v>
      </c>
      <c r="AE1190">
        <f>SUM(M1190:N1190)/SUM(K1190:AD1190)</f>
        <v>0.21739130434782608</v>
      </c>
      <c r="AF1190">
        <f>SUM(S1190,Y1190)/SUM(K1190:AD1190)</f>
        <v>0.13768115942028986</v>
      </c>
      <c r="AG1190">
        <f t="shared" si="90"/>
        <v>0.15942028985507245</v>
      </c>
      <c r="AH1190">
        <f t="shared" si="91"/>
        <v>2.8985507246376812E-2</v>
      </c>
      <c r="AI1190">
        <f t="shared" si="92"/>
        <v>0.14492753623188406</v>
      </c>
      <c r="AJ1190">
        <f t="shared" si="93"/>
        <v>0.31159420289855072</v>
      </c>
    </row>
    <row r="1191" spans="1:38" x14ac:dyDescent="0.2">
      <c r="A1191" t="s">
        <v>2633</v>
      </c>
      <c r="B1191">
        <v>315</v>
      </c>
      <c r="C1191">
        <v>574</v>
      </c>
      <c r="D1191">
        <f>C1191-B1191</f>
        <v>259</v>
      </c>
      <c r="E1191">
        <v>0.27</v>
      </c>
      <c r="F1191">
        <v>9.2E-5</v>
      </c>
      <c r="G1191">
        <v>54</v>
      </c>
      <c r="H1191" t="s">
        <v>46</v>
      </c>
      <c r="I1191" t="s">
        <v>40</v>
      </c>
      <c r="J1191">
        <v>3.76</v>
      </c>
      <c r="K1191">
        <v>7</v>
      </c>
      <c r="L1191">
        <v>2</v>
      </c>
      <c r="M1191">
        <v>7</v>
      </c>
      <c r="N1191">
        <v>9</v>
      </c>
      <c r="O1191">
        <v>4</v>
      </c>
      <c r="P1191">
        <v>12</v>
      </c>
      <c r="Q1191">
        <v>7</v>
      </c>
      <c r="R1191">
        <v>7</v>
      </c>
      <c r="S1191">
        <v>18</v>
      </c>
      <c r="T1191">
        <v>18</v>
      </c>
      <c r="U1191">
        <v>2</v>
      </c>
      <c r="V1191">
        <v>6</v>
      </c>
      <c r="W1191">
        <v>10</v>
      </c>
      <c r="X1191">
        <v>11</v>
      </c>
      <c r="Y1191">
        <v>5</v>
      </c>
      <c r="Z1191">
        <v>15</v>
      </c>
      <c r="AA1191">
        <v>15</v>
      </c>
      <c r="AB1191">
        <v>6</v>
      </c>
      <c r="AC1191">
        <v>1</v>
      </c>
      <c r="AD1191">
        <v>5</v>
      </c>
      <c r="AE1191">
        <f>SUM(M1191:N1191)/SUM(K1191:AD1191)</f>
        <v>9.580838323353294E-2</v>
      </c>
      <c r="AF1191">
        <f>SUM(S1191,Y1191)/SUM(K1191:AD1191)</f>
        <v>0.1377245508982036</v>
      </c>
      <c r="AG1191">
        <f t="shared" si="90"/>
        <v>0.17365269461077845</v>
      </c>
      <c r="AH1191">
        <f t="shared" si="91"/>
        <v>5.9880239520958084E-2</v>
      </c>
      <c r="AI1191">
        <f t="shared" si="92"/>
        <v>0.19760479041916168</v>
      </c>
      <c r="AJ1191">
        <f t="shared" si="93"/>
        <v>0.33532934131736525</v>
      </c>
      <c r="AK1191">
        <v>8</v>
      </c>
      <c r="AL1191">
        <v>4</v>
      </c>
    </row>
    <row r="1192" spans="1:38" x14ac:dyDescent="0.2">
      <c r="A1192" t="s">
        <v>1566</v>
      </c>
      <c r="B1192">
        <v>908</v>
      </c>
      <c r="C1192">
        <v>1151</v>
      </c>
      <c r="D1192">
        <f>C1192-B1192</f>
        <v>243</v>
      </c>
      <c r="E1192">
        <v>0.34389999999999998</v>
      </c>
      <c r="F1192">
        <v>8.2999999999999998E-5</v>
      </c>
      <c r="G1192">
        <v>66</v>
      </c>
      <c r="H1192" t="s">
        <v>32</v>
      </c>
      <c r="I1192" t="s">
        <v>44</v>
      </c>
      <c r="J1192">
        <v>3.2930000000000001</v>
      </c>
      <c r="K1192">
        <v>6</v>
      </c>
      <c r="L1192">
        <v>3</v>
      </c>
      <c r="M1192">
        <v>16</v>
      </c>
      <c r="N1192">
        <v>17</v>
      </c>
      <c r="O1192">
        <v>4</v>
      </c>
      <c r="P1192">
        <v>13</v>
      </c>
      <c r="Q1192">
        <v>5</v>
      </c>
      <c r="R1192">
        <v>10</v>
      </c>
      <c r="S1192">
        <v>15</v>
      </c>
      <c r="T1192">
        <v>11</v>
      </c>
      <c r="U1192">
        <v>2</v>
      </c>
      <c r="V1192">
        <v>12</v>
      </c>
      <c r="W1192">
        <v>6</v>
      </c>
      <c r="X1192">
        <v>7</v>
      </c>
      <c r="Y1192">
        <v>8</v>
      </c>
      <c r="Z1192">
        <v>10</v>
      </c>
      <c r="AA1192">
        <v>7</v>
      </c>
      <c r="AB1192">
        <v>3</v>
      </c>
      <c r="AC1192">
        <v>4</v>
      </c>
      <c r="AD1192">
        <v>8</v>
      </c>
      <c r="AE1192">
        <f>SUM(M1192:N1192)/SUM(K1192:AD1192)</f>
        <v>0.19760479041916168</v>
      </c>
      <c r="AF1192">
        <f>SUM(S1192,Y1192)/SUM(K1192:AD1192)</f>
        <v>0.1377245508982036</v>
      </c>
      <c r="AG1192">
        <f t="shared" si="90"/>
        <v>0.1497005988023952</v>
      </c>
      <c r="AH1192">
        <f t="shared" si="91"/>
        <v>9.580838323353294E-2</v>
      </c>
      <c r="AI1192">
        <f t="shared" si="92"/>
        <v>0.15568862275449102</v>
      </c>
      <c r="AJ1192">
        <f t="shared" si="93"/>
        <v>0.26347305389221559</v>
      </c>
    </row>
    <row r="1193" spans="1:38" x14ac:dyDescent="0.2">
      <c r="A1193" t="s">
        <v>3286</v>
      </c>
      <c r="B1193">
        <v>451</v>
      </c>
      <c r="C1193">
        <v>665</v>
      </c>
      <c r="D1193">
        <f>C1193-B1193</f>
        <v>214</v>
      </c>
      <c r="E1193">
        <v>0.1787</v>
      </c>
      <c r="F1193" s="1">
        <v>6.9999999999999999E-6</v>
      </c>
      <c r="G1193">
        <v>18</v>
      </c>
      <c r="H1193" t="s">
        <v>35</v>
      </c>
      <c r="I1193" t="s">
        <v>303</v>
      </c>
      <c r="J1193">
        <v>3.5630000000000002</v>
      </c>
      <c r="K1193">
        <v>12</v>
      </c>
      <c r="L1193">
        <v>1</v>
      </c>
      <c r="M1193">
        <v>5</v>
      </c>
      <c r="N1193">
        <v>14</v>
      </c>
      <c r="O1193">
        <v>4</v>
      </c>
      <c r="P1193">
        <v>11</v>
      </c>
      <c r="Q1193">
        <v>3</v>
      </c>
      <c r="R1193">
        <v>10</v>
      </c>
      <c r="S1193">
        <v>15</v>
      </c>
      <c r="T1193">
        <v>11</v>
      </c>
      <c r="U1193">
        <v>6</v>
      </c>
      <c r="V1193">
        <v>24</v>
      </c>
      <c r="W1193">
        <v>12</v>
      </c>
      <c r="X1193">
        <v>10</v>
      </c>
      <c r="Y1193">
        <v>12</v>
      </c>
      <c r="Z1193">
        <v>19</v>
      </c>
      <c r="AA1193">
        <v>15</v>
      </c>
      <c r="AB1193">
        <v>10</v>
      </c>
      <c r="AC1193">
        <v>1</v>
      </c>
      <c r="AD1193">
        <v>1</v>
      </c>
      <c r="AE1193">
        <f>SUM(M1193:N1193)/SUM(K1193:AD1193)</f>
        <v>9.6938775510204078E-2</v>
      </c>
      <c r="AF1193">
        <f>SUM(S1193,Y1193)/SUM(K1193:AD1193)</f>
        <v>0.13775510204081631</v>
      </c>
      <c r="AG1193">
        <f t="shared" si="90"/>
        <v>0.17857142857142858</v>
      </c>
      <c r="AH1193">
        <f t="shared" si="91"/>
        <v>3.0612244897959183E-2</v>
      </c>
      <c r="AI1193">
        <f t="shared" si="92"/>
        <v>0.18877551020408162</v>
      </c>
      <c r="AJ1193">
        <f t="shared" si="93"/>
        <v>0.36734693877551022</v>
      </c>
    </row>
    <row r="1194" spans="1:38" x14ac:dyDescent="0.2">
      <c r="A1194" t="s">
        <v>796</v>
      </c>
      <c r="B1194">
        <v>4</v>
      </c>
      <c r="C1194">
        <v>1078</v>
      </c>
      <c r="D1194">
        <f>C1194-B1194</f>
        <v>1074</v>
      </c>
      <c r="E1194">
        <v>0.38119999999999998</v>
      </c>
      <c r="F1194">
        <v>6.502E-3</v>
      </c>
      <c r="G1194">
        <v>78</v>
      </c>
      <c r="H1194" t="s">
        <v>46</v>
      </c>
      <c r="I1194" t="s">
        <v>797</v>
      </c>
      <c r="J1194">
        <v>2.7829999999999999</v>
      </c>
      <c r="K1194">
        <v>29</v>
      </c>
      <c r="L1194">
        <v>0</v>
      </c>
      <c r="M1194">
        <v>37</v>
      </c>
      <c r="N1194">
        <v>49</v>
      </c>
      <c r="O1194">
        <v>5</v>
      </c>
      <c r="P1194">
        <v>31</v>
      </c>
      <c r="Q1194">
        <v>7</v>
      </c>
      <c r="R1194">
        <v>6</v>
      </c>
      <c r="S1194">
        <v>37</v>
      </c>
      <c r="T1194">
        <v>16</v>
      </c>
      <c r="U1194">
        <v>4</v>
      </c>
      <c r="V1194">
        <v>32</v>
      </c>
      <c r="W1194">
        <v>24</v>
      </c>
      <c r="X1194">
        <v>36</v>
      </c>
      <c r="Y1194">
        <v>18</v>
      </c>
      <c r="Z1194">
        <v>39</v>
      </c>
      <c r="AA1194">
        <v>17</v>
      </c>
      <c r="AB1194">
        <v>9</v>
      </c>
      <c r="AC1194">
        <v>0</v>
      </c>
      <c r="AD1194">
        <v>3</v>
      </c>
      <c r="AE1194">
        <f>SUM(M1194:N1194)/SUM(K1194:AD1194)</f>
        <v>0.21553884711779447</v>
      </c>
      <c r="AF1194">
        <f>SUM(S1194,Y1194)/SUM(K1194:AD1194)</f>
        <v>0.13784461152882205</v>
      </c>
      <c r="AG1194">
        <f t="shared" si="90"/>
        <v>0.21052631578947367</v>
      </c>
      <c r="AH1194">
        <f t="shared" si="91"/>
        <v>2.0050125313283207E-2</v>
      </c>
      <c r="AI1194">
        <f t="shared" si="92"/>
        <v>8.771929824561403E-2</v>
      </c>
      <c r="AJ1194">
        <f t="shared" si="93"/>
        <v>0.32832080200501251</v>
      </c>
      <c r="AK1194">
        <v>19</v>
      </c>
      <c r="AL1194">
        <v>1</v>
      </c>
    </row>
    <row r="1195" spans="1:38" x14ac:dyDescent="0.2">
      <c r="A1195" t="s">
        <v>2623</v>
      </c>
      <c r="B1195">
        <v>105</v>
      </c>
      <c r="C1195">
        <v>143</v>
      </c>
      <c r="D1195">
        <f>C1195-B1195</f>
        <v>38</v>
      </c>
      <c r="E1195">
        <v>0.24490000000000001</v>
      </c>
      <c r="F1195">
        <v>7.6090000000000003E-3</v>
      </c>
      <c r="G1195">
        <v>42</v>
      </c>
      <c r="H1195" t="s">
        <v>46</v>
      </c>
      <c r="I1195" t="s">
        <v>1193</v>
      </c>
      <c r="J1195">
        <v>4.5410000000000004</v>
      </c>
      <c r="K1195">
        <v>1</v>
      </c>
      <c r="L1195">
        <v>1</v>
      </c>
      <c r="M1195">
        <v>1</v>
      </c>
      <c r="N1195">
        <v>1</v>
      </c>
      <c r="O1195">
        <v>5</v>
      </c>
      <c r="P1195">
        <v>2</v>
      </c>
      <c r="Q1195">
        <v>0</v>
      </c>
      <c r="R1195">
        <v>1</v>
      </c>
      <c r="S1195">
        <v>3</v>
      </c>
      <c r="T1195">
        <v>3</v>
      </c>
      <c r="U1195">
        <v>0</v>
      </c>
      <c r="V1195">
        <v>0</v>
      </c>
      <c r="W1195">
        <v>1</v>
      </c>
      <c r="X1195">
        <v>2</v>
      </c>
      <c r="Y1195">
        <v>1</v>
      </c>
      <c r="Z1195">
        <v>2</v>
      </c>
      <c r="AA1195">
        <v>3</v>
      </c>
      <c r="AB1195">
        <v>1</v>
      </c>
      <c r="AC1195">
        <v>1</v>
      </c>
      <c r="AD1195">
        <v>0</v>
      </c>
      <c r="AE1195">
        <f>SUM(M1195:N1195)/SUM(K1195:AD1195)</f>
        <v>6.8965517241379309E-2</v>
      </c>
      <c r="AF1195">
        <f>SUM(S1195,Y1195)/SUM(K1195:AD1195)</f>
        <v>0.13793103448275862</v>
      </c>
      <c r="AG1195">
        <f t="shared" si="90"/>
        <v>0.13793103448275862</v>
      </c>
      <c r="AH1195">
        <f t="shared" si="91"/>
        <v>0.20689655172413793</v>
      </c>
      <c r="AI1195">
        <f t="shared" si="92"/>
        <v>0.17241379310344829</v>
      </c>
      <c r="AJ1195">
        <f t="shared" si="93"/>
        <v>0.27586206896551724</v>
      </c>
    </row>
    <row r="1196" spans="1:38" x14ac:dyDescent="0.2">
      <c r="A1196" t="s">
        <v>2884</v>
      </c>
      <c r="B1196">
        <v>9</v>
      </c>
      <c r="C1196">
        <v>37</v>
      </c>
      <c r="D1196">
        <f>C1196-B1196</f>
        <v>28</v>
      </c>
      <c r="E1196">
        <v>0.28149999999999997</v>
      </c>
      <c r="F1196">
        <v>1.5899999999999999E-4</v>
      </c>
      <c r="G1196">
        <v>54</v>
      </c>
      <c r="H1196" t="s">
        <v>46</v>
      </c>
      <c r="I1196" t="s">
        <v>33</v>
      </c>
      <c r="J1196">
        <v>4.6029999999999998</v>
      </c>
      <c r="K1196">
        <v>1</v>
      </c>
      <c r="L1196">
        <v>0</v>
      </c>
      <c r="M1196">
        <v>1</v>
      </c>
      <c r="N1196">
        <v>1</v>
      </c>
      <c r="O1196">
        <v>2</v>
      </c>
      <c r="P1196">
        <v>0</v>
      </c>
      <c r="Q1196">
        <v>1</v>
      </c>
      <c r="R1196">
        <v>2</v>
      </c>
      <c r="S1196">
        <v>4</v>
      </c>
      <c r="T1196">
        <v>5</v>
      </c>
      <c r="U1196">
        <v>0</v>
      </c>
      <c r="V1196">
        <v>0</v>
      </c>
      <c r="W1196">
        <v>1</v>
      </c>
      <c r="X1196">
        <v>2</v>
      </c>
      <c r="Y1196">
        <v>0</v>
      </c>
      <c r="Z1196">
        <v>3</v>
      </c>
      <c r="AA1196">
        <v>2</v>
      </c>
      <c r="AB1196">
        <v>2</v>
      </c>
      <c r="AC1196">
        <v>0</v>
      </c>
      <c r="AD1196">
        <v>2</v>
      </c>
      <c r="AE1196">
        <f>SUM(M1196:N1196)/SUM(K1196:AD1196)</f>
        <v>6.8965517241379309E-2</v>
      </c>
      <c r="AF1196">
        <f>SUM(S1196,Y1196)/SUM(K1196:AD1196)</f>
        <v>0.13793103448275862</v>
      </c>
      <c r="AG1196">
        <f t="shared" si="90"/>
        <v>6.8965517241379309E-2</v>
      </c>
      <c r="AH1196">
        <f t="shared" si="91"/>
        <v>0.13793103448275862</v>
      </c>
      <c r="AI1196">
        <f t="shared" si="92"/>
        <v>0.31034482758620691</v>
      </c>
      <c r="AJ1196">
        <f t="shared" si="93"/>
        <v>0.27586206896551724</v>
      </c>
    </row>
    <row r="1197" spans="1:38" x14ac:dyDescent="0.2">
      <c r="A1197" t="s">
        <v>571</v>
      </c>
      <c r="B1197">
        <v>357</v>
      </c>
      <c r="C1197">
        <v>385</v>
      </c>
      <c r="D1197">
        <f>C1197-B1197</f>
        <v>28</v>
      </c>
      <c r="E1197">
        <v>0.14330000000000001</v>
      </c>
      <c r="F1197">
        <v>7.8399999999999997E-4</v>
      </c>
      <c r="G1197">
        <v>6</v>
      </c>
      <c r="H1197" t="s">
        <v>35</v>
      </c>
      <c r="I1197" t="s">
        <v>33</v>
      </c>
      <c r="J1197">
        <v>3.6139999999999999</v>
      </c>
      <c r="K1197">
        <v>0</v>
      </c>
      <c r="L1197">
        <v>1</v>
      </c>
      <c r="M1197">
        <v>0</v>
      </c>
      <c r="N1197">
        <v>3</v>
      </c>
      <c r="O1197">
        <v>2</v>
      </c>
      <c r="P1197">
        <v>0</v>
      </c>
      <c r="Q1197">
        <v>1</v>
      </c>
      <c r="R1197">
        <v>1</v>
      </c>
      <c r="S1197">
        <v>4</v>
      </c>
      <c r="T1197">
        <v>3</v>
      </c>
      <c r="U1197">
        <v>1</v>
      </c>
      <c r="V1197">
        <v>5</v>
      </c>
      <c r="W1197">
        <v>0</v>
      </c>
      <c r="X1197">
        <v>3</v>
      </c>
      <c r="Y1197">
        <v>0</v>
      </c>
      <c r="Z1197">
        <v>0</v>
      </c>
      <c r="AA1197">
        <v>2</v>
      </c>
      <c r="AB1197">
        <v>2</v>
      </c>
      <c r="AC1197">
        <v>0</v>
      </c>
      <c r="AD1197">
        <v>1</v>
      </c>
      <c r="AE1197">
        <f>SUM(M1197:N1197)/SUM(K1197:AD1197)</f>
        <v>0.10344827586206896</v>
      </c>
      <c r="AF1197">
        <f>SUM(S1197,Y1197)/SUM(K1197:AD1197)</f>
        <v>0.13793103448275862</v>
      </c>
      <c r="AG1197">
        <f t="shared" si="90"/>
        <v>0</v>
      </c>
      <c r="AH1197">
        <f t="shared" si="91"/>
        <v>0.10344827586206896</v>
      </c>
      <c r="AI1197">
        <f t="shared" si="92"/>
        <v>0.2413793103448276</v>
      </c>
      <c r="AJ1197">
        <f t="shared" si="93"/>
        <v>0.41379310344827586</v>
      </c>
    </row>
    <row r="1198" spans="1:38" x14ac:dyDescent="0.2">
      <c r="A1198" t="s">
        <v>799</v>
      </c>
      <c r="B1198">
        <v>502</v>
      </c>
      <c r="C1198">
        <v>530</v>
      </c>
      <c r="D1198">
        <f>C1198-B1198</f>
        <v>28</v>
      </c>
      <c r="E1198">
        <v>0.36030000000000001</v>
      </c>
      <c r="F1198">
        <v>2.9804000000000001E-2</v>
      </c>
      <c r="G1198">
        <v>66</v>
      </c>
      <c r="H1198" t="s">
        <v>35</v>
      </c>
      <c r="I1198" t="s">
        <v>100</v>
      </c>
      <c r="J1198">
        <v>3.6339999999999999</v>
      </c>
      <c r="K1198">
        <v>1</v>
      </c>
      <c r="L1198">
        <v>0</v>
      </c>
      <c r="M1198">
        <v>0</v>
      </c>
      <c r="N1198">
        <v>3</v>
      </c>
      <c r="O1198">
        <v>0</v>
      </c>
      <c r="P1198">
        <v>1</v>
      </c>
      <c r="Q1198">
        <v>1</v>
      </c>
      <c r="R1198">
        <v>3</v>
      </c>
      <c r="S1198">
        <v>3</v>
      </c>
      <c r="T1198">
        <v>3</v>
      </c>
      <c r="U1198">
        <v>0</v>
      </c>
      <c r="V1198">
        <v>1</v>
      </c>
      <c r="W1198">
        <v>0</v>
      </c>
      <c r="X1198">
        <v>3</v>
      </c>
      <c r="Y1198">
        <v>1</v>
      </c>
      <c r="Z1198">
        <v>6</v>
      </c>
      <c r="AA1198">
        <v>2</v>
      </c>
      <c r="AB1198">
        <v>0</v>
      </c>
      <c r="AC1198">
        <v>0</v>
      </c>
      <c r="AD1198">
        <v>1</v>
      </c>
      <c r="AE1198">
        <f>SUM(M1198:N1198)/SUM(K1198:AD1198)</f>
        <v>0.10344827586206896</v>
      </c>
      <c r="AF1198">
        <f>SUM(S1198,Y1198)/SUM(K1198:AD1198)</f>
        <v>0.13793103448275862</v>
      </c>
      <c r="AG1198">
        <f t="shared" si="90"/>
        <v>6.8965517241379309E-2</v>
      </c>
      <c r="AH1198">
        <f t="shared" si="91"/>
        <v>3.4482758620689655E-2</v>
      </c>
      <c r="AI1198">
        <f t="shared" si="92"/>
        <v>0.20689655172413793</v>
      </c>
      <c r="AJ1198">
        <f t="shared" si="93"/>
        <v>0.44827586206896552</v>
      </c>
    </row>
    <row r="1199" spans="1:38" x14ac:dyDescent="0.2">
      <c r="A1199" t="s">
        <v>1025</v>
      </c>
      <c r="B1199">
        <v>13</v>
      </c>
      <c r="C1199">
        <v>117</v>
      </c>
      <c r="D1199">
        <f>C1199-B1199</f>
        <v>104</v>
      </c>
      <c r="E1199">
        <v>0.7702</v>
      </c>
      <c r="F1199">
        <v>3.6205000000000001E-2</v>
      </c>
      <c r="G1199">
        <v>90</v>
      </c>
      <c r="H1199" t="s">
        <v>46</v>
      </c>
      <c r="I1199" t="s">
        <v>44</v>
      </c>
      <c r="J1199">
        <v>3.6339999999999999</v>
      </c>
      <c r="K1199">
        <v>8</v>
      </c>
      <c r="L1199">
        <v>0</v>
      </c>
      <c r="M1199">
        <v>5</v>
      </c>
      <c r="N1199">
        <v>1</v>
      </c>
      <c r="O1199">
        <v>0</v>
      </c>
      <c r="P1199">
        <v>11</v>
      </c>
      <c r="Q1199">
        <v>1</v>
      </c>
      <c r="R1199">
        <v>0</v>
      </c>
      <c r="S1199">
        <v>4</v>
      </c>
      <c r="T1199">
        <v>1</v>
      </c>
      <c r="U1199">
        <v>2</v>
      </c>
      <c r="V1199">
        <v>0</v>
      </c>
      <c r="W1199">
        <v>3</v>
      </c>
      <c r="X1199">
        <v>4</v>
      </c>
      <c r="Y1199">
        <v>4</v>
      </c>
      <c r="Z1199">
        <v>4</v>
      </c>
      <c r="AA1199">
        <v>5</v>
      </c>
      <c r="AB1199">
        <v>4</v>
      </c>
      <c r="AC1199">
        <v>0</v>
      </c>
      <c r="AD1199">
        <v>1</v>
      </c>
      <c r="AE1199">
        <f>SUM(M1199:N1199)/SUM(K1199:AD1199)</f>
        <v>0.10344827586206896</v>
      </c>
      <c r="AF1199">
        <f>SUM(S1199,Y1199)/SUM(K1199:AD1199)</f>
        <v>0.13793103448275862</v>
      </c>
      <c r="AG1199">
        <f t="shared" si="90"/>
        <v>0.37931034482758619</v>
      </c>
      <c r="AH1199">
        <f t="shared" si="91"/>
        <v>1.7241379310344827E-2</v>
      </c>
      <c r="AI1199">
        <f t="shared" si="92"/>
        <v>0.1206896551724138</v>
      </c>
      <c r="AJ1199">
        <f t="shared" si="93"/>
        <v>0.2413793103448276</v>
      </c>
      <c r="AK1199">
        <v>5</v>
      </c>
      <c r="AL1199">
        <v>5</v>
      </c>
    </row>
    <row r="1200" spans="1:38" x14ac:dyDescent="0.2">
      <c r="A1200" t="s">
        <v>2961</v>
      </c>
      <c r="B1200">
        <v>94</v>
      </c>
      <c r="C1200">
        <v>176</v>
      </c>
      <c r="D1200">
        <f>C1200-B1200</f>
        <v>82</v>
      </c>
      <c r="E1200">
        <v>0.44269999999999998</v>
      </c>
      <c r="F1200">
        <v>6.9670000000000001E-3</v>
      </c>
      <c r="G1200">
        <v>90</v>
      </c>
      <c r="H1200" t="s">
        <v>35</v>
      </c>
      <c r="I1200" t="s">
        <v>44</v>
      </c>
      <c r="J1200">
        <v>3.6930000000000001</v>
      </c>
      <c r="K1200">
        <v>4</v>
      </c>
      <c r="L1200">
        <v>1</v>
      </c>
      <c r="M1200">
        <v>5</v>
      </c>
      <c r="N1200">
        <v>2</v>
      </c>
      <c r="O1200">
        <v>2</v>
      </c>
      <c r="P1200">
        <v>3</v>
      </c>
      <c r="Q1200">
        <v>0</v>
      </c>
      <c r="R1200">
        <v>0</v>
      </c>
      <c r="S1200">
        <v>5</v>
      </c>
      <c r="T1200">
        <v>2</v>
      </c>
      <c r="U1200">
        <v>4</v>
      </c>
      <c r="V1200">
        <v>2</v>
      </c>
      <c r="W1200">
        <v>3</v>
      </c>
      <c r="X1200">
        <v>5</v>
      </c>
      <c r="Y1200">
        <v>3</v>
      </c>
      <c r="Z1200">
        <v>7</v>
      </c>
      <c r="AA1200">
        <v>3</v>
      </c>
      <c r="AB1200">
        <v>5</v>
      </c>
      <c r="AC1200">
        <v>0</v>
      </c>
      <c r="AD1200">
        <v>2</v>
      </c>
      <c r="AE1200">
        <f>SUM(M1200:N1200)/SUM(K1200:AD1200)</f>
        <v>0.1206896551724138</v>
      </c>
      <c r="AF1200">
        <f>SUM(S1200,Y1200)/SUM(K1200:AD1200)</f>
        <v>0.13793103448275862</v>
      </c>
      <c r="AG1200">
        <f t="shared" si="90"/>
        <v>0.17241379310344829</v>
      </c>
      <c r="AH1200">
        <f t="shared" si="91"/>
        <v>6.8965517241379309E-2</v>
      </c>
      <c r="AI1200">
        <f t="shared" si="92"/>
        <v>0.18965517241379309</v>
      </c>
      <c r="AJ1200">
        <f t="shared" si="93"/>
        <v>0.31034482758620691</v>
      </c>
    </row>
    <row r="1201" spans="1:38" x14ac:dyDescent="0.2">
      <c r="A1201" t="s">
        <v>2883</v>
      </c>
      <c r="B1201">
        <v>471</v>
      </c>
      <c r="C1201">
        <v>499</v>
      </c>
      <c r="D1201">
        <f>C1201-B1201</f>
        <v>28</v>
      </c>
      <c r="E1201">
        <v>0.27500000000000002</v>
      </c>
      <c r="F1201">
        <v>1.9100000000000001E-4</v>
      </c>
      <c r="G1201">
        <v>54</v>
      </c>
      <c r="H1201" t="s">
        <v>35</v>
      </c>
      <c r="I1201" t="s">
        <v>1484</v>
      </c>
      <c r="J1201">
        <v>3.6339999999999999</v>
      </c>
      <c r="K1201">
        <v>0</v>
      </c>
      <c r="L1201">
        <v>0</v>
      </c>
      <c r="M1201">
        <v>2</v>
      </c>
      <c r="N1201">
        <v>2</v>
      </c>
      <c r="O1201">
        <v>0</v>
      </c>
      <c r="P1201">
        <v>1</v>
      </c>
      <c r="Q1201">
        <v>0</v>
      </c>
      <c r="R1201">
        <v>4</v>
      </c>
      <c r="S1201">
        <v>3</v>
      </c>
      <c r="T1201">
        <v>3</v>
      </c>
      <c r="U1201">
        <v>0</v>
      </c>
      <c r="V1201">
        <v>4</v>
      </c>
      <c r="W1201">
        <v>3</v>
      </c>
      <c r="X1201">
        <v>0</v>
      </c>
      <c r="Y1201">
        <v>1</v>
      </c>
      <c r="Z1201">
        <v>3</v>
      </c>
      <c r="AA1201">
        <v>2</v>
      </c>
      <c r="AB1201">
        <v>0</v>
      </c>
      <c r="AC1201">
        <v>0</v>
      </c>
      <c r="AD1201">
        <v>1</v>
      </c>
      <c r="AE1201">
        <f>SUM(M1201:N1201)/SUM(K1201:AD1201)</f>
        <v>0.13793103448275862</v>
      </c>
      <c r="AF1201">
        <f>SUM(S1201,Y1201)/SUM(K1201:AD1201)</f>
        <v>0.13793103448275862</v>
      </c>
      <c r="AG1201">
        <f t="shared" si="90"/>
        <v>0.13793103448275862</v>
      </c>
      <c r="AH1201">
        <f t="shared" si="91"/>
        <v>3.4482758620689655E-2</v>
      </c>
      <c r="AI1201">
        <f t="shared" si="92"/>
        <v>0.2413793103448276</v>
      </c>
      <c r="AJ1201">
        <f t="shared" si="93"/>
        <v>0.31034482758620691</v>
      </c>
    </row>
    <row r="1202" spans="1:38" x14ac:dyDescent="0.2">
      <c r="A1202" t="s">
        <v>3349</v>
      </c>
      <c r="B1202">
        <v>686</v>
      </c>
      <c r="C1202">
        <v>721</v>
      </c>
      <c r="D1202">
        <f>C1202-B1202</f>
        <v>35</v>
      </c>
      <c r="E1202">
        <v>9.5500000000000002E-2</v>
      </c>
      <c r="F1202">
        <v>5.078E-3</v>
      </c>
      <c r="G1202">
        <v>6</v>
      </c>
      <c r="H1202" t="s">
        <v>35</v>
      </c>
      <c r="I1202" t="s">
        <v>44</v>
      </c>
      <c r="J1202">
        <v>3.2930000000000001</v>
      </c>
      <c r="K1202">
        <v>1</v>
      </c>
      <c r="L1202">
        <v>0</v>
      </c>
      <c r="M1202">
        <v>3</v>
      </c>
      <c r="N1202">
        <v>1</v>
      </c>
      <c r="O1202">
        <v>0</v>
      </c>
      <c r="P1202">
        <v>4</v>
      </c>
      <c r="Q1202">
        <v>0</v>
      </c>
      <c r="R1202">
        <v>4</v>
      </c>
      <c r="S1202">
        <v>0</v>
      </c>
      <c r="T1202">
        <v>0</v>
      </c>
      <c r="U1202">
        <v>1</v>
      </c>
      <c r="V1202">
        <v>5</v>
      </c>
      <c r="W1202">
        <v>0</v>
      </c>
      <c r="X1202">
        <v>0</v>
      </c>
      <c r="Y1202">
        <v>4</v>
      </c>
      <c r="Z1202">
        <v>2</v>
      </c>
      <c r="AA1202">
        <v>0</v>
      </c>
      <c r="AB1202">
        <v>0</v>
      </c>
      <c r="AC1202">
        <v>3</v>
      </c>
      <c r="AD1202">
        <v>1</v>
      </c>
      <c r="AE1202">
        <f>SUM(M1202:N1202)/SUM(K1202:AD1202)</f>
        <v>0.13793103448275862</v>
      </c>
      <c r="AF1202">
        <f>SUM(S1202,Y1202)/SUM(K1202:AD1202)</f>
        <v>0.13793103448275862</v>
      </c>
      <c r="AG1202">
        <f t="shared" si="90"/>
        <v>0.17241379310344829</v>
      </c>
      <c r="AH1202">
        <f t="shared" si="91"/>
        <v>0.13793103448275862</v>
      </c>
      <c r="AI1202">
        <f t="shared" si="92"/>
        <v>0.17241379310344829</v>
      </c>
      <c r="AJ1202">
        <f t="shared" si="93"/>
        <v>0.2413793103448276</v>
      </c>
    </row>
    <row r="1203" spans="1:38" x14ac:dyDescent="0.2">
      <c r="A1203" t="s">
        <v>1463</v>
      </c>
      <c r="B1203">
        <v>248</v>
      </c>
      <c r="C1203">
        <v>353</v>
      </c>
      <c r="D1203">
        <f>C1203-B1203</f>
        <v>105</v>
      </c>
      <c r="E1203">
        <v>0.28220000000000001</v>
      </c>
      <c r="F1203">
        <v>8.0000000000000007E-5</v>
      </c>
      <c r="G1203">
        <v>54</v>
      </c>
      <c r="H1203" t="s">
        <v>35</v>
      </c>
      <c r="I1203" t="s">
        <v>100</v>
      </c>
      <c r="J1203">
        <v>3.0470000000000002</v>
      </c>
      <c r="K1203">
        <v>5</v>
      </c>
      <c r="L1203">
        <v>0</v>
      </c>
      <c r="M1203">
        <v>4</v>
      </c>
      <c r="N1203">
        <v>5</v>
      </c>
      <c r="O1203">
        <v>2</v>
      </c>
      <c r="P1203">
        <v>4</v>
      </c>
      <c r="Q1203">
        <v>2</v>
      </c>
      <c r="R1203">
        <v>3</v>
      </c>
      <c r="S1203">
        <v>7</v>
      </c>
      <c r="T1203">
        <v>1</v>
      </c>
      <c r="U1203">
        <v>1</v>
      </c>
      <c r="V1203">
        <v>8</v>
      </c>
      <c r="W1203">
        <v>2</v>
      </c>
      <c r="X1203">
        <v>2</v>
      </c>
      <c r="Y1203">
        <v>1</v>
      </c>
      <c r="Z1203">
        <v>9</v>
      </c>
      <c r="AA1203">
        <v>2</v>
      </c>
      <c r="AB1203">
        <v>0</v>
      </c>
      <c r="AC1203">
        <v>0</v>
      </c>
      <c r="AD1203">
        <v>0</v>
      </c>
      <c r="AE1203">
        <f>SUM(M1203:N1203)/SUM(K1203:AD1203)</f>
        <v>0.15517241379310345</v>
      </c>
      <c r="AF1203">
        <f>SUM(S1203,Y1203)/SUM(K1203:AD1203)</f>
        <v>0.13793103448275862</v>
      </c>
      <c r="AG1203">
        <f t="shared" si="90"/>
        <v>0.18965517241379309</v>
      </c>
      <c r="AH1203">
        <f t="shared" si="91"/>
        <v>3.4482758620689655E-2</v>
      </c>
      <c r="AI1203">
        <f t="shared" si="92"/>
        <v>8.6206896551724144E-2</v>
      </c>
      <c r="AJ1203">
        <f t="shared" si="93"/>
        <v>0.39655172413793105</v>
      </c>
    </row>
    <row r="1204" spans="1:38" x14ac:dyDescent="0.2">
      <c r="A1204" t="s">
        <v>2728</v>
      </c>
      <c r="B1204">
        <v>422</v>
      </c>
      <c r="C1204">
        <v>530</v>
      </c>
      <c r="D1204">
        <f>C1204-B1204</f>
        <v>108</v>
      </c>
      <c r="E1204">
        <v>0.1827</v>
      </c>
      <c r="F1204">
        <v>2.8E-5</v>
      </c>
      <c r="G1204">
        <v>18</v>
      </c>
      <c r="H1204" t="s">
        <v>46</v>
      </c>
      <c r="I1204" t="s">
        <v>126</v>
      </c>
      <c r="J1204">
        <v>3.6709999999999998</v>
      </c>
      <c r="K1204">
        <v>3</v>
      </c>
      <c r="L1204">
        <v>2</v>
      </c>
      <c r="M1204">
        <v>5</v>
      </c>
      <c r="N1204">
        <v>6</v>
      </c>
      <c r="O1204">
        <v>1</v>
      </c>
      <c r="P1204">
        <v>7</v>
      </c>
      <c r="Q1204">
        <v>1</v>
      </c>
      <c r="R1204">
        <v>5</v>
      </c>
      <c r="S1204">
        <v>4</v>
      </c>
      <c r="T1204">
        <v>4</v>
      </c>
      <c r="U1204">
        <v>0</v>
      </c>
      <c r="V1204">
        <v>3</v>
      </c>
      <c r="W1204">
        <v>6</v>
      </c>
      <c r="X1204">
        <v>0</v>
      </c>
      <c r="Y1204">
        <v>4</v>
      </c>
      <c r="Z1204">
        <v>2</v>
      </c>
      <c r="AA1204">
        <v>3</v>
      </c>
      <c r="AB1204">
        <v>1</v>
      </c>
      <c r="AC1204">
        <v>0</v>
      </c>
      <c r="AD1204">
        <v>1</v>
      </c>
      <c r="AE1204">
        <f>SUM(M1204:N1204)/SUM(K1204:AD1204)</f>
        <v>0.18965517241379309</v>
      </c>
      <c r="AF1204">
        <f>SUM(S1204,Y1204)/SUM(K1204:AD1204)</f>
        <v>0.13793103448275862</v>
      </c>
      <c r="AG1204">
        <f t="shared" si="90"/>
        <v>0.27586206896551724</v>
      </c>
      <c r="AH1204">
        <f t="shared" si="91"/>
        <v>3.4482758620689655E-2</v>
      </c>
      <c r="AI1204">
        <f t="shared" si="92"/>
        <v>0.17241379310344829</v>
      </c>
      <c r="AJ1204">
        <f t="shared" si="93"/>
        <v>0.18965517241379309</v>
      </c>
    </row>
    <row r="1205" spans="1:38" x14ac:dyDescent="0.2">
      <c r="A1205" t="s">
        <v>2845</v>
      </c>
      <c r="B1205">
        <v>30</v>
      </c>
      <c r="C1205">
        <v>87</v>
      </c>
      <c r="D1205">
        <f>C1205-B1205</f>
        <v>57</v>
      </c>
      <c r="E1205">
        <v>0.2276</v>
      </c>
      <c r="F1205">
        <v>9.1240000000000002E-3</v>
      </c>
      <c r="G1205">
        <v>30</v>
      </c>
      <c r="H1205" t="s">
        <v>35</v>
      </c>
      <c r="I1205" t="s">
        <v>49</v>
      </c>
      <c r="J1205">
        <v>3.9089999999999998</v>
      </c>
      <c r="K1205">
        <v>1</v>
      </c>
      <c r="L1205">
        <v>2</v>
      </c>
      <c r="M1205">
        <v>4</v>
      </c>
      <c r="N1205">
        <v>7</v>
      </c>
      <c r="O1205">
        <v>1</v>
      </c>
      <c r="P1205">
        <v>1</v>
      </c>
      <c r="Q1205">
        <v>1</v>
      </c>
      <c r="R1205">
        <v>5</v>
      </c>
      <c r="S1205">
        <v>7</v>
      </c>
      <c r="T1205">
        <v>7</v>
      </c>
      <c r="U1205">
        <v>2</v>
      </c>
      <c r="V1205">
        <v>5</v>
      </c>
      <c r="W1205">
        <v>0</v>
      </c>
      <c r="X1205">
        <v>3</v>
      </c>
      <c r="Y1205">
        <v>1</v>
      </c>
      <c r="Z1205">
        <v>1</v>
      </c>
      <c r="AA1205">
        <v>4</v>
      </c>
      <c r="AB1205">
        <v>3</v>
      </c>
      <c r="AC1205">
        <v>0</v>
      </c>
      <c r="AD1205">
        <v>3</v>
      </c>
      <c r="AE1205">
        <f>SUM(M1205:N1205)/SUM(K1205:AD1205)</f>
        <v>0.18965517241379309</v>
      </c>
      <c r="AF1205">
        <f>SUM(S1205,Y1205)/SUM(K1205:AD1205)</f>
        <v>0.13793103448275862</v>
      </c>
      <c r="AG1205">
        <f t="shared" si="90"/>
        <v>3.4482758620689655E-2</v>
      </c>
      <c r="AH1205">
        <f t="shared" si="91"/>
        <v>6.8965517241379309E-2</v>
      </c>
      <c r="AI1205">
        <f t="shared" si="92"/>
        <v>0.29310344827586204</v>
      </c>
      <c r="AJ1205">
        <f t="shared" si="93"/>
        <v>0.27586206896551724</v>
      </c>
    </row>
    <row r="1206" spans="1:38" x14ac:dyDescent="0.2">
      <c r="A1206" t="s">
        <v>2111</v>
      </c>
      <c r="B1206">
        <v>8</v>
      </c>
      <c r="C1206">
        <v>136</v>
      </c>
      <c r="D1206">
        <f>C1206-B1206</f>
        <v>128</v>
      </c>
      <c r="E1206">
        <v>0.2379</v>
      </c>
      <c r="F1206">
        <v>5.9299999999999999E-4</v>
      </c>
      <c r="G1206">
        <v>42</v>
      </c>
      <c r="H1206" t="s">
        <v>35</v>
      </c>
      <c r="I1206" t="s">
        <v>33</v>
      </c>
      <c r="J1206">
        <v>3.1320000000000001</v>
      </c>
      <c r="K1206">
        <v>2</v>
      </c>
      <c r="L1206">
        <v>0</v>
      </c>
      <c r="M1206">
        <v>7</v>
      </c>
      <c r="N1206">
        <v>11</v>
      </c>
      <c r="O1206">
        <v>1</v>
      </c>
      <c r="P1206">
        <v>3</v>
      </c>
      <c r="Q1206">
        <v>8</v>
      </c>
      <c r="R1206">
        <v>0</v>
      </c>
      <c r="S1206">
        <v>7</v>
      </c>
      <c r="T1206">
        <v>12</v>
      </c>
      <c r="U1206">
        <v>3</v>
      </c>
      <c r="V1206">
        <v>8</v>
      </c>
      <c r="W1206">
        <v>6</v>
      </c>
      <c r="X1206">
        <v>1</v>
      </c>
      <c r="Y1206">
        <v>5</v>
      </c>
      <c r="Z1206">
        <v>4</v>
      </c>
      <c r="AA1206">
        <v>4</v>
      </c>
      <c r="AB1206">
        <v>3</v>
      </c>
      <c r="AC1206">
        <v>0</v>
      </c>
      <c r="AD1206">
        <v>2</v>
      </c>
      <c r="AE1206">
        <f>SUM(M1206:N1206)/SUM(K1206:AD1206)</f>
        <v>0.20689655172413793</v>
      </c>
      <c r="AF1206">
        <f>SUM(S1206,Y1206)/SUM(K1206:AD1206)</f>
        <v>0.13793103448275862</v>
      </c>
      <c r="AG1206">
        <f t="shared" si="90"/>
        <v>0.12643678160919541</v>
      </c>
      <c r="AH1206">
        <f t="shared" si="91"/>
        <v>3.4482758620689655E-2</v>
      </c>
      <c r="AI1206">
        <f t="shared" si="92"/>
        <v>0.20689655172413793</v>
      </c>
      <c r="AJ1206">
        <f t="shared" si="93"/>
        <v>0.28735632183908044</v>
      </c>
    </row>
    <row r="1207" spans="1:38" x14ac:dyDescent="0.2">
      <c r="A1207" t="s">
        <v>2168</v>
      </c>
      <c r="B1207">
        <v>1086</v>
      </c>
      <c r="C1207">
        <v>1126</v>
      </c>
      <c r="D1207">
        <f>C1207-B1207</f>
        <v>40</v>
      </c>
      <c r="E1207">
        <v>0.2167</v>
      </c>
      <c r="F1207">
        <v>1.152E-3</v>
      </c>
      <c r="G1207">
        <v>30</v>
      </c>
      <c r="H1207" t="s">
        <v>35</v>
      </c>
      <c r="I1207" t="s">
        <v>33</v>
      </c>
      <c r="J1207">
        <v>4.0659999999999998</v>
      </c>
      <c r="K1207">
        <v>1</v>
      </c>
      <c r="L1207">
        <v>1</v>
      </c>
      <c r="M1207">
        <v>1</v>
      </c>
      <c r="N1207">
        <v>5</v>
      </c>
      <c r="O1207">
        <v>1</v>
      </c>
      <c r="P1207">
        <v>1</v>
      </c>
      <c r="Q1207">
        <v>1</v>
      </c>
      <c r="R1207">
        <v>0</v>
      </c>
      <c r="S1207">
        <v>3</v>
      </c>
      <c r="T1207">
        <v>6</v>
      </c>
      <c r="U1207">
        <v>1</v>
      </c>
      <c r="V1207">
        <v>1</v>
      </c>
      <c r="W1207">
        <v>0</v>
      </c>
      <c r="X1207">
        <v>0</v>
      </c>
      <c r="Y1207">
        <v>1</v>
      </c>
      <c r="Z1207">
        <v>2</v>
      </c>
      <c r="AA1207">
        <v>2</v>
      </c>
      <c r="AB1207">
        <v>1</v>
      </c>
      <c r="AC1207">
        <v>0</v>
      </c>
      <c r="AD1207">
        <v>1</v>
      </c>
      <c r="AE1207">
        <f>SUM(M1207:N1207)/SUM(K1207:AD1207)</f>
        <v>0.20689655172413793</v>
      </c>
      <c r="AF1207">
        <f>SUM(S1207,Y1207)/SUM(K1207:AD1207)</f>
        <v>0.13793103448275862</v>
      </c>
      <c r="AG1207">
        <f t="shared" si="90"/>
        <v>6.8965517241379309E-2</v>
      </c>
      <c r="AH1207">
        <f t="shared" si="91"/>
        <v>6.8965517241379309E-2</v>
      </c>
      <c r="AI1207">
        <f t="shared" si="92"/>
        <v>0.27586206896551724</v>
      </c>
      <c r="AJ1207">
        <f t="shared" si="93"/>
        <v>0.2413793103448276</v>
      </c>
    </row>
    <row r="1208" spans="1:38" x14ac:dyDescent="0.2">
      <c r="A1208" t="s">
        <v>2377</v>
      </c>
      <c r="B1208">
        <v>6</v>
      </c>
      <c r="C1208">
        <v>194</v>
      </c>
      <c r="D1208">
        <f>C1208-B1208</f>
        <v>188</v>
      </c>
      <c r="E1208">
        <v>0.40920000000000001</v>
      </c>
      <c r="F1208">
        <v>2.1700000000000001E-3</v>
      </c>
      <c r="G1208">
        <v>78</v>
      </c>
      <c r="H1208" t="s">
        <v>35</v>
      </c>
      <c r="I1208" t="s">
        <v>49</v>
      </c>
      <c r="J1208">
        <v>2.9980000000000002</v>
      </c>
      <c r="K1208">
        <v>3</v>
      </c>
      <c r="L1208">
        <v>0</v>
      </c>
      <c r="M1208">
        <v>7</v>
      </c>
      <c r="N1208">
        <v>11</v>
      </c>
      <c r="O1208">
        <v>2</v>
      </c>
      <c r="P1208">
        <v>13</v>
      </c>
      <c r="Q1208">
        <v>4</v>
      </c>
      <c r="R1208">
        <v>0</v>
      </c>
      <c r="S1208">
        <v>8</v>
      </c>
      <c r="T1208">
        <v>6</v>
      </c>
      <c r="U1208">
        <v>3</v>
      </c>
      <c r="V1208">
        <v>3</v>
      </c>
      <c r="W1208">
        <v>3</v>
      </c>
      <c r="X1208">
        <v>5</v>
      </c>
      <c r="Y1208">
        <v>4</v>
      </c>
      <c r="Z1208">
        <v>10</v>
      </c>
      <c r="AA1208">
        <v>3</v>
      </c>
      <c r="AB1208">
        <v>1</v>
      </c>
      <c r="AC1208">
        <v>0</v>
      </c>
      <c r="AD1208">
        <v>1</v>
      </c>
      <c r="AE1208">
        <f>SUM(M1208:N1208)/SUM(K1208:AD1208)</f>
        <v>0.20689655172413793</v>
      </c>
      <c r="AF1208">
        <f>SUM(S1208,Y1208)/SUM(K1208:AD1208)</f>
        <v>0.13793103448275862</v>
      </c>
      <c r="AG1208">
        <f t="shared" si="90"/>
        <v>0.21839080459770116</v>
      </c>
      <c r="AH1208">
        <f t="shared" si="91"/>
        <v>3.4482758620689655E-2</v>
      </c>
      <c r="AI1208">
        <f t="shared" si="92"/>
        <v>0.11494252873563218</v>
      </c>
      <c r="AJ1208">
        <f t="shared" si="93"/>
        <v>0.28735632183908044</v>
      </c>
      <c r="AK1208">
        <v>1</v>
      </c>
      <c r="AL1208">
        <v>0</v>
      </c>
    </row>
    <row r="1209" spans="1:38" x14ac:dyDescent="0.2">
      <c r="A1209" t="s">
        <v>2445</v>
      </c>
      <c r="B1209">
        <v>560</v>
      </c>
      <c r="C1209">
        <v>910</v>
      </c>
      <c r="D1209">
        <f>C1209-B1209</f>
        <v>350</v>
      </c>
      <c r="E1209">
        <v>0.1245</v>
      </c>
      <c r="F1209">
        <v>4.3999999999999999E-5</v>
      </c>
      <c r="G1209">
        <v>6</v>
      </c>
      <c r="H1209" t="s">
        <v>46</v>
      </c>
      <c r="I1209" t="s">
        <v>44</v>
      </c>
      <c r="J1209">
        <v>2.7879999999999998</v>
      </c>
      <c r="K1209">
        <v>4</v>
      </c>
      <c r="L1209">
        <v>0</v>
      </c>
      <c r="M1209">
        <v>14</v>
      </c>
      <c r="N1209">
        <v>27</v>
      </c>
      <c r="O1209">
        <v>3</v>
      </c>
      <c r="P1209">
        <v>20</v>
      </c>
      <c r="Q1209">
        <v>3</v>
      </c>
      <c r="R1209">
        <v>6</v>
      </c>
      <c r="S1209">
        <v>18</v>
      </c>
      <c r="T1209">
        <v>3</v>
      </c>
      <c r="U1209">
        <v>1</v>
      </c>
      <c r="V1209">
        <v>17</v>
      </c>
      <c r="W1209">
        <v>6</v>
      </c>
      <c r="X1209">
        <v>7</v>
      </c>
      <c r="Y1209">
        <v>6</v>
      </c>
      <c r="Z1209">
        <v>18</v>
      </c>
      <c r="AA1209">
        <v>10</v>
      </c>
      <c r="AB1209">
        <v>6</v>
      </c>
      <c r="AC1209">
        <v>2</v>
      </c>
      <c r="AD1209">
        <v>3</v>
      </c>
      <c r="AE1209">
        <f>SUM(M1209:N1209)/SUM(K1209:AD1209)</f>
        <v>0.23563218390804597</v>
      </c>
      <c r="AF1209">
        <f>SUM(S1209,Y1209)/SUM(K1209:AD1209)</f>
        <v>0.13793103448275862</v>
      </c>
      <c r="AG1209">
        <f t="shared" si="90"/>
        <v>0.17241379310344829</v>
      </c>
      <c r="AH1209">
        <f t="shared" si="91"/>
        <v>4.5977011494252873E-2</v>
      </c>
      <c r="AI1209">
        <f t="shared" si="92"/>
        <v>9.1954022988505746E-2</v>
      </c>
      <c r="AJ1209">
        <f t="shared" si="93"/>
        <v>0.31609195402298851</v>
      </c>
      <c r="AK1209">
        <v>2</v>
      </c>
      <c r="AL1209">
        <v>2</v>
      </c>
    </row>
    <row r="1210" spans="1:38" x14ac:dyDescent="0.2">
      <c r="A1210" t="s">
        <v>2751</v>
      </c>
      <c r="B1210">
        <v>65</v>
      </c>
      <c r="C1210">
        <v>93</v>
      </c>
      <c r="D1210">
        <f>C1210-B1210</f>
        <v>28</v>
      </c>
      <c r="E1210">
        <v>6.5199999999999994E-2</v>
      </c>
      <c r="F1210">
        <v>2.6999999999999999E-5</v>
      </c>
      <c r="G1210">
        <v>6</v>
      </c>
      <c r="H1210" t="s">
        <v>35</v>
      </c>
      <c r="I1210" t="s">
        <v>235</v>
      </c>
      <c r="J1210">
        <v>3.266</v>
      </c>
      <c r="K1210">
        <v>0</v>
      </c>
      <c r="L1210">
        <v>0</v>
      </c>
      <c r="M1210">
        <v>3</v>
      </c>
      <c r="N1210">
        <v>4</v>
      </c>
      <c r="O1210">
        <v>2</v>
      </c>
      <c r="P1210">
        <v>2</v>
      </c>
      <c r="Q1210">
        <v>1</v>
      </c>
      <c r="R1210">
        <v>1</v>
      </c>
      <c r="S1210">
        <v>3</v>
      </c>
      <c r="T1210">
        <v>3</v>
      </c>
      <c r="U1210">
        <v>2</v>
      </c>
      <c r="V1210">
        <v>4</v>
      </c>
      <c r="W1210">
        <v>0</v>
      </c>
      <c r="X1210">
        <v>0</v>
      </c>
      <c r="Y1210">
        <v>1</v>
      </c>
      <c r="Z1210">
        <v>3</v>
      </c>
      <c r="AA1210">
        <v>0</v>
      </c>
      <c r="AB1210">
        <v>0</v>
      </c>
      <c r="AC1210">
        <v>0</v>
      </c>
      <c r="AD1210">
        <v>0</v>
      </c>
      <c r="AE1210">
        <f>SUM(M1210:N1210)/SUM(K1210:AD1210)</f>
        <v>0.2413793103448276</v>
      </c>
      <c r="AF1210">
        <f>SUM(S1210,Y1210)/SUM(K1210:AD1210)</f>
        <v>0.13793103448275862</v>
      </c>
      <c r="AG1210">
        <f t="shared" si="90"/>
        <v>6.8965517241379309E-2</v>
      </c>
      <c r="AH1210">
        <f t="shared" si="91"/>
        <v>6.8965517241379309E-2</v>
      </c>
      <c r="AI1210">
        <f t="shared" si="92"/>
        <v>0.20689655172413793</v>
      </c>
      <c r="AJ1210">
        <f t="shared" si="93"/>
        <v>0.27586206896551724</v>
      </c>
    </row>
    <row r="1211" spans="1:38" x14ac:dyDescent="0.2">
      <c r="A1211" t="s">
        <v>2809</v>
      </c>
      <c r="B1211">
        <v>24</v>
      </c>
      <c r="C1211">
        <v>52</v>
      </c>
      <c r="D1211">
        <f>C1211-B1211</f>
        <v>28</v>
      </c>
      <c r="E1211">
        <v>0.19309999999999999</v>
      </c>
      <c r="F1211">
        <v>6.7400000000000001E-4</v>
      </c>
      <c r="G1211">
        <v>18</v>
      </c>
      <c r="H1211" t="s">
        <v>35</v>
      </c>
      <c r="I1211" t="s">
        <v>2810</v>
      </c>
      <c r="J1211">
        <v>3.8</v>
      </c>
      <c r="K1211">
        <v>1</v>
      </c>
      <c r="L1211">
        <v>0</v>
      </c>
      <c r="M1211">
        <v>3</v>
      </c>
      <c r="N1211">
        <v>4</v>
      </c>
      <c r="O1211">
        <v>1</v>
      </c>
      <c r="P1211">
        <v>1</v>
      </c>
      <c r="Q1211">
        <v>1</v>
      </c>
      <c r="R1211">
        <v>3</v>
      </c>
      <c r="S1211">
        <v>4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5</v>
      </c>
      <c r="AA1211">
        <v>3</v>
      </c>
      <c r="AB1211">
        <v>0</v>
      </c>
      <c r="AC1211">
        <v>0</v>
      </c>
      <c r="AD1211">
        <v>0</v>
      </c>
      <c r="AE1211">
        <f>SUM(M1211:N1211)/SUM(K1211:AD1211)</f>
        <v>0.2413793103448276</v>
      </c>
      <c r="AF1211">
        <f>SUM(S1211,Y1211)/SUM(K1211:AD1211)</f>
        <v>0.13793103448275862</v>
      </c>
      <c r="AG1211">
        <f t="shared" si="90"/>
        <v>6.8965517241379309E-2</v>
      </c>
      <c r="AH1211">
        <f t="shared" si="91"/>
        <v>3.4482758620689655E-2</v>
      </c>
      <c r="AI1211">
        <f t="shared" si="92"/>
        <v>0.20689655172413793</v>
      </c>
      <c r="AJ1211">
        <f t="shared" si="93"/>
        <v>0.31034482758620691</v>
      </c>
    </row>
    <row r="1212" spans="1:38" x14ac:dyDescent="0.2">
      <c r="A1212" t="s">
        <v>2929</v>
      </c>
      <c r="B1212">
        <v>153</v>
      </c>
      <c r="C1212">
        <v>184</v>
      </c>
      <c r="D1212">
        <f>C1212-B1212</f>
        <v>31</v>
      </c>
      <c r="E1212">
        <v>0.17710000000000001</v>
      </c>
      <c r="F1212">
        <v>2.6099999999999999E-3</v>
      </c>
      <c r="G1212">
        <v>18</v>
      </c>
      <c r="H1212" t="s">
        <v>35</v>
      </c>
      <c r="I1212" t="s">
        <v>40</v>
      </c>
      <c r="J1212">
        <v>3.4409999999999998</v>
      </c>
      <c r="K1212">
        <v>1</v>
      </c>
      <c r="L1212">
        <v>0</v>
      </c>
      <c r="M1212">
        <v>3</v>
      </c>
      <c r="N1212">
        <v>4</v>
      </c>
      <c r="O1212">
        <v>2</v>
      </c>
      <c r="P1212">
        <v>1</v>
      </c>
      <c r="Q1212">
        <v>3</v>
      </c>
      <c r="R1212">
        <v>3</v>
      </c>
      <c r="S1212">
        <v>3</v>
      </c>
      <c r="T1212">
        <v>1</v>
      </c>
      <c r="U1212">
        <v>0</v>
      </c>
      <c r="V1212">
        <v>3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2</v>
      </c>
      <c r="AC1212">
        <v>0</v>
      </c>
      <c r="AD1212">
        <v>2</v>
      </c>
      <c r="AE1212">
        <f>SUM(M1212:N1212)/SUM(K1212:AD1212)</f>
        <v>0.2413793103448276</v>
      </c>
      <c r="AF1212">
        <f>SUM(S1212,Y1212)/SUM(K1212:AD1212)</f>
        <v>0.13793103448275862</v>
      </c>
      <c r="AG1212">
        <f t="shared" si="90"/>
        <v>6.8965517241379309E-2</v>
      </c>
      <c r="AH1212">
        <f t="shared" si="91"/>
        <v>0.13793103448275862</v>
      </c>
      <c r="AI1212">
        <f t="shared" si="92"/>
        <v>0.20689655172413793</v>
      </c>
      <c r="AJ1212">
        <f t="shared" si="93"/>
        <v>0.20689655172413793</v>
      </c>
    </row>
    <row r="1213" spans="1:38" x14ac:dyDescent="0.2">
      <c r="A1213" t="s">
        <v>2071</v>
      </c>
      <c r="B1213">
        <v>1</v>
      </c>
      <c r="C1213">
        <v>565</v>
      </c>
      <c r="D1213">
        <f>C1213-B1213</f>
        <v>564</v>
      </c>
      <c r="E1213">
        <v>0.42320000000000002</v>
      </c>
      <c r="F1213">
        <v>5.7200000000000003E-4</v>
      </c>
      <c r="G1213">
        <v>78</v>
      </c>
      <c r="H1213" t="s">
        <v>32</v>
      </c>
      <c r="I1213" t="s">
        <v>44</v>
      </c>
      <c r="J1213">
        <v>2.6669999999999998</v>
      </c>
      <c r="K1213">
        <v>14</v>
      </c>
      <c r="L1213">
        <v>0</v>
      </c>
      <c r="M1213">
        <v>29</v>
      </c>
      <c r="N1213">
        <v>15</v>
      </c>
      <c r="O1213">
        <v>1</v>
      </c>
      <c r="P1213">
        <v>24</v>
      </c>
      <c r="Q1213">
        <v>5</v>
      </c>
      <c r="R1213">
        <v>4</v>
      </c>
      <c r="S1213">
        <v>18</v>
      </c>
      <c r="T1213">
        <v>1</v>
      </c>
      <c r="U1213">
        <v>3</v>
      </c>
      <c r="V1213">
        <v>9</v>
      </c>
      <c r="W1213">
        <v>10</v>
      </c>
      <c r="X1213">
        <v>10</v>
      </c>
      <c r="Y1213">
        <v>6</v>
      </c>
      <c r="Z1213">
        <v>10</v>
      </c>
      <c r="AA1213">
        <v>10</v>
      </c>
      <c r="AB1213">
        <v>1</v>
      </c>
      <c r="AC1213">
        <v>2</v>
      </c>
      <c r="AD1213">
        <v>2</v>
      </c>
      <c r="AE1213">
        <f>SUM(M1213:N1213)/SUM(K1213:AD1213)</f>
        <v>0.25287356321839083</v>
      </c>
      <c r="AF1213">
        <f>SUM(S1213,Y1213)/SUM(K1213:AD1213)</f>
        <v>0.13793103448275862</v>
      </c>
      <c r="AG1213">
        <f t="shared" si="90"/>
        <v>0.27586206896551724</v>
      </c>
      <c r="AH1213">
        <f t="shared" si="91"/>
        <v>2.8735632183908046E-2</v>
      </c>
      <c r="AI1213">
        <f t="shared" si="92"/>
        <v>5.1724137931034482E-2</v>
      </c>
      <c r="AJ1213">
        <f t="shared" si="93"/>
        <v>0.25287356321839083</v>
      </c>
      <c r="AK1213">
        <v>67</v>
      </c>
      <c r="AL1213">
        <v>0</v>
      </c>
    </row>
    <row r="1214" spans="1:38" x14ac:dyDescent="0.2">
      <c r="A1214" t="s">
        <v>1895</v>
      </c>
      <c r="B1214">
        <v>4</v>
      </c>
      <c r="C1214">
        <v>232</v>
      </c>
      <c r="D1214">
        <f>C1214-B1214</f>
        <v>228</v>
      </c>
      <c r="E1214">
        <v>0.33</v>
      </c>
      <c r="F1214">
        <v>8.2600000000000002E-4</v>
      </c>
      <c r="G1214">
        <v>66</v>
      </c>
      <c r="H1214" t="s">
        <v>35</v>
      </c>
      <c r="I1214" t="s">
        <v>44</v>
      </c>
      <c r="J1214">
        <v>2.879</v>
      </c>
      <c r="K1214">
        <v>4</v>
      </c>
      <c r="L1214">
        <v>0</v>
      </c>
      <c r="M1214">
        <v>9</v>
      </c>
      <c r="N1214">
        <v>21</v>
      </c>
      <c r="O1214">
        <v>1</v>
      </c>
      <c r="P1214">
        <v>3</v>
      </c>
      <c r="Q1214">
        <v>5</v>
      </c>
      <c r="R1214">
        <v>7</v>
      </c>
      <c r="S1214">
        <v>9</v>
      </c>
      <c r="T1214">
        <v>5</v>
      </c>
      <c r="U1214">
        <v>1</v>
      </c>
      <c r="V1214">
        <v>7</v>
      </c>
      <c r="W1214">
        <v>9</v>
      </c>
      <c r="X1214">
        <v>7</v>
      </c>
      <c r="Y1214">
        <v>7</v>
      </c>
      <c r="Z1214">
        <v>7</v>
      </c>
      <c r="AA1214">
        <v>6</v>
      </c>
      <c r="AB1214">
        <v>4</v>
      </c>
      <c r="AC1214">
        <v>0</v>
      </c>
      <c r="AD1214">
        <v>4</v>
      </c>
      <c r="AE1214">
        <f>SUM(M1214:N1214)/SUM(K1214:AD1214)</f>
        <v>0.25862068965517243</v>
      </c>
      <c r="AF1214">
        <f>SUM(S1214,Y1214)/SUM(K1214:AD1214)</f>
        <v>0.13793103448275862</v>
      </c>
      <c r="AG1214">
        <f t="shared" si="90"/>
        <v>0.13793103448275862</v>
      </c>
      <c r="AH1214">
        <f t="shared" si="91"/>
        <v>4.3103448275862072E-2</v>
      </c>
      <c r="AI1214">
        <f t="shared" si="92"/>
        <v>0.14655172413793102</v>
      </c>
      <c r="AJ1214">
        <f t="shared" si="93"/>
        <v>0.27586206896551724</v>
      </c>
    </row>
    <row r="1215" spans="1:38" x14ac:dyDescent="0.2">
      <c r="A1215" t="s">
        <v>415</v>
      </c>
      <c r="B1215">
        <v>4</v>
      </c>
      <c r="C1215">
        <v>498</v>
      </c>
      <c r="D1215">
        <f>C1215-B1215</f>
        <v>494</v>
      </c>
      <c r="E1215">
        <v>0.30120000000000002</v>
      </c>
      <c r="F1215" s="1">
        <v>6.0000000000000002E-6</v>
      </c>
      <c r="G1215">
        <v>54</v>
      </c>
      <c r="H1215" t="s">
        <v>35</v>
      </c>
      <c r="I1215" t="s">
        <v>49</v>
      </c>
      <c r="J1215">
        <v>2.69</v>
      </c>
      <c r="K1215">
        <v>8</v>
      </c>
      <c r="L1215">
        <v>1</v>
      </c>
      <c r="M1215">
        <v>14</v>
      </c>
      <c r="N1215">
        <v>28</v>
      </c>
      <c r="O1215">
        <v>2</v>
      </c>
      <c r="P1215">
        <v>30</v>
      </c>
      <c r="Q1215">
        <v>8</v>
      </c>
      <c r="R1215">
        <v>3</v>
      </c>
      <c r="S1215">
        <v>20</v>
      </c>
      <c r="T1215">
        <v>4</v>
      </c>
      <c r="U1215">
        <v>2</v>
      </c>
      <c r="V1215">
        <v>12</v>
      </c>
      <c r="W1215">
        <v>12</v>
      </c>
      <c r="X1215">
        <v>7</v>
      </c>
      <c r="Y1215">
        <v>5</v>
      </c>
      <c r="Z1215">
        <v>11</v>
      </c>
      <c r="AA1215">
        <v>7</v>
      </c>
      <c r="AB1215">
        <v>2</v>
      </c>
      <c r="AC1215">
        <v>0</v>
      </c>
      <c r="AD1215">
        <v>5</v>
      </c>
      <c r="AE1215">
        <f>SUM(M1215:N1215)/SUM(K1215:AD1215)</f>
        <v>0.23204419889502761</v>
      </c>
      <c r="AF1215">
        <f>SUM(S1215,Y1215)/SUM(K1215:AD1215)</f>
        <v>0.13812154696132597</v>
      </c>
      <c r="AG1215">
        <f t="shared" si="90"/>
        <v>0.27624309392265195</v>
      </c>
      <c r="AH1215">
        <f t="shared" si="91"/>
        <v>3.8674033149171269E-2</v>
      </c>
      <c r="AI1215">
        <f t="shared" si="92"/>
        <v>6.0773480662983423E-2</v>
      </c>
      <c r="AJ1215">
        <f t="shared" si="93"/>
        <v>0.2541436464088398</v>
      </c>
    </row>
    <row r="1216" spans="1:38" x14ac:dyDescent="0.2">
      <c r="A1216" t="s">
        <v>2892</v>
      </c>
      <c r="B1216">
        <v>861</v>
      </c>
      <c r="C1216">
        <v>1019</v>
      </c>
      <c r="D1216">
        <f>C1216-B1216</f>
        <v>158</v>
      </c>
      <c r="E1216">
        <v>0.17269999999999999</v>
      </c>
      <c r="F1216">
        <v>3.728E-3</v>
      </c>
      <c r="G1216">
        <v>18</v>
      </c>
      <c r="H1216" t="s">
        <v>35</v>
      </c>
      <c r="I1216" t="s">
        <v>49</v>
      </c>
      <c r="J1216">
        <v>3.66</v>
      </c>
      <c r="K1216">
        <v>3</v>
      </c>
      <c r="L1216">
        <v>1</v>
      </c>
      <c r="M1216">
        <v>4</v>
      </c>
      <c r="N1216">
        <v>9</v>
      </c>
      <c r="O1216">
        <v>11</v>
      </c>
      <c r="P1216">
        <v>1</v>
      </c>
      <c r="Q1216">
        <v>6</v>
      </c>
      <c r="R1216">
        <v>3</v>
      </c>
      <c r="S1216">
        <v>9</v>
      </c>
      <c r="T1216">
        <v>14</v>
      </c>
      <c r="U1216">
        <v>2</v>
      </c>
      <c r="V1216">
        <v>6</v>
      </c>
      <c r="W1216">
        <v>7</v>
      </c>
      <c r="X1216">
        <v>8</v>
      </c>
      <c r="Y1216">
        <v>8</v>
      </c>
      <c r="Z1216">
        <v>10</v>
      </c>
      <c r="AA1216">
        <v>11</v>
      </c>
      <c r="AB1216">
        <v>2</v>
      </c>
      <c r="AC1216">
        <v>4</v>
      </c>
      <c r="AD1216">
        <v>4</v>
      </c>
      <c r="AE1216">
        <f>SUM(M1216:N1216)/SUM(K1216:AD1216)</f>
        <v>0.10569105691056911</v>
      </c>
      <c r="AF1216">
        <f>SUM(S1216,Y1216)/SUM(K1216:AD1216)</f>
        <v>0.13821138211382114</v>
      </c>
      <c r="AG1216">
        <f t="shared" si="90"/>
        <v>8.943089430894309E-2</v>
      </c>
      <c r="AH1216">
        <f t="shared" si="91"/>
        <v>0.15447154471544716</v>
      </c>
      <c r="AI1216">
        <f t="shared" si="92"/>
        <v>0.17073170731707318</v>
      </c>
      <c r="AJ1216">
        <f t="shared" si="93"/>
        <v>0.34146341463414637</v>
      </c>
    </row>
    <row r="1217" spans="1:38" x14ac:dyDescent="0.2">
      <c r="A1217" t="s">
        <v>1617</v>
      </c>
      <c r="B1217">
        <v>4</v>
      </c>
      <c r="C1217">
        <v>342</v>
      </c>
      <c r="D1217">
        <f>C1217-B1217</f>
        <v>338</v>
      </c>
      <c r="E1217">
        <v>0.41720000000000002</v>
      </c>
      <c r="F1217">
        <v>1.4300000000000001E-4</v>
      </c>
      <c r="G1217">
        <v>78</v>
      </c>
      <c r="H1217" t="s">
        <v>46</v>
      </c>
      <c r="I1217" t="s">
        <v>44</v>
      </c>
      <c r="J1217">
        <v>2.7919999999999998</v>
      </c>
      <c r="K1217">
        <v>9</v>
      </c>
      <c r="L1217">
        <v>0</v>
      </c>
      <c r="M1217">
        <v>13</v>
      </c>
      <c r="N1217">
        <v>17</v>
      </c>
      <c r="O1217">
        <v>1</v>
      </c>
      <c r="P1217">
        <v>18</v>
      </c>
      <c r="Q1217">
        <v>3</v>
      </c>
      <c r="R1217">
        <v>0</v>
      </c>
      <c r="S1217">
        <v>9</v>
      </c>
      <c r="T1217">
        <v>3</v>
      </c>
      <c r="U1217">
        <v>2</v>
      </c>
      <c r="V1217">
        <v>7</v>
      </c>
      <c r="W1217">
        <v>2</v>
      </c>
      <c r="X1217">
        <v>5</v>
      </c>
      <c r="Y1217">
        <v>8</v>
      </c>
      <c r="Z1217">
        <v>15</v>
      </c>
      <c r="AA1217">
        <v>6</v>
      </c>
      <c r="AB1217">
        <v>3</v>
      </c>
      <c r="AC1217">
        <v>0</v>
      </c>
      <c r="AD1217">
        <v>2</v>
      </c>
      <c r="AE1217">
        <f>SUM(M1217:N1217)/SUM(K1217:AD1217)</f>
        <v>0.24390243902439024</v>
      </c>
      <c r="AF1217">
        <f>SUM(S1217,Y1217)/SUM(K1217:AD1217)</f>
        <v>0.13821138211382114</v>
      </c>
      <c r="AG1217">
        <f t="shared" si="90"/>
        <v>0.23577235772357724</v>
      </c>
      <c r="AH1217">
        <f t="shared" si="91"/>
        <v>2.4390243902439025E-2</v>
      </c>
      <c r="AI1217">
        <f t="shared" si="92"/>
        <v>6.5040650406504072E-2</v>
      </c>
      <c r="AJ1217">
        <f t="shared" si="93"/>
        <v>0.29268292682926828</v>
      </c>
      <c r="AK1217">
        <v>3</v>
      </c>
      <c r="AL1217">
        <v>0</v>
      </c>
    </row>
    <row r="1218" spans="1:38" x14ac:dyDescent="0.2">
      <c r="A1218" t="s">
        <v>1934</v>
      </c>
      <c r="B1218">
        <v>25</v>
      </c>
      <c r="C1218">
        <v>475</v>
      </c>
      <c r="D1218">
        <f>C1218-B1218</f>
        <v>450</v>
      </c>
      <c r="E1218">
        <v>0.28820000000000001</v>
      </c>
      <c r="F1218">
        <v>4.1999999999999998E-5</v>
      </c>
      <c r="G1218">
        <v>54</v>
      </c>
      <c r="H1218" t="s">
        <v>46</v>
      </c>
      <c r="I1218" t="s">
        <v>33</v>
      </c>
      <c r="J1218">
        <v>2.99</v>
      </c>
      <c r="K1218">
        <v>6</v>
      </c>
      <c r="L1218">
        <v>2</v>
      </c>
      <c r="M1218">
        <v>24</v>
      </c>
      <c r="N1218">
        <v>18</v>
      </c>
      <c r="O1218">
        <v>2</v>
      </c>
      <c r="P1218">
        <v>23</v>
      </c>
      <c r="Q1218">
        <v>3</v>
      </c>
      <c r="R1218">
        <v>7</v>
      </c>
      <c r="S1218">
        <v>21</v>
      </c>
      <c r="T1218">
        <v>8</v>
      </c>
      <c r="U1218">
        <v>2</v>
      </c>
      <c r="V1218">
        <v>18</v>
      </c>
      <c r="W1218">
        <v>9</v>
      </c>
      <c r="X1218">
        <v>5</v>
      </c>
      <c r="Y1218">
        <v>5</v>
      </c>
      <c r="Z1218">
        <v>15</v>
      </c>
      <c r="AA1218">
        <v>7</v>
      </c>
      <c r="AB1218">
        <v>5</v>
      </c>
      <c r="AC1218">
        <v>1</v>
      </c>
      <c r="AD1218">
        <v>7</v>
      </c>
      <c r="AE1218">
        <f>SUM(M1218:N1218)/SUM(K1218:AD1218)</f>
        <v>0.22340425531914893</v>
      </c>
      <c r="AF1218">
        <f>SUM(S1218,Y1218)/SUM(K1218:AD1218)</f>
        <v>0.13829787234042554</v>
      </c>
      <c r="AG1218">
        <f t="shared" si="90"/>
        <v>0.20212765957446807</v>
      </c>
      <c r="AH1218">
        <f t="shared" si="91"/>
        <v>5.3191489361702128E-2</v>
      </c>
      <c r="AI1218">
        <f t="shared" si="92"/>
        <v>0.11702127659574468</v>
      </c>
      <c r="AJ1218">
        <f t="shared" si="93"/>
        <v>0.26595744680851063</v>
      </c>
    </row>
    <row r="1219" spans="1:38" x14ac:dyDescent="0.2">
      <c r="A1219" t="s">
        <v>3211</v>
      </c>
      <c r="B1219">
        <v>80</v>
      </c>
      <c r="C1219">
        <v>269</v>
      </c>
      <c r="D1219">
        <f>C1219-B1219</f>
        <v>189</v>
      </c>
      <c r="E1219">
        <v>0.35360000000000003</v>
      </c>
      <c r="F1219">
        <v>6.0879999999999997E-3</v>
      </c>
      <c r="G1219">
        <v>66</v>
      </c>
      <c r="H1219" t="s">
        <v>35</v>
      </c>
      <c r="I1219" t="s">
        <v>210</v>
      </c>
      <c r="J1219">
        <v>2.629</v>
      </c>
      <c r="K1219">
        <v>2</v>
      </c>
      <c r="L1219">
        <v>0</v>
      </c>
      <c r="M1219">
        <v>11</v>
      </c>
      <c r="N1219">
        <v>14</v>
      </c>
      <c r="O1219">
        <v>1</v>
      </c>
      <c r="P1219">
        <v>8</v>
      </c>
      <c r="Q1219">
        <v>0</v>
      </c>
      <c r="R1219">
        <v>0</v>
      </c>
      <c r="S1219">
        <v>9</v>
      </c>
      <c r="T1219">
        <v>5</v>
      </c>
      <c r="U1219">
        <v>0</v>
      </c>
      <c r="V1219">
        <v>7</v>
      </c>
      <c r="W1219">
        <v>4</v>
      </c>
      <c r="X1219">
        <v>7</v>
      </c>
      <c r="Y1219">
        <v>4</v>
      </c>
      <c r="Z1219">
        <v>14</v>
      </c>
      <c r="AA1219">
        <v>5</v>
      </c>
      <c r="AB1219">
        <v>3</v>
      </c>
      <c r="AC1219">
        <v>0</v>
      </c>
      <c r="AD1219">
        <v>0</v>
      </c>
      <c r="AE1219">
        <f>SUM(M1219:N1219)/SUM(K1219:AD1219)</f>
        <v>0.26595744680851063</v>
      </c>
      <c r="AF1219">
        <f>SUM(S1219,Y1219)/SUM(K1219:AD1219)</f>
        <v>0.13829787234042554</v>
      </c>
      <c r="AG1219">
        <f t="shared" ref="AG1219:AG1282" si="94">SUM(P1219,K1219,W1219)/SUM(K1219:AD1219)</f>
        <v>0.14893617021276595</v>
      </c>
      <c r="AH1219">
        <f t="shared" ref="AH1219:AH1282" si="95">SUM(AC1219,AD1219,O1219)/SUM(K1219:AD1219)</f>
        <v>1.0638297872340425E-2</v>
      </c>
      <c r="AI1219">
        <f t="shared" ref="AI1219:AI1282" si="96">SUM(R1219,T1219,AB1219,U1219)/SUM(K1219:AD1219)</f>
        <v>8.5106382978723402E-2</v>
      </c>
      <c r="AJ1219">
        <f t="shared" ref="AJ1219:AJ1282" si="97">SUM(Q1219,X1219,V1219,AA1219,Z1219,L1219)/SUM(K1219:AD1219)</f>
        <v>0.35106382978723405</v>
      </c>
    </row>
    <row r="1220" spans="1:38" x14ac:dyDescent="0.2">
      <c r="A1220" t="s">
        <v>3228</v>
      </c>
      <c r="B1220">
        <v>159</v>
      </c>
      <c r="C1220">
        <v>342</v>
      </c>
      <c r="D1220">
        <f>C1220-B1220</f>
        <v>183</v>
      </c>
      <c r="E1220">
        <v>0.38009999999999999</v>
      </c>
      <c r="F1220">
        <v>1.9799999999999999E-4</v>
      </c>
      <c r="G1220">
        <v>78</v>
      </c>
      <c r="H1220" t="s">
        <v>35</v>
      </c>
      <c r="I1220" t="s">
        <v>33</v>
      </c>
      <c r="J1220">
        <v>2.7349999999999999</v>
      </c>
      <c r="K1220">
        <v>12</v>
      </c>
      <c r="L1220">
        <v>0</v>
      </c>
      <c r="M1220">
        <v>10</v>
      </c>
      <c r="N1220">
        <v>16</v>
      </c>
      <c r="O1220">
        <v>2</v>
      </c>
      <c r="P1220">
        <v>4</v>
      </c>
      <c r="Q1220">
        <v>4</v>
      </c>
      <c r="R1220">
        <v>0</v>
      </c>
      <c r="S1220">
        <v>9</v>
      </c>
      <c r="T1220">
        <v>6</v>
      </c>
      <c r="U1220">
        <v>1</v>
      </c>
      <c r="V1220">
        <v>5</v>
      </c>
      <c r="W1220">
        <v>4</v>
      </c>
      <c r="X1220">
        <v>8</v>
      </c>
      <c r="Y1220">
        <v>4</v>
      </c>
      <c r="Z1220">
        <v>3</v>
      </c>
      <c r="AA1220">
        <v>4</v>
      </c>
      <c r="AB1220">
        <v>0</v>
      </c>
      <c r="AC1220">
        <v>1</v>
      </c>
      <c r="AD1220">
        <v>1</v>
      </c>
      <c r="AE1220">
        <f>SUM(M1220:N1220)/SUM(K1220:AD1220)</f>
        <v>0.27659574468085107</v>
      </c>
      <c r="AF1220">
        <f>SUM(S1220,Y1220)/SUM(K1220:AD1220)</f>
        <v>0.13829787234042554</v>
      </c>
      <c r="AG1220">
        <f t="shared" si="94"/>
        <v>0.21276595744680851</v>
      </c>
      <c r="AH1220">
        <f t="shared" si="95"/>
        <v>4.2553191489361701E-2</v>
      </c>
      <c r="AI1220">
        <f t="shared" si="96"/>
        <v>7.4468085106382975E-2</v>
      </c>
      <c r="AJ1220">
        <f t="shared" si="97"/>
        <v>0.25531914893617019</v>
      </c>
    </row>
    <row r="1221" spans="1:38" x14ac:dyDescent="0.2">
      <c r="A1221" t="s">
        <v>1703</v>
      </c>
      <c r="B1221">
        <v>20</v>
      </c>
      <c r="C1221">
        <v>454</v>
      </c>
      <c r="D1221">
        <f>C1221-B1221</f>
        <v>434</v>
      </c>
      <c r="E1221">
        <v>0.20349999999999999</v>
      </c>
      <c r="F1221">
        <v>4.0870000000000004E-3</v>
      </c>
      <c r="G1221">
        <v>30</v>
      </c>
      <c r="H1221" t="s">
        <v>35</v>
      </c>
      <c r="I1221" t="s">
        <v>1035</v>
      </c>
      <c r="J1221">
        <v>3.3239999999999998</v>
      </c>
      <c r="K1221">
        <v>2</v>
      </c>
      <c r="L1221">
        <v>0</v>
      </c>
      <c r="M1221">
        <v>14</v>
      </c>
      <c r="N1221">
        <v>21</v>
      </c>
      <c r="O1221">
        <v>5</v>
      </c>
      <c r="P1221">
        <v>20</v>
      </c>
      <c r="Q1221">
        <v>6</v>
      </c>
      <c r="R1221">
        <v>13</v>
      </c>
      <c r="S1221">
        <v>19</v>
      </c>
      <c r="T1221">
        <v>20</v>
      </c>
      <c r="U1221">
        <v>2</v>
      </c>
      <c r="V1221">
        <v>27</v>
      </c>
      <c r="W1221">
        <v>6</v>
      </c>
      <c r="X1221">
        <v>12</v>
      </c>
      <c r="Y1221">
        <v>12</v>
      </c>
      <c r="Z1221">
        <v>11</v>
      </c>
      <c r="AA1221">
        <v>12</v>
      </c>
      <c r="AB1221">
        <v>9</v>
      </c>
      <c r="AC1221">
        <v>2</v>
      </c>
      <c r="AD1221">
        <v>11</v>
      </c>
      <c r="AE1221">
        <f>SUM(M1221:N1221)/SUM(K1221:AD1221)</f>
        <v>0.15625</v>
      </c>
      <c r="AF1221">
        <f>SUM(S1221,Y1221)/SUM(K1221:AD1221)</f>
        <v>0.13839285714285715</v>
      </c>
      <c r="AG1221">
        <f t="shared" si="94"/>
        <v>0.125</v>
      </c>
      <c r="AH1221">
        <f t="shared" si="95"/>
        <v>8.0357142857142863E-2</v>
      </c>
      <c r="AI1221">
        <f t="shared" si="96"/>
        <v>0.19642857142857142</v>
      </c>
      <c r="AJ1221">
        <f t="shared" si="97"/>
        <v>0.30357142857142855</v>
      </c>
    </row>
    <row r="1222" spans="1:38" x14ac:dyDescent="0.2">
      <c r="A1222" t="s">
        <v>2939</v>
      </c>
      <c r="B1222">
        <v>515</v>
      </c>
      <c r="C1222">
        <v>622</v>
      </c>
      <c r="D1222">
        <f>C1222-B1222</f>
        <v>107</v>
      </c>
      <c r="E1222">
        <v>8.9200000000000002E-2</v>
      </c>
      <c r="F1222">
        <v>2.8249999999999998E-3</v>
      </c>
      <c r="G1222">
        <v>6</v>
      </c>
      <c r="H1222" t="s">
        <v>35</v>
      </c>
      <c r="I1222" t="s">
        <v>49</v>
      </c>
      <c r="J1222">
        <v>2.637</v>
      </c>
      <c r="K1222">
        <v>4</v>
      </c>
      <c r="L1222">
        <v>0</v>
      </c>
      <c r="M1222">
        <v>2</v>
      </c>
      <c r="N1222">
        <v>3</v>
      </c>
      <c r="O1222">
        <v>0</v>
      </c>
      <c r="P1222">
        <v>10</v>
      </c>
      <c r="Q1222">
        <v>4</v>
      </c>
      <c r="R1222">
        <v>0</v>
      </c>
      <c r="S1222">
        <v>3</v>
      </c>
      <c r="T1222">
        <v>2</v>
      </c>
      <c r="U1222">
        <v>1</v>
      </c>
      <c r="V1222">
        <v>7</v>
      </c>
      <c r="W1222">
        <v>10</v>
      </c>
      <c r="X1222">
        <v>5</v>
      </c>
      <c r="Y1222">
        <v>6</v>
      </c>
      <c r="Z1222">
        <v>6</v>
      </c>
      <c r="AA1222">
        <v>1</v>
      </c>
      <c r="AB1222">
        <v>0</v>
      </c>
      <c r="AC1222">
        <v>0</v>
      </c>
      <c r="AD1222">
        <v>1</v>
      </c>
      <c r="AE1222">
        <f>SUM(M1222:N1222)/SUM(K1222:AD1222)</f>
        <v>7.6923076923076927E-2</v>
      </c>
      <c r="AF1222">
        <f>SUM(S1222,Y1222)/SUM(K1222:AD1222)</f>
        <v>0.13846153846153847</v>
      </c>
      <c r="AG1222">
        <f t="shared" si="94"/>
        <v>0.36923076923076925</v>
      </c>
      <c r="AH1222">
        <f t="shared" si="95"/>
        <v>1.5384615384615385E-2</v>
      </c>
      <c r="AI1222">
        <f t="shared" si="96"/>
        <v>4.6153846153846156E-2</v>
      </c>
      <c r="AJ1222">
        <f t="shared" si="97"/>
        <v>0.35384615384615387</v>
      </c>
    </row>
    <row r="1223" spans="1:38" x14ac:dyDescent="0.2">
      <c r="A1223" t="s">
        <v>1978</v>
      </c>
      <c r="B1223">
        <v>42</v>
      </c>
      <c r="C1223">
        <v>295</v>
      </c>
      <c r="D1223">
        <f>C1223-B1223</f>
        <v>253</v>
      </c>
      <c r="E1223">
        <v>0.21310000000000001</v>
      </c>
      <c r="F1223">
        <v>3.5049999999999999E-3</v>
      </c>
      <c r="G1223">
        <v>30</v>
      </c>
      <c r="H1223" t="s">
        <v>35</v>
      </c>
      <c r="I1223" t="s">
        <v>49</v>
      </c>
      <c r="J1223">
        <v>3.2770000000000001</v>
      </c>
      <c r="K1223">
        <v>4</v>
      </c>
      <c r="L1223">
        <v>2</v>
      </c>
      <c r="M1223">
        <v>11</v>
      </c>
      <c r="N1223">
        <v>9</v>
      </c>
      <c r="O1223">
        <v>5</v>
      </c>
      <c r="P1223">
        <v>11</v>
      </c>
      <c r="Q1223">
        <v>2</v>
      </c>
      <c r="R1223">
        <v>8</v>
      </c>
      <c r="S1223">
        <v>14</v>
      </c>
      <c r="T1223">
        <v>3</v>
      </c>
      <c r="U1223">
        <v>1</v>
      </c>
      <c r="V1223">
        <v>14</v>
      </c>
      <c r="W1223">
        <v>4</v>
      </c>
      <c r="X1223">
        <v>7</v>
      </c>
      <c r="Y1223">
        <v>4</v>
      </c>
      <c r="Z1223">
        <v>20</v>
      </c>
      <c r="AA1223">
        <v>2</v>
      </c>
      <c r="AB1223">
        <v>5</v>
      </c>
      <c r="AC1223">
        <v>1</v>
      </c>
      <c r="AD1223">
        <v>3</v>
      </c>
      <c r="AE1223">
        <f>SUM(M1223:N1223)/SUM(K1223:AD1223)</f>
        <v>0.15384615384615385</v>
      </c>
      <c r="AF1223">
        <f>SUM(S1223,Y1223)/SUM(K1223:AD1223)</f>
        <v>0.13846153846153847</v>
      </c>
      <c r="AG1223">
        <f t="shared" si="94"/>
        <v>0.14615384615384616</v>
      </c>
      <c r="AH1223">
        <f t="shared" si="95"/>
        <v>6.9230769230769235E-2</v>
      </c>
      <c r="AI1223">
        <f t="shared" si="96"/>
        <v>0.13076923076923078</v>
      </c>
      <c r="AJ1223">
        <f t="shared" si="97"/>
        <v>0.36153846153846153</v>
      </c>
    </row>
    <row r="1224" spans="1:38" x14ac:dyDescent="0.2">
      <c r="A1224" t="s">
        <v>2368</v>
      </c>
      <c r="B1224">
        <v>8</v>
      </c>
      <c r="C1224">
        <v>117</v>
      </c>
      <c r="D1224">
        <f>C1224-B1224</f>
        <v>109</v>
      </c>
      <c r="E1224">
        <v>0.25080000000000002</v>
      </c>
      <c r="F1224">
        <v>1.02E-4</v>
      </c>
      <c r="G1224">
        <v>42</v>
      </c>
      <c r="H1224" t="s">
        <v>35</v>
      </c>
      <c r="I1224" t="s">
        <v>40</v>
      </c>
      <c r="J1224">
        <v>3.194</v>
      </c>
      <c r="K1224">
        <v>4</v>
      </c>
      <c r="L1224">
        <v>0</v>
      </c>
      <c r="M1224">
        <v>3</v>
      </c>
      <c r="N1224">
        <v>7</v>
      </c>
      <c r="O1224">
        <v>0</v>
      </c>
      <c r="P1224">
        <v>5</v>
      </c>
      <c r="Q1224">
        <v>2</v>
      </c>
      <c r="R1224">
        <v>1</v>
      </c>
      <c r="S1224">
        <v>6</v>
      </c>
      <c r="T1224">
        <v>3</v>
      </c>
      <c r="U1224">
        <v>0</v>
      </c>
      <c r="V1224">
        <v>5</v>
      </c>
      <c r="W1224">
        <v>7</v>
      </c>
      <c r="X1224">
        <v>1</v>
      </c>
      <c r="Y1224">
        <v>3</v>
      </c>
      <c r="Z1224">
        <v>5</v>
      </c>
      <c r="AA1224">
        <v>5</v>
      </c>
      <c r="AB1224">
        <v>4</v>
      </c>
      <c r="AC1224">
        <v>1</v>
      </c>
      <c r="AD1224">
        <v>3</v>
      </c>
      <c r="AE1224">
        <f>SUM(M1224:N1224)/SUM(K1224:AD1224)</f>
        <v>0.15384615384615385</v>
      </c>
      <c r="AF1224">
        <f>SUM(S1224,Y1224)/SUM(K1224:AD1224)</f>
        <v>0.13846153846153847</v>
      </c>
      <c r="AG1224">
        <f t="shared" si="94"/>
        <v>0.24615384615384617</v>
      </c>
      <c r="AH1224">
        <f t="shared" si="95"/>
        <v>6.1538461538461542E-2</v>
      </c>
      <c r="AI1224">
        <f t="shared" si="96"/>
        <v>0.12307692307692308</v>
      </c>
      <c r="AJ1224">
        <f t="shared" si="97"/>
        <v>0.27692307692307694</v>
      </c>
    </row>
    <row r="1225" spans="1:38" x14ac:dyDescent="0.2">
      <c r="A1225" t="s">
        <v>2290</v>
      </c>
      <c r="B1225">
        <v>38</v>
      </c>
      <c r="C1225">
        <v>287</v>
      </c>
      <c r="D1225">
        <f>C1225-B1225</f>
        <v>249</v>
      </c>
      <c r="E1225">
        <v>0.106</v>
      </c>
      <c r="F1225">
        <v>8.2399999999999997E-4</v>
      </c>
      <c r="G1225">
        <v>6</v>
      </c>
      <c r="H1225" t="s">
        <v>35</v>
      </c>
      <c r="I1225" t="s">
        <v>44</v>
      </c>
      <c r="J1225">
        <v>3.0950000000000002</v>
      </c>
      <c r="K1225">
        <v>4</v>
      </c>
      <c r="L1225">
        <v>0</v>
      </c>
      <c r="M1225">
        <v>7</v>
      </c>
      <c r="N1225">
        <v>18</v>
      </c>
      <c r="O1225">
        <v>1</v>
      </c>
      <c r="P1225">
        <v>12</v>
      </c>
      <c r="Q1225">
        <v>6</v>
      </c>
      <c r="R1225">
        <v>4</v>
      </c>
      <c r="S1225">
        <v>15</v>
      </c>
      <c r="T1225">
        <v>11</v>
      </c>
      <c r="U1225">
        <v>3</v>
      </c>
      <c r="V1225">
        <v>6</v>
      </c>
      <c r="W1225">
        <v>7</v>
      </c>
      <c r="X1225">
        <v>9</v>
      </c>
      <c r="Y1225">
        <v>3</v>
      </c>
      <c r="Z1225">
        <v>15</v>
      </c>
      <c r="AA1225">
        <v>3</v>
      </c>
      <c r="AB1225">
        <v>2</v>
      </c>
      <c r="AC1225">
        <v>0</v>
      </c>
      <c r="AD1225">
        <v>4</v>
      </c>
      <c r="AE1225">
        <f>SUM(M1225:N1225)/SUM(K1225:AD1225)</f>
        <v>0.19230769230769232</v>
      </c>
      <c r="AF1225">
        <f>SUM(S1225,Y1225)/SUM(K1225:AD1225)</f>
        <v>0.13846153846153847</v>
      </c>
      <c r="AG1225">
        <f t="shared" si="94"/>
        <v>0.17692307692307693</v>
      </c>
      <c r="AH1225">
        <f t="shared" si="95"/>
        <v>3.8461538461538464E-2</v>
      </c>
      <c r="AI1225">
        <f t="shared" si="96"/>
        <v>0.15384615384615385</v>
      </c>
      <c r="AJ1225">
        <f t="shared" si="97"/>
        <v>0.3</v>
      </c>
    </row>
    <row r="1226" spans="1:38" x14ac:dyDescent="0.2">
      <c r="A1226" t="s">
        <v>1371</v>
      </c>
      <c r="B1226">
        <v>168</v>
      </c>
      <c r="C1226">
        <v>255</v>
      </c>
      <c r="D1226">
        <f>C1226-B1226</f>
        <v>87</v>
      </c>
      <c r="E1226">
        <v>0.25219999999999998</v>
      </c>
      <c r="F1226">
        <v>6.4999999999999994E-5</v>
      </c>
      <c r="G1226">
        <v>42</v>
      </c>
      <c r="H1226" t="s">
        <v>46</v>
      </c>
      <c r="I1226" t="s">
        <v>1364</v>
      </c>
      <c r="J1226">
        <v>3.298</v>
      </c>
      <c r="K1226">
        <v>4</v>
      </c>
      <c r="L1226">
        <v>1</v>
      </c>
      <c r="M1226">
        <v>8</v>
      </c>
      <c r="N1226">
        <v>6</v>
      </c>
      <c r="O1226">
        <v>3</v>
      </c>
      <c r="P1226">
        <v>2</v>
      </c>
      <c r="Q1226">
        <v>1</v>
      </c>
      <c r="R1226">
        <v>6</v>
      </c>
      <c r="S1226">
        <v>4</v>
      </c>
      <c r="T1226">
        <v>2</v>
      </c>
      <c r="U1226">
        <v>0</v>
      </c>
      <c r="V1226">
        <v>4</v>
      </c>
      <c r="W1226">
        <v>4</v>
      </c>
      <c r="X1226">
        <v>4</v>
      </c>
      <c r="Y1226">
        <v>5</v>
      </c>
      <c r="Z1226">
        <v>5</v>
      </c>
      <c r="AA1226">
        <v>1</v>
      </c>
      <c r="AB1226">
        <v>1</v>
      </c>
      <c r="AC1226">
        <v>1</v>
      </c>
      <c r="AD1226">
        <v>3</v>
      </c>
      <c r="AE1226">
        <f>SUM(M1226:N1226)/SUM(K1226:AD1226)</f>
        <v>0.2153846153846154</v>
      </c>
      <c r="AF1226">
        <f>SUM(S1226,Y1226)/SUM(K1226:AD1226)</f>
        <v>0.13846153846153847</v>
      </c>
      <c r="AG1226">
        <f t="shared" si="94"/>
        <v>0.15384615384615385</v>
      </c>
      <c r="AH1226">
        <f t="shared" si="95"/>
        <v>0.1076923076923077</v>
      </c>
      <c r="AI1226">
        <f t="shared" si="96"/>
        <v>0.13846153846153847</v>
      </c>
      <c r="AJ1226">
        <f t="shared" si="97"/>
        <v>0.24615384615384617</v>
      </c>
      <c r="AK1226">
        <v>1</v>
      </c>
      <c r="AL1226">
        <v>0</v>
      </c>
    </row>
    <row r="1227" spans="1:38" x14ac:dyDescent="0.2">
      <c r="A1227" t="s">
        <v>2117</v>
      </c>
      <c r="B1227">
        <v>82</v>
      </c>
      <c r="C1227">
        <v>184</v>
      </c>
      <c r="D1227">
        <f>C1227-B1227</f>
        <v>102</v>
      </c>
      <c r="E1227">
        <v>0.3634</v>
      </c>
      <c r="F1227">
        <v>1.2999999999999999E-5</v>
      </c>
      <c r="G1227">
        <v>66</v>
      </c>
      <c r="H1227" t="s">
        <v>32</v>
      </c>
      <c r="I1227" t="s">
        <v>2118</v>
      </c>
      <c r="J1227">
        <v>3.052</v>
      </c>
      <c r="K1227">
        <v>5</v>
      </c>
      <c r="L1227">
        <v>1</v>
      </c>
      <c r="M1227">
        <v>9</v>
      </c>
      <c r="N1227">
        <v>9</v>
      </c>
      <c r="O1227">
        <v>1</v>
      </c>
      <c r="P1227">
        <v>2</v>
      </c>
      <c r="Q1227">
        <v>1</v>
      </c>
      <c r="R1227">
        <v>4</v>
      </c>
      <c r="S1227">
        <v>2</v>
      </c>
      <c r="T1227">
        <v>3</v>
      </c>
      <c r="U1227">
        <v>0</v>
      </c>
      <c r="V1227">
        <v>5</v>
      </c>
      <c r="W1227">
        <v>4</v>
      </c>
      <c r="X1227">
        <v>1</v>
      </c>
      <c r="Y1227">
        <v>7</v>
      </c>
      <c r="Z1227">
        <v>7</v>
      </c>
      <c r="AA1227">
        <v>2</v>
      </c>
      <c r="AB1227">
        <v>1</v>
      </c>
      <c r="AC1227">
        <v>0</v>
      </c>
      <c r="AD1227">
        <v>1</v>
      </c>
      <c r="AE1227">
        <f>SUM(M1227:N1227)/SUM(K1227:AD1227)</f>
        <v>0.27692307692307694</v>
      </c>
      <c r="AF1227">
        <f>SUM(S1227,Y1227)/SUM(K1227:AD1227)</f>
        <v>0.13846153846153847</v>
      </c>
      <c r="AG1227">
        <f t="shared" si="94"/>
        <v>0.16923076923076924</v>
      </c>
      <c r="AH1227">
        <f t="shared" si="95"/>
        <v>3.0769230769230771E-2</v>
      </c>
      <c r="AI1227">
        <f t="shared" si="96"/>
        <v>0.12307692307692308</v>
      </c>
      <c r="AJ1227">
        <f t="shared" si="97"/>
        <v>0.26153846153846155</v>
      </c>
      <c r="AK1227">
        <v>6</v>
      </c>
      <c r="AL1227">
        <v>0</v>
      </c>
    </row>
    <row r="1228" spans="1:38" x14ac:dyDescent="0.2">
      <c r="A1228" t="s">
        <v>1752</v>
      </c>
      <c r="B1228">
        <v>167</v>
      </c>
      <c r="C1228">
        <v>499</v>
      </c>
      <c r="D1228">
        <f>C1228-B1228</f>
        <v>332</v>
      </c>
      <c r="E1228">
        <v>0.35620000000000002</v>
      </c>
      <c r="F1228">
        <v>7.7999999999999999E-5</v>
      </c>
      <c r="G1228">
        <v>66</v>
      </c>
      <c r="H1228" t="s">
        <v>35</v>
      </c>
      <c r="I1228" t="s">
        <v>33</v>
      </c>
      <c r="J1228">
        <v>2.7829999999999999</v>
      </c>
      <c r="K1228">
        <v>2</v>
      </c>
      <c r="L1228">
        <v>0</v>
      </c>
      <c r="M1228">
        <v>17</v>
      </c>
      <c r="N1228">
        <v>21</v>
      </c>
      <c r="O1228">
        <v>2</v>
      </c>
      <c r="P1228">
        <v>11</v>
      </c>
      <c r="Q1228">
        <v>2</v>
      </c>
      <c r="R1228">
        <v>3</v>
      </c>
      <c r="S1228">
        <v>15</v>
      </c>
      <c r="T1228">
        <v>8</v>
      </c>
      <c r="U1228">
        <v>1</v>
      </c>
      <c r="V1228">
        <v>7</v>
      </c>
      <c r="W1228">
        <v>1</v>
      </c>
      <c r="X1228">
        <v>8</v>
      </c>
      <c r="Y1228">
        <v>3</v>
      </c>
      <c r="Z1228">
        <v>13</v>
      </c>
      <c r="AA1228">
        <v>10</v>
      </c>
      <c r="AB1228">
        <v>3</v>
      </c>
      <c r="AC1228">
        <v>1</v>
      </c>
      <c r="AD1228">
        <v>2</v>
      </c>
      <c r="AE1228">
        <f>SUM(M1228:N1228)/SUM(K1228:AD1228)</f>
        <v>0.29230769230769232</v>
      </c>
      <c r="AF1228">
        <f>SUM(S1228,Y1228)/SUM(K1228:AD1228)</f>
        <v>0.13846153846153847</v>
      </c>
      <c r="AG1228">
        <f t="shared" si="94"/>
        <v>0.1076923076923077</v>
      </c>
      <c r="AH1228">
        <f t="shared" si="95"/>
        <v>3.8461538461538464E-2</v>
      </c>
      <c r="AI1228">
        <f t="shared" si="96"/>
        <v>0.11538461538461539</v>
      </c>
      <c r="AJ1228">
        <f t="shared" si="97"/>
        <v>0.30769230769230771</v>
      </c>
    </row>
    <row r="1229" spans="1:38" x14ac:dyDescent="0.2">
      <c r="A1229" t="s">
        <v>3234</v>
      </c>
      <c r="B1229">
        <v>262</v>
      </c>
      <c r="C1229">
        <v>878</v>
      </c>
      <c r="D1229">
        <f>C1229-B1229</f>
        <v>616</v>
      </c>
      <c r="E1229">
        <v>0.32669999999999999</v>
      </c>
      <c r="F1229">
        <v>8.9910000000000007E-3</v>
      </c>
      <c r="G1229">
        <v>66</v>
      </c>
      <c r="H1229" t="s">
        <v>35</v>
      </c>
      <c r="I1229" t="s">
        <v>896</v>
      </c>
      <c r="J1229">
        <v>2.4740000000000002</v>
      </c>
      <c r="K1229">
        <v>7</v>
      </c>
      <c r="L1229">
        <v>1</v>
      </c>
      <c r="M1229">
        <v>18</v>
      </c>
      <c r="N1229">
        <v>34</v>
      </c>
      <c r="O1229">
        <v>3</v>
      </c>
      <c r="P1229">
        <v>18</v>
      </c>
      <c r="Q1229">
        <v>9</v>
      </c>
      <c r="R1229">
        <v>3</v>
      </c>
      <c r="S1229">
        <v>26</v>
      </c>
      <c r="T1229">
        <v>5</v>
      </c>
      <c r="U1229">
        <v>0</v>
      </c>
      <c r="V1229">
        <v>28</v>
      </c>
      <c r="W1229">
        <v>12</v>
      </c>
      <c r="X1229">
        <v>19</v>
      </c>
      <c r="Y1229">
        <v>6</v>
      </c>
      <c r="Z1229">
        <v>18</v>
      </c>
      <c r="AA1229">
        <v>12</v>
      </c>
      <c r="AB1229">
        <v>8</v>
      </c>
      <c r="AC1229">
        <v>1</v>
      </c>
      <c r="AD1229">
        <v>3</v>
      </c>
      <c r="AE1229">
        <f>SUM(M1229:N1229)/SUM(K1229:AD1229)</f>
        <v>0.22510822510822512</v>
      </c>
      <c r="AF1229">
        <f>SUM(S1229,Y1229)/SUM(K1229:AD1229)</f>
        <v>0.13852813852813853</v>
      </c>
      <c r="AG1229">
        <f t="shared" si="94"/>
        <v>0.16017316017316016</v>
      </c>
      <c r="AH1229">
        <f t="shared" si="95"/>
        <v>3.0303030303030304E-2</v>
      </c>
      <c r="AI1229">
        <f t="shared" si="96"/>
        <v>6.9264069264069264E-2</v>
      </c>
      <c r="AJ1229">
        <f t="shared" si="97"/>
        <v>0.37662337662337664</v>
      </c>
    </row>
    <row r="1230" spans="1:38" x14ac:dyDescent="0.2">
      <c r="A1230" t="s">
        <v>3058</v>
      </c>
      <c r="B1230">
        <v>306</v>
      </c>
      <c r="C1230">
        <v>682</v>
      </c>
      <c r="D1230">
        <f>C1230-B1230</f>
        <v>376</v>
      </c>
      <c r="E1230">
        <v>0.29709999999999998</v>
      </c>
      <c r="F1230">
        <v>1.76E-4</v>
      </c>
      <c r="G1230">
        <v>54</v>
      </c>
      <c r="H1230" t="s">
        <v>35</v>
      </c>
      <c r="I1230" t="s">
        <v>51</v>
      </c>
      <c r="J1230">
        <v>3.01</v>
      </c>
      <c r="K1230">
        <v>15</v>
      </c>
      <c r="L1230">
        <v>1</v>
      </c>
      <c r="M1230">
        <v>23</v>
      </c>
      <c r="N1230">
        <v>23</v>
      </c>
      <c r="O1230">
        <v>3</v>
      </c>
      <c r="P1230">
        <v>11</v>
      </c>
      <c r="Q1230">
        <v>5</v>
      </c>
      <c r="R1230">
        <v>3</v>
      </c>
      <c r="S1230">
        <v>18</v>
      </c>
      <c r="T1230">
        <v>7</v>
      </c>
      <c r="U1230">
        <v>3</v>
      </c>
      <c r="V1230">
        <v>9</v>
      </c>
      <c r="W1230">
        <v>4</v>
      </c>
      <c r="X1230">
        <v>5</v>
      </c>
      <c r="Y1230">
        <v>5</v>
      </c>
      <c r="Z1230">
        <v>11</v>
      </c>
      <c r="AA1230">
        <v>9</v>
      </c>
      <c r="AB1230">
        <v>5</v>
      </c>
      <c r="AC1230">
        <v>1</v>
      </c>
      <c r="AD1230">
        <v>5</v>
      </c>
      <c r="AE1230">
        <f>SUM(M1230:N1230)/SUM(K1230:AD1230)</f>
        <v>0.27710843373493976</v>
      </c>
      <c r="AF1230">
        <f>SUM(S1230,Y1230)/SUM(K1230:AD1230)</f>
        <v>0.13855421686746988</v>
      </c>
      <c r="AG1230">
        <f t="shared" si="94"/>
        <v>0.18072289156626506</v>
      </c>
      <c r="AH1230">
        <f t="shared" si="95"/>
        <v>5.4216867469879519E-2</v>
      </c>
      <c r="AI1230">
        <f t="shared" si="96"/>
        <v>0.10843373493975904</v>
      </c>
      <c r="AJ1230">
        <f t="shared" si="97"/>
        <v>0.24096385542168675</v>
      </c>
    </row>
    <row r="1231" spans="1:38" x14ac:dyDescent="0.2">
      <c r="A1231" t="s">
        <v>325</v>
      </c>
      <c r="B1231">
        <v>155</v>
      </c>
      <c r="C1231">
        <v>883</v>
      </c>
      <c r="D1231">
        <f>C1231-B1231</f>
        <v>728</v>
      </c>
      <c r="E1231">
        <v>0.1065</v>
      </c>
      <c r="F1231">
        <v>7.6059999999999999E-3</v>
      </c>
      <c r="G1231">
        <v>6</v>
      </c>
      <c r="H1231" t="s">
        <v>35</v>
      </c>
      <c r="I1231" t="s">
        <v>33</v>
      </c>
      <c r="J1231">
        <v>3.0720000000000001</v>
      </c>
      <c r="K1231">
        <v>10</v>
      </c>
      <c r="L1231">
        <v>5</v>
      </c>
      <c r="M1231">
        <v>23</v>
      </c>
      <c r="N1231">
        <v>27</v>
      </c>
      <c r="O1231">
        <v>5</v>
      </c>
      <c r="P1231">
        <v>18</v>
      </c>
      <c r="Q1231">
        <v>7</v>
      </c>
      <c r="R1231">
        <v>10</v>
      </c>
      <c r="S1231">
        <v>26</v>
      </c>
      <c r="T1231">
        <v>11</v>
      </c>
      <c r="U1231">
        <v>4</v>
      </c>
      <c r="V1231">
        <v>26</v>
      </c>
      <c r="W1231">
        <v>11</v>
      </c>
      <c r="X1231">
        <v>10</v>
      </c>
      <c r="Y1231">
        <v>11</v>
      </c>
      <c r="Z1231">
        <v>37</v>
      </c>
      <c r="AA1231">
        <v>15</v>
      </c>
      <c r="AB1231">
        <v>6</v>
      </c>
      <c r="AC1231">
        <v>1</v>
      </c>
      <c r="AD1231">
        <v>4</v>
      </c>
      <c r="AE1231">
        <f>SUM(M1231:N1231)/SUM(K1231:AD1231)</f>
        <v>0.18726591760299627</v>
      </c>
      <c r="AF1231">
        <f>SUM(S1231,Y1231)/SUM(K1231:AD1231)</f>
        <v>0.13857677902621723</v>
      </c>
      <c r="AG1231">
        <f t="shared" si="94"/>
        <v>0.14606741573033707</v>
      </c>
      <c r="AH1231">
        <f t="shared" si="95"/>
        <v>3.7453183520599252E-2</v>
      </c>
      <c r="AI1231">
        <f t="shared" si="96"/>
        <v>0.11610486891385768</v>
      </c>
      <c r="AJ1231">
        <f t="shared" si="97"/>
        <v>0.37453183520599254</v>
      </c>
    </row>
    <row r="1232" spans="1:38" x14ac:dyDescent="0.2">
      <c r="A1232" t="s">
        <v>2457</v>
      </c>
      <c r="B1232">
        <v>36</v>
      </c>
      <c r="C1232">
        <v>223</v>
      </c>
      <c r="D1232">
        <f>C1232-B1232</f>
        <v>187</v>
      </c>
      <c r="E1232">
        <v>0.7974</v>
      </c>
      <c r="F1232">
        <v>6.3509999999999999E-3</v>
      </c>
      <c r="G1232">
        <v>90</v>
      </c>
      <c r="H1232" t="s">
        <v>32</v>
      </c>
      <c r="I1232" t="s">
        <v>44</v>
      </c>
      <c r="J1232">
        <v>3.403</v>
      </c>
      <c r="K1232">
        <v>2</v>
      </c>
      <c r="L1232">
        <v>2</v>
      </c>
      <c r="M1232">
        <v>11</v>
      </c>
      <c r="N1232">
        <v>8</v>
      </c>
      <c r="O1232">
        <v>4</v>
      </c>
      <c r="P1232">
        <v>15</v>
      </c>
      <c r="Q1232">
        <v>2</v>
      </c>
      <c r="R1232">
        <v>4</v>
      </c>
      <c r="S1232">
        <v>12</v>
      </c>
      <c r="T1232">
        <v>4</v>
      </c>
      <c r="U1232">
        <v>1</v>
      </c>
      <c r="V1232">
        <v>4</v>
      </c>
      <c r="W1232">
        <v>6</v>
      </c>
      <c r="X1232">
        <v>5</v>
      </c>
      <c r="Y1232">
        <v>2</v>
      </c>
      <c r="Z1232">
        <v>7</v>
      </c>
      <c r="AA1232">
        <v>5</v>
      </c>
      <c r="AB1232">
        <v>5</v>
      </c>
      <c r="AC1232">
        <v>2</v>
      </c>
      <c r="AD1232">
        <v>0</v>
      </c>
      <c r="AE1232">
        <f>SUM(M1232:N1232)/SUM(K1232:AD1232)</f>
        <v>0.18811881188118812</v>
      </c>
      <c r="AF1232">
        <f>SUM(S1232,Y1232)/SUM(K1232:AD1232)</f>
        <v>0.13861386138613863</v>
      </c>
      <c r="AG1232">
        <f t="shared" si="94"/>
        <v>0.22772277227722773</v>
      </c>
      <c r="AH1232">
        <f t="shared" si="95"/>
        <v>5.9405940594059403E-2</v>
      </c>
      <c r="AI1232">
        <f t="shared" si="96"/>
        <v>0.13861386138613863</v>
      </c>
      <c r="AJ1232">
        <f t="shared" si="97"/>
        <v>0.24752475247524752</v>
      </c>
      <c r="AK1232">
        <v>5</v>
      </c>
      <c r="AL1232">
        <v>3</v>
      </c>
    </row>
    <row r="1233" spans="1:38" x14ac:dyDescent="0.2">
      <c r="A1233" t="s">
        <v>2693</v>
      </c>
      <c r="B1233">
        <v>2</v>
      </c>
      <c r="C1233">
        <v>179</v>
      </c>
      <c r="D1233">
        <f>C1233-B1233</f>
        <v>177</v>
      </c>
      <c r="E1233">
        <v>0.30459999999999998</v>
      </c>
      <c r="F1233">
        <v>1.5339E-2</v>
      </c>
      <c r="G1233">
        <v>54</v>
      </c>
      <c r="H1233" t="s">
        <v>35</v>
      </c>
      <c r="I1233" t="s">
        <v>40</v>
      </c>
      <c r="J1233">
        <v>2.9750000000000001</v>
      </c>
      <c r="K1233">
        <v>4</v>
      </c>
      <c r="L1233">
        <v>1</v>
      </c>
      <c r="M1233">
        <v>12</v>
      </c>
      <c r="N1233">
        <v>15</v>
      </c>
      <c r="O1233">
        <v>4</v>
      </c>
      <c r="P1233">
        <v>4</v>
      </c>
      <c r="Q1233">
        <v>1</v>
      </c>
      <c r="R1233">
        <v>7</v>
      </c>
      <c r="S1233">
        <v>10</v>
      </c>
      <c r="T1233">
        <v>3</v>
      </c>
      <c r="U1233">
        <v>0</v>
      </c>
      <c r="V1233">
        <v>11</v>
      </c>
      <c r="W1233">
        <v>1</v>
      </c>
      <c r="X1233">
        <v>8</v>
      </c>
      <c r="Y1233">
        <v>4</v>
      </c>
      <c r="Z1233">
        <v>6</v>
      </c>
      <c r="AA1233">
        <v>4</v>
      </c>
      <c r="AB1233">
        <v>4</v>
      </c>
      <c r="AC1233">
        <v>0</v>
      </c>
      <c r="AD1233">
        <v>2</v>
      </c>
      <c r="AE1233">
        <f>SUM(M1233:N1233)/SUM(K1233:AD1233)</f>
        <v>0.26732673267326734</v>
      </c>
      <c r="AF1233">
        <f>SUM(S1233,Y1233)/SUM(K1233:AD1233)</f>
        <v>0.13861386138613863</v>
      </c>
      <c r="AG1233">
        <f t="shared" si="94"/>
        <v>8.9108910891089105E-2</v>
      </c>
      <c r="AH1233">
        <f t="shared" si="95"/>
        <v>5.9405940594059403E-2</v>
      </c>
      <c r="AI1233">
        <f t="shared" si="96"/>
        <v>0.13861386138613863</v>
      </c>
      <c r="AJ1233">
        <f t="shared" si="97"/>
        <v>0.30693069306930693</v>
      </c>
    </row>
    <row r="1234" spans="1:38" x14ac:dyDescent="0.2">
      <c r="A1234" t="s">
        <v>2805</v>
      </c>
      <c r="B1234">
        <v>3</v>
      </c>
      <c r="C1234">
        <v>449</v>
      </c>
      <c r="D1234">
        <f>C1234-B1234</f>
        <v>446</v>
      </c>
      <c r="E1234">
        <v>0.64290000000000003</v>
      </c>
      <c r="F1234">
        <v>2.2590000000000002E-3</v>
      </c>
      <c r="G1234">
        <v>90</v>
      </c>
      <c r="H1234" t="s">
        <v>32</v>
      </c>
      <c r="I1234" t="s">
        <v>40</v>
      </c>
      <c r="J1234">
        <v>2.9169999999999998</v>
      </c>
      <c r="K1234">
        <v>10</v>
      </c>
      <c r="L1234">
        <v>1</v>
      </c>
      <c r="M1234">
        <v>15</v>
      </c>
      <c r="N1234">
        <v>22</v>
      </c>
      <c r="O1234">
        <v>4</v>
      </c>
      <c r="P1234">
        <v>26</v>
      </c>
      <c r="Q1234">
        <v>3</v>
      </c>
      <c r="R1234">
        <v>3</v>
      </c>
      <c r="S1234">
        <v>17</v>
      </c>
      <c r="T1234">
        <v>6</v>
      </c>
      <c r="U1234">
        <v>1</v>
      </c>
      <c r="V1234">
        <v>12</v>
      </c>
      <c r="W1234">
        <v>16</v>
      </c>
      <c r="X1234">
        <v>7</v>
      </c>
      <c r="Y1234">
        <v>7</v>
      </c>
      <c r="Z1234">
        <v>13</v>
      </c>
      <c r="AA1234">
        <v>3</v>
      </c>
      <c r="AB1234">
        <v>3</v>
      </c>
      <c r="AC1234">
        <v>2</v>
      </c>
      <c r="AD1234">
        <v>2</v>
      </c>
      <c r="AE1234">
        <f>SUM(M1234:N1234)/SUM(K1234:AD1234)</f>
        <v>0.2138728323699422</v>
      </c>
      <c r="AF1234">
        <f>SUM(S1234,Y1234)/SUM(K1234:AD1234)</f>
        <v>0.13872832369942195</v>
      </c>
      <c r="AG1234">
        <f t="shared" si="94"/>
        <v>0.30057803468208094</v>
      </c>
      <c r="AH1234">
        <f t="shared" si="95"/>
        <v>4.6242774566473986E-2</v>
      </c>
      <c r="AI1234">
        <f t="shared" si="96"/>
        <v>7.5144508670520235E-2</v>
      </c>
      <c r="AJ1234">
        <f t="shared" si="97"/>
        <v>0.22543352601156069</v>
      </c>
      <c r="AK1234">
        <v>3</v>
      </c>
      <c r="AL1234">
        <v>0</v>
      </c>
    </row>
    <row r="1235" spans="1:38" x14ac:dyDescent="0.2">
      <c r="A1235" t="s">
        <v>1114</v>
      </c>
      <c r="B1235">
        <v>6</v>
      </c>
      <c r="C1235">
        <v>111</v>
      </c>
      <c r="D1235">
        <f>C1235-B1235</f>
        <v>105</v>
      </c>
      <c r="E1235">
        <v>0.14430000000000001</v>
      </c>
      <c r="F1235">
        <v>2.405E-3</v>
      </c>
      <c r="G1235">
        <v>6</v>
      </c>
      <c r="H1235" t="s">
        <v>35</v>
      </c>
      <c r="I1235" t="s">
        <v>44</v>
      </c>
      <c r="J1235">
        <v>3.3420000000000001</v>
      </c>
      <c r="K1235">
        <v>3</v>
      </c>
      <c r="L1235">
        <v>1</v>
      </c>
      <c r="M1235">
        <v>6</v>
      </c>
      <c r="N1235">
        <v>5</v>
      </c>
      <c r="O1235">
        <v>1</v>
      </c>
      <c r="P1235">
        <v>6</v>
      </c>
      <c r="Q1235">
        <v>3</v>
      </c>
      <c r="R1235">
        <v>2</v>
      </c>
      <c r="S1235">
        <v>5</v>
      </c>
      <c r="T1235">
        <v>7</v>
      </c>
      <c r="U1235">
        <v>1</v>
      </c>
      <c r="V1235">
        <v>6</v>
      </c>
      <c r="W1235">
        <v>6</v>
      </c>
      <c r="X1235">
        <v>2</v>
      </c>
      <c r="Y1235">
        <v>5</v>
      </c>
      <c r="Z1235">
        <v>4</v>
      </c>
      <c r="AA1235">
        <v>4</v>
      </c>
      <c r="AB1235">
        <v>2</v>
      </c>
      <c r="AC1235">
        <v>0</v>
      </c>
      <c r="AD1235">
        <v>3</v>
      </c>
      <c r="AE1235">
        <f>SUM(M1235:N1235)/SUM(K1235:AD1235)</f>
        <v>0.15277777777777779</v>
      </c>
      <c r="AF1235">
        <f>SUM(S1235,Y1235)/SUM(K1235:AD1235)</f>
        <v>0.1388888888888889</v>
      </c>
      <c r="AG1235">
        <f t="shared" si="94"/>
        <v>0.20833333333333334</v>
      </c>
      <c r="AH1235">
        <f t="shared" si="95"/>
        <v>5.5555555555555552E-2</v>
      </c>
      <c r="AI1235">
        <f t="shared" si="96"/>
        <v>0.16666666666666666</v>
      </c>
      <c r="AJ1235">
        <f t="shared" si="97"/>
        <v>0.27777777777777779</v>
      </c>
    </row>
    <row r="1236" spans="1:38" x14ac:dyDescent="0.2">
      <c r="A1236" t="s">
        <v>582</v>
      </c>
      <c r="B1236">
        <v>17</v>
      </c>
      <c r="C1236">
        <v>411</v>
      </c>
      <c r="D1236">
        <f>C1236-B1236</f>
        <v>394</v>
      </c>
      <c r="E1236">
        <v>0.29320000000000002</v>
      </c>
      <c r="F1236">
        <v>4.6999999999999997E-5</v>
      </c>
      <c r="G1236">
        <v>54</v>
      </c>
      <c r="H1236" t="s">
        <v>46</v>
      </c>
      <c r="I1236" t="s">
        <v>249</v>
      </c>
      <c r="J1236">
        <v>2.7610000000000001</v>
      </c>
      <c r="K1236">
        <v>7</v>
      </c>
      <c r="L1236">
        <v>0</v>
      </c>
      <c r="M1236">
        <v>10</v>
      </c>
      <c r="N1236">
        <v>14</v>
      </c>
      <c r="O1236">
        <v>3</v>
      </c>
      <c r="P1236">
        <v>26</v>
      </c>
      <c r="Q1236">
        <v>4</v>
      </c>
      <c r="R1236">
        <v>0</v>
      </c>
      <c r="S1236">
        <v>17</v>
      </c>
      <c r="T1236">
        <v>1</v>
      </c>
      <c r="U1236">
        <v>1</v>
      </c>
      <c r="V1236">
        <v>10</v>
      </c>
      <c r="W1236">
        <v>9</v>
      </c>
      <c r="X1236">
        <v>11</v>
      </c>
      <c r="Y1236">
        <v>3</v>
      </c>
      <c r="Z1236">
        <v>10</v>
      </c>
      <c r="AA1236">
        <v>12</v>
      </c>
      <c r="AB1236">
        <v>4</v>
      </c>
      <c r="AC1236">
        <v>0</v>
      </c>
      <c r="AD1236">
        <v>2</v>
      </c>
      <c r="AE1236">
        <f>SUM(M1236:N1236)/SUM(K1236:AD1236)</f>
        <v>0.16666666666666666</v>
      </c>
      <c r="AF1236">
        <f>SUM(S1236,Y1236)/SUM(K1236:AD1236)</f>
        <v>0.1388888888888889</v>
      </c>
      <c r="AG1236">
        <f t="shared" si="94"/>
        <v>0.29166666666666669</v>
      </c>
      <c r="AH1236">
        <f t="shared" si="95"/>
        <v>3.4722222222222224E-2</v>
      </c>
      <c r="AI1236">
        <f t="shared" si="96"/>
        <v>4.1666666666666664E-2</v>
      </c>
      <c r="AJ1236">
        <f t="shared" si="97"/>
        <v>0.3263888888888889</v>
      </c>
      <c r="AK1236">
        <v>32</v>
      </c>
      <c r="AL1236">
        <v>0</v>
      </c>
    </row>
    <row r="1237" spans="1:38" x14ac:dyDescent="0.2">
      <c r="A1237" t="s">
        <v>1095</v>
      </c>
      <c r="B1237">
        <v>18</v>
      </c>
      <c r="C1237">
        <v>70</v>
      </c>
      <c r="D1237">
        <f>C1237-B1237</f>
        <v>52</v>
      </c>
      <c r="E1237">
        <v>0.18579999999999999</v>
      </c>
      <c r="F1237">
        <v>2.0100000000000001E-4</v>
      </c>
      <c r="G1237">
        <v>18</v>
      </c>
      <c r="H1237" t="s">
        <v>35</v>
      </c>
      <c r="I1237" t="s">
        <v>33</v>
      </c>
      <c r="J1237">
        <v>3.5779999999999998</v>
      </c>
      <c r="K1237">
        <v>1</v>
      </c>
      <c r="L1237">
        <v>0</v>
      </c>
      <c r="M1237">
        <v>3</v>
      </c>
      <c r="N1237">
        <v>3</v>
      </c>
      <c r="O1237">
        <v>1</v>
      </c>
      <c r="P1237">
        <v>1</v>
      </c>
      <c r="Q1237">
        <v>0</v>
      </c>
      <c r="R1237">
        <v>1</v>
      </c>
      <c r="S1237">
        <v>5</v>
      </c>
      <c r="T1237">
        <v>5</v>
      </c>
      <c r="U1237">
        <v>0</v>
      </c>
      <c r="V1237">
        <v>4</v>
      </c>
      <c r="W1237">
        <v>0</v>
      </c>
      <c r="X1237">
        <v>2</v>
      </c>
      <c r="Y1237">
        <v>0</v>
      </c>
      <c r="Z1237">
        <v>4</v>
      </c>
      <c r="AA1237">
        <v>1</v>
      </c>
      <c r="AB1237">
        <v>2</v>
      </c>
      <c r="AC1237">
        <v>0</v>
      </c>
      <c r="AD1237">
        <v>3</v>
      </c>
      <c r="AE1237">
        <f>SUM(M1237:N1237)/SUM(K1237:AD1237)</f>
        <v>0.16666666666666666</v>
      </c>
      <c r="AF1237">
        <f>SUM(S1237,Y1237)/SUM(K1237:AD1237)</f>
        <v>0.1388888888888889</v>
      </c>
      <c r="AG1237">
        <f t="shared" si="94"/>
        <v>5.5555555555555552E-2</v>
      </c>
      <c r="AH1237">
        <f t="shared" si="95"/>
        <v>0.1111111111111111</v>
      </c>
      <c r="AI1237">
        <f t="shared" si="96"/>
        <v>0.22222222222222221</v>
      </c>
      <c r="AJ1237">
        <f t="shared" si="97"/>
        <v>0.30555555555555558</v>
      </c>
    </row>
    <row r="1238" spans="1:38" x14ac:dyDescent="0.2">
      <c r="A1238" t="s">
        <v>3275</v>
      </c>
      <c r="B1238">
        <v>24</v>
      </c>
      <c r="C1238">
        <v>193</v>
      </c>
      <c r="D1238">
        <f>C1238-B1238</f>
        <v>169</v>
      </c>
      <c r="E1238">
        <v>0.432</v>
      </c>
      <c r="F1238">
        <v>6.8999999999999997E-5</v>
      </c>
      <c r="G1238">
        <v>78</v>
      </c>
      <c r="H1238" t="s">
        <v>32</v>
      </c>
      <c r="I1238" t="s">
        <v>72</v>
      </c>
      <c r="J1238">
        <v>3.0219999999999998</v>
      </c>
      <c r="K1238">
        <v>5</v>
      </c>
      <c r="L1238">
        <v>0</v>
      </c>
      <c r="M1238">
        <v>7</v>
      </c>
      <c r="N1238">
        <v>9</v>
      </c>
      <c r="O1238">
        <v>0</v>
      </c>
      <c r="P1238">
        <v>8</v>
      </c>
      <c r="Q1238">
        <v>0</v>
      </c>
      <c r="R1238">
        <v>2</v>
      </c>
      <c r="S1238">
        <v>9</v>
      </c>
      <c r="T1238">
        <v>2</v>
      </c>
      <c r="U1238">
        <v>0</v>
      </c>
      <c r="V1238">
        <v>1</v>
      </c>
      <c r="W1238">
        <v>5</v>
      </c>
      <c r="X1238">
        <v>3</v>
      </c>
      <c r="Y1238">
        <v>1</v>
      </c>
      <c r="Z1238">
        <v>15</v>
      </c>
      <c r="AA1238">
        <v>3</v>
      </c>
      <c r="AB1238">
        <v>1</v>
      </c>
      <c r="AC1238">
        <v>0</v>
      </c>
      <c r="AD1238">
        <v>1</v>
      </c>
      <c r="AE1238">
        <f>SUM(M1238:N1238)/SUM(K1238:AD1238)</f>
        <v>0.22222222222222221</v>
      </c>
      <c r="AF1238">
        <f>SUM(S1238,Y1238)/SUM(K1238:AD1238)</f>
        <v>0.1388888888888889</v>
      </c>
      <c r="AG1238">
        <f t="shared" si="94"/>
        <v>0.25</v>
      </c>
      <c r="AH1238">
        <f t="shared" si="95"/>
        <v>1.3888888888888888E-2</v>
      </c>
      <c r="AI1238">
        <f t="shared" si="96"/>
        <v>6.9444444444444448E-2</v>
      </c>
      <c r="AJ1238">
        <f t="shared" si="97"/>
        <v>0.30555555555555558</v>
      </c>
      <c r="AK1238">
        <v>2</v>
      </c>
      <c r="AL1238">
        <v>0</v>
      </c>
    </row>
    <row r="1239" spans="1:38" x14ac:dyDescent="0.2">
      <c r="A1239" t="s">
        <v>2584</v>
      </c>
      <c r="B1239">
        <v>357</v>
      </c>
      <c r="C1239">
        <v>405</v>
      </c>
      <c r="D1239">
        <f>C1239-B1239</f>
        <v>48</v>
      </c>
      <c r="E1239">
        <v>0.27789999999999998</v>
      </c>
      <c r="F1239">
        <v>2.0000000000000002E-5</v>
      </c>
      <c r="G1239">
        <v>54</v>
      </c>
      <c r="H1239" t="s">
        <v>46</v>
      </c>
      <c r="I1239" t="s">
        <v>40</v>
      </c>
      <c r="J1239">
        <v>2.8029999999999999</v>
      </c>
      <c r="K1239">
        <v>1</v>
      </c>
      <c r="L1239">
        <v>0</v>
      </c>
      <c r="M1239">
        <v>3</v>
      </c>
      <c r="N1239">
        <v>6</v>
      </c>
      <c r="O1239">
        <v>2</v>
      </c>
      <c r="P1239">
        <v>3</v>
      </c>
      <c r="Q1239">
        <v>0</v>
      </c>
      <c r="R1239">
        <v>1</v>
      </c>
      <c r="S1239">
        <v>4</v>
      </c>
      <c r="T1239">
        <v>0</v>
      </c>
      <c r="U1239">
        <v>2</v>
      </c>
      <c r="V1239">
        <v>2</v>
      </c>
      <c r="W1239">
        <v>0</v>
      </c>
      <c r="X1239">
        <v>3</v>
      </c>
      <c r="Y1239">
        <v>1</v>
      </c>
      <c r="Z1239">
        <v>3</v>
      </c>
      <c r="AA1239">
        <v>4</v>
      </c>
      <c r="AB1239">
        <v>0</v>
      </c>
      <c r="AC1239">
        <v>0</v>
      </c>
      <c r="AD1239">
        <v>1</v>
      </c>
      <c r="AE1239">
        <f>SUM(M1239:N1239)/SUM(K1239:AD1239)</f>
        <v>0.25</v>
      </c>
      <c r="AF1239">
        <f>SUM(S1239,Y1239)/SUM(K1239:AD1239)</f>
        <v>0.1388888888888889</v>
      </c>
      <c r="AG1239">
        <f t="shared" si="94"/>
        <v>0.1111111111111111</v>
      </c>
      <c r="AH1239">
        <f t="shared" si="95"/>
        <v>8.3333333333333329E-2</v>
      </c>
      <c r="AI1239">
        <f t="shared" si="96"/>
        <v>8.3333333333333329E-2</v>
      </c>
      <c r="AJ1239">
        <f t="shared" si="97"/>
        <v>0.33333333333333331</v>
      </c>
    </row>
    <row r="1240" spans="1:38" x14ac:dyDescent="0.2">
      <c r="A1240" t="s">
        <v>3300</v>
      </c>
      <c r="B1240">
        <v>3</v>
      </c>
      <c r="C1240">
        <v>315</v>
      </c>
      <c r="D1240">
        <f>C1240-B1240</f>
        <v>312</v>
      </c>
      <c r="E1240">
        <v>0.43909999999999999</v>
      </c>
      <c r="F1240">
        <v>5.0600000000000005E-4</v>
      </c>
      <c r="G1240">
        <v>90</v>
      </c>
      <c r="H1240" t="s">
        <v>46</v>
      </c>
      <c r="I1240" t="s">
        <v>49</v>
      </c>
      <c r="J1240">
        <v>2.669</v>
      </c>
      <c r="K1240">
        <v>2</v>
      </c>
      <c r="L1240">
        <v>0</v>
      </c>
      <c r="M1240">
        <v>11</v>
      </c>
      <c r="N1240">
        <v>19</v>
      </c>
      <c r="O1240">
        <v>0</v>
      </c>
      <c r="P1240">
        <v>19</v>
      </c>
      <c r="Q1240">
        <v>3</v>
      </c>
      <c r="R1240">
        <v>3</v>
      </c>
      <c r="S1240">
        <v>11</v>
      </c>
      <c r="T1240">
        <v>2</v>
      </c>
      <c r="U1240">
        <v>0</v>
      </c>
      <c r="V1240">
        <v>8</v>
      </c>
      <c r="W1240">
        <v>7</v>
      </c>
      <c r="X1240">
        <v>2</v>
      </c>
      <c r="Y1240">
        <v>4</v>
      </c>
      <c r="Z1240">
        <v>9</v>
      </c>
      <c r="AA1240">
        <v>4</v>
      </c>
      <c r="AB1240">
        <v>4</v>
      </c>
      <c r="AC1240">
        <v>0</v>
      </c>
      <c r="AD1240">
        <v>0</v>
      </c>
      <c r="AE1240">
        <f>SUM(M1240:N1240)/SUM(K1240:AD1240)</f>
        <v>0.27777777777777779</v>
      </c>
      <c r="AF1240">
        <f>SUM(S1240,Y1240)/SUM(K1240:AD1240)</f>
        <v>0.1388888888888889</v>
      </c>
      <c r="AG1240">
        <f t="shared" si="94"/>
        <v>0.25925925925925924</v>
      </c>
      <c r="AH1240">
        <f t="shared" si="95"/>
        <v>0</v>
      </c>
      <c r="AI1240">
        <f t="shared" si="96"/>
        <v>8.3333333333333329E-2</v>
      </c>
      <c r="AJ1240">
        <f t="shared" si="97"/>
        <v>0.24074074074074073</v>
      </c>
      <c r="AK1240">
        <v>1</v>
      </c>
      <c r="AL1240">
        <v>0</v>
      </c>
    </row>
    <row r="1241" spans="1:38" x14ac:dyDescent="0.2">
      <c r="A1241" t="s">
        <v>1204</v>
      </c>
      <c r="B1241">
        <v>275</v>
      </c>
      <c r="C1241">
        <v>611</v>
      </c>
      <c r="D1241">
        <f>C1241-B1241</f>
        <v>336</v>
      </c>
      <c r="E1241">
        <v>0.22750000000000001</v>
      </c>
      <c r="F1241">
        <v>4.8840000000000003E-3</v>
      </c>
      <c r="G1241">
        <v>30</v>
      </c>
      <c r="H1241" t="s">
        <v>35</v>
      </c>
      <c r="I1241" t="s">
        <v>1205</v>
      </c>
      <c r="J1241">
        <v>3.4009999999999998</v>
      </c>
      <c r="K1241">
        <v>4</v>
      </c>
      <c r="L1241">
        <v>1</v>
      </c>
      <c r="M1241">
        <v>11</v>
      </c>
      <c r="N1241">
        <v>13</v>
      </c>
      <c r="O1241">
        <v>9</v>
      </c>
      <c r="P1241">
        <v>8</v>
      </c>
      <c r="Q1241">
        <v>2</v>
      </c>
      <c r="R1241">
        <v>9</v>
      </c>
      <c r="S1241">
        <v>16</v>
      </c>
      <c r="T1241">
        <v>7</v>
      </c>
      <c r="U1241">
        <v>1</v>
      </c>
      <c r="V1241">
        <v>12</v>
      </c>
      <c r="W1241">
        <v>11</v>
      </c>
      <c r="X1241">
        <v>10</v>
      </c>
      <c r="Y1241">
        <v>5</v>
      </c>
      <c r="Z1241">
        <v>11</v>
      </c>
      <c r="AA1241">
        <v>10</v>
      </c>
      <c r="AB1241">
        <v>6</v>
      </c>
      <c r="AC1241">
        <v>1</v>
      </c>
      <c r="AD1241">
        <v>4</v>
      </c>
      <c r="AE1241">
        <f>SUM(M1241:N1241)/SUM(K1241:AD1241)</f>
        <v>0.15894039735099338</v>
      </c>
      <c r="AF1241">
        <f>SUM(S1241,Y1241)/SUM(K1241:AD1241)</f>
        <v>0.13907284768211919</v>
      </c>
      <c r="AG1241">
        <f t="shared" si="94"/>
        <v>0.15231788079470199</v>
      </c>
      <c r="AH1241">
        <f t="shared" si="95"/>
        <v>9.2715231788079472E-2</v>
      </c>
      <c r="AI1241">
        <f t="shared" si="96"/>
        <v>0.15231788079470199</v>
      </c>
      <c r="AJ1241">
        <f t="shared" si="97"/>
        <v>0.30463576158940397</v>
      </c>
    </row>
    <row r="1242" spans="1:38" x14ac:dyDescent="0.2">
      <c r="A1242" t="s">
        <v>45</v>
      </c>
      <c r="B1242">
        <v>508</v>
      </c>
      <c r="C1242">
        <v>803</v>
      </c>
      <c r="D1242">
        <f>C1242-B1242</f>
        <v>295</v>
      </c>
      <c r="E1242">
        <v>0.3256</v>
      </c>
      <c r="F1242">
        <v>3.3300000000000002E-4</v>
      </c>
      <c r="G1242">
        <v>66</v>
      </c>
      <c r="H1242" t="s">
        <v>46</v>
      </c>
      <c r="I1242" t="s">
        <v>47</v>
      </c>
      <c r="J1242">
        <v>3.2029999999999998</v>
      </c>
      <c r="K1242">
        <v>3</v>
      </c>
      <c r="L1242">
        <v>2</v>
      </c>
      <c r="M1242">
        <v>18</v>
      </c>
      <c r="N1242">
        <v>12</v>
      </c>
      <c r="O1242">
        <v>4</v>
      </c>
      <c r="P1242">
        <v>4</v>
      </c>
      <c r="Q1242">
        <v>5</v>
      </c>
      <c r="R1242">
        <v>9</v>
      </c>
      <c r="S1242">
        <v>17</v>
      </c>
      <c r="T1242">
        <v>13</v>
      </c>
      <c r="U1242">
        <v>2</v>
      </c>
      <c r="V1242">
        <v>13</v>
      </c>
      <c r="W1242">
        <v>10</v>
      </c>
      <c r="X1242">
        <v>10</v>
      </c>
      <c r="Y1242">
        <v>4</v>
      </c>
      <c r="Z1242">
        <v>14</v>
      </c>
      <c r="AA1242">
        <v>2</v>
      </c>
      <c r="AB1242">
        <v>3</v>
      </c>
      <c r="AC1242">
        <v>0</v>
      </c>
      <c r="AD1242">
        <v>6</v>
      </c>
      <c r="AE1242">
        <f>SUM(M1242:N1242)/SUM(K1242:AD1242)</f>
        <v>0.19867549668874171</v>
      </c>
      <c r="AF1242">
        <f>SUM(S1242,Y1242)/SUM(K1242:AD1242)</f>
        <v>0.13907284768211919</v>
      </c>
      <c r="AG1242">
        <f t="shared" si="94"/>
        <v>0.11258278145695365</v>
      </c>
      <c r="AH1242">
        <f t="shared" si="95"/>
        <v>6.6225165562913912E-2</v>
      </c>
      <c r="AI1242">
        <f t="shared" si="96"/>
        <v>0.17880794701986755</v>
      </c>
      <c r="AJ1242">
        <f t="shared" si="97"/>
        <v>0.30463576158940397</v>
      </c>
      <c r="AK1242">
        <v>2</v>
      </c>
      <c r="AL1242">
        <v>0</v>
      </c>
    </row>
    <row r="1243" spans="1:38" x14ac:dyDescent="0.2">
      <c r="A1243" t="s">
        <v>2015</v>
      </c>
      <c r="B1243">
        <v>20</v>
      </c>
      <c r="C1243">
        <v>259</v>
      </c>
      <c r="D1243">
        <f>C1243-B1243</f>
        <v>239</v>
      </c>
      <c r="E1243">
        <v>0.21390000000000001</v>
      </c>
      <c r="F1243">
        <v>6.0650000000000001E-3</v>
      </c>
      <c r="G1243">
        <v>30</v>
      </c>
      <c r="H1243" t="s">
        <v>35</v>
      </c>
      <c r="I1243" t="s">
        <v>51</v>
      </c>
      <c r="J1243">
        <v>3.2</v>
      </c>
      <c r="K1243">
        <v>5</v>
      </c>
      <c r="L1243">
        <v>1</v>
      </c>
      <c r="M1243">
        <v>9</v>
      </c>
      <c r="N1243">
        <v>11</v>
      </c>
      <c r="O1243">
        <v>2</v>
      </c>
      <c r="P1243">
        <v>11</v>
      </c>
      <c r="Q1243">
        <v>4</v>
      </c>
      <c r="R1243">
        <v>1</v>
      </c>
      <c r="S1243">
        <v>14</v>
      </c>
      <c r="T1243">
        <v>10</v>
      </c>
      <c r="U1243">
        <v>1</v>
      </c>
      <c r="V1243">
        <v>13</v>
      </c>
      <c r="W1243">
        <v>3</v>
      </c>
      <c r="X1243">
        <v>4</v>
      </c>
      <c r="Y1243">
        <v>2</v>
      </c>
      <c r="Z1243">
        <v>10</v>
      </c>
      <c r="AA1243">
        <v>4</v>
      </c>
      <c r="AB1243">
        <v>5</v>
      </c>
      <c r="AC1243">
        <v>1</v>
      </c>
      <c r="AD1243">
        <v>4</v>
      </c>
      <c r="AE1243">
        <f>SUM(M1243:N1243)/SUM(K1243:AD1243)</f>
        <v>0.17391304347826086</v>
      </c>
      <c r="AF1243">
        <f>SUM(S1243,Y1243)/SUM(K1243:AD1243)</f>
        <v>0.1391304347826087</v>
      </c>
      <c r="AG1243">
        <f t="shared" si="94"/>
        <v>0.16521739130434782</v>
      </c>
      <c r="AH1243">
        <f t="shared" si="95"/>
        <v>6.0869565217391307E-2</v>
      </c>
      <c r="AI1243">
        <f t="shared" si="96"/>
        <v>0.14782608695652175</v>
      </c>
      <c r="AJ1243">
        <f t="shared" si="97"/>
        <v>0.31304347826086959</v>
      </c>
    </row>
    <row r="1244" spans="1:38" x14ac:dyDescent="0.2">
      <c r="A1244" t="s">
        <v>2496</v>
      </c>
      <c r="B1244">
        <v>6</v>
      </c>
      <c r="C1244">
        <v>398</v>
      </c>
      <c r="D1244">
        <f>C1244-B1244</f>
        <v>392</v>
      </c>
      <c r="E1244">
        <v>0.23730000000000001</v>
      </c>
      <c r="F1244">
        <v>6.4999999999999994E-5</v>
      </c>
      <c r="G1244">
        <v>42</v>
      </c>
      <c r="H1244" t="s">
        <v>46</v>
      </c>
      <c r="I1244" t="s">
        <v>33</v>
      </c>
      <c r="J1244">
        <v>3.1579999999999999</v>
      </c>
      <c r="K1244">
        <v>16</v>
      </c>
      <c r="L1244">
        <v>1</v>
      </c>
      <c r="M1244">
        <v>17</v>
      </c>
      <c r="N1244">
        <v>23</v>
      </c>
      <c r="O1244">
        <v>5</v>
      </c>
      <c r="P1244">
        <v>16</v>
      </c>
      <c r="Q1244">
        <v>4</v>
      </c>
      <c r="R1244">
        <v>6</v>
      </c>
      <c r="S1244">
        <v>11</v>
      </c>
      <c r="T1244">
        <v>7</v>
      </c>
      <c r="U1244">
        <v>1</v>
      </c>
      <c r="V1244">
        <v>12</v>
      </c>
      <c r="W1244">
        <v>20</v>
      </c>
      <c r="X1244">
        <v>10</v>
      </c>
      <c r="Y1244">
        <v>16</v>
      </c>
      <c r="Z1244">
        <v>8</v>
      </c>
      <c r="AA1244">
        <v>9</v>
      </c>
      <c r="AB1244">
        <v>9</v>
      </c>
      <c r="AC1244">
        <v>2</v>
      </c>
      <c r="AD1244">
        <v>1</v>
      </c>
      <c r="AE1244">
        <f>SUM(M1244:N1244)/SUM(K1244:AD1244)</f>
        <v>0.20618556701030927</v>
      </c>
      <c r="AF1244">
        <f>SUM(S1244,Y1244)/SUM(K1244:AD1244)</f>
        <v>0.13917525773195877</v>
      </c>
      <c r="AG1244">
        <f t="shared" si="94"/>
        <v>0.26804123711340205</v>
      </c>
      <c r="AH1244">
        <f t="shared" si="95"/>
        <v>4.1237113402061855E-2</v>
      </c>
      <c r="AI1244">
        <f t="shared" si="96"/>
        <v>0.11855670103092783</v>
      </c>
      <c r="AJ1244">
        <f t="shared" si="97"/>
        <v>0.22680412371134021</v>
      </c>
      <c r="AK1244">
        <v>1</v>
      </c>
      <c r="AL1244">
        <v>0</v>
      </c>
    </row>
    <row r="1245" spans="1:38" x14ac:dyDescent="0.2">
      <c r="A1245" t="s">
        <v>1847</v>
      </c>
      <c r="B1245">
        <v>1</v>
      </c>
      <c r="C1245">
        <v>502</v>
      </c>
      <c r="D1245">
        <f>C1245-B1245</f>
        <v>501</v>
      </c>
      <c r="E1245">
        <v>0.35580000000000001</v>
      </c>
      <c r="F1245">
        <v>3.4999999999999997E-5</v>
      </c>
      <c r="G1245">
        <v>66</v>
      </c>
      <c r="H1245" t="s">
        <v>32</v>
      </c>
      <c r="I1245" t="s">
        <v>40</v>
      </c>
      <c r="J1245">
        <v>3.359</v>
      </c>
      <c r="K1245">
        <v>8</v>
      </c>
      <c r="L1245">
        <v>3</v>
      </c>
      <c r="M1245">
        <v>19</v>
      </c>
      <c r="N1245">
        <v>26</v>
      </c>
      <c r="O1245">
        <v>1</v>
      </c>
      <c r="P1245">
        <v>31</v>
      </c>
      <c r="Q1245">
        <v>3</v>
      </c>
      <c r="R1245">
        <v>10</v>
      </c>
      <c r="S1245">
        <v>20</v>
      </c>
      <c r="T1245">
        <v>9</v>
      </c>
      <c r="U1245">
        <v>2</v>
      </c>
      <c r="V1245">
        <v>3</v>
      </c>
      <c r="W1245">
        <v>5</v>
      </c>
      <c r="X1245">
        <v>7</v>
      </c>
      <c r="Y1245">
        <v>7</v>
      </c>
      <c r="Z1245">
        <v>16</v>
      </c>
      <c r="AA1245">
        <v>12</v>
      </c>
      <c r="AB1245">
        <v>7</v>
      </c>
      <c r="AC1245">
        <v>3</v>
      </c>
      <c r="AD1245">
        <v>2</v>
      </c>
      <c r="AE1245">
        <f>SUM(M1245:N1245)/SUM(K1245:AD1245)</f>
        <v>0.23195876288659795</v>
      </c>
      <c r="AF1245">
        <f>SUM(S1245,Y1245)/SUM(K1245:AD1245)</f>
        <v>0.13917525773195877</v>
      </c>
      <c r="AG1245">
        <f t="shared" si="94"/>
        <v>0.22680412371134021</v>
      </c>
      <c r="AH1245">
        <f t="shared" si="95"/>
        <v>3.0927835051546393E-2</v>
      </c>
      <c r="AI1245">
        <f t="shared" si="96"/>
        <v>0.14432989690721648</v>
      </c>
      <c r="AJ1245">
        <f t="shared" si="97"/>
        <v>0.22680412371134021</v>
      </c>
      <c r="AK1245">
        <v>5</v>
      </c>
      <c r="AL1245">
        <v>0</v>
      </c>
    </row>
    <row r="1246" spans="1:38" x14ac:dyDescent="0.2">
      <c r="A1246" t="s">
        <v>962</v>
      </c>
      <c r="B1246">
        <v>33</v>
      </c>
      <c r="C1246">
        <v>181</v>
      </c>
      <c r="D1246">
        <f>C1246-B1246</f>
        <v>148</v>
      </c>
      <c r="E1246">
        <v>0.29310000000000003</v>
      </c>
      <c r="F1246">
        <v>2.4000000000000001E-5</v>
      </c>
      <c r="G1246">
        <v>54</v>
      </c>
      <c r="H1246" t="s">
        <v>32</v>
      </c>
      <c r="I1246" t="s">
        <v>49</v>
      </c>
      <c r="J1246">
        <v>2.9670000000000001</v>
      </c>
      <c r="K1246">
        <v>3</v>
      </c>
      <c r="L1246">
        <v>0</v>
      </c>
      <c r="M1246">
        <v>5</v>
      </c>
      <c r="N1246">
        <v>10</v>
      </c>
      <c r="O1246">
        <v>0</v>
      </c>
      <c r="P1246">
        <v>13</v>
      </c>
      <c r="Q1246">
        <v>1</v>
      </c>
      <c r="R1246">
        <v>2</v>
      </c>
      <c r="S1246">
        <v>9</v>
      </c>
      <c r="T1246">
        <v>3</v>
      </c>
      <c r="U1246">
        <v>0</v>
      </c>
      <c r="V1246">
        <v>7</v>
      </c>
      <c r="W1246">
        <v>5</v>
      </c>
      <c r="X1246">
        <v>5</v>
      </c>
      <c r="Y1246">
        <v>2</v>
      </c>
      <c r="Z1246">
        <v>5</v>
      </c>
      <c r="AA1246">
        <v>3</v>
      </c>
      <c r="AB1246">
        <v>4</v>
      </c>
      <c r="AC1246">
        <v>0</v>
      </c>
      <c r="AD1246">
        <v>2</v>
      </c>
      <c r="AE1246">
        <f>SUM(M1246:N1246)/SUM(K1246:AD1246)</f>
        <v>0.189873417721519</v>
      </c>
      <c r="AF1246">
        <f>SUM(S1246,Y1246)/SUM(K1246:AD1246)</f>
        <v>0.13924050632911392</v>
      </c>
      <c r="AG1246">
        <f t="shared" si="94"/>
        <v>0.26582278481012656</v>
      </c>
      <c r="AH1246">
        <f t="shared" si="95"/>
        <v>2.5316455696202531E-2</v>
      </c>
      <c r="AI1246">
        <f t="shared" si="96"/>
        <v>0.11392405063291139</v>
      </c>
      <c r="AJ1246">
        <f t="shared" si="97"/>
        <v>0.26582278481012656</v>
      </c>
      <c r="AK1246">
        <v>2</v>
      </c>
      <c r="AL1246">
        <v>1</v>
      </c>
    </row>
    <row r="1247" spans="1:38" x14ac:dyDescent="0.2">
      <c r="A1247" t="s">
        <v>2444</v>
      </c>
      <c r="B1247">
        <v>54</v>
      </c>
      <c r="C1247">
        <v>832</v>
      </c>
      <c r="D1247">
        <f>C1247-B1247</f>
        <v>778</v>
      </c>
      <c r="E1247">
        <v>0.34789999999999999</v>
      </c>
      <c r="F1247">
        <v>2.4699999999999999E-4</v>
      </c>
      <c r="G1247">
        <v>66</v>
      </c>
      <c r="H1247" t="s">
        <v>32</v>
      </c>
      <c r="I1247" t="s">
        <v>44</v>
      </c>
      <c r="J1247">
        <v>2.7610000000000001</v>
      </c>
      <c r="K1247">
        <v>14</v>
      </c>
      <c r="L1247">
        <v>2</v>
      </c>
      <c r="M1247">
        <v>23</v>
      </c>
      <c r="N1247">
        <v>37</v>
      </c>
      <c r="O1247">
        <v>3</v>
      </c>
      <c r="P1247">
        <v>22</v>
      </c>
      <c r="Q1247">
        <v>8</v>
      </c>
      <c r="R1247">
        <v>9</v>
      </c>
      <c r="S1247">
        <v>29</v>
      </c>
      <c r="T1247">
        <v>6</v>
      </c>
      <c r="U1247">
        <v>1</v>
      </c>
      <c r="V1247">
        <v>33</v>
      </c>
      <c r="W1247">
        <v>16</v>
      </c>
      <c r="X1247">
        <v>17</v>
      </c>
      <c r="Y1247">
        <v>15</v>
      </c>
      <c r="Z1247">
        <v>41</v>
      </c>
      <c r="AA1247">
        <v>21</v>
      </c>
      <c r="AB1247">
        <v>8</v>
      </c>
      <c r="AC1247">
        <v>1</v>
      </c>
      <c r="AD1247">
        <v>10</v>
      </c>
      <c r="AE1247">
        <f>SUM(M1247:N1247)/SUM(K1247:AD1247)</f>
        <v>0.189873417721519</v>
      </c>
      <c r="AF1247">
        <f>SUM(S1247,Y1247)/SUM(K1247:AD1247)</f>
        <v>0.13924050632911392</v>
      </c>
      <c r="AG1247">
        <f t="shared" si="94"/>
        <v>0.16455696202531644</v>
      </c>
      <c r="AH1247">
        <f t="shared" si="95"/>
        <v>4.4303797468354431E-2</v>
      </c>
      <c r="AI1247">
        <f t="shared" si="96"/>
        <v>7.5949367088607597E-2</v>
      </c>
      <c r="AJ1247">
        <f t="shared" si="97"/>
        <v>0.38607594936708861</v>
      </c>
      <c r="AK1247">
        <v>8</v>
      </c>
      <c r="AL1247">
        <v>0</v>
      </c>
    </row>
    <row r="1248" spans="1:38" x14ac:dyDescent="0.2">
      <c r="A1248" t="s">
        <v>3156</v>
      </c>
      <c r="B1248">
        <v>26</v>
      </c>
      <c r="C1248">
        <v>154</v>
      </c>
      <c r="D1248">
        <f>C1248-B1248</f>
        <v>128</v>
      </c>
      <c r="E1248">
        <v>0.25569999999999998</v>
      </c>
      <c r="F1248">
        <v>4.3000000000000002E-5</v>
      </c>
      <c r="G1248">
        <v>42</v>
      </c>
      <c r="H1248" t="s">
        <v>35</v>
      </c>
      <c r="I1248" t="s">
        <v>51</v>
      </c>
      <c r="J1248">
        <v>2.8719999999999999</v>
      </c>
      <c r="K1248">
        <v>1</v>
      </c>
      <c r="L1248">
        <v>0</v>
      </c>
      <c r="M1248">
        <v>10</v>
      </c>
      <c r="N1248">
        <v>5</v>
      </c>
      <c r="O1248">
        <v>2</v>
      </c>
      <c r="P1248">
        <v>3</v>
      </c>
      <c r="Q1248">
        <v>2</v>
      </c>
      <c r="R1248">
        <v>2</v>
      </c>
      <c r="S1248">
        <v>8</v>
      </c>
      <c r="T1248">
        <v>3</v>
      </c>
      <c r="U1248">
        <v>0</v>
      </c>
      <c r="V1248">
        <v>4</v>
      </c>
      <c r="W1248">
        <v>8</v>
      </c>
      <c r="X1248">
        <v>4</v>
      </c>
      <c r="Y1248">
        <v>3</v>
      </c>
      <c r="Z1248">
        <v>12</v>
      </c>
      <c r="AA1248">
        <v>5</v>
      </c>
      <c r="AB1248">
        <v>2</v>
      </c>
      <c r="AC1248">
        <v>1</v>
      </c>
      <c r="AD1248">
        <v>4</v>
      </c>
      <c r="AE1248">
        <f>SUM(M1248:N1248)/SUM(K1248:AD1248)</f>
        <v>0.189873417721519</v>
      </c>
      <c r="AF1248">
        <f>SUM(S1248,Y1248)/SUM(K1248:AD1248)</f>
        <v>0.13924050632911392</v>
      </c>
      <c r="AG1248">
        <f t="shared" si="94"/>
        <v>0.15189873417721519</v>
      </c>
      <c r="AH1248">
        <f t="shared" si="95"/>
        <v>8.8607594936708861E-2</v>
      </c>
      <c r="AI1248">
        <f t="shared" si="96"/>
        <v>8.8607594936708861E-2</v>
      </c>
      <c r="AJ1248">
        <f t="shared" si="97"/>
        <v>0.34177215189873417</v>
      </c>
    </row>
    <row r="1249" spans="1:38" x14ac:dyDescent="0.2">
      <c r="A1249" t="s">
        <v>63</v>
      </c>
      <c r="B1249">
        <v>2</v>
      </c>
      <c r="C1249">
        <v>328</v>
      </c>
      <c r="D1249">
        <f>C1249-B1249</f>
        <v>326</v>
      </c>
      <c r="E1249">
        <v>0.49640000000000001</v>
      </c>
      <c r="F1249">
        <v>2.2499999999999999E-4</v>
      </c>
      <c r="G1249">
        <v>90</v>
      </c>
      <c r="H1249" t="s">
        <v>32</v>
      </c>
      <c r="I1249" t="s">
        <v>49</v>
      </c>
      <c r="J1249">
        <v>3.1480000000000001</v>
      </c>
      <c r="K1249">
        <v>9</v>
      </c>
      <c r="L1249">
        <v>0</v>
      </c>
      <c r="M1249">
        <v>13</v>
      </c>
      <c r="N1249">
        <v>12</v>
      </c>
      <c r="O1249">
        <v>1</v>
      </c>
      <c r="P1249">
        <v>25</v>
      </c>
      <c r="Q1249">
        <v>3</v>
      </c>
      <c r="R1249">
        <v>2</v>
      </c>
      <c r="S1249">
        <v>13</v>
      </c>
      <c r="T1249">
        <v>3</v>
      </c>
      <c r="U1249">
        <v>0</v>
      </c>
      <c r="V1249">
        <v>4</v>
      </c>
      <c r="W1249">
        <v>5</v>
      </c>
      <c r="X1249">
        <v>3</v>
      </c>
      <c r="Y1249">
        <v>4</v>
      </c>
      <c r="Z1249">
        <v>11</v>
      </c>
      <c r="AA1249">
        <v>5</v>
      </c>
      <c r="AB1249">
        <v>5</v>
      </c>
      <c r="AC1249">
        <v>1</v>
      </c>
      <c r="AD1249">
        <v>3</v>
      </c>
      <c r="AE1249">
        <f>SUM(M1249:N1249)/SUM(K1249:AD1249)</f>
        <v>0.20491803278688525</v>
      </c>
      <c r="AF1249">
        <f>SUM(S1249,Y1249)/SUM(K1249:AD1249)</f>
        <v>0.13934426229508196</v>
      </c>
      <c r="AG1249">
        <f t="shared" si="94"/>
        <v>0.31967213114754101</v>
      </c>
      <c r="AH1249">
        <f t="shared" si="95"/>
        <v>4.0983606557377046E-2</v>
      </c>
      <c r="AI1249">
        <f t="shared" si="96"/>
        <v>8.1967213114754092E-2</v>
      </c>
      <c r="AJ1249">
        <f t="shared" si="97"/>
        <v>0.21311475409836064</v>
      </c>
      <c r="AK1249">
        <v>47</v>
      </c>
      <c r="AL1249">
        <v>0</v>
      </c>
    </row>
    <row r="1250" spans="1:38" x14ac:dyDescent="0.2">
      <c r="A1250" t="s">
        <v>64</v>
      </c>
      <c r="B1250">
        <v>2</v>
      </c>
      <c r="C1250">
        <v>328</v>
      </c>
      <c r="D1250">
        <f>C1250-B1250</f>
        <v>326</v>
      </c>
      <c r="E1250">
        <v>0.54269999999999996</v>
      </c>
      <c r="F1250">
        <v>1.2310000000000001E-3</v>
      </c>
      <c r="G1250">
        <v>90</v>
      </c>
      <c r="H1250" t="s">
        <v>46</v>
      </c>
      <c r="I1250" t="s">
        <v>65</v>
      </c>
      <c r="J1250">
        <v>3.0840000000000001</v>
      </c>
      <c r="K1250">
        <v>7</v>
      </c>
      <c r="L1250">
        <v>0</v>
      </c>
      <c r="M1250">
        <v>13</v>
      </c>
      <c r="N1250">
        <v>12</v>
      </c>
      <c r="O1250">
        <v>1</v>
      </c>
      <c r="P1250">
        <v>26</v>
      </c>
      <c r="Q1250">
        <v>3</v>
      </c>
      <c r="R1250">
        <v>2</v>
      </c>
      <c r="S1250">
        <v>13</v>
      </c>
      <c r="T1250">
        <v>3</v>
      </c>
      <c r="U1250">
        <v>0</v>
      </c>
      <c r="V1250">
        <v>4</v>
      </c>
      <c r="W1250">
        <v>6</v>
      </c>
      <c r="X1250">
        <v>2</v>
      </c>
      <c r="Y1250">
        <v>4</v>
      </c>
      <c r="Z1250">
        <v>12</v>
      </c>
      <c r="AA1250">
        <v>6</v>
      </c>
      <c r="AB1250">
        <v>4</v>
      </c>
      <c r="AC1250">
        <v>1</v>
      </c>
      <c r="AD1250">
        <v>3</v>
      </c>
      <c r="AE1250">
        <f>SUM(M1250:N1250)/SUM(K1250:AD1250)</f>
        <v>0.20491803278688525</v>
      </c>
      <c r="AF1250">
        <f>SUM(S1250,Y1250)/SUM(K1250:AD1250)</f>
        <v>0.13934426229508196</v>
      </c>
      <c r="AG1250">
        <f t="shared" si="94"/>
        <v>0.31967213114754101</v>
      </c>
      <c r="AH1250">
        <f t="shared" si="95"/>
        <v>4.0983606557377046E-2</v>
      </c>
      <c r="AI1250">
        <f t="shared" si="96"/>
        <v>7.3770491803278687E-2</v>
      </c>
      <c r="AJ1250">
        <f t="shared" si="97"/>
        <v>0.22131147540983606</v>
      </c>
      <c r="AK1250">
        <v>253</v>
      </c>
      <c r="AL1250">
        <v>10</v>
      </c>
    </row>
    <row r="1251" spans="1:38" x14ac:dyDescent="0.2">
      <c r="A1251" t="s">
        <v>1311</v>
      </c>
      <c r="B1251">
        <v>7</v>
      </c>
      <c r="C1251">
        <v>355</v>
      </c>
      <c r="D1251">
        <f>C1251-B1251</f>
        <v>348</v>
      </c>
      <c r="E1251">
        <v>0.48199999999999998</v>
      </c>
      <c r="F1251">
        <v>7.6769999999999998E-3</v>
      </c>
      <c r="G1251">
        <v>90</v>
      </c>
      <c r="H1251" t="s">
        <v>32</v>
      </c>
      <c r="I1251" t="s">
        <v>44</v>
      </c>
      <c r="J1251">
        <v>2.5419999999999998</v>
      </c>
      <c r="K1251">
        <v>4</v>
      </c>
      <c r="L1251">
        <v>1</v>
      </c>
      <c r="M1251">
        <v>11</v>
      </c>
      <c r="N1251">
        <v>19</v>
      </c>
      <c r="O1251">
        <v>1</v>
      </c>
      <c r="P1251">
        <v>16</v>
      </c>
      <c r="Q1251">
        <v>2</v>
      </c>
      <c r="R1251">
        <v>1</v>
      </c>
      <c r="S1251">
        <v>14</v>
      </c>
      <c r="T1251">
        <v>4</v>
      </c>
      <c r="U1251">
        <v>0</v>
      </c>
      <c r="V1251">
        <v>11</v>
      </c>
      <c r="W1251">
        <v>10</v>
      </c>
      <c r="X1251">
        <v>6</v>
      </c>
      <c r="Y1251">
        <v>3</v>
      </c>
      <c r="Z1251">
        <v>13</v>
      </c>
      <c r="AA1251">
        <v>5</v>
      </c>
      <c r="AB1251">
        <v>1</v>
      </c>
      <c r="AC1251">
        <v>0</v>
      </c>
      <c r="AD1251">
        <v>0</v>
      </c>
      <c r="AE1251">
        <f>SUM(M1251:N1251)/SUM(K1251:AD1251)</f>
        <v>0.24590163934426229</v>
      </c>
      <c r="AF1251">
        <f>SUM(S1251,Y1251)/SUM(K1251:AD1251)</f>
        <v>0.13934426229508196</v>
      </c>
      <c r="AG1251">
        <f t="shared" si="94"/>
        <v>0.24590163934426229</v>
      </c>
      <c r="AH1251">
        <f t="shared" si="95"/>
        <v>8.1967213114754103E-3</v>
      </c>
      <c r="AI1251">
        <f t="shared" si="96"/>
        <v>4.9180327868852458E-2</v>
      </c>
      <c r="AJ1251">
        <f t="shared" si="97"/>
        <v>0.31147540983606559</v>
      </c>
      <c r="AK1251">
        <v>4</v>
      </c>
      <c r="AL1251">
        <v>0</v>
      </c>
    </row>
    <row r="1252" spans="1:38" x14ac:dyDescent="0.2">
      <c r="A1252" t="s">
        <v>3263</v>
      </c>
      <c r="B1252">
        <v>19</v>
      </c>
      <c r="C1252">
        <v>533</v>
      </c>
      <c r="D1252">
        <f>C1252-B1252</f>
        <v>514</v>
      </c>
      <c r="E1252">
        <v>0.1968</v>
      </c>
      <c r="F1252">
        <v>2.124E-3</v>
      </c>
      <c r="G1252">
        <v>18</v>
      </c>
      <c r="H1252" t="s">
        <v>32</v>
      </c>
      <c r="I1252" t="s">
        <v>49</v>
      </c>
      <c r="J1252">
        <v>3.2719999999999998</v>
      </c>
      <c r="K1252">
        <v>12</v>
      </c>
      <c r="L1252">
        <v>2</v>
      </c>
      <c r="M1252">
        <v>9</v>
      </c>
      <c r="N1252">
        <v>22</v>
      </c>
      <c r="O1252">
        <v>3</v>
      </c>
      <c r="P1252">
        <v>23</v>
      </c>
      <c r="Q1252">
        <v>3</v>
      </c>
      <c r="R1252">
        <v>10</v>
      </c>
      <c r="S1252">
        <v>20</v>
      </c>
      <c r="T1252">
        <v>7</v>
      </c>
      <c r="U1252">
        <v>1</v>
      </c>
      <c r="V1252">
        <v>18</v>
      </c>
      <c r="W1252">
        <v>14</v>
      </c>
      <c r="X1252">
        <v>9</v>
      </c>
      <c r="Y1252">
        <v>9</v>
      </c>
      <c r="Z1252">
        <v>27</v>
      </c>
      <c r="AA1252">
        <v>11</v>
      </c>
      <c r="AB1252">
        <v>7</v>
      </c>
      <c r="AC1252">
        <v>0</v>
      </c>
      <c r="AD1252">
        <v>1</v>
      </c>
      <c r="AE1252">
        <f>SUM(M1252:N1252)/SUM(K1252:AD1252)</f>
        <v>0.14903846153846154</v>
      </c>
      <c r="AF1252">
        <f>SUM(S1252,Y1252)/SUM(K1252:AD1252)</f>
        <v>0.13942307692307693</v>
      </c>
      <c r="AG1252">
        <f t="shared" si="94"/>
        <v>0.23557692307692307</v>
      </c>
      <c r="AH1252">
        <f t="shared" si="95"/>
        <v>1.9230769230769232E-2</v>
      </c>
      <c r="AI1252">
        <f t="shared" si="96"/>
        <v>0.1201923076923077</v>
      </c>
      <c r="AJ1252">
        <f t="shared" si="97"/>
        <v>0.33653846153846156</v>
      </c>
      <c r="AK1252">
        <v>2</v>
      </c>
      <c r="AL1252">
        <v>2</v>
      </c>
    </row>
    <row r="1253" spans="1:38" x14ac:dyDescent="0.2">
      <c r="A1253" t="s">
        <v>2551</v>
      </c>
      <c r="B1253">
        <v>225</v>
      </c>
      <c r="C1253">
        <v>312</v>
      </c>
      <c r="D1253">
        <f>C1253-B1253</f>
        <v>87</v>
      </c>
      <c r="E1253">
        <v>9.64E-2</v>
      </c>
      <c r="F1253">
        <v>8.1729999999999997E-3</v>
      </c>
      <c r="G1253">
        <v>6</v>
      </c>
      <c r="H1253" t="s">
        <v>35</v>
      </c>
      <c r="I1253" t="s">
        <v>44</v>
      </c>
      <c r="J1253">
        <v>3.7090000000000001</v>
      </c>
      <c r="K1253">
        <v>5</v>
      </c>
      <c r="L1253">
        <v>1</v>
      </c>
      <c r="M1253">
        <v>4</v>
      </c>
      <c r="N1253">
        <v>4</v>
      </c>
      <c r="O1253">
        <v>4</v>
      </c>
      <c r="P1253">
        <v>4</v>
      </c>
      <c r="Q1253">
        <v>1</v>
      </c>
      <c r="R1253">
        <v>3</v>
      </c>
      <c r="S1253">
        <v>8</v>
      </c>
      <c r="T1253">
        <v>9</v>
      </c>
      <c r="U1253">
        <v>1</v>
      </c>
      <c r="V1253">
        <v>8</v>
      </c>
      <c r="W1253">
        <v>3</v>
      </c>
      <c r="X1253">
        <v>7</v>
      </c>
      <c r="Y1253">
        <v>4</v>
      </c>
      <c r="Z1253">
        <v>11</v>
      </c>
      <c r="AA1253">
        <v>5</v>
      </c>
      <c r="AB1253">
        <v>3</v>
      </c>
      <c r="AC1253">
        <v>0</v>
      </c>
      <c r="AD1253">
        <v>1</v>
      </c>
      <c r="AE1253">
        <f>SUM(M1253:N1253)/SUM(K1253:AD1253)</f>
        <v>9.3023255813953487E-2</v>
      </c>
      <c r="AF1253">
        <f>SUM(S1253,Y1253)/SUM(K1253:AD1253)</f>
        <v>0.13953488372093023</v>
      </c>
      <c r="AG1253">
        <f t="shared" si="94"/>
        <v>0.13953488372093023</v>
      </c>
      <c r="AH1253">
        <f t="shared" si="95"/>
        <v>5.8139534883720929E-2</v>
      </c>
      <c r="AI1253">
        <f t="shared" si="96"/>
        <v>0.18604651162790697</v>
      </c>
      <c r="AJ1253">
        <f t="shared" si="97"/>
        <v>0.38372093023255816</v>
      </c>
    </row>
    <row r="1254" spans="1:38" x14ac:dyDescent="0.2">
      <c r="A1254" t="s">
        <v>3251</v>
      </c>
      <c r="B1254">
        <v>49</v>
      </c>
      <c r="C1254">
        <v>95</v>
      </c>
      <c r="D1254">
        <f>C1254-B1254</f>
        <v>46</v>
      </c>
      <c r="E1254">
        <v>0.36270000000000002</v>
      </c>
      <c r="F1254">
        <v>3.4699999999999998E-4</v>
      </c>
      <c r="G1254">
        <v>66</v>
      </c>
      <c r="H1254" t="s">
        <v>35</v>
      </c>
      <c r="I1254" t="s">
        <v>72</v>
      </c>
      <c r="J1254">
        <v>3.7210000000000001</v>
      </c>
      <c r="K1254">
        <v>1</v>
      </c>
      <c r="L1254">
        <v>1</v>
      </c>
      <c r="M1254">
        <v>0</v>
      </c>
      <c r="N1254">
        <v>4</v>
      </c>
      <c r="O1254">
        <v>1</v>
      </c>
      <c r="P1254">
        <v>4</v>
      </c>
      <c r="Q1254">
        <v>1</v>
      </c>
      <c r="R1254">
        <v>4</v>
      </c>
      <c r="S1254">
        <v>2</v>
      </c>
      <c r="T1254">
        <v>4</v>
      </c>
      <c r="U1254">
        <v>0</v>
      </c>
      <c r="V1254">
        <v>6</v>
      </c>
      <c r="W1254">
        <v>1</v>
      </c>
      <c r="X1254">
        <v>1</v>
      </c>
      <c r="Y1254">
        <v>4</v>
      </c>
      <c r="Z1254">
        <v>5</v>
      </c>
      <c r="AA1254">
        <v>1</v>
      </c>
      <c r="AB1254">
        <v>1</v>
      </c>
      <c r="AC1254">
        <v>0</v>
      </c>
      <c r="AD1254">
        <v>2</v>
      </c>
      <c r="AE1254">
        <f>SUM(M1254:N1254)/SUM(K1254:AD1254)</f>
        <v>9.3023255813953487E-2</v>
      </c>
      <c r="AF1254">
        <f>SUM(S1254,Y1254)/SUM(K1254:AD1254)</f>
        <v>0.13953488372093023</v>
      </c>
      <c r="AG1254">
        <f t="shared" si="94"/>
        <v>0.13953488372093023</v>
      </c>
      <c r="AH1254">
        <f t="shared" si="95"/>
        <v>6.9767441860465115E-2</v>
      </c>
      <c r="AI1254">
        <f t="shared" si="96"/>
        <v>0.20930232558139536</v>
      </c>
      <c r="AJ1254">
        <f t="shared" si="97"/>
        <v>0.34883720930232559</v>
      </c>
    </row>
    <row r="1255" spans="1:38" x14ac:dyDescent="0.2">
      <c r="A1255" t="s">
        <v>825</v>
      </c>
      <c r="B1255">
        <v>34</v>
      </c>
      <c r="C1255">
        <v>85</v>
      </c>
      <c r="D1255">
        <f>C1255-B1255</f>
        <v>51</v>
      </c>
      <c r="E1255">
        <v>0.1961</v>
      </c>
      <c r="F1255">
        <v>2.1999999999999999E-5</v>
      </c>
      <c r="G1255">
        <v>18</v>
      </c>
      <c r="H1255" t="s">
        <v>35</v>
      </c>
      <c r="I1255" t="s">
        <v>44</v>
      </c>
      <c r="J1255">
        <v>4.0350000000000001</v>
      </c>
      <c r="K1255">
        <v>1</v>
      </c>
      <c r="L1255">
        <v>0</v>
      </c>
      <c r="M1255">
        <v>4</v>
      </c>
      <c r="N1255">
        <v>1</v>
      </c>
      <c r="O1255">
        <v>0</v>
      </c>
      <c r="P1255">
        <v>3</v>
      </c>
      <c r="Q1255">
        <v>0</v>
      </c>
      <c r="R1255">
        <v>1</v>
      </c>
      <c r="S1255">
        <v>4</v>
      </c>
      <c r="T1255">
        <v>5</v>
      </c>
      <c r="U1255">
        <v>0</v>
      </c>
      <c r="V1255">
        <v>1</v>
      </c>
      <c r="W1255">
        <v>3</v>
      </c>
      <c r="X1255">
        <v>3</v>
      </c>
      <c r="Y1255">
        <v>2</v>
      </c>
      <c r="Z1255">
        <v>3</v>
      </c>
      <c r="AA1255">
        <v>3</v>
      </c>
      <c r="AB1255">
        <v>6</v>
      </c>
      <c r="AC1255">
        <v>0</v>
      </c>
      <c r="AD1255">
        <v>3</v>
      </c>
      <c r="AE1255">
        <f>SUM(M1255:N1255)/SUM(K1255:AD1255)</f>
        <v>0.11627906976744186</v>
      </c>
      <c r="AF1255">
        <f>SUM(S1255,Y1255)/SUM(K1255:AD1255)</f>
        <v>0.13953488372093023</v>
      </c>
      <c r="AG1255">
        <f t="shared" si="94"/>
        <v>0.16279069767441862</v>
      </c>
      <c r="AH1255">
        <f t="shared" si="95"/>
        <v>6.9767441860465115E-2</v>
      </c>
      <c r="AI1255">
        <f t="shared" si="96"/>
        <v>0.27906976744186046</v>
      </c>
      <c r="AJ1255">
        <f t="shared" si="97"/>
        <v>0.23255813953488372</v>
      </c>
    </row>
    <row r="1256" spans="1:38" x14ac:dyDescent="0.2">
      <c r="A1256" t="s">
        <v>170</v>
      </c>
      <c r="B1256">
        <v>69</v>
      </c>
      <c r="C1256">
        <v>376</v>
      </c>
      <c r="D1256">
        <f>C1256-B1256</f>
        <v>307</v>
      </c>
      <c r="E1256">
        <v>0.29880000000000001</v>
      </c>
      <c r="F1256">
        <v>7.7999999999999999E-5</v>
      </c>
      <c r="G1256">
        <v>54</v>
      </c>
      <c r="H1256" t="s">
        <v>46</v>
      </c>
      <c r="I1256" t="s">
        <v>44</v>
      </c>
      <c r="J1256">
        <v>3.1019999999999999</v>
      </c>
      <c r="K1256">
        <v>5</v>
      </c>
      <c r="L1256">
        <v>0</v>
      </c>
      <c r="M1256">
        <v>8</v>
      </c>
      <c r="N1256">
        <v>13</v>
      </c>
      <c r="O1256">
        <v>2</v>
      </c>
      <c r="P1256">
        <v>17</v>
      </c>
      <c r="Q1256">
        <v>4</v>
      </c>
      <c r="R1256">
        <v>2</v>
      </c>
      <c r="S1256">
        <v>8</v>
      </c>
      <c r="T1256">
        <v>6</v>
      </c>
      <c r="U1256">
        <v>3</v>
      </c>
      <c r="V1256">
        <v>2</v>
      </c>
      <c r="W1256">
        <v>11</v>
      </c>
      <c r="X1256">
        <v>10</v>
      </c>
      <c r="Y1256">
        <v>10</v>
      </c>
      <c r="Z1256">
        <v>8</v>
      </c>
      <c r="AA1256">
        <v>10</v>
      </c>
      <c r="AB1256">
        <v>4</v>
      </c>
      <c r="AC1256">
        <v>2</v>
      </c>
      <c r="AD1256">
        <v>4</v>
      </c>
      <c r="AE1256">
        <f>SUM(M1256:N1256)/SUM(K1256:AD1256)</f>
        <v>0.16279069767441862</v>
      </c>
      <c r="AF1256">
        <f>SUM(S1256,Y1256)/SUM(K1256:AD1256)</f>
        <v>0.13953488372093023</v>
      </c>
      <c r="AG1256">
        <f t="shared" si="94"/>
        <v>0.2558139534883721</v>
      </c>
      <c r="AH1256">
        <f t="shared" si="95"/>
        <v>6.2015503875968991E-2</v>
      </c>
      <c r="AI1256">
        <f t="shared" si="96"/>
        <v>0.11627906976744186</v>
      </c>
      <c r="AJ1256">
        <f t="shared" si="97"/>
        <v>0.26356589147286824</v>
      </c>
      <c r="AK1256">
        <v>1</v>
      </c>
      <c r="AL1256">
        <v>0</v>
      </c>
    </row>
    <row r="1257" spans="1:38" x14ac:dyDescent="0.2">
      <c r="A1257" t="s">
        <v>626</v>
      </c>
      <c r="B1257">
        <v>17</v>
      </c>
      <c r="C1257">
        <v>98</v>
      </c>
      <c r="D1257">
        <f>C1257-B1257</f>
        <v>81</v>
      </c>
      <c r="E1257">
        <v>0.1837</v>
      </c>
      <c r="F1257">
        <v>3.0899999999999998E-4</v>
      </c>
      <c r="G1257">
        <v>18</v>
      </c>
      <c r="H1257" t="s">
        <v>35</v>
      </c>
      <c r="I1257" t="s">
        <v>33</v>
      </c>
      <c r="J1257">
        <v>2.7160000000000002</v>
      </c>
      <c r="K1257">
        <v>1</v>
      </c>
      <c r="L1257">
        <v>0</v>
      </c>
      <c r="M1257">
        <v>4</v>
      </c>
      <c r="N1257">
        <v>3</v>
      </c>
      <c r="O1257">
        <v>2</v>
      </c>
      <c r="P1257">
        <v>6</v>
      </c>
      <c r="Q1257">
        <v>0</v>
      </c>
      <c r="R1257">
        <v>1</v>
      </c>
      <c r="S1257">
        <v>2</v>
      </c>
      <c r="T1257">
        <v>1</v>
      </c>
      <c r="U1257">
        <v>0</v>
      </c>
      <c r="V1257">
        <v>5</v>
      </c>
      <c r="W1257">
        <v>2</v>
      </c>
      <c r="X1257">
        <v>3</v>
      </c>
      <c r="Y1257">
        <v>4</v>
      </c>
      <c r="Z1257">
        <v>4</v>
      </c>
      <c r="AA1257">
        <v>2</v>
      </c>
      <c r="AB1257">
        <v>0</v>
      </c>
      <c r="AC1257">
        <v>0</v>
      </c>
      <c r="AD1257">
        <v>3</v>
      </c>
      <c r="AE1257">
        <f>SUM(M1257:N1257)/SUM(K1257:AD1257)</f>
        <v>0.16279069767441862</v>
      </c>
      <c r="AF1257">
        <f>SUM(S1257,Y1257)/SUM(K1257:AD1257)</f>
        <v>0.13953488372093023</v>
      </c>
      <c r="AG1257">
        <f t="shared" si="94"/>
        <v>0.20930232558139536</v>
      </c>
      <c r="AH1257">
        <f t="shared" si="95"/>
        <v>0.11627906976744186</v>
      </c>
      <c r="AI1257">
        <f t="shared" si="96"/>
        <v>4.6511627906976744E-2</v>
      </c>
      <c r="AJ1257">
        <f t="shared" si="97"/>
        <v>0.32558139534883723</v>
      </c>
    </row>
    <row r="1258" spans="1:38" x14ac:dyDescent="0.2">
      <c r="A1258" t="s">
        <v>522</v>
      </c>
      <c r="B1258">
        <v>1322</v>
      </c>
      <c r="C1258">
        <v>1750</v>
      </c>
      <c r="D1258">
        <f>C1258-B1258</f>
        <v>428</v>
      </c>
      <c r="E1258">
        <v>0.1857</v>
      </c>
      <c r="F1258" s="1">
        <v>9.9999999999999995E-7</v>
      </c>
      <c r="G1258">
        <v>18</v>
      </c>
      <c r="H1258" t="s">
        <v>35</v>
      </c>
      <c r="I1258" t="s">
        <v>33</v>
      </c>
      <c r="J1258">
        <v>3.06</v>
      </c>
      <c r="K1258">
        <v>6</v>
      </c>
      <c r="L1258">
        <v>1</v>
      </c>
      <c r="M1258">
        <v>16</v>
      </c>
      <c r="N1258">
        <v>21</v>
      </c>
      <c r="O1258">
        <v>2</v>
      </c>
      <c r="P1258">
        <v>24</v>
      </c>
      <c r="Q1258">
        <v>1</v>
      </c>
      <c r="R1258">
        <v>8</v>
      </c>
      <c r="S1258">
        <v>24</v>
      </c>
      <c r="T1258">
        <v>11</v>
      </c>
      <c r="U1258">
        <v>4</v>
      </c>
      <c r="V1258">
        <v>24</v>
      </c>
      <c r="W1258">
        <v>9</v>
      </c>
      <c r="X1258">
        <v>13</v>
      </c>
      <c r="Y1258">
        <v>6</v>
      </c>
      <c r="Z1258">
        <v>21</v>
      </c>
      <c r="AA1258">
        <v>12</v>
      </c>
      <c r="AB1258">
        <v>6</v>
      </c>
      <c r="AC1258">
        <v>2</v>
      </c>
      <c r="AD1258">
        <v>4</v>
      </c>
      <c r="AE1258">
        <f>SUM(M1258:N1258)/SUM(K1258:AD1258)</f>
        <v>0.17209302325581396</v>
      </c>
      <c r="AF1258">
        <f>SUM(S1258,Y1258)/SUM(K1258:AD1258)</f>
        <v>0.13953488372093023</v>
      </c>
      <c r="AG1258">
        <f t="shared" si="94"/>
        <v>0.18139534883720931</v>
      </c>
      <c r="AH1258">
        <f t="shared" si="95"/>
        <v>3.7209302325581395E-2</v>
      </c>
      <c r="AI1258">
        <f t="shared" si="96"/>
        <v>0.13488372093023257</v>
      </c>
      <c r="AJ1258">
        <f t="shared" si="97"/>
        <v>0.33488372093023255</v>
      </c>
    </row>
    <row r="1259" spans="1:38" x14ac:dyDescent="0.2">
      <c r="A1259" t="s">
        <v>2267</v>
      </c>
      <c r="B1259">
        <v>138</v>
      </c>
      <c r="C1259">
        <v>192</v>
      </c>
      <c r="D1259">
        <f>C1259-B1259</f>
        <v>54</v>
      </c>
      <c r="E1259">
        <v>0.19209999999999999</v>
      </c>
      <c r="F1259">
        <v>1.2923E-2</v>
      </c>
      <c r="G1259">
        <v>18</v>
      </c>
      <c r="H1259" t="s">
        <v>35</v>
      </c>
      <c r="I1259" t="s">
        <v>36</v>
      </c>
      <c r="J1259">
        <v>3.7189999999999999</v>
      </c>
      <c r="K1259">
        <v>1</v>
      </c>
      <c r="L1259">
        <v>0</v>
      </c>
      <c r="M1259">
        <v>6</v>
      </c>
      <c r="N1259">
        <v>4</v>
      </c>
      <c r="O1259">
        <v>2</v>
      </c>
      <c r="P1259">
        <v>1</v>
      </c>
      <c r="Q1259">
        <v>2</v>
      </c>
      <c r="R1259">
        <v>1</v>
      </c>
      <c r="S1259">
        <v>4</v>
      </c>
      <c r="T1259">
        <v>5</v>
      </c>
      <c r="U1259">
        <v>2</v>
      </c>
      <c r="V1259">
        <v>3</v>
      </c>
      <c r="W1259">
        <v>1</v>
      </c>
      <c r="X1259">
        <v>1</v>
      </c>
      <c r="Y1259">
        <v>2</v>
      </c>
      <c r="Z1259">
        <v>3</v>
      </c>
      <c r="AA1259">
        <v>1</v>
      </c>
      <c r="AB1259">
        <v>4</v>
      </c>
      <c r="AC1259">
        <v>0</v>
      </c>
      <c r="AD1259">
        <v>0</v>
      </c>
      <c r="AE1259">
        <f>SUM(M1259:N1259)/SUM(K1259:AD1259)</f>
        <v>0.23255813953488372</v>
      </c>
      <c r="AF1259">
        <f>SUM(S1259,Y1259)/SUM(K1259:AD1259)</f>
        <v>0.13953488372093023</v>
      </c>
      <c r="AG1259">
        <f t="shared" si="94"/>
        <v>6.9767441860465115E-2</v>
      </c>
      <c r="AH1259">
        <f t="shared" si="95"/>
        <v>4.6511627906976744E-2</v>
      </c>
      <c r="AI1259">
        <f t="shared" si="96"/>
        <v>0.27906976744186046</v>
      </c>
      <c r="AJ1259">
        <f t="shared" si="97"/>
        <v>0.23255813953488372</v>
      </c>
    </row>
    <row r="1260" spans="1:38" x14ac:dyDescent="0.2">
      <c r="A1260" t="s">
        <v>1799</v>
      </c>
      <c r="B1260">
        <v>66</v>
      </c>
      <c r="C1260">
        <v>125</v>
      </c>
      <c r="D1260">
        <f>C1260-B1260</f>
        <v>59</v>
      </c>
      <c r="E1260">
        <v>0.25659999999999999</v>
      </c>
      <c r="F1260">
        <v>7.2890000000000003E-3</v>
      </c>
      <c r="G1260">
        <v>42</v>
      </c>
      <c r="H1260" t="s">
        <v>46</v>
      </c>
      <c r="I1260" t="s">
        <v>44</v>
      </c>
      <c r="J1260">
        <v>3.4470000000000001</v>
      </c>
      <c r="K1260">
        <v>1</v>
      </c>
      <c r="L1260">
        <v>1</v>
      </c>
      <c r="M1260">
        <v>5</v>
      </c>
      <c r="N1260">
        <v>6</v>
      </c>
      <c r="O1260">
        <v>0</v>
      </c>
      <c r="P1260">
        <v>0</v>
      </c>
      <c r="Q1260">
        <v>0</v>
      </c>
      <c r="R1260">
        <v>2</v>
      </c>
      <c r="S1260">
        <v>4</v>
      </c>
      <c r="T1260">
        <v>6</v>
      </c>
      <c r="U1260">
        <v>1</v>
      </c>
      <c r="V1260">
        <v>4</v>
      </c>
      <c r="W1260">
        <v>2</v>
      </c>
      <c r="X1260">
        <v>0</v>
      </c>
      <c r="Y1260">
        <v>2</v>
      </c>
      <c r="Z1260">
        <v>4</v>
      </c>
      <c r="AA1260">
        <v>2</v>
      </c>
      <c r="AB1260">
        <v>1</v>
      </c>
      <c r="AC1260">
        <v>0</v>
      </c>
      <c r="AD1260">
        <v>2</v>
      </c>
      <c r="AE1260">
        <f>SUM(M1260:N1260)/SUM(K1260:AD1260)</f>
        <v>0.2558139534883721</v>
      </c>
      <c r="AF1260">
        <f>SUM(S1260,Y1260)/SUM(K1260:AD1260)</f>
        <v>0.13953488372093023</v>
      </c>
      <c r="AG1260">
        <f t="shared" si="94"/>
        <v>6.9767441860465115E-2</v>
      </c>
      <c r="AH1260">
        <f t="shared" si="95"/>
        <v>4.6511627906976744E-2</v>
      </c>
      <c r="AI1260">
        <f t="shared" si="96"/>
        <v>0.23255813953488372</v>
      </c>
      <c r="AJ1260">
        <f t="shared" si="97"/>
        <v>0.2558139534883721</v>
      </c>
    </row>
    <row r="1261" spans="1:38" x14ac:dyDescent="0.2">
      <c r="A1261" t="s">
        <v>597</v>
      </c>
      <c r="B1261">
        <v>902</v>
      </c>
      <c r="C1261">
        <v>969</v>
      </c>
      <c r="D1261">
        <f>C1261-B1261</f>
        <v>67</v>
      </c>
      <c r="E1261">
        <v>0.2923</v>
      </c>
      <c r="F1261">
        <v>9.4799999999999995E-4</v>
      </c>
      <c r="G1261">
        <v>54</v>
      </c>
      <c r="H1261" t="s">
        <v>46</v>
      </c>
      <c r="I1261" t="s">
        <v>33</v>
      </c>
      <c r="J1261">
        <v>2.867</v>
      </c>
      <c r="K1261">
        <v>5</v>
      </c>
      <c r="L1261">
        <v>0</v>
      </c>
      <c r="M1261">
        <v>3</v>
      </c>
      <c r="N1261">
        <v>11</v>
      </c>
      <c r="O1261">
        <v>0</v>
      </c>
      <c r="P1261">
        <v>2</v>
      </c>
      <c r="Q1261">
        <v>0</v>
      </c>
      <c r="R1261">
        <v>0</v>
      </c>
      <c r="S1261">
        <v>2</v>
      </c>
      <c r="T1261">
        <v>3</v>
      </c>
      <c r="U1261">
        <v>1</v>
      </c>
      <c r="V1261">
        <v>2</v>
      </c>
      <c r="W1261">
        <v>2</v>
      </c>
      <c r="X1261">
        <v>2</v>
      </c>
      <c r="Y1261">
        <v>4</v>
      </c>
      <c r="Z1261">
        <v>4</v>
      </c>
      <c r="AA1261">
        <v>1</v>
      </c>
      <c r="AB1261">
        <v>1</v>
      </c>
      <c r="AC1261">
        <v>0</v>
      </c>
      <c r="AD1261">
        <v>0</v>
      </c>
      <c r="AE1261">
        <f>SUM(M1261:N1261)/SUM(K1261:AD1261)</f>
        <v>0.32558139534883723</v>
      </c>
      <c r="AF1261">
        <f>SUM(S1261,Y1261)/SUM(K1261:AD1261)</f>
        <v>0.13953488372093023</v>
      </c>
      <c r="AG1261">
        <f t="shared" si="94"/>
        <v>0.20930232558139536</v>
      </c>
      <c r="AH1261">
        <f t="shared" si="95"/>
        <v>0</v>
      </c>
      <c r="AI1261">
        <f t="shared" si="96"/>
        <v>0.11627906976744186</v>
      </c>
      <c r="AJ1261">
        <f t="shared" si="97"/>
        <v>0.20930232558139536</v>
      </c>
      <c r="AK1261">
        <v>1</v>
      </c>
      <c r="AL1261">
        <v>0</v>
      </c>
    </row>
    <row r="1262" spans="1:38" x14ac:dyDescent="0.2">
      <c r="A1262" t="s">
        <v>1473</v>
      </c>
      <c r="B1262">
        <v>25</v>
      </c>
      <c r="C1262">
        <v>98</v>
      </c>
      <c r="D1262">
        <f>C1262-B1262</f>
        <v>73</v>
      </c>
      <c r="E1262">
        <v>0.67200000000000004</v>
      </c>
      <c r="F1262">
        <v>0.164327</v>
      </c>
      <c r="G1262">
        <v>90</v>
      </c>
      <c r="H1262" t="s">
        <v>46</v>
      </c>
      <c r="I1262" t="s">
        <v>44</v>
      </c>
      <c r="J1262">
        <v>2.5089999999999999</v>
      </c>
      <c r="K1262">
        <v>1</v>
      </c>
      <c r="L1262">
        <v>0</v>
      </c>
      <c r="M1262">
        <v>8</v>
      </c>
      <c r="N1262">
        <v>6</v>
      </c>
      <c r="O1262">
        <v>0</v>
      </c>
      <c r="P1262">
        <v>5</v>
      </c>
      <c r="Q1262">
        <v>1</v>
      </c>
      <c r="R1262">
        <v>1</v>
      </c>
      <c r="S1262">
        <v>6</v>
      </c>
      <c r="T1262">
        <v>1</v>
      </c>
      <c r="U1262">
        <v>0</v>
      </c>
      <c r="V1262">
        <v>3</v>
      </c>
      <c r="W1262">
        <v>1</v>
      </c>
      <c r="X1262">
        <v>1</v>
      </c>
      <c r="Y1262">
        <v>0</v>
      </c>
      <c r="Z1262">
        <v>5</v>
      </c>
      <c r="AA1262">
        <v>2</v>
      </c>
      <c r="AB1262">
        <v>1</v>
      </c>
      <c r="AC1262">
        <v>0</v>
      </c>
      <c r="AD1262">
        <v>1</v>
      </c>
      <c r="AE1262">
        <f>SUM(M1262:N1262)/SUM(K1262:AD1262)</f>
        <v>0.32558139534883723</v>
      </c>
      <c r="AF1262">
        <f>SUM(S1262,Y1262)/SUM(K1262:AD1262)</f>
        <v>0.13953488372093023</v>
      </c>
      <c r="AG1262">
        <f t="shared" si="94"/>
        <v>0.16279069767441862</v>
      </c>
      <c r="AH1262">
        <f t="shared" si="95"/>
        <v>2.3255813953488372E-2</v>
      </c>
      <c r="AI1262">
        <f t="shared" si="96"/>
        <v>6.9767441860465115E-2</v>
      </c>
      <c r="AJ1262">
        <f t="shared" si="97"/>
        <v>0.27906976744186046</v>
      </c>
      <c r="AK1262">
        <v>1</v>
      </c>
      <c r="AL1262">
        <v>0</v>
      </c>
    </row>
    <row r="1263" spans="1:38" x14ac:dyDescent="0.2">
      <c r="A1263" t="s">
        <v>236</v>
      </c>
      <c r="B1263">
        <v>28</v>
      </c>
      <c r="C1263">
        <v>484</v>
      </c>
      <c r="D1263">
        <f>C1263-B1263</f>
        <v>456</v>
      </c>
      <c r="E1263">
        <v>0.4037</v>
      </c>
      <c r="F1263">
        <v>1.1714E-2</v>
      </c>
      <c r="G1263">
        <v>78</v>
      </c>
      <c r="H1263" t="s">
        <v>32</v>
      </c>
      <c r="I1263" t="s">
        <v>237</v>
      </c>
      <c r="J1263">
        <v>3.0640000000000001</v>
      </c>
      <c r="K1263">
        <v>10</v>
      </c>
      <c r="L1263">
        <v>2</v>
      </c>
      <c r="M1263">
        <v>10</v>
      </c>
      <c r="N1263">
        <v>19</v>
      </c>
      <c r="O1263">
        <v>6</v>
      </c>
      <c r="P1263">
        <v>34</v>
      </c>
      <c r="Q1263">
        <v>7</v>
      </c>
      <c r="R1263">
        <v>2</v>
      </c>
      <c r="S1263">
        <v>20</v>
      </c>
      <c r="T1263">
        <v>6</v>
      </c>
      <c r="U1263">
        <v>2</v>
      </c>
      <c r="V1263">
        <v>10</v>
      </c>
      <c r="W1263">
        <v>9</v>
      </c>
      <c r="X1263">
        <v>13</v>
      </c>
      <c r="Y1263">
        <v>5</v>
      </c>
      <c r="Z1263">
        <v>6</v>
      </c>
      <c r="AA1263">
        <v>11</v>
      </c>
      <c r="AB1263">
        <v>4</v>
      </c>
      <c r="AC1263">
        <v>0</v>
      </c>
      <c r="AD1263">
        <v>3</v>
      </c>
      <c r="AE1263">
        <f>SUM(M1263:N1263)/SUM(K1263:AD1263)</f>
        <v>0.16201117318435754</v>
      </c>
      <c r="AF1263">
        <f>SUM(S1263,Y1263)/SUM(K1263:AD1263)</f>
        <v>0.13966480446927373</v>
      </c>
      <c r="AG1263">
        <f t="shared" si="94"/>
        <v>0.29608938547486036</v>
      </c>
      <c r="AH1263">
        <f t="shared" si="95"/>
        <v>5.027932960893855E-2</v>
      </c>
      <c r="AI1263">
        <f t="shared" si="96"/>
        <v>7.8212290502793297E-2</v>
      </c>
      <c r="AJ1263">
        <f t="shared" si="97"/>
        <v>0.27374301675977653</v>
      </c>
      <c r="AK1263">
        <v>8</v>
      </c>
      <c r="AL1263">
        <v>0</v>
      </c>
    </row>
    <row r="1264" spans="1:38" x14ac:dyDescent="0.2">
      <c r="A1264" t="s">
        <v>1635</v>
      </c>
      <c r="B1264">
        <v>3</v>
      </c>
      <c r="C1264">
        <v>226</v>
      </c>
      <c r="D1264">
        <f>C1264-B1264</f>
        <v>223</v>
      </c>
      <c r="E1264">
        <v>0.43790000000000001</v>
      </c>
      <c r="F1264">
        <v>1.5150000000000001E-3</v>
      </c>
      <c r="G1264">
        <v>90</v>
      </c>
      <c r="H1264" t="s">
        <v>46</v>
      </c>
      <c r="I1264" t="s">
        <v>44</v>
      </c>
      <c r="J1264">
        <v>3.0019999999999998</v>
      </c>
      <c r="K1264">
        <v>4</v>
      </c>
      <c r="L1264">
        <v>2</v>
      </c>
      <c r="M1264">
        <v>7</v>
      </c>
      <c r="N1264">
        <v>5</v>
      </c>
      <c r="O1264">
        <v>1</v>
      </c>
      <c r="P1264">
        <v>11</v>
      </c>
      <c r="Q1264">
        <v>2</v>
      </c>
      <c r="R1264">
        <v>2</v>
      </c>
      <c r="S1264">
        <v>9</v>
      </c>
      <c r="T1264">
        <v>4</v>
      </c>
      <c r="U1264">
        <v>0</v>
      </c>
      <c r="V1264">
        <v>11</v>
      </c>
      <c r="W1264">
        <v>7</v>
      </c>
      <c r="X1264">
        <v>7</v>
      </c>
      <c r="Y1264">
        <v>4</v>
      </c>
      <c r="Z1264">
        <v>6</v>
      </c>
      <c r="AA1264">
        <v>7</v>
      </c>
      <c r="AB1264">
        <v>3</v>
      </c>
      <c r="AC1264">
        <v>0</v>
      </c>
      <c r="AD1264">
        <v>1</v>
      </c>
      <c r="AE1264">
        <f>SUM(M1264:N1264)/SUM(K1264:AD1264)</f>
        <v>0.12903225806451613</v>
      </c>
      <c r="AF1264">
        <f>SUM(S1264,Y1264)/SUM(K1264:AD1264)</f>
        <v>0.13978494623655913</v>
      </c>
      <c r="AG1264">
        <f t="shared" si="94"/>
        <v>0.23655913978494625</v>
      </c>
      <c r="AH1264">
        <f t="shared" si="95"/>
        <v>2.1505376344086023E-2</v>
      </c>
      <c r="AI1264">
        <f t="shared" si="96"/>
        <v>9.6774193548387094E-2</v>
      </c>
      <c r="AJ1264">
        <f t="shared" si="97"/>
        <v>0.37634408602150538</v>
      </c>
      <c r="AK1264">
        <v>2</v>
      </c>
      <c r="AL1264">
        <v>0</v>
      </c>
    </row>
    <row r="1265" spans="1:38" x14ac:dyDescent="0.2">
      <c r="A1265" t="s">
        <v>781</v>
      </c>
      <c r="B1265">
        <v>240</v>
      </c>
      <c r="C1265">
        <v>771</v>
      </c>
      <c r="D1265">
        <f>C1265-B1265</f>
        <v>531</v>
      </c>
      <c r="E1265">
        <v>0.29270000000000002</v>
      </c>
      <c r="F1265">
        <v>3.4E-5</v>
      </c>
      <c r="G1265">
        <v>54</v>
      </c>
      <c r="H1265" t="s">
        <v>35</v>
      </c>
      <c r="I1265" t="s">
        <v>33</v>
      </c>
      <c r="J1265">
        <v>3.2469999999999999</v>
      </c>
      <c r="K1265">
        <v>13</v>
      </c>
      <c r="L1265">
        <v>0</v>
      </c>
      <c r="M1265">
        <v>14</v>
      </c>
      <c r="N1265">
        <v>30</v>
      </c>
      <c r="O1265">
        <v>4</v>
      </c>
      <c r="P1265">
        <v>35</v>
      </c>
      <c r="Q1265">
        <v>6</v>
      </c>
      <c r="R1265">
        <v>18</v>
      </c>
      <c r="S1265">
        <v>14</v>
      </c>
      <c r="T1265">
        <v>10</v>
      </c>
      <c r="U1265">
        <v>5</v>
      </c>
      <c r="V1265">
        <v>19</v>
      </c>
      <c r="W1265">
        <v>12</v>
      </c>
      <c r="X1265">
        <v>21</v>
      </c>
      <c r="Y1265">
        <v>25</v>
      </c>
      <c r="Z1265">
        <v>24</v>
      </c>
      <c r="AA1265">
        <v>13</v>
      </c>
      <c r="AB1265">
        <v>9</v>
      </c>
      <c r="AC1265">
        <v>1</v>
      </c>
      <c r="AD1265">
        <v>6</v>
      </c>
      <c r="AE1265">
        <f>SUM(M1265:N1265)/SUM(K1265:AD1265)</f>
        <v>0.15770609318996415</v>
      </c>
      <c r="AF1265">
        <f>SUM(S1265,Y1265)/SUM(K1265:AD1265)</f>
        <v>0.13978494623655913</v>
      </c>
      <c r="AG1265">
        <f t="shared" si="94"/>
        <v>0.21505376344086022</v>
      </c>
      <c r="AH1265">
        <f t="shared" si="95"/>
        <v>3.9426523297491037E-2</v>
      </c>
      <c r="AI1265">
        <f t="shared" si="96"/>
        <v>0.15053763440860216</v>
      </c>
      <c r="AJ1265">
        <f t="shared" si="97"/>
        <v>0.29749103942652327</v>
      </c>
      <c r="AK1265">
        <v>1</v>
      </c>
      <c r="AL1265">
        <v>0</v>
      </c>
    </row>
    <row r="1266" spans="1:38" x14ac:dyDescent="0.2">
      <c r="A1266" t="s">
        <v>71</v>
      </c>
      <c r="B1266">
        <v>30</v>
      </c>
      <c r="C1266">
        <v>227</v>
      </c>
      <c r="D1266">
        <f>C1266-B1266</f>
        <v>197</v>
      </c>
      <c r="E1266">
        <v>0.29070000000000001</v>
      </c>
      <c r="F1266">
        <v>4.2760000000000003E-3</v>
      </c>
      <c r="G1266">
        <v>54</v>
      </c>
      <c r="H1266" t="s">
        <v>32</v>
      </c>
      <c r="I1266" t="s">
        <v>72</v>
      </c>
      <c r="J1266">
        <v>2.7759999999999998</v>
      </c>
      <c r="K1266">
        <v>8</v>
      </c>
      <c r="L1266">
        <v>0</v>
      </c>
      <c r="M1266">
        <v>9</v>
      </c>
      <c r="N1266">
        <v>9</v>
      </c>
      <c r="O1266">
        <v>1</v>
      </c>
      <c r="P1266">
        <v>15</v>
      </c>
      <c r="Q1266">
        <v>0</v>
      </c>
      <c r="R1266">
        <v>1</v>
      </c>
      <c r="S1266">
        <v>11</v>
      </c>
      <c r="T1266">
        <v>3</v>
      </c>
      <c r="U1266">
        <v>0</v>
      </c>
      <c r="V1266">
        <v>7</v>
      </c>
      <c r="W1266">
        <v>5</v>
      </c>
      <c r="X1266">
        <v>10</v>
      </c>
      <c r="Y1266">
        <v>2</v>
      </c>
      <c r="Z1266">
        <v>3</v>
      </c>
      <c r="AA1266">
        <v>6</v>
      </c>
      <c r="AB1266">
        <v>1</v>
      </c>
      <c r="AC1266">
        <v>0</v>
      </c>
      <c r="AD1266">
        <v>2</v>
      </c>
      <c r="AE1266">
        <f>SUM(M1266:N1266)/SUM(K1266:AD1266)</f>
        <v>0.19354838709677419</v>
      </c>
      <c r="AF1266">
        <f>SUM(S1266,Y1266)/SUM(K1266:AD1266)</f>
        <v>0.13978494623655913</v>
      </c>
      <c r="AG1266">
        <f t="shared" si="94"/>
        <v>0.30107526881720431</v>
      </c>
      <c r="AH1266">
        <f t="shared" si="95"/>
        <v>3.2258064516129031E-2</v>
      </c>
      <c r="AI1266">
        <f t="shared" si="96"/>
        <v>5.3763440860215055E-2</v>
      </c>
      <c r="AJ1266">
        <f t="shared" si="97"/>
        <v>0.27956989247311825</v>
      </c>
      <c r="AK1266">
        <v>10</v>
      </c>
      <c r="AL1266">
        <v>0</v>
      </c>
    </row>
    <row r="1267" spans="1:38" x14ac:dyDescent="0.2">
      <c r="A1267" t="s">
        <v>3152</v>
      </c>
      <c r="B1267">
        <v>259</v>
      </c>
      <c r="C1267">
        <v>454</v>
      </c>
      <c r="D1267">
        <f>C1267-B1267</f>
        <v>195</v>
      </c>
      <c r="E1267">
        <v>0.16789999999999999</v>
      </c>
      <c r="F1267">
        <v>1.9571000000000002E-2</v>
      </c>
      <c r="G1267">
        <v>18</v>
      </c>
      <c r="H1267" t="s">
        <v>35</v>
      </c>
      <c r="I1267" t="s">
        <v>44</v>
      </c>
      <c r="J1267">
        <v>3.681</v>
      </c>
      <c r="K1267">
        <v>2</v>
      </c>
      <c r="L1267">
        <v>2</v>
      </c>
      <c r="M1267">
        <v>4</v>
      </c>
      <c r="N1267">
        <v>9</v>
      </c>
      <c r="O1267">
        <v>10</v>
      </c>
      <c r="P1267">
        <v>2</v>
      </c>
      <c r="Q1267">
        <v>2</v>
      </c>
      <c r="R1267">
        <v>15</v>
      </c>
      <c r="S1267">
        <v>15</v>
      </c>
      <c r="T1267">
        <v>9</v>
      </c>
      <c r="U1267">
        <v>1</v>
      </c>
      <c r="V1267">
        <v>18</v>
      </c>
      <c r="W1267">
        <v>7</v>
      </c>
      <c r="X1267">
        <v>11</v>
      </c>
      <c r="Y1267">
        <v>5</v>
      </c>
      <c r="Z1267">
        <v>19</v>
      </c>
      <c r="AA1267">
        <v>5</v>
      </c>
      <c r="AB1267">
        <v>3</v>
      </c>
      <c r="AC1267">
        <v>1</v>
      </c>
      <c r="AD1267">
        <v>3</v>
      </c>
      <c r="AE1267">
        <f>SUM(M1267:N1267)/SUM(K1267:AD1267)</f>
        <v>9.0909090909090912E-2</v>
      </c>
      <c r="AF1267">
        <f>SUM(S1267,Y1267)/SUM(K1267:AD1267)</f>
        <v>0.13986013986013987</v>
      </c>
      <c r="AG1267">
        <f t="shared" si="94"/>
        <v>7.6923076923076927E-2</v>
      </c>
      <c r="AH1267">
        <f t="shared" si="95"/>
        <v>9.7902097902097904E-2</v>
      </c>
      <c r="AI1267">
        <f t="shared" si="96"/>
        <v>0.19580419580419581</v>
      </c>
      <c r="AJ1267">
        <f t="shared" si="97"/>
        <v>0.39860139860139859</v>
      </c>
    </row>
    <row r="1268" spans="1:38" x14ac:dyDescent="0.2">
      <c r="A1268" t="s">
        <v>199</v>
      </c>
      <c r="B1268">
        <v>1253</v>
      </c>
      <c r="C1268">
        <v>1318</v>
      </c>
      <c r="D1268">
        <f>C1268-B1268</f>
        <v>65</v>
      </c>
      <c r="E1268">
        <v>0.1242</v>
      </c>
      <c r="F1268">
        <v>8.5400000000000005E-4</v>
      </c>
      <c r="G1268">
        <v>6</v>
      </c>
      <c r="H1268" t="s">
        <v>35</v>
      </c>
      <c r="I1268" t="s">
        <v>33</v>
      </c>
      <c r="J1268">
        <v>3.464</v>
      </c>
      <c r="K1268">
        <v>1</v>
      </c>
      <c r="L1268">
        <v>1</v>
      </c>
      <c r="M1268">
        <v>1</v>
      </c>
      <c r="N1268">
        <v>3</v>
      </c>
      <c r="O1268">
        <v>2</v>
      </c>
      <c r="P1268">
        <v>5</v>
      </c>
      <c r="Q1268">
        <v>6</v>
      </c>
      <c r="R1268">
        <v>2</v>
      </c>
      <c r="S1268">
        <v>6</v>
      </c>
      <c r="T1268">
        <v>6</v>
      </c>
      <c r="U1268">
        <v>1</v>
      </c>
      <c r="V1268">
        <v>5</v>
      </c>
      <c r="W1268">
        <v>0</v>
      </c>
      <c r="X1268">
        <v>2</v>
      </c>
      <c r="Y1268">
        <v>1</v>
      </c>
      <c r="Z1268">
        <v>4</v>
      </c>
      <c r="AA1268">
        <v>1</v>
      </c>
      <c r="AB1268">
        <v>0</v>
      </c>
      <c r="AC1268">
        <v>0</v>
      </c>
      <c r="AD1268">
        <v>3</v>
      </c>
      <c r="AE1268">
        <f>SUM(M1268:N1268)/SUM(K1268:AD1268)</f>
        <v>0.08</v>
      </c>
      <c r="AF1268">
        <f>SUM(S1268,Y1268)/SUM(K1268:AD1268)</f>
        <v>0.14000000000000001</v>
      </c>
      <c r="AG1268">
        <f t="shared" si="94"/>
        <v>0.12</v>
      </c>
      <c r="AH1268">
        <f t="shared" si="95"/>
        <v>0.1</v>
      </c>
      <c r="AI1268">
        <f t="shared" si="96"/>
        <v>0.18</v>
      </c>
      <c r="AJ1268">
        <f t="shared" si="97"/>
        <v>0.38</v>
      </c>
    </row>
    <row r="1269" spans="1:38" x14ac:dyDescent="0.2">
      <c r="A1269" t="s">
        <v>2611</v>
      </c>
      <c r="B1269">
        <v>632</v>
      </c>
      <c r="C1269">
        <v>714</v>
      </c>
      <c r="D1269">
        <f>C1269-B1269</f>
        <v>82</v>
      </c>
      <c r="E1269">
        <v>0.1106</v>
      </c>
      <c r="F1269">
        <v>6.7199999999999996E-4</v>
      </c>
      <c r="G1269">
        <v>6</v>
      </c>
      <c r="H1269" t="s">
        <v>35</v>
      </c>
      <c r="I1269" t="s">
        <v>49</v>
      </c>
      <c r="J1269">
        <v>3.5720000000000001</v>
      </c>
      <c r="K1269">
        <v>2</v>
      </c>
      <c r="L1269">
        <v>0</v>
      </c>
      <c r="M1269">
        <v>2</v>
      </c>
      <c r="N1269">
        <v>4</v>
      </c>
      <c r="O1269">
        <v>1</v>
      </c>
      <c r="P1269">
        <v>5</v>
      </c>
      <c r="Q1269">
        <v>1</v>
      </c>
      <c r="R1269">
        <v>6</v>
      </c>
      <c r="S1269">
        <v>5</v>
      </c>
      <c r="T1269">
        <v>0</v>
      </c>
      <c r="U1269">
        <v>1</v>
      </c>
      <c r="V1269">
        <v>6</v>
      </c>
      <c r="W1269">
        <v>4</v>
      </c>
      <c r="X1269">
        <v>2</v>
      </c>
      <c r="Y1269">
        <v>2</v>
      </c>
      <c r="Z1269">
        <v>4</v>
      </c>
      <c r="AA1269">
        <v>1</v>
      </c>
      <c r="AB1269">
        <v>3</v>
      </c>
      <c r="AC1269">
        <v>0</v>
      </c>
      <c r="AD1269">
        <v>1</v>
      </c>
      <c r="AE1269">
        <f>SUM(M1269:N1269)/SUM(K1269:AD1269)</f>
        <v>0.12</v>
      </c>
      <c r="AF1269">
        <f>SUM(S1269,Y1269)/SUM(K1269:AD1269)</f>
        <v>0.14000000000000001</v>
      </c>
      <c r="AG1269">
        <f t="shared" si="94"/>
        <v>0.22</v>
      </c>
      <c r="AH1269">
        <f t="shared" si="95"/>
        <v>0.04</v>
      </c>
      <c r="AI1269">
        <f t="shared" si="96"/>
        <v>0.2</v>
      </c>
      <c r="AJ1269">
        <f t="shared" si="97"/>
        <v>0.28000000000000003</v>
      </c>
    </row>
    <row r="1270" spans="1:38" x14ac:dyDescent="0.2">
      <c r="A1270" t="s">
        <v>406</v>
      </c>
      <c r="B1270">
        <v>53</v>
      </c>
      <c r="C1270">
        <v>410</v>
      </c>
      <c r="D1270">
        <f>C1270-B1270</f>
        <v>357</v>
      </c>
      <c r="E1270">
        <v>0.25340000000000001</v>
      </c>
      <c r="F1270">
        <v>1.1E-5</v>
      </c>
      <c r="G1270">
        <v>42</v>
      </c>
      <c r="H1270" t="s">
        <v>46</v>
      </c>
      <c r="I1270" t="s">
        <v>72</v>
      </c>
      <c r="J1270">
        <v>3.4359999999999999</v>
      </c>
      <c r="K1270">
        <v>11</v>
      </c>
      <c r="L1270">
        <v>0</v>
      </c>
      <c r="M1270">
        <v>9</v>
      </c>
      <c r="N1270">
        <v>13</v>
      </c>
      <c r="O1270">
        <v>3</v>
      </c>
      <c r="P1270">
        <v>28</v>
      </c>
      <c r="Q1270">
        <v>1</v>
      </c>
      <c r="R1270">
        <v>2</v>
      </c>
      <c r="S1270">
        <v>14</v>
      </c>
      <c r="T1270">
        <v>8</v>
      </c>
      <c r="U1270">
        <v>5</v>
      </c>
      <c r="V1270">
        <v>5</v>
      </c>
      <c r="W1270">
        <v>8</v>
      </c>
      <c r="X1270">
        <v>5</v>
      </c>
      <c r="Y1270">
        <v>7</v>
      </c>
      <c r="Z1270">
        <v>12</v>
      </c>
      <c r="AA1270">
        <v>10</v>
      </c>
      <c r="AB1270">
        <v>3</v>
      </c>
      <c r="AC1270">
        <v>1</v>
      </c>
      <c r="AD1270">
        <v>5</v>
      </c>
      <c r="AE1270">
        <f>SUM(M1270:N1270)/SUM(K1270:AD1270)</f>
        <v>0.14666666666666667</v>
      </c>
      <c r="AF1270">
        <f>SUM(S1270,Y1270)/SUM(K1270:AD1270)</f>
        <v>0.14000000000000001</v>
      </c>
      <c r="AG1270">
        <f t="shared" si="94"/>
        <v>0.31333333333333335</v>
      </c>
      <c r="AH1270">
        <f t="shared" si="95"/>
        <v>0.06</v>
      </c>
      <c r="AI1270">
        <f t="shared" si="96"/>
        <v>0.12</v>
      </c>
      <c r="AJ1270">
        <f t="shared" si="97"/>
        <v>0.22</v>
      </c>
      <c r="AK1270">
        <v>24</v>
      </c>
      <c r="AL1270">
        <v>3</v>
      </c>
    </row>
    <row r="1271" spans="1:38" x14ac:dyDescent="0.2">
      <c r="A1271" t="s">
        <v>1666</v>
      </c>
      <c r="B1271">
        <v>4</v>
      </c>
      <c r="C1271">
        <v>92</v>
      </c>
      <c r="D1271">
        <f>C1271-B1271</f>
        <v>88</v>
      </c>
      <c r="E1271">
        <v>0.2606</v>
      </c>
      <c r="F1271">
        <v>6.149E-3</v>
      </c>
      <c r="G1271">
        <v>42</v>
      </c>
      <c r="H1271" t="s">
        <v>46</v>
      </c>
      <c r="I1271" t="s">
        <v>235</v>
      </c>
      <c r="J1271">
        <v>2.9740000000000002</v>
      </c>
      <c r="K1271">
        <v>3</v>
      </c>
      <c r="L1271">
        <v>0</v>
      </c>
      <c r="M1271">
        <v>4</v>
      </c>
      <c r="N1271">
        <v>5</v>
      </c>
      <c r="O1271">
        <v>1</v>
      </c>
      <c r="P1271">
        <v>3</v>
      </c>
      <c r="Q1271">
        <v>0</v>
      </c>
      <c r="R1271">
        <v>3</v>
      </c>
      <c r="S1271">
        <v>6</v>
      </c>
      <c r="T1271">
        <v>1</v>
      </c>
      <c r="U1271">
        <v>1</v>
      </c>
      <c r="V1271">
        <v>8</v>
      </c>
      <c r="W1271">
        <v>0</v>
      </c>
      <c r="X1271">
        <v>3</v>
      </c>
      <c r="Y1271">
        <v>1</v>
      </c>
      <c r="Z1271">
        <v>4</v>
      </c>
      <c r="AA1271">
        <v>3</v>
      </c>
      <c r="AB1271">
        <v>1</v>
      </c>
      <c r="AC1271">
        <v>1</v>
      </c>
      <c r="AD1271">
        <v>2</v>
      </c>
      <c r="AE1271">
        <f>SUM(M1271:N1271)/SUM(K1271:AD1271)</f>
        <v>0.18</v>
      </c>
      <c r="AF1271">
        <f>SUM(S1271,Y1271)/SUM(K1271:AD1271)</f>
        <v>0.14000000000000001</v>
      </c>
      <c r="AG1271">
        <f t="shared" si="94"/>
        <v>0.12</v>
      </c>
      <c r="AH1271">
        <f t="shared" si="95"/>
        <v>0.08</v>
      </c>
      <c r="AI1271">
        <f t="shared" si="96"/>
        <v>0.12</v>
      </c>
      <c r="AJ1271">
        <f t="shared" si="97"/>
        <v>0.36</v>
      </c>
      <c r="AK1271">
        <v>2</v>
      </c>
      <c r="AL1271">
        <v>2</v>
      </c>
    </row>
    <row r="1272" spans="1:38" x14ac:dyDescent="0.2">
      <c r="A1272" t="s">
        <v>323</v>
      </c>
      <c r="B1272">
        <v>800</v>
      </c>
      <c r="C1272">
        <v>871</v>
      </c>
      <c r="D1272">
        <f>C1272-B1272</f>
        <v>71</v>
      </c>
      <c r="E1272">
        <v>0.15160000000000001</v>
      </c>
      <c r="F1272">
        <v>1.3979999999999999E-3</v>
      </c>
      <c r="G1272">
        <v>6</v>
      </c>
      <c r="H1272" t="s">
        <v>35</v>
      </c>
      <c r="I1272" t="s">
        <v>33</v>
      </c>
      <c r="J1272">
        <v>3.552</v>
      </c>
      <c r="K1272">
        <v>1</v>
      </c>
      <c r="L1272">
        <v>0</v>
      </c>
      <c r="M1272">
        <v>6</v>
      </c>
      <c r="N1272">
        <v>5</v>
      </c>
      <c r="O1272">
        <v>1</v>
      </c>
      <c r="P1272">
        <v>2</v>
      </c>
      <c r="Q1272">
        <v>1</v>
      </c>
      <c r="R1272">
        <v>3</v>
      </c>
      <c r="S1272">
        <v>5</v>
      </c>
      <c r="T1272">
        <v>4</v>
      </c>
      <c r="U1272">
        <v>0</v>
      </c>
      <c r="V1272">
        <v>1</v>
      </c>
      <c r="W1272">
        <v>2</v>
      </c>
      <c r="X1272">
        <v>1</v>
      </c>
      <c r="Y1272">
        <v>2</v>
      </c>
      <c r="Z1272">
        <v>2</v>
      </c>
      <c r="AA1272">
        <v>5</v>
      </c>
      <c r="AB1272">
        <v>3</v>
      </c>
      <c r="AC1272">
        <v>2</v>
      </c>
      <c r="AD1272">
        <v>4</v>
      </c>
      <c r="AE1272">
        <f>SUM(M1272:N1272)/SUM(K1272:AD1272)</f>
        <v>0.22</v>
      </c>
      <c r="AF1272">
        <f>SUM(S1272,Y1272)/SUM(K1272:AD1272)</f>
        <v>0.14000000000000001</v>
      </c>
      <c r="AG1272">
        <f t="shared" si="94"/>
        <v>0.1</v>
      </c>
      <c r="AH1272">
        <f t="shared" si="95"/>
        <v>0.14000000000000001</v>
      </c>
      <c r="AI1272">
        <f t="shared" si="96"/>
        <v>0.2</v>
      </c>
      <c r="AJ1272">
        <f t="shared" si="97"/>
        <v>0.2</v>
      </c>
    </row>
    <row r="1273" spans="1:38" x14ac:dyDescent="0.2">
      <c r="A1273" t="s">
        <v>1498</v>
      </c>
      <c r="B1273">
        <v>31</v>
      </c>
      <c r="C1273">
        <v>531</v>
      </c>
      <c r="D1273">
        <f>C1273-B1273</f>
        <v>500</v>
      </c>
      <c r="E1273">
        <v>0.34649999999999997</v>
      </c>
      <c r="F1273">
        <v>7.4050000000000001E-3</v>
      </c>
      <c r="G1273">
        <v>66</v>
      </c>
      <c r="H1273" t="s">
        <v>35</v>
      </c>
      <c r="I1273" t="s">
        <v>410</v>
      </c>
      <c r="J1273">
        <v>2.843</v>
      </c>
      <c r="K1273">
        <v>8</v>
      </c>
      <c r="L1273">
        <v>0</v>
      </c>
      <c r="M1273">
        <v>20</v>
      </c>
      <c r="N1273">
        <v>18</v>
      </c>
      <c r="O1273">
        <v>4</v>
      </c>
      <c r="P1273">
        <v>15</v>
      </c>
      <c r="Q1273">
        <v>2</v>
      </c>
      <c r="R1273">
        <v>2</v>
      </c>
      <c r="S1273">
        <v>16</v>
      </c>
      <c r="T1273">
        <v>5</v>
      </c>
      <c r="U1273">
        <v>0</v>
      </c>
      <c r="V1273">
        <v>9</v>
      </c>
      <c r="W1273">
        <v>13</v>
      </c>
      <c r="X1273">
        <v>5</v>
      </c>
      <c r="Y1273">
        <v>5</v>
      </c>
      <c r="Z1273">
        <v>13</v>
      </c>
      <c r="AA1273">
        <v>9</v>
      </c>
      <c r="AB1273">
        <v>4</v>
      </c>
      <c r="AC1273">
        <v>1</v>
      </c>
      <c r="AD1273">
        <v>1</v>
      </c>
      <c r="AE1273">
        <f>SUM(M1273:N1273)/SUM(K1273:AD1273)</f>
        <v>0.25333333333333335</v>
      </c>
      <c r="AF1273">
        <f>SUM(S1273,Y1273)/SUM(K1273:AD1273)</f>
        <v>0.14000000000000001</v>
      </c>
      <c r="AG1273">
        <f t="shared" si="94"/>
        <v>0.24</v>
      </c>
      <c r="AH1273">
        <f t="shared" si="95"/>
        <v>0.04</v>
      </c>
      <c r="AI1273">
        <f t="shared" si="96"/>
        <v>7.3333333333333334E-2</v>
      </c>
      <c r="AJ1273">
        <f t="shared" si="97"/>
        <v>0.25333333333333335</v>
      </c>
    </row>
    <row r="1274" spans="1:38" x14ac:dyDescent="0.2">
      <c r="A1274" t="s">
        <v>2465</v>
      </c>
      <c r="B1274">
        <v>75</v>
      </c>
      <c r="C1274">
        <v>155</v>
      </c>
      <c r="D1274">
        <f>C1274-B1274</f>
        <v>80</v>
      </c>
      <c r="E1274">
        <v>0.21329999999999999</v>
      </c>
      <c r="F1274">
        <v>3.79E-4</v>
      </c>
      <c r="G1274">
        <v>30</v>
      </c>
      <c r="H1274" t="s">
        <v>35</v>
      </c>
      <c r="I1274" t="s">
        <v>33</v>
      </c>
      <c r="J1274">
        <v>3.048</v>
      </c>
      <c r="K1274">
        <v>0</v>
      </c>
      <c r="L1274">
        <v>2</v>
      </c>
      <c r="M1274">
        <v>9</v>
      </c>
      <c r="N1274">
        <v>5</v>
      </c>
      <c r="O1274">
        <v>2</v>
      </c>
      <c r="P1274">
        <v>3</v>
      </c>
      <c r="Q1274">
        <v>1</v>
      </c>
      <c r="R1274">
        <v>1</v>
      </c>
      <c r="S1274">
        <v>5</v>
      </c>
      <c r="T1274">
        <v>4</v>
      </c>
      <c r="U1274">
        <v>0</v>
      </c>
      <c r="V1274">
        <v>5</v>
      </c>
      <c r="W1274">
        <v>2</v>
      </c>
      <c r="X1274">
        <v>1</v>
      </c>
      <c r="Y1274">
        <v>2</v>
      </c>
      <c r="Z1274">
        <v>2</v>
      </c>
      <c r="AA1274">
        <v>2</v>
      </c>
      <c r="AB1274">
        <v>2</v>
      </c>
      <c r="AC1274">
        <v>1</v>
      </c>
      <c r="AD1274">
        <v>1</v>
      </c>
      <c r="AE1274">
        <f>SUM(M1274:N1274)/SUM(K1274:AD1274)</f>
        <v>0.28000000000000003</v>
      </c>
      <c r="AF1274">
        <f>SUM(S1274,Y1274)/SUM(K1274:AD1274)</f>
        <v>0.14000000000000001</v>
      </c>
      <c r="AG1274">
        <f t="shared" si="94"/>
        <v>0.1</v>
      </c>
      <c r="AH1274">
        <f t="shared" si="95"/>
        <v>0.08</v>
      </c>
      <c r="AI1274">
        <f t="shared" si="96"/>
        <v>0.14000000000000001</v>
      </c>
      <c r="AJ1274">
        <f t="shared" si="97"/>
        <v>0.26</v>
      </c>
    </row>
    <row r="1275" spans="1:38" x14ac:dyDescent="0.2">
      <c r="A1275" t="s">
        <v>2763</v>
      </c>
      <c r="B1275">
        <v>173</v>
      </c>
      <c r="C1275">
        <v>713</v>
      </c>
      <c r="D1275">
        <f>C1275-B1275</f>
        <v>540</v>
      </c>
      <c r="E1275">
        <v>0.25090000000000001</v>
      </c>
      <c r="F1275">
        <v>1.5E-5</v>
      </c>
      <c r="G1275">
        <v>42</v>
      </c>
      <c r="H1275" t="s">
        <v>46</v>
      </c>
      <c r="I1275" t="s">
        <v>49</v>
      </c>
      <c r="J1275">
        <v>2.782</v>
      </c>
      <c r="K1275">
        <v>8</v>
      </c>
      <c r="L1275">
        <v>0</v>
      </c>
      <c r="M1275">
        <v>23</v>
      </c>
      <c r="N1275">
        <v>18</v>
      </c>
      <c r="O1275">
        <v>2</v>
      </c>
      <c r="P1275">
        <v>16</v>
      </c>
      <c r="Q1275">
        <v>10</v>
      </c>
      <c r="R1275">
        <v>6</v>
      </c>
      <c r="S1275">
        <v>19</v>
      </c>
      <c r="T1275">
        <v>14</v>
      </c>
      <c r="U1275">
        <v>4</v>
      </c>
      <c r="V1275">
        <v>21</v>
      </c>
      <c r="W1275">
        <v>10</v>
      </c>
      <c r="X1275">
        <v>18</v>
      </c>
      <c r="Y1275">
        <v>11</v>
      </c>
      <c r="Z1275">
        <v>24</v>
      </c>
      <c r="AA1275">
        <v>5</v>
      </c>
      <c r="AB1275">
        <v>2</v>
      </c>
      <c r="AC1275">
        <v>2</v>
      </c>
      <c r="AD1275">
        <v>1</v>
      </c>
      <c r="AE1275">
        <f>SUM(M1275:N1275)/SUM(K1275:AD1275)</f>
        <v>0.19158878504672897</v>
      </c>
      <c r="AF1275">
        <f>SUM(S1275,Y1275)/SUM(K1275:AD1275)</f>
        <v>0.14018691588785046</v>
      </c>
      <c r="AG1275">
        <f t="shared" si="94"/>
        <v>0.15887850467289719</v>
      </c>
      <c r="AH1275">
        <f t="shared" si="95"/>
        <v>2.336448598130841E-2</v>
      </c>
      <c r="AI1275">
        <f t="shared" si="96"/>
        <v>0.12149532710280374</v>
      </c>
      <c r="AJ1275">
        <f t="shared" si="97"/>
        <v>0.3644859813084112</v>
      </c>
    </row>
    <row r="1276" spans="1:38" x14ac:dyDescent="0.2">
      <c r="A1276" t="s">
        <v>584</v>
      </c>
      <c r="B1276">
        <v>43</v>
      </c>
      <c r="C1276">
        <v>367</v>
      </c>
      <c r="D1276">
        <f>C1276-B1276</f>
        <v>324</v>
      </c>
      <c r="E1276">
        <v>0.3992</v>
      </c>
      <c r="F1276">
        <v>1.928E-3</v>
      </c>
      <c r="G1276">
        <v>78</v>
      </c>
      <c r="H1276" t="s">
        <v>32</v>
      </c>
      <c r="I1276" t="s">
        <v>44</v>
      </c>
      <c r="J1276">
        <v>2.5840000000000001</v>
      </c>
      <c r="K1276">
        <v>2</v>
      </c>
      <c r="L1276">
        <v>0</v>
      </c>
      <c r="M1276">
        <v>12</v>
      </c>
      <c r="N1276">
        <v>11</v>
      </c>
      <c r="O1276">
        <v>0</v>
      </c>
      <c r="P1276">
        <v>16</v>
      </c>
      <c r="Q1276">
        <v>4</v>
      </c>
      <c r="R1276">
        <v>2</v>
      </c>
      <c r="S1276">
        <v>7</v>
      </c>
      <c r="T1276">
        <v>3</v>
      </c>
      <c r="U1276">
        <v>2</v>
      </c>
      <c r="V1276">
        <v>9</v>
      </c>
      <c r="W1276">
        <v>9</v>
      </c>
      <c r="X1276">
        <v>8</v>
      </c>
      <c r="Y1276">
        <v>8</v>
      </c>
      <c r="Z1276">
        <v>8</v>
      </c>
      <c r="AA1276">
        <v>3</v>
      </c>
      <c r="AB1276">
        <v>3</v>
      </c>
      <c r="AC1276">
        <v>0</v>
      </c>
      <c r="AD1276">
        <v>0</v>
      </c>
      <c r="AE1276">
        <f>SUM(M1276:N1276)/SUM(K1276:AD1276)</f>
        <v>0.21495327102803738</v>
      </c>
      <c r="AF1276">
        <f>SUM(S1276,Y1276)/SUM(K1276:AD1276)</f>
        <v>0.14018691588785046</v>
      </c>
      <c r="AG1276">
        <f t="shared" si="94"/>
        <v>0.25233644859813081</v>
      </c>
      <c r="AH1276">
        <f t="shared" si="95"/>
        <v>0</v>
      </c>
      <c r="AI1276">
        <f t="shared" si="96"/>
        <v>9.3457943925233641E-2</v>
      </c>
      <c r="AJ1276">
        <f t="shared" si="97"/>
        <v>0.29906542056074764</v>
      </c>
      <c r="AK1276">
        <v>5</v>
      </c>
      <c r="AL1276">
        <v>0</v>
      </c>
    </row>
    <row r="1277" spans="1:38" x14ac:dyDescent="0.2">
      <c r="A1277" t="s">
        <v>1922</v>
      </c>
      <c r="B1277">
        <v>6</v>
      </c>
      <c r="C1277">
        <v>611</v>
      </c>
      <c r="D1277">
        <f>C1277-B1277</f>
        <v>605</v>
      </c>
      <c r="E1277">
        <v>0.52549999999999997</v>
      </c>
      <c r="F1277">
        <v>2.7700000000000001E-4</v>
      </c>
      <c r="G1277">
        <v>90</v>
      </c>
      <c r="H1277" t="s">
        <v>32</v>
      </c>
      <c r="I1277" t="s">
        <v>1923</v>
      </c>
      <c r="J1277">
        <v>2.9380000000000002</v>
      </c>
      <c r="K1277">
        <v>8</v>
      </c>
      <c r="L1277">
        <v>0</v>
      </c>
      <c r="M1277">
        <v>19</v>
      </c>
      <c r="N1277">
        <v>22</v>
      </c>
      <c r="O1277">
        <v>3</v>
      </c>
      <c r="P1277">
        <v>39</v>
      </c>
      <c r="Q1277">
        <v>1</v>
      </c>
      <c r="R1277">
        <v>6</v>
      </c>
      <c r="S1277">
        <v>21</v>
      </c>
      <c r="T1277">
        <v>5</v>
      </c>
      <c r="U1277">
        <v>2</v>
      </c>
      <c r="V1277">
        <v>15</v>
      </c>
      <c r="W1277">
        <v>10</v>
      </c>
      <c r="X1277">
        <v>14</v>
      </c>
      <c r="Y1277">
        <v>10</v>
      </c>
      <c r="Z1277">
        <v>27</v>
      </c>
      <c r="AA1277">
        <v>13</v>
      </c>
      <c r="AB1277">
        <v>5</v>
      </c>
      <c r="AC1277">
        <v>0</v>
      </c>
      <c r="AD1277">
        <v>1</v>
      </c>
      <c r="AE1277">
        <f>SUM(M1277:N1277)/SUM(K1277:AD1277)</f>
        <v>0.18552036199095023</v>
      </c>
      <c r="AF1277">
        <f>SUM(S1277,Y1277)/SUM(K1277:AD1277)</f>
        <v>0.14027149321266968</v>
      </c>
      <c r="AG1277">
        <f t="shared" si="94"/>
        <v>0.25791855203619912</v>
      </c>
      <c r="AH1277">
        <f t="shared" si="95"/>
        <v>1.8099547511312219E-2</v>
      </c>
      <c r="AI1277">
        <f t="shared" si="96"/>
        <v>8.1447963800904979E-2</v>
      </c>
      <c r="AJ1277">
        <f t="shared" si="97"/>
        <v>0.31674208144796379</v>
      </c>
      <c r="AK1277">
        <v>14</v>
      </c>
      <c r="AL1277">
        <v>0</v>
      </c>
    </row>
    <row r="1278" spans="1:38" x14ac:dyDescent="0.2">
      <c r="A1278" t="s">
        <v>2323</v>
      </c>
      <c r="B1278">
        <v>201</v>
      </c>
      <c r="C1278">
        <v>287</v>
      </c>
      <c r="D1278">
        <f>C1278-B1278</f>
        <v>86</v>
      </c>
      <c r="E1278">
        <v>0.27900000000000003</v>
      </c>
      <c r="F1278">
        <v>8.3420000000000005E-3</v>
      </c>
      <c r="G1278">
        <v>54</v>
      </c>
      <c r="H1278" t="s">
        <v>32</v>
      </c>
      <c r="I1278" t="s">
        <v>38</v>
      </c>
      <c r="J1278">
        <v>3.823</v>
      </c>
      <c r="K1278">
        <v>5</v>
      </c>
      <c r="L1278">
        <v>0</v>
      </c>
      <c r="M1278">
        <v>5</v>
      </c>
      <c r="N1278">
        <v>1</v>
      </c>
      <c r="O1278">
        <v>1</v>
      </c>
      <c r="P1278">
        <v>9</v>
      </c>
      <c r="Q1278">
        <v>0</v>
      </c>
      <c r="R1278">
        <v>2</v>
      </c>
      <c r="S1278">
        <v>2</v>
      </c>
      <c r="T1278">
        <v>3</v>
      </c>
      <c r="U1278">
        <v>1</v>
      </c>
      <c r="V1278">
        <v>2</v>
      </c>
      <c r="W1278">
        <v>2</v>
      </c>
      <c r="X1278">
        <v>3</v>
      </c>
      <c r="Y1278">
        <v>6</v>
      </c>
      <c r="Z1278">
        <v>3</v>
      </c>
      <c r="AA1278">
        <v>5</v>
      </c>
      <c r="AB1278">
        <v>4</v>
      </c>
      <c r="AC1278">
        <v>1</v>
      </c>
      <c r="AD1278">
        <v>2</v>
      </c>
      <c r="AE1278">
        <f>SUM(M1278:N1278)/SUM(K1278:AD1278)</f>
        <v>0.10526315789473684</v>
      </c>
      <c r="AF1278">
        <f>SUM(S1278,Y1278)/SUM(K1278:AD1278)</f>
        <v>0.14035087719298245</v>
      </c>
      <c r="AG1278">
        <f t="shared" si="94"/>
        <v>0.2807017543859649</v>
      </c>
      <c r="AH1278">
        <f t="shared" si="95"/>
        <v>7.0175438596491224E-2</v>
      </c>
      <c r="AI1278">
        <f t="shared" si="96"/>
        <v>0.17543859649122806</v>
      </c>
      <c r="AJ1278">
        <f t="shared" si="97"/>
        <v>0.22807017543859648</v>
      </c>
      <c r="AK1278">
        <v>1</v>
      </c>
      <c r="AL1278">
        <v>0</v>
      </c>
    </row>
    <row r="1279" spans="1:38" x14ac:dyDescent="0.2">
      <c r="A1279" t="s">
        <v>2151</v>
      </c>
      <c r="B1279">
        <v>18</v>
      </c>
      <c r="C1279">
        <v>87</v>
      </c>
      <c r="D1279">
        <f>C1279-B1279</f>
        <v>69</v>
      </c>
      <c r="E1279">
        <v>0.1241</v>
      </c>
      <c r="F1279">
        <v>3.0400000000000002E-4</v>
      </c>
      <c r="G1279">
        <v>6</v>
      </c>
      <c r="H1279" t="s">
        <v>35</v>
      </c>
      <c r="I1279" t="s">
        <v>51</v>
      </c>
      <c r="J1279">
        <v>3.8039999999999998</v>
      </c>
      <c r="K1279">
        <v>2</v>
      </c>
      <c r="L1279">
        <v>3</v>
      </c>
      <c r="M1279">
        <v>4</v>
      </c>
      <c r="N1279">
        <v>3</v>
      </c>
      <c r="O1279">
        <v>1</v>
      </c>
      <c r="P1279">
        <v>2</v>
      </c>
      <c r="Q1279">
        <v>1</v>
      </c>
      <c r="R1279">
        <v>3</v>
      </c>
      <c r="S1279">
        <v>4</v>
      </c>
      <c r="T1279">
        <v>2</v>
      </c>
      <c r="U1279">
        <v>0</v>
      </c>
      <c r="V1279">
        <v>4</v>
      </c>
      <c r="W1279">
        <v>3</v>
      </c>
      <c r="X1279">
        <v>2</v>
      </c>
      <c r="Y1279">
        <v>4</v>
      </c>
      <c r="Z1279">
        <v>3</v>
      </c>
      <c r="AA1279">
        <v>5</v>
      </c>
      <c r="AB1279">
        <v>6</v>
      </c>
      <c r="AC1279">
        <v>1</v>
      </c>
      <c r="AD1279">
        <v>4</v>
      </c>
      <c r="AE1279">
        <f>SUM(M1279:N1279)/SUM(K1279:AD1279)</f>
        <v>0.12280701754385964</v>
      </c>
      <c r="AF1279">
        <f>SUM(S1279,Y1279)/SUM(K1279:AD1279)</f>
        <v>0.14035087719298245</v>
      </c>
      <c r="AG1279">
        <f t="shared" si="94"/>
        <v>0.12280701754385964</v>
      </c>
      <c r="AH1279">
        <f t="shared" si="95"/>
        <v>0.10526315789473684</v>
      </c>
      <c r="AI1279">
        <f t="shared" si="96"/>
        <v>0.19298245614035087</v>
      </c>
      <c r="AJ1279">
        <f t="shared" si="97"/>
        <v>0.31578947368421051</v>
      </c>
    </row>
    <row r="1280" spans="1:38" x14ac:dyDescent="0.2">
      <c r="A1280" t="s">
        <v>1459</v>
      </c>
      <c r="B1280">
        <v>310</v>
      </c>
      <c r="C1280">
        <v>392</v>
      </c>
      <c r="D1280">
        <f>C1280-B1280</f>
        <v>82</v>
      </c>
      <c r="E1280">
        <v>0.34179999999999999</v>
      </c>
      <c r="F1280">
        <v>6.8999999999999997E-5</v>
      </c>
      <c r="G1280">
        <v>66</v>
      </c>
      <c r="H1280" t="s">
        <v>35</v>
      </c>
      <c r="I1280" t="s">
        <v>401</v>
      </c>
      <c r="J1280">
        <v>2.8719999999999999</v>
      </c>
      <c r="K1280">
        <v>2</v>
      </c>
      <c r="L1280">
        <v>0</v>
      </c>
      <c r="M1280">
        <v>5</v>
      </c>
      <c r="N1280">
        <v>7</v>
      </c>
      <c r="O1280">
        <v>0</v>
      </c>
      <c r="P1280">
        <v>0</v>
      </c>
      <c r="Q1280">
        <v>1</v>
      </c>
      <c r="R1280">
        <v>1</v>
      </c>
      <c r="S1280">
        <v>7</v>
      </c>
      <c r="T1280">
        <v>6</v>
      </c>
      <c r="U1280">
        <v>0</v>
      </c>
      <c r="V1280">
        <v>8</v>
      </c>
      <c r="W1280">
        <v>0</v>
      </c>
      <c r="X1280">
        <v>5</v>
      </c>
      <c r="Y1280">
        <v>1</v>
      </c>
      <c r="Z1280">
        <v>6</v>
      </c>
      <c r="AA1280">
        <v>5</v>
      </c>
      <c r="AB1280">
        <v>2</v>
      </c>
      <c r="AC1280">
        <v>0</v>
      </c>
      <c r="AD1280">
        <v>1</v>
      </c>
      <c r="AE1280">
        <f>SUM(M1280:N1280)/SUM(K1280:AD1280)</f>
        <v>0.21052631578947367</v>
      </c>
      <c r="AF1280">
        <f>SUM(S1280,Y1280)/SUM(K1280:AD1280)</f>
        <v>0.14035087719298245</v>
      </c>
      <c r="AG1280">
        <f t="shared" si="94"/>
        <v>3.5087719298245612E-2</v>
      </c>
      <c r="AH1280">
        <f t="shared" si="95"/>
        <v>1.7543859649122806E-2</v>
      </c>
      <c r="AI1280">
        <f t="shared" si="96"/>
        <v>0.15789473684210525</v>
      </c>
      <c r="AJ1280">
        <f t="shared" si="97"/>
        <v>0.43859649122807015</v>
      </c>
    </row>
    <row r="1281" spans="1:38" x14ac:dyDescent="0.2">
      <c r="A1281" t="s">
        <v>3258</v>
      </c>
      <c r="B1281">
        <v>118</v>
      </c>
      <c r="C1281">
        <v>224</v>
      </c>
      <c r="D1281">
        <f>C1281-B1281</f>
        <v>106</v>
      </c>
      <c r="E1281">
        <v>0.19389999999999999</v>
      </c>
      <c r="F1281">
        <v>1.3731E-2</v>
      </c>
      <c r="G1281">
        <v>18</v>
      </c>
      <c r="H1281" t="s">
        <v>35</v>
      </c>
      <c r="I1281" t="s">
        <v>210</v>
      </c>
      <c r="J1281">
        <v>2.9039999999999999</v>
      </c>
      <c r="K1281">
        <v>0</v>
      </c>
      <c r="L1281">
        <v>0</v>
      </c>
      <c r="M1281">
        <v>3</v>
      </c>
      <c r="N1281">
        <v>10</v>
      </c>
      <c r="O1281">
        <v>0</v>
      </c>
      <c r="P1281">
        <v>10</v>
      </c>
      <c r="Q1281">
        <v>2</v>
      </c>
      <c r="R1281">
        <v>1</v>
      </c>
      <c r="S1281">
        <v>7</v>
      </c>
      <c r="T1281">
        <v>3</v>
      </c>
      <c r="U1281">
        <v>0</v>
      </c>
      <c r="V1281">
        <v>2</v>
      </c>
      <c r="W1281">
        <v>1</v>
      </c>
      <c r="X1281">
        <v>4</v>
      </c>
      <c r="Y1281">
        <v>1</v>
      </c>
      <c r="Z1281">
        <v>4</v>
      </c>
      <c r="AA1281">
        <v>3</v>
      </c>
      <c r="AB1281">
        <v>3</v>
      </c>
      <c r="AC1281">
        <v>0</v>
      </c>
      <c r="AD1281">
        <v>3</v>
      </c>
      <c r="AE1281">
        <f>SUM(M1281:N1281)/SUM(K1281:AD1281)</f>
        <v>0.22807017543859648</v>
      </c>
      <c r="AF1281">
        <f>SUM(S1281,Y1281)/SUM(K1281:AD1281)</f>
        <v>0.14035087719298245</v>
      </c>
      <c r="AG1281">
        <f t="shared" si="94"/>
        <v>0.19298245614035087</v>
      </c>
      <c r="AH1281">
        <f t="shared" si="95"/>
        <v>5.2631578947368418E-2</v>
      </c>
      <c r="AI1281">
        <f t="shared" si="96"/>
        <v>0.12280701754385964</v>
      </c>
      <c r="AJ1281">
        <f t="shared" si="97"/>
        <v>0.26315789473684209</v>
      </c>
    </row>
    <row r="1282" spans="1:38" x14ac:dyDescent="0.2">
      <c r="A1282" t="s">
        <v>3104</v>
      </c>
      <c r="B1282">
        <v>44</v>
      </c>
      <c r="C1282">
        <v>146</v>
      </c>
      <c r="D1282">
        <f>C1282-B1282</f>
        <v>102</v>
      </c>
      <c r="E1282">
        <v>0.33019999999999999</v>
      </c>
      <c r="F1282">
        <v>3.0000000000000001E-5</v>
      </c>
      <c r="G1282">
        <v>66</v>
      </c>
      <c r="H1282" t="s">
        <v>35</v>
      </c>
      <c r="I1282" t="s">
        <v>44</v>
      </c>
      <c r="J1282">
        <v>2.84</v>
      </c>
      <c r="K1282">
        <v>0</v>
      </c>
      <c r="L1282">
        <v>1</v>
      </c>
      <c r="M1282">
        <v>9</v>
      </c>
      <c r="N1282">
        <v>6</v>
      </c>
      <c r="O1282">
        <v>2</v>
      </c>
      <c r="P1282">
        <v>8</v>
      </c>
      <c r="Q1282">
        <v>2</v>
      </c>
      <c r="R1282">
        <v>3</v>
      </c>
      <c r="S1282">
        <v>4</v>
      </c>
      <c r="T1282">
        <v>2</v>
      </c>
      <c r="U1282">
        <v>0</v>
      </c>
      <c r="V1282">
        <v>2</v>
      </c>
      <c r="W1282">
        <v>6</v>
      </c>
      <c r="X1282">
        <v>2</v>
      </c>
      <c r="Y1282">
        <v>4</v>
      </c>
      <c r="Z1282">
        <v>1</v>
      </c>
      <c r="AA1282">
        <v>4</v>
      </c>
      <c r="AB1282">
        <v>0</v>
      </c>
      <c r="AC1282">
        <v>1</v>
      </c>
      <c r="AD1282">
        <v>0</v>
      </c>
      <c r="AE1282">
        <f>SUM(M1282:N1282)/SUM(K1282:AD1282)</f>
        <v>0.26315789473684209</v>
      </c>
      <c r="AF1282">
        <f>SUM(S1282,Y1282)/SUM(K1282:AD1282)</f>
        <v>0.14035087719298245</v>
      </c>
      <c r="AG1282">
        <f t="shared" si="94"/>
        <v>0.24561403508771928</v>
      </c>
      <c r="AH1282">
        <f t="shared" si="95"/>
        <v>5.2631578947368418E-2</v>
      </c>
      <c r="AI1282">
        <f t="shared" si="96"/>
        <v>8.771929824561403E-2</v>
      </c>
      <c r="AJ1282">
        <f t="shared" si="97"/>
        <v>0.21052631578947367</v>
      </c>
    </row>
    <row r="1283" spans="1:38" x14ac:dyDescent="0.2">
      <c r="A1283" t="s">
        <v>2169</v>
      </c>
      <c r="B1283">
        <v>1078</v>
      </c>
      <c r="C1283">
        <v>1447</v>
      </c>
      <c r="D1283">
        <f>C1283-B1283</f>
        <v>369</v>
      </c>
      <c r="E1283">
        <v>0.23150000000000001</v>
      </c>
      <c r="F1283">
        <v>6.8499999999999995E-4</v>
      </c>
      <c r="G1283">
        <v>42</v>
      </c>
      <c r="H1283" t="s">
        <v>46</v>
      </c>
      <c r="I1283" t="s">
        <v>33</v>
      </c>
      <c r="J1283">
        <v>3.5569999999999999</v>
      </c>
      <c r="K1283">
        <v>5</v>
      </c>
      <c r="L1283">
        <v>1</v>
      </c>
      <c r="M1283">
        <v>13</v>
      </c>
      <c r="N1283">
        <v>21</v>
      </c>
      <c r="O1283">
        <v>5</v>
      </c>
      <c r="P1283">
        <v>13</v>
      </c>
      <c r="Q1283">
        <v>6</v>
      </c>
      <c r="R1283">
        <v>11</v>
      </c>
      <c r="S1283">
        <v>18</v>
      </c>
      <c r="T1283">
        <v>21</v>
      </c>
      <c r="U1283">
        <v>4</v>
      </c>
      <c r="V1283">
        <v>16</v>
      </c>
      <c r="W1283">
        <v>17</v>
      </c>
      <c r="X1283">
        <v>12</v>
      </c>
      <c r="Y1283">
        <v>15</v>
      </c>
      <c r="Z1283">
        <v>19</v>
      </c>
      <c r="AA1283">
        <v>16</v>
      </c>
      <c r="AB1283">
        <v>14</v>
      </c>
      <c r="AC1283">
        <v>1</v>
      </c>
      <c r="AD1283">
        <v>7</v>
      </c>
      <c r="AE1283">
        <f>SUM(M1283:N1283)/SUM(K1283:AD1283)</f>
        <v>0.14468085106382977</v>
      </c>
      <c r="AF1283">
        <f>SUM(S1283,Y1283)/SUM(K1283:AD1283)</f>
        <v>0.14042553191489363</v>
      </c>
      <c r="AG1283">
        <f t="shared" ref="AG1283:AG1346" si="98">SUM(P1283,K1283,W1283)/SUM(K1283:AD1283)</f>
        <v>0.14893617021276595</v>
      </c>
      <c r="AH1283">
        <f t="shared" ref="AH1283:AH1346" si="99">SUM(AC1283,AD1283,O1283)/SUM(K1283:AD1283)</f>
        <v>5.5319148936170209E-2</v>
      </c>
      <c r="AI1283">
        <f t="shared" ref="AI1283:AI1346" si="100">SUM(R1283,T1283,AB1283,U1283)/SUM(K1283:AD1283)</f>
        <v>0.21276595744680851</v>
      </c>
      <c r="AJ1283">
        <f t="shared" ref="AJ1283:AJ1346" si="101">SUM(Q1283,X1283,V1283,AA1283,Z1283,L1283)/SUM(K1283:AD1283)</f>
        <v>0.2978723404255319</v>
      </c>
    </row>
    <row r="1284" spans="1:38" x14ac:dyDescent="0.2">
      <c r="A1284" t="s">
        <v>2987</v>
      </c>
      <c r="B1284">
        <v>5</v>
      </c>
      <c r="C1284">
        <v>443</v>
      </c>
      <c r="D1284">
        <f>C1284-B1284</f>
        <v>438</v>
      </c>
      <c r="E1284">
        <v>0.37030000000000002</v>
      </c>
      <c r="F1284">
        <v>1.9317000000000001E-2</v>
      </c>
      <c r="G1284">
        <v>78</v>
      </c>
      <c r="H1284" t="s">
        <v>35</v>
      </c>
      <c r="I1284" t="s">
        <v>945</v>
      </c>
      <c r="J1284">
        <v>2.923</v>
      </c>
      <c r="K1284">
        <v>8</v>
      </c>
      <c r="L1284">
        <v>1</v>
      </c>
      <c r="M1284">
        <v>10</v>
      </c>
      <c r="N1284">
        <v>17</v>
      </c>
      <c r="O1284">
        <v>5</v>
      </c>
      <c r="P1284">
        <v>16</v>
      </c>
      <c r="Q1284">
        <v>4</v>
      </c>
      <c r="R1284">
        <v>7</v>
      </c>
      <c r="S1284">
        <v>12</v>
      </c>
      <c r="T1284">
        <v>10</v>
      </c>
      <c r="U1284">
        <v>3</v>
      </c>
      <c r="V1284">
        <v>19</v>
      </c>
      <c r="W1284">
        <v>13</v>
      </c>
      <c r="X1284">
        <v>23</v>
      </c>
      <c r="Y1284">
        <v>15</v>
      </c>
      <c r="Z1284">
        <v>13</v>
      </c>
      <c r="AA1284">
        <v>10</v>
      </c>
      <c r="AB1284">
        <v>2</v>
      </c>
      <c r="AC1284">
        <v>3</v>
      </c>
      <c r="AD1284">
        <v>1</v>
      </c>
      <c r="AE1284">
        <f>SUM(M1284:N1284)/SUM(K1284:AD1284)</f>
        <v>0.140625</v>
      </c>
      <c r="AF1284">
        <f>SUM(S1284,Y1284)/SUM(K1284:AD1284)</f>
        <v>0.140625</v>
      </c>
      <c r="AG1284">
        <f t="shared" si="98"/>
        <v>0.19270833333333334</v>
      </c>
      <c r="AH1284">
        <f t="shared" si="99"/>
        <v>4.6875E-2</v>
      </c>
      <c r="AI1284">
        <f t="shared" si="100"/>
        <v>0.11458333333333333</v>
      </c>
      <c r="AJ1284">
        <f t="shared" si="101"/>
        <v>0.36458333333333331</v>
      </c>
    </row>
    <row r="1285" spans="1:38" x14ac:dyDescent="0.2">
      <c r="A1285" t="s">
        <v>1996</v>
      </c>
      <c r="B1285">
        <v>187</v>
      </c>
      <c r="C1285">
        <v>424</v>
      </c>
      <c r="D1285">
        <f>C1285-B1285</f>
        <v>237</v>
      </c>
      <c r="E1285">
        <v>0.18140000000000001</v>
      </c>
      <c r="F1285">
        <v>1.2999999999999999E-5</v>
      </c>
      <c r="G1285">
        <v>18</v>
      </c>
      <c r="H1285" t="s">
        <v>35</v>
      </c>
      <c r="I1285" t="s">
        <v>40</v>
      </c>
      <c r="J1285">
        <v>3.5419999999999998</v>
      </c>
      <c r="K1285">
        <v>7</v>
      </c>
      <c r="L1285">
        <v>2</v>
      </c>
      <c r="M1285">
        <v>10</v>
      </c>
      <c r="N1285">
        <v>9</v>
      </c>
      <c r="O1285">
        <v>2</v>
      </c>
      <c r="P1285">
        <v>7</v>
      </c>
      <c r="Q1285">
        <v>1</v>
      </c>
      <c r="R1285">
        <v>1</v>
      </c>
      <c r="S1285">
        <v>10</v>
      </c>
      <c r="T1285">
        <v>10</v>
      </c>
      <c r="U1285">
        <v>4</v>
      </c>
      <c r="V1285">
        <v>3</v>
      </c>
      <c r="W1285">
        <v>7</v>
      </c>
      <c r="X1285">
        <v>9</v>
      </c>
      <c r="Y1285">
        <v>8</v>
      </c>
      <c r="Z1285">
        <v>15</v>
      </c>
      <c r="AA1285">
        <v>13</v>
      </c>
      <c r="AB1285">
        <v>7</v>
      </c>
      <c r="AC1285">
        <v>1</v>
      </c>
      <c r="AD1285">
        <v>2</v>
      </c>
      <c r="AE1285">
        <f>SUM(M1285:N1285)/SUM(K1285:AD1285)</f>
        <v>0.1484375</v>
      </c>
      <c r="AF1285">
        <f>SUM(S1285,Y1285)/SUM(K1285:AD1285)</f>
        <v>0.140625</v>
      </c>
      <c r="AG1285">
        <f t="shared" si="98"/>
        <v>0.1640625</v>
      </c>
      <c r="AH1285">
        <f t="shared" si="99"/>
        <v>3.90625E-2</v>
      </c>
      <c r="AI1285">
        <f t="shared" si="100"/>
        <v>0.171875</v>
      </c>
      <c r="AJ1285">
        <f t="shared" si="101"/>
        <v>0.3359375</v>
      </c>
    </row>
    <row r="1286" spans="1:38" x14ac:dyDescent="0.2">
      <c r="A1286" t="s">
        <v>1743</v>
      </c>
      <c r="B1286">
        <v>778</v>
      </c>
      <c r="C1286">
        <v>890</v>
      </c>
      <c r="D1286">
        <f>C1286-B1286</f>
        <v>112</v>
      </c>
      <c r="E1286">
        <v>0.1047</v>
      </c>
      <c r="F1286">
        <v>1.0319999999999999E-3</v>
      </c>
      <c r="G1286">
        <v>6</v>
      </c>
      <c r="H1286" t="s">
        <v>46</v>
      </c>
      <c r="I1286" t="s">
        <v>44</v>
      </c>
      <c r="J1286">
        <v>3.8170000000000002</v>
      </c>
      <c r="K1286">
        <v>2</v>
      </c>
      <c r="L1286">
        <v>2</v>
      </c>
      <c r="M1286">
        <v>2</v>
      </c>
      <c r="N1286">
        <v>8</v>
      </c>
      <c r="O1286">
        <v>2</v>
      </c>
      <c r="P1286">
        <v>1</v>
      </c>
      <c r="Q1286">
        <v>0</v>
      </c>
      <c r="R1286">
        <v>6</v>
      </c>
      <c r="S1286">
        <v>6</v>
      </c>
      <c r="T1286">
        <v>4</v>
      </c>
      <c r="U1286">
        <v>1</v>
      </c>
      <c r="V1286">
        <v>4</v>
      </c>
      <c r="W1286">
        <v>1</v>
      </c>
      <c r="X1286">
        <v>2</v>
      </c>
      <c r="Y1286">
        <v>3</v>
      </c>
      <c r="Z1286">
        <v>11</v>
      </c>
      <c r="AA1286">
        <v>4</v>
      </c>
      <c r="AB1286">
        <v>2</v>
      </c>
      <c r="AC1286">
        <v>0</v>
      </c>
      <c r="AD1286">
        <v>3</v>
      </c>
      <c r="AE1286">
        <f>SUM(M1286:N1286)/SUM(K1286:AD1286)</f>
        <v>0.15625</v>
      </c>
      <c r="AF1286">
        <f>SUM(S1286,Y1286)/SUM(K1286:AD1286)</f>
        <v>0.140625</v>
      </c>
      <c r="AG1286">
        <f t="shared" si="98"/>
        <v>6.25E-2</v>
      </c>
      <c r="AH1286">
        <f t="shared" si="99"/>
        <v>7.8125E-2</v>
      </c>
      <c r="AI1286">
        <f t="shared" si="100"/>
        <v>0.203125</v>
      </c>
      <c r="AJ1286">
        <f t="shared" si="101"/>
        <v>0.359375</v>
      </c>
    </row>
    <row r="1287" spans="1:38" x14ac:dyDescent="0.2">
      <c r="A1287" t="s">
        <v>3195</v>
      </c>
      <c r="B1287">
        <v>42</v>
      </c>
      <c r="C1287">
        <v>341</v>
      </c>
      <c r="D1287">
        <f>C1287-B1287</f>
        <v>299</v>
      </c>
      <c r="E1287">
        <v>0.27929999999999999</v>
      </c>
      <c r="F1287">
        <v>7.7869999999999997E-3</v>
      </c>
      <c r="G1287">
        <v>54</v>
      </c>
      <c r="H1287" t="s">
        <v>35</v>
      </c>
      <c r="I1287" t="s">
        <v>40</v>
      </c>
      <c r="J1287">
        <v>2.9390000000000001</v>
      </c>
      <c r="K1287">
        <v>6</v>
      </c>
      <c r="L1287">
        <v>0</v>
      </c>
      <c r="M1287">
        <v>12</v>
      </c>
      <c r="N1287">
        <v>14</v>
      </c>
      <c r="O1287">
        <v>4</v>
      </c>
      <c r="P1287">
        <v>11</v>
      </c>
      <c r="Q1287">
        <v>4</v>
      </c>
      <c r="R1287">
        <v>4</v>
      </c>
      <c r="S1287">
        <v>15</v>
      </c>
      <c r="T1287">
        <v>4</v>
      </c>
      <c r="U1287">
        <v>1</v>
      </c>
      <c r="V1287">
        <v>11</v>
      </c>
      <c r="W1287">
        <v>7</v>
      </c>
      <c r="X1287">
        <v>8</v>
      </c>
      <c r="Y1287">
        <v>4</v>
      </c>
      <c r="Z1287">
        <v>14</v>
      </c>
      <c r="AA1287">
        <v>7</v>
      </c>
      <c r="AB1287">
        <v>4</v>
      </c>
      <c r="AC1287">
        <v>1</v>
      </c>
      <c r="AD1287">
        <v>4</v>
      </c>
      <c r="AE1287">
        <f>SUM(M1287:N1287)/SUM(K1287:AD1287)</f>
        <v>0.19259259259259259</v>
      </c>
      <c r="AF1287">
        <f>SUM(S1287,Y1287)/SUM(K1287:AD1287)</f>
        <v>0.14074074074074075</v>
      </c>
      <c r="AG1287">
        <f t="shared" si="98"/>
        <v>0.17777777777777778</v>
      </c>
      <c r="AH1287">
        <f t="shared" si="99"/>
        <v>6.6666666666666666E-2</v>
      </c>
      <c r="AI1287">
        <f t="shared" si="100"/>
        <v>9.6296296296296297E-2</v>
      </c>
      <c r="AJ1287">
        <f t="shared" si="101"/>
        <v>0.32592592592592595</v>
      </c>
    </row>
    <row r="1288" spans="1:38" x14ac:dyDescent="0.2">
      <c r="A1288" t="s">
        <v>1799</v>
      </c>
      <c r="B1288">
        <v>204</v>
      </c>
      <c r="C1288">
        <v>511</v>
      </c>
      <c r="D1288">
        <f>C1288-B1288</f>
        <v>307</v>
      </c>
      <c r="E1288">
        <v>0.25659999999999999</v>
      </c>
      <c r="F1288">
        <v>7.2890000000000003E-3</v>
      </c>
      <c r="G1288">
        <v>42</v>
      </c>
      <c r="H1288" t="s">
        <v>46</v>
      </c>
      <c r="I1288" t="s">
        <v>44</v>
      </c>
      <c r="J1288">
        <v>3.1930000000000001</v>
      </c>
      <c r="K1288">
        <v>10</v>
      </c>
      <c r="L1288">
        <v>2</v>
      </c>
      <c r="M1288">
        <v>13</v>
      </c>
      <c r="N1288">
        <v>15</v>
      </c>
      <c r="O1288">
        <v>3</v>
      </c>
      <c r="P1288">
        <v>11</v>
      </c>
      <c r="Q1288">
        <v>4</v>
      </c>
      <c r="R1288">
        <v>5</v>
      </c>
      <c r="S1288">
        <v>12</v>
      </c>
      <c r="T1288">
        <v>7</v>
      </c>
      <c r="U1288">
        <v>1</v>
      </c>
      <c r="V1288">
        <v>7</v>
      </c>
      <c r="W1288">
        <v>11</v>
      </c>
      <c r="X1288">
        <v>2</v>
      </c>
      <c r="Y1288">
        <v>7</v>
      </c>
      <c r="Z1288">
        <v>11</v>
      </c>
      <c r="AA1288">
        <v>8</v>
      </c>
      <c r="AB1288">
        <v>1</v>
      </c>
      <c r="AC1288">
        <v>1</v>
      </c>
      <c r="AD1288">
        <v>4</v>
      </c>
      <c r="AE1288">
        <f>SUM(M1288:N1288)/SUM(K1288:AD1288)</f>
        <v>0.2074074074074074</v>
      </c>
      <c r="AF1288">
        <f>SUM(S1288,Y1288)/SUM(K1288:AD1288)</f>
        <v>0.14074074074074075</v>
      </c>
      <c r="AG1288">
        <f t="shared" si="98"/>
        <v>0.23703703703703705</v>
      </c>
      <c r="AH1288">
        <f t="shared" si="99"/>
        <v>5.9259259259259262E-2</v>
      </c>
      <c r="AI1288">
        <f t="shared" si="100"/>
        <v>0.1037037037037037</v>
      </c>
      <c r="AJ1288">
        <f t="shared" si="101"/>
        <v>0.25185185185185183</v>
      </c>
    </row>
    <row r="1289" spans="1:38" x14ac:dyDescent="0.2">
      <c r="A1289" t="s">
        <v>870</v>
      </c>
      <c r="B1289">
        <v>27</v>
      </c>
      <c r="C1289">
        <v>499</v>
      </c>
      <c r="D1289">
        <f>C1289-B1289</f>
        <v>472</v>
      </c>
      <c r="E1289">
        <v>0.29620000000000002</v>
      </c>
      <c r="F1289">
        <v>4.28E-4</v>
      </c>
      <c r="G1289">
        <v>54</v>
      </c>
      <c r="H1289" t="s">
        <v>32</v>
      </c>
      <c r="I1289" t="s">
        <v>410</v>
      </c>
      <c r="J1289">
        <v>2.7269999999999999</v>
      </c>
      <c r="K1289">
        <v>8</v>
      </c>
      <c r="L1289">
        <v>0</v>
      </c>
      <c r="M1289">
        <v>22</v>
      </c>
      <c r="N1289">
        <v>32</v>
      </c>
      <c r="O1289">
        <v>1</v>
      </c>
      <c r="P1289">
        <v>18</v>
      </c>
      <c r="Q1289">
        <v>6</v>
      </c>
      <c r="R1289">
        <v>6</v>
      </c>
      <c r="S1289">
        <v>19</v>
      </c>
      <c r="T1289">
        <v>8</v>
      </c>
      <c r="U1289">
        <v>3</v>
      </c>
      <c r="V1289">
        <v>15</v>
      </c>
      <c r="W1289">
        <v>13</v>
      </c>
      <c r="X1289">
        <v>10</v>
      </c>
      <c r="Y1289">
        <v>10</v>
      </c>
      <c r="Z1289">
        <v>12</v>
      </c>
      <c r="AA1289">
        <v>14</v>
      </c>
      <c r="AB1289">
        <v>5</v>
      </c>
      <c r="AC1289">
        <v>2</v>
      </c>
      <c r="AD1289">
        <v>2</v>
      </c>
      <c r="AE1289">
        <f>SUM(M1289:N1289)/SUM(K1289:AD1289)</f>
        <v>0.26213592233009708</v>
      </c>
      <c r="AF1289">
        <f>SUM(S1289,Y1289)/SUM(K1289:AD1289)</f>
        <v>0.14077669902912621</v>
      </c>
      <c r="AG1289">
        <f t="shared" si="98"/>
        <v>0.18932038834951456</v>
      </c>
      <c r="AH1289">
        <f t="shared" si="99"/>
        <v>2.4271844660194174E-2</v>
      </c>
      <c r="AI1289">
        <f t="shared" si="100"/>
        <v>0.10679611650485436</v>
      </c>
      <c r="AJ1289">
        <f t="shared" si="101"/>
        <v>0.27669902912621358</v>
      </c>
      <c r="AK1289">
        <v>4</v>
      </c>
      <c r="AL1289">
        <v>0</v>
      </c>
    </row>
    <row r="1290" spans="1:38" x14ac:dyDescent="0.2">
      <c r="A1290" t="s">
        <v>2195</v>
      </c>
      <c r="B1290">
        <v>261</v>
      </c>
      <c r="C1290">
        <v>388</v>
      </c>
      <c r="D1290">
        <f>C1290-B1290</f>
        <v>127</v>
      </c>
      <c r="E1290">
        <v>0.27650000000000002</v>
      </c>
      <c r="F1290">
        <v>9.7339999999999996E-3</v>
      </c>
      <c r="G1290">
        <v>54</v>
      </c>
      <c r="H1290" t="s">
        <v>35</v>
      </c>
      <c r="I1290" t="s">
        <v>44</v>
      </c>
      <c r="J1290">
        <v>3.7029999999999998</v>
      </c>
      <c r="K1290">
        <v>2</v>
      </c>
      <c r="L1290">
        <v>0</v>
      </c>
      <c r="M1290">
        <v>5</v>
      </c>
      <c r="N1290">
        <v>3</v>
      </c>
      <c r="O1290">
        <v>3</v>
      </c>
      <c r="P1290">
        <v>7</v>
      </c>
      <c r="Q1290">
        <v>0</v>
      </c>
      <c r="R1290">
        <v>6</v>
      </c>
      <c r="S1290">
        <v>7</v>
      </c>
      <c r="T1290">
        <v>2</v>
      </c>
      <c r="U1290">
        <v>3</v>
      </c>
      <c r="V1290">
        <v>2</v>
      </c>
      <c r="W1290">
        <v>6</v>
      </c>
      <c r="X1290">
        <v>4</v>
      </c>
      <c r="Y1290">
        <v>3</v>
      </c>
      <c r="Z1290">
        <v>3</v>
      </c>
      <c r="AA1290">
        <v>7</v>
      </c>
      <c r="AB1290">
        <v>2</v>
      </c>
      <c r="AC1290">
        <v>0</v>
      </c>
      <c r="AD1290">
        <v>6</v>
      </c>
      <c r="AE1290">
        <f>SUM(M1290:N1290)/SUM(K1290:AD1290)</f>
        <v>0.11267605633802817</v>
      </c>
      <c r="AF1290">
        <f>SUM(S1290,Y1290)/SUM(K1290:AD1290)</f>
        <v>0.14084507042253522</v>
      </c>
      <c r="AG1290">
        <f t="shared" si="98"/>
        <v>0.21126760563380281</v>
      </c>
      <c r="AH1290">
        <f t="shared" si="99"/>
        <v>0.12676056338028169</v>
      </c>
      <c r="AI1290">
        <f t="shared" si="100"/>
        <v>0.18309859154929578</v>
      </c>
      <c r="AJ1290">
        <f t="shared" si="101"/>
        <v>0.22535211267605634</v>
      </c>
    </row>
    <row r="1291" spans="1:38" x14ac:dyDescent="0.2">
      <c r="A1291" t="s">
        <v>975</v>
      </c>
      <c r="B1291">
        <v>246</v>
      </c>
      <c r="C1291">
        <v>483</v>
      </c>
      <c r="D1291">
        <f>C1291-B1291</f>
        <v>237</v>
      </c>
      <c r="E1291">
        <v>0.24329999999999999</v>
      </c>
      <c r="F1291">
        <v>4.73E-4</v>
      </c>
      <c r="G1291">
        <v>42</v>
      </c>
      <c r="H1291" t="s">
        <v>35</v>
      </c>
      <c r="I1291" t="s">
        <v>33</v>
      </c>
      <c r="J1291">
        <v>3.4049999999999998</v>
      </c>
      <c r="K1291">
        <v>5</v>
      </c>
      <c r="L1291">
        <v>1</v>
      </c>
      <c r="M1291">
        <v>10</v>
      </c>
      <c r="N1291">
        <v>10</v>
      </c>
      <c r="O1291">
        <v>9</v>
      </c>
      <c r="P1291">
        <v>6</v>
      </c>
      <c r="Q1291">
        <v>3</v>
      </c>
      <c r="R1291">
        <v>6</v>
      </c>
      <c r="S1291">
        <v>12</v>
      </c>
      <c r="T1291">
        <v>8</v>
      </c>
      <c r="U1291">
        <v>4</v>
      </c>
      <c r="V1291">
        <v>15</v>
      </c>
      <c r="W1291">
        <v>9</v>
      </c>
      <c r="X1291">
        <v>9</v>
      </c>
      <c r="Y1291">
        <v>8</v>
      </c>
      <c r="Z1291">
        <v>9</v>
      </c>
      <c r="AA1291">
        <v>6</v>
      </c>
      <c r="AB1291">
        <v>6</v>
      </c>
      <c r="AC1291">
        <v>0</v>
      </c>
      <c r="AD1291">
        <v>6</v>
      </c>
      <c r="AE1291">
        <f>SUM(M1291:N1291)/SUM(K1291:AD1291)</f>
        <v>0.14084507042253522</v>
      </c>
      <c r="AF1291">
        <f>SUM(S1291,Y1291)/SUM(K1291:AD1291)</f>
        <v>0.14084507042253522</v>
      </c>
      <c r="AG1291">
        <f t="shared" si="98"/>
        <v>0.14084507042253522</v>
      </c>
      <c r="AH1291">
        <f t="shared" si="99"/>
        <v>0.10563380281690141</v>
      </c>
      <c r="AI1291">
        <f t="shared" si="100"/>
        <v>0.16901408450704225</v>
      </c>
      <c r="AJ1291">
        <f t="shared" si="101"/>
        <v>0.30281690140845069</v>
      </c>
    </row>
    <row r="1292" spans="1:38" x14ac:dyDescent="0.2">
      <c r="A1292" t="s">
        <v>2764</v>
      </c>
      <c r="B1292">
        <v>1169</v>
      </c>
      <c r="C1292">
        <v>1403</v>
      </c>
      <c r="D1292">
        <f>C1292-B1292</f>
        <v>234</v>
      </c>
      <c r="E1292">
        <v>0.19589999999999999</v>
      </c>
      <c r="F1292">
        <v>2.04E-4</v>
      </c>
      <c r="G1292">
        <v>18</v>
      </c>
      <c r="H1292" t="s">
        <v>35</v>
      </c>
      <c r="I1292" t="s">
        <v>33</v>
      </c>
      <c r="J1292">
        <v>3.665</v>
      </c>
      <c r="K1292">
        <v>5</v>
      </c>
      <c r="L1292">
        <v>1</v>
      </c>
      <c r="M1292">
        <v>15</v>
      </c>
      <c r="N1292">
        <v>6</v>
      </c>
      <c r="O1292">
        <v>5</v>
      </c>
      <c r="P1292">
        <v>12</v>
      </c>
      <c r="Q1292">
        <v>4</v>
      </c>
      <c r="R1292">
        <v>9</v>
      </c>
      <c r="S1292">
        <v>12</v>
      </c>
      <c r="T1292">
        <v>11</v>
      </c>
      <c r="U1292">
        <v>2</v>
      </c>
      <c r="V1292">
        <v>9</v>
      </c>
      <c r="W1292">
        <v>3</v>
      </c>
      <c r="X1292">
        <v>12</v>
      </c>
      <c r="Y1292">
        <v>8</v>
      </c>
      <c r="Z1292">
        <v>5</v>
      </c>
      <c r="AA1292">
        <v>10</v>
      </c>
      <c r="AB1292">
        <v>9</v>
      </c>
      <c r="AC1292">
        <v>1</v>
      </c>
      <c r="AD1292">
        <v>3</v>
      </c>
      <c r="AE1292">
        <f>SUM(M1292:N1292)/SUM(K1292:AD1292)</f>
        <v>0.14788732394366197</v>
      </c>
      <c r="AF1292">
        <f>SUM(S1292,Y1292)/SUM(K1292:AD1292)</f>
        <v>0.14084507042253522</v>
      </c>
      <c r="AG1292">
        <f t="shared" si="98"/>
        <v>0.14084507042253522</v>
      </c>
      <c r="AH1292">
        <f t="shared" si="99"/>
        <v>6.3380281690140844E-2</v>
      </c>
      <c r="AI1292">
        <f t="shared" si="100"/>
        <v>0.21830985915492956</v>
      </c>
      <c r="AJ1292">
        <f t="shared" si="101"/>
        <v>0.28873239436619719</v>
      </c>
    </row>
    <row r="1293" spans="1:38" x14ac:dyDescent="0.2">
      <c r="A1293" t="s">
        <v>657</v>
      </c>
      <c r="B1293">
        <v>17</v>
      </c>
      <c r="C1293">
        <v>364</v>
      </c>
      <c r="D1293">
        <f>C1293-B1293</f>
        <v>347</v>
      </c>
      <c r="E1293">
        <v>0.25629999999999997</v>
      </c>
      <c r="F1293">
        <v>6.8999999999999997E-5</v>
      </c>
      <c r="G1293">
        <v>42</v>
      </c>
      <c r="H1293" t="s">
        <v>35</v>
      </c>
      <c r="I1293" t="s">
        <v>658</v>
      </c>
      <c r="J1293">
        <v>2.76</v>
      </c>
      <c r="K1293">
        <v>4</v>
      </c>
      <c r="L1293">
        <v>0</v>
      </c>
      <c r="M1293">
        <v>17</v>
      </c>
      <c r="N1293">
        <v>13</v>
      </c>
      <c r="O1293">
        <v>3</v>
      </c>
      <c r="P1293">
        <v>20</v>
      </c>
      <c r="Q1293">
        <v>6</v>
      </c>
      <c r="R1293">
        <v>2</v>
      </c>
      <c r="S1293">
        <v>12</v>
      </c>
      <c r="T1293">
        <v>5</v>
      </c>
      <c r="U1293">
        <v>1</v>
      </c>
      <c r="V1293">
        <v>16</v>
      </c>
      <c r="W1293">
        <v>5</v>
      </c>
      <c r="X1293">
        <v>6</v>
      </c>
      <c r="Y1293">
        <v>9</v>
      </c>
      <c r="Z1293">
        <v>14</v>
      </c>
      <c r="AA1293">
        <v>7</v>
      </c>
      <c r="AB1293">
        <v>5</v>
      </c>
      <c r="AC1293">
        <v>0</v>
      </c>
      <c r="AD1293">
        <v>4</v>
      </c>
      <c r="AE1293">
        <f>SUM(M1293:N1293)/SUM(K1293:AD1293)</f>
        <v>0.20134228187919462</v>
      </c>
      <c r="AF1293">
        <f>SUM(S1293,Y1293)/SUM(K1293:AD1293)</f>
        <v>0.14093959731543623</v>
      </c>
      <c r="AG1293">
        <f t="shared" si="98"/>
        <v>0.19463087248322147</v>
      </c>
      <c r="AH1293">
        <f t="shared" si="99"/>
        <v>4.6979865771812082E-2</v>
      </c>
      <c r="AI1293">
        <f t="shared" si="100"/>
        <v>8.7248322147651006E-2</v>
      </c>
      <c r="AJ1293">
        <f t="shared" si="101"/>
        <v>0.32885906040268459</v>
      </c>
    </row>
    <row r="1294" spans="1:38" x14ac:dyDescent="0.2">
      <c r="A1294" t="s">
        <v>600</v>
      </c>
      <c r="B1294">
        <v>268</v>
      </c>
      <c r="C1294">
        <v>554</v>
      </c>
      <c r="D1294">
        <f>C1294-B1294</f>
        <v>286</v>
      </c>
      <c r="E1294">
        <v>0.17530000000000001</v>
      </c>
      <c r="F1294" s="1">
        <v>9.9999999999999995E-7</v>
      </c>
      <c r="G1294">
        <v>18</v>
      </c>
      <c r="H1294" t="s">
        <v>35</v>
      </c>
      <c r="I1294" t="s">
        <v>40</v>
      </c>
      <c r="J1294">
        <v>3.625</v>
      </c>
      <c r="K1294">
        <v>8</v>
      </c>
      <c r="L1294">
        <v>0</v>
      </c>
      <c r="M1294">
        <v>11</v>
      </c>
      <c r="N1294">
        <v>7</v>
      </c>
      <c r="O1294">
        <v>3</v>
      </c>
      <c r="P1294">
        <v>17</v>
      </c>
      <c r="Q1294">
        <v>4</v>
      </c>
      <c r="R1294">
        <v>10</v>
      </c>
      <c r="S1294">
        <v>12</v>
      </c>
      <c r="T1294">
        <v>12</v>
      </c>
      <c r="U1294">
        <v>2</v>
      </c>
      <c r="V1294">
        <v>13</v>
      </c>
      <c r="W1294">
        <v>6</v>
      </c>
      <c r="X1294">
        <v>6</v>
      </c>
      <c r="Y1294">
        <v>10</v>
      </c>
      <c r="Z1294">
        <v>18</v>
      </c>
      <c r="AA1294">
        <v>9</v>
      </c>
      <c r="AB1294">
        <v>5</v>
      </c>
      <c r="AC1294">
        <v>1</v>
      </c>
      <c r="AD1294">
        <v>2</v>
      </c>
      <c r="AE1294">
        <f>SUM(M1294:N1294)/SUM(K1294:AD1294)</f>
        <v>0.11538461538461539</v>
      </c>
      <c r="AF1294">
        <f>SUM(S1294,Y1294)/SUM(K1294:AD1294)</f>
        <v>0.14102564102564102</v>
      </c>
      <c r="AG1294">
        <f t="shared" si="98"/>
        <v>0.19871794871794871</v>
      </c>
      <c r="AH1294">
        <f t="shared" si="99"/>
        <v>3.8461538461538464E-2</v>
      </c>
      <c r="AI1294">
        <f t="shared" si="100"/>
        <v>0.1858974358974359</v>
      </c>
      <c r="AJ1294">
        <f t="shared" si="101"/>
        <v>0.32051282051282054</v>
      </c>
    </row>
    <row r="1295" spans="1:38" x14ac:dyDescent="0.2">
      <c r="A1295" t="s">
        <v>1813</v>
      </c>
      <c r="B1295">
        <v>7</v>
      </c>
      <c r="C1295">
        <v>1011</v>
      </c>
      <c r="D1295">
        <f>C1295-B1295</f>
        <v>1004</v>
      </c>
      <c r="E1295">
        <v>0.23599999999999999</v>
      </c>
      <c r="F1295">
        <v>4.9719999999999999E-3</v>
      </c>
      <c r="G1295">
        <v>42</v>
      </c>
      <c r="H1295" t="s">
        <v>35</v>
      </c>
      <c r="I1295" t="s">
        <v>44</v>
      </c>
      <c r="J1295">
        <v>2.7749999999999999</v>
      </c>
      <c r="K1295">
        <v>24</v>
      </c>
      <c r="L1295">
        <v>5</v>
      </c>
      <c r="M1295">
        <v>37</v>
      </c>
      <c r="N1295">
        <v>29</v>
      </c>
      <c r="O1295">
        <v>6</v>
      </c>
      <c r="P1295">
        <v>17</v>
      </c>
      <c r="Q1295">
        <v>11</v>
      </c>
      <c r="R1295">
        <v>6</v>
      </c>
      <c r="S1295">
        <v>35</v>
      </c>
      <c r="T1295">
        <v>15</v>
      </c>
      <c r="U1295">
        <v>1</v>
      </c>
      <c r="V1295">
        <v>35</v>
      </c>
      <c r="W1295">
        <v>22</v>
      </c>
      <c r="X1295">
        <v>43</v>
      </c>
      <c r="Y1295">
        <v>20</v>
      </c>
      <c r="Z1295">
        <v>52</v>
      </c>
      <c r="AA1295">
        <v>17</v>
      </c>
      <c r="AB1295">
        <v>9</v>
      </c>
      <c r="AC1295">
        <v>0</v>
      </c>
      <c r="AD1295">
        <v>6</v>
      </c>
      <c r="AE1295">
        <f>SUM(M1295:N1295)/SUM(K1295:AD1295)</f>
        <v>0.16923076923076924</v>
      </c>
      <c r="AF1295">
        <f>SUM(S1295,Y1295)/SUM(K1295:AD1295)</f>
        <v>0.14102564102564102</v>
      </c>
      <c r="AG1295">
        <f t="shared" si="98"/>
        <v>0.16153846153846155</v>
      </c>
      <c r="AH1295">
        <f t="shared" si="99"/>
        <v>3.0769230769230771E-2</v>
      </c>
      <c r="AI1295">
        <f t="shared" si="100"/>
        <v>7.9487179487179482E-2</v>
      </c>
      <c r="AJ1295">
        <f t="shared" si="101"/>
        <v>0.41794871794871796</v>
      </c>
    </row>
    <row r="1296" spans="1:38" x14ac:dyDescent="0.2">
      <c r="A1296" t="s">
        <v>2009</v>
      </c>
      <c r="B1296">
        <v>845</v>
      </c>
      <c r="C1296">
        <v>944</v>
      </c>
      <c r="D1296">
        <f>C1296-B1296</f>
        <v>99</v>
      </c>
      <c r="E1296">
        <v>0.17349999999999999</v>
      </c>
      <c r="F1296">
        <v>2.3109999999999999E-2</v>
      </c>
      <c r="G1296">
        <v>18</v>
      </c>
      <c r="H1296" t="s">
        <v>35</v>
      </c>
      <c r="I1296" t="s">
        <v>44</v>
      </c>
      <c r="J1296">
        <v>3.51</v>
      </c>
      <c r="K1296">
        <v>4</v>
      </c>
      <c r="L1296">
        <v>1</v>
      </c>
      <c r="M1296">
        <v>11</v>
      </c>
      <c r="N1296">
        <v>5</v>
      </c>
      <c r="O1296">
        <v>6</v>
      </c>
      <c r="P1296">
        <v>1</v>
      </c>
      <c r="Q1296">
        <v>2</v>
      </c>
      <c r="R1296">
        <v>5</v>
      </c>
      <c r="S1296">
        <v>7</v>
      </c>
      <c r="T1296">
        <v>8</v>
      </c>
      <c r="U1296">
        <v>0</v>
      </c>
      <c r="V1296">
        <v>11</v>
      </c>
      <c r="W1296">
        <v>1</v>
      </c>
      <c r="X1296">
        <v>3</v>
      </c>
      <c r="Y1296">
        <v>4</v>
      </c>
      <c r="Z1296">
        <v>0</v>
      </c>
      <c r="AA1296">
        <v>4</v>
      </c>
      <c r="AB1296">
        <v>2</v>
      </c>
      <c r="AC1296">
        <v>1</v>
      </c>
      <c r="AD1296">
        <v>2</v>
      </c>
      <c r="AE1296">
        <f>SUM(M1296:N1296)/SUM(K1296:AD1296)</f>
        <v>0.20512820512820512</v>
      </c>
      <c r="AF1296">
        <f>SUM(S1296,Y1296)/SUM(K1296:AD1296)</f>
        <v>0.14102564102564102</v>
      </c>
      <c r="AG1296">
        <f t="shared" si="98"/>
        <v>7.6923076923076927E-2</v>
      </c>
      <c r="AH1296">
        <f t="shared" si="99"/>
        <v>0.11538461538461539</v>
      </c>
      <c r="AI1296">
        <f t="shared" si="100"/>
        <v>0.19230769230769232</v>
      </c>
      <c r="AJ1296">
        <f t="shared" si="101"/>
        <v>0.26923076923076922</v>
      </c>
    </row>
    <row r="1297" spans="1:38" x14ac:dyDescent="0.2">
      <c r="A1297" t="s">
        <v>2202</v>
      </c>
      <c r="B1297">
        <v>5</v>
      </c>
      <c r="C1297">
        <v>413</v>
      </c>
      <c r="D1297">
        <f>C1297-B1297</f>
        <v>408</v>
      </c>
      <c r="E1297">
        <v>0.36930000000000002</v>
      </c>
      <c r="F1297">
        <v>4.9899999999999999E-4</v>
      </c>
      <c r="G1297">
        <v>78</v>
      </c>
      <c r="H1297" t="s">
        <v>35</v>
      </c>
      <c r="I1297" t="s">
        <v>40</v>
      </c>
      <c r="J1297">
        <v>2.931</v>
      </c>
      <c r="K1297">
        <v>2</v>
      </c>
      <c r="L1297">
        <v>1</v>
      </c>
      <c r="M1297">
        <v>15</v>
      </c>
      <c r="N1297">
        <v>20</v>
      </c>
      <c r="O1297">
        <v>2</v>
      </c>
      <c r="P1297">
        <v>24</v>
      </c>
      <c r="Q1297">
        <v>2</v>
      </c>
      <c r="R1297">
        <v>4</v>
      </c>
      <c r="S1297">
        <v>14</v>
      </c>
      <c r="T1297">
        <v>7</v>
      </c>
      <c r="U1297">
        <v>3</v>
      </c>
      <c r="V1297">
        <v>15</v>
      </c>
      <c r="W1297">
        <v>4</v>
      </c>
      <c r="X1297">
        <v>6</v>
      </c>
      <c r="Y1297">
        <v>8</v>
      </c>
      <c r="Z1297">
        <v>14</v>
      </c>
      <c r="AA1297">
        <v>9</v>
      </c>
      <c r="AB1297">
        <v>5</v>
      </c>
      <c r="AC1297">
        <v>0</v>
      </c>
      <c r="AD1297">
        <v>1</v>
      </c>
      <c r="AE1297">
        <f>SUM(M1297:N1297)/SUM(K1297:AD1297)</f>
        <v>0.22435897435897437</v>
      </c>
      <c r="AF1297">
        <f>SUM(S1297,Y1297)/SUM(K1297:AD1297)</f>
        <v>0.14102564102564102</v>
      </c>
      <c r="AG1297">
        <f t="shared" si="98"/>
        <v>0.19230769230769232</v>
      </c>
      <c r="AH1297">
        <f t="shared" si="99"/>
        <v>1.9230769230769232E-2</v>
      </c>
      <c r="AI1297">
        <f t="shared" si="100"/>
        <v>0.12179487179487179</v>
      </c>
      <c r="AJ1297">
        <f t="shared" si="101"/>
        <v>0.30128205128205127</v>
      </c>
    </row>
    <row r="1298" spans="1:38" x14ac:dyDescent="0.2">
      <c r="A1298" t="s">
        <v>2564</v>
      </c>
      <c r="B1298">
        <v>504</v>
      </c>
      <c r="C1298">
        <v>660</v>
      </c>
      <c r="D1298">
        <f>C1298-B1298</f>
        <v>156</v>
      </c>
      <c r="E1298">
        <v>0.10780000000000001</v>
      </c>
      <c r="F1298">
        <v>0</v>
      </c>
      <c r="G1298">
        <v>6</v>
      </c>
      <c r="H1298" t="s">
        <v>35</v>
      </c>
      <c r="I1298" t="s">
        <v>44</v>
      </c>
      <c r="J1298">
        <v>2.488</v>
      </c>
      <c r="K1298">
        <v>3</v>
      </c>
      <c r="L1298">
        <v>0</v>
      </c>
      <c r="M1298">
        <v>7</v>
      </c>
      <c r="N1298">
        <v>11</v>
      </c>
      <c r="O1298">
        <v>3</v>
      </c>
      <c r="P1298">
        <v>4</v>
      </c>
      <c r="Q1298">
        <v>2</v>
      </c>
      <c r="R1298">
        <v>1</v>
      </c>
      <c r="S1298">
        <v>9</v>
      </c>
      <c r="T1298">
        <v>2</v>
      </c>
      <c r="U1298">
        <v>1</v>
      </c>
      <c r="V1298">
        <v>13</v>
      </c>
      <c r="W1298">
        <v>2</v>
      </c>
      <c r="X1298">
        <v>4</v>
      </c>
      <c r="Y1298">
        <v>2</v>
      </c>
      <c r="Z1298">
        <v>8</v>
      </c>
      <c r="AA1298">
        <v>3</v>
      </c>
      <c r="AB1298">
        <v>1</v>
      </c>
      <c r="AC1298">
        <v>0</v>
      </c>
      <c r="AD1298">
        <v>2</v>
      </c>
      <c r="AE1298">
        <f>SUM(M1298:N1298)/SUM(K1298:AD1298)</f>
        <v>0.23076923076923078</v>
      </c>
      <c r="AF1298">
        <f>SUM(S1298,Y1298)/SUM(K1298:AD1298)</f>
        <v>0.14102564102564102</v>
      </c>
      <c r="AG1298">
        <f t="shared" si="98"/>
        <v>0.11538461538461539</v>
      </c>
      <c r="AH1298">
        <f t="shared" si="99"/>
        <v>6.4102564102564097E-2</v>
      </c>
      <c r="AI1298">
        <f t="shared" si="100"/>
        <v>6.4102564102564097E-2</v>
      </c>
      <c r="AJ1298">
        <f t="shared" si="101"/>
        <v>0.38461538461538464</v>
      </c>
    </row>
    <row r="1299" spans="1:38" x14ac:dyDescent="0.2">
      <c r="A1299" t="s">
        <v>1889</v>
      </c>
      <c r="B1299">
        <v>15</v>
      </c>
      <c r="C1299">
        <v>111</v>
      </c>
      <c r="D1299">
        <f>C1299-B1299</f>
        <v>96</v>
      </c>
      <c r="E1299">
        <v>0.43759999999999999</v>
      </c>
      <c r="F1299">
        <v>7.6182E-2</v>
      </c>
      <c r="G1299">
        <v>90</v>
      </c>
      <c r="H1299" t="s">
        <v>35</v>
      </c>
      <c r="I1299" t="s">
        <v>44</v>
      </c>
      <c r="J1299">
        <v>3.7120000000000002</v>
      </c>
      <c r="K1299">
        <v>3</v>
      </c>
      <c r="L1299">
        <v>1</v>
      </c>
      <c r="M1299">
        <v>6</v>
      </c>
      <c r="N1299">
        <v>4</v>
      </c>
      <c r="O1299">
        <v>2</v>
      </c>
      <c r="P1299">
        <v>3</v>
      </c>
      <c r="Q1299">
        <v>0</v>
      </c>
      <c r="R1299">
        <v>6</v>
      </c>
      <c r="S1299">
        <v>8</v>
      </c>
      <c r="T1299">
        <v>7</v>
      </c>
      <c r="U1299">
        <v>1</v>
      </c>
      <c r="V1299">
        <v>8</v>
      </c>
      <c r="W1299">
        <v>8</v>
      </c>
      <c r="X1299">
        <v>3</v>
      </c>
      <c r="Y1299">
        <v>4</v>
      </c>
      <c r="Z1299">
        <v>12</v>
      </c>
      <c r="AA1299">
        <v>0</v>
      </c>
      <c r="AB1299">
        <v>4</v>
      </c>
      <c r="AC1299">
        <v>0</v>
      </c>
      <c r="AD1299">
        <v>5</v>
      </c>
      <c r="AE1299">
        <f>SUM(M1299:N1299)/SUM(K1299:AD1299)</f>
        <v>0.11764705882352941</v>
      </c>
      <c r="AF1299">
        <f>SUM(S1299,Y1299)/SUM(K1299:AD1299)</f>
        <v>0.14117647058823529</v>
      </c>
      <c r="AG1299">
        <f t="shared" si="98"/>
        <v>0.16470588235294117</v>
      </c>
      <c r="AH1299">
        <f t="shared" si="99"/>
        <v>8.2352941176470587E-2</v>
      </c>
      <c r="AI1299">
        <f t="shared" si="100"/>
        <v>0.21176470588235294</v>
      </c>
      <c r="AJ1299">
        <f t="shared" si="101"/>
        <v>0.28235294117647058</v>
      </c>
    </row>
    <row r="1300" spans="1:38" x14ac:dyDescent="0.2">
      <c r="A1300" t="s">
        <v>2402</v>
      </c>
      <c r="B1300">
        <v>43</v>
      </c>
      <c r="C1300">
        <v>150</v>
      </c>
      <c r="D1300">
        <f>C1300-B1300</f>
        <v>107</v>
      </c>
      <c r="E1300">
        <v>0.20349999999999999</v>
      </c>
      <c r="F1300">
        <v>6.9670000000000001E-3</v>
      </c>
      <c r="G1300">
        <v>30</v>
      </c>
      <c r="H1300" t="s">
        <v>35</v>
      </c>
      <c r="I1300" t="s">
        <v>33</v>
      </c>
      <c r="J1300">
        <v>3.629</v>
      </c>
      <c r="K1300">
        <v>2</v>
      </c>
      <c r="L1300">
        <v>1</v>
      </c>
      <c r="M1300">
        <v>7</v>
      </c>
      <c r="N1300">
        <v>8</v>
      </c>
      <c r="O1300">
        <v>3</v>
      </c>
      <c r="P1300">
        <v>2</v>
      </c>
      <c r="Q1300">
        <v>4</v>
      </c>
      <c r="R1300">
        <v>3</v>
      </c>
      <c r="S1300">
        <v>6</v>
      </c>
      <c r="T1300">
        <v>11</v>
      </c>
      <c r="U1300">
        <v>2</v>
      </c>
      <c r="V1300">
        <v>4</v>
      </c>
      <c r="W1300">
        <v>2</v>
      </c>
      <c r="X1300">
        <v>3</v>
      </c>
      <c r="Y1300">
        <v>6</v>
      </c>
      <c r="Z1300">
        <v>8</v>
      </c>
      <c r="AA1300">
        <v>5</v>
      </c>
      <c r="AB1300">
        <v>3</v>
      </c>
      <c r="AC1300">
        <v>1</v>
      </c>
      <c r="AD1300">
        <v>4</v>
      </c>
      <c r="AE1300">
        <f>SUM(M1300:N1300)/SUM(K1300:AD1300)</f>
        <v>0.17647058823529413</v>
      </c>
      <c r="AF1300">
        <f>SUM(S1300,Y1300)/SUM(K1300:AD1300)</f>
        <v>0.14117647058823529</v>
      </c>
      <c r="AG1300">
        <f t="shared" si="98"/>
        <v>7.0588235294117646E-2</v>
      </c>
      <c r="AH1300">
        <f t="shared" si="99"/>
        <v>9.4117647058823528E-2</v>
      </c>
      <c r="AI1300">
        <f t="shared" si="100"/>
        <v>0.22352941176470589</v>
      </c>
      <c r="AJ1300">
        <f t="shared" si="101"/>
        <v>0.29411764705882354</v>
      </c>
    </row>
    <row r="1301" spans="1:38" x14ac:dyDescent="0.2">
      <c r="A1301" t="s">
        <v>41</v>
      </c>
      <c r="B1301">
        <v>9</v>
      </c>
      <c r="C1301">
        <v>117</v>
      </c>
      <c r="D1301">
        <f>C1301-B1301</f>
        <v>108</v>
      </c>
      <c r="E1301">
        <v>0.28310000000000002</v>
      </c>
      <c r="F1301">
        <v>2.215E-3</v>
      </c>
      <c r="G1301">
        <v>54</v>
      </c>
      <c r="H1301" t="s">
        <v>35</v>
      </c>
      <c r="I1301" t="s">
        <v>33</v>
      </c>
      <c r="J1301">
        <v>3.4950000000000001</v>
      </c>
      <c r="K1301">
        <v>4</v>
      </c>
      <c r="L1301">
        <v>1</v>
      </c>
      <c r="M1301">
        <v>7</v>
      </c>
      <c r="N1301">
        <v>9</v>
      </c>
      <c r="O1301">
        <v>2</v>
      </c>
      <c r="P1301">
        <v>2</v>
      </c>
      <c r="Q1301">
        <v>2</v>
      </c>
      <c r="R1301">
        <v>3</v>
      </c>
      <c r="S1301">
        <v>5</v>
      </c>
      <c r="T1301">
        <v>12</v>
      </c>
      <c r="U1301">
        <v>0</v>
      </c>
      <c r="V1301">
        <v>4</v>
      </c>
      <c r="W1301">
        <v>3</v>
      </c>
      <c r="X1301">
        <v>6</v>
      </c>
      <c r="Y1301">
        <v>7</v>
      </c>
      <c r="Z1301">
        <v>6</v>
      </c>
      <c r="AA1301">
        <v>6</v>
      </c>
      <c r="AB1301">
        <v>2</v>
      </c>
      <c r="AC1301">
        <v>0</v>
      </c>
      <c r="AD1301">
        <v>4</v>
      </c>
      <c r="AE1301">
        <f>SUM(M1301:N1301)/SUM(K1301:AD1301)</f>
        <v>0.18823529411764706</v>
      </c>
      <c r="AF1301">
        <f>SUM(S1301,Y1301)/SUM(K1301:AD1301)</f>
        <v>0.14117647058823529</v>
      </c>
      <c r="AG1301">
        <f t="shared" si="98"/>
        <v>0.10588235294117647</v>
      </c>
      <c r="AH1301">
        <f t="shared" si="99"/>
        <v>7.0588235294117646E-2</v>
      </c>
      <c r="AI1301">
        <f t="shared" si="100"/>
        <v>0.2</v>
      </c>
      <c r="AJ1301">
        <f t="shared" si="101"/>
        <v>0.29411764705882354</v>
      </c>
    </row>
    <row r="1302" spans="1:38" x14ac:dyDescent="0.2">
      <c r="A1302" t="s">
        <v>2227</v>
      </c>
      <c r="B1302">
        <v>6</v>
      </c>
      <c r="C1302">
        <v>216</v>
      </c>
      <c r="D1302">
        <f>C1302-B1302</f>
        <v>210</v>
      </c>
      <c r="E1302">
        <v>0.2797</v>
      </c>
      <c r="F1302">
        <v>4.6999999999999997E-5</v>
      </c>
      <c r="G1302">
        <v>54</v>
      </c>
      <c r="H1302" t="s">
        <v>32</v>
      </c>
      <c r="I1302" t="s">
        <v>38</v>
      </c>
      <c r="J1302">
        <v>3.0590000000000002</v>
      </c>
      <c r="K1302">
        <v>6</v>
      </c>
      <c r="L1302">
        <v>1</v>
      </c>
      <c r="M1302">
        <v>11</v>
      </c>
      <c r="N1302">
        <v>10</v>
      </c>
      <c r="O1302">
        <v>1</v>
      </c>
      <c r="P1302">
        <v>9</v>
      </c>
      <c r="Q1302">
        <v>2</v>
      </c>
      <c r="R1302">
        <v>4</v>
      </c>
      <c r="S1302">
        <v>7</v>
      </c>
      <c r="T1302">
        <v>2</v>
      </c>
      <c r="U1302">
        <v>0</v>
      </c>
      <c r="V1302">
        <v>7</v>
      </c>
      <c r="W1302">
        <v>3</v>
      </c>
      <c r="X1302">
        <v>5</v>
      </c>
      <c r="Y1302">
        <v>5</v>
      </c>
      <c r="Z1302">
        <v>2</v>
      </c>
      <c r="AA1302">
        <v>5</v>
      </c>
      <c r="AB1302">
        <v>5</v>
      </c>
      <c r="AC1302">
        <v>0</v>
      </c>
      <c r="AD1302">
        <v>0</v>
      </c>
      <c r="AE1302">
        <f>SUM(M1302:N1302)/SUM(K1302:AD1302)</f>
        <v>0.24705882352941178</v>
      </c>
      <c r="AF1302">
        <f>SUM(S1302,Y1302)/SUM(K1302:AD1302)</f>
        <v>0.14117647058823529</v>
      </c>
      <c r="AG1302">
        <f t="shared" si="98"/>
        <v>0.21176470588235294</v>
      </c>
      <c r="AH1302">
        <f t="shared" si="99"/>
        <v>1.1764705882352941E-2</v>
      </c>
      <c r="AI1302">
        <f t="shared" si="100"/>
        <v>0.12941176470588237</v>
      </c>
      <c r="AJ1302">
        <f t="shared" si="101"/>
        <v>0.25882352941176473</v>
      </c>
      <c r="AK1302">
        <v>1</v>
      </c>
      <c r="AL1302">
        <v>0</v>
      </c>
    </row>
    <row r="1303" spans="1:38" x14ac:dyDescent="0.2">
      <c r="A1303" t="s">
        <v>2179</v>
      </c>
      <c r="B1303">
        <v>10</v>
      </c>
      <c r="C1303">
        <v>144</v>
      </c>
      <c r="D1303">
        <f>C1303-B1303</f>
        <v>134</v>
      </c>
      <c r="E1303">
        <v>0.46920000000000001</v>
      </c>
      <c r="F1303">
        <v>8.0999999999999996E-4</v>
      </c>
      <c r="G1303">
        <v>90</v>
      </c>
      <c r="H1303" t="s">
        <v>46</v>
      </c>
      <c r="I1303" t="s">
        <v>460</v>
      </c>
      <c r="J1303">
        <v>3.0790000000000002</v>
      </c>
      <c r="K1303">
        <v>7</v>
      </c>
      <c r="L1303">
        <v>0</v>
      </c>
      <c r="M1303">
        <v>13</v>
      </c>
      <c r="N1303">
        <v>10</v>
      </c>
      <c r="O1303">
        <v>2</v>
      </c>
      <c r="P1303">
        <v>11</v>
      </c>
      <c r="Q1303">
        <v>0</v>
      </c>
      <c r="R1303">
        <v>1</v>
      </c>
      <c r="S1303">
        <v>11</v>
      </c>
      <c r="T1303">
        <v>4</v>
      </c>
      <c r="U1303">
        <v>0</v>
      </c>
      <c r="V1303">
        <v>4</v>
      </c>
      <c r="W1303">
        <v>0</v>
      </c>
      <c r="X1303">
        <v>4</v>
      </c>
      <c r="Y1303">
        <v>1</v>
      </c>
      <c r="Z1303">
        <v>6</v>
      </c>
      <c r="AA1303">
        <v>7</v>
      </c>
      <c r="AB1303">
        <v>3</v>
      </c>
      <c r="AC1303">
        <v>0</v>
      </c>
      <c r="AD1303">
        <v>1</v>
      </c>
      <c r="AE1303">
        <f>SUM(M1303:N1303)/SUM(K1303:AD1303)</f>
        <v>0.27058823529411763</v>
      </c>
      <c r="AF1303">
        <f>SUM(S1303,Y1303)/SUM(K1303:AD1303)</f>
        <v>0.14117647058823529</v>
      </c>
      <c r="AG1303">
        <f t="shared" si="98"/>
        <v>0.21176470588235294</v>
      </c>
      <c r="AH1303">
        <f t="shared" si="99"/>
        <v>3.5294117647058823E-2</v>
      </c>
      <c r="AI1303">
        <f t="shared" si="100"/>
        <v>9.4117647058823528E-2</v>
      </c>
      <c r="AJ1303">
        <f t="shared" si="101"/>
        <v>0.24705882352941178</v>
      </c>
      <c r="AK1303">
        <v>13</v>
      </c>
      <c r="AL1303">
        <v>0</v>
      </c>
    </row>
    <row r="1304" spans="1:38" x14ac:dyDescent="0.2">
      <c r="A1304" t="s">
        <v>2120</v>
      </c>
      <c r="B1304">
        <v>7</v>
      </c>
      <c r="C1304">
        <v>501</v>
      </c>
      <c r="D1304">
        <f>C1304-B1304</f>
        <v>494</v>
      </c>
      <c r="E1304">
        <v>0.42399999999999999</v>
      </c>
      <c r="F1304">
        <v>2.0470000000000002E-3</v>
      </c>
      <c r="G1304">
        <v>78</v>
      </c>
      <c r="H1304" t="s">
        <v>35</v>
      </c>
      <c r="I1304" t="s">
        <v>44</v>
      </c>
      <c r="J1304">
        <v>3.1720000000000002</v>
      </c>
      <c r="K1304">
        <v>16</v>
      </c>
      <c r="L1304">
        <v>0</v>
      </c>
      <c r="M1304">
        <v>21</v>
      </c>
      <c r="N1304">
        <v>13</v>
      </c>
      <c r="O1304">
        <v>1</v>
      </c>
      <c r="P1304">
        <v>32</v>
      </c>
      <c r="Q1304">
        <v>5</v>
      </c>
      <c r="R1304">
        <v>5</v>
      </c>
      <c r="S1304">
        <v>16</v>
      </c>
      <c r="T1304">
        <v>11</v>
      </c>
      <c r="U1304">
        <v>0</v>
      </c>
      <c r="V1304">
        <v>11</v>
      </c>
      <c r="W1304">
        <v>9</v>
      </c>
      <c r="X1304">
        <v>11</v>
      </c>
      <c r="Y1304">
        <v>10</v>
      </c>
      <c r="Z1304">
        <v>8</v>
      </c>
      <c r="AA1304">
        <v>8</v>
      </c>
      <c r="AB1304">
        <v>5</v>
      </c>
      <c r="AC1304">
        <v>0</v>
      </c>
      <c r="AD1304">
        <v>2</v>
      </c>
      <c r="AE1304">
        <f>SUM(M1304:N1304)/SUM(K1304:AD1304)</f>
        <v>0.18478260869565216</v>
      </c>
      <c r="AF1304">
        <f>SUM(S1304,Y1304)/SUM(K1304:AD1304)</f>
        <v>0.14130434782608695</v>
      </c>
      <c r="AG1304">
        <f t="shared" si="98"/>
        <v>0.30978260869565216</v>
      </c>
      <c r="AH1304">
        <f t="shared" si="99"/>
        <v>1.6304347826086956E-2</v>
      </c>
      <c r="AI1304">
        <f t="shared" si="100"/>
        <v>0.11413043478260869</v>
      </c>
      <c r="AJ1304">
        <f t="shared" si="101"/>
        <v>0.23369565217391305</v>
      </c>
      <c r="AK1304">
        <v>2</v>
      </c>
      <c r="AL1304">
        <v>0</v>
      </c>
    </row>
    <row r="1305" spans="1:38" x14ac:dyDescent="0.2">
      <c r="A1305" t="s">
        <v>1896</v>
      </c>
      <c r="B1305">
        <v>7</v>
      </c>
      <c r="C1305">
        <v>474</v>
      </c>
      <c r="D1305">
        <f>C1305-B1305</f>
        <v>467</v>
      </c>
      <c r="E1305">
        <v>0.45379999999999998</v>
      </c>
      <c r="F1305">
        <v>3.0800000000000001E-4</v>
      </c>
      <c r="G1305">
        <v>90</v>
      </c>
      <c r="H1305" t="s">
        <v>32</v>
      </c>
      <c r="I1305" t="s">
        <v>65</v>
      </c>
      <c r="J1305">
        <v>3.1190000000000002</v>
      </c>
      <c r="K1305">
        <v>15</v>
      </c>
      <c r="L1305">
        <v>0</v>
      </c>
      <c r="M1305">
        <v>24</v>
      </c>
      <c r="N1305">
        <v>14</v>
      </c>
      <c r="O1305">
        <v>1</v>
      </c>
      <c r="P1305">
        <v>33</v>
      </c>
      <c r="Q1305">
        <v>5</v>
      </c>
      <c r="R1305">
        <v>6</v>
      </c>
      <c r="S1305">
        <v>25</v>
      </c>
      <c r="T1305">
        <v>5</v>
      </c>
      <c r="U1305">
        <v>2</v>
      </c>
      <c r="V1305">
        <v>4</v>
      </c>
      <c r="W1305">
        <v>9</v>
      </c>
      <c r="X1305">
        <v>9</v>
      </c>
      <c r="Y1305">
        <v>1</v>
      </c>
      <c r="Z1305">
        <v>20</v>
      </c>
      <c r="AA1305">
        <v>7</v>
      </c>
      <c r="AB1305">
        <v>3</v>
      </c>
      <c r="AC1305">
        <v>0</v>
      </c>
      <c r="AD1305">
        <v>1</v>
      </c>
      <c r="AE1305">
        <f>SUM(M1305:N1305)/SUM(K1305:AD1305)</f>
        <v>0.20652173913043478</v>
      </c>
      <c r="AF1305">
        <f>SUM(S1305,Y1305)/SUM(K1305:AD1305)</f>
        <v>0.14130434782608695</v>
      </c>
      <c r="AG1305">
        <f t="shared" si="98"/>
        <v>0.30978260869565216</v>
      </c>
      <c r="AH1305">
        <f t="shared" si="99"/>
        <v>1.0869565217391304E-2</v>
      </c>
      <c r="AI1305">
        <f t="shared" si="100"/>
        <v>8.6956521739130432E-2</v>
      </c>
      <c r="AJ1305">
        <f t="shared" si="101"/>
        <v>0.24456521739130435</v>
      </c>
      <c r="AK1305">
        <v>50</v>
      </c>
      <c r="AL1305">
        <v>0</v>
      </c>
    </row>
    <row r="1306" spans="1:38" x14ac:dyDescent="0.2">
      <c r="A1306" t="s">
        <v>1766</v>
      </c>
      <c r="B1306">
        <v>42</v>
      </c>
      <c r="C1306">
        <v>255</v>
      </c>
      <c r="D1306">
        <f>C1306-B1306</f>
        <v>213</v>
      </c>
      <c r="E1306">
        <v>0.40350000000000003</v>
      </c>
      <c r="F1306">
        <v>6.1399999999999996E-4</v>
      </c>
      <c r="G1306">
        <v>78</v>
      </c>
      <c r="H1306" t="s">
        <v>46</v>
      </c>
      <c r="I1306" t="s">
        <v>49</v>
      </c>
      <c r="J1306">
        <v>2.7160000000000002</v>
      </c>
      <c r="K1306">
        <v>4</v>
      </c>
      <c r="L1306">
        <v>1</v>
      </c>
      <c r="M1306">
        <v>14</v>
      </c>
      <c r="N1306">
        <v>8</v>
      </c>
      <c r="O1306">
        <v>3</v>
      </c>
      <c r="P1306">
        <v>15</v>
      </c>
      <c r="Q1306">
        <v>0</v>
      </c>
      <c r="R1306">
        <v>0</v>
      </c>
      <c r="S1306">
        <v>10</v>
      </c>
      <c r="T1306">
        <v>3</v>
      </c>
      <c r="U1306">
        <v>1</v>
      </c>
      <c r="V1306">
        <v>6</v>
      </c>
      <c r="W1306">
        <v>2</v>
      </c>
      <c r="X1306">
        <v>10</v>
      </c>
      <c r="Y1306">
        <v>3</v>
      </c>
      <c r="Z1306">
        <v>4</v>
      </c>
      <c r="AA1306">
        <v>3</v>
      </c>
      <c r="AB1306">
        <v>2</v>
      </c>
      <c r="AC1306">
        <v>0</v>
      </c>
      <c r="AD1306">
        <v>3</v>
      </c>
      <c r="AE1306">
        <f>SUM(M1306:N1306)/SUM(K1306:AD1306)</f>
        <v>0.2391304347826087</v>
      </c>
      <c r="AF1306">
        <f>SUM(S1306,Y1306)/SUM(K1306:AD1306)</f>
        <v>0.14130434782608695</v>
      </c>
      <c r="AG1306">
        <f t="shared" si="98"/>
        <v>0.22826086956521738</v>
      </c>
      <c r="AH1306">
        <f t="shared" si="99"/>
        <v>6.5217391304347824E-2</v>
      </c>
      <c r="AI1306">
        <f t="shared" si="100"/>
        <v>6.5217391304347824E-2</v>
      </c>
      <c r="AJ1306">
        <f t="shared" si="101"/>
        <v>0.2608695652173913</v>
      </c>
      <c r="AK1306">
        <v>4</v>
      </c>
      <c r="AL1306">
        <v>0</v>
      </c>
    </row>
    <row r="1307" spans="1:38" x14ac:dyDescent="0.2">
      <c r="A1307" t="s">
        <v>302</v>
      </c>
      <c r="B1307">
        <v>816</v>
      </c>
      <c r="C1307">
        <v>1009</v>
      </c>
      <c r="D1307">
        <f>C1307-B1307</f>
        <v>193</v>
      </c>
      <c r="E1307">
        <v>0.24660000000000001</v>
      </c>
      <c r="F1307">
        <v>1.73E-4</v>
      </c>
      <c r="G1307">
        <v>42</v>
      </c>
      <c r="H1307" t="s">
        <v>46</v>
      </c>
      <c r="I1307" t="s">
        <v>303</v>
      </c>
      <c r="J1307">
        <v>2.6589999999999998</v>
      </c>
      <c r="K1307">
        <v>5</v>
      </c>
      <c r="L1307">
        <v>0</v>
      </c>
      <c r="M1307">
        <v>15</v>
      </c>
      <c r="N1307">
        <v>11</v>
      </c>
      <c r="O1307">
        <v>1</v>
      </c>
      <c r="P1307">
        <v>11</v>
      </c>
      <c r="Q1307">
        <v>1</v>
      </c>
      <c r="R1307">
        <v>1</v>
      </c>
      <c r="S1307">
        <v>9</v>
      </c>
      <c r="T1307">
        <v>4</v>
      </c>
      <c r="U1307">
        <v>1</v>
      </c>
      <c r="V1307">
        <v>8</v>
      </c>
      <c r="W1307">
        <v>4</v>
      </c>
      <c r="X1307">
        <v>5</v>
      </c>
      <c r="Y1307">
        <v>4</v>
      </c>
      <c r="Z1307">
        <v>6</v>
      </c>
      <c r="AA1307">
        <v>4</v>
      </c>
      <c r="AB1307">
        <v>2</v>
      </c>
      <c r="AC1307">
        <v>0</v>
      </c>
      <c r="AD1307">
        <v>0</v>
      </c>
      <c r="AE1307">
        <f>SUM(M1307:N1307)/SUM(K1307:AD1307)</f>
        <v>0.28260869565217389</v>
      </c>
      <c r="AF1307">
        <f>SUM(S1307,Y1307)/SUM(K1307:AD1307)</f>
        <v>0.14130434782608695</v>
      </c>
      <c r="AG1307">
        <f t="shared" si="98"/>
        <v>0.21739130434782608</v>
      </c>
      <c r="AH1307">
        <f t="shared" si="99"/>
        <v>1.0869565217391304E-2</v>
      </c>
      <c r="AI1307">
        <f t="shared" si="100"/>
        <v>8.6956521739130432E-2</v>
      </c>
      <c r="AJ1307">
        <f t="shared" si="101"/>
        <v>0.2608695652173913</v>
      </c>
      <c r="AK1307">
        <v>1</v>
      </c>
      <c r="AL1307">
        <v>0</v>
      </c>
    </row>
    <row r="1308" spans="1:38" x14ac:dyDescent="0.2">
      <c r="A1308" t="s">
        <v>3217</v>
      </c>
      <c r="B1308">
        <v>182</v>
      </c>
      <c r="C1308">
        <v>411</v>
      </c>
      <c r="D1308">
        <f>C1308-B1308</f>
        <v>229</v>
      </c>
      <c r="E1308">
        <v>0.62680000000000002</v>
      </c>
      <c r="F1308">
        <v>0.419321</v>
      </c>
      <c r="G1308">
        <v>90</v>
      </c>
      <c r="H1308" t="s">
        <v>35</v>
      </c>
      <c r="I1308" t="s">
        <v>1117</v>
      </c>
      <c r="J1308">
        <v>3.0710000000000002</v>
      </c>
      <c r="K1308">
        <v>4</v>
      </c>
      <c r="L1308">
        <v>1</v>
      </c>
      <c r="M1308">
        <v>16</v>
      </c>
      <c r="N1308">
        <v>8</v>
      </c>
      <c r="O1308">
        <v>2</v>
      </c>
      <c r="P1308">
        <v>3</v>
      </c>
      <c r="Q1308">
        <v>2</v>
      </c>
      <c r="R1308">
        <v>5</v>
      </c>
      <c r="S1308">
        <v>7</v>
      </c>
      <c r="T1308">
        <v>4</v>
      </c>
      <c r="U1308">
        <v>3</v>
      </c>
      <c r="V1308">
        <v>8</v>
      </c>
      <c r="W1308">
        <v>3</v>
      </c>
      <c r="X1308">
        <v>7</v>
      </c>
      <c r="Y1308">
        <v>7</v>
      </c>
      <c r="Z1308">
        <v>7</v>
      </c>
      <c r="AA1308">
        <v>2</v>
      </c>
      <c r="AB1308">
        <v>5</v>
      </c>
      <c r="AC1308">
        <v>0</v>
      </c>
      <c r="AD1308">
        <v>5</v>
      </c>
      <c r="AE1308">
        <f>SUM(M1308:N1308)/SUM(K1308:AD1308)</f>
        <v>0.24242424242424243</v>
      </c>
      <c r="AF1308">
        <f>SUM(S1308,Y1308)/SUM(K1308:AD1308)</f>
        <v>0.14141414141414141</v>
      </c>
      <c r="AG1308">
        <f t="shared" si="98"/>
        <v>0.10101010101010101</v>
      </c>
      <c r="AH1308">
        <f t="shared" si="99"/>
        <v>7.0707070707070704E-2</v>
      </c>
      <c r="AI1308">
        <f t="shared" si="100"/>
        <v>0.17171717171717171</v>
      </c>
      <c r="AJ1308">
        <f t="shared" si="101"/>
        <v>0.27272727272727271</v>
      </c>
    </row>
    <row r="1309" spans="1:38" x14ac:dyDescent="0.2">
      <c r="A1309" t="s">
        <v>2731</v>
      </c>
      <c r="B1309">
        <v>51</v>
      </c>
      <c r="C1309">
        <v>784</v>
      </c>
      <c r="D1309">
        <f>C1309-B1309</f>
        <v>733</v>
      </c>
      <c r="E1309">
        <v>0.14829999999999999</v>
      </c>
      <c r="F1309">
        <v>7.76E-4</v>
      </c>
      <c r="G1309">
        <v>6</v>
      </c>
      <c r="H1309" t="s">
        <v>35</v>
      </c>
      <c r="I1309" t="s">
        <v>33</v>
      </c>
      <c r="J1309">
        <v>3.3690000000000002</v>
      </c>
      <c r="K1309">
        <v>16</v>
      </c>
      <c r="L1309">
        <v>0</v>
      </c>
      <c r="M1309">
        <v>27</v>
      </c>
      <c r="N1309">
        <v>22</v>
      </c>
      <c r="O1309">
        <v>6</v>
      </c>
      <c r="P1309">
        <v>21</v>
      </c>
      <c r="Q1309">
        <v>8</v>
      </c>
      <c r="R1309">
        <v>13</v>
      </c>
      <c r="S1309">
        <v>28</v>
      </c>
      <c r="T1309">
        <v>25</v>
      </c>
      <c r="U1309">
        <v>3</v>
      </c>
      <c r="V1309">
        <v>31</v>
      </c>
      <c r="W1309">
        <v>14</v>
      </c>
      <c r="X1309">
        <v>10</v>
      </c>
      <c r="Y1309">
        <v>17</v>
      </c>
      <c r="Z1309">
        <v>36</v>
      </c>
      <c r="AA1309">
        <v>23</v>
      </c>
      <c r="AB1309">
        <v>11</v>
      </c>
      <c r="AC1309">
        <v>1</v>
      </c>
      <c r="AD1309">
        <v>6</v>
      </c>
      <c r="AE1309">
        <f>SUM(M1309:N1309)/SUM(K1309:AD1309)</f>
        <v>0.1540880503144654</v>
      </c>
      <c r="AF1309">
        <f>SUM(S1309,Y1309)/SUM(K1309:AD1309)</f>
        <v>0.14150943396226415</v>
      </c>
      <c r="AG1309">
        <f t="shared" si="98"/>
        <v>0.16037735849056603</v>
      </c>
      <c r="AH1309">
        <f t="shared" si="99"/>
        <v>4.0880503144654086E-2</v>
      </c>
      <c r="AI1309">
        <f t="shared" si="100"/>
        <v>0.16352201257861634</v>
      </c>
      <c r="AJ1309">
        <f t="shared" si="101"/>
        <v>0.33962264150943394</v>
      </c>
    </row>
    <row r="1310" spans="1:38" x14ac:dyDescent="0.2">
      <c r="A1310" t="s">
        <v>746</v>
      </c>
      <c r="B1310">
        <v>37</v>
      </c>
      <c r="C1310">
        <v>307</v>
      </c>
      <c r="D1310">
        <f>C1310-B1310</f>
        <v>270</v>
      </c>
      <c r="E1310">
        <v>0.42599999999999999</v>
      </c>
      <c r="F1310">
        <v>1.2E-4</v>
      </c>
      <c r="G1310">
        <v>78</v>
      </c>
      <c r="H1310" t="s">
        <v>35</v>
      </c>
      <c r="I1310" t="s">
        <v>51</v>
      </c>
      <c r="J1310">
        <v>2.903</v>
      </c>
      <c r="K1310">
        <v>2</v>
      </c>
      <c r="L1310">
        <v>1</v>
      </c>
      <c r="M1310">
        <v>9</v>
      </c>
      <c r="N1310">
        <v>13</v>
      </c>
      <c r="O1310">
        <v>1</v>
      </c>
      <c r="P1310">
        <v>16</v>
      </c>
      <c r="Q1310">
        <v>2</v>
      </c>
      <c r="R1310">
        <v>2</v>
      </c>
      <c r="S1310">
        <v>13</v>
      </c>
      <c r="T1310">
        <v>4</v>
      </c>
      <c r="U1310">
        <v>0</v>
      </c>
      <c r="V1310">
        <v>9</v>
      </c>
      <c r="W1310">
        <v>8</v>
      </c>
      <c r="X1310">
        <v>5</v>
      </c>
      <c r="Y1310">
        <v>2</v>
      </c>
      <c r="Z1310">
        <v>7</v>
      </c>
      <c r="AA1310">
        <v>3</v>
      </c>
      <c r="AB1310">
        <v>5</v>
      </c>
      <c r="AC1310">
        <v>2</v>
      </c>
      <c r="AD1310">
        <v>2</v>
      </c>
      <c r="AE1310">
        <f>SUM(M1310:N1310)/SUM(K1310:AD1310)</f>
        <v>0.20754716981132076</v>
      </c>
      <c r="AF1310">
        <f>SUM(S1310,Y1310)/SUM(K1310:AD1310)</f>
        <v>0.14150943396226415</v>
      </c>
      <c r="AG1310">
        <f t="shared" si="98"/>
        <v>0.24528301886792453</v>
      </c>
      <c r="AH1310">
        <f t="shared" si="99"/>
        <v>4.716981132075472E-2</v>
      </c>
      <c r="AI1310">
        <f t="shared" si="100"/>
        <v>0.10377358490566038</v>
      </c>
      <c r="AJ1310">
        <f t="shared" si="101"/>
        <v>0.25471698113207547</v>
      </c>
    </row>
    <row r="1311" spans="1:38" x14ac:dyDescent="0.2">
      <c r="A1311" t="s">
        <v>2001</v>
      </c>
      <c r="B1311">
        <v>10</v>
      </c>
      <c r="C1311">
        <v>312</v>
      </c>
      <c r="D1311">
        <f>C1311-B1311</f>
        <v>302</v>
      </c>
      <c r="E1311">
        <v>0.39560000000000001</v>
      </c>
      <c r="F1311">
        <v>1.26E-4</v>
      </c>
      <c r="G1311">
        <v>78</v>
      </c>
      <c r="H1311" t="s">
        <v>46</v>
      </c>
      <c r="I1311" t="s">
        <v>40</v>
      </c>
      <c r="J1311">
        <v>2.6869999999999998</v>
      </c>
      <c r="K1311">
        <v>6</v>
      </c>
      <c r="L1311">
        <v>0</v>
      </c>
      <c r="M1311">
        <v>10</v>
      </c>
      <c r="N1311">
        <v>18</v>
      </c>
      <c r="O1311">
        <v>1</v>
      </c>
      <c r="P1311">
        <v>11</v>
      </c>
      <c r="Q1311">
        <v>3</v>
      </c>
      <c r="R1311">
        <v>1</v>
      </c>
      <c r="S1311">
        <v>15</v>
      </c>
      <c r="T1311">
        <v>4</v>
      </c>
      <c r="U1311">
        <v>1</v>
      </c>
      <c r="V1311">
        <v>9</v>
      </c>
      <c r="W1311">
        <v>10</v>
      </c>
      <c r="X1311">
        <v>4</v>
      </c>
      <c r="Y1311">
        <v>0</v>
      </c>
      <c r="Z1311">
        <v>4</v>
      </c>
      <c r="AA1311">
        <v>5</v>
      </c>
      <c r="AB1311">
        <v>3</v>
      </c>
      <c r="AC1311">
        <v>0</v>
      </c>
      <c r="AD1311">
        <v>1</v>
      </c>
      <c r="AE1311">
        <f>SUM(M1311:N1311)/SUM(K1311:AD1311)</f>
        <v>0.26415094339622641</v>
      </c>
      <c r="AF1311">
        <f>SUM(S1311,Y1311)/SUM(K1311:AD1311)</f>
        <v>0.14150943396226415</v>
      </c>
      <c r="AG1311">
        <f t="shared" si="98"/>
        <v>0.25471698113207547</v>
      </c>
      <c r="AH1311">
        <f t="shared" si="99"/>
        <v>1.8867924528301886E-2</v>
      </c>
      <c r="AI1311">
        <f t="shared" si="100"/>
        <v>8.4905660377358486E-2</v>
      </c>
      <c r="AJ1311">
        <f t="shared" si="101"/>
        <v>0.23584905660377359</v>
      </c>
      <c r="AK1311">
        <v>26</v>
      </c>
      <c r="AL1311">
        <v>0</v>
      </c>
    </row>
    <row r="1312" spans="1:38" x14ac:dyDescent="0.2">
      <c r="A1312" t="s">
        <v>469</v>
      </c>
      <c r="B1312">
        <v>8</v>
      </c>
      <c r="C1312">
        <v>307</v>
      </c>
      <c r="D1312">
        <f>C1312-B1312</f>
        <v>299</v>
      </c>
      <c r="E1312">
        <v>0.56210000000000004</v>
      </c>
      <c r="F1312">
        <v>2.5639999999999999E-3</v>
      </c>
      <c r="G1312">
        <v>90</v>
      </c>
      <c r="H1312" t="s">
        <v>32</v>
      </c>
      <c r="I1312" t="s">
        <v>44</v>
      </c>
      <c r="J1312">
        <v>3.0489999999999999</v>
      </c>
      <c r="K1312">
        <v>7</v>
      </c>
      <c r="L1312">
        <v>0</v>
      </c>
      <c r="M1312">
        <v>10</v>
      </c>
      <c r="N1312">
        <v>9</v>
      </c>
      <c r="O1312">
        <v>2</v>
      </c>
      <c r="P1312">
        <v>23</v>
      </c>
      <c r="Q1312">
        <v>2</v>
      </c>
      <c r="R1312">
        <v>2</v>
      </c>
      <c r="S1312">
        <v>13</v>
      </c>
      <c r="T1312">
        <v>4</v>
      </c>
      <c r="U1312">
        <v>0</v>
      </c>
      <c r="V1312">
        <v>7</v>
      </c>
      <c r="W1312">
        <v>5</v>
      </c>
      <c r="X1312">
        <v>6</v>
      </c>
      <c r="Y1312">
        <v>4</v>
      </c>
      <c r="Z1312">
        <v>14</v>
      </c>
      <c r="AA1312">
        <v>6</v>
      </c>
      <c r="AB1312">
        <v>2</v>
      </c>
      <c r="AC1312">
        <v>0</v>
      </c>
      <c r="AD1312">
        <v>4</v>
      </c>
      <c r="AE1312">
        <f>SUM(M1312:N1312)/SUM(K1312:AD1312)</f>
        <v>0.15833333333333333</v>
      </c>
      <c r="AF1312">
        <f>SUM(S1312,Y1312)/SUM(K1312:AD1312)</f>
        <v>0.14166666666666666</v>
      </c>
      <c r="AG1312">
        <f t="shared" si="98"/>
        <v>0.29166666666666669</v>
      </c>
      <c r="AH1312">
        <f t="shared" si="99"/>
        <v>0.05</v>
      </c>
      <c r="AI1312">
        <f t="shared" si="100"/>
        <v>6.6666666666666666E-2</v>
      </c>
      <c r="AJ1312">
        <f t="shared" si="101"/>
        <v>0.29166666666666669</v>
      </c>
      <c r="AK1312">
        <v>14</v>
      </c>
      <c r="AL1312">
        <v>0</v>
      </c>
    </row>
    <row r="1313" spans="1:38" x14ac:dyDescent="0.2">
      <c r="A1313" t="s">
        <v>182</v>
      </c>
      <c r="B1313">
        <v>20</v>
      </c>
      <c r="C1313">
        <v>336</v>
      </c>
      <c r="D1313">
        <f>C1313-B1313</f>
        <v>316</v>
      </c>
      <c r="E1313">
        <v>0.16689999999999999</v>
      </c>
      <c r="F1313" s="1">
        <v>9.9999999999999995E-7</v>
      </c>
      <c r="G1313">
        <v>18</v>
      </c>
      <c r="H1313" t="s">
        <v>46</v>
      </c>
      <c r="I1313" t="s">
        <v>33</v>
      </c>
      <c r="J1313">
        <v>3.2559999999999998</v>
      </c>
      <c r="K1313">
        <v>11</v>
      </c>
      <c r="L1313">
        <v>0</v>
      </c>
      <c r="M1313">
        <v>23</v>
      </c>
      <c r="N1313">
        <v>19</v>
      </c>
      <c r="O1313">
        <v>8</v>
      </c>
      <c r="P1313">
        <v>16</v>
      </c>
      <c r="Q1313">
        <v>1</v>
      </c>
      <c r="R1313">
        <v>8</v>
      </c>
      <c r="S1313">
        <v>23</v>
      </c>
      <c r="T1313">
        <v>11</v>
      </c>
      <c r="U1313">
        <v>4</v>
      </c>
      <c r="V1313">
        <v>22</v>
      </c>
      <c r="W1313">
        <v>11</v>
      </c>
      <c r="X1313">
        <v>14</v>
      </c>
      <c r="Y1313">
        <v>11</v>
      </c>
      <c r="Z1313">
        <v>18</v>
      </c>
      <c r="AA1313">
        <v>22</v>
      </c>
      <c r="AB1313">
        <v>12</v>
      </c>
      <c r="AC1313">
        <v>1</v>
      </c>
      <c r="AD1313">
        <v>5</v>
      </c>
      <c r="AE1313">
        <f>SUM(M1313:N1313)/SUM(K1313:AD1313)</f>
        <v>0.17499999999999999</v>
      </c>
      <c r="AF1313">
        <f>SUM(S1313,Y1313)/SUM(K1313:AD1313)</f>
        <v>0.14166666666666666</v>
      </c>
      <c r="AG1313">
        <f t="shared" si="98"/>
        <v>0.15833333333333333</v>
      </c>
      <c r="AH1313">
        <f t="shared" si="99"/>
        <v>5.8333333333333334E-2</v>
      </c>
      <c r="AI1313">
        <f t="shared" si="100"/>
        <v>0.14583333333333334</v>
      </c>
      <c r="AJ1313">
        <f t="shared" si="101"/>
        <v>0.32083333333333336</v>
      </c>
    </row>
    <row r="1314" spans="1:38" x14ac:dyDescent="0.2">
      <c r="A1314" t="s">
        <v>751</v>
      </c>
      <c r="B1314">
        <v>9</v>
      </c>
      <c r="C1314">
        <v>307</v>
      </c>
      <c r="D1314">
        <f>C1314-B1314</f>
        <v>298</v>
      </c>
      <c r="E1314">
        <v>0.58479999999999999</v>
      </c>
      <c r="F1314">
        <v>1.9907000000000001E-2</v>
      </c>
      <c r="G1314">
        <v>90</v>
      </c>
      <c r="H1314" t="s">
        <v>46</v>
      </c>
      <c r="I1314" t="s">
        <v>49</v>
      </c>
      <c r="J1314">
        <v>2.8780000000000001</v>
      </c>
      <c r="K1314">
        <v>5</v>
      </c>
      <c r="L1314">
        <v>0</v>
      </c>
      <c r="M1314">
        <v>11</v>
      </c>
      <c r="N1314">
        <v>17</v>
      </c>
      <c r="O1314">
        <v>3</v>
      </c>
      <c r="P1314">
        <v>21</v>
      </c>
      <c r="Q1314">
        <v>1</v>
      </c>
      <c r="R1314">
        <v>2</v>
      </c>
      <c r="S1314">
        <v>14</v>
      </c>
      <c r="T1314">
        <v>5</v>
      </c>
      <c r="U1314">
        <v>0</v>
      </c>
      <c r="V1314">
        <v>9</v>
      </c>
      <c r="W1314">
        <v>10</v>
      </c>
      <c r="X1314">
        <v>3</v>
      </c>
      <c r="Y1314">
        <v>3</v>
      </c>
      <c r="Z1314">
        <v>5</v>
      </c>
      <c r="AA1314">
        <v>5</v>
      </c>
      <c r="AB1314">
        <v>2</v>
      </c>
      <c r="AC1314">
        <v>0</v>
      </c>
      <c r="AD1314">
        <v>4</v>
      </c>
      <c r="AE1314">
        <f>SUM(M1314:N1314)/SUM(K1314:AD1314)</f>
        <v>0.23333333333333334</v>
      </c>
      <c r="AF1314">
        <f>SUM(S1314,Y1314)/SUM(K1314:AD1314)</f>
        <v>0.14166666666666666</v>
      </c>
      <c r="AG1314">
        <f t="shared" si="98"/>
        <v>0.3</v>
      </c>
      <c r="AH1314">
        <f t="shared" si="99"/>
        <v>5.8333333333333334E-2</v>
      </c>
      <c r="AI1314">
        <f t="shared" si="100"/>
        <v>7.4999999999999997E-2</v>
      </c>
      <c r="AJ1314">
        <f t="shared" si="101"/>
        <v>0.19166666666666668</v>
      </c>
      <c r="AK1314">
        <v>70</v>
      </c>
      <c r="AL1314">
        <v>8</v>
      </c>
    </row>
    <row r="1315" spans="1:38" x14ac:dyDescent="0.2">
      <c r="A1315" t="s">
        <v>164</v>
      </c>
      <c r="B1315">
        <v>4</v>
      </c>
      <c r="C1315">
        <v>333</v>
      </c>
      <c r="D1315">
        <f>C1315-B1315</f>
        <v>329</v>
      </c>
      <c r="E1315">
        <v>0.38119999999999998</v>
      </c>
      <c r="F1315">
        <v>8.1000000000000004E-5</v>
      </c>
      <c r="G1315">
        <v>78</v>
      </c>
      <c r="H1315" t="s">
        <v>46</v>
      </c>
      <c r="I1315" t="s">
        <v>40</v>
      </c>
      <c r="J1315">
        <v>3.2970000000000002</v>
      </c>
      <c r="K1315">
        <v>15</v>
      </c>
      <c r="L1315">
        <v>0</v>
      </c>
      <c r="M1315">
        <v>13</v>
      </c>
      <c r="N1315">
        <v>8</v>
      </c>
      <c r="O1315">
        <v>2</v>
      </c>
      <c r="P1315">
        <v>19</v>
      </c>
      <c r="Q1315">
        <v>1</v>
      </c>
      <c r="R1315">
        <v>1</v>
      </c>
      <c r="S1315">
        <v>15</v>
      </c>
      <c r="T1315">
        <v>10</v>
      </c>
      <c r="U1315">
        <v>1</v>
      </c>
      <c r="V1315">
        <v>9</v>
      </c>
      <c r="W1315">
        <v>8</v>
      </c>
      <c r="X1315">
        <v>6</v>
      </c>
      <c r="Y1315">
        <v>3</v>
      </c>
      <c r="Z1315">
        <v>7</v>
      </c>
      <c r="AA1315">
        <v>6</v>
      </c>
      <c r="AB1315">
        <v>1</v>
      </c>
      <c r="AC1315">
        <v>0</v>
      </c>
      <c r="AD1315">
        <v>2</v>
      </c>
      <c r="AE1315">
        <f>SUM(M1315:N1315)/SUM(K1315:AD1315)</f>
        <v>0.16535433070866143</v>
      </c>
      <c r="AF1315">
        <f>SUM(S1315,Y1315)/SUM(K1315:AD1315)</f>
        <v>0.14173228346456693</v>
      </c>
      <c r="AG1315">
        <f t="shared" si="98"/>
        <v>0.33070866141732286</v>
      </c>
      <c r="AH1315">
        <f t="shared" si="99"/>
        <v>3.1496062992125984E-2</v>
      </c>
      <c r="AI1315">
        <f t="shared" si="100"/>
        <v>0.10236220472440945</v>
      </c>
      <c r="AJ1315">
        <f t="shared" si="101"/>
        <v>0.2283464566929134</v>
      </c>
      <c r="AK1315">
        <v>197</v>
      </c>
      <c r="AL1315">
        <v>0</v>
      </c>
    </row>
    <row r="1316" spans="1:38" x14ac:dyDescent="0.2">
      <c r="A1316" t="s">
        <v>1245</v>
      </c>
      <c r="B1316">
        <v>31</v>
      </c>
      <c r="C1316">
        <v>308</v>
      </c>
      <c r="D1316">
        <f>C1316-B1316</f>
        <v>277</v>
      </c>
      <c r="E1316">
        <v>0.4582</v>
      </c>
      <c r="F1316">
        <v>1.6280000000000001E-3</v>
      </c>
      <c r="G1316">
        <v>90</v>
      </c>
      <c r="H1316" t="s">
        <v>32</v>
      </c>
      <c r="I1316" t="s">
        <v>44</v>
      </c>
      <c r="J1316">
        <v>3.145</v>
      </c>
      <c r="K1316">
        <v>11</v>
      </c>
      <c r="L1316">
        <v>1</v>
      </c>
      <c r="M1316">
        <v>14</v>
      </c>
      <c r="N1316">
        <v>10</v>
      </c>
      <c r="O1316">
        <v>0</v>
      </c>
      <c r="P1316">
        <v>23</v>
      </c>
      <c r="Q1316">
        <v>3</v>
      </c>
      <c r="R1316">
        <v>1</v>
      </c>
      <c r="S1316">
        <v>8</v>
      </c>
      <c r="T1316">
        <v>8</v>
      </c>
      <c r="U1316">
        <v>1</v>
      </c>
      <c r="V1316">
        <v>6</v>
      </c>
      <c r="W1316">
        <v>6</v>
      </c>
      <c r="X1316">
        <v>6</v>
      </c>
      <c r="Y1316">
        <v>10</v>
      </c>
      <c r="Z1316">
        <v>4</v>
      </c>
      <c r="AA1316">
        <v>8</v>
      </c>
      <c r="AB1316">
        <v>3</v>
      </c>
      <c r="AC1316">
        <v>2</v>
      </c>
      <c r="AD1316">
        <v>2</v>
      </c>
      <c r="AE1316">
        <f>SUM(M1316:N1316)/SUM(K1316:AD1316)</f>
        <v>0.1889763779527559</v>
      </c>
      <c r="AF1316">
        <f>SUM(S1316,Y1316)/SUM(K1316:AD1316)</f>
        <v>0.14173228346456693</v>
      </c>
      <c r="AG1316">
        <f t="shared" si="98"/>
        <v>0.31496062992125984</v>
      </c>
      <c r="AH1316">
        <f t="shared" si="99"/>
        <v>3.1496062992125984E-2</v>
      </c>
      <c r="AI1316">
        <f t="shared" si="100"/>
        <v>0.10236220472440945</v>
      </c>
      <c r="AJ1316">
        <f t="shared" si="101"/>
        <v>0.22047244094488189</v>
      </c>
      <c r="AK1316">
        <v>4</v>
      </c>
      <c r="AL1316">
        <v>0</v>
      </c>
    </row>
    <row r="1317" spans="1:38" x14ac:dyDescent="0.2">
      <c r="A1317" t="s">
        <v>1834</v>
      </c>
      <c r="B1317">
        <v>83</v>
      </c>
      <c r="C1317">
        <v>431</v>
      </c>
      <c r="D1317">
        <f>C1317-B1317</f>
        <v>348</v>
      </c>
      <c r="E1317">
        <v>0.39460000000000001</v>
      </c>
      <c r="F1317">
        <v>6.1700000000000004E-4</v>
      </c>
      <c r="G1317">
        <v>78</v>
      </c>
      <c r="H1317" t="s">
        <v>46</v>
      </c>
      <c r="I1317" t="s">
        <v>65</v>
      </c>
      <c r="J1317">
        <v>2.5179999999999998</v>
      </c>
      <c r="K1317">
        <v>4</v>
      </c>
      <c r="L1317">
        <v>0</v>
      </c>
      <c r="M1317">
        <v>9</v>
      </c>
      <c r="N1317">
        <v>19</v>
      </c>
      <c r="O1317">
        <v>2</v>
      </c>
      <c r="P1317">
        <v>22</v>
      </c>
      <c r="Q1317">
        <v>6</v>
      </c>
      <c r="R1317">
        <v>1</v>
      </c>
      <c r="S1317">
        <v>13</v>
      </c>
      <c r="T1317">
        <v>5</v>
      </c>
      <c r="U1317">
        <v>1</v>
      </c>
      <c r="V1317">
        <v>10</v>
      </c>
      <c r="W1317">
        <v>9</v>
      </c>
      <c r="X1317">
        <v>9</v>
      </c>
      <c r="Y1317">
        <v>5</v>
      </c>
      <c r="Z1317">
        <v>6</v>
      </c>
      <c r="AA1317">
        <v>4</v>
      </c>
      <c r="AB1317">
        <v>0</v>
      </c>
      <c r="AC1317">
        <v>1</v>
      </c>
      <c r="AD1317">
        <v>1</v>
      </c>
      <c r="AE1317">
        <f>SUM(M1317:N1317)/SUM(K1317:AD1317)</f>
        <v>0.22047244094488189</v>
      </c>
      <c r="AF1317">
        <f>SUM(S1317,Y1317)/SUM(K1317:AD1317)</f>
        <v>0.14173228346456693</v>
      </c>
      <c r="AG1317">
        <f t="shared" si="98"/>
        <v>0.27559055118110237</v>
      </c>
      <c r="AH1317">
        <f t="shared" si="99"/>
        <v>3.1496062992125984E-2</v>
      </c>
      <c r="AI1317">
        <f t="shared" si="100"/>
        <v>5.5118110236220472E-2</v>
      </c>
      <c r="AJ1317">
        <f t="shared" si="101"/>
        <v>0.27559055118110237</v>
      </c>
      <c r="AK1317">
        <v>11</v>
      </c>
      <c r="AL1317">
        <v>0</v>
      </c>
    </row>
    <row r="1318" spans="1:38" x14ac:dyDescent="0.2">
      <c r="A1318" t="s">
        <v>2259</v>
      </c>
      <c r="B1318">
        <v>5</v>
      </c>
      <c r="C1318">
        <v>290</v>
      </c>
      <c r="D1318">
        <f>C1318-B1318</f>
        <v>285</v>
      </c>
      <c r="E1318">
        <v>0.48559999999999998</v>
      </c>
      <c r="F1318">
        <v>2.3159999999999999E-3</v>
      </c>
      <c r="G1318">
        <v>90</v>
      </c>
      <c r="H1318" t="s">
        <v>32</v>
      </c>
      <c r="I1318" t="s">
        <v>40</v>
      </c>
      <c r="J1318">
        <v>2.74</v>
      </c>
      <c r="K1318">
        <v>4</v>
      </c>
      <c r="L1318">
        <v>1</v>
      </c>
      <c r="M1318">
        <v>7</v>
      </c>
      <c r="N1318">
        <v>21</v>
      </c>
      <c r="O1318">
        <v>1</v>
      </c>
      <c r="P1318">
        <v>19</v>
      </c>
      <c r="Q1318">
        <v>6</v>
      </c>
      <c r="R1318">
        <v>3</v>
      </c>
      <c r="S1318">
        <v>11</v>
      </c>
      <c r="T1318">
        <v>4</v>
      </c>
      <c r="U1318">
        <v>1</v>
      </c>
      <c r="V1318">
        <v>7</v>
      </c>
      <c r="W1318">
        <v>7</v>
      </c>
      <c r="X1318">
        <v>9</v>
      </c>
      <c r="Y1318">
        <v>7</v>
      </c>
      <c r="Z1318">
        <v>10</v>
      </c>
      <c r="AA1318">
        <v>5</v>
      </c>
      <c r="AB1318">
        <v>3</v>
      </c>
      <c r="AC1318">
        <v>0</v>
      </c>
      <c r="AD1318">
        <v>1</v>
      </c>
      <c r="AE1318">
        <f>SUM(M1318:N1318)/SUM(K1318:AD1318)</f>
        <v>0.22047244094488189</v>
      </c>
      <c r="AF1318">
        <f>SUM(S1318,Y1318)/SUM(K1318:AD1318)</f>
        <v>0.14173228346456693</v>
      </c>
      <c r="AG1318">
        <f t="shared" si="98"/>
        <v>0.23622047244094488</v>
      </c>
      <c r="AH1318">
        <f t="shared" si="99"/>
        <v>1.5748031496062992E-2</v>
      </c>
      <c r="AI1318">
        <f t="shared" si="100"/>
        <v>8.6614173228346455E-2</v>
      </c>
      <c r="AJ1318">
        <f t="shared" si="101"/>
        <v>0.29921259842519687</v>
      </c>
      <c r="AK1318">
        <v>3</v>
      </c>
      <c r="AL1318">
        <v>0</v>
      </c>
    </row>
    <row r="1319" spans="1:38" x14ac:dyDescent="0.2">
      <c r="A1319" t="s">
        <v>1406</v>
      </c>
      <c r="B1319">
        <v>4</v>
      </c>
      <c r="C1319">
        <v>283</v>
      </c>
      <c r="D1319">
        <f>C1319-B1319</f>
        <v>279</v>
      </c>
      <c r="E1319">
        <v>0.4194</v>
      </c>
      <c r="F1319">
        <v>3.3300000000000002E-4</v>
      </c>
      <c r="G1319">
        <v>78</v>
      </c>
      <c r="H1319" t="s">
        <v>46</v>
      </c>
      <c r="I1319" t="s">
        <v>49</v>
      </c>
      <c r="J1319">
        <v>3.38</v>
      </c>
      <c r="K1319">
        <v>7</v>
      </c>
      <c r="L1319">
        <v>1</v>
      </c>
      <c r="M1319">
        <v>12</v>
      </c>
      <c r="N1319">
        <v>16</v>
      </c>
      <c r="O1319">
        <v>3</v>
      </c>
      <c r="P1319">
        <v>29</v>
      </c>
      <c r="Q1319">
        <v>3</v>
      </c>
      <c r="R1319">
        <v>5</v>
      </c>
      <c r="S1319">
        <v>16</v>
      </c>
      <c r="T1319">
        <v>6</v>
      </c>
      <c r="U1319">
        <v>3</v>
      </c>
      <c r="V1319">
        <v>6</v>
      </c>
      <c r="W1319">
        <v>5</v>
      </c>
      <c r="X1319">
        <v>2</v>
      </c>
      <c r="Y1319">
        <v>3</v>
      </c>
      <c r="Z1319">
        <v>6</v>
      </c>
      <c r="AA1319">
        <v>6</v>
      </c>
      <c r="AB1319">
        <v>4</v>
      </c>
      <c r="AC1319">
        <v>0</v>
      </c>
      <c r="AD1319">
        <v>1</v>
      </c>
      <c r="AE1319">
        <f>SUM(M1319:N1319)/SUM(K1319:AD1319)</f>
        <v>0.20895522388059701</v>
      </c>
      <c r="AF1319">
        <f>SUM(S1319,Y1319)/SUM(K1319:AD1319)</f>
        <v>0.1417910447761194</v>
      </c>
      <c r="AG1319">
        <f t="shared" si="98"/>
        <v>0.30597014925373134</v>
      </c>
      <c r="AH1319">
        <f t="shared" si="99"/>
        <v>2.9850746268656716E-2</v>
      </c>
      <c r="AI1319">
        <f t="shared" si="100"/>
        <v>0.13432835820895522</v>
      </c>
      <c r="AJ1319">
        <f t="shared" si="101"/>
        <v>0.17910447761194029</v>
      </c>
      <c r="AK1319">
        <v>43</v>
      </c>
      <c r="AL1319">
        <v>0</v>
      </c>
    </row>
    <row r="1320" spans="1:38" x14ac:dyDescent="0.2">
      <c r="A1320" t="s">
        <v>301</v>
      </c>
      <c r="B1320">
        <v>1443</v>
      </c>
      <c r="C1320">
        <v>1648</v>
      </c>
      <c r="D1320">
        <f>C1320-B1320</f>
        <v>205</v>
      </c>
      <c r="E1320">
        <v>0.2077</v>
      </c>
      <c r="F1320">
        <v>8.5899999999999995E-4</v>
      </c>
      <c r="G1320">
        <v>30</v>
      </c>
      <c r="H1320" t="s">
        <v>46</v>
      </c>
      <c r="I1320" t="s">
        <v>36</v>
      </c>
      <c r="J1320">
        <v>3.6360000000000001</v>
      </c>
      <c r="K1320">
        <v>8</v>
      </c>
      <c r="L1320">
        <v>4</v>
      </c>
      <c r="M1320">
        <v>11</v>
      </c>
      <c r="N1320">
        <v>15</v>
      </c>
      <c r="O1320">
        <v>5</v>
      </c>
      <c r="P1320">
        <v>8</v>
      </c>
      <c r="Q1320">
        <v>5</v>
      </c>
      <c r="R1320">
        <v>8</v>
      </c>
      <c r="S1320">
        <v>9</v>
      </c>
      <c r="T1320">
        <v>9</v>
      </c>
      <c r="U1320">
        <v>1</v>
      </c>
      <c r="V1320">
        <v>9</v>
      </c>
      <c r="W1320">
        <v>3</v>
      </c>
      <c r="X1320">
        <v>7</v>
      </c>
      <c r="Y1320">
        <v>12</v>
      </c>
      <c r="Z1320">
        <v>8</v>
      </c>
      <c r="AA1320">
        <v>11</v>
      </c>
      <c r="AB1320">
        <v>10</v>
      </c>
      <c r="AC1320">
        <v>1</v>
      </c>
      <c r="AD1320">
        <v>4</v>
      </c>
      <c r="AE1320">
        <f>SUM(M1320:N1320)/SUM(K1320:AD1320)</f>
        <v>0.17567567567567569</v>
      </c>
      <c r="AF1320">
        <f>SUM(S1320,Y1320)/SUM(K1320:AD1320)</f>
        <v>0.14189189189189189</v>
      </c>
      <c r="AG1320">
        <f t="shared" si="98"/>
        <v>0.12837837837837837</v>
      </c>
      <c r="AH1320">
        <f t="shared" si="99"/>
        <v>6.7567567567567571E-2</v>
      </c>
      <c r="AI1320">
        <f t="shared" si="100"/>
        <v>0.1891891891891892</v>
      </c>
      <c r="AJ1320">
        <f t="shared" si="101"/>
        <v>0.29729729729729731</v>
      </c>
      <c r="AK1320">
        <v>3</v>
      </c>
      <c r="AL1320">
        <v>2</v>
      </c>
    </row>
    <row r="1321" spans="1:38" x14ac:dyDescent="0.2">
      <c r="A1321" t="s">
        <v>2838</v>
      </c>
      <c r="B1321">
        <v>12</v>
      </c>
      <c r="C1321">
        <v>335</v>
      </c>
      <c r="D1321">
        <f>C1321-B1321</f>
        <v>323</v>
      </c>
      <c r="E1321">
        <v>0.18329999999999999</v>
      </c>
      <c r="F1321">
        <v>1.9699999999999999E-4</v>
      </c>
      <c r="G1321">
        <v>18</v>
      </c>
      <c r="H1321" t="s">
        <v>32</v>
      </c>
      <c r="I1321" t="s">
        <v>36</v>
      </c>
      <c r="J1321">
        <v>2.9689999999999999</v>
      </c>
      <c r="K1321">
        <v>3</v>
      </c>
      <c r="L1321">
        <v>0</v>
      </c>
      <c r="M1321">
        <v>15</v>
      </c>
      <c r="N1321">
        <v>13</v>
      </c>
      <c r="O1321">
        <v>4</v>
      </c>
      <c r="P1321">
        <v>12</v>
      </c>
      <c r="Q1321">
        <v>3</v>
      </c>
      <c r="R1321">
        <v>6</v>
      </c>
      <c r="S1321">
        <v>18</v>
      </c>
      <c r="T1321">
        <v>9</v>
      </c>
      <c r="U1321">
        <v>2</v>
      </c>
      <c r="V1321">
        <v>17</v>
      </c>
      <c r="W1321">
        <v>1</v>
      </c>
      <c r="X1321">
        <v>13</v>
      </c>
      <c r="Y1321">
        <v>3</v>
      </c>
      <c r="Z1321">
        <v>12</v>
      </c>
      <c r="AA1321">
        <v>7</v>
      </c>
      <c r="AB1321">
        <v>4</v>
      </c>
      <c r="AC1321">
        <v>0</v>
      </c>
      <c r="AD1321">
        <v>6</v>
      </c>
      <c r="AE1321">
        <f>SUM(M1321:N1321)/SUM(K1321:AD1321)</f>
        <v>0.1891891891891892</v>
      </c>
      <c r="AF1321">
        <f>SUM(S1321,Y1321)/SUM(K1321:AD1321)</f>
        <v>0.14189189189189189</v>
      </c>
      <c r="AG1321">
        <f t="shared" si="98"/>
        <v>0.10810810810810811</v>
      </c>
      <c r="AH1321">
        <f t="shared" si="99"/>
        <v>6.7567567567567571E-2</v>
      </c>
      <c r="AI1321">
        <f t="shared" si="100"/>
        <v>0.14189189189189189</v>
      </c>
      <c r="AJ1321">
        <f t="shared" si="101"/>
        <v>0.35135135135135137</v>
      </c>
      <c r="AK1321">
        <v>1</v>
      </c>
      <c r="AL1321">
        <v>1</v>
      </c>
    </row>
    <row r="1322" spans="1:38" x14ac:dyDescent="0.2">
      <c r="A1322" t="s">
        <v>1974</v>
      </c>
      <c r="B1322">
        <v>1</v>
      </c>
      <c r="C1322">
        <v>361</v>
      </c>
      <c r="D1322">
        <f>C1322-B1322</f>
        <v>360</v>
      </c>
      <c r="E1322">
        <v>0.11749999999999999</v>
      </c>
      <c r="F1322">
        <v>2.6999999999999999E-5</v>
      </c>
      <c r="G1322">
        <v>6</v>
      </c>
      <c r="H1322" t="s">
        <v>35</v>
      </c>
      <c r="I1322" t="s">
        <v>1975</v>
      </c>
      <c r="J1322">
        <v>2.9089999999999998</v>
      </c>
      <c r="K1322">
        <v>7</v>
      </c>
      <c r="L1322">
        <v>1</v>
      </c>
      <c r="M1322">
        <v>21</v>
      </c>
      <c r="N1322">
        <v>17</v>
      </c>
      <c r="O1322">
        <v>3</v>
      </c>
      <c r="P1322">
        <v>9</v>
      </c>
      <c r="Q1322">
        <v>3</v>
      </c>
      <c r="R1322">
        <v>5</v>
      </c>
      <c r="S1322">
        <v>16</v>
      </c>
      <c r="T1322">
        <v>8</v>
      </c>
      <c r="U1322">
        <v>1</v>
      </c>
      <c r="V1322">
        <v>9</v>
      </c>
      <c r="W1322">
        <v>6</v>
      </c>
      <c r="X1322">
        <v>8</v>
      </c>
      <c r="Y1322">
        <v>5</v>
      </c>
      <c r="Z1322">
        <v>13</v>
      </c>
      <c r="AA1322">
        <v>11</v>
      </c>
      <c r="AB1322">
        <v>2</v>
      </c>
      <c r="AC1322">
        <v>0</v>
      </c>
      <c r="AD1322">
        <v>3</v>
      </c>
      <c r="AE1322">
        <f>SUM(M1322:N1322)/SUM(K1322:AD1322)</f>
        <v>0.25675675675675674</v>
      </c>
      <c r="AF1322">
        <f>SUM(S1322,Y1322)/SUM(K1322:AD1322)</f>
        <v>0.14189189189189189</v>
      </c>
      <c r="AG1322">
        <f t="shared" si="98"/>
        <v>0.14864864864864866</v>
      </c>
      <c r="AH1322">
        <f t="shared" si="99"/>
        <v>4.0540540540540543E-2</v>
      </c>
      <c r="AI1322">
        <f t="shared" si="100"/>
        <v>0.10810810810810811</v>
      </c>
      <c r="AJ1322">
        <f t="shared" si="101"/>
        <v>0.30405405405405406</v>
      </c>
    </row>
    <row r="1323" spans="1:38" x14ac:dyDescent="0.2">
      <c r="A1323" t="s">
        <v>1843</v>
      </c>
      <c r="B1323">
        <v>2</v>
      </c>
      <c r="C1323">
        <v>341</v>
      </c>
      <c r="D1323">
        <f>C1323-B1323</f>
        <v>339</v>
      </c>
      <c r="E1323">
        <v>0.33689999999999998</v>
      </c>
      <c r="F1323">
        <v>5.4900000000000001E-4</v>
      </c>
      <c r="G1323">
        <v>66</v>
      </c>
      <c r="H1323" t="s">
        <v>32</v>
      </c>
      <c r="I1323" t="s">
        <v>40</v>
      </c>
      <c r="J1323">
        <v>3.35</v>
      </c>
      <c r="K1323">
        <v>10</v>
      </c>
      <c r="L1323">
        <v>0</v>
      </c>
      <c r="M1323">
        <v>8</v>
      </c>
      <c r="N1323">
        <v>20</v>
      </c>
      <c r="O1323">
        <v>5</v>
      </c>
      <c r="P1323">
        <v>15</v>
      </c>
      <c r="Q1323">
        <v>4</v>
      </c>
      <c r="R1323">
        <v>3</v>
      </c>
      <c r="S1323">
        <v>15</v>
      </c>
      <c r="T1323">
        <v>12</v>
      </c>
      <c r="U1323">
        <v>3</v>
      </c>
      <c r="V1323">
        <v>4</v>
      </c>
      <c r="W1323">
        <v>10</v>
      </c>
      <c r="X1323">
        <v>6</v>
      </c>
      <c r="Y1323">
        <v>7</v>
      </c>
      <c r="Z1323">
        <v>16</v>
      </c>
      <c r="AA1323">
        <v>11</v>
      </c>
      <c r="AB1323">
        <v>2</v>
      </c>
      <c r="AC1323">
        <v>0</v>
      </c>
      <c r="AD1323">
        <v>4</v>
      </c>
      <c r="AE1323">
        <f>SUM(M1323:N1323)/SUM(K1323:AD1323)</f>
        <v>0.18064516129032257</v>
      </c>
      <c r="AF1323">
        <f>SUM(S1323,Y1323)/SUM(K1323:AD1323)</f>
        <v>0.14193548387096774</v>
      </c>
      <c r="AG1323">
        <f t="shared" si="98"/>
        <v>0.22580645161290322</v>
      </c>
      <c r="AH1323">
        <f t="shared" si="99"/>
        <v>5.8064516129032261E-2</v>
      </c>
      <c r="AI1323">
        <f t="shared" si="100"/>
        <v>0.12903225806451613</v>
      </c>
      <c r="AJ1323">
        <f t="shared" si="101"/>
        <v>0.26451612903225807</v>
      </c>
      <c r="AK1323">
        <v>6</v>
      </c>
      <c r="AL1323">
        <v>0</v>
      </c>
    </row>
    <row r="1324" spans="1:38" x14ac:dyDescent="0.2">
      <c r="A1324" t="s">
        <v>1029</v>
      </c>
      <c r="B1324">
        <v>178</v>
      </c>
      <c r="C1324">
        <v>1086</v>
      </c>
      <c r="D1324">
        <f>C1324-B1324</f>
        <v>908</v>
      </c>
      <c r="E1324">
        <v>0.40670000000000001</v>
      </c>
      <c r="F1324">
        <v>2.4000000000000001E-5</v>
      </c>
      <c r="G1324">
        <v>78</v>
      </c>
      <c r="H1324" t="s">
        <v>32</v>
      </c>
      <c r="I1324" t="s">
        <v>44</v>
      </c>
      <c r="J1324">
        <v>2.839</v>
      </c>
      <c r="K1324">
        <v>7</v>
      </c>
      <c r="L1324">
        <v>1</v>
      </c>
      <c r="M1324">
        <v>32</v>
      </c>
      <c r="N1324">
        <v>37</v>
      </c>
      <c r="O1324">
        <v>3</v>
      </c>
      <c r="P1324">
        <v>41</v>
      </c>
      <c r="Q1324">
        <v>9</v>
      </c>
      <c r="R1324">
        <v>5</v>
      </c>
      <c r="S1324">
        <v>36</v>
      </c>
      <c r="T1324">
        <v>23</v>
      </c>
      <c r="U1324">
        <v>3</v>
      </c>
      <c r="V1324">
        <v>35</v>
      </c>
      <c r="W1324">
        <v>13</v>
      </c>
      <c r="X1324">
        <v>16</v>
      </c>
      <c r="Y1324">
        <v>9</v>
      </c>
      <c r="Z1324">
        <v>20</v>
      </c>
      <c r="AA1324">
        <v>14</v>
      </c>
      <c r="AB1324">
        <v>8</v>
      </c>
      <c r="AC1324">
        <v>0</v>
      </c>
      <c r="AD1324">
        <v>5</v>
      </c>
      <c r="AE1324">
        <f>SUM(M1324:N1324)/SUM(K1324:AD1324)</f>
        <v>0.21766561514195584</v>
      </c>
      <c r="AF1324">
        <f>SUM(S1324,Y1324)/SUM(K1324:AD1324)</f>
        <v>0.14195583596214512</v>
      </c>
      <c r="AG1324">
        <f t="shared" si="98"/>
        <v>0.19242902208201892</v>
      </c>
      <c r="AH1324">
        <f t="shared" si="99"/>
        <v>2.5236593059936908E-2</v>
      </c>
      <c r="AI1324">
        <f t="shared" si="100"/>
        <v>0.12302839116719243</v>
      </c>
      <c r="AJ1324">
        <f t="shared" si="101"/>
        <v>0.29968454258675081</v>
      </c>
      <c r="AK1324">
        <v>1</v>
      </c>
      <c r="AL1324">
        <v>0</v>
      </c>
    </row>
    <row r="1325" spans="1:38" x14ac:dyDescent="0.2">
      <c r="A1325" t="s">
        <v>205</v>
      </c>
      <c r="B1325">
        <v>5</v>
      </c>
      <c r="C1325">
        <v>452</v>
      </c>
      <c r="D1325">
        <f>C1325-B1325</f>
        <v>447</v>
      </c>
      <c r="E1325">
        <v>0.57789999999999997</v>
      </c>
      <c r="F1325">
        <v>3.7399999999999998E-4</v>
      </c>
      <c r="G1325">
        <v>90</v>
      </c>
      <c r="H1325" t="s">
        <v>32</v>
      </c>
      <c r="I1325" t="s">
        <v>44</v>
      </c>
      <c r="J1325">
        <v>2.72</v>
      </c>
      <c r="K1325">
        <v>6</v>
      </c>
      <c r="L1325">
        <v>1</v>
      </c>
      <c r="M1325">
        <v>11</v>
      </c>
      <c r="N1325">
        <v>20</v>
      </c>
      <c r="O1325">
        <v>1</v>
      </c>
      <c r="P1325">
        <v>37</v>
      </c>
      <c r="Q1325">
        <v>1</v>
      </c>
      <c r="R1325">
        <v>4</v>
      </c>
      <c r="S1325">
        <v>13</v>
      </c>
      <c r="T1325">
        <v>1</v>
      </c>
      <c r="U1325">
        <v>0</v>
      </c>
      <c r="V1325">
        <v>14</v>
      </c>
      <c r="W1325">
        <v>5</v>
      </c>
      <c r="X1325">
        <v>13</v>
      </c>
      <c r="Y1325">
        <v>11</v>
      </c>
      <c r="Z1325">
        <v>17</v>
      </c>
      <c r="AA1325">
        <v>9</v>
      </c>
      <c r="AB1325">
        <v>3</v>
      </c>
      <c r="AC1325">
        <v>1</v>
      </c>
      <c r="AD1325">
        <v>1</v>
      </c>
      <c r="AE1325">
        <f>SUM(M1325:N1325)/SUM(K1325:AD1325)</f>
        <v>0.18343195266272189</v>
      </c>
      <c r="AF1325">
        <f>SUM(S1325,Y1325)/SUM(K1325:AD1325)</f>
        <v>0.14201183431952663</v>
      </c>
      <c r="AG1325">
        <f t="shared" si="98"/>
        <v>0.28402366863905326</v>
      </c>
      <c r="AH1325">
        <f t="shared" si="99"/>
        <v>1.7751479289940829E-2</v>
      </c>
      <c r="AI1325">
        <f t="shared" si="100"/>
        <v>4.7337278106508875E-2</v>
      </c>
      <c r="AJ1325">
        <f t="shared" si="101"/>
        <v>0.32544378698224852</v>
      </c>
      <c r="AK1325">
        <v>72</v>
      </c>
      <c r="AL1325">
        <v>0</v>
      </c>
    </row>
    <row r="1326" spans="1:38" x14ac:dyDescent="0.2">
      <c r="A1326" t="s">
        <v>1618</v>
      </c>
      <c r="B1326">
        <v>362</v>
      </c>
      <c r="C1326">
        <v>706</v>
      </c>
      <c r="D1326">
        <f>C1326-B1326</f>
        <v>344</v>
      </c>
      <c r="E1326">
        <v>0.16750000000000001</v>
      </c>
      <c r="F1326">
        <v>0.13699900000000001</v>
      </c>
      <c r="G1326">
        <v>18</v>
      </c>
      <c r="H1326" t="s">
        <v>35</v>
      </c>
      <c r="I1326" t="s">
        <v>44</v>
      </c>
      <c r="J1326">
        <v>2.7959999999999998</v>
      </c>
      <c r="K1326">
        <v>2</v>
      </c>
      <c r="L1326">
        <v>2</v>
      </c>
      <c r="M1326">
        <v>15</v>
      </c>
      <c r="N1326">
        <v>20</v>
      </c>
      <c r="O1326">
        <v>3</v>
      </c>
      <c r="P1326">
        <v>14</v>
      </c>
      <c r="Q1326">
        <v>4</v>
      </c>
      <c r="R1326">
        <v>5</v>
      </c>
      <c r="S1326">
        <v>15</v>
      </c>
      <c r="T1326">
        <v>7</v>
      </c>
      <c r="U1326">
        <v>5</v>
      </c>
      <c r="V1326">
        <v>16</v>
      </c>
      <c r="W1326">
        <v>5</v>
      </c>
      <c r="X1326">
        <v>17</v>
      </c>
      <c r="Y1326">
        <v>9</v>
      </c>
      <c r="Z1326">
        <v>11</v>
      </c>
      <c r="AA1326">
        <v>9</v>
      </c>
      <c r="AB1326">
        <v>5</v>
      </c>
      <c r="AC1326">
        <v>1</v>
      </c>
      <c r="AD1326">
        <v>4</v>
      </c>
      <c r="AE1326">
        <f>SUM(M1326:N1326)/SUM(K1326:AD1326)</f>
        <v>0.20710059171597633</v>
      </c>
      <c r="AF1326">
        <f>SUM(S1326,Y1326)/SUM(K1326:AD1326)</f>
        <v>0.14201183431952663</v>
      </c>
      <c r="AG1326">
        <f t="shared" si="98"/>
        <v>0.1242603550295858</v>
      </c>
      <c r="AH1326">
        <f t="shared" si="99"/>
        <v>4.7337278106508875E-2</v>
      </c>
      <c r="AI1326">
        <f t="shared" si="100"/>
        <v>0.13017751479289941</v>
      </c>
      <c r="AJ1326">
        <f t="shared" si="101"/>
        <v>0.34911242603550297</v>
      </c>
    </row>
    <row r="1327" spans="1:38" x14ac:dyDescent="0.2">
      <c r="A1327" t="s">
        <v>1175</v>
      </c>
      <c r="B1327">
        <v>285</v>
      </c>
      <c r="C1327">
        <v>720</v>
      </c>
      <c r="D1327">
        <f>C1327-B1327</f>
        <v>435</v>
      </c>
      <c r="E1327">
        <v>0.26719999999999999</v>
      </c>
      <c r="F1327" s="1">
        <v>5.0000000000000004E-6</v>
      </c>
      <c r="G1327">
        <v>54</v>
      </c>
      <c r="H1327" t="s">
        <v>32</v>
      </c>
      <c r="I1327" t="s">
        <v>40</v>
      </c>
      <c r="J1327">
        <v>3.1840000000000002</v>
      </c>
      <c r="K1327">
        <v>10</v>
      </c>
      <c r="L1327">
        <v>1</v>
      </c>
      <c r="M1327">
        <v>20</v>
      </c>
      <c r="N1327">
        <v>28</v>
      </c>
      <c r="O1327">
        <v>5</v>
      </c>
      <c r="P1327">
        <v>19</v>
      </c>
      <c r="Q1327">
        <v>3</v>
      </c>
      <c r="R1327">
        <v>5</v>
      </c>
      <c r="S1327">
        <v>17</v>
      </c>
      <c r="T1327">
        <v>7</v>
      </c>
      <c r="U1327">
        <v>2</v>
      </c>
      <c r="V1327">
        <v>5</v>
      </c>
      <c r="W1327">
        <v>8</v>
      </c>
      <c r="X1327">
        <v>6</v>
      </c>
      <c r="Y1327">
        <v>7</v>
      </c>
      <c r="Z1327">
        <v>12</v>
      </c>
      <c r="AA1327">
        <v>4</v>
      </c>
      <c r="AB1327">
        <v>9</v>
      </c>
      <c r="AC1327">
        <v>1</v>
      </c>
      <c r="AD1327">
        <v>0</v>
      </c>
      <c r="AE1327">
        <f>SUM(M1327:N1327)/SUM(K1327:AD1327)</f>
        <v>0.28402366863905326</v>
      </c>
      <c r="AF1327">
        <f>SUM(S1327,Y1327)/SUM(K1327:AD1327)</f>
        <v>0.14201183431952663</v>
      </c>
      <c r="AG1327">
        <f t="shared" si="98"/>
        <v>0.21893491124260356</v>
      </c>
      <c r="AH1327">
        <f t="shared" si="99"/>
        <v>3.5502958579881658E-2</v>
      </c>
      <c r="AI1327">
        <f t="shared" si="100"/>
        <v>0.13609467455621302</v>
      </c>
      <c r="AJ1327">
        <f t="shared" si="101"/>
        <v>0.18343195266272189</v>
      </c>
      <c r="AK1327">
        <v>4</v>
      </c>
      <c r="AL1327">
        <v>0</v>
      </c>
    </row>
    <row r="1328" spans="1:38" x14ac:dyDescent="0.2">
      <c r="A1328" t="s">
        <v>1010</v>
      </c>
      <c r="B1328">
        <v>168</v>
      </c>
      <c r="C1328">
        <v>620</v>
      </c>
      <c r="D1328">
        <f>C1328-B1328</f>
        <v>452</v>
      </c>
      <c r="E1328">
        <v>0.2467</v>
      </c>
      <c r="F1328">
        <v>3.8999999999999999E-5</v>
      </c>
      <c r="G1328">
        <v>42</v>
      </c>
      <c r="H1328" t="s">
        <v>32</v>
      </c>
      <c r="I1328" t="s">
        <v>44</v>
      </c>
      <c r="J1328">
        <v>2.879</v>
      </c>
      <c r="K1328">
        <v>7</v>
      </c>
      <c r="L1328">
        <v>1</v>
      </c>
      <c r="M1328">
        <v>19</v>
      </c>
      <c r="N1328">
        <v>24</v>
      </c>
      <c r="O1328">
        <v>4</v>
      </c>
      <c r="P1328">
        <v>16</v>
      </c>
      <c r="Q1328">
        <v>5</v>
      </c>
      <c r="R1328">
        <v>6</v>
      </c>
      <c r="S1328">
        <v>16</v>
      </c>
      <c r="T1328">
        <v>1</v>
      </c>
      <c r="U1328">
        <v>3</v>
      </c>
      <c r="V1328">
        <v>11</v>
      </c>
      <c r="W1328">
        <v>9</v>
      </c>
      <c r="X1328">
        <v>9</v>
      </c>
      <c r="Y1328">
        <v>10</v>
      </c>
      <c r="Z1328">
        <v>21</v>
      </c>
      <c r="AA1328">
        <v>9</v>
      </c>
      <c r="AB1328">
        <v>8</v>
      </c>
      <c r="AC1328">
        <v>0</v>
      </c>
      <c r="AD1328">
        <v>4</v>
      </c>
      <c r="AE1328">
        <f>SUM(M1328:N1328)/SUM(K1328:AD1328)</f>
        <v>0.23497267759562843</v>
      </c>
      <c r="AF1328">
        <f>SUM(S1328,Y1328)/SUM(K1328:AD1328)</f>
        <v>0.14207650273224043</v>
      </c>
      <c r="AG1328">
        <f t="shared" si="98"/>
        <v>0.17486338797814208</v>
      </c>
      <c r="AH1328">
        <f t="shared" si="99"/>
        <v>4.3715846994535519E-2</v>
      </c>
      <c r="AI1328">
        <f t="shared" si="100"/>
        <v>9.8360655737704916E-2</v>
      </c>
      <c r="AJ1328">
        <f t="shared" si="101"/>
        <v>0.30601092896174864</v>
      </c>
    </row>
    <row r="1329" spans="1:38" x14ac:dyDescent="0.2">
      <c r="A1329" t="s">
        <v>504</v>
      </c>
      <c r="B1329">
        <v>378</v>
      </c>
      <c r="C1329">
        <v>822</v>
      </c>
      <c r="D1329">
        <f>C1329-B1329</f>
        <v>444</v>
      </c>
      <c r="E1329">
        <v>0.12939999999999999</v>
      </c>
      <c r="F1329">
        <v>4.607E-3</v>
      </c>
      <c r="G1329">
        <v>6</v>
      </c>
      <c r="H1329" t="s">
        <v>35</v>
      </c>
      <c r="I1329" t="s">
        <v>44</v>
      </c>
      <c r="J1329">
        <v>2.7440000000000002</v>
      </c>
      <c r="K1329">
        <v>7</v>
      </c>
      <c r="L1329">
        <v>0</v>
      </c>
      <c r="M1329">
        <v>26</v>
      </c>
      <c r="N1329">
        <v>27</v>
      </c>
      <c r="O1329">
        <v>3</v>
      </c>
      <c r="P1329">
        <v>20</v>
      </c>
      <c r="Q1329">
        <v>13</v>
      </c>
      <c r="R1329">
        <v>2</v>
      </c>
      <c r="S1329">
        <v>20</v>
      </c>
      <c r="T1329">
        <v>9</v>
      </c>
      <c r="U1329">
        <v>3</v>
      </c>
      <c r="V1329">
        <v>12</v>
      </c>
      <c r="W1329">
        <v>7</v>
      </c>
      <c r="X1329">
        <v>15</v>
      </c>
      <c r="Y1329">
        <v>11</v>
      </c>
      <c r="Z1329">
        <v>14</v>
      </c>
      <c r="AA1329">
        <v>15</v>
      </c>
      <c r="AB1329">
        <v>10</v>
      </c>
      <c r="AC1329">
        <v>1</v>
      </c>
      <c r="AD1329">
        <v>3</v>
      </c>
      <c r="AE1329">
        <f>SUM(M1329:N1329)/SUM(K1329:AD1329)</f>
        <v>0.24311926605504589</v>
      </c>
      <c r="AF1329">
        <f>SUM(S1329,Y1329)/SUM(K1329:AD1329)</f>
        <v>0.14220183486238533</v>
      </c>
      <c r="AG1329">
        <f t="shared" si="98"/>
        <v>0.15596330275229359</v>
      </c>
      <c r="AH1329">
        <f t="shared" si="99"/>
        <v>3.2110091743119268E-2</v>
      </c>
      <c r="AI1329">
        <f t="shared" si="100"/>
        <v>0.11009174311926606</v>
      </c>
      <c r="AJ1329">
        <f t="shared" si="101"/>
        <v>0.3165137614678899</v>
      </c>
    </row>
    <row r="1330" spans="1:38" x14ac:dyDescent="0.2">
      <c r="A1330" t="s">
        <v>2029</v>
      </c>
      <c r="B1330">
        <v>662</v>
      </c>
      <c r="C1330">
        <v>1433</v>
      </c>
      <c r="D1330">
        <f>C1330-B1330</f>
        <v>771</v>
      </c>
      <c r="E1330">
        <v>0.36520000000000002</v>
      </c>
      <c r="F1330">
        <v>1.8550000000000001E-3</v>
      </c>
      <c r="G1330">
        <v>78</v>
      </c>
      <c r="H1330" t="s">
        <v>32</v>
      </c>
      <c r="I1330" t="s">
        <v>49</v>
      </c>
      <c r="J1330">
        <v>2.8690000000000002</v>
      </c>
      <c r="K1330">
        <v>17</v>
      </c>
      <c r="L1330">
        <v>1</v>
      </c>
      <c r="M1330">
        <v>28</v>
      </c>
      <c r="N1330">
        <v>38</v>
      </c>
      <c r="O1330">
        <v>2</v>
      </c>
      <c r="P1330">
        <v>57</v>
      </c>
      <c r="Q1330">
        <v>7</v>
      </c>
      <c r="R1330">
        <v>4</v>
      </c>
      <c r="S1330">
        <v>34</v>
      </c>
      <c r="T1330">
        <v>13</v>
      </c>
      <c r="U1330">
        <v>0</v>
      </c>
      <c r="V1330">
        <v>11</v>
      </c>
      <c r="W1330">
        <v>18</v>
      </c>
      <c r="X1330">
        <v>11</v>
      </c>
      <c r="Y1330">
        <v>6</v>
      </c>
      <c r="Z1330">
        <v>15</v>
      </c>
      <c r="AA1330">
        <v>14</v>
      </c>
      <c r="AB1330">
        <v>1</v>
      </c>
      <c r="AC1330">
        <v>0</v>
      </c>
      <c r="AD1330">
        <v>4</v>
      </c>
      <c r="AE1330">
        <f>SUM(M1330:N1330)/SUM(K1330:AD1330)</f>
        <v>0.23487544483985764</v>
      </c>
      <c r="AF1330">
        <f>SUM(S1330,Y1330)/SUM(K1330:AD1330)</f>
        <v>0.14234875444839859</v>
      </c>
      <c r="AG1330">
        <f t="shared" si="98"/>
        <v>0.32740213523131673</v>
      </c>
      <c r="AH1330">
        <f t="shared" si="99"/>
        <v>2.1352313167259787E-2</v>
      </c>
      <c r="AI1330">
        <f t="shared" si="100"/>
        <v>6.4056939501779361E-2</v>
      </c>
      <c r="AJ1330">
        <f t="shared" si="101"/>
        <v>0.20996441281138789</v>
      </c>
      <c r="AK1330">
        <v>5</v>
      </c>
      <c r="AL1330">
        <v>0</v>
      </c>
    </row>
    <row r="1331" spans="1:38" x14ac:dyDescent="0.2">
      <c r="A1331" t="s">
        <v>1874</v>
      </c>
      <c r="B1331">
        <v>308</v>
      </c>
      <c r="C1331">
        <v>337</v>
      </c>
      <c r="D1331">
        <f>C1331-B1331</f>
        <v>29</v>
      </c>
      <c r="E1331">
        <v>0.17460000000000001</v>
      </c>
      <c r="F1331">
        <v>1.952E-3</v>
      </c>
      <c r="G1331">
        <v>18</v>
      </c>
      <c r="H1331" t="s">
        <v>35</v>
      </c>
      <c r="I1331" t="s">
        <v>33</v>
      </c>
      <c r="J1331">
        <v>4.3860000000000001</v>
      </c>
      <c r="K1331">
        <v>1</v>
      </c>
      <c r="L1331">
        <v>1</v>
      </c>
      <c r="M1331">
        <v>0</v>
      </c>
      <c r="N1331">
        <v>0</v>
      </c>
      <c r="O1331">
        <v>1</v>
      </c>
      <c r="P1331">
        <v>2</v>
      </c>
      <c r="Q1331">
        <v>0</v>
      </c>
      <c r="R1331">
        <v>0</v>
      </c>
      <c r="S1331">
        <v>3</v>
      </c>
      <c r="T1331">
        <v>4</v>
      </c>
      <c r="U1331">
        <v>0</v>
      </c>
      <c r="V1331">
        <v>1</v>
      </c>
      <c r="W1331">
        <v>3</v>
      </c>
      <c r="X1331">
        <v>0</v>
      </c>
      <c r="Y1331">
        <v>0</v>
      </c>
      <c r="Z1331">
        <v>2</v>
      </c>
      <c r="AA1331">
        <v>2</v>
      </c>
      <c r="AB1331">
        <v>0</v>
      </c>
      <c r="AC1331">
        <v>1</v>
      </c>
      <c r="AD1331">
        <v>0</v>
      </c>
      <c r="AE1331">
        <f>SUM(M1331:N1331)/SUM(K1331:AD1331)</f>
        <v>0</v>
      </c>
      <c r="AF1331">
        <f>SUM(S1331,Y1331)/SUM(K1331:AD1331)</f>
        <v>0.14285714285714285</v>
      </c>
      <c r="AG1331">
        <f t="shared" si="98"/>
        <v>0.2857142857142857</v>
      </c>
      <c r="AH1331">
        <f t="shared" si="99"/>
        <v>9.5238095238095233E-2</v>
      </c>
      <c r="AI1331">
        <f t="shared" si="100"/>
        <v>0.19047619047619047</v>
      </c>
      <c r="AJ1331">
        <f t="shared" si="101"/>
        <v>0.2857142857142857</v>
      </c>
    </row>
    <row r="1332" spans="1:38" x14ac:dyDescent="0.2">
      <c r="A1332" t="s">
        <v>3168</v>
      </c>
      <c r="B1332">
        <v>57</v>
      </c>
      <c r="C1332">
        <v>112</v>
      </c>
      <c r="D1332">
        <f>C1332-B1332</f>
        <v>55</v>
      </c>
      <c r="E1332">
        <v>0.16159999999999999</v>
      </c>
      <c r="F1332">
        <v>1.1820000000000001E-3</v>
      </c>
      <c r="G1332">
        <v>6</v>
      </c>
      <c r="H1332" t="s">
        <v>35</v>
      </c>
      <c r="I1332" t="s">
        <v>49</v>
      </c>
      <c r="J1332">
        <v>4.5250000000000004</v>
      </c>
      <c r="K1332">
        <v>1</v>
      </c>
      <c r="L1332">
        <v>0</v>
      </c>
      <c r="M1332">
        <v>1</v>
      </c>
      <c r="N1332">
        <v>2</v>
      </c>
      <c r="O1332">
        <v>4</v>
      </c>
      <c r="P1332">
        <v>1</v>
      </c>
      <c r="Q1332">
        <v>4</v>
      </c>
      <c r="R1332">
        <v>2</v>
      </c>
      <c r="S1332">
        <v>2</v>
      </c>
      <c r="T1332">
        <v>16</v>
      </c>
      <c r="U1332">
        <v>0</v>
      </c>
      <c r="V1332">
        <v>3</v>
      </c>
      <c r="W1332">
        <v>2</v>
      </c>
      <c r="X1332">
        <v>3</v>
      </c>
      <c r="Y1332">
        <v>6</v>
      </c>
      <c r="Z1332">
        <v>4</v>
      </c>
      <c r="AA1332">
        <v>0</v>
      </c>
      <c r="AB1332">
        <v>2</v>
      </c>
      <c r="AC1332">
        <v>0</v>
      </c>
      <c r="AD1332">
        <v>3</v>
      </c>
      <c r="AE1332">
        <f>SUM(M1332:N1332)/SUM(K1332:AD1332)</f>
        <v>5.3571428571428568E-2</v>
      </c>
      <c r="AF1332">
        <f>SUM(S1332,Y1332)/SUM(K1332:AD1332)</f>
        <v>0.14285714285714285</v>
      </c>
      <c r="AG1332">
        <f t="shared" si="98"/>
        <v>7.1428571428571425E-2</v>
      </c>
      <c r="AH1332">
        <f t="shared" si="99"/>
        <v>0.125</v>
      </c>
      <c r="AI1332">
        <f t="shared" si="100"/>
        <v>0.35714285714285715</v>
      </c>
      <c r="AJ1332">
        <f t="shared" si="101"/>
        <v>0.25</v>
      </c>
    </row>
    <row r="1333" spans="1:38" x14ac:dyDescent="0.2">
      <c r="A1333" t="s">
        <v>56</v>
      </c>
      <c r="B1333">
        <v>21</v>
      </c>
      <c r="C1333">
        <v>80</v>
      </c>
      <c r="D1333">
        <f>C1333-B1333</f>
        <v>59</v>
      </c>
      <c r="E1333">
        <v>0.2074</v>
      </c>
      <c r="F1333">
        <v>1.9139999999999999E-3</v>
      </c>
      <c r="G1333">
        <v>30</v>
      </c>
      <c r="H1333" t="s">
        <v>35</v>
      </c>
      <c r="I1333" t="s">
        <v>57</v>
      </c>
      <c r="J1333">
        <v>3.5449999999999999</v>
      </c>
      <c r="K1333">
        <v>3</v>
      </c>
      <c r="L1333">
        <v>0</v>
      </c>
      <c r="M1333">
        <v>0</v>
      </c>
      <c r="N1333">
        <v>3</v>
      </c>
      <c r="O1333">
        <v>0</v>
      </c>
      <c r="P1333">
        <v>3</v>
      </c>
      <c r="Q1333">
        <v>2</v>
      </c>
      <c r="R1333">
        <v>3</v>
      </c>
      <c r="S1333">
        <v>5</v>
      </c>
      <c r="T1333">
        <v>3</v>
      </c>
      <c r="U1333">
        <v>2</v>
      </c>
      <c r="V1333">
        <v>6</v>
      </c>
      <c r="W1333">
        <v>1</v>
      </c>
      <c r="X1333">
        <v>3</v>
      </c>
      <c r="Y1333">
        <v>2</v>
      </c>
      <c r="Z1333">
        <v>7</v>
      </c>
      <c r="AA1333">
        <v>2</v>
      </c>
      <c r="AB1333">
        <v>2</v>
      </c>
      <c r="AC1333">
        <v>0</v>
      </c>
      <c r="AD1333">
        <v>2</v>
      </c>
      <c r="AE1333">
        <f>SUM(M1333:N1333)/SUM(K1333:AD1333)</f>
        <v>6.1224489795918366E-2</v>
      </c>
      <c r="AF1333">
        <f>SUM(S1333,Y1333)/SUM(K1333:AD1333)</f>
        <v>0.14285714285714285</v>
      </c>
      <c r="AG1333">
        <f t="shared" si="98"/>
        <v>0.14285714285714285</v>
      </c>
      <c r="AH1333">
        <f t="shared" si="99"/>
        <v>4.0816326530612242E-2</v>
      </c>
      <c r="AI1333">
        <f t="shared" si="100"/>
        <v>0.20408163265306123</v>
      </c>
      <c r="AJ1333">
        <f t="shared" si="101"/>
        <v>0.40816326530612246</v>
      </c>
    </row>
    <row r="1334" spans="1:38" x14ac:dyDescent="0.2">
      <c r="A1334" t="s">
        <v>806</v>
      </c>
      <c r="B1334">
        <v>57</v>
      </c>
      <c r="C1334">
        <v>123</v>
      </c>
      <c r="D1334">
        <f>C1334-B1334</f>
        <v>66</v>
      </c>
      <c r="E1334">
        <v>0.22589999999999999</v>
      </c>
      <c r="F1334">
        <v>1.2071999999999999E-2</v>
      </c>
      <c r="G1334">
        <v>30</v>
      </c>
      <c r="H1334" t="s">
        <v>46</v>
      </c>
      <c r="I1334" t="s">
        <v>33</v>
      </c>
      <c r="J1334">
        <v>3.7709999999999999</v>
      </c>
      <c r="K1334">
        <v>4</v>
      </c>
      <c r="L1334">
        <v>0</v>
      </c>
      <c r="M1334">
        <v>0</v>
      </c>
      <c r="N1334">
        <v>4</v>
      </c>
      <c r="O1334">
        <v>1</v>
      </c>
      <c r="P1334">
        <v>3</v>
      </c>
      <c r="Q1334">
        <v>1</v>
      </c>
      <c r="R1334">
        <v>1</v>
      </c>
      <c r="S1334">
        <v>2</v>
      </c>
      <c r="T1334">
        <v>5</v>
      </c>
      <c r="U1334">
        <v>1</v>
      </c>
      <c r="V1334">
        <v>4</v>
      </c>
      <c r="W1334">
        <v>3</v>
      </c>
      <c r="X1334">
        <v>2</v>
      </c>
      <c r="Y1334">
        <v>6</v>
      </c>
      <c r="Z1334">
        <v>7</v>
      </c>
      <c r="AA1334">
        <v>2</v>
      </c>
      <c r="AB1334">
        <v>4</v>
      </c>
      <c r="AC1334">
        <v>2</v>
      </c>
      <c r="AD1334">
        <v>4</v>
      </c>
      <c r="AE1334">
        <f>SUM(M1334:N1334)/SUM(K1334:AD1334)</f>
        <v>7.1428571428571425E-2</v>
      </c>
      <c r="AF1334">
        <f>SUM(S1334,Y1334)/SUM(K1334:AD1334)</f>
        <v>0.14285714285714285</v>
      </c>
      <c r="AG1334">
        <f t="shared" si="98"/>
        <v>0.17857142857142858</v>
      </c>
      <c r="AH1334">
        <f t="shared" si="99"/>
        <v>0.125</v>
      </c>
      <c r="AI1334">
        <f t="shared" si="100"/>
        <v>0.19642857142857142</v>
      </c>
      <c r="AJ1334">
        <f t="shared" si="101"/>
        <v>0.2857142857142857</v>
      </c>
    </row>
    <row r="1335" spans="1:38" x14ac:dyDescent="0.2">
      <c r="A1335" t="s">
        <v>1785</v>
      </c>
      <c r="B1335">
        <v>881</v>
      </c>
      <c r="C1335">
        <v>922</v>
      </c>
      <c r="D1335">
        <f>C1335-B1335</f>
        <v>41</v>
      </c>
      <c r="E1335">
        <v>0.24249999999999999</v>
      </c>
      <c r="F1335">
        <v>2.653E-3</v>
      </c>
      <c r="G1335">
        <v>42</v>
      </c>
      <c r="H1335" t="s">
        <v>35</v>
      </c>
      <c r="I1335" t="s">
        <v>33</v>
      </c>
      <c r="J1335">
        <v>4.3170000000000002</v>
      </c>
      <c r="K1335">
        <v>0</v>
      </c>
      <c r="L1335">
        <v>1</v>
      </c>
      <c r="M1335">
        <v>1</v>
      </c>
      <c r="N1335">
        <v>2</v>
      </c>
      <c r="O1335">
        <v>5</v>
      </c>
      <c r="P1335">
        <v>2</v>
      </c>
      <c r="Q1335">
        <v>2</v>
      </c>
      <c r="R1335">
        <v>3</v>
      </c>
      <c r="S1335">
        <v>4</v>
      </c>
      <c r="T1335">
        <v>1</v>
      </c>
      <c r="U1335">
        <v>0</v>
      </c>
      <c r="V1335">
        <v>3</v>
      </c>
      <c r="W1335">
        <v>3</v>
      </c>
      <c r="X1335">
        <v>1</v>
      </c>
      <c r="Y1335">
        <v>2</v>
      </c>
      <c r="Z1335">
        <v>2</v>
      </c>
      <c r="AA1335">
        <v>2</v>
      </c>
      <c r="AB1335">
        <v>6</v>
      </c>
      <c r="AC1335">
        <v>0</v>
      </c>
      <c r="AD1335">
        <v>2</v>
      </c>
      <c r="AE1335">
        <f>SUM(M1335:N1335)/SUM(K1335:AD1335)</f>
        <v>7.1428571428571425E-2</v>
      </c>
      <c r="AF1335">
        <f>SUM(S1335,Y1335)/SUM(K1335:AD1335)</f>
        <v>0.14285714285714285</v>
      </c>
      <c r="AG1335">
        <f t="shared" si="98"/>
        <v>0.11904761904761904</v>
      </c>
      <c r="AH1335">
        <f t="shared" si="99"/>
        <v>0.16666666666666666</v>
      </c>
      <c r="AI1335">
        <f t="shared" si="100"/>
        <v>0.23809523809523808</v>
      </c>
      <c r="AJ1335">
        <f t="shared" si="101"/>
        <v>0.26190476190476192</v>
      </c>
    </row>
    <row r="1336" spans="1:38" x14ac:dyDescent="0.2">
      <c r="A1336" t="s">
        <v>2192</v>
      </c>
      <c r="B1336">
        <v>486</v>
      </c>
      <c r="C1336">
        <v>516</v>
      </c>
      <c r="D1336">
        <f>C1336-B1336</f>
        <v>30</v>
      </c>
      <c r="E1336">
        <v>0.40989999999999999</v>
      </c>
      <c r="F1336">
        <v>1.7129999999999999E-3</v>
      </c>
      <c r="G1336">
        <v>78</v>
      </c>
      <c r="H1336" t="s">
        <v>32</v>
      </c>
      <c r="I1336" t="s">
        <v>40</v>
      </c>
      <c r="J1336">
        <v>4.5430000000000001</v>
      </c>
      <c r="K1336">
        <v>1</v>
      </c>
      <c r="L1336">
        <v>0</v>
      </c>
      <c r="M1336">
        <v>1</v>
      </c>
      <c r="N1336">
        <v>1</v>
      </c>
      <c r="O1336">
        <v>0</v>
      </c>
      <c r="P1336">
        <v>2</v>
      </c>
      <c r="Q1336">
        <v>2</v>
      </c>
      <c r="R1336">
        <v>3</v>
      </c>
      <c r="S1336">
        <v>3</v>
      </c>
      <c r="T1336">
        <v>4</v>
      </c>
      <c r="U1336">
        <v>0</v>
      </c>
      <c r="V1336">
        <v>0</v>
      </c>
      <c r="W1336">
        <v>1</v>
      </c>
      <c r="X1336">
        <v>2</v>
      </c>
      <c r="Y1336">
        <v>1</v>
      </c>
      <c r="Z1336">
        <v>1</v>
      </c>
      <c r="AA1336">
        <v>3</v>
      </c>
      <c r="AB1336">
        <v>3</v>
      </c>
      <c r="AC1336">
        <v>0</v>
      </c>
      <c r="AD1336">
        <v>0</v>
      </c>
      <c r="AE1336">
        <f>SUM(M1336:N1336)/SUM(K1336:AD1336)</f>
        <v>7.1428571428571425E-2</v>
      </c>
      <c r="AF1336">
        <f>SUM(S1336,Y1336)/SUM(K1336:AD1336)</f>
        <v>0.14285714285714285</v>
      </c>
      <c r="AG1336">
        <f t="shared" si="98"/>
        <v>0.14285714285714285</v>
      </c>
      <c r="AH1336">
        <f t="shared" si="99"/>
        <v>0</v>
      </c>
      <c r="AI1336">
        <f t="shared" si="100"/>
        <v>0.35714285714285715</v>
      </c>
      <c r="AJ1336">
        <f t="shared" si="101"/>
        <v>0.2857142857142857</v>
      </c>
      <c r="AK1336">
        <v>1</v>
      </c>
      <c r="AL1336">
        <v>0</v>
      </c>
    </row>
    <row r="1337" spans="1:38" x14ac:dyDescent="0.2">
      <c r="A1337" t="s">
        <v>2564</v>
      </c>
      <c r="B1337">
        <v>859</v>
      </c>
      <c r="C1337">
        <v>891</v>
      </c>
      <c r="D1337">
        <f>C1337-B1337</f>
        <v>32</v>
      </c>
      <c r="E1337">
        <v>0.10780000000000001</v>
      </c>
      <c r="F1337">
        <v>0</v>
      </c>
      <c r="G1337">
        <v>6</v>
      </c>
      <c r="H1337" t="s">
        <v>35</v>
      </c>
      <c r="I1337" t="s">
        <v>44</v>
      </c>
      <c r="J1337">
        <v>3.536</v>
      </c>
      <c r="K1337">
        <v>2</v>
      </c>
      <c r="L1337">
        <v>0</v>
      </c>
      <c r="M1337">
        <v>0</v>
      </c>
      <c r="N1337">
        <v>2</v>
      </c>
      <c r="O1337">
        <v>2</v>
      </c>
      <c r="P1337">
        <v>1</v>
      </c>
      <c r="Q1337">
        <v>1</v>
      </c>
      <c r="R1337">
        <v>1</v>
      </c>
      <c r="S1337">
        <v>0</v>
      </c>
      <c r="T1337">
        <v>3</v>
      </c>
      <c r="U1337">
        <v>0</v>
      </c>
      <c r="V1337">
        <v>3</v>
      </c>
      <c r="W1337">
        <v>0</v>
      </c>
      <c r="X1337">
        <v>2</v>
      </c>
      <c r="Y1337">
        <v>4</v>
      </c>
      <c r="Z1337">
        <v>5</v>
      </c>
      <c r="AA1337">
        <v>1</v>
      </c>
      <c r="AB1337">
        <v>0</v>
      </c>
      <c r="AC1337">
        <v>0</v>
      </c>
      <c r="AD1337">
        <v>1</v>
      </c>
      <c r="AE1337">
        <f>SUM(M1337:N1337)/SUM(K1337:AD1337)</f>
        <v>7.1428571428571425E-2</v>
      </c>
      <c r="AF1337">
        <f>SUM(S1337,Y1337)/SUM(K1337:AD1337)</f>
        <v>0.14285714285714285</v>
      </c>
      <c r="AG1337">
        <f t="shared" si="98"/>
        <v>0.10714285714285714</v>
      </c>
      <c r="AH1337">
        <f t="shared" si="99"/>
        <v>0.10714285714285714</v>
      </c>
      <c r="AI1337">
        <f t="shared" si="100"/>
        <v>0.14285714285714285</v>
      </c>
      <c r="AJ1337">
        <f t="shared" si="101"/>
        <v>0.42857142857142855</v>
      </c>
    </row>
    <row r="1338" spans="1:38" x14ac:dyDescent="0.2">
      <c r="A1338" t="s">
        <v>2619</v>
      </c>
      <c r="B1338">
        <v>3</v>
      </c>
      <c r="C1338">
        <v>43</v>
      </c>
      <c r="D1338">
        <f>C1338-B1338</f>
        <v>40</v>
      </c>
      <c r="E1338">
        <v>0.37480000000000002</v>
      </c>
      <c r="F1338">
        <v>1.2930000000000001E-3</v>
      </c>
      <c r="G1338">
        <v>78</v>
      </c>
      <c r="H1338" t="s">
        <v>32</v>
      </c>
      <c r="I1338" t="s">
        <v>33</v>
      </c>
      <c r="J1338">
        <v>3.2610000000000001</v>
      </c>
      <c r="K1338">
        <v>1</v>
      </c>
      <c r="L1338">
        <v>0</v>
      </c>
      <c r="M1338">
        <v>1</v>
      </c>
      <c r="N1338">
        <v>1</v>
      </c>
      <c r="O1338">
        <v>1</v>
      </c>
      <c r="P1338">
        <v>2</v>
      </c>
      <c r="Q1338">
        <v>2</v>
      </c>
      <c r="R1338">
        <v>1</v>
      </c>
      <c r="S1338">
        <v>3</v>
      </c>
      <c r="T1338">
        <v>3</v>
      </c>
      <c r="U1338">
        <v>0</v>
      </c>
      <c r="V1338">
        <v>3</v>
      </c>
      <c r="W1338">
        <v>2</v>
      </c>
      <c r="X1338">
        <v>2</v>
      </c>
      <c r="Y1338">
        <v>1</v>
      </c>
      <c r="Z1338">
        <v>2</v>
      </c>
      <c r="AA1338">
        <v>1</v>
      </c>
      <c r="AB1338">
        <v>0</v>
      </c>
      <c r="AC1338">
        <v>2</v>
      </c>
      <c r="AD1338">
        <v>0</v>
      </c>
      <c r="AE1338">
        <f>SUM(M1338:N1338)/SUM(K1338:AD1338)</f>
        <v>7.1428571428571425E-2</v>
      </c>
      <c r="AF1338">
        <f>SUM(S1338,Y1338)/SUM(K1338:AD1338)</f>
        <v>0.14285714285714285</v>
      </c>
      <c r="AG1338">
        <f t="shared" si="98"/>
        <v>0.17857142857142858</v>
      </c>
      <c r="AH1338">
        <f t="shared" si="99"/>
        <v>0.10714285714285714</v>
      </c>
      <c r="AI1338">
        <f t="shared" si="100"/>
        <v>0.14285714285714285</v>
      </c>
      <c r="AJ1338">
        <f t="shared" si="101"/>
        <v>0.35714285714285715</v>
      </c>
      <c r="AK1338">
        <v>2</v>
      </c>
      <c r="AL1338">
        <v>0</v>
      </c>
    </row>
    <row r="1339" spans="1:38" x14ac:dyDescent="0.2">
      <c r="A1339" t="s">
        <v>1063</v>
      </c>
      <c r="B1339">
        <v>1047</v>
      </c>
      <c r="C1339">
        <v>1157</v>
      </c>
      <c r="D1339">
        <f>C1339-B1339</f>
        <v>110</v>
      </c>
      <c r="E1339">
        <v>0.2079</v>
      </c>
      <c r="F1339">
        <v>4.4590000000000003E-3</v>
      </c>
      <c r="G1339">
        <v>30</v>
      </c>
      <c r="H1339" t="s">
        <v>35</v>
      </c>
      <c r="I1339" t="s">
        <v>133</v>
      </c>
      <c r="J1339">
        <v>3.51</v>
      </c>
      <c r="K1339">
        <v>3</v>
      </c>
      <c r="L1339">
        <v>0</v>
      </c>
      <c r="M1339">
        <v>2</v>
      </c>
      <c r="N1339">
        <v>3</v>
      </c>
      <c r="O1339">
        <v>3</v>
      </c>
      <c r="P1339">
        <v>5</v>
      </c>
      <c r="Q1339">
        <v>2</v>
      </c>
      <c r="R1339">
        <v>3</v>
      </c>
      <c r="S1339">
        <v>5</v>
      </c>
      <c r="T1339">
        <v>4</v>
      </c>
      <c r="U1339">
        <v>0</v>
      </c>
      <c r="V1339">
        <v>4</v>
      </c>
      <c r="W1339">
        <v>4</v>
      </c>
      <c r="X1339">
        <v>3</v>
      </c>
      <c r="Y1339">
        <v>4</v>
      </c>
      <c r="Z1339">
        <v>9</v>
      </c>
      <c r="AA1339">
        <v>4</v>
      </c>
      <c r="AB1339">
        <v>1</v>
      </c>
      <c r="AC1339">
        <v>1</v>
      </c>
      <c r="AD1339">
        <v>3</v>
      </c>
      <c r="AE1339">
        <f>SUM(M1339:N1339)/SUM(K1339:AD1339)</f>
        <v>7.9365079365079361E-2</v>
      </c>
      <c r="AF1339">
        <f>SUM(S1339,Y1339)/SUM(K1339:AD1339)</f>
        <v>0.14285714285714285</v>
      </c>
      <c r="AG1339">
        <f t="shared" si="98"/>
        <v>0.19047619047619047</v>
      </c>
      <c r="AH1339">
        <f t="shared" si="99"/>
        <v>0.1111111111111111</v>
      </c>
      <c r="AI1339">
        <f t="shared" si="100"/>
        <v>0.12698412698412698</v>
      </c>
      <c r="AJ1339">
        <f t="shared" si="101"/>
        <v>0.34920634920634919</v>
      </c>
    </row>
    <row r="1340" spans="1:38" x14ac:dyDescent="0.2">
      <c r="A1340" t="s">
        <v>1676</v>
      </c>
      <c r="B1340">
        <v>179</v>
      </c>
      <c r="C1340">
        <v>205</v>
      </c>
      <c r="D1340">
        <f>C1340-B1340</f>
        <v>26</v>
      </c>
      <c r="E1340">
        <v>0.19189999999999999</v>
      </c>
      <c r="F1340" s="1">
        <v>1.9999999999999999E-6</v>
      </c>
      <c r="G1340">
        <v>18</v>
      </c>
      <c r="H1340" t="s">
        <v>35</v>
      </c>
      <c r="I1340" t="s">
        <v>44</v>
      </c>
      <c r="J1340">
        <v>4.5140000000000002</v>
      </c>
      <c r="K1340">
        <v>0</v>
      </c>
      <c r="L1340">
        <v>0</v>
      </c>
      <c r="M1340">
        <v>2</v>
      </c>
      <c r="N1340">
        <v>0</v>
      </c>
      <c r="O1340">
        <v>1</v>
      </c>
      <c r="P1340">
        <v>1</v>
      </c>
      <c r="Q1340">
        <v>0</v>
      </c>
      <c r="R1340">
        <v>3</v>
      </c>
      <c r="S1340">
        <v>3</v>
      </c>
      <c r="T1340">
        <v>2</v>
      </c>
      <c r="U1340">
        <v>1</v>
      </c>
      <c r="V1340">
        <v>0</v>
      </c>
      <c r="W1340">
        <v>3</v>
      </c>
      <c r="X1340">
        <v>1</v>
      </c>
      <c r="Y1340">
        <v>0</v>
      </c>
      <c r="Z1340">
        <v>2</v>
      </c>
      <c r="AA1340">
        <v>1</v>
      </c>
      <c r="AB1340">
        <v>1</v>
      </c>
      <c r="AC1340">
        <v>0</v>
      </c>
      <c r="AD1340">
        <v>0</v>
      </c>
      <c r="AE1340">
        <f>SUM(M1340:N1340)/SUM(K1340:AD1340)</f>
        <v>9.5238095238095233E-2</v>
      </c>
      <c r="AF1340">
        <f>SUM(S1340,Y1340)/SUM(K1340:AD1340)</f>
        <v>0.14285714285714285</v>
      </c>
      <c r="AG1340">
        <f t="shared" si="98"/>
        <v>0.19047619047619047</v>
      </c>
      <c r="AH1340">
        <f t="shared" si="99"/>
        <v>4.7619047619047616E-2</v>
      </c>
      <c r="AI1340">
        <f t="shared" si="100"/>
        <v>0.33333333333333331</v>
      </c>
      <c r="AJ1340">
        <f t="shared" si="101"/>
        <v>0.19047619047619047</v>
      </c>
    </row>
    <row r="1341" spans="1:38" x14ac:dyDescent="0.2">
      <c r="A1341" t="s">
        <v>2459</v>
      </c>
      <c r="B1341">
        <v>508</v>
      </c>
      <c r="C1341">
        <v>542</v>
      </c>
      <c r="D1341">
        <f>C1341-B1341</f>
        <v>34</v>
      </c>
      <c r="E1341">
        <v>0.2994</v>
      </c>
      <c r="F1341">
        <v>9.2800000000000001E-4</v>
      </c>
      <c r="G1341">
        <v>54</v>
      </c>
      <c r="H1341" t="s">
        <v>35</v>
      </c>
      <c r="I1341" t="s">
        <v>33</v>
      </c>
      <c r="J1341">
        <v>3.9609999999999999</v>
      </c>
      <c r="K1341">
        <v>1</v>
      </c>
      <c r="L1341">
        <v>0</v>
      </c>
      <c r="M1341">
        <v>1</v>
      </c>
      <c r="N1341">
        <v>2</v>
      </c>
      <c r="O1341">
        <v>1</v>
      </c>
      <c r="P1341">
        <v>0</v>
      </c>
      <c r="Q1341">
        <v>0</v>
      </c>
      <c r="R1341">
        <v>3</v>
      </c>
      <c r="S1341">
        <v>1</v>
      </c>
      <c r="T1341">
        <v>3</v>
      </c>
      <c r="U1341">
        <v>1</v>
      </c>
      <c r="V1341">
        <v>2</v>
      </c>
      <c r="W1341">
        <v>0</v>
      </c>
      <c r="X1341">
        <v>1</v>
      </c>
      <c r="Y1341">
        <v>3</v>
      </c>
      <c r="Z1341">
        <v>6</v>
      </c>
      <c r="AA1341">
        <v>1</v>
      </c>
      <c r="AB1341">
        <v>0</v>
      </c>
      <c r="AC1341">
        <v>0</v>
      </c>
      <c r="AD1341">
        <v>2</v>
      </c>
      <c r="AE1341">
        <f>SUM(M1341:N1341)/SUM(K1341:AD1341)</f>
        <v>0.10714285714285714</v>
      </c>
      <c r="AF1341">
        <f>SUM(S1341,Y1341)/SUM(K1341:AD1341)</f>
        <v>0.14285714285714285</v>
      </c>
      <c r="AG1341">
        <f t="shared" si="98"/>
        <v>3.5714285714285712E-2</v>
      </c>
      <c r="AH1341">
        <f t="shared" si="99"/>
        <v>0.10714285714285714</v>
      </c>
      <c r="AI1341">
        <f t="shared" si="100"/>
        <v>0.25</v>
      </c>
      <c r="AJ1341">
        <f t="shared" si="101"/>
        <v>0.35714285714285715</v>
      </c>
    </row>
    <row r="1342" spans="1:38" x14ac:dyDescent="0.2">
      <c r="A1342" t="s">
        <v>629</v>
      </c>
      <c r="B1342">
        <v>112</v>
      </c>
      <c r="C1342">
        <v>359</v>
      </c>
      <c r="D1342">
        <f>C1342-B1342</f>
        <v>247</v>
      </c>
      <c r="E1342">
        <v>0.16489999999999999</v>
      </c>
      <c r="F1342">
        <v>9.2999999999999997E-5</v>
      </c>
      <c r="G1342">
        <v>18</v>
      </c>
      <c r="H1342" t="s">
        <v>35</v>
      </c>
      <c r="I1342" t="s">
        <v>410</v>
      </c>
      <c r="J1342">
        <v>3.3239999999999998</v>
      </c>
      <c r="K1342">
        <v>5</v>
      </c>
      <c r="L1342">
        <v>0</v>
      </c>
      <c r="M1342">
        <v>9</v>
      </c>
      <c r="N1342">
        <v>8</v>
      </c>
      <c r="O1342">
        <v>5</v>
      </c>
      <c r="P1342">
        <v>34</v>
      </c>
      <c r="Q1342">
        <v>5</v>
      </c>
      <c r="R1342">
        <v>4</v>
      </c>
      <c r="S1342">
        <v>11</v>
      </c>
      <c r="T1342">
        <v>2</v>
      </c>
      <c r="U1342">
        <v>6</v>
      </c>
      <c r="V1342">
        <v>6</v>
      </c>
      <c r="W1342">
        <v>9</v>
      </c>
      <c r="X1342">
        <v>14</v>
      </c>
      <c r="Y1342">
        <v>11</v>
      </c>
      <c r="Z1342">
        <v>6</v>
      </c>
      <c r="AA1342">
        <v>8</v>
      </c>
      <c r="AB1342">
        <v>9</v>
      </c>
      <c r="AC1342">
        <v>0</v>
      </c>
      <c r="AD1342">
        <v>2</v>
      </c>
      <c r="AE1342">
        <f>SUM(M1342:N1342)/SUM(K1342:AD1342)</f>
        <v>0.11038961038961038</v>
      </c>
      <c r="AF1342">
        <f>SUM(S1342,Y1342)/SUM(K1342:AD1342)</f>
        <v>0.14285714285714285</v>
      </c>
      <c r="AG1342">
        <f t="shared" si="98"/>
        <v>0.31168831168831168</v>
      </c>
      <c r="AH1342">
        <f t="shared" si="99"/>
        <v>4.5454545454545456E-2</v>
      </c>
      <c r="AI1342">
        <f t="shared" si="100"/>
        <v>0.13636363636363635</v>
      </c>
      <c r="AJ1342">
        <f t="shared" si="101"/>
        <v>0.25324675324675322</v>
      </c>
    </row>
    <row r="1343" spans="1:38" x14ac:dyDescent="0.2">
      <c r="A1343" t="s">
        <v>3225</v>
      </c>
      <c r="B1343">
        <v>80</v>
      </c>
      <c r="C1343">
        <v>218</v>
      </c>
      <c r="D1343">
        <f>C1343-B1343</f>
        <v>138</v>
      </c>
      <c r="E1343">
        <v>0.2374</v>
      </c>
      <c r="F1343">
        <v>3.57E-4</v>
      </c>
      <c r="G1343">
        <v>42</v>
      </c>
      <c r="H1343" t="s">
        <v>35</v>
      </c>
      <c r="I1343" t="s">
        <v>44</v>
      </c>
      <c r="J1343">
        <v>3.4359999999999999</v>
      </c>
      <c r="K1343">
        <v>1</v>
      </c>
      <c r="L1343">
        <v>3</v>
      </c>
      <c r="M1343">
        <v>5</v>
      </c>
      <c r="N1343">
        <v>4</v>
      </c>
      <c r="O1343">
        <v>1</v>
      </c>
      <c r="P1343">
        <v>14</v>
      </c>
      <c r="Q1343">
        <v>2</v>
      </c>
      <c r="R1343">
        <v>2</v>
      </c>
      <c r="S1343">
        <v>5</v>
      </c>
      <c r="T1343">
        <v>4</v>
      </c>
      <c r="U1343">
        <v>1</v>
      </c>
      <c r="V1343">
        <v>3</v>
      </c>
      <c r="W1343">
        <v>1</v>
      </c>
      <c r="X1343">
        <v>3</v>
      </c>
      <c r="Y1343">
        <v>6</v>
      </c>
      <c r="Z1343">
        <v>11</v>
      </c>
      <c r="AA1343">
        <v>7</v>
      </c>
      <c r="AB1343">
        <v>2</v>
      </c>
      <c r="AC1343">
        <v>1</v>
      </c>
      <c r="AD1343">
        <v>1</v>
      </c>
      <c r="AE1343">
        <f>SUM(M1343:N1343)/SUM(K1343:AD1343)</f>
        <v>0.11688311688311688</v>
      </c>
      <c r="AF1343">
        <f>SUM(S1343,Y1343)/SUM(K1343:AD1343)</f>
        <v>0.14285714285714285</v>
      </c>
      <c r="AG1343">
        <f t="shared" si="98"/>
        <v>0.20779220779220781</v>
      </c>
      <c r="AH1343">
        <f t="shared" si="99"/>
        <v>3.896103896103896E-2</v>
      </c>
      <c r="AI1343">
        <f t="shared" si="100"/>
        <v>0.11688311688311688</v>
      </c>
      <c r="AJ1343">
        <f t="shared" si="101"/>
        <v>0.37662337662337664</v>
      </c>
    </row>
    <row r="1344" spans="1:38" x14ac:dyDescent="0.2">
      <c r="A1344" t="s">
        <v>1740</v>
      </c>
      <c r="B1344">
        <v>21</v>
      </c>
      <c r="C1344">
        <v>216</v>
      </c>
      <c r="D1344">
        <f>C1344-B1344</f>
        <v>195</v>
      </c>
      <c r="E1344">
        <v>0.1583</v>
      </c>
      <c r="F1344">
        <v>2.1540000000000001E-3</v>
      </c>
      <c r="G1344">
        <v>6</v>
      </c>
      <c r="H1344" t="s">
        <v>35</v>
      </c>
      <c r="I1344" t="s">
        <v>1741</v>
      </c>
      <c r="J1344">
        <v>3.1139999999999999</v>
      </c>
      <c r="K1344">
        <v>2</v>
      </c>
      <c r="L1344">
        <v>1</v>
      </c>
      <c r="M1344">
        <v>6</v>
      </c>
      <c r="N1344">
        <v>6</v>
      </c>
      <c r="O1344">
        <v>0</v>
      </c>
      <c r="P1344">
        <v>14</v>
      </c>
      <c r="Q1344">
        <v>1</v>
      </c>
      <c r="R1344">
        <v>3</v>
      </c>
      <c r="S1344">
        <v>5</v>
      </c>
      <c r="T1344">
        <v>5</v>
      </c>
      <c r="U1344">
        <v>0</v>
      </c>
      <c r="V1344">
        <v>11</v>
      </c>
      <c r="W1344">
        <v>10</v>
      </c>
      <c r="X1344">
        <v>5</v>
      </c>
      <c r="Y1344">
        <v>9</v>
      </c>
      <c r="Z1344">
        <v>9</v>
      </c>
      <c r="AA1344">
        <v>4</v>
      </c>
      <c r="AB1344">
        <v>5</v>
      </c>
      <c r="AC1344">
        <v>0</v>
      </c>
      <c r="AD1344">
        <v>2</v>
      </c>
      <c r="AE1344">
        <f>SUM(M1344:N1344)/SUM(K1344:AD1344)</f>
        <v>0.12244897959183673</v>
      </c>
      <c r="AF1344">
        <f>SUM(S1344,Y1344)/SUM(K1344:AD1344)</f>
        <v>0.14285714285714285</v>
      </c>
      <c r="AG1344">
        <f t="shared" si="98"/>
        <v>0.26530612244897961</v>
      </c>
      <c r="AH1344">
        <f t="shared" si="99"/>
        <v>2.0408163265306121E-2</v>
      </c>
      <c r="AI1344">
        <f t="shared" si="100"/>
        <v>0.1326530612244898</v>
      </c>
      <c r="AJ1344">
        <f t="shared" si="101"/>
        <v>0.31632653061224492</v>
      </c>
    </row>
    <row r="1345" spans="1:38" x14ac:dyDescent="0.2">
      <c r="A1345" t="s">
        <v>961</v>
      </c>
      <c r="B1345">
        <v>4</v>
      </c>
      <c r="C1345">
        <v>248</v>
      </c>
      <c r="D1345">
        <f>C1345-B1345</f>
        <v>244</v>
      </c>
      <c r="E1345">
        <v>0.21740000000000001</v>
      </c>
      <c r="F1345">
        <v>8.4800000000000001E-4</v>
      </c>
      <c r="G1345">
        <v>30</v>
      </c>
      <c r="H1345" t="s">
        <v>46</v>
      </c>
      <c r="I1345" t="s">
        <v>401</v>
      </c>
      <c r="J1345">
        <v>3.7519999999999998</v>
      </c>
      <c r="K1345">
        <v>15</v>
      </c>
      <c r="L1345">
        <v>0</v>
      </c>
      <c r="M1345">
        <v>13</v>
      </c>
      <c r="N1345">
        <v>4</v>
      </c>
      <c r="O1345">
        <v>5</v>
      </c>
      <c r="P1345">
        <v>25</v>
      </c>
      <c r="Q1345">
        <v>2</v>
      </c>
      <c r="R1345">
        <v>2</v>
      </c>
      <c r="S1345">
        <v>9</v>
      </c>
      <c r="T1345">
        <v>6</v>
      </c>
      <c r="U1345">
        <v>1</v>
      </c>
      <c r="V1345">
        <v>7</v>
      </c>
      <c r="W1345">
        <v>5</v>
      </c>
      <c r="X1345">
        <v>2</v>
      </c>
      <c r="Y1345">
        <v>9</v>
      </c>
      <c r="Z1345">
        <v>6</v>
      </c>
      <c r="AA1345">
        <v>4</v>
      </c>
      <c r="AB1345">
        <v>8</v>
      </c>
      <c r="AC1345">
        <v>0</v>
      </c>
      <c r="AD1345">
        <v>3</v>
      </c>
      <c r="AE1345">
        <f>SUM(M1345:N1345)/SUM(K1345:AD1345)</f>
        <v>0.13492063492063491</v>
      </c>
      <c r="AF1345">
        <f>SUM(S1345,Y1345)/SUM(K1345:AD1345)</f>
        <v>0.14285714285714285</v>
      </c>
      <c r="AG1345">
        <f t="shared" si="98"/>
        <v>0.35714285714285715</v>
      </c>
      <c r="AH1345">
        <f t="shared" si="99"/>
        <v>6.3492063492063489E-2</v>
      </c>
      <c r="AI1345">
        <f t="shared" si="100"/>
        <v>0.13492063492063491</v>
      </c>
      <c r="AJ1345">
        <f t="shared" si="101"/>
        <v>0.16666666666666666</v>
      </c>
    </row>
    <row r="1346" spans="1:38" x14ac:dyDescent="0.2">
      <c r="A1346" t="s">
        <v>2672</v>
      </c>
      <c r="B1346">
        <v>128</v>
      </c>
      <c r="C1346">
        <v>462</v>
      </c>
      <c r="D1346">
        <f>C1346-B1346</f>
        <v>334</v>
      </c>
      <c r="E1346">
        <v>0.26800000000000002</v>
      </c>
      <c r="F1346">
        <v>3.7060000000000001E-3</v>
      </c>
      <c r="G1346">
        <v>54</v>
      </c>
      <c r="H1346" t="s">
        <v>35</v>
      </c>
      <c r="I1346" t="s">
        <v>33</v>
      </c>
      <c r="J1346">
        <v>3.7130000000000001</v>
      </c>
      <c r="K1346">
        <v>15</v>
      </c>
      <c r="L1346">
        <v>4</v>
      </c>
      <c r="M1346">
        <v>10</v>
      </c>
      <c r="N1346">
        <v>12</v>
      </c>
      <c r="O1346">
        <v>2</v>
      </c>
      <c r="P1346">
        <v>23</v>
      </c>
      <c r="Q1346">
        <v>1</v>
      </c>
      <c r="R1346">
        <v>4</v>
      </c>
      <c r="S1346">
        <v>14</v>
      </c>
      <c r="T1346">
        <v>6</v>
      </c>
      <c r="U1346">
        <v>3</v>
      </c>
      <c r="V1346">
        <v>6</v>
      </c>
      <c r="W1346">
        <v>12</v>
      </c>
      <c r="X1346">
        <v>3</v>
      </c>
      <c r="Y1346">
        <v>9</v>
      </c>
      <c r="Z1346">
        <v>13</v>
      </c>
      <c r="AA1346">
        <v>8</v>
      </c>
      <c r="AB1346">
        <v>10</v>
      </c>
      <c r="AC1346">
        <v>3</v>
      </c>
      <c r="AD1346">
        <v>3</v>
      </c>
      <c r="AE1346">
        <f>SUM(M1346:N1346)/SUM(K1346:AD1346)</f>
        <v>0.13664596273291926</v>
      </c>
      <c r="AF1346">
        <f>SUM(S1346,Y1346)/SUM(K1346:AD1346)</f>
        <v>0.14285714285714285</v>
      </c>
      <c r="AG1346">
        <f t="shared" si="98"/>
        <v>0.3105590062111801</v>
      </c>
      <c r="AH1346">
        <f t="shared" si="99"/>
        <v>4.9689440993788817E-2</v>
      </c>
      <c r="AI1346">
        <f t="shared" si="100"/>
        <v>0.14285714285714285</v>
      </c>
      <c r="AJ1346">
        <f t="shared" si="101"/>
        <v>0.21739130434782608</v>
      </c>
    </row>
    <row r="1347" spans="1:38" x14ac:dyDescent="0.2">
      <c r="A1347" t="s">
        <v>98</v>
      </c>
      <c r="B1347">
        <v>101</v>
      </c>
      <c r="C1347">
        <v>143</v>
      </c>
      <c r="D1347">
        <f>C1347-B1347</f>
        <v>42</v>
      </c>
      <c r="E1347">
        <v>0.22339999999999999</v>
      </c>
      <c r="F1347">
        <v>8.7419999999999998E-3</v>
      </c>
      <c r="G1347">
        <v>30</v>
      </c>
      <c r="H1347" t="s">
        <v>35</v>
      </c>
      <c r="I1347" t="s">
        <v>44</v>
      </c>
      <c r="J1347">
        <v>2.9260000000000002</v>
      </c>
      <c r="K1347">
        <v>5</v>
      </c>
      <c r="L1347">
        <v>0</v>
      </c>
      <c r="M1347">
        <v>1</v>
      </c>
      <c r="N1347">
        <v>4</v>
      </c>
      <c r="O1347">
        <v>0</v>
      </c>
      <c r="P1347">
        <v>2</v>
      </c>
      <c r="Q1347">
        <v>2</v>
      </c>
      <c r="R1347">
        <v>0</v>
      </c>
      <c r="S1347">
        <v>3</v>
      </c>
      <c r="T1347">
        <v>1</v>
      </c>
      <c r="U1347">
        <v>1</v>
      </c>
      <c r="V1347">
        <v>0</v>
      </c>
      <c r="W1347">
        <v>4</v>
      </c>
      <c r="X1347">
        <v>3</v>
      </c>
      <c r="Y1347">
        <v>2</v>
      </c>
      <c r="Z1347">
        <v>0</v>
      </c>
      <c r="AA1347">
        <v>0</v>
      </c>
      <c r="AB1347">
        <v>0</v>
      </c>
      <c r="AC1347">
        <v>4</v>
      </c>
      <c r="AD1347">
        <v>3</v>
      </c>
      <c r="AE1347">
        <f>SUM(M1347:N1347)/SUM(K1347:AD1347)</f>
        <v>0.14285714285714285</v>
      </c>
      <c r="AF1347">
        <f>SUM(S1347,Y1347)/SUM(K1347:AD1347)</f>
        <v>0.14285714285714285</v>
      </c>
      <c r="AG1347">
        <f t="shared" ref="AG1347:AG1410" si="102">SUM(P1347,K1347,W1347)/SUM(K1347:AD1347)</f>
        <v>0.31428571428571428</v>
      </c>
      <c r="AH1347">
        <f t="shared" ref="AH1347:AH1410" si="103">SUM(AC1347,AD1347,O1347)/SUM(K1347:AD1347)</f>
        <v>0.2</v>
      </c>
      <c r="AI1347">
        <f t="shared" ref="AI1347:AI1410" si="104">SUM(R1347,T1347,AB1347,U1347)/SUM(K1347:AD1347)</f>
        <v>5.7142857142857141E-2</v>
      </c>
      <c r="AJ1347">
        <f t="shared" ref="AJ1347:AJ1410" si="105">SUM(Q1347,X1347,V1347,AA1347,Z1347,L1347)/SUM(K1347:AD1347)</f>
        <v>0.14285714285714285</v>
      </c>
    </row>
    <row r="1348" spans="1:38" x14ac:dyDescent="0.2">
      <c r="A1348" t="s">
        <v>559</v>
      </c>
      <c r="B1348">
        <v>414</v>
      </c>
      <c r="C1348">
        <v>487</v>
      </c>
      <c r="D1348">
        <f>C1348-B1348</f>
        <v>73</v>
      </c>
      <c r="E1348">
        <v>0.24759999999999999</v>
      </c>
      <c r="F1348">
        <v>3.0179999999999998E-3</v>
      </c>
      <c r="G1348">
        <v>42</v>
      </c>
      <c r="H1348" t="s">
        <v>32</v>
      </c>
      <c r="I1348" t="s">
        <v>33</v>
      </c>
      <c r="J1348">
        <v>2.3039999999999998</v>
      </c>
      <c r="K1348">
        <v>5</v>
      </c>
      <c r="L1348">
        <v>0</v>
      </c>
      <c r="M1348">
        <v>3</v>
      </c>
      <c r="N1348">
        <v>4</v>
      </c>
      <c r="O1348">
        <v>1</v>
      </c>
      <c r="P1348">
        <v>0</v>
      </c>
      <c r="Q1348">
        <v>4</v>
      </c>
      <c r="R1348">
        <v>0</v>
      </c>
      <c r="S1348">
        <v>5</v>
      </c>
      <c r="T1348">
        <v>0</v>
      </c>
      <c r="U1348">
        <v>0</v>
      </c>
      <c r="V1348">
        <v>4</v>
      </c>
      <c r="W1348">
        <v>4</v>
      </c>
      <c r="X1348">
        <v>11</v>
      </c>
      <c r="Y1348">
        <v>2</v>
      </c>
      <c r="Z1348">
        <v>3</v>
      </c>
      <c r="AA1348">
        <v>1</v>
      </c>
      <c r="AB1348">
        <v>2</v>
      </c>
      <c r="AC1348">
        <v>0</v>
      </c>
      <c r="AD1348">
        <v>0</v>
      </c>
      <c r="AE1348">
        <f>SUM(M1348:N1348)/SUM(K1348:AD1348)</f>
        <v>0.14285714285714285</v>
      </c>
      <c r="AF1348">
        <f>SUM(S1348,Y1348)/SUM(K1348:AD1348)</f>
        <v>0.14285714285714285</v>
      </c>
      <c r="AG1348">
        <f t="shared" si="102"/>
        <v>0.18367346938775511</v>
      </c>
      <c r="AH1348">
        <f t="shared" si="103"/>
        <v>2.0408163265306121E-2</v>
      </c>
      <c r="AI1348">
        <f t="shared" si="104"/>
        <v>4.0816326530612242E-2</v>
      </c>
      <c r="AJ1348">
        <f t="shared" si="105"/>
        <v>0.46938775510204084</v>
      </c>
      <c r="AK1348">
        <v>1</v>
      </c>
      <c r="AL1348">
        <v>0</v>
      </c>
    </row>
    <row r="1349" spans="1:38" x14ac:dyDescent="0.2">
      <c r="A1349" t="s">
        <v>605</v>
      </c>
      <c r="B1349">
        <v>98</v>
      </c>
      <c r="C1349">
        <v>133</v>
      </c>
      <c r="D1349">
        <f>C1349-B1349</f>
        <v>35</v>
      </c>
      <c r="E1349">
        <v>0.24610000000000001</v>
      </c>
      <c r="F1349">
        <v>5.1609999999999998E-3</v>
      </c>
      <c r="G1349">
        <v>42</v>
      </c>
      <c r="H1349" t="s">
        <v>35</v>
      </c>
      <c r="I1349" t="s">
        <v>49</v>
      </c>
      <c r="J1349">
        <v>3.5169999999999999</v>
      </c>
      <c r="K1349">
        <v>2</v>
      </c>
      <c r="L1349">
        <v>0</v>
      </c>
      <c r="M1349">
        <v>3</v>
      </c>
      <c r="N1349">
        <v>2</v>
      </c>
      <c r="O1349">
        <v>2</v>
      </c>
      <c r="P1349">
        <v>4</v>
      </c>
      <c r="Q1349">
        <v>3</v>
      </c>
      <c r="R1349">
        <v>2</v>
      </c>
      <c r="S1349">
        <v>4</v>
      </c>
      <c r="T1349">
        <v>2</v>
      </c>
      <c r="U1349">
        <v>0</v>
      </c>
      <c r="V1349">
        <v>2</v>
      </c>
      <c r="W1349">
        <v>3</v>
      </c>
      <c r="X1349">
        <v>0</v>
      </c>
      <c r="Y1349">
        <v>1</v>
      </c>
      <c r="Z1349">
        <v>2</v>
      </c>
      <c r="AA1349">
        <v>0</v>
      </c>
      <c r="AB1349">
        <v>1</v>
      </c>
      <c r="AC1349">
        <v>1</v>
      </c>
      <c r="AD1349">
        <v>1</v>
      </c>
      <c r="AE1349">
        <f>SUM(M1349:N1349)/SUM(K1349:AD1349)</f>
        <v>0.14285714285714285</v>
      </c>
      <c r="AF1349">
        <f>SUM(S1349,Y1349)/SUM(K1349:AD1349)</f>
        <v>0.14285714285714285</v>
      </c>
      <c r="AG1349">
        <f t="shared" si="102"/>
        <v>0.25714285714285712</v>
      </c>
      <c r="AH1349">
        <f t="shared" si="103"/>
        <v>0.11428571428571428</v>
      </c>
      <c r="AI1349">
        <f t="shared" si="104"/>
        <v>0.14285714285714285</v>
      </c>
      <c r="AJ1349">
        <f t="shared" si="105"/>
        <v>0.2</v>
      </c>
    </row>
    <row r="1350" spans="1:38" x14ac:dyDescent="0.2">
      <c r="A1350" t="s">
        <v>1470</v>
      </c>
      <c r="B1350">
        <v>99</v>
      </c>
      <c r="C1350">
        <v>127</v>
      </c>
      <c r="D1350">
        <f>C1350-B1350</f>
        <v>28</v>
      </c>
      <c r="E1350">
        <v>0.15359999999999999</v>
      </c>
      <c r="F1350">
        <v>2.3275000000000001E-2</v>
      </c>
      <c r="G1350">
        <v>6</v>
      </c>
      <c r="H1350" t="s">
        <v>35</v>
      </c>
      <c r="I1350" t="s">
        <v>1471</v>
      </c>
      <c r="J1350">
        <v>3.5289999999999999</v>
      </c>
      <c r="K1350">
        <v>5</v>
      </c>
      <c r="L1350">
        <v>0</v>
      </c>
      <c r="M1350">
        <v>2</v>
      </c>
      <c r="N1350">
        <v>2</v>
      </c>
      <c r="O1350">
        <v>1</v>
      </c>
      <c r="P1350">
        <v>0</v>
      </c>
      <c r="Q1350">
        <v>1</v>
      </c>
      <c r="R1350">
        <v>1</v>
      </c>
      <c r="S1350">
        <v>2</v>
      </c>
      <c r="T1350">
        <v>2</v>
      </c>
      <c r="U1350">
        <v>0</v>
      </c>
      <c r="V1350">
        <v>3</v>
      </c>
      <c r="W1350">
        <v>0</v>
      </c>
      <c r="X1350">
        <v>2</v>
      </c>
      <c r="Y1350">
        <v>2</v>
      </c>
      <c r="Z1350">
        <v>2</v>
      </c>
      <c r="AA1350">
        <v>0</v>
      </c>
      <c r="AB1350">
        <v>1</v>
      </c>
      <c r="AC1350">
        <v>1</v>
      </c>
      <c r="AD1350">
        <v>1</v>
      </c>
      <c r="AE1350">
        <f>SUM(M1350:N1350)/SUM(K1350:AD1350)</f>
        <v>0.14285714285714285</v>
      </c>
      <c r="AF1350">
        <f>SUM(S1350,Y1350)/SUM(K1350:AD1350)</f>
        <v>0.14285714285714285</v>
      </c>
      <c r="AG1350">
        <f t="shared" si="102"/>
        <v>0.17857142857142858</v>
      </c>
      <c r="AH1350">
        <f t="shared" si="103"/>
        <v>0.10714285714285714</v>
      </c>
      <c r="AI1350">
        <f t="shared" si="104"/>
        <v>0.14285714285714285</v>
      </c>
      <c r="AJ1350">
        <f t="shared" si="105"/>
        <v>0.2857142857142857</v>
      </c>
    </row>
    <row r="1351" spans="1:38" x14ac:dyDescent="0.2">
      <c r="A1351" t="s">
        <v>1601</v>
      </c>
      <c r="B1351">
        <v>381</v>
      </c>
      <c r="C1351">
        <v>430</v>
      </c>
      <c r="D1351">
        <f>C1351-B1351</f>
        <v>49</v>
      </c>
      <c r="E1351">
        <v>0.16400000000000001</v>
      </c>
      <c r="F1351">
        <v>1.13E-4</v>
      </c>
      <c r="G1351">
        <v>18</v>
      </c>
      <c r="H1351" t="s">
        <v>32</v>
      </c>
      <c r="I1351" t="s">
        <v>49</v>
      </c>
      <c r="J1351">
        <v>3.7189999999999999</v>
      </c>
      <c r="K1351">
        <v>2</v>
      </c>
      <c r="L1351">
        <v>0</v>
      </c>
      <c r="M1351">
        <v>2</v>
      </c>
      <c r="N1351">
        <v>4</v>
      </c>
      <c r="O1351">
        <v>2</v>
      </c>
      <c r="P1351">
        <v>2</v>
      </c>
      <c r="Q1351">
        <v>0</v>
      </c>
      <c r="R1351">
        <v>1</v>
      </c>
      <c r="S1351">
        <v>5</v>
      </c>
      <c r="T1351">
        <v>5</v>
      </c>
      <c r="U1351">
        <v>0</v>
      </c>
      <c r="V1351">
        <v>1</v>
      </c>
      <c r="W1351">
        <v>4</v>
      </c>
      <c r="X1351">
        <v>3</v>
      </c>
      <c r="Y1351">
        <v>1</v>
      </c>
      <c r="Z1351">
        <v>3</v>
      </c>
      <c r="AA1351">
        <v>2</v>
      </c>
      <c r="AB1351">
        <v>2</v>
      </c>
      <c r="AC1351">
        <v>0</v>
      </c>
      <c r="AD1351">
        <v>3</v>
      </c>
      <c r="AE1351">
        <f>SUM(M1351:N1351)/SUM(K1351:AD1351)</f>
        <v>0.14285714285714285</v>
      </c>
      <c r="AF1351">
        <f>SUM(S1351,Y1351)/SUM(K1351:AD1351)</f>
        <v>0.14285714285714285</v>
      </c>
      <c r="AG1351">
        <f t="shared" si="102"/>
        <v>0.19047619047619047</v>
      </c>
      <c r="AH1351">
        <f t="shared" si="103"/>
        <v>0.11904761904761904</v>
      </c>
      <c r="AI1351">
        <f t="shared" si="104"/>
        <v>0.19047619047619047</v>
      </c>
      <c r="AJ1351">
        <f t="shared" si="105"/>
        <v>0.21428571428571427</v>
      </c>
    </row>
    <row r="1352" spans="1:38" x14ac:dyDescent="0.2">
      <c r="A1352" t="s">
        <v>2107</v>
      </c>
      <c r="B1352">
        <v>98</v>
      </c>
      <c r="C1352">
        <v>148</v>
      </c>
      <c r="D1352">
        <f>C1352-B1352</f>
        <v>50</v>
      </c>
      <c r="E1352">
        <v>0.2021</v>
      </c>
      <c r="F1352">
        <v>1.8859999999999998E-2</v>
      </c>
      <c r="G1352">
        <v>30</v>
      </c>
      <c r="H1352" t="s">
        <v>35</v>
      </c>
      <c r="I1352" t="s">
        <v>33</v>
      </c>
      <c r="J1352">
        <v>3.702</v>
      </c>
      <c r="K1352">
        <v>2</v>
      </c>
      <c r="L1352">
        <v>1</v>
      </c>
      <c r="M1352">
        <v>2</v>
      </c>
      <c r="N1352">
        <v>5</v>
      </c>
      <c r="O1352">
        <v>4</v>
      </c>
      <c r="P1352">
        <v>0</v>
      </c>
      <c r="Q1352">
        <v>1</v>
      </c>
      <c r="R1352">
        <v>2</v>
      </c>
      <c r="S1352">
        <v>5</v>
      </c>
      <c r="T1352">
        <v>5</v>
      </c>
      <c r="U1352">
        <v>2</v>
      </c>
      <c r="V1352">
        <v>4</v>
      </c>
      <c r="W1352">
        <v>1</v>
      </c>
      <c r="X1352">
        <v>3</v>
      </c>
      <c r="Y1352">
        <v>2</v>
      </c>
      <c r="Z1352">
        <v>2</v>
      </c>
      <c r="AA1352">
        <v>1</v>
      </c>
      <c r="AB1352">
        <v>1</v>
      </c>
      <c r="AC1352">
        <v>0</v>
      </c>
      <c r="AD1352">
        <v>6</v>
      </c>
      <c r="AE1352">
        <f>SUM(M1352:N1352)/SUM(K1352:AD1352)</f>
        <v>0.14285714285714285</v>
      </c>
      <c r="AF1352">
        <f>SUM(S1352,Y1352)/SUM(K1352:AD1352)</f>
        <v>0.14285714285714285</v>
      </c>
      <c r="AG1352">
        <f t="shared" si="102"/>
        <v>6.1224489795918366E-2</v>
      </c>
      <c r="AH1352">
        <f t="shared" si="103"/>
        <v>0.20408163265306123</v>
      </c>
      <c r="AI1352">
        <f t="shared" si="104"/>
        <v>0.20408163265306123</v>
      </c>
      <c r="AJ1352">
        <f t="shared" si="105"/>
        <v>0.24489795918367346</v>
      </c>
    </row>
    <row r="1353" spans="1:38" x14ac:dyDescent="0.2">
      <c r="A1353" t="s">
        <v>3094</v>
      </c>
      <c r="B1353">
        <v>66</v>
      </c>
      <c r="C1353">
        <v>136</v>
      </c>
      <c r="D1353">
        <f>C1353-B1353</f>
        <v>70</v>
      </c>
      <c r="E1353">
        <v>0.21959999999999999</v>
      </c>
      <c r="F1353">
        <v>9.4330000000000004E-3</v>
      </c>
      <c r="G1353">
        <v>30</v>
      </c>
      <c r="H1353" t="s">
        <v>35</v>
      </c>
      <c r="I1353" t="s">
        <v>33</v>
      </c>
      <c r="J1353">
        <v>3.3140000000000001</v>
      </c>
      <c r="K1353">
        <v>3</v>
      </c>
      <c r="L1353">
        <v>0</v>
      </c>
      <c r="M1353">
        <v>0</v>
      </c>
      <c r="N1353">
        <v>7</v>
      </c>
      <c r="O1353">
        <v>1</v>
      </c>
      <c r="P1353">
        <v>3</v>
      </c>
      <c r="Q1353">
        <v>3</v>
      </c>
      <c r="R1353">
        <v>3</v>
      </c>
      <c r="S1353">
        <v>5</v>
      </c>
      <c r="T1353">
        <v>4</v>
      </c>
      <c r="U1353">
        <v>0</v>
      </c>
      <c r="V1353">
        <v>4</v>
      </c>
      <c r="W1353">
        <v>1</v>
      </c>
      <c r="X1353">
        <v>2</v>
      </c>
      <c r="Y1353">
        <v>2</v>
      </c>
      <c r="Z1353">
        <v>9</v>
      </c>
      <c r="AA1353">
        <v>2</v>
      </c>
      <c r="AB1353">
        <v>0</v>
      </c>
      <c r="AC1353">
        <v>0</v>
      </c>
      <c r="AD1353">
        <v>0</v>
      </c>
      <c r="AE1353">
        <f>SUM(M1353:N1353)/SUM(K1353:AD1353)</f>
        <v>0.14285714285714285</v>
      </c>
      <c r="AF1353">
        <f>SUM(S1353,Y1353)/SUM(K1353:AD1353)</f>
        <v>0.14285714285714285</v>
      </c>
      <c r="AG1353">
        <f t="shared" si="102"/>
        <v>0.14285714285714285</v>
      </c>
      <c r="AH1353">
        <f t="shared" si="103"/>
        <v>2.0408163265306121E-2</v>
      </c>
      <c r="AI1353">
        <f t="shared" si="104"/>
        <v>0.14285714285714285</v>
      </c>
      <c r="AJ1353">
        <f t="shared" si="105"/>
        <v>0.40816326530612246</v>
      </c>
    </row>
    <row r="1354" spans="1:38" x14ac:dyDescent="0.2">
      <c r="A1354" t="s">
        <v>1890</v>
      </c>
      <c r="B1354">
        <v>4</v>
      </c>
      <c r="C1354">
        <v>244</v>
      </c>
      <c r="D1354">
        <f>C1354-B1354</f>
        <v>240</v>
      </c>
      <c r="E1354">
        <v>0.16839999999999999</v>
      </c>
      <c r="F1354">
        <v>9.8999999999999994E-5</v>
      </c>
      <c r="G1354">
        <v>18</v>
      </c>
      <c r="H1354" t="s">
        <v>46</v>
      </c>
      <c r="I1354" t="s">
        <v>49</v>
      </c>
      <c r="J1354">
        <v>3.5750000000000002</v>
      </c>
      <c r="K1354">
        <v>15</v>
      </c>
      <c r="L1354">
        <v>0</v>
      </c>
      <c r="M1354">
        <v>16</v>
      </c>
      <c r="N1354">
        <v>4</v>
      </c>
      <c r="O1354">
        <v>5</v>
      </c>
      <c r="P1354">
        <v>26</v>
      </c>
      <c r="Q1354">
        <v>0</v>
      </c>
      <c r="R1354">
        <v>3</v>
      </c>
      <c r="S1354">
        <v>9</v>
      </c>
      <c r="T1354">
        <v>4</v>
      </c>
      <c r="U1354">
        <v>0</v>
      </c>
      <c r="V1354">
        <v>7</v>
      </c>
      <c r="W1354">
        <v>5</v>
      </c>
      <c r="X1354">
        <v>2</v>
      </c>
      <c r="Y1354">
        <v>10</v>
      </c>
      <c r="Z1354">
        <v>14</v>
      </c>
      <c r="AA1354">
        <v>4</v>
      </c>
      <c r="AB1354">
        <v>6</v>
      </c>
      <c r="AC1354">
        <v>0</v>
      </c>
      <c r="AD1354">
        <v>3</v>
      </c>
      <c r="AE1354">
        <f>SUM(M1354:N1354)/SUM(K1354:AD1354)</f>
        <v>0.15037593984962405</v>
      </c>
      <c r="AF1354">
        <f>SUM(S1354,Y1354)/SUM(K1354:AD1354)</f>
        <v>0.14285714285714285</v>
      </c>
      <c r="AG1354">
        <f t="shared" si="102"/>
        <v>0.34586466165413532</v>
      </c>
      <c r="AH1354">
        <f t="shared" si="103"/>
        <v>6.0150375939849621E-2</v>
      </c>
      <c r="AI1354">
        <f t="shared" si="104"/>
        <v>9.7744360902255634E-2</v>
      </c>
      <c r="AJ1354">
        <f t="shared" si="105"/>
        <v>0.20300751879699247</v>
      </c>
    </row>
    <row r="1355" spans="1:38" x14ac:dyDescent="0.2">
      <c r="A1355" t="s">
        <v>1273</v>
      </c>
      <c r="B1355">
        <v>221</v>
      </c>
      <c r="C1355">
        <v>523</v>
      </c>
      <c r="D1355">
        <f>C1355-B1355</f>
        <v>302</v>
      </c>
      <c r="E1355">
        <v>0.1789</v>
      </c>
      <c r="F1355">
        <v>1.6996000000000001E-2</v>
      </c>
      <c r="G1355">
        <v>18</v>
      </c>
      <c r="H1355" t="s">
        <v>35</v>
      </c>
      <c r="I1355" t="s">
        <v>40</v>
      </c>
      <c r="J1355">
        <v>3.3370000000000002</v>
      </c>
      <c r="K1355">
        <v>11</v>
      </c>
      <c r="L1355">
        <v>2</v>
      </c>
      <c r="M1355">
        <v>7</v>
      </c>
      <c r="N1355">
        <v>11</v>
      </c>
      <c r="O1355">
        <v>2</v>
      </c>
      <c r="P1355">
        <v>8</v>
      </c>
      <c r="Q1355">
        <v>4</v>
      </c>
      <c r="R1355">
        <v>5</v>
      </c>
      <c r="S1355">
        <v>12</v>
      </c>
      <c r="T1355">
        <v>4</v>
      </c>
      <c r="U1355">
        <v>1</v>
      </c>
      <c r="V1355">
        <v>8</v>
      </c>
      <c r="W1355">
        <v>6</v>
      </c>
      <c r="X1355">
        <v>6</v>
      </c>
      <c r="Y1355">
        <v>5</v>
      </c>
      <c r="Z1355">
        <v>16</v>
      </c>
      <c r="AA1355">
        <v>6</v>
      </c>
      <c r="AB1355">
        <v>4</v>
      </c>
      <c r="AC1355">
        <v>0</v>
      </c>
      <c r="AD1355">
        <v>1</v>
      </c>
      <c r="AE1355">
        <f>SUM(M1355:N1355)/SUM(K1355:AD1355)</f>
        <v>0.15126050420168066</v>
      </c>
      <c r="AF1355">
        <f>SUM(S1355,Y1355)/SUM(K1355:AD1355)</f>
        <v>0.14285714285714285</v>
      </c>
      <c r="AG1355">
        <f t="shared" si="102"/>
        <v>0.21008403361344538</v>
      </c>
      <c r="AH1355">
        <f t="shared" si="103"/>
        <v>2.5210084033613446E-2</v>
      </c>
      <c r="AI1355">
        <f t="shared" si="104"/>
        <v>0.11764705882352941</v>
      </c>
      <c r="AJ1355">
        <f t="shared" si="105"/>
        <v>0.35294117647058826</v>
      </c>
    </row>
    <row r="1356" spans="1:38" x14ac:dyDescent="0.2">
      <c r="A1356" t="s">
        <v>275</v>
      </c>
      <c r="B1356">
        <v>176</v>
      </c>
      <c r="C1356">
        <v>346</v>
      </c>
      <c r="D1356">
        <f>C1356-B1356</f>
        <v>170</v>
      </c>
      <c r="E1356">
        <v>0.21049999999999999</v>
      </c>
      <c r="F1356">
        <v>1.6115999999999998E-2</v>
      </c>
      <c r="G1356">
        <v>30</v>
      </c>
      <c r="H1356" t="s">
        <v>35</v>
      </c>
      <c r="I1356" t="s">
        <v>40</v>
      </c>
      <c r="J1356">
        <v>2.7170000000000001</v>
      </c>
      <c r="K1356">
        <v>5</v>
      </c>
      <c r="L1356">
        <v>0</v>
      </c>
      <c r="M1356">
        <v>6</v>
      </c>
      <c r="N1356">
        <v>7</v>
      </c>
      <c r="O1356">
        <v>3</v>
      </c>
      <c r="P1356">
        <v>5</v>
      </c>
      <c r="Q1356">
        <v>1</v>
      </c>
      <c r="R1356">
        <v>2</v>
      </c>
      <c r="S1356">
        <v>9</v>
      </c>
      <c r="T1356">
        <v>2</v>
      </c>
      <c r="U1356">
        <v>0</v>
      </c>
      <c r="V1356">
        <v>11</v>
      </c>
      <c r="W1356">
        <v>0</v>
      </c>
      <c r="X1356">
        <v>8</v>
      </c>
      <c r="Y1356">
        <v>3</v>
      </c>
      <c r="Z1356">
        <v>8</v>
      </c>
      <c r="AA1356">
        <v>11</v>
      </c>
      <c r="AB1356">
        <v>0</v>
      </c>
      <c r="AC1356">
        <v>0</v>
      </c>
      <c r="AD1356">
        <v>3</v>
      </c>
      <c r="AE1356">
        <f>SUM(M1356:N1356)/SUM(K1356:AD1356)</f>
        <v>0.15476190476190477</v>
      </c>
      <c r="AF1356">
        <f>SUM(S1356,Y1356)/SUM(K1356:AD1356)</f>
        <v>0.14285714285714285</v>
      </c>
      <c r="AG1356">
        <f t="shared" si="102"/>
        <v>0.11904761904761904</v>
      </c>
      <c r="AH1356">
        <f t="shared" si="103"/>
        <v>7.1428571428571425E-2</v>
      </c>
      <c r="AI1356">
        <f t="shared" si="104"/>
        <v>4.7619047619047616E-2</v>
      </c>
      <c r="AJ1356">
        <f t="shared" si="105"/>
        <v>0.4642857142857143</v>
      </c>
    </row>
    <row r="1357" spans="1:38" x14ac:dyDescent="0.2">
      <c r="A1357" t="s">
        <v>2887</v>
      </c>
      <c r="B1357">
        <v>1</v>
      </c>
      <c r="C1357">
        <v>145</v>
      </c>
      <c r="D1357">
        <f>C1357-B1357</f>
        <v>144</v>
      </c>
      <c r="E1357">
        <v>0.17280000000000001</v>
      </c>
      <c r="F1357" s="1">
        <v>6.0000000000000002E-6</v>
      </c>
      <c r="G1357">
        <v>18</v>
      </c>
      <c r="H1357" t="s">
        <v>46</v>
      </c>
      <c r="I1357" t="s">
        <v>33</v>
      </c>
      <c r="J1357">
        <v>3.8</v>
      </c>
      <c r="K1357">
        <v>3</v>
      </c>
      <c r="L1357">
        <v>0</v>
      </c>
      <c r="M1357">
        <v>8</v>
      </c>
      <c r="N1357">
        <v>3</v>
      </c>
      <c r="O1357">
        <v>1</v>
      </c>
      <c r="P1357">
        <v>7</v>
      </c>
      <c r="Q1357">
        <v>2</v>
      </c>
      <c r="R1357">
        <v>2</v>
      </c>
      <c r="S1357">
        <v>7</v>
      </c>
      <c r="T1357">
        <v>8</v>
      </c>
      <c r="U1357">
        <v>0</v>
      </c>
      <c r="V1357">
        <v>3</v>
      </c>
      <c r="W1357">
        <v>4</v>
      </c>
      <c r="X1357">
        <v>0</v>
      </c>
      <c r="Y1357">
        <v>3</v>
      </c>
      <c r="Z1357">
        <v>6</v>
      </c>
      <c r="AA1357">
        <v>5</v>
      </c>
      <c r="AB1357">
        <v>5</v>
      </c>
      <c r="AC1357">
        <v>0</v>
      </c>
      <c r="AD1357">
        <v>3</v>
      </c>
      <c r="AE1357">
        <f>SUM(M1357:N1357)/SUM(K1357:AD1357)</f>
        <v>0.15714285714285714</v>
      </c>
      <c r="AF1357">
        <f>SUM(S1357,Y1357)/SUM(K1357:AD1357)</f>
        <v>0.14285714285714285</v>
      </c>
      <c r="AG1357">
        <f t="shared" si="102"/>
        <v>0.2</v>
      </c>
      <c r="AH1357">
        <f t="shared" si="103"/>
        <v>5.7142857142857141E-2</v>
      </c>
      <c r="AI1357">
        <f t="shared" si="104"/>
        <v>0.21428571428571427</v>
      </c>
      <c r="AJ1357">
        <f t="shared" si="105"/>
        <v>0.22857142857142856</v>
      </c>
    </row>
    <row r="1358" spans="1:38" x14ac:dyDescent="0.2">
      <c r="A1358" t="s">
        <v>3156</v>
      </c>
      <c r="B1358">
        <v>643</v>
      </c>
      <c r="C1358">
        <v>712</v>
      </c>
      <c r="D1358">
        <f>C1358-B1358</f>
        <v>69</v>
      </c>
      <c r="E1358">
        <v>0.25569999999999998</v>
      </c>
      <c r="F1358">
        <v>4.3000000000000002E-5</v>
      </c>
      <c r="G1358">
        <v>42</v>
      </c>
      <c r="H1358" t="s">
        <v>35</v>
      </c>
      <c r="I1358" t="s">
        <v>51</v>
      </c>
      <c r="J1358">
        <v>4.2</v>
      </c>
      <c r="K1358">
        <v>4</v>
      </c>
      <c r="L1358">
        <v>0</v>
      </c>
      <c r="M1358">
        <v>3</v>
      </c>
      <c r="N1358">
        <v>6</v>
      </c>
      <c r="O1358">
        <v>2</v>
      </c>
      <c r="P1358">
        <v>2</v>
      </c>
      <c r="Q1358">
        <v>2</v>
      </c>
      <c r="R1358">
        <v>4</v>
      </c>
      <c r="S1358">
        <v>5</v>
      </c>
      <c r="T1358">
        <v>7</v>
      </c>
      <c r="U1358">
        <v>2</v>
      </c>
      <c r="V1358">
        <v>2</v>
      </c>
      <c r="W1358">
        <v>2</v>
      </c>
      <c r="X1358">
        <v>0</v>
      </c>
      <c r="Y1358">
        <v>3</v>
      </c>
      <c r="Z1358">
        <v>6</v>
      </c>
      <c r="AA1358">
        <v>0</v>
      </c>
      <c r="AB1358">
        <v>3</v>
      </c>
      <c r="AC1358">
        <v>0</v>
      </c>
      <c r="AD1358">
        <v>3</v>
      </c>
      <c r="AE1358">
        <f>SUM(M1358:N1358)/SUM(K1358:AD1358)</f>
        <v>0.16071428571428573</v>
      </c>
      <c r="AF1358">
        <f>SUM(S1358,Y1358)/SUM(K1358:AD1358)</f>
        <v>0.14285714285714285</v>
      </c>
      <c r="AG1358">
        <f t="shared" si="102"/>
        <v>0.14285714285714285</v>
      </c>
      <c r="AH1358">
        <f t="shared" si="103"/>
        <v>8.9285714285714288E-2</v>
      </c>
      <c r="AI1358">
        <f t="shared" si="104"/>
        <v>0.2857142857142857</v>
      </c>
      <c r="AJ1358">
        <f t="shared" si="105"/>
        <v>0.17857142857142858</v>
      </c>
    </row>
    <row r="1359" spans="1:38" x14ac:dyDescent="0.2">
      <c r="A1359" t="s">
        <v>1690</v>
      </c>
      <c r="B1359">
        <v>40</v>
      </c>
      <c r="C1359">
        <v>142</v>
      </c>
      <c r="D1359">
        <f>C1359-B1359</f>
        <v>102</v>
      </c>
      <c r="E1359">
        <v>0.6784</v>
      </c>
      <c r="F1359">
        <v>1.3488E-2</v>
      </c>
      <c r="G1359">
        <v>90</v>
      </c>
      <c r="H1359" t="s">
        <v>32</v>
      </c>
      <c r="I1359" t="s">
        <v>72</v>
      </c>
      <c r="J1359">
        <v>3.0059999999999998</v>
      </c>
      <c r="K1359">
        <v>7</v>
      </c>
      <c r="L1359">
        <v>0</v>
      </c>
      <c r="M1359">
        <v>3</v>
      </c>
      <c r="N1359">
        <v>5</v>
      </c>
      <c r="O1359">
        <v>0</v>
      </c>
      <c r="P1359">
        <v>3</v>
      </c>
      <c r="Q1359">
        <v>1</v>
      </c>
      <c r="R1359">
        <v>0</v>
      </c>
      <c r="S1359">
        <v>6</v>
      </c>
      <c r="T1359">
        <v>1</v>
      </c>
      <c r="U1359">
        <v>1</v>
      </c>
      <c r="V1359">
        <v>6</v>
      </c>
      <c r="W1359">
        <v>3</v>
      </c>
      <c r="X1359">
        <v>2</v>
      </c>
      <c r="Y1359">
        <v>1</v>
      </c>
      <c r="Z1359">
        <v>6</v>
      </c>
      <c r="AA1359">
        <v>1</v>
      </c>
      <c r="AB1359">
        <v>2</v>
      </c>
      <c r="AC1359">
        <v>0</v>
      </c>
      <c r="AD1359">
        <v>1</v>
      </c>
      <c r="AE1359">
        <f>SUM(M1359:N1359)/SUM(K1359:AD1359)</f>
        <v>0.16326530612244897</v>
      </c>
      <c r="AF1359">
        <f>SUM(S1359,Y1359)/SUM(K1359:AD1359)</f>
        <v>0.14285714285714285</v>
      </c>
      <c r="AG1359">
        <f t="shared" si="102"/>
        <v>0.26530612244897961</v>
      </c>
      <c r="AH1359">
        <f t="shared" si="103"/>
        <v>2.0408163265306121E-2</v>
      </c>
      <c r="AI1359">
        <f t="shared" si="104"/>
        <v>8.1632653061224483E-2</v>
      </c>
      <c r="AJ1359">
        <f t="shared" si="105"/>
        <v>0.32653061224489793</v>
      </c>
      <c r="AK1359">
        <v>13</v>
      </c>
      <c r="AL1359">
        <v>0</v>
      </c>
    </row>
    <row r="1360" spans="1:38" x14ac:dyDescent="0.2">
      <c r="A1360" t="s">
        <v>262</v>
      </c>
      <c r="B1360">
        <v>230</v>
      </c>
      <c r="C1360">
        <v>318</v>
      </c>
      <c r="D1360">
        <f>C1360-B1360</f>
        <v>88</v>
      </c>
      <c r="E1360">
        <v>0.14829999999999999</v>
      </c>
      <c r="F1360">
        <v>8.9999999999999998E-4</v>
      </c>
      <c r="G1360">
        <v>6</v>
      </c>
      <c r="H1360" t="s">
        <v>46</v>
      </c>
      <c r="I1360" t="s">
        <v>33</v>
      </c>
      <c r="J1360">
        <v>3.7120000000000002</v>
      </c>
      <c r="K1360">
        <v>0</v>
      </c>
      <c r="L1360">
        <v>0</v>
      </c>
      <c r="M1360">
        <v>5</v>
      </c>
      <c r="N1360">
        <v>2</v>
      </c>
      <c r="O1360">
        <v>2</v>
      </c>
      <c r="P1360">
        <v>2</v>
      </c>
      <c r="Q1360">
        <v>1</v>
      </c>
      <c r="R1360">
        <v>3</v>
      </c>
      <c r="S1360">
        <v>2</v>
      </c>
      <c r="T1360">
        <v>4</v>
      </c>
      <c r="U1360">
        <v>2</v>
      </c>
      <c r="V1360">
        <v>5</v>
      </c>
      <c r="W1360">
        <v>0</v>
      </c>
      <c r="X1360">
        <v>2</v>
      </c>
      <c r="Y1360">
        <v>4</v>
      </c>
      <c r="Z1360">
        <v>1</v>
      </c>
      <c r="AA1360">
        <v>1</v>
      </c>
      <c r="AB1360">
        <v>3</v>
      </c>
      <c r="AC1360">
        <v>1</v>
      </c>
      <c r="AD1360">
        <v>2</v>
      </c>
      <c r="AE1360">
        <f>SUM(M1360:N1360)/SUM(K1360:AD1360)</f>
        <v>0.16666666666666666</v>
      </c>
      <c r="AF1360">
        <f>SUM(S1360,Y1360)/SUM(K1360:AD1360)</f>
        <v>0.14285714285714285</v>
      </c>
      <c r="AG1360">
        <f t="shared" si="102"/>
        <v>4.7619047619047616E-2</v>
      </c>
      <c r="AH1360">
        <f t="shared" si="103"/>
        <v>0.11904761904761904</v>
      </c>
      <c r="AI1360">
        <f t="shared" si="104"/>
        <v>0.2857142857142857</v>
      </c>
      <c r="AJ1360">
        <f t="shared" si="105"/>
        <v>0.23809523809523808</v>
      </c>
    </row>
    <row r="1361" spans="1:38" x14ac:dyDescent="0.2">
      <c r="A1361" t="s">
        <v>1175</v>
      </c>
      <c r="B1361">
        <v>204</v>
      </c>
      <c r="C1361">
        <v>252</v>
      </c>
      <c r="D1361">
        <f>C1361-B1361</f>
        <v>48</v>
      </c>
      <c r="E1361">
        <v>0.26719999999999999</v>
      </c>
      <c r="F1361" s="1">
        <v>5.0000000000000004E-6</v>
      </c>
      <c r="G1361">
        <v>54</v>
      </c>
      <c r="H1361" t="s">
        <v>32</v>
      </c>
      <c r="I1361" t="s">
        <v>40</v>
      </c>
      <c r="J1361">
        <v>3.1789999999999998</v>
      </c>
      <c r="K1361">
        <v>2</v>
      </c>
      <c r="L1361">
        <v>0</v>
      </c>
      <c r="M1361">
        <v>3</v>
      </c>
      <c r="N1361">
        <v>4</v>
      </c>
      <c r="O1361">
        <v>1</v>
      </c>
      <c r="P1361">
        <v>2</v>
      </c>
      <c r="Q1361">
        <v>2</v>
      </c>
      <c r="R1361">
        <v>2</v>
      </c>
      <c r="S1361">
        <v>2</v>
      </c>
      <c r="T1361">
        <v>3</v>
      </c>
      <c r="U1361">
        <v>1</v>
      </c>
      <c r="V1361">
        <v>3</v>
      </c>
      <c r="W1361">
        <v>3</v>
      </c>
      <c r="X1361">
        <v>3</v>
      </c>
      <c r="Y1361">
        <v>4</v>
      </c>
      <c r="Z1361">
        <v>3</v>
      </c>
      <c r="AA1361">
        <v>2</v>
      </c>
      <c r="AB1361">
        <v>1</v>
      </c>
      <c r="AC1361">
        <v>0</v>
      </c>
      <c r="AD1361">
        <v>1</v>
      </c>
      <c r="AE1361">
        <f>SUM(M1361:N1361)/SUM(K1361:AD1361)</f>
        <v>0.16666666666666666</v>
      </c>
      <c r="AF1361">
        <f>SUM(S1361,Y1361)/SUM(K1361:AD1361)</f>
        <v>0.14285714285714285</v>
      </c>
      <c r="AG1361">
        <f t="shared" si="102"/>
        <v>0.16666666666666666</v>
      </c>
      <c r="AH1361">
        <f t="shared" si="103"/>
        <v>4.7619047619047616E-2</v>
      </c>
      <c r="AI1361">
        <f t="shared" si="104"/>
        <v>0.16666666666666666</v>
      </c>
      <c r="AJ1361">
        <f t="shared" si="105"/>
        <v>0.30952380952380953</v>
      </c>
      <c r="AK1361">
        <v>1</v>
      </c>
      <c r="AL1361">
        <v>0</v>
      </c>
    </row>
    <row r="1362" spans="1:38" x14ac:dyDescent="0.2">
      <c r="A1362" t="s">
        <v>2990</v>
      </c>
      <c r="B1362">
        <v>54</v>
      </c>
      <c r="C1362">
        <v>107</v>
      </c>
      <c r="D1362">
        <f>C1362-B1362</f>
        <v>53</v>
      </c>
      <c r="E1362">
        <v>0.2329</v>
      </c>
      <c r="F1362">
        <v>2.0939999999999999E-3</v>
      </c>
      <c r="G1362">
        <v>42</v>
      </c>
      <c r="H1362" t="s">
        <v>46</v>
      </c>
      <c r="I1362" t="s">
        <v>40</v>
      </c>
      <c r="J1362">
        <v>3.371</v>
      </c>
      <c r="K1362">
        <v>4</v>
      </c>
      <c r="L1362">
        <v>2</v>
      </c>
      <c r="M1362">
        <v>3</v>
      </c>
      <c r="N1362">
        <v>3</v>
      </c>
      <c r="O1362">
        <v>0</v>
      </c>
      <c r="P1362">
        <v>1</v>
      </c>
      <c r="Q1362">
        <v>2</v>
      </c>
      <c r="R1362">
        <v>2</v>
      </c>
      <c r="S1362">
        <v>3</v>
      </c>
      <c r="T1362">
        <v>0</v>
      </c>
      <c r="U1362">
        <v>2</v>
      </c>
      <c r="V1362">
        <v>3</v>
      </c>
      <c r="W1362">
        <v>2</v>
      </c>
      <c r="X1362">
        <v>1</v>
      </c>
      <c r="Y1362">
        <v>2</v>
      </c>
      <c r="Z1362">
        <v>0</v>
      </c>
      <c r="AA1362">
        <v>3</v>
      </c>
      <c r="AB1362">
        <v>1</v>
      </c>
      <c r="AC1362">
        <v>1</v>
      </c>
      <c r="AD1362">
        <v>0</v>
      </c>
      <c r="AE1362">
        <f>SUM(M1362:N1362)/SUM(K1362:AD1362)</f>
        <v>0.17142857142857143</v>
      </c>
      <c r="AF1362">
        <f>SUM(S1362,Y1362)/SUM(K1362:AD1362)</f>
        <v>0.14285714285714285</v>
      </c>
      <c r="AG1362">
        <f t="shared" si="102"/>
        <v>0.2</v>
      </c>
      <c r="AH1362">
        <f t="shared" si="103"/>
        <v>2.8571428571428571E-2</v>
      </c>
      <c r="AI1362">
        <f t="shared" si="104"/>
        <v>0.14285714285714285</v>
      </c>
      <c r="AJ1362">
        <f t="shared" si="105"/>
        <v>0.31428571428571428</v>
      </c>
      <c r="AK1362">
        <v>1</v>
      </c>
      <c r="AL1362">
        <v>1</v>
      </c>
    </row>
    <row r="1363" spans="1:38" x14ac:dyDescent="0.2">
      <c r="A1363" t="s">
        <v>702</v>
      </c>
      <c r="B1363">
        <v>1080</v>
      </c>
      <c r="C1363">
        <v>1269</v>
      </c>
      <c r="D1363">
        <f>C1363-B1363</f>
        <v>189</v>
      </c>
      <c r="E1363">
        <v>0.1363</v>
      </c>
      <c r="F1363">
        <v>5.5099999999999995E-4</v>
      </c>
      <c r="G1363">
        <v>6</v>
      </c>
      <c r="H1363" t="s">
        <v>46</v>
      </c>
      <c r="I1363" t="s">
        <v>40</v>
      </c>
      <c r="J1363">
        <v>3.2930000000000001</v>
      </c>
      <c r="K1363">
        <v>7</v>
      </c>
      <c r="L1363">
        <v>0</v>
      </c>
      <c r="M1363">
        <v>5</v>
      </c>
      <c r="N1363">
        <v>12</v>
      </c>
      <c r="O1363">
        <v>1</v>
      </c>
      <c r="P1363">
        <v>5</v>
      </c>
      <c r="Q1363">
        <v>1</v>
      </c>
      <c r="R1363">
        <v>4</v>
      </c>
      <c r="S1363">
        <v>7</v>
      </c>
      <c r="T1363">
        <v>6</v>
      </c>
      <c r="U1363">
        <v>2</v>
      </c>
      <c r="V1363">
        <v>5</v>
      </c>
      <c r="W1363">
        <v>8</v>
      </c>
      <c r="X1363">
        <v>8</v>
      </c>
      <c r="Y1363">
        <v>7</v>
      </c>
      <c r="Z1363">
        <v>9</v>
      </c>
      <c r="AA1363">
        <v>5</v>
      </c>
      <c r="AB1363">
        <v>4</v>
      </c>
      <c r="AC1363">
        <v>0</v>
      </c>
      <c r="AD1363">
        <v>2</v>
      </c>
      <c r="AE1363">
        <f>SUM(M1363:N1363)/SUM(K1363:AD1363)</f>
        <v>0.17346938775510204</v>
      </c>
      <c r="AF1363">
        <f>SUM(S1363,Y1363)/SUM(K1363:AD1363)</f>
        <v>0.14285714285714285</v>
      </c>
      <c r="AG1363">
        <f t="shared" si="102"/>
        <v>0.20408163265306123</v>
      </c>
      <c r="AH1363">
        <f t="shared" si="103"/>
        <v>3.0612244897959183E-2</v>
      </c>
      <c r="AI1363">
        <f t="shared" si="104"/>
        <v>0.16326530612244897</v>
      </c>
      <c r="AJ1363">
        <f t="shared" si="105"/>
        <v>0.2857142857142857</v>
      </c>
      <c r="AK1363">
        <v>3</v>
      </c>
      <c r="AL1363">
        <v>3</v>
      </c>
    </row>
    <row r="1364" spans="1:38" x14ac:dyDescent="0.2">
      <c r="A1364" t="s">
        <v>2940</v>
      </c>
      <c r="B1364">
        <v>141</v>
      </c>
      <c r="C1364">
        <v>396</v>
      </c>
      <c r="D1364">
        <f>C1364-B1364</f>
        <v>255</v>
      </c>
      <c r="E1364">
        <v>8.9099999999999999E-2</v>
      </c>
      <c r="F1364" t="s">
        <v>644</v>
      </c>
      <c r="G1364">
        <v>6</v>
      </c>
      <c r="H1364" t="s">
        <v>35</v>
      </c>
      <c r="I1364" t="s">
        <v>33</v>
      </c>
      <c r="J1364">
        <v>3.363</v>
      </c>
      <c r="K1364">
        <v>3</v>
      </c>
      <c r="L1364">
        <v>0</v>
      </c>
      <c r="M1364">
        <v>8</v>
      </c>
      <c r="N1364">
        <v>14</v>
      </c>
      <c r="O1364">
        <v>3</v>
      </c>
      <c r="P1364">
        <v>8</v>
      </c>
      <c r="Q1364">
        <v>1</v>
      </c>
      <c r="R1364">
        <v>3</v>
      </c>
      <c r="S1364">
        <v>10</v>
      </c>
      <c r="T1364">
        <v>10</v>
      </c>
      <c r="U1364">
        <v>3</v>
      </c>
      <c r="V1364">
        <v>11</v>
      </c>
      <c r="W1364">
        <v>6</v>
      </c>
      <c r="X1364">
        <v>6</v>
      </c>
      <c r="Y1364">
        <v>8</v>
      </c>
      <c r="Z1364">
        <v>10</v>
      </c>
      <c r="AA1364">
        <v>9</v>
      </c>
      <c r="AB1364">
        <v>8</v>
      </c>
      <c r="AC1364">
        <v>1</v>
      </c>
      <c r="AD1364">
        <v>4</v>
      </c>
      <c r="AE1364">
        <f>SUM(M1364:N1364)/SUM(K1364:AD1364)</f>
        <v>0.17460317460317459</v>
      </c>
      <c r="AF1364">
        <f>SUM(S1364,Y1364)/SUM(K1364:AD1364)</f>
        <v>0.14285714285714285</v>
      </c>
      <c r="AG1364">
        <f t="shared" si="102"/>
        <v>0.13492063492063491</v>
      </c>
      <c r="AH1364">
        <f t="shared" si="103"/>
        <v>6.3492063492063489E-2</v>
      </c>
      <c r="AI1364">
        <f t="shared" si="104"/>
        <v>0.19047619047619047</v>
      </c>
      <c r="AJ1364">
        <f t="shared" si="105"/>
        <v>0.29365079365079366</v>
      </c>
    </row>
    <row r="1365" spans="1:38" x14ac:dyDescent="0.2">
      <c r="A1365" t="s">
        <v>1967</v>
      </c>
      <c r="B1365">
        <v>124</v>
      </c>
      <c r="C1365">
        <v>529</v>
      </c>
      <c r="D1365">
        <f>C1365-B1365</f>
        <v>405</v>
      </c>
      <c r="E1365">
        <v>0.40229999999999999</v>
      </c>
      <c r="F1365">
        <v>3.1288999999999997E-2</v>
      </c>
      <c r="G1365">
        <v>78</v>
      </c>
      <c r="H1365" t="s">
        <v>35</v>
      </c>
      <c r="I1365" t="s">
        <v>44</v>
      </c>
      <c r="J1365">
        <v>3.0449999999999999</v>
      </c>
      <c r="K1365">
        <v>6</v>
      </c>
      <c r="L1365">
        <v>1</v>
      </c>
      <c r="M1365">
        <v>17</v>
      </c>
      <c r="N1365">
        <v>19</v>
      </c>
      <c r="O1365">
        <v>5</v>
      </c>
      <c r="P1365">
        <v>25</v>
      </c>
      <c r="Q1365">
        <v>6</v>
      </c>
      <c r="R1365">
        <v>5</v>
      </c>
      <c r="S1365">
        <v>15</v>
      </c>
      <c r="T1365">
        <v>10</v>
      </c>
      <c r="U1365">
        <v>1</v>
      </c>
      <c r="V1365">
        <v>18</v>
      </c>
      <c r="W1365">
        <v>9</v>
      </c>
      <c r="X1365">
        <v>9</v>
      </c>
      <c r="Y1365">
        <v>14</v>
      </c>
      <c r="Z1365">
        <v>25</v>
      </c>
      <c r="AA1365">
        <v>9</v>
      </c>
      <c r="AB1365">
        <v>7</v>
      </c>
      <c r="AC1365">
        <v>0</v>
      </c>
      <c r="AD1365">
        <v>2</v>
      </c>
      <c r="AE1365">
        <f>SUM(M1365:N1365)/SUM(K1365:AD1365)</f>
        <v>0.17733990147783252</v>
      </c>
      <c r="AF1365">
        <f>SUM(S1365,Y1365)/SUM(K1365:AD1365)</f>
        <v>0.14285714285714285</v>
      </c>
      <c r="AG1365">
        <f t="shared" si="102"/>
        <v>0.19704433497536947</v>
      </c>
      <c r="AH1365">
        <f t="shared" si="103"/>
        <v>3.4482758620689655E-2</v>
      </c>
      <c r="AI1365">
        <f t="shared" si="104"/>
        <v>0.11330049261083744</v>
      </c>
      <c r="AJ1365">
        <f t="shared" si="105"/>
        <v>0.33497536945812806</v>
      </c>
    </row>
    <row r="1366" spans="1:38" x14ac:dyDescent="0.2">
      <c r="A1366" t="s">
        <v>1759</v>
      </c>
      <c r="B1366">
        <v>75</v>
      </c>
      <c r="C1366">
        <v>220</v>
      </c>
      <c r="D1366">
        <f>C1366-B1366</f>
        <v>145</v>
      </c>
      <c r="E1366">
        <v>0.249</v>
      </c>
      <c r="F1366">
        <v>4.8000000000000001E-5</v>
      </c>
      <c r="G1366">
        <v>42</v>
      </c>
      <c r="H1366" t="s">
        <v>46</v>
      </c>
      <c r="I1366" t="s">
        <v>51</v>
      </c>
      <c r="J1366">
        <v>3.67</v>
      </c>
      <c r="K1366">
        <v>3</v>
      </c>
      <c r="L1366">
        <v>0</v>
      </c>
      <c r="M1366">
        <v>6</v>
      </c>
      <c r="N1366">
        <v>13</v>
      </c>
      <c r="O1366">
        <v>2</v>
      </c>
      <c r="P1366">
        <v>7</v>
      </c>
      <c r="Q1366">
        <v>2</v>
      </c>
      <c r="R1366">
        <v>5</v>
      </c>
      <c r="S1366">
        <v>9</v>
      </c>
      <c r="T1366">
        <v>9</v>
      </c>
      <c r="U1366">
        <v>2</v>
      </c>
      <c r="V1366">
        <v>3</v>
      </c>
      <c r="W1366">
        <v>6</v>
      </c>
      <c r="X1366">
        <v>7</v>
      </c>
      <c r="Y1366">
        <v>6</v>
      </c>
      <c r="Z1366">
        <v>7</v>
      </c>
      <c r="AA1366">
        <v>4</v>
      </c>
      <c r="AB1366">
        <v>9</v>
      </c>
      <c r="AC1366">
        <v>2</v>
      </c>
      <c r="AD1366">
        <v>3</v>
      </c>
      <c r="AE1366">
        <f>SUM(M1366:N1366)/SUM(K1366:AD1366)</f>
        <v>0.18095238095238095</v>
      </c>
      <c r="AF1366">
        <f>SUM(S1366,Y1366)/SUM(K1366:AD1366)</f>
        <v>0.14285714285714285</v>
      </c>
      <c r="AG1366">
        <f t="shared" si="102"/>
        <v>0.15238095238095239</v>
      </c>
      <c r="AH1366">
        <f t="shared" si="103"/>
        <v>6.6666666666666666E-2</v>
      </c>
      <c r="AI1366">
        <f t="shared" si="104"/>
        <v>0.23809523809523808</v>
      </c>
      <c r="AJ1366">
        <f t="shared" si="105"/>
        <v>0.21904761904761905</v>
      </c>
    </row>
    <row r="1367" spans="1:38" x14ac:dyDescent="0.2">
      <c r="A1367" t="s">
        <v>2305</v>
      </c>
      <c r="B1367">
        <v>106</v>
      </c>
      <c r="C1367">
        <v>367</v>
      </c>
      <c r="D1367">
        <f>C1367-B1367</f>
        <v>261</v>
      </c>
      <c r="E1367">
        <v>0.15079999999999999</v>
      </c>
      <c r="F1367">
        <v>8.3199999999999993E-3</v>
      </c>
      <c r="G1367">
        <v>6</v>
      </c>
      <c r="H1367" t="s">
        <v>46</v>
      </c>
      <c r="I1367" t="s">
        <v>40</v>
      </c>
      <c r="J1367">
        <v>2.8759999999999999</v>
      </c>
      <c r="K1367">
        <v>5</v>
      </c>
      <c r="L1367">
        <v>1</v>
      </c>
      <c r="M1367">
        <v>10</v>
      </c>
      <c r="N1367">
        <v>9</v>
      </c>
      <c r="O1367">
        <v>2</v>
      </c>
      <c r="P1367">
        <v>7</v>
      </c>
      <c r="Q1367">
        <v>4</v>
      </c>
      <c r="R1367">
        <v>2</v>
      </c>
      <c r="S1367">
        <v>4</v>
      </c>
      <c r="T1367">
        <v>7</v>
      </c>
      <c r="U1367">
        <v>1</v>
      </c>
      <c r="V1367">
        <v>8</v>
      </c>
      <c r="W1367">
        <v>6</v>
      </c>
      <c r="X1367">
        <v>10</v>
      </c>
      <c r="Y1367">
        <v>11</v>
      </c>
      <c r="Z1367">
        <v>7</v>
      </c>
      <c r="AA1367">
        <v>6</v>
      </c>
      <c r="AB1367">
        <v>2</v>
      </c>
      <c r="AC1367">
        <v>0</v>
      </c>
      <c r="AD1367">
        <v>3</v>
      </c>
      <c r="AE1367">
        <f>SUM(M1367:N1367)/SUM(K1367:AD1367)</f>
        <v>0.18095238095238095</v>
      </c>
      <c r="AF1367">
        <f>SUM(S1367,Y1367)/SUM(K1367:AD1367)</f>
        <v>0.14285714285714285</v>
      </c>
      <c r="AG1367">
        <f t="shared" si="102"/>
        <v>0.17142857142857143</v>
      </c>
      <c r="AH1367">
        <f t="shared" si="103"/>
        <v>4.7619047619047616E-2</v>
      </c>
      <c r="AI1367">
        <f t="shared" si="104"/>
        <v>0.11428571428571428</v>
      </c>
      <c r="AJ1367">
        <f t="shared" si="105"/>
        <v>0.34285714285714286</v>
      </c>
    </row>
    <row r="1368" spans="1:38" x14ac:dyDescent="0.2">
      <c r="A1368" t="s">
        <v>1908</v>
      </c>
      <c r="B1368">
        <v>392</v>
      </c>
      <c r="C1368">
        <v>653</v>
      </c>
      <c r="D1368">
        <f>C1368-B1368</f>
        <v>261</v>
      </c>
      <c r="E1368">
        <v>0.40300000000000002</v>
      </c>
      <c r="F1368">
        <v>1.1490000000000001E-3</v>
      </c>
      <c r="G1368">
        <v>78</v>
      </c>
      <c r="H1368" t="s">
        <v>46</v>
      </c>
      <c r="I1368" t="s">
        <v>44</v>
      </c>
      <c r="J1368">
        <v>3.2290000000000001</v>
      </c>
      <c r="K1368">
        <v>7</v>
      </c>
      <c r="L1368">
        <v>0</v>
      </c>
      <c r="M1368">
        <v>11</v>
      </c>
      <c r="N1368">
        <v>11</v>
      </c>
      <c r="O1368">
        <v>1</v>
      </c>
      <c r="P1368">
        <v>18</v>
      </c>
      <c r="Q1368">
        <v>3</v>
      </c>
      <c r="R1368">
        <v>6</v>
      </c>
      <c r="S1368">
        <v>10</v>
      </c>
      <c r="T1368">
        <v>5</v>
      </c>
      <c r="U1368">
        <v>0</v>
      </c>
      <c r="V1368">
        <v>4</v>
      </c>
      <c r="W1368">
        <v>8</v>
      </c>
      <c r="X1368">
        <v>3</v>
      </c>
      <c r="Y1368">
        <v>7</v>
      </c>
      <c r="Z1368">
        <v>14</v>
      </c>
      <c r="AA1368">
        <v>5</v>
      </c>
      <c r="AB1368">
        <v>2</v>
      </c>
      <c r="AC1368">
        <v>1</v>
      </c>
      <c r="AD1368">
        <v>3</v>
      </c>
      <c r="AE1368">
        <f>SUM(M1368:N1368)/SUM(K1368:AD1368)</f>
        <v>0.18487394957983194</v>
      </c>
      <c r="AF1368">
        <f>SUM(S1368,Y1368)/SUM(K1368:AD1368)</f>
        <v>0.14285714285714285</v>
      </c>
      <c r="AG1368">
        <f t="shared" si="102"/>
        <v>0.27731092436974791</v>
      </c>
      <c r="AH1368">
        <f t="shared" si="103"/>
        <v>4.2016806722689079E-2</v>
      </c>
      <c r="AI1368">
        <f t="shared" si="104"/>
        <v>0.1092436974789916</v>
      </c>
      <c r="AJ1368">
        <f t="shared" si="105"/>
        <v>0.24369747899159663</v>
      </c>
    </row>
    <row r="1369" spans="1:38" x14ac:dyDescent="0.2">
      <c r="A1369" t="s">
        <v>1001</v>
      </c>
      <c r="B1369">
        <v>18</v>
      </c>
      <c r="C1369">
        <v>268</v>
      </c>
      <c r="D1369">
        <f>C1369-B1369</f>
        <v>250</v>
      </c>
      <c r="E1369">
        <v>0.22520000000000001</v>
      </c>
      <c r="F1369">
        <v>2.5230000000000001E-3</v>
      </c>
      <c r="G1369">
        <v>30</v>
      </c>
      <c r="H1369" t="s">
        <v>35</v>
      </c>
      <c r="I1369" t="s">
        <v>33</v>
      </c>
      <c r="J1369">
        <v>3.129</v>
      </c>
      <c r="K1369">
        <v>8</v>
      </c>
      <c r="L1369">
        <v>0</v>
      </c>
      <c r="M1369">
        <v>8</v>
      </c>
      <c r="N1369">
        <v>18</v>
      </c>
      <c r="O1369">
        <v>4</v>
      </c>
      <c r="P1369">
        <v>12</v>
      </c>
      <c r="Q1369">
        <v>3</v>
      </c>
      <c r="R1369">
        <v>2</v>
      </c>
      <c r="S1369">
        <v>16</v>
      </c>
      <c r="T1369">
        <v>8</v>
      </c>
      <c r="U1369">
        <v>2</v>
      </c>
      <c r="V1369">
        <v>9</v>
      </c>
      <c r="W1369">
        <v>5</v>
      </c>
      <c r="X1369">
        <v>12</v>
      </c>
      <c r="Y1369">
        <v>4</v>
      </c>
      <c r="Z1369">
        <v>13</v>
      </c>
      <c r="AA1369">
        <v>8</v>
      </c>
      <c r="AB1369">
        <v>6</v>
      </c>
      <c r="AC1369">
        <v>0</v>
      </c>
      <c r="AD1369">
        <v>2</v>
      </c>
      <c r="AE1369">
        <f>SUM(M1369:N1369)/SUM(K1369:AD1369)</f>
        <v>0.18571428571428572</v>
      </c>
      <c r="AF1369">
        <f>SUM(S1369,Y1369)/SUM(K1369:AD1369)</f>
        <v>0.14285714285714285</v>
      </c>
      <c r="AG1369">
        <f t="shared" si="102"/>
        <v>0.17857142857142858</v>
      </c>
      <c r="AH1369">
        <f t="shared" si="103"/>
        <v>4.2857142857142858E-2</v>
      </c>
      <c r="AI1369">
        <f t="shared" si="104"/>
        <v>0.12857142857142856</v>
      </c>
      <c r="AJ1369">
        <f t="shared" si="105"/>
        <v>0.32142857142857145</v>
      </c>
    </row>
    <row r="1370" spans="1:38" x14ac:dyDescent="0.2">
      <c r="A1370" t="s">
        <v>1576</v>
      </c>
      <c r="B1370">
        <v>6</v>
      </c>
      <c r="C1370">
        <v>455</v>
      </c>
      <c r="D1370">
        <f>C1370-B1370</f>
        <v>449</v>
      </c>
      <c r="E1370">
        <v>0.58140000000000003</v>
      </c>
      <c r="F1370">
        <v>2.2859999999999998E-3</v>
      </c>
      <c r="G1370">
        <v>90</v>
      </c>
      <c r="H1370" t="s">
        <v>35</v>
      </c>
      <c r="I1370" t="s">
        <v>44</v>
      </c>
      <c r="J1370">
        <v>2.74</v>
      </c>
      <c r="K1370">
        <v>6</v>
      </c>
      <c r="L1370">
        <v>1</v>
      </c>
      <c r="M1370">
        <v>14</v>
      </c>
      <c r="N1370">
        <v>18</v>
      </c>
      <c r="O1370">
        <v>1</v>
      </c>
      <c r="P1370">
        <v>35</v>
      </c>
      <c r="Q1370">
        <v>2</v>
      </c>
      <c r="R1370">
        <v>4</v>
      </c>
      <c r="S1370">
        <v>16</v>
      </c>
      <c r="T1370">
        <v>1</v>
      </c>
      <c r="U1370">
        <v>0</v>
      </c>
      <c r="V1370">
        <v>13</v>
      </c>
      <c r="W1370">
        <v>5</v>
      </c>
      <c r="X1370">
        <v>11</v>
      </c>
      <c r="Y1370">
        <v>8</v>
      </c>
      <c r="Z1370">
        <v>16</v>
      </c>
      <c r="AA1370">
        <v>12</v>
      </c>
      <c r="AB1370">
        <v>3</v>
      </c>
      <c r="AC1370">
        <v>1</v>
      </c>
      <c r="AD1370">
        <v>1</v>
      </c>
      <c r="AE1370">
        <f>SUM(M1370:N1370)/SUM(K1370:AD1370)</f>
        <v>0.19047619047619047</v>
      </c>
      <c r="AF1370">
        <f>SUM(S1370,Y1370)/SUM(K1370:AD1370)</f>
        <v>0.14285714285714285</v>
      </c>
      <c r="AG1370">
        <f t="shared" si="102"/>
        <v>0.27380952380952384</v>
      </c>
      <c r="AH1370">
        <f t="shared" si="103"/>
        <v>1.7857142857142856E-2</v>
      </c>
      <c r="AI1370">
        <f t="shared" si="104"/>
        <v>4.7619047619047616E-2</v>
      </c>
      <c r="AJ1370">
        <f t="shared" si="105"/>
        <v>0.32738095238095238</v>
      </c>
    </row>
    <row r="1371" spans="1:38" x14ac:dyDescent="0.2">
      <c r="A1371" t="s">
        <v>1710</v>
      </c>
      <c r="B1371">
        <v>9</v>
      </c>
      <c r="C1371">
        <v>80</v>
      </c>
      <c r="D1371">
        <f>C1371-B1371</f>
        <v>71</v>
      </c>
      <c r="E1371">
        <v>0.30769999999999997</v>
      </c>
      <c r="F1371">
        <v>3.0000000000000001E-5</v>
      </c>
      <c r="G1371">
        <v>66</v>
      </c>
      <c r="H1371" t="s">
        <v>35</v>
      </c>
      <c r="I1371" t="s">
        <v>44</v>
      </c>
      <c r="J1371">
        <v>4.173</v>
      </c>
      <c r="K1371">
        <v>1</v>
      </c>
      <c r="L1371">
        <v>0</v>
      </c>
      <c r="M1371">
        <v>7</v>
      </c>
      <c r="N1371">
        <v>5</v>
      </c>
      <c r="O1371">
        <v>0</v>
      </c>
      <c r="P1371">
        <v>5</v>
      </c>
      <c r="Q1371">
        <v>1</v>
      </c>
      <c r="R1371">
        <v>7</v>
      </c>
      <c r="S1371">
        <v>6</v>
      </c>
      <c r="T1371">
        <v>5</v>
      </c>
      <c r="U1371">
        <v>2</v>
      </c>
      <c r="V1371">
        <v>2</v>
      </c>
      <c r="W1371">
        <v>0</v>
      </c>
      <c r="X1371">
        <v>0</v>
      </c>
      <c r="Y1371">
        <v>3</v>
      </c>
      <c r="Z1371">
        <v>11</v>
      </c>
      <c r="AA1371">
        <v>1</v>
      </c>
      <c r="AB1371">
        <v>6</v>
      </c>
      <c r="AC1371">
        <v>0</v>
      </c>
      <c r="AD1371">
        <v>1</v>
      </c>
      <c r="AE1371">
        <f>SUM(M1371:N1371)/SUM(K1371:AD1371)</f>
        <v>0.19047619047619047</v>
      </c>
      <c r="AF1371">
        <f>SUM(S1371,Y1371)/SUM(K1371:AD1371)</f>
        <v>0.14285714285714285</v>
      </c>
      <c r="AG1371">
        <f t="shared" si="102"/>
        <v>9.5238095238095233E-2</v>
      </c>
      <c r="AH1371">
        <f t="shared" si="103"/>
        <v>1.5873015873015872E-2</v>
      </c>
      <c r="AI1371">
        <f t="shared" si="104"/>
        <v>0.31746031746031744</v>
      </c>
      <c r="AJ1371">
        <f t="shared" si="105"/>
        <v>0.23809523809523808</v>
      </c>
    </row>
    <row r="1372" spans="1:38" x14ac:dyDescent="0.2">
      <c r="A1372" t="s">
        <v>1713</v>
      </c>
      <c r="B1372">
        <v>9</v>
      </c>
      <c r="C1372">
        <v>91</v>
      </c>
      <c r="D1372">
        <f>C1372-B1372</f>
        <v>82</v>
      </c>
      <c r="E1372">
        <v>0.309</v>
      </c>
      <c r="F1372">
        <v>5.8999999999999998E-5</v>
      </c>
      <c r="G1372">
        <v>66</v>
      </c>
      <c r="H1372" t="s">
        <v>35</v>
      </c>
      <c r="I1372" t="s">
        <v>65</v>
      </c>
      <c r="J1372">
        <v>3.5219999999999998</v>
      </c>
      <c r="K1372">
        <v>2</v>
      </c>
      <c r="L1372">
        <v>2</v>
      </c>
      <c r="M1372">
        <v>5</v>
      </c>
      <c r="N1372">
        <v>7</v>
      </c>
      <c r="O1372">
        <v>3</v>
      </c>
      <c r="P1372">
        <v>3</v>
      </c>
      <c r="Q1372">
        <v>2</v>
      </c>
      <c r="R1372">
        <v>3</v>
      </c>
      <c r="S1372">
        <v>5</v>
      </c>
      <c r="T1372">
        <v>2</v>
      </c>
      <c r="U1372">
        <v>1</v>
      </c>
      <c r="V1372">
        <v>1</v>
      </c>
      <c r="W1372">
        <v>5</v>
      </c>
      <c r="X1372">
        <v>3</v>
      </c>
      <c r="Y1372">
        <v>4</v>
      </c>
      <c r="Z1372">
        <v>4</v>
      </c>
      <c r="AA1372">
        <v>5</v>
      </c>
      <c r="AB1372">
        <v>4</v>
      </c>
      <c r="AC1372">
        <v>0</v>
      </c>
      <c r="AD1372">
        <v>2</v>
      </c>
      <c r="AE1372">
        <f>SUM(M1372:N1372)/SUM(K1372:AD1372)</f>
        <v>0.19047619047619047</v>
      </c>
      <c r="AF1372">
        <f>SUM(S1372,Y1372)/SUM(K1372:AD1372)</f>
        <v>0.14285714285714285</v>
      </c>
      <c r="AG1372">
        <f t="shared" si="102"/>
        <v>0.15873015873015872</v>
      </c>
      <c r="AH1372">
        <f t="shared" si="103"/>
        <v>7.9365079365079361E-2</v>
      </c>
      <c r="AI1372">
        <f t="shared" si="104"/>
        <v>0.15873015873015872</v>
      </c>
      <c r="AJ1372">
        <f t="shared" si="105"/>
        <v>0.26984126984126983</v>
      </c>
    </row>
    <row r="1373" spans="1:38" x14ac:dyDescent="0.2">
      <c r="A1373" t="s">
        <v>2638</v>
      </c>
      <c r="B1373">
        <v>284</v>
      </c>
      <c r="C1373">
        <v>447</v>
      </c>
      <c r="D1373">
        <f>C1373-B1373</f>
        <v>163</v>
      </c>
      <c r="E1373">
        <v>0.26019999999999999</v>
      </c>
      <c r="F1373">
        <v>2.5999999999999998E-4</v>
      </c>
      <c r="G1373">
        <v>42</v>
      </c>
      <c r="H1373" t="s">
        <v>46</v>
      </c>
      <c r="I1373" t="s">
        <v>33</v>
      </c>
      <c r="J1373">
        <v>3.706</v>
      </c>
      <c r="K1373">
        <v>4</v>
      </c>
      <c r="L1373">
        <v>0</v>
      </c>
      <c r="M1373">
        <v>9</v>
      </c>
      <c r="N1373">
        <v>11</v>
      </c>
      <c r="O1373">
        <v>2</v>
      </c>
      <c r="P1373">
        <v>7</v>
      </c>
      <c r="Q1373">
        <v>0</v>
      </c>
      <c r="R1373">
        <v>7</v>
      </c>
      <c r="S1373">
        <v>6</v>
      </c>
      <c r="T1373">
        <v>7</v>
      </c>
      <c r="U1373">
        <v>2</v>
      </c>
      <c r="V1373">
        <v>6</v>
      </c>
      <c r="W1373">
        <v>4</v>
      </c>
      <c r="X1373">
        <v>5</v>
      </c>
      <c r="Y1373">
        <v>9</v>
      </c>
      <c r="Z1373">
        <v>6</v>
      </c>
      <c r="AA1373">
        <v>8</v>
      </c>
      <c r="AB1373">
        <v>9</v>
      </c>
      <c r="AC1373">
        <v>0</v>
      </c>
      <c r="AD1373">
        <v>3</v>
      </c>
      <c r="AE1373">
        <f>SUM(M1373:N1373)/SUM(K1373:AD1373)</f>
        <v>0.19047619047619047</v>
      </c>
      <c r="AF1373">
        <f>SUM(S1373,Y1373)/SUM(K1373:AD1373)</f>
        <v>0.14285714285714285</v>
      </c>
      <c r="AG1373">
        <f t="shared" si="102"/>
        <v>0.14285714285714285</v>
      </c>
      <c r="AH1373">
        <f t="shared" si="103"/>
        <v>4.7619047619047616E-2</v>
      </c>
      <c r="AI1373">
        <f t="shared" si="104"/>
        <v>0.23809523809523808</v>
      </c>
      <c r="AJ1373">
        <f t="shared" si="105"/>
        <v>0.23809523809523808</v>
      </c>
      <c r="AK1373">
        <v>6</v>
      </c>
      <c r="AL1373">
        <v>0</v>
      </c>
    </row>
    <row r="1374" spans="1:38" x14ac:dyDescent="0.2">
      <c r="A1374" t="s">
        <v>3275</v>
      </c>
      <c r="B1374">
        <v>221</v>
      </c>
      <c r="C1374">
        <v>336</v>
      </c>
      <c r="D1374">
        <f>C1374-B1374</f>
        <v>115</v>
      </c>
      <c r="E1374">
        <v>0.432</v>
      </c>
      <c r="F1374">
        <v>6.8999999999999997E-5</v>
      </c>
      <c r="G1374">
        <v>78</v>
      </c>
      <c r="H1374" t="s">
        <v>32</v>
      </c>
      <c r="I1374" t="s">
        <v>72</v>
      </c>
      <c r="J1374">
        <v>2.9409999999999998</v>
      </c>
      <c r="K1374">
        <v>6</v>
      </c>
      <c r="L1374">
        <v>0</v>
      </c>
      <c r="M1374">
        <v>9</v>
      </c>
      <c r="N1374">
        <v>3</v>
      </c>
      <c r="O1374">
        <v>0</v>
      </c>
      <c r="P1374">
        <v>10</v>
      </c>
      <c r="Q1374">
        <v>1</v>
      </c>
      <c r="R1374">
        <v>0</v>
      </c>
      <c r="S1374">
        <v>7</v>
      </c>
      <c r="T1374">
        <v>2</v>
      </c>
      <c r="U1374">
        <v>0</v>
      </c>
      <c r="V1374">
        <v>5</v>
      </c>
      <c r="W1374">
        <v>4</v>
      </c>
      <c r="X1374">
        <v>4</v>
      </c>
      <c r="Y1374">
        <v>2</v>
      </c>
      <c r="Z1374">
        <v>3</v>
      </c>
      <c r="AA1374">
        <v>3</v>
      </c>
      <c r="AB1374">
        <v>3</v>
      </c>
      <c r="AC1374">
        <v>0</v>
      </c>
      <c r="AD1374">
        <v>1</v>
      </c>
      <c r="AE1374">
        <f>SUM(M1374:N1374)/SUM(K1374:AD1374)</f>
        <v>0.19047619047619047</v>
      </c>
      <c r="AF1374">
        <f>SUM(S1374,Y1374)/SUM(K1374:AD1374)</f>
        <v>0.14285714285714285</v>
      </c>
      <c r="AG1374">
        <f t="shared" si="102"/>
        <v>0.31746031746031744</v>
      </c>
      <c r="AH1374">
        <f t="shared" si="103"/>
        <v>1.5873015873015872E-2</v>
      </c>
      <c r="AI1374">
        <f t="shared" si="104"/>
        <v>7.9365079365079361E-2</v>
      </c>
      <c r="AJ1374">
        <f t="shared" si="105"/>
        <v>0.25396825396825395</v>
      </c>
      <c r="AK1374">
        <v>4</v>
      </c>
      <c r="AL1374">
        <v>0</v>
      </c>
    </row>
    <row r="1375" spans="1:38" x14ac:dyDescent="0.2">
      <c r="A1375" t="s">
        <v>3132</v>
      </c>
      <c r="B1375">
        <v>219</v>
      </c>
      <c r="C1375">
        <v>347</v>
      </c>
      <c r="D1375">
        <f>C1375-B1375</f>
        <v>128</v>
      </c>
      <c r="E1375">
        <v>0.32969999999999999</v>
      </c>
      <c r="F1375">
        <v>4.9200000000000003E-4</v>
      </c>
      <c r="G1375">
        <v>66</v>
      </c>
      <c r="H1375" t="s">
        <v>46</v>
      </c>
      <c r="I1375" t="s">
        <v>3133</v>
      </c>
      <c r="J1375">
        <v>3.3380000000000001</v>
      </c>
      <c r="K1375">
        <v>3</v>
      </c>
      <c r="L1375">
        <v>0</v>
      </c>
      <c r="M1375">
        <v>5</v>
      </c>
      <c r="N1375">
        <v>10</v>
      </c>
      <c r="O1375">
        <v>2</v>
      </c>
      <c r="P1375">
        <v>3</v>
      </c>
      <c r="Q1375">
        <v>2</v>
      </c>
      <c r="R1375">
        <v>3</v>
      </c>
      <c r="S1375">
        <v>7</v>
      </c>
      <c r="T1375">
        <v>8</v>
      </c>
      <c r="U1375">
        <v>1</v>
      </c>
      <c r="V1375">
        <v>7</v>
      </c>
      <c r="W1375">
        <v>2</v>
      </c>
      <c r="X1375">
        <v>6</v>
      </c>
      <c r="Y1375">
        <v>4</v>
      </c>
      <c r="Z1375">
        <v>2</v>
      </c>
      <c r="AA1375">
        <v>5</v>
      </c>
      <c r="AB1375">
        <v>4</v>
      </c>
      <c r="AC1375">
        <v>0</v>
      </c>
      <c r="AD1375">
        <v>3</v>
      </c>
      <c r="AE1375">
        <f>SUM(M1375:N1375)/SUM(K1375:AD1375)</f>
        <v>0.19480519480519481</v>
      </c>
      <c r="AF1375">
        <f>SUM(S1375,Y1375)/SUM(K1375:AD1375)</f>
        <v>0.14285714285714285</v>
      </c>
      <c r="AG1375">
        <f t="shared" si="102"/>
        <v>0.1038961038961039</v>
      </c>
      <c r="AH1375">
        <f t="shared" si="103"/>
        <v>6.4935064935064929E-2</v>
      </c>
      <c r="AI1375">
        <f t="shared" si="104"/>
        <v>0.20779220779220781</v>
      </c>
      <c r="AJ1375">
        <f t="shared" si="105"/>
        <v>0.2857142857142857</v>
      </c>
      <c r="AK1375">
        <v>4</v>
      </c>
      <c r="AL1375">
        <v>0</v>
      </c>
    </row>
    <row r="1376" spans="1:38" x14ac:dyDescent="0.2">
      <c r="A1376" t="s">
        <v>468</v>
      </c>
      <c r="B1376">
        <v>595</v>
      </c>
      <c r="C1376">
        <v>648</v>
      </c>
      <c r="D1376">
        <f>C1376-B1376</f>
        <v>53</v>
      </c>
      <c r="E1376">
        <v>0.1678</v>
      </c>
      <c r="F1376">
        <v>1.2E-5</v>
      </c>
      <c r="G1376">
        <v>18</v>
      </c>
      <c r="H1376" t="s">
        <v>35</v>
      </c>
      <c r="I1376" t="s">
        <v>235</v>
      </c>
      <c r="J1376">
        <v>3.3889999999999998</v>
      </c>
      <c r="K1376">
        <v>3</v>
      </c>
      <c r="L1376">
        <v>3</v>
      </c>
      <c r="M1376">
        <v>4</v>
      </c>
      <c r="N1376">
        <v>3</v>
      </c>
      <c r="O1376">
        <v>0</v>
      </c>
      <c r="P1376">
        <v>2</v>
      </c>
      <c r="Q1376">
        <v>0</v>
      </c>
      <c r="R1376">
        <v>0</v>
      </c>
      <c r="S1376">
        <v>3</v>
      </c>
      <c r="T1376">
        <v>1</v>
      </c>
      <c r="U1376">
        <v>2</v>
      </c>
      <c r="V1376">
        <v>2</v>
      </c>
      <c r="W1376">
        <v>1</v>
      </c>
      <c r="X1376">
        <v>1</v>
      </c>
      <c r="Y1376">
        <v>2</v>
      </c>
      <c r="Z1376">
        <v>4</v>
      </c>
      <c r="AA1376">
        <v>2</v>
      </c>
      <c r="AB1376">
        <v>1</v>
      </c>
      <c r="AC1376">
        <v>1</v>
      </c>
      <c r="AD1376">
        <v>0</v>
      </c>
      <c r="AE1376">
        <f>SUM(M1376:N1376)/SUM(K1376:AD1376)</f>
        <v>0.2</v>
      </c>
      <c r="AF1376">
        <f>SUM(S1376,Y1376)/SUM(K1376:AD1376)</f>
        <v>0.14285714285714285</v>
      </c>
      <c r="AG1376">
        <f t="shared" si="102"/>
        <v>0.17142857142857143</v>
      </c>
      <c r="AH1376">
        <f t="shared" si="103"/>
        <v>2.8571428571428571E-2</v>
      </c>
      <c r="AI1376">
        <f t="shared" si="104"/>
        <v>0.11428571428571428</v>
      </c>
      <c r="AJ1376">
        <f t="shared" si="105"/>
        <v>0.34285714285714286</v>
      </c>
    </row>
    <row r="1377" spans="1:38" x14ac:dyDescent="0.2">
      <c r="A1377" t="s">
        <v>3026</v>
      </c>
      <c r="B1377">
        <v>21</v>
      </c>
      <c r="C1377">
        <v>64</v>
      </c>
      <c r="D1377">
        <f>C1377-B1377</f>
        <v>43</v>
      </c>
      <c r="E1377">
        <v>0.20039999999999999</v>
      </c>
      <c r="F1377">
        <v>4.6299999999999998E-4</v>
      </c>
      <c r="G1377">
        <v>30</v>
      </c>
      <c r="H1377" t="s">
        <v>46</v>
      </c>
      <c r="I1377" t="s">
        <v>33</v>
      </c>
      <c r="J1377">
        <v>3.58</v>
      </c>
      <c r="K1377">
        <v>2</v>
      </c>
      <c r="L1377">
        <v>0</v>
      </c>
      <c r="M1377">
        <v>5</v>
      </c>
      <c r="N1377">
        <v>2</v>
      </c>
      <c r="O1377">
        <v>1</v>
      </c>
      <c r="P1377">
        <v>1</v>
      </c>
      <c r="Q1377">
        <v>0</v>
      </c>
      <c r="R1377">
        <v>1</v>
      </c>
      <c r="S1377">
        <v>3</v>
      </c>
      <c r="T1377">
        <v>5</v>
      </c>
      <c r="U1377">
        <v>0</v>
      </c>
      <c r="V1377">
        <v>4</v>
      </c>
      <c r="W1377">
        <v>0</v>
      </c>
      <c r="X1377">
        <v>2</v>
      </c>
      <c r="Y1377">
        <v>2</v>
      </c>
      <c r="Z1377">
        <v>4</v>
      </c>
      <c r="AA1377">
        <v>1</v>
      </c>
      <c r="AB1377">
        <v>2</v>
      </c>
      <c r="AC1377">
        <v>0</v>
      </c>
      <c r="AD1377">
        <v>0</v>
      </c>
      <c r="AE1377">
        <f>SUM(M1377:N1377)/SUM(K1377:AD1377)</f>
        <v>0.2</v>
      </c>
      <c r="AF1377">
        <f>SUM(S1377,Y1377)/SUM(K1377:AD1377)</f>
        <v>0.14285714285714285</v>
      </c>
      <c r="AG1377">
        <f t="shared" si="102"/>
        <v>8.5714285714285715E-2</v>
      </c>
      <c r="AH1377">
        <f t="shared" si="103"/>
        <v>2.8571428571428571E-2</v>
      </c>
      <c r="AI1377">
        <f t="shared" si="104"/>
        <v>0.22857142857142856</v>
      </c>
      <c r="AJ1377">
        <f t="shared" si="105"/>
        <v>0.31428571428571428</v>
      </c>
      <c r="AK1377">
        <v>3</v>
      </c>
      <c r="AL1377">
        <v>3</v>
      </c>
    </row>
    <row r="1378" spans="1:38" x14ac:dyDescent="0.2">
      <c r="A1378" t="s">
        <v>950</v>
      </c>
      <c r="B1378">
        <v>6</v>
      </c>
      <c r="C1378">
        <v>45</v>
      </c>
      <c r="D1378">
        <f>C1378-B1378</f>
        <v>39</v>
      </c>
      <c r="E1378">
        <v>0.4093</v>
      </c>
      <c r="F1378">
        <v>1.4200000000000001E-4</v>
      </c>
      <c r="G1378">
        <v>78</v>
      </c>
      <c r="H1378" t="s">
        <v>46</v>
      </c>
      <c r="I1378" t="s">
        <v>40</v>
      </c>
      <c r="J1378">
        <v>3.4860000000000002</v>
      </c>
      <c r="K1378">
        <v>2</v>
      </c>
      <c r="L1378">
        <v>0</v>
      </c>
      <c r="M1378">
        <v>3</v>
      </c>
      <c r="N1378">
        <v>3</v>
      </c>
      <c r="O1378">
        <v>0</v>
      </c>
      <c r="P1378">
        <v>2</v>
      </c>
      <c r="Q1378">
        <v>0</v>
      </c>
      <c r="R1378">
        <v>1</v>
      </c>
      <c r="S1378">
        <v>1</v>
      </c>
      <c r="T1378">
        <v>3</v>
      </c>
      <c r="U1378">
        <v>1</v>
      </c>
      <c r="V1378">
        <v>1</v>
      </c>
      <c r="W1378">
        <v>0</v>
      </c>
      <c r="X1378">
        <v>0</v>
      </c>
      <c r="Y1378">
        <v>3</v>
      </c>
      <c r="Z1378">
        <v>3</v>
      </c>
      <c r="AA1378">
        <v>3</v>
      </c>
      <c r="AB1378">
        <v>0</v>
      </c>
      <c r="AC1378">
        <v>0</v>
      </c>
      <c r="AD1378">
        <v>2</v>
      </c>
      <c r="AE1378">
        <f>SUM(M1378:N1378)/SUM(K1378:AD1378)</f>
        <v>0.21428571428571427</v>
      </c>
      <c r="AF1378">
        <f>SUM(S1378,Y1378)/SUM(K1378:AD1378)</f>
        <v>0.14285714285714285</v>
      </c>
      <c r="AG1378">
        <f t="shared" si="102"/>
        <v>0.14285714285714285</v>
      </c>
      <c r="AH1378">
        <f t="shared" si="103"/>
        <v>7.1428571428571425E-2</v>
      </c>
      <c r="AI1378">
        <f t="shared" si="104"/>
        <v>0.17857142857142858</v>
      </c>
      <c r="AJ1378">
        <f t="shared" si="105"/>
        <v>0.25</v>
      </c>
      <c r="AK1378">
        <v>1</v>
      </c>
      <c r="AL1378">
        <v>1</v>
      </c>
    </row>
    <row r="1379" spans="1:38" x14ac:dyDescent="0.2">
      <c r="A1379" t="s">
        <v>2284</v>
      </c>
      <c r="B1379">
        <v>66</v>
      </c>
      <c r="C1379">
        <v>130</v>
      </c>
      <c r="D1379">
        <f>C1379-B1379</f>
        <v>64</v>
      </c>
      <c r="E1379">
        <v>0.21429999999999999</v>
      </c>
      <c r="F1379">
        <v>3.1308999999999997E-2</v>
      </c>
      <c r="G1379">
        <v>30</v>
      </c>
      <c r="H1379" t="s">
        <v>35</v>
      </c>
      <c r="I1379" t="s">
        <v>33</v>
      </c>
      <c r="J1379">
        <v>3.702</v>
      </c>
      <c r="K1379">
        <v>2</v>
      </c>
      <c r="L1379">
        <v>0</v>
      </c>
      <c r="M1379">
        <v>6</v>
      </c>
      <c r="N1379">
        <v>3</v>
      </c>
      <c r="O1379">
        <v>3</v>
      </c>
      <c r="P1379">
        <v>1</v>
      </c>
      <c r="Q1379">
        <v>0</v>
      </c>
      <c r="R1379">
        <v>2</v>
      </c>
      <c r="S1379">
        <v>5</v>
      </c>
      <c r="T1379">
        <v>3</v>
      </c>
      <c r="U1379">
        <v>2</v>
      </c>
      <c r="V1379">
        <v>4</v>
      </c>
      <c r="W1379">
        <v>2</v>
      </c>
      <c r="X1379">
        <v>0</v>
      </c>
      <c r="Y1379">
        <v>1</v>
      </c>
      <c r="Z1379">
        <v>2</v>
      </c>
      <c r="AA1379">
        <v>3</v>
      </c>
      <c r="AB1379">
        <v>2</v>
      </c>
      <c r="AC1379">
        <v>0</v>
      </c>
      <c r="AD1379">
        <v>1</v>
      </c>
      <c r="AE1379">
        <f>SUM(M1379:N1379)/SUM(K1379:AD1379)</f>
        <v>0.21428571428571427</v>
      </c>
      <c r="AF1379">
        <f>SUM(S1379,Y1379)/SUM(K1379:AD1379)</f>
        <v>0.14285714285714285</v>
      </c>
      <c r="AG1379">
        <f t="shared" si="102"/>
        <v>0.11904761904761904</v>
      </c>
      <c r="AH1379">
        <f t="shared" si="103"/>
        <v>9.5238095238095233E-2</v>
      </c>
      <c r="AI1379">
        <f t="shared" si="104"/>
        <v>0.21428571428571427</v>
      </c>
      <c r="AJ1379">
        <f t="shared" si="105"/>
        <v>0.21428571428571427</v>
      </c>
    </row>
    <row r="1380" spans="1:38" x14ac:dyDescent="0.2">
      <c r="A1380" t="s">
        <v>3350</v>
      </c>
      <c r="B1380">
        <v>14</v>
      </c>
      <c r="C1380">
        <v>446</v>
      </c>
      <c r="D1380">
        <f>C1380-B1380</f>
        <v>432</v>
      </c>
      <c r="E1380">
        <v>0.36299999999999999</v>
      </c>
      <c r="F1380">
        <v>6.0999999999999999E-5</v>
      </c>
      <c r="G1380">
        <v>66</v>
      </c>
      <c r="H1380" t="s">
        <v>32</v>
      </c>
      <c r="I1380" t="s">
        <v>44</v>
      </c>
      <c r="J1380">
        <v>3.0070000000000001</v>
      </c>
      <c r="K1380">
        <v>11</v>
      </c>
      <c r="L1380">
        <v>1</v>
      </c>
      <c r="M1380">
        <v>17</v>
      </c>
      <c r="N1380">
        <v>22</v>
      </c>
      <c r="O1380">
        <v>0</v>
      </c>
      <c r="P1380">
        <v>23</v>
      </c>
      <c r="Q1380">
        <v>3</v>
      </c>
      <c r="R1380">
        <v>2</v>
      </c>
      <c r="S1380">
        <v>12</v>
      </c>
      <c r="T1380">
        <v>10</v>
      </c>
      <c r="U1380">
        <v>2</v>
      </c>
      <c r="V1380">
        <v>11</v>
      </c>
      <c r="W1380">
        <v>9</v>
      </c>
      <c r="X1380">
        <v>11</v>
      </c>
      <c r="Y1380">
        <v>14</v>
      </c>
      <c r="Z1380">
        <v>20</v>
      </c>
      <c r="AA1380">
        <v>3</v>
      </c>
      <c r="AB1380">
        <v>8</v>
      </c>
      <c r="AC1380">
        <v>0</v>
      </c>
      <c r="AD1380">
        <v>3</v>
      </c>
      <c r="AE1380">
        <f>SUM(M1380:N1380)/SUM(K1380:AD1380)</f>
        <v>0.21428571428571427</v>
      </c>
      <c r="AF1380">
        <f>SUM(S1380,Y1380)/SUM(K1380:AD1380)</f>
        <v>0.14285714285714285</v>
      </c>
      <c r="AG1380">
        <f t="shared" si="102"/>
        <v>0.23626373626373626</v>
      </c>
      <c r="AH1380">
        <f t="shared" si="103"/>
        <v>1.6483516483516484E-2</v>
      </c>
      <c r="AI1380">
        <f t="shared" si="104"/>
        <v>0.12087912087912088</v>
      </c>
      <c r="AJ1380">
        <f t="shared" si="105"/>
        <v>0.26923076923076922</v>
      </c>
      <c r="AK1380">
        <v>6</v>
      </c>
      <c r="AL1380">
        <v>0</v>
      </c>
    </row>
    <row r="1381" spans="1:38" x14ac:dyDescent="0.2">
      <c r="A1381" t="s">
        <v>1546</v>
      </c>
      <c r="B1381">
        <v>753</v>
      </c>
      <c r="C1381">
        <v>1005</v>
      </c>
      <c r="D1381">
        <f>C1381-B1381</f>
        <v>252</v>
      </c>
      <c r="E1381">
        <v>0.18740000000000001</v>
      </c>
      <c r="F1381">
        <v>9.8700000000000003E-4</v>
      </c>
      <c r="G1381">
        <v>18</v>
      </c>
      <c r="H1381" t="s">
        <v>46</v>
      </c>
      <c r="I1381" t="s">
        <v>44</v>
      </c>
      <c r="J1381">
        <v>2.806</v>
      </c>
      <c r="K1381">
        <v>2</v>
      </c>
      <c r="L1381">
        <v>0</v>
      </c>
      <c r="M1381">
        <v>10</v>
      </c>
      <c r="N1381">
        <v>17</v>
      </c>
      <c r="O1381">
        <v>2</v>
      </c>
      <c r="P1381">
        <v>12</v>
      </c>
      <c r="Q1381">
        <v>1</v>
      </c>
      <c r="R1381">
        <v>3</v>
      </c>
      <c r="S1381">
        <v>9</v>
      </c>
      <c r="T1381">
        <v>5</v>
      </c>
      <c r="U1381">
        <v>4</v>
      </c>
      <c r="V1381">
        <v>13</v>
      </c>
      <c r="W1381">
        <v>5</v>
      </c>
      <c r="X1381">
        <v>6</v>
      </c>
      <c r="Y1381">
        <v>8</v>
      </c>
      <c r="Z1381">
        <v>13</v>
      </c>
      <c r="AA1381">
        <v>4</v>
      </c>
      <c r="AB1381">
        <v>3</v>
      </c>
      <c r="AC1381">
        <v>1</v>
      </c>
      <c r="AD1381">
        <v>1</v>
      </c>
      <c r="AE1381">
        <f>SUM(M1381:N1381)/SUM(K1381:AD1381)</f>
        <v>0.22689075630252101</v>
      </c>
      <c r="AF1381">
        <f>SUM(S1381,Y1381)/SUM(K1381:AD1381)</f>
        <v>0.14285714285714285</v>
      </c>
      <c r="AG1381">
        <f t="shared" si="102"/>
        <v>0.15966386554621848</v>
      </c>
      <c r="AH1381">
        <f t="shared" si="103"/>
        <v>3.3613445378151259E-2</v>
      </c>
      <c r="AI1381">
        <f t="shared" si="104"/>
        <v>0.12605042016806722</v>
      </c>
      <c r="AJ1381">
        <f t="shared" si="105"/>
        <v>0.31092436974789917</v>
      </c>
    </row>
    <row r="1382" spans="1:38" x14ac:dyDescent="0.2">
      <c r="A1382" t="s">
        <v>2054</v>
      </c>
      <c r="B1382">
        <v>3</v>
      </c>
      <c r="C1382">
        <v>69</v>
      </c>
      <c r="D1382">
        <f>C1382-B1382</f>
        <v>66</v>
      </c>
      <c r="E1382">
        <v>0.36570000000000003</v>
      </c>
      <c r="F1382">
        <v>4.8000000000000001E-5</v>
      </c>
      <c r="G1382">
        <v>78</v>
      </c>
      <c r="H1382" t="s">
        <v>32</v>
      </c>
      <c r="I1382" t="s">
        <v>33</v>
      </c>
      <c r="J1382">
        <v>2.5289999999999999</v>
      </c>
      <c r="K1382">
        <v>3</v>
      </c>
      <c r="L1382">
        <v>0</v>
      </c>
      <c r="M1382">
        <v>4</v>
      </c>
      <c r="N1382">
        <v>4</v>
      </c>
      <c r="O1382">
        <v>0</v>
      </c>
      <c r="P1382">
        <v>4</v>
      </c>
      <c r="Q1382">
        <v>2</v>
      </c>
      <c r="R1382">
        <v>1</v>
      </c>
      <c r="S1382">
        <v>4</v>
      </c>
      <c r="T1382">
        <v>1</v>
      </c>
      <c r="U1382">
        <v>0</v>
      </c>
      <c r="V1382">
        <v>3</v>
      </c>
      <c r="W1382">
        <v>2</v>
      </c>
      <c r="X1382">
        <v>3</v>
      </c>
      <c r="Y1382">
        <v>1</v>
      </c>
      <c r="Z1382">
        <v>3</v>
      </c>
      <c r="AA1382">
        <v>0</v>
      </c>
      <c r="AB1382">
        <v>0</v>
      </c>
      <c r="AC1382">
        <v>0</v>
      </c>
      <c r="AD1382">
        <v>0</v>
      </c>
      <c r="AE1382">
        <f>SUM(M1382:N1382)/SUM(K1382:AD1382)</f>
        <v>0.22857142857142856</v>
      </c>
      <c r="AF1382">
        <f>SUM(S1382,Y1382)/SUM(K1382:AD1382)</f>
        <v>0.14285714285714285</v>
      </c>
      <c r="AG1382">
        <f t="shared" si="102"/>
        <v>0.25714285714285712</v>
      </c>
      <c r="AH1382">
        <f t="shared" si="103"/>
        <v>0</v>
      </c>
      <c r="AI1382">
        <f t="shared" si="104"/>
        <v>5.7142857142857141E-2</v>
      </c>
      <c r="AJ1382">
        <f t="shared" si="105"/>
        <v>0.31428571428571428</v>
      </c>
      <c r="AK1382">
        <v>2</v>
      </c>
      <c r="AL1382">
        <v>0</v>
      </c>
    </row>
    <row r="1383" spans="1:38" x14ac:dyDescent="0.2">
      <c r="A1383" t="s">
        <v>386</v>
      </c>
      <c r="B1383">
        <v>3</v>
      </c>
      <c r="C1383">
        <v>183</v>
      </c>
      <c r="D1383">
        <f>C1383-B1383</f>
        <v>180</v>
      </c>
      <c r="E1383">
        <v>0.47939999999999999</v>
      </c>
      <c r="F1383">
        <v>4.6200000000000001E-4</v>
      </c>
      <c r="G1383">
        <v>90</v>
      </c>
      <c r="H1383" t="s">
        <v>32</v>
      </c>
      <c r="I1383" t="s">
        <v>44</v>
      </c>
      <c r="J1383">
        <v>2.9980000000000002</v>
      </c>
      <c r="K1383">
        <v>8</v>
      </c>
      <c r="L1383">
        <v>0</v>
      </c>
      <c r="M1383">
        <v>11</v>
      </c>
      <c r="N1383">
        <v>10</v>
      </c>
      <c r="O1383">
        <v>3</v>
      </c>
      <c r="P1383">
        <v>13</v>
      </c>
      <c r="Q1383">
        <v>0</v>
      </c>
      <c r="R1383">
        <v>0</v>
      </c>
      <c r="S1383">
        <v>11</v>
      </c>
      <c r="T1383">
        <v>1</v>
      </c>
      <c r="U1383">
        <v>0</v>
      </c>
      <c r="V1383">
        <v>5</v>
      </c>
      <c r="W1383">
        <v>4</v>
      </c>
      <c r="X1383">
        <v>4</v>
      </c>
      <c r="Y1383">
        <v>2</v>
      </c>
      <c r="Z1383">
        <v>9</v>
      </c>
      <c r="AA1383">
        <v>5</v>
      </c>
      <c r="AB1383">
        <v>4</v>
      </c>
      <c r="AC1383">
        <v>1</v>
      </c>
      <c r="AD1383">
        <v>0</v>
      </c>
      <c r="AE1383">
        <f>SUM(M1383:N1383)/SUM(K1383:AD1383)</f>
        <v>0.23076923076923078</v>
      </c>
      <c r="AF1383">
        <f>SUM(S1383,Y1383)/SUM(K1383:AD1383)</f>
        <v>0.14285714285714285</v>
      </c>
      <c r="AG1383">
        <f t="shared" si="102"/>
        <v>0.27472527472527475</v>
      </c>
      <c r="AH1383">
        <f t="shared" si="103"/>
        <v>4.3956043956043959E-2</v>
      </c>
      <c r="AI1383">
        <f t="shared" si="104"/>
        <v>5.4945054945054944E-2</v>
      </c>
      <c r="AJ1383">
        <f t="shared" si="105"/>
        <v>0.25274725274725274</v>
      </c>
      <c r="AK1383">
        <v>20</v>
      </c>
      <c r="AL1383">
        <v>0</v>
      </c>
    </row>
    <row r="1384" spans="1:38" x14ac:dyDescent="0.2">
      <c r="A1384" t="s">
        <v>1876</v>
      </c>
      <c r="B1384">
        <v>379</v>
      </c>
      <c r="C1384">
        <v>465</v>
      </c>
      <c r="D1384">
        <f>C1384-B1384</f>
        <v>86</v>
      </c>
      <c r="E1384">
        <v>0.28899999999999998</v>
      </c>
      <c r="F1384">
        <v>3.4870000000000001E-3</v>
      </c>
      <c r="G1384">
        <v>54</v>
      </c>
      <c r="H1384" t="s">
        <v>35</v>
      </c>
      <c r="I1384" t="s">
        <v>33</v>
      </c>
      <c r="J1384">
        <v>3.54</v>
      </c>
      <c r="K1384">
        <v>2</v>
      </c>
      <c r="L1384">
        <v>1</v>
      </c>
      <c r="M1384">
        <v>5</v>
      </c>
      <c r="N1384">
        <v>10</v>
      </c>
      <c r="O1384">
        <v>4</v>
      </c>
      <c r="P1384">
        <v>4</v>
      </c>
      <c r="Q1384">
        <v>1</v>
      </c>
      <c r="R1384">
        <v>3</v>
      </c>
      <c r="S1384">
        <v>4</v>
      </c>
      <c r="T1384">
        <v>8</v>
      </c>
      <c r="U1384">
        <v>1</v>
      </c>
      <c r="V1384">
        <v>3</v>
      </c>
      <c r="W1384">
        <v>3</v>
      </c>
      <c r="X1384">
        <v>2</v>
      </c>
      <c r="Y1384">
        <v>5</v>
      </c>
      <c r="Z1384">
        <v>4</v>
      </c>
      <c r="AA1384">
        <v>2</v>
      </c>
      <c r="AB1384">
        <v>0</v>
      </c>
      <c r="AC1384">
        <v>0</v>
      </c>
      <c r="AD1384">
        <v>1</v>
      </c>
      <c r="AE1384">
        <f>SUM(M1384:N1384)/SUM(K1384:AD1384)</f>
        <v>0.23809523809523808</v>
      </c>
      <c r="AF1384">
        <f>SUM(S1384,Y1384)/SUM(K1384:AD1384)</f>
        <v>0.14285714285714285</v>
      </c>
      <c r="AG1384">
        <f t="shared" si="102"/>
        <v>0.14285714285714285</v>
      </c>
      <c r="AH1384">
        <f t="shared" si="103"/>
        <v>7.9365079365079361E-2</v>
      </c>
      <c r="AI1384">
        <f t="shared" si="104"/>
        <v>0.19047619047619047</v>
      </c>
      <c r="AJ1384">
        <f t="shared" si="105"/>
        <v>0.20634920634920634</v>
      </c>
    </row>
    <row r="1385" spans="1:38" x14ac:dyDescent="0.2">
      <c r="A1385" t="s">
        <v>2419</v>
      </c>
      <c r="B1385">
        <v>17</v>
      </c>
      <c r="C1385">
        <v>318</v>
      </c>
      <c r="D1385">
        <f>C1385-B1385</f>
        <v>301</v>
      </c>
      <c r="E1385">
        <v>0.27629999999999999</v>
      </c>
      <c r="F1385">
        <v>9.1500000000000001E-4</v>
      </c>
      <c r="G1385">
        <v>54</v>
      </c>
      <c r="H1385" t="s">
        <v>46</v>
      </c>
      <c r="I1385" t="s">
        <v>33</v>
      </c>
      <c r="J1385">
        <v>3.0739999999999998</v>
      </c>
      <c r="K1385">
        <v>7</v>
      </c>
      <c r="L1385">
        <v>0</v>
      </c>
      <c r="M1385">
        <v>11</v>
      </c>
      <c r="N1385">
        <v>21</v>
      </c>
      <c r="O1385">
        <v>3</v>
      </c>
      <c r="P1385">
        <v>15</v>
      </c>
      <c r="Q1385">
        <v>1</v>
      </c>
      <c r="R1385">
        <v>4</v>
      </c>
      <c r="S1385">
        <v>14</v>
      </c>
      <c r="T1385">
        <v>5</v>
      </c>
      <c r="U1385">
        <v>0</v>
      </c>
      <c r="V1385">
        <v>8</v>
      </c>
      <c r="W1385">
        <v>7</v>
      </c>
      <c r="X1385">
        <v>3</v>
      </c>
      <c r="Y1385">
        <v>5</v>
      </c>
      <c r="Z1385">
        <v>12</v>
      </c>
      <c r="AA1385">
        <v>7</v>
      </c>
      <c r="AB1385">
        <v>5</v>
      </c>
      <c r="AC1385">
        <v>1</v>
      </c>
      <c r="AD1385">
        <v>4</v>
      </c>
      <c r="AE1385">
        <f>SUM(M1385:N1385)/SUM(K1385:AD1385)</f>
        <v>0.24060150375939848</v>
      </c>
      <c r="AF1385">
        <f>SUM(S1385,Y1385)/SUM(K1385:AD1385)</f>
        <v>0.14285714285714285</v>
      </c>
      <c r="AG1385">
        <f t="shared" si="102"/>
        <v>0.21804511278195488</v>
      </c>
      <c r="AH1385">
        <f t="shared" si="103"/>
        <v>6.0150375939849621E-2</v>
      </c>
      <c r="AI1385">
        <f t="shared" si="104"/>
        <v>0.10526315789473684</v>
      </c>
      <c r="AJ1385">
        <f t="shared" si="105"/>
        <v>0.23308270676691728</v>
      </c>
    </row>
    <row r="1386" spans="1:38" x14ac:dyDescent="0.2">
      <c r="A1386" t="s">
        <v>697</v>
      </c>
      <c r="B1386">
        <v>1074</v>
      </c>
      <c r="C1386">
        <v>1284</v>
      </c>
      <c r="D1386">
        <f>C1386-B1386</f>
        <v>210</v>
      </c>
      <c r="E1386">
        <v>0.1908</v>
      </c>
      <c r="F1386">
        <v>1.714E-3</v>
      </c>
      <c r="G1386">
        <v>18</v>
      </c>
      <c r="H1386" t="s">
        <v>35</v>
      </c>
      <c r="I1386" t="s">
        <v>33</v>
      </c>
      <c r="J1386">
        <v>2.9489999999999998</v>
      </c>
      <c r="K1386">
        <v>5</v>
      </c>
      <c r="L1386">
        <v>1</v>
      </c>
      <c r="M1386">
        <v>10</v>
      </c>
      <c r="N1386">
        <v>12</v>
      </c>
      <c r="O1386">
        <v>2</v>
      </c>
      <c r="P1386">
        <v>2</v>
      </c>
      <c r="Q1386">
        <v>1</v>
      </c>
      <c r="R1386">
        <v>2</v>
      </c>
      <c r="S1386">
        <v>10</v>
      </c>
      <c r="T1386">
        <v>3</v>
      </c>
      <c r="U1386">
        <v>5</v>
      </c>
      <c r="V1386">
        <v>8</v>
      </c>
      <c r="W1386">
        <v>3</v>
      </c>
      <c r="X1386">
        <v>8</v>
      </c>
      <c r="Y1386">
        <v>3</v>
      </c>
      <c r="Z1386">
        <v>8</v>
      </c>
      <c r="AA1386">
        <v>1</v>
      </c>
      <c r="AB1386">
        <v>4</v>
      </c>
      <c r="AC1386">
        <v>1</v>
      </c>
      <c r="AD1386">
        <v>2</v>
      </c>
      <c r="AE1386">
        <f>SUM(M1386:N1386)/SUM(K1386:AD1386)</f>
        <v>0.24175824175824176</v>
      </c>
      <c r="AF1386">
        <f>SUM(S1386,Y1386)/SUM(K1386:AD1386)</f>
        <v>0.14285714285714285</v>
      </c>
      <c r="AG1386">
        <f t="shared" si="102"/>
        <v>0.10989010989010989</v>
      </c>
      <c r="AH1386">
        <f t="shared" si="103"/>
        <v>5.4945054945054944E-2</v>
      </c>
      <c r="AI1386">
        <f t="shared" si="104"/>
        <v>0.15384615384615385</v>
      </c>
      <c r="AJ1386">
        <f t="shared" si="105"/>
        <v>0.2967032967032967</v>
      </c>
    </row>
    <row r="1387" spans="1:38" x14ac:dyDescent="0.2">
      <c r="A1387" t="s">
        <v>1878</v>
      </c>
      <c r="B1387">
        <v>32</v>
      </c>
      <c r="C1387">
        <v>1053</v>
      </c>
      <c r="D1387">
        <f>C1387-B1387</f>
        <v>1021</v>
      </c>
      <c r="E1387">
        <v>0.26119999999999999</v>
      </c>
      <c r="F1387">
        <v>2.22E-4</v>
      </c>
      <c r="G1387">
        <v>42</v>
      </c>
      <c r="H1387" t="s">
        <v>32</v>
      </c>
      <c r="I1387" t="s">
        <v>235</v>
      </c>
      <c r="J1387">
        <v>2.8759999999999999</v>
      </c>
      <c r="K1387">
        <v>18</v>
      </c>
      <c r="L1387">
        <v>3</v>
      </c>
      <c r="M1387">
        <v>52</v>
      </c>
      <c r="N1387">
        <v>44</v>
      </c>
      <c r="O1387">
        <v>9</v>
      </c>
      <c r="P1387">
        <v>30</v>
      </c>
      <c r="Q1387">
        <v>10</v>
      </c>
      <c r="R1387">
        <v>7</v>
      </c>
      <c r="S1387">
        <v>35</v>
      </c>
      <c r="T1387">
        <v>19</v>
      </c>
      <c r="U1387">
        <v>4</v>
      </c>
      <c r="V1387">
        <v>21</v>
      </c>
      <c r="W1387">
        <v>15</v>
      </c>
      <c r="X1387">
        <v>20</v>
      </c>
      <c r="Y1387">
        <v>21</v>
      </c>
      <c r="Z1387">
        <v>48</v>
      </c>
      <c r="AA1387">
        <v>20</v>
      </c>
      <c r="AB1387">
        <v>7</v>
      </c>
      <c r="AC1387">
        <v>0</v>
      </c>
      <c r="AD1387">
        <v>9</v>
      </c>
      <c r="AE1387">
        <f>SUM(M1387:N1387)/SUM(K1387:AD1387)</f>
        <v>0.24489795918367346</v>
      </c>
      <c r="AF1387">
        <f>SUM(S1387,Y1387)/SUM(K1387:AD1387)</f>
        <v>0.14285714285714285</v>
      </c>
      <c r="AG1387">
        <f t="shared" si="102"/>
        <v>0.16071428571428573</v>
      </c>
      <c r="AH1387">
        <f t="shared" si="103"/>
        <v>4.5918367346938778E-2</v>
      </c>
      <c r="AI1387">
        <f t="shared" si="104"/>
        <v>9.438775510204081E-2</v>
      </c>
      <c r="AJ1387">
        <f t="shared" si="105"/>
        <v>0.31122448979591838</v>
      </c>
      <c r="AK1387">
        <v>1</v>
      </c>
      <c r="AL1387">
        <v>0</v>
      </c>
    </row>
    <row r="1388" spans="1:38" x14ac:dyDescent="0.2">
      <c r="A1388" t="s">
        <v>1648</v>
      </c>
      <c r="B1388">
        <v>26</v>
      </c>
      <c r="C1388">
        <v>303</v>
      </c>
      <c r="D1388">
        <f>C1388-B1388</f>
        <v>277</v>
      </c>
      <c r="E1388">
        <v>0.34139999999999998</v>
      </c>
      <c r="F1388">
        <v>4.5100000000000001E-4</v>
      </c>
      <c r="G1388">
        <v>66</v>
      </c>
      <c r="H1388" t="s">
        <v>46</v>
      </c>
      <c r="I1388" t="s">
        <v>33</v>
      </c>
      <c r="J1388">
        <v>3.036</v>
      </c>
      <c r="K1388">
        <v>3</v>
      </c>
      <c r="L1388">
        <v>0</v>
      </c>
      <c r="M1388">
        <v>17</v>
      </c>
      <c r="N1388">
        <v>14</v>
      </c>
      <c r="O1388">
        <v>6</v>
      </c>
      <c r="P1388">
        <v>16</v>
      </c>
      <c r="Q1388">
        <v>7</v>
      </c>
      <c r="R1388">
        <v>5</v>
      </c>
      <c r="S1388">
        <v>14</v>
      </c>
      <c r="T1388">
        <v>5</v>
      </c>
      <c r="U1388">
        <v>1</v>
      </c>
      <c r="V1388">
        <v>5</v>
      </c>
      <c r="W1388">
        <v>5</v>
      </c>
      <c r="X1388">
        <v>4</v>
      </c>
      <c r="Y1388">
        <v>4</v>
      </c>
      <c r="Z1388">
        <v>8</v>
      </c>
      <c r="AA1388">
        <v>8</v>
      </c>
      <c r="AB1388">
        <v>3</v>
      </c>
      <c r="AC1388">
        <v>0</v>
      </c>
      <c r="AD1388">
        <v>1</v>
      </c>
      <c r="AE1388">
        <f>SUM(M1388:N1388)/SUM(K1388:AD1388)</f>
        <v>0.24603174603174602</v>
      </c>
      <c r="AF1388">
        <f>SUM(S1388,Y1388)/SUM(K1388:AD1388)</f>
        <v>0.14285714285714285</v>
      </c>
      <c r="AG1388">
        <f t="shared" si="102"/>
        <v>0.19047619047619047</v>
      </c>
      <c r="AH1388">
        <f t="shared" si="103"/>
        <v>5.5555555555555552E-2</v>
      </c>
      <c r="AI1388">
        <f t="shared" si="104"/>
        <v>0.1111111111111111</v>
      </c>
      <c r="AJ1388">
        <f t="shared" si="105"/>
        <v>0.25396825396825395</v>
      </c>
      <c r="AK1388">
        <v>12</v>
      </c>
      <c r="AL1388">
        <v>0</v>
      </c>
    </row>
    <row r="1389" spans="1:38" x14ac:dyDescent="0.2">
      <c r="A1389" t="s">
        <v>952</v>
      </c>
      <c r="B1389">
        <v>380</v>
      </c>
      <c r="C1389">
        <v>415</v>
      </c>
      <c r="D1389">
        <f>C1389-B1389</f>
        <v>35</v>
      </c>
      <c r="E1389">
        <v>0.20569999999999999</v>
      </c>
      <c r="F1389">
        <v>5.0699999999999996E-4</v>
      </c>
      <c r="G1389">
        <v>30</v>
      </c>
      <c r="H1389" t="s">
        <v>35</v>
      </c>
      <c r="I1389" t="s">
        <v>33</v>
      </c>
      <c r="J1389">
        <v>2.9060000000000001</v>
      </c>
      <c r="K1389">
        <v>1</v>
      </c>
      <c r="L1389">
        <v>0</v>
      </c>
      <c r="M1389">
        <v>3</v>
      </c>
      <c r="N1389">
        <v>6</v>
      </c>
      <c r="O1389">
        <v>0</v>
      </c>
      <c r="P1389">
        <v>0</v>
      </c>
      <c r="Q1389">
        <v>0</v>
      </c>
      <c r="R1389">
        <v>2</v>
      </c>
      <c r="S1389">
        <v>3</v>
      </c>
      <c r="T1389">
        <v>3</v>
      </c>
      <c r="U1389">
        <v>2</v>
      </c>
      <c r="V1389">
        <v>6</v>
      </c>
      <c r="W1389">
        <v>0</v>
      </c>
      <c r="X1389">
        <v>1</v>
      </c>
      <c r="Y1389">
        <v>2</v>
      </c>
      <c r="Z1389">
        <v>3</v>
      </c>
      <c r="AA1389">
        <v>2</v>
      </c>
      <c r="AB1389">
        <v>0</v>
      </c>
      <c r="AC1389">
        <v>0</v>
      </c>
      <c r="AD1389">
        <v>1</v>
      </c>
      <c r="AE1389">
        <f>SUM(M1389:N1389)/SUM(K1389:AD1389)</f>
        <v>0.25714285714285712</v>
      </c>
      <c r="AF1389">
        <f>SUM(S1389,Y1389)/SUM(K1389:AD1389)</f>
        <v>0.14285714285714285</v>
      </c>
      <c r="AG1389">
        <f t="shared" si="102"/>
        <v>2.8571428571428571E-2</v>
      </c>
      <c r="AH1389">
        <f t="shared" si="103"/>
        <v>2.8571428571428571E-2</v>
      </c>
      <c r="AI1389">
        <f t="shared" si="104"/>
        <v>0.2</v>
      </c>
      <c r="AJ1389">
        <f t="shared" si="105"/>
        <v>0.34285714285714286</v>
      </c>
    </row>
    <row r="1390" spans="1:38" x14ac:dyDescent="0.2">
      <c r="A1390" t="s">
        <v>973</v>
      </c>
      <c r="B1390">
        <v>25</v>
      </c>
      <c r="C1390">
        <v>65</v>
      </c>
      <c r="D1390">
        <f>C1390-B1390</f>
        <v>40</v>
      </c>
      <c r="E1390">
        <v>0.2223</v>
      </c>
      <c r="F1390">
        <v>2.6400000000000002E-4</v>
      </c>
      <c r="G1390">
        <v>30</v>
      </c>
      <c r="H1390" t="s">
        <v>35</v>
      </c>
      <c r="I1390" t="s">
        <v>44</v>
      </c>
      <c r="J1390">
        <v>3.6309999999999998</v>
      </c>
      <c r="K1390">
        <v>1</v>
      </c>
      <c r="L1390">
        <v>0</v>
      </c>
      <c r="M1390">
        <v>4</v>
      </c>
      <c r="N1390">
        <v>5</v>
      </c>
      <c r="O1390">
        <v>0</v>
      </c>
      <c r="P1390">
        <v>1</v>
      </c>
      <c r="Q1390">
        <v>0</v>
      </c>
      <c r="R1390">
        <v>2</v>
      </c>
      <c r="S1390">
        <v>4</v>
      </c>
      <c r="T1390">
        <v>3</v>
      </c>
      <c r="U1390">
        <v>1</v>
      </c>
      <c r="V1390">
        <v>0</v>
      </c>
      <c r="W1390">
        <v>3</v>
      </c>
      <c r="X1390">
        <v>0</v>
      </c>
      <c r="Y1390">
        <v>1</v>
      </c>
      <c r="Z1390">
        <v>3</v>
      </c>
      <c r="AA1390">
        <v>4</v>
      </c>
      <c r="AB1390">
        <v>2</v>
      </c>
      <c r="AC1390">
        <v>1</v>
      </c>
      <c r="AD1390">
        <v>0</v>
      </c>
      <c r="AE1390">
        <f>SUM(M1390:N1390)/SUM(K1390:AD1390)</f>
        <v>0.25714285714285712</v>
      </c>
      <c r="AF1390">
        <f>SUM(S1390,Y1390)/SUM(K1390:AD1390)</f>
        <v>0.14285714285714285</v>
      </c>
      <c r="AG1390">
        <f t="shared" si="102"/>
        <v>0.14285714285714285</v>
      </c>
      <c r="AH1390">
        <f t="shared" si="103"/>
        <v>2.8571428571428571E-2</v>
      </c>
      <c r="AI1390">
        <f t="shared" si="104"/>
        <v>0.22857142857142856</v>
      </c>
      <c r="AJ1390">
        <f t="shared" si="105"/>
        <v>0.2</v>
      </c>
    </row>
    <row r="1391" spans="1:38" x14ac:dyDescent="0.2">
      <c r="A1391" t="s">
        <v>1153</v>
      </c>
      <c r="B1391">
        <v>7</v>
      </c>
      <c r="C1391">
        <v>240</v>
      </c>
      <c r="D1391">
        <f>C1391-B1391</f>
        <v>233</v>
      </c>
      <c r="E1391">
        <v>0.18440000000000001</v>
      </c>
      <c r="F1391">
        <v>2.921E-3</v>
      </c>
      <c r="G1391">
        <v>18</v>
      </c>
      <c r="H1391" t="s">
        <v>46</v>
      </c>
      <c r="I1391" t="s">
        <v>40</v>
      </c>
      <c r="J1391">
        <v>3.0670000000000002</v>
      </c>
      <c r="K1391">
        <v>6</v>
      </c>
      <c r="L1391">
        <v>1</v>
      </c>
      <c r="M1391">
        <v>11</v>
      </c>
      <c r="N1391">
        <v>16</v>
      </c>
      <c r="O1391">
        <v>4</v>
      </c>
      <c r="P1391">
        <v>6</v>
      </c>
      <c r="Q1391">
        <v>2</v>
      </c>
      <c r="R1391">
        <v>2</v>
      </c>
      <c r="S1391">
        <v>10</v>
      </c>
      <c r="T1391">
        <v>9</v>
      </c>
      <c r="U1391">
        <v>0</v>
      </c>
      <c r="V1391">
        <v>6</v>
      </c>
      <c r="W1391">
        <v>3</v>
      </c>
      <c r="X1391">
        <v>5</v>
      </c>
      <c r="Y1391">
        <v>5</v>
      </c>
      <c r="Z1391">
        <v>11</v>
      </c>
      <c r="AA1391">
        <v>6</v>
      </c>
      <c r="AB1391">
        <v>1</v>
      </c>
      <c r="AC1391">
        <v>0</v>
      </c>
      <c r="AD1391">
        <v>1</v>
      </c>
      <c r="AE1391">
        <f>SUM(M1391:N1391)/SUM(K1391:AD1391)</f>
        <v>0.25714285714285712</v>
      </c>
      <c r="AF1391">
        <f>SUM(S1391,Y1391)/SUM(K1391:AD1391)</f>
        <v>0.14285714285714285</v>
      </c>
      <c r="AG1391">
        <f t="shared" si="102"/>
        <v>0.14285714285714285</v>
      </c>
      <c r="AH1391">
        <f t="shared" si="103"/>
        <v>4.7619047619047616E-2</v>
      </c>
      <c r="AI1391">
        <f t="shared" si="104"/>
        <v>0.11428571428571428</v>
      </c>
      <c r="AJ1391">
        <f t="shared" si="105"/>
        <v>0.29523809523809524</v>
      </c>
    </row>
    <row r="1392" spans="1:38" x14ac:dyDescent="0.2">
      <c r="A1392" t="s">
        <v>1717</v>
      </c>
      <c r="B1392">
        <v>261</v>
      </c>
      <c r="C1392">
        <v>443</v>
      </c>
      <c r="D1392">
        <f>C1392-B1392</f>
        <v>182</v>
      </c>
      <c r="E1392">
        <v>0.3357</v>
      </c>
      <c r="F1392">
        <v>5.3999999999999998E-5</v>
      </c>
      <c r="G1392">
        <v>66</v>
      </c>
      <c r="H1392" t="s">
        <v>35</v>
      </c>
      <c r="I1392" t="s">
        <v>44</v>
      </c>
      <c r="J1392">
        <v>3.177</v>
      </c>
      <c r="K1392">
        <v>1</v>
      </c>
      <c r="L1392">
        <v>0</v>
      </c>
      <c r="M1392">
        <v>15</v>
      </c>
      <c r="N1392">
        <v>12</v>
      </c>
      <c r="O1392">
        <v>0</v>
      </c>
      <c r="P1392">
        <v>16</v>
      </c>
      <c r="Q1392">
        <v>1</v>
      </c>
      <c r="R1392">
        <v>9</v>
      </c>
      <c r="S1392">
        <v>11</v>
      </c>
      <c r="T1392">
        <v>6</v>
      </c>
      <c r="U1392">
        <v>0</v>
      </c>
      <c r="V1392">
        <v>3</v>
      </c>
      <c r="W1392">
        <v>3</v>
      </c>
      <c r="X1392">
        <v>5</v>
      </c>
      <c r="Y1392">
        <v>4</v>
      </c>
      <c r="Z1392">
        <v>9</v>
      </c>
      <c r="AA1392">
        <v>5</v>
      </c>
      <c r="AB1392">
        <v>2</v>
      </c>
      <c r="AC1392">
        <v>0</v>
      </c>
      <c r="AD1392">
        <v>3</v>
      </c>
      <c r="AE1392">
        <f>SUM(M1392:N1392)/SUM(K1392:AD1392)</f>
        <v>0.25714285714285712</v>
      </c>
      <c r="AF1392">
        <f>SUM(S1392,Y1392)/SUM(K1392:AD1392)</f>
        <v>0.14285714285714285</v>
      </c>
      <c r="AG1392">
        <f t="shared" si="102"/>
        <v>0.19047619047619047</v>
      </c>
      <c r="AH1392">
        <f t="shared" si="103"/>
        <v>2.8571428571428571E-2</v>
      </c>
      <c r="AI1392">
        <f t="shared" si="104"/>
        <v>0.16190476190476191</v>
      </c>
      <c r="AJ1392">
        <f t="shared" si="105"/>
        <v>0.21904761904761905</v>
      </c>
    </row>
    <row r="1393" spans="1:38" x14ac:dyDescent="0.2">
      <c r="A1393" t="s">
        <v>2148</v>
      </c>
      <c r="B1393">
        <v>34</v>
      </c>
      <c r="C1393">
        <v>220</v>
      </c>
      <c r="D1393">
        <f>C1393-B1393</f>
        <v>186</v>
      </c>
      <c r="E1393">
        <v>0.24160000000000001</v>
      </c>
      <c r="F1393">
        <v>2.4109999999999999E-3</v>
      </c>
      <c r="G1393">
        <v>42</v>
      </c>
      <c r="H1393" t="s">
        <v>35</v>
      </c>
      <c r="I1393" t="s">
        <v>40</v>
      </c>
      <c r="J1393">
        <v>3.0880000000000001</v>
      </c>
      <c r="K1393">
        <v>4</v>
      </c>
      <c r="L1393">
        <v>0</v>
      </c>
      <c r="M1393">
        <v>12</v>
      </c>
      <c r="N1393">
        <v>8</v>
      </c>
      <c r="O1393">
        <v>2</v>
      </c>
      <c r="P1393">
        <v>8</v>
      </c>
      <c r="Q1393">
        <v>3</v>
      </c>
      <c r="R1393">
        <v>5</v>
      </c>
      <c r="S1393">
        <v>5</v>
      </c>
      <c r="T1393">
        <v>4</v>
      </c>
      <c r="U1393">
        <v>1</v>
      </c>
      <c r="V1393">
        <v>5</v>
      </c>
      <c r="W1393">
        <v>3</v>
      </c>
      <c r="X1393">
        <v>4</v>
      </c>
      <c r="Y1393">
        <v>6</v>
      </c>
      <c r="Z1393">
        <v>4</v>
      </c>
      <c r="AA1393">
        <v>1</v>
      </c>
      <c r="AB1393">
        <v>2</v>
      </c>
      <c r="AC1393">
        <v>0</v>
      </c>
      <c r="AD1393">
        <v>0</v>
      </c>
      <c r="AE1393">
        <f>SUM(M1393:N1393)/SUM(K1393:AD1393)</f>
        <v>0.25974025974025972</v>
      </c>
      <c r="AF1393">
        <f>SUM(S1393,Y1393)/SUM(K1393:AD1393)</f>
        <v>0.14285714285714285</v>
      </c>
      <c r="AG1393">
        <f t="shared" si="102"/>
        <v>0.19480519480519481</v>
      </c>
      <c r="AH1393">
        <f t="shared" si="103"/>
        <v>2.5974025974025976E-2</v>
      </c>
      <c r="AI1393">
        <f t="shared" si="104"/>
        <v>0.15584415584415584</v>
      </c>
      <c r="AJ1393">
        <f t="shared" si="105"/>
        <v>0.22077922077922077</v>
      </c>
    </row>
    <row r="1394" spans="1:38" x14ac:dyDescent="0.2">
      <c r="A1394" t="s">
        <v>1000</v>
      </c>
      <c r="B1394">
        <v>636</v>
      </c>
      <c r="C1394">
        <v>716</v>
      </c>
      <c r="D1394">
        <f>C1394-B1394</f>
        <v>80</v>
      </c>
      <c r="E1394">
        <v>0.14910000000000001</v>
      </c>
      <c r="F1394">
        <v>3.9100000000000002E-4</v>
      </c>
      <c r="G1394">
        <v>6</v>
      </c>
      <c r="H1394" t="s">
        <v>32</v>
      </c>
      <c r="I1394" t="s">
        <v>49</v>
      </c>
      <c r="J1394">
        <v>2.5640000000000001</v>
      </c>
      <c r="K1394">
        <v>2</v>
      </c>
      <c r="L1394">
        <v>0</v>
      </c>
      <c r="M1394">
        <v>4</v>
      </c>
      <c r="N1394">
        <v>7</v>
      </c>
      <c r="O1394">
        <v>0</v>
      </c>
      <c r="P1394">
        <v>3</v>
      </c>
      <c r="Q1394">
        <v>0</v>
      </c>
      <c r="R1394">
        <v>0</v>
      </c>
      <c r="S1394">
        <v>4</v>
      </c>
      <c r="T1394">
        <v>2</v>
      </c>
      <c r="U1394">
        <v>0</v>
      </c>
      <c r="V1394">
        <v>3</v>
      </c>
      <c r="W1394">
        <v>3</v>
      </c>
      <c r="X1394">
        <v>3</v>
      </c>
      <c r="Y1394">
        <v>2</v>
      </c>
      <c r="Z1394">
        <v>4</v>
      </c>
      <c r="AA1394">
        <v>3</v>
      </c>
      <c r="AB1394">
        <v>1</v>
      </c>
      <c r="AC1394">
        <v>0</v>
      </c>
      <c r="AD1394">
        <v>1</v>
      </c>
      <c r="AE1394">
        <f>SUM(M1394:N1394)/SUM(K1394:AD1394)</f>
        <v>0.26190476190476192</v>
      </c>
      <c r="AF1394">
        <f>SUM(S1394,Y1394)/SUM(K1394:AD1394)</f>
        <v>0.14285714285714285</v>
      </c>
      <c r="AG1394">
        <f t="shared" si="102"/>
        <v>0.19047619047619047</v>
      </c>
      <c r="AH1394">
        <f t="shared" si="103"/>
        <v>2.3809523809523808E-2</v>
      </c>
      <c r="AI1394">
        <f t="shared" si="104"/>
        <v>7.1428571428571425E-2</v>
      </c>
      <c r="AJ1394">
        <f t="shared" si="105"/>
        <v>0.30952380952380953</v>
      </c>
    </row>
    <row r="1395" spans="1:38" x14ac:dyDescent="0.2">
      <c r="A1395" t="s">
        <v>828</v>
      </c>
      <c r="B1395">
        <v>660</v>
      </c>
      <c r="C1395">
        <v>689</v>
      </c>
      <c r="D1395">
        <f>C1395-B1395</f>
        <v>29</v>
      </c>
      <c r="E1395">
        <v>0.28110000000000002</v>
      </c>
      <c r="F1395">
        <v>5.5000000000000002E-5</v>
      </c>
      <c r="G1395">
        <v>54</v>
      </c>
      <c r="H1395" t="s">
        <v>35</v>
      </c>
      <c r="I1395" t="s">
        <v>44</v>
      </c>
      <c r="J1395">
        <v>3.1429999999999998</v>
      </c>
      <c r="K1395">
        <v>1</v>
      </c>
      <c r="L1395">
        <v>0</v>
      </c>
      <c r="M1395">
        <v>1</v>
      </c>
      <c r="N1395">
        <v>5</v>
      </c>
      <c r="O1395">
        <v>1</v>
      </c>
      <c r="P1395">
        <v>0</v>
      </c>
      <c r="Q1395">
        <v>0</v>
      </c>
      <c r="R1395">
        <v>1</v>
      </c>
      <c r="S1395">
        <v>2</v>
      </c>
      <c r="T1395">
        <v>2</v>
      </c>
      <c r="U1395">
        <v>0</v>
      </c>
      <c r="V1395">
        <v>3</v>
      </c>
      <c r="W1395">
        <v>0</v>
      </c>
      <c r="X1395">
        <v>1</v>
      </c>
      <c r="Y1395">
        <v>1</v>
      </c>
      <c r="Z1395">
        <v>1</v>
      </c>
      <c r="AA1395">
        <v>0</v>
      </c>
      <c r="AB1395">
        <v>1</v>
      </c>
      <c r="AC1395">
        <v>0</v>
      </c>
      <c r="AD1395">
        <v>1</v>
      </c>
      <c r="AE1395">
        <f>SUM(M1395:N1395)/SUM(K1395:AD1395)</f>
        <v>0.2857142857142857</v>
      </c>
      <c r="AF1395">
        <f>SUM(S1395,Y1395)/SUM(K1395:AD1395)</f>
        <v>0.14285714285714285</v>
      </c>
      <c r="AG1395">
        <f t="shared" si="102"/>
        <v>4.7619047619047616E-2</v>
      </c>
      <c r="AH1395">
        <f t="shared" si="103"/>
        <v>9.5238095238095233E-2</v>
      </c>
      <c r="AI1395">
        <f t="shared" si="104"/>
        <v>0.19047619047619047</v>
      </c>
      <c r="AJ1395">
        <f t="shared" si="105"/>
        <v>0.23809523809523808</v>
      </c>
    </row>
    <row r="1396" spans="1:38" x14ac:dyDescent="0.2">
      <c r="A1396" t="s">
        <v>2886</v>
      </c>
      <c r="B1396">
        <v>389</v>
      </c>
      <c r="C1396">
        <v>425</v>
      </c>
      <c r="D1396">
        <f>C1396-B1396</f>
        <v>36</v>
      </c>
      <c r="E1396">
        <v>0.19750000000000001</v>
      </c>
      <c r="F1396">
        <v>3.3930000000000002E-3</v>
      </c>
      <c r="G1396">
        <v>18</v>
      </c>
      <c r="H1396" t="s">
        <v>46</v>
      </c>
      <c r="I1396" t="s">
        <v>36</v>
      </c>
      <c r="J1396">
        <v>3.5059999999999998</v>
      </c>
      <c r="K1396">
        <v>1</v>
      </c>
      <c r="L1396">
        <v>0</v>
      </c>
      <c r="M1396">
        <v>8</v>
      </c>
      <c r="N1396">
        <v>2</v>
      </c>
      <c r="O1396">
        <v>2</v>
      </c>
      <c r="P1396">
        <v>0</v>
      </c>
      <c r="Q1396">
        <v>0</v>
      </c>
      <c r="R1396">
        <v>4</v>
      </c>
      <c r="S1396">
        <v>3</v>
      </c>
      <c r="T1396">
        <v>2</v>
      </c>
      <c r="U1396">
        <v>0</v>
      </c>
      <c r="V1396">
        <v>4</v>
      </c>
      <c r="W1396">
        <v>2</v>
      </c>
      <c r="X1396">
        <v>0</v>
      </c>
      <c r="Y1396">
        <v>2</v>
      </c>
      <c r="Z1396">
        <v>0</v>
      </c>
      <c r="AA1396">
        <v>1</v>
      </c>
      <c r="AB1396">
        <v>2</v>
      </c>
      <c r="AC1396">
        <v>0</v>
      </c>
      <c r="AD1396">
        <v>2</v>
      </c>
      <c r="AE1396">
        <f>SUM(M1396:N1396)/SUM(K1396:AD1396)</f>
        <v>0.2857142857142857</v>
      </c>
      <c r="AF1396">
        <f>SUM(S1396,Y1396)/SUM(K1396:AD1396)</f>
        <v>0.14285714285714285</v>
      </c>
      <c r="AG1396">
        <f t="shared" si="102"/>
        <v>8.5714285714285715E-2</v>
      </c>
      <c r="AH1396">
        <f t="shared" si="103"/>
        <v>0.11428571428571428</v>
      </c>
      <c r="AI1396">
        <f t="shared" si="104"/>
        <v>0.22857142857142856</v>
      </c>
      <c r="AJ1396">
        <f t="shared" si="105"/>
        <v>0.14285714285714285</v>
      </c>
    </row>
    <row r="1397" spans="1:38" x14ac:dyDescent="0.2">
      <c r="A1397" t="s">
        <v>407</v>
      </c>
      <c r="B1397">
        <v>49</v>
      </c>
      <c r="C1397">
        <v>106</v>
      </c>
      <c r="D1397">
        <f>C1397-B1397</f>
        <v>57</v>
      </c>
      <c r="E1397">
        <v>0.25950000000000001</v>
      </c>
      <c r="F1397">
        <v>2.0100000000000001E-4</v>
      </c>
      <c r="G1397">
        <v>42</v>
      </c>
      <c r="H1397" t="s">
        <v>32</v>
      </c>
      <c r="I1397" t="s">
        <v>72</v>
      </c>
      <c r="J1397">
        <v>3.4380000000000002</v>
      </c>
      <c r="K1397">
        <v>2</v>
      </c>
      <c r="L1397">
        <v>0</v>
      </c>
      <c r="M1397">
        <v>8</v>
      </c>
      <c r="N1397">
        <v>5</v>
      </c>
      <c r="O1397">
        <v>0</v>
      </c>
      <c r="P1397">
        <v>5</v>
      </c>
      <c r="Q1397">
        <v>0</v>
      </c>
      <c r="R1397">
        <v>2</v>
      </c>
      <c r="S1397">
        <v>6</v>
      </c>
      <c r="T1397">
        <v>1</v>
      </c>
      <c r="U1397">
        <v>0</v>
      </c>
      <c r="V1397">
        <v>0</v>
      </c>
      <c r="W1397">
        <v>2</v>
      </c>
      <c r="X1397">
        <v>1</v>
      </c>
      <c r="Y1397">
        <v>0</v>
      </c>
      <c r="Z1397">
        <v>3</v>
      </c>
      <c r="AA1397">
        <v>1</v>
      </c>
      <c r="AB1397">
        <v>5</v>
      </c>
      <c r="AC1397">
        <v>0</v>
      </c>
      <c r="AD1397">
        <v>1</v>
      </c>
      <c r="AE1397">
        <f>SUM(M1397:N1397)/SUM(K1397:AD1397)</f>
        <v>0.30952380952380953</v>
      </c>
      <c r="AF1397">
        <f>SUM(S1397,Y1397)/SUM(K1397:AD1397)</f>
        <v>0.14285714285714285</v>
      </c>
      <c r="AG1397">
        <f t="shared" si="102"/>
        <v>0.21428571428571427</v>
      </c>
      <c r="AH1397">
        <f t="shared" si="103"/>
        <v>2.3809523809523808E-2</v>
      </c>
      <c r="AI1397">
        <f t="shared" si="104"/>
        <v>0.19047619047619047</v>
      </c>
      <c r="AJ1397">
        <f t="shared" si="105"/>
        <v>0.11904761904761904</v>
      </c>
    </row>
    <row r="1398" spans="1:38" x14ac:dyDescent="0.2">
      <c r="A1398" t="s">
        <v>865</v>
      </c>
      <c r="B1398">
        <v>44</v>
      </c>
      <c r="C1398">
        <v>117</v>
      </c>
      <c r="D1398">
        <f>C1398-B1398</f>
        <v>73</v>
      </c>
      <c r="E1398">
        <v>0.44550000000000001</v>
      </c>
      <c r="F1398">
        <v>9.0200000000000002E-4</v>
      </c>
      <c r="G1398">
        <v>90</v>
      </c>
      <c r="H1398" t="s">
        <v>32</v>
      </c>
      <c r="I1398" t="s">
        <v>51</v>
      </c>
      <c r="J1398">
        <v>2.4449999999999998</v>
      </c>
      <c r="K1398">
        <v>2</v>
      </c>
      <c r="L1398">
        <v>0</v>
      </c>
      <c r="M1398">
        <v>8</v>
      </c>
      <c r="N1398">
        <v>6</v>
      </c>
      <c r="O1398">
        <v>0</v>
      </c>
      <c r="P1398">
        <v>2</v>
      </c>
      <c r="Q1398">
        <v>1</v>
      </c>
      <c r="R1398">
        <v>0</v>
      </c>
      <c r="S1398">
        <v>4</v>
      </c>
      <c r="T1398">
        <v>1</v>
      </c>
      <c r="U1398">
        <v>0</v>
      </c>
      <c r="V1398">
        <v>3</v>
      </c>
      <c r="W1398">
        <v>2</v>
      </c>
      <c r="X1398">
        <v>3</v>
      </c>
      <c r="Y1398">
        <v>2</v>
      </c>
      <c r="Z1398">
        <v>4</v>
      </c>
      <c r="AA1398">
        <v>0</v>
      </c>
      <c r="AB1398">
        <v>3</v>
      </c>
      <c r="AC1398">
        <v>0</v>
      </c>
      <c r="AD1398">
        <v>1</v>
      </c>
      <c r="AE1398">
        <f>SUM(M1398:N1398)/SUM(K1398:AD1398)</f>
        <v>0.33333333333333331</v>
      </c>
      <c r="AF1398">
        <f>SUM(S1398,Y1398)/SUM(K1398:AD1398)</f>
        <v>0.14285714285714285</v>
      </c>
      <c r="AG1398">
        <f t="shared" si="102"/>
        <v>0.14285714285714285</v>
      </c>
      <c r="AH1398">
        <f t="shared" si="103"/>
        <v>2.3809523809523808E-2</v>
      </c>
      <c r="AI1398">
        <f t="shared" si="104"/>
        <v>9.5238095238095233E-2</v>
      </c>
      <c r="AJ1398">
        <f t="shared" si="105"/>
        <v>0.26190476190476192</v>
      </c>
      <c r="AK1398">
        <v>3</v>
      </c>
      <c r="AL1398">
        <v>0</v>
      </c>
    </row>
    <row r="1399" spans="1:38" x14ac:dyDescent="0.2">
      <c r="A1399" t="s">
        <v>3125</v>
      </c>
      <c r="B1399">
        <v>434</v>
      </c>
      <c r="C1399">
        <v>996</v>
      </c>
      <c r="D1399">
        <f>C1399-B1399</f>
        <v>562</v>
      </c>
      <c r="E1399">
        <v>0.28120000000000001</v>
      </c>
      <c r="F1399">
        <v>2.5000000000000001E-4</v>
      </c>
      <c r="G1399">
        <v>54</v>
      </c>
      <c r="H1399" t="s">
        <v>35</v>
      </c>
      <c r="I1399" t="s">
        <v>40</v>
      </c>
      <c r="J1399">
        <v>2.9569999999999999</v>
      </c>
      <c r="K1399">
        <v>3</v>
      </c>
      <c r="L1399">
        <v>2</v>
      </c>
      <c r="M1399">
        <v>22</v>
      </c>
      <c r="N1399">
        <v>23</v>
      </c>
      <c r="O1399">
        <v>2</v>
      </c>
      <c r="P1399">
        <v>28</v>
      </c>
      <c r="Q1399">
        <v>5</v>
      </c>
      <c r="R1399">
        <v>8</v>
      </c>
      <c r="S1399">
        <v>20</v>
      </c>
      <c r="T1399">
        <v>9</v>
      </c>
      <c r="U1399">
        <v>4</v>
      </c>
      <c r="V1399">
        <v>24</v>
      </c>
      <c r="W1399">
        <v>12</v>
      </c>
      <c r="X1399">
        <v>14</v>
      </c>
      <c r="Y1399">
        <v>16</v>
      </c>
      <c r="Z1399">
        <v>28</v>
      </c>
      <c r="AA1399">
        <v>10</v>
      </c>
      <c r="AB1399">
        <v>11</v>
      </c>
      <c r="AC1399">
        <v>5</v>
      </c>
      <c r="AD1399">
        <v>5</v>
      </c>
      <c r="AE1399">
        <f>SUM(M1399:N1399)/SUM(K1399:AD1399)</f>
        <v>0.17928286852589642</v>
      </c>
      <c r="AF1399">
        <f>SUM(S1399,Y1399)/SUM(K1399:AD1399)</f>
        <v>0.14342629482071714</v>
      </c>
      <c r="AG1399">
        <f t="shared" si="102"/>
        <v>0.17131474103585656</v>
      </c>
      <c r="AH1399">
        <f t="shared" si="103"/>
        <v>4.7808764940239043E-2</v>
      </c>
      <c r="AI1399">
        <f t="shared" si="104"/>
        <v>0.12749003984063745</v>
      </c>
      <c r="AJ1399">
        <f t="shared" si="105"/>
        <v>0.33067729083665337</v>
      </c>
    </row>
    <row r="1400" spans="1:38" x14ac:dyDescent="0.2">
      <c r="A1400" t="s">
        <v>2170</v>
      </c>
      <c r="B1400">
        <v>8</v>
      </c>
      <c r="C1400">
        <v>648</v>
      </c>
      <c r="D1400">
        <f>C1400-B1400</f>
        <v>640</v>
      </c>
      <c r="E1400">
        <v>0.13109999999999999</v>
      </c>
      <c r="F1400" t="s">
        <v>644</v>
      </c>
      <c r="G1400">
        <v>6</v>
      </c>
      <c r="H1400" t="s">
        <v>35</v>
      </c>
      <c r="I1400" t="s">
        <v>44</v>
      </c>
      <c r="J1400">
        <v>3.0569999999999999</v>
      </c>
      <c r="K1400">
        <v>10</v>
      </c>
      <c r="L1400">
        <v>0</v>
      </c>
      <c r="M1400">
        <v>25</v>
      </c>
      <c r="N1400">
        <v>27</v>
      </c>
      <c r="O1400">
        <v>7</v>
      </c>
      <c r="P1400">
        <v>27</v>
      </c>
      <c r="Q1400">
        <v>4</v>
      </c>
      <c r="R1400">
        <v>9</v>
      </c>
      <c r="S1400">
        <v>28</v>
      </c>
      <c r="T1400">
        <v>8</v>
      </c>
      <c r="U1400">
        <v>3</v>
      </c>
      <c r="V1400">
        <v>20</v>
      </c>
      <c r="W1400">
        <v>17</v>
      </c>
      <c r="X1400">
        <v>10</v>
      </c>
      <c r="Y1400">
        <v>7</v>
      </c>
      <c r="Z1400">
        <v>18</v>
      </c>
      <c r="AA1400">
        <v>14</v>
      </c>
      <c r="AB1400">
        <v>9</v>
      </c>
      <c r="AC1400">
        <v>0</v>
      </c>
      <c r="AD1400">
        <v>1</v>
      </c>
      <c r="AE1400">
        <f>SUM(M1400:N1400)/SUM(K1400:AD1400)</f>
        <v>0.21311475409836064</v>
      </c>
      <c r="AF1400">
        <f>SUM(S1400,Y1400)/SUM(K1400:AD1400)</f>
        <v>0.14344262295081966</v>
      </c>
      <c r="AG1400">
        <f t="shared" si="102"/>
        <v>0.22131147540983606</v>
      </c>
      <c r="AH1400">
        <f t="shared" si="103"/>
        <v>3.2786885245901641E-2</v>
      </c>
      <c r="AI1400">
        <f t="shared" si="104"/>
        <v>0.11885245901639344</v>
      </c>
      <c r="AJ1400">
        <f t="shared" si="105"/>
        <v>0.27049180327868855</v>
      </c>
    </row>
    <row r="1401" spans="1:38" x14ac:dyDescent="0.2">
      <c r="A1401" t="s">
        <v>764</v>
      </c>
      <c r="B1401">
        <v>7</v>
      </c>
      <c r="C1401">
        <v>368</v>
      </c>
      <c r="D1401">
        <f>C1401-B1401</f>
        <v>361</v>
      </c>
      <c r="E1401">
        <v>0.59160000000000001</v>
      </c>
      <c r="F1401">
        <v>1.02E-4</v>
      </c>
      <c r="G1401">
        <v>90</v>
      </c>
      <c r="H1401" t="s">
        <v>32</v>
      </c>
      <c r="I1401" t="s">
        <v>44</v>
      </c>
      <c r="J1401">
        <v>3.2410000000000001</v>
      </c>
      <c r="K1401">
        <v>10</v>
      </c>
      <c r="L1401">
        <v>2</v>
      </c>
      <c r="M1401">
        <v>10</v>
      </c>
      <c r="N1401">
        <v>13</v>
      </c>
      <c r="O1401">
        <v>6</v>
      </c>
      <c r="P1401">
        <v>34</v>
      </c>
      <c r="Q1401">
        <v>3</v>
      </c>
      <c r="R1401">
        <v>4</v>
      </c>
      <c r="S1401">
        <v>18</v>
      </c>
      <c r="T1401">
        <v>4</v>
      </c>
      <c r="U1401">
        <v>0</v>
      </c>
      <c r="V1401">
        <v>8</v>
      </c>
      <c r="W1401">
        <v>10</v>
      </c>
      <c r="X1401">
        <v>5</v>
      </c>
      <c r="Y1401">
        <v>4</v>
      </c>
      <c r="Z1401">
        <v>12</v>
      </c>
      <c r="AA1401">
        <v>8</v>
      </c>
      <c r="AB1401">
        <v>1</v>
      </c>
      <c r="AC1401">
        <v>0</v>
      </c>
      <c r="AD1401">
        <v>1</v>
      </c>
      <c r="AE1401">
        <f>SUM(M1401:N1401)/SUM(K1401:AD1401)</f>
        <v>0.15032679738562091</v>
      </c>
      <c r="AF1401">
        <f>SUM(S1401,Y1401)/SUM(K1401:AD1401)</f>
        <v>0.1437908496732026</v>
      </c>
      <c r="AG1401">
        <f t="shared" si="102"/>
        <v>0.35294117647058826</v>
      </c>
      <c r="AH1401">
        <f t="shared" si="103"/>
        <v>4.5751633986928102E-2</v>
      </c>
      <c r="AI1401">
        <f t="shared" si="104"/>
        <v>5.8823529411764705E-2</v>
      </c>
      <c r="AJ1401">
        <f t="shared" si="105"/>
        <v>0.24836601307189543</v>
      </c>
      <c r="AK1401">
        <v>28</v>
      </c>
      <c r="AL1401">
        <v>1</v>
      </c>
    </row>
    <row r="1402" spans="1:38" x14ac:dyDescent="0.2">
      <c r="A1402" t="s">
        <v>1866</v>
      </c>
      <c r="B1402">
        <v>3</v>
      </c>
      <c r="C1402">
        <v>294</v>
      </c>
      <c r="D1402">
        <f>C1402-B1402</f>
        <v>291</v>
      </c>
      <c r="E1402">
        <v>0.44269999999999998</v>
      </c>
      <c r="F1402">
        <v>3.1599999999999998E-4</v>
      </c>
      <c r="G1402">
        <v>90</v>
      </c>
      <c r="H1402" t="s">
        <v>35</v>
      </c>
      <c r="I1402" t="s">
        <v>40</v>
      </c>
      <c r="J1402">
        <v>2.81</v>
      </c>
      <c r="K1402">
        <v>8</v>
      </c>
      <c r="L1402">
        <v>1</v>
      </c>
      <c r="M1402">
        <v>18</v>
      </c>
      <c r="N1402">
        <v>11</v>
      </c>
      <c r="O1402">
        <v>4</v>
      </c>
      <c r="P1402">
        <v>18</v>
      </c>
      <c r="Q1402">
        <v>2</v>
      </c>
      <c r="R1402">
        <v>1</v>
      </c>
      <c r="S1402">
        <v>16</v>
      </c>
      <c r="T1402">
        <v>3</v>
      </c>
      <c r="U1402">
        <v>2</v>
      </c>
      <c r="V1402">
        <v>12</v>
      </c>
      <c r="W1402">
        <v>11</v>
      </c>
      <c r="X1402">
        <v>12</v>
      </c>
      <c r="Y1402">
        <v>5</v>
      </c>
      <c r="Z1402">
        <v>8</v>
      </c>
      <c r="AA1402">
        <v>7</v>
      </c>
      <c r="AB1402">
        <v>5</v>
      </c>
      <c r="AC1402">
        <v>0</v>
      </c>
      <c r="AD1402">
        <v>2</v>
      </c>
      <c r="AE1402">
        <f>SUM(M1402:N1402)/SUM(K1402:AD1402)</f>
        <v>0.19863013698630136</v>
      </c>
      <c r="AF1402">
        <f>SUM(S1402,Y1402)/SUM(K1402:AD1402)</f>
        <v>0.14383561643835616</v>
      </c>
      <c r="AG1402">
        <f t="shared" si="102"/>
        <v>0.25342465753424659</v>
      </c>
      <c r="AH1402">
        <f t="shared" si="103"/>
        <v>4.1095890410958902E-2</v>
      </c>
      <c r="AI1402">
        <f t="shared" si="104"/>
        <v>7.5342465753424653E-2</v>
      </c>
      <c r="AJ1402">
        <f t="shared" si="105"/>
        <v>0.28767123287671231</v>
      </c>
    </row>
    <row r="1403" spans="1:38" x14ac:dyDescent="0.2">
      <c r="A1403" t="s">
        <v>2160</v>
      </c>
      <c r="B1403">
        <v>156</v>
      </c>
      <c r="C1403">
        <v>462</v>
      </c>
      <c r="D1403">
        <f>C1403-B1403</f>
        <v>306</v>
      </c>
      <c r="E1403">
        <v>0.2102</v>
      </c>
      <c r="F1403">
        <v>1.0219999999999999E-3</v>
      </c>
      <c r="G1403">
        <v>30</v>
      </c>
      <c r="H1403" t="s">
        <v>35</v>
      </c>
      <c r="I1403" t="s">
        <v>49</v>
      </c>
      <c r="J1403">
        <v>3.07</v>
      </c>
      <c r="K1403">
        <v>5</v>
      </c>
      <c r="L1403">
        <v>0</v>
      </c>
      <c r="M1403">
        <v>11</v>
      </c>
      <c r="N1403">
        <v>10</v>
      </c>
      <c r="O1403">
        <v>4</v>
      </c>
      <c r="P1403">
        <v>13</v>
      </c>
      <c r="Q1403">
        <v>2</v>
      </c>
      <c r="R1403">
        <v>3</v>
      </c>
      <c r="S1403">
        <v>16</v>
      </c>
      <c r="T1403">
        <v>10</v>
      </c>
      <c r="U1403">
        <v>1</v>
      </c>
      <c r="V1403">
        <v>12</v>
      </c>
      <c r="W1403">
        <v>12</v>
      </c>
      <c r="X1403">
        <v>9</v>
      </c>
      <c r="Y1403">
        <v>4</v>
      </c>
      <c r="Z1403">
        <v>13</v>
      </c>
      <c r="AA1403">
        <v>5</v>
      </c>
      <c r="AB1403">
        <v>2</v>
      </c>
      <c r="AC1403">
        <v>1</v>
      </c>
      <c r="AD1403">
        <v>6</v>
      </c>
      <c r="AE1403">
        <f>SUM(M1403:N1403)/SUM(K1403:AD1403)</f>
        <v>0.15107913669064749</v>
      </c>
      <c r="AF1403">
        <f>SUM(S1403,Y1403)/SUM(K1403:AD1403)</f>
        <v>0.14388489208633093</v>
      </c>
      <c r="AG1403">
        <f t="shared" si="102"/>
        <v>0.21582733812949639</v>
      </c>
      <c r="AH1403">
        <f t="shared" si="103"/>
        <v>7.9136690647482008E-2</v>
      </c>
      <c r="AI1403">
        <f t="shared" si="104"/>
        <v>0.11510791366906475</v>
      </c>
      <c r="AJ1403">
        <f t="shared" si="105"/>
        <v>0.29496402877697842</v>
      </c>
    </row>
    <row r="1404" spans="1:38" x14ac:dyDescent="0.2">
      <c r="A1404" t="s">
        <v>3061</v>
      </c>
      <c r="B1404">
        <v>276</v>
      </c>
      <c r="C1404">
        <v>508</v>
      </c>
      <c r="D1404">
        <f>C1404-B1404</f>
        <v>232</v>
      </c>
      <c r="E1404">
        <v>0.46820000000000001</v>
      </c>
      <c r="F1404">
        <v>3.0000000000000001E-5</v>
      </c>
      <c r="G1404">
        <v>90</v>
      </c>
      <c r="H1404" t="s">
        <v>32</v>
      </c>
      <c r="I1404" t="s">
        <v>40</v>
      </c>
      <c r="J1404">
        <v>3.1440000000000001</v>
      </c>
      <c r="K1404">
        <v>6</v>
      </c>
      <c r="L1404">
        <v>1</v>
      </c>
      <c r="M1404">
        <v>9</v>
      </c>
      <c r="N1404">
        <v>17</v>
      </c>
      <c r="O1404">
        <v>1</v>
      </c>
      <c r="P1404">
        <v>13</v>
      </c>
      <c r="Q1404">
        <v>4</v>
      </c>
      <c r="R1404">
        <v>3</v>
      </c>
      <c r="S1404">
        <v>13</v>
      </c>
      <c r="T1404">
        <v>9</v>
      </c>
      <c r="U1404">
        <v>3</v>
      </c>
      <c r="V1404">
        <v>11</v>
      </c>
      <c r="W1404">
        <v>6</v>
      </c>
      <c r="X1404">
        <v>3</v>
      </c>
      <c r="Y1404">
        <v>7</v>
      </c>
      <c r="Z1404">
        <v>15</v>
      </c>
      <c r="AA1404">
        <v>8</v>
      </c>
      <c r="AB1404">
        <v>4</v>
      </c>
      <c r="AC1404">
        <v>1</v>
      </c>
      <c r="AD1404">
        <v>5</v>
      </c>
      <c r="AE1404">
        <f>SUM(M1404:N1404)/SUM(K1404:AD1404)</f>
        <v>0.18705035971223022</v>
      </c>
      <c r="AF1404">
        <f>SUM(S1404,Y1404)/SUM(K1404:AD1404)</f>
        <v>0.14388489208633093</v>
      </c>
      <c r="AG1404">
        <f t="shared" si="102"/>
        <v>0.17985611510791366</v>
      </c>
      <c r="AH1404">
        <f t="shared" si="103"/>
        <v>5.0359712230215826E-2</v>
      </c>
      <c r="AI1404">
        <f t="shared" si="104"/>
        <v>0.1366906474820144</v>
      </c>
      <c r="AJ1404">
        <f t="shared" si="105"/>
        <v>0.30215827338129497</v>
      </c>
      <c r="AK1404">
        <v>4</v>
      </c>
      <c r="AL1404">
        <v>0</v>
      </c>
    </row>
    <row r="1405" spans="1:38" x14ac:dyDescent="0.2">
      <c r="A1405" t="s">
        <v>3290</v>
      </c>
      <c r="B1405">
        <v>183</v>
      </c>
      <c r="C1405">
        <v>434</v>
      </c>
      <c r="D1405">
        <f>C1405-B1405</f>
        <v>251</v>
      </c>
      <c r="E1405">
        <v>0.31030000000000002</v>
      </c>
      <c r="F1405">
        <v>8.5800000000000004E-4</v>
      </c>
      <c r="G1405">
        <v>66</v>
      </c>
      <c r="H1405" t="s">
        <v>35</v>
      </c>
      <c r="I1405" t="s">
        <v>40</v>
      </c>
      <c r="J1405">
        <v>3.1379999999999999</v>
      </c>
      <c r="K1405">
        <v>5</v>
      </c>
      <c r="L1405">
        <v>0</v>
      </c>
      <c r="M1405">
        <v>12</v>
      </c>
      <c r="N1405">
        <v>13</v>
      </c>
      <c r="O1405">
        <v>8</v>
      </c>
      <c r="P1405">
        <v>13</v>
      </c>
      <c r="Q1405">
        <v>4</v>
      </c>
      <c r="R1405">
        <v>4</v>
      </c>
      <c r="S1405">
        <v>10</v>
      </c>
      <c r="T1405">
        <v>3</v>
      </c>
      <c r="U1405">
        <v>3</v>
      </c>
      <c r="V1405">
        <v>5</v>
      </c>
      <c r="W1405">
        <v>6</v>
      </c>
      <c r="X1405">
        <v>8</v>
      </c>
      <c r="Y1405">
        <v>8</v>
      </c>
      <c r="Z1405">
        <v>3</v>
      </c>
      <c r="AA1405">
        <v>8</v>
      </c>
      <c r="AB1405">
        <v>4</v>
      </c>
      <c r="AC1405">
        <v>1</v>
      </c>
      <c r="AD1405">
        <v>7</v>
      </c>
      <c r="AE1405">
        <f>SUM(M1405:N1405)/SUM(K1405:AD1405)</f>
        <v>0.2</v>
      </c>
      <c r="AF1405">
        <f>SUM(S1405,Y1405)/SUM(K1405:AD1405)</f>
        <v>0.14399999999999999</v>
      </c>
      <c r="AG1405">
        <f t="shared" si="102"/>
        <v>0.192</v>
      </c>
      <c r="AH1405">
        <f t="shared" si="103"/>
        <v>0.128</v>
      </c>
      <c r="AI1405">
        <f t="shared" si="104"/>
        <v>0.112</v>
      </c>
      <c r="AJ1405">
        <f t="shared" si="105"/>
        <v>0.224</v>
      </c>
    </row>
    <row r="1406" spans="1:38" x14ac:dyDescent="0.2">
      <c r="A1406" t="s">
        <v>2129</v>
      </c>
      <c r="B1406">
        <v>46</v>
      </c>
      <c r="C1406">
        <v>321</v>
      </c>
      <c r="D1406">
        <f>C1406-B1406</f>
        <v>275</v>
      </c>
      <c r="E1406">
        <v>0.2384</v>
      </c>
      <c r="F1406">
        <v>1.477E-3</v>
      </c>
      <c r="G1406">
        <v>42</v>
      </c>
      <c r="H1406" t="s">
        <v>46</v>
      </c>
      <c r="I1406" t="s">
        <v>40</v>
      </c>
      <c r="J1406">
        <v>3.1339999999999999</v>
      </c>
      <c r="K1406">
        <v>6</v>
      </c>
      <c r="L1406">
        <v>3</v>
      </c>
      <c r="M1406">
        <v>13</v>
      </c>
      <c r="N1406">
        <v>13</v>
      </c>
      <c r="O1406">
        <v>0</v>
      </c>
      <c r="P1406">
        <v>22</v>
      </c>
      <c r="Q1406">
        <v>2</v>
      </c>
      <c r="R1406">
        <v>4</v>
      </c>
      <c r="S1406">
        <v>14</v>
      </c>
      <c r="T1406">
        <v>5</v>
      </c>
      <c r="U1406">
        <v>1</v>
      </c>
      <c r="V1406">
        <v>5</v>
      </c>
      <c r="W1406">
        <v>9</v>
      </c>
      <c r="X1406">
        <v>1</v>
      </c>
      <c r="Y1406">
        <v>3</v>
      </c>
      <c r="Z1406">
        <v>9</v>
      </c>
      <c r="AA1406">
        <v>5</v>
      </c>
      <c r="AB1406">
        <v>1</v>
      </c>
      <c r="AC1406">
        <v>1</v>
      </c>
      <c r="AD1406">
        <v>1</v>
      </c>
      <c r="AE1406">
        <f>SUM(M1406:N1406)/SUM(K1406:AD1406)</f>
        <v>0.22033898305084745</v>
      </c>
      <c r="AF1406">
        <f>SUM(S1406,Y1406)/SUM(K1406:AD1406)</f>
        <v>0.1440677966101695</v>
      </c>
      <c r="AG1406">
        <f t="shared" si="102"/>
        <v>0.3135593220338983</v>
      </c>
      <c r="AH1406">
        <f t="shared" si="103"/>
        <v>1.6949152542372881E-2</v>
      </c>
      <c r="AI1406">
        <f t="shared" si="104"/>
        <v>9.3220338983050849E-2</v>
      </c>
      <c r="AJ1406">
        <f t="shared" si="105"/>
        <v>0.21186440677966101</v>
      </c>
    </row>
    <row r="1407" spans="1:38" x14ac:dyDescent="0.2">
      <c r="A1407" t="s">
        <v>2016</v>
      </c>
      <c r="B1407">
        <v>4</v>
      </c>
      <c r="C1407">
        <v>325</v>
      </c>
      <c r="D1407">
        <f>C1407-B1407</f>
        <v>321</v>
      </c>
      <c r="E1407">
        <v>0.65280000000000005</v>
      </c>
      <c r="F1407">
        <v>3.5469999999999998E-3</v>
      </c>
      <c r="G1407">
        <v>90</v>
      </c>
      <c r="H1407" t="s">
        <v>46</v>
      </c>
      <c r="I1407" t="s">
        <v>44</v>
      </c>
      <c r="J1407">
        <v>2.7919999999999998</v>
      </c>
      <c r="K1407">
        <v>10</v>
      </c>
      <c r="L1407">
        <v>0</v>
      </c>
      <c r="M1407">
        <v>17</v>
      </c>
      <c r="N1407">
        <v>13</v>
      </c>
      <c r="O1407">
        <v>0</v>
      </c>
      <c r="P1407">
        <v>19</v>
      </c>
      <c r="Q1407">
        <v>2</v>
      </c>
      <c r="R1407">
        <v>1</v>
      </c>
      <c r="S1407">
        <v>15</v>
      </c>
      <c r="T1407">
        <v>2</v>
      </c>
      <c r="U1407">
        <v>0</v>
      </c>
      <c r="V1407">
        <v>7</v>
      </c>
      <c r="W1407">
        <v>4</v>
      </c>
      <c r="X1407">
        <v>5</v>
      </c>
      <c r="Y1407">
        <v>2</v>
      </c>
      <c r="Z1407">
        <v>9</v>
      </c>
      <c r="AA1407">
        <v>6</v>
      </c>
      <c r="AB1407">
        <v>4</v>
      </c>
      <c r="AC1407">
        <v>1</v>
      </c>
      <c r="AD1407">
        <v>1</v>
      </c>
      <c r="AE1407">
        <f>SUM(M1407:N1407)/SUM(K1407:AD1407)</f>
        <v>0.25423728813559321</v>
      </c>
      <c r="AF1407">
        <f>SUM(S1407,Y1407)/SUM(K1407:AD1407)</f>
        <v>0.1440677966101695</v>
      </c>
      <c r="AG1407">
        <f t="shared" si="102"/>
        <v>0.27966101694915252</v>
      </c>
      <c r="AH1407">
        <f t="shared" si="103"/>
        <v>1.6949152542372881E-2</v>
      </c>
      <c r="AI1407">
        <f t="shared" si="104"/>
        <v>5.9322033898305086E-2</v>
      </c>
      <c r="AJ1407">
        <f t="shared" si="105"/>
        <v>0.24576271186440679</v>
      </c>
      <c r="AK1407">
        <v>44</v>
      </c>
      <c r="AL1407">
        <v>16</v>
      </c>
    </row>
    <row r="1408" spans="1:38" x14ac:dyDescent="0.2">
      <c r="A1408" t="s">
        <v>3189</v>
      </c>
      <c r="B1408">
        <v>10</v>
      </c>
      <c r="C1408">
        <v>259</v>
      </c>
      <c r="D1408">
        <f>C1408-B1408</f>
        <v>249</v>
      </c>
      <c r="E1408">
        <v>0.30299999999999999</v>
      </c>
      <c r="F1408">
        <v>2.2759000000000001E-2</v>
      </c>
      <c r="G1408">
        <v>54</v>
      </c>
      <c r="H1408" t="s">
        <v>46</v>
      </c>
      <c r="I1408" t="s">
        <v>38</v>
      </c>
      <c r="J1408">
        <v>3.2570000000000001</v>
      </c>
      <c r="K1408">
        <v>6</v>
      </c>
      <c r="L1408">
        <v>0</v>
      </c>
      <c r="M1408">
        <v>15</v>
      </c>
      <c r="N1408">
        <v>9</v>
      </c>
      <c r="O1408">
        <v>2</v>
      </c>
      <c r="P1408">
        <v>8</v>
      </c>
      <c r="Q1408">
        <v>4</v>
      </c>
      <c r="R1408">
        <v>5</v>
      </c>
      <c r="S1408">
        <v>13</v>
      </c>
      <c r="T1408">
        <v>5</v>
      </c>
      <c r="U1408">
        <v>1</v>
      </c>
      <c r="V1408">
        <v>5</v>
      </c>
      <c r="W1408">
        <v>5</v>
      </c>
      <c r="X1408">
        <v>5</v>
      </c>
      <c r="Y1408">
        <v>3</v>
      </c>
      <c r="Z1408">
        <v>13</v>
      </c>
      <c r="AA1408">
        <v>4</v>
      </c>
      <c r="AB1408">
        <v>6</v>
      </c>
      <c r="AC1408">
        <v>0</v>
      </c>
      <c r="AD1408">
        <v>2</v>
      </c>
      <c r="AE1408">
        <f>SUM(M1408:N1408)/SUM(K1408:AD1408)</f>
        <v>0.21621621621621623</v>
      </c>
      <c r="AF1408">
        <f>SUM(S1408,Y1408)/SUM(K1408:AD1408)</f>
        <v>0.14414414414414414</v>
      </c>
      <c r="AG1408">
        <f t="shared" si="102"/>
        <v>0.17117117117117117</v>
      </c>
      <c r="AH1408">
        <f t="shared" si="103"/>
        <v>3.6036036036036036E-2</v>
      </c>
      <c r="AI1408">
        <f t="shared" si="104"/>
        <v>0.15315315315315314</v>
      </c>
      <c r="AJ1408">
        <f t="shared" si="105"/>
        <v>0.27927927927927926</v>
      </c>
      <c r="AK1408">
        <v>1</v>
      </c>
      <c r="AL1408">
        <v>0</v>
      </c>
    </row>
    <row r="1409" spans="1:38" x14ac:dyDescent="0.2">
      <c r="A1409" t="s">
        <v>2829</v>
      </c>
      <c r="B1409">
        <v>202</v>
      </c>
      <c r="C1409">
        <v>400</v>
      </c>
      <c r="D1409">
        <f>C1409-B1409</f>
        <v>198</v>
      </c>
      <c r="E1409">
        <v>0.24299999999999999</v>
      </c>
      <c r="F1409">
        <v>1.4829999999999999E-3</v>
      </c>
      <c r="G1409">
        <v>42</v>
      </c>
      <c r="H1409" t="s">
        <v>35</v>
      </c>
      <c r="I1409" t="s">
        <v>33</v>
      </c>
      <c r="J1409">
        <v>2.9390000000000001</v>
      </c>
      <c r="K1409">
        <v>3</v>
      </c>
      <c r="L1409">
        <v>1</v>
      </c>
      <c r="M1409">
        <v>17</v>
      </c>
      <c r="N1409">
        <v>14</v>
      </c>
      <c r="O1409">
        <v>1</v>
      </c>
      <c r="P1409">
        <v>6</v>
      </c>
      <c r="Q1409">
        <v>3</v>
      </c>
      <c r="R1409">
        <v>6</v>
      </c>
      <c r="S1409">
        <v>10</v>
      </c>
      <c r="T1409">
        <v>7</v>
      </c>
      <c r="U1409">
        <v>3</v>
      </c>
      <c r="V1409">
        <v>8</v>
      </c>
      <c r="W1409">
        <v>2</v>
      </c>
      <c r="X1409">
        <v>6</v>
      </c>
      <c r="Y1409">
        <v>6</v>
      </c>
      <c r="Z1409">
        <v>6</v>
      </c>
      <c r="AA1409">
        <v>8</v>
      </c>
      <c r="AB1409">
        <v>2</v>
      </c>
      <c r="AC1409">
        <v>0</v>
      </c>
      <c r="AD1409">
        <v>2</v>
      </c>
      <c r="AE1409">
        <f>SUM(M1409:N1409)/SUM(K1409:AD1409)</f>
        <v>0.27927927927927926</v>
      </c>
      <c r="AF1409">
        <f>SUM(S1409,Y1409)/SUM(K1409:AD1409)</f>
        <v>0.14414414414414414</v>
      </c>
      <c r="AG1409">
        <f t="shared" si="102"/>
        <v>9.90990990990991E-2</v>
      </c>
      <c r="AH1409">
        <f t="shared" si="103"/>
        <v>2.7027027027027029E-2</v>
      </c>
      <c r="AI1409">
        <f t="shared" si="104"/>
        <v>0.16216216216216217</v>
      </c>
      <c r="AJ1409">
        <f t="shared" si="105"/>
        <v>0.28828828828828829</v>
      </c>
    </row>
    <row r="1410" spans="1:38" x14ac:dyDescent="0.2">
      <c r="A1410" t="s">
        <v>1976</v>
      </c>
      <c r="B1410">
        <v>3</v>
      </c>
      <c r="C1410">
        <v>244</v>
      </c>
      <c r="D1410">
        <f>C1410-B1410</f>
        <v>241</v>
      </c>
      <c r="E1410">
        <v>0.37630000000000002</v>
      </c>
      <c r="F1410">
        <v>1.5899999999999999E-4</v>
      </c>
      <c r="G1410">
        <v>78</v>
      </c>
      <c r="H1410" t="s">
        <v>35</v>
      </c>
      <c r="I1410" t="s">
        <v>44</v>
      </c>
      <c r="J1410">
        <v>2.9729999999999999</v>
      </c>
      <c r="K1410">
        <v>5</v>
      </c>
      <c r="L1410">
        <v>1</v>
      </c>
      <c r="M1410">
        <v>10</v>
      </c>
      <c r="N1410">
        <v>9</v>
      </c>
      <c r="O1410">
        <v>2</v>
      </c>
      <c r="P1410">
        <v>11</v>
      </c>
      <c r="Q1410">
        <v>4</v>
      </c>
      <c r="R1410">
        <v>1</v>
      </c>
      <c r="S1410">
        <v>10</v>
      </c>
      <c r="T1410">
        <v>2</v>
      </c>
      <c r="U1410">
        <v>1</v>
      </c>
      <c r="V1410">
        <v>10</v>
      </c>
      <c r="W1410">
        <v>6</v>
      </c>
      <c r="X1410">
        <v>3</v>
      </c>
      <c r="Y1410">
        <v>5</v>
      </c>
      <c r="Z1410">
        <v>10</v>
      </c>
      <c r="AA1410">
        <v>6</v>
      </c>
      <c r="AB1410">
        <v>6</v>
      </c>
      <c r="AC1410">
        <v>0</v>
      </c>
      <c r="AD1410">
        <v>2</v>
      </c>
      <c r="AE1410">
        <f>SUM(M1410:N1410)/SUM(K1410:AD1410)</f>
        <v>0.18269230769230768</v>
      </c>
      <c r="AF1410">
        <f>SUM(S1410,Y1410)/SUM(K1410:AD1410)</f>
        <v>0.14423076923076922</v>
      </c>
      <c r="AG1410">
        <f t="shared" si="102"/>
        <v>0.21153846153846154</v>
      </c>
      <c r="AH1410">
        <f t="shared" si="103"/>
        <v>3.8461538461538464E-2</v>
      </c>
      <c r="AI1410">
        <f t="shared" si="104"/>
        <v>9.6153846153846159E-2</v>
      </c>
      <c r="AJ1410">
        <f t="shared" si="105"/>
        <v>0.32692307692307693</v>
      </c>
    </row>
    <row r="1411" spans="1:38" x14ac:dyDescent="0.2">
      <c r="A1411" t="s">
        <v>1154</v>
      </c>
      <c r="B1411">
        <v>3</v>
      </c>
      <c r="C1411">
        <v>285</v>
      </c>
      <c r="D1411">
        <f>C1411-B1411</f>
        <v>282</v>
      </c>
      <c r="E1411">
        <v>0.28549999999999998</v>
      </c>
      <c r="F1411" s="1">
        <v>9.9999999999999995E-7</v>
      </c>
      <c r="G1411">
        <v>54</v>
      </c>
      <c r="H1411" t="s">
        <v>46</v>
      </c>
      <c r="I1411" t="s">
        <v>40</v>
      </c>
      <c r="J1411">
        <v>2.7589999999999999</v>
      </c>
      <c r="K1411">
        <v>6</v>
      </c>
      <c r="L1411">
        <v>1</v>
      </c>
      <c r="M1411">
        <v>9</v>
      </c>
      <c r="N1411">
        <v>14</v>
      </c>
      <c r="O1411">
        <v>1</v>
      </c>
      <c r="P1411">
        <v>14</v>
      </c>
      <c r="Q1411">
        <v>4</v>
      </c>
      <c r="R1411">
        <v>0</v>
      </c>
      <c r="S1411">
        <v>9</v>
      </c>
      <c r="T1411">
        <v>5</v>
      </c>
      <c r="U1411">
        <v>2</v>
      </c>
      <c r="V1411">
        <v>6</v>
      </c>
      <c r="W1411">
        <v>5</v>
      </c>
      <c r="X1411">
        <v>6</v>
      </c>
      <c r="Y1411">
        <v>6</v>
      </c>
      <c r="Z1411">
        <v>9</v>
      </c>
      <c r="AA1411">
        <v>3</v>
      </c>
      <c r="AB1411">
        <v>1</v>
      </c>
      <c r="AC1411">
        <v>0</v>
      </c>
      <c r="AD1411">
        <v>3</v>
      </c>
      <c r="AE1411">
        <f>SUM(M1411:N1411)/SUM(K1411:AD1411)</f>
        <v>0.22115384615384615</v>
      </c>
      <c r="AF1411">
        <f>SUM(S1411,Y1411)/SUM(K1411:AD1411)</f>
        <v>0.14423076923076922</v>
      </c>
      <c r="AG1411">
        <f t="shared" ref="AG1411:AG1474" si="106">SUM(P1411,K1411,W1411)/SUM(K1411:AD1411)</f>
        <v>0.24038461538461539</v>
      </c>
      <c r="AH1411">
        <f t="shared" ref="AH1411:AH1474" si="107">SUM(AC1411,AD1411,O1411)/SUM(K1411:AD1411)</f>
        <v>3.8461538461538464E-2</v>
      </c>
      <c r="AI1411">
        <f t="shared" ref="AI1411:AI1474" si="108">SUM(R1411,T1411,AB1411,U1411)/SUM(K1411:AD1411)</f>
        <v>7.6923076923076927E-2</v>
      </c>
      <c r="AJ1411">
        <f t="shared" ref="AJ1411:AJ1474" si="109">SUM(Q1411,X1411,V1411,AA1411,Z1411,L1411)/SUM(K1411:AD1411)</f>
        <v>0.27884615384615385</v>
      </c>
      <c r="AK1411">
        <v>2</v>
      </c>
      <c r="AL1411">
        <v>0</v>
      </c>
    </row>
    <row r="1412" spans="1:38" x14ac:dyDescent="0.2">
      <c r="A1412" t="s">
        <v>199</v>
      </c>
      <c r="B1412">
        <v>509</v>
      </c>
      <c r="C1412">
        <v>1143</v>
      </c>
      <c r="D1412">
        <f>C1412-B1412</f>
        <v>634</v>
      </c>
      <c r="E1412">
        <v>0.1242</v>
      </c>
      <c r="F1412">
        <v>8.5400000000000005E-4</v>
      </c>
      <c r="G1412">
        <v>6</v>
      </c>
      <c r="H1412" t="s">
        <v>35</v>
      </c>
      <c r="I1412" t="s">
        <v>33</v>
      </c>
      <c r="J1412">
        <v>3.0680000000000001</v>
      </c>
      <c r="K1412">
        <v>13</v>
      </c>
      <c r="L1412">
        <v>4</v>
      </c>
      <c r="M1412">
        <v>26</v>
      </c>
      <c r="N1412">
        <v>25</v>
      </c>
      <c r="O1412">
        <v>9</v>
      </c>
      <c r="P1412">
        <v>14</v>
      </c>
      <c r="Q1412">
        <v>6</v>
      </c>
      <c r="R1412">
        <v>7</v>
      </c>
      <c r="S1412">
        <v>21</v>
      </c>
      <c r="T1412">
        <v>14</v>
      </c>
      <c r="U1412">
        <v>3</v>
      </c>
      <c r="V1412">
        <v>30</v>
      </c>
      <c r="W1412">
        <v>13</v>
      </c>
      <c r="X1412">
        <v>14</v>
      </c>
      <c r="Y1412">
        <v>22</v>
      </c>
      <c r="Z1412">
        <v>41</v>
      </c>
      <c r="AA1412">
        <v>13</v>
      </c>
      <c r="AB1412">
        <v>10</v>
      </c>
      <c r="AC1412">
        <v>0</v>
      </c>
      <c r="AD1412">
        <v>13</v>
      </c>
      <c r="AE1412">
        <f>SUM(M1412:N1412)/SUM(K1412:AD1412)</f>
        <v>0.17114093959731544</v>
      </c>
      <c r="AF1412">
        <f>SUM(S1412,Y1412)/SUM(K1412:AD1412)</f>
        <v>0.14429530201342283</v>
      </c>
      <c r="AG1412">
        <f t="shared" si="106"/>
        <v>0.13422818791946309</v>
      </c>
      <c r="AH1412">
        <f t="shared" si="107"/>
        <v>7.3825503355704702E-2</v>
      </c>
      <c r="AI1412">
        <f t="shared" si="108"/>
        <v>0.11409395973154363</v>
      </c>
      <c r="AJ1412">
        <f t="shared" si="109"/>
        <v>0.36241610738255031</v>
      </c>
    </row>
    <row r="1413" spans="1:38" x14ac:dyDescent="0.2">
      <c r="A1413" t="s">
        <v>1587</v>
      </c>
      <c r="B1413">
        <v>204</v>
      </c>
      <c r="C1413">
        <v>366</v>
      </c>
      <c r="D1413">
        <f>C1413-B1413</f>
        <v>162</v>
      </c>
      <c r="E1413">
        <v>0.18479999999999999</v>
      </c>
      <c r="F1413">
        <v>1.884E-3</v>
      </c>
      <c r="G1413">
        <v>18</v>
      </c>
      <c r="H1413" t="s">
        <v>46</v>
      </c>
      <c r="I1413" t="s">
        <v>49</v>
      </c>
      <c r="J1413">
        <v>3.2450000000000001</v>
      </c>
      <c r="K1413">
        <v>6</v>
      </c>
      <c r="L1413">
        <v>1</v>
      </c>
      <c r="M1413">
        <v>13</v>
      </c>
      <c r="N1413">
        <v>8</v>
      </c>
      <c r="O1413">
        <v>2</v>
      </c>
      <c r="P1413">
        <v>4</v>
      </c>
      <c r="Q1413">
        <v>2</v>
      </c>
      <c r="R1413">
        <v>6</v>
      </c>
      <c r="S1413">
        <v>5</v>
      </c>
      <c r="T1413">
        <v>4</v>
      </c>
      <c r="U1413">
        <v>2</v>
      </c>
      <c r="V1413">
        <v>5</v>
      </c>
      <c r="W1413">
        <v>4</v>
      </c>
      <c r="X1413">
        <v>5</v>
      </c>
      <c r="Y1413">
        <v>9</v>
      </c>
      <c r="Z1413">
        <v>11</v>
      </c>
      <c r="AA1413">
        <v>2</v>
      </c>
      <c r="AB1413">
        <v>3</v>
      </c>
      <c r="AC1413">
        <v>1</v>
      </c>
      <c r="AD1413">
        <v>4</v>
      </c>
      <c r="AE1413">
        <f>SUM(M1413:N1413)/SUM(K1413:AD1413)</f>
        <v>0.21649484536082475</v>
      </c>
      <c r="AF1413">
        <f>SUM(S1413,Y1413)/SUM(K1413:AD1413)</f>
        <v>0.14432989690721648</v>
      </c>
      <c r="AG1413">
        <f t="shared" si="106"/>
        <v>0.14432989690721648</v>
      </c>
      <c r="AH1413">
        <f t="shared" si="107"/>
        <v>7.2164948453608241E-2</v>
      </c>
      <c r="AI1413">
        <f t="shared" si="108"/>
        <v>0.15463917525773196</v>
      </c>
      <c r="AJ1413">
        <f t="shared" si="109"/>
        <v>0.26804123711340205</v>
      </c>
      <c r="AK1413">
        <v>4</v>
      </c>
      <c r="AL1413">
        <v>2</v>
      </c>
    </row>
    <row r="1414" spans="1:38" x14ac:dyDescent="0.2">
      <c r="A1414" t="s">
        <v>2783</v>
      </c>
      <c r="B1414">
        <v>98</v>
      </c>
      <c r="C1414">
        <v>301</v>
      </c>
      <c r="D1414">
        <f>C1414-B1414</f>
        <v>203</v>
      </c>
      <c r="E1414">
        <v>0.28029999999999999</v>
      </c>
      <c r="F1414">
        <v>1.8699999999999999E-4</v>
      </c>
      <c r="G1414">
        <v>54</v>
      </c>
      <c r="H1414" t="s">
        <v>46</v>
      </c>
      <c r="I1414" t="s">
        <v>49</v>
      </c>
      <c r="J1414">
        <v>2.9009999999999998</v>
      </c>
      <c r="K1414">
        <v>5</v>
      </c>
      <c r="L1414">
        <v>2</v>
      </c>
      <c r="M1414">
        <v>16</v>
      </c>
      <c r="N1414">
        <v>8</v>
      </c>
      <c r="O1414">
        <v>2</v>
      </c>
      <c r="P1414">
        <v>5</v>
      </c>
      <c r="Q1414">
        <v>3</v>
      </c>
      <c r="R1414">
        <v>2</v>
      </c>
      <c r="S1414">
        <v>10</v>
      </c>
      <c r="T1414">
        <v>4</v>
      </c>
      <c r="U1414">
        <v>2</v>
      </c>
      <c r="V1414">
        <v>12</v>
      </c>
      <c r="W1414">
        <v>8</v>
      </c>
      <c r="X1414">
        <v>3</v>
      </c>
      <c r="Y1414">
        <v>4</v>
      </c>
      <c r="Z1414">
        <v>2</v>
      </c>
      <c r="AA1414">
        <v>1</v>
      </c>
      <c r="AB1414">
        <v>5</v>
      </c>
      <c r="AC1414">
        <v>1</v>
      </c>
      <c r="AD1414">
        <v>2</v>
      </c>
      <c r="AE1414">
        <f>SUM(M1414:N1414)/SUM(K1414:AD1414)</f>
        <v>0.24742268041237114</v>
      </c>
      <c r="AF1414">
        <f>SUM(S1414,Y1414)/SUM(K1414:AD1414)</f>
        <v>0.14432989690721648</v>
      </c>
      <c r="AG1414">
        <f t="shared" si="106"/>
        <v>0.18556701030927836</v>
      </c>
      <c r="AH1414">
        <f t="shared" si="107"/>
        <v>5.1546391752577317E-2</v>
      </c>
      <c r="AI1414">
        <f t="shared" si="108"/>
        <v>0.13402061855670103</v>
      </c>
      <c r="AJ1414">
        <f t="shared" si="109"/>
        <v>0.23711340206185566</v>
      </c>
      <c r="AK1414">
        <v>1</v>
      </c>
      <c r="AL1414">
        <v>1</v>
      </c>
    </row>
    <row r="1415" spans="1:38" x14ac:dyDescent="0.2">
      <c r="A1415" t="s">
        <v>1511</v>
      </c>
      <c r="B1415">
        <v>417</v>
      </c>
      <c r="C1415">
        <v>600</v>
      </c>
      <c r="D1415">
        <f>C1415-B1415</f>
        <v>183</v>
      </c>
      <c r="E1415">
        <v>0.22420000000000001</v>
      </c>
      <c r="F1415" s="1">
        <v>1.9999999999999999E-6</v>
      </c>
      <c r="G1415">
        <v>30</v>
      </c>
      <c r="H1415" t="s">
        <v>32</v>
      </c>
      <c r="I1415" t="s">
        <v>33</v>
      </c>
      <c r="J1415">
        <v>3.3519999999999999</v>
      </c>
      <c r="K1415">
        <v>3</v>
      </c>
      <c r="L1415">
        <v>0</v>
      </c>
      <c r="M1415">
        <v>7</v>
      </c>
      <c r="N1415">
        <v>5</v>
      </c>
      <c r="O1415">
        <v>1</v>
      </c>
      <c r="P1415">
        <v>14</v>
      </c>
      <c r="Q1415">
        <v>1</v>
      </c>
      <c r="R1415">
        <v>5</v>
      </c>
      <c r="S1415">
        <v>6</v>
      </c>
      <c r="T1415">
        <v>3</v>
      </c>
      <c r="U1415">
        <v>2</v>
      </c>
      <c r="V1415">
        <v>8</v>
      </c>
      <c r="W1415">
        <v>3</v>
      </c>
      <c r="X1415">
        <v>2</v>
      </c>
      <c r="Y1415">
        <v>7</v>
      </c>
      <c r="Z1415">
        <v>11</v>
      </c>
      <c r="AA1415">
        <v>7</v>
      </c>
      <c r="AB1415">
        <v>3</v>
      </c>
      <c r="AC1415">
        <v>0</v>
      </c>
      <c r="AD1415">
        <v>2</v>
      </c>
      <c r="AE1415">
        <f>SUM(M1415:N1415)/SUM(K1415:AD1415)</f>
        <v>0.13333333333333333</v>
      </c>
      <c r="AF1415">
        <f>SUM(S1415,Y1415)/SUM(K1415:AD1415)</f>
        <v>0.14444444444444443</v>
      </c>
      <c r="AG1415">
        <f t="shared" si="106"/>
        <v>0.22222222222222221</v>
      </c>
      <c r="AH1415">
        <f t="shared" si="107"/>
        <v>3.3333333333333333E-2</v>
      </c>
      <c r="AI1415">
        <f t="shared" si="108"/>
        <v>0.14444444444444443</v>
      </c>
      <c r="AJ1415">
        <f t="shared" si="109"/>
        <v>0.32222222222222224</v>
      </c>
    </row>
    <row r="1416" spans="1:38" x14ac:dyDescent="0.2">
      <c r="A1416" t="s">
        <v>200</v>
      </c>
      <c r="B1416">
        <v>113</v>
      </c>
      <c r="C1416">
        <v>280</v>
      </c>
      <c r="D1416">
        <f>C1416-B1416</f>
        <v>167</v>
      </c>
      <c r="E1416">
        <v>0.54020000000000001</v>
      </c>
      <c r="F1416">
        <v>6.0499999999999998E-3</v>
      </c>
      <c r="G1416">
        <v>90</v>
      </c>
      <c r="H1416" t="s">
        <v>35</v>
      </c>
      <c r="I1416" t="s">
        <v>33</v>
      </c>
      <c r="J1416">
        <v>3.2829999999999999</v>
      </c>
      <c r="K1416">
        <v>2</v>
      </c>
      <c r="L1416">
        <v>0</v>
      </c>
      <c r="M1416">
        <v>8</v>
      </c>
      <c r="N1416">
        <v>13</v>
      </c>
      <c r="O1416">
        <v>0</v>
      </c>
      <c r="P1416">
        <v>7</v>
      </c>
      <c r="Q1416">
        <v>2</v>
      </c>
      <c r="R1416">
        <v>1</v>
      </c>
      <c r="S1416">
        <v>8</v>
      </c>
      <c r="T1416">
        <v>12</v>
      </c>
      <c r="U1416">
        <v>2</v>
      </c>
      <c r="V1416">
        <v>4</v>
      </c>
      <c r="W1416">
        <v>2</v>
      </c>
      <c r="X1416">
        <v>3</v>
      </c>
      <c r="Y1416">
        <v>5</v>
      </c>
      <c r="Z1416">
        <v>11</v>
      </c>
      <c r="AA1416">
        <v>4</v>
      </c>
      <c r="AB1416">
        <v>3</v>
      </c>
      <c r="AC1416">
        <v>0</v>
      </c>
      <c r="AD1416">
        <v>3</v>
      </c>
      <c r="AE1416">
        <f>SUM(M1416:N1416)/SUM(K1416:AD1416)</f>
        <v>0.23333333333333334</v>
      </c>
      <c r="AF1416">
        <f>SUM(S1416,Y1416)/SUM(K1416:AD1416)</f>
        <v>0.14444444444444443</v>
      </c>
      <c r="AG1416">
        <f t="shared" si="106"/>
        <v>0.12222222222222222</v>
      </c>
      <c r="AH1416">
        <f t="shared" si="107"/>
        <v>3.3333333333333333E-2</v>
      </c>
      <c r="AI1416">
        <f t="shared" si="108"/>
        <v>0.2</v>
      </c>
      <c r="AJ1416">
        <f t="shared" si="109"/>
        <v>0.26666666666666666</v>
      </c>
    </row>
    <row r="1417" spans="1:38" x14ac:dyDescent="0.2">
      <c r="A1417" t="s">
        <v>2877</v>
      </c>
      <c r="B1417">
        <v>16</v>
      </c>
      <c r="C1417">
        <v>157</v>
      </c>
      <c r="D1417">
        <f>C1417-B1417</f>
        <v>141</v>
      </c>
      <c r="E1417">
        <v>0.26729999999999998</v>
      </c>
      <c r="F1417">
        <v>6.2960000000000004E-3</v>
      </c>
      <c r="G1417">
        <v>54</v>
      </c>
      <c r="H1417" t="s">
        <v>35</v>
      </c>
      <c r="I1417" t="s">
        <v>658</v>
      </c>
      <c r="J1417">
        <v>2.7120000000000002</v>
      </c>
      <c r="K1417">
        <v>7</v>
      </c>
      <c r="L1417">
        <v>0</v>
      </c>
      <c r="M1417">
        <v>8</v>
      </c>
      <c r="N1417">
        <v>18</v>
      </c>
      <c r="O1417">
        <v>1</v>
      </c>
      <c r="P1417">
        <v>9</v>
      </c>
      <c r="Q1417">
        <v>1</v>
      </c>
      <c r="R1417">
        <v>1</v>
      </c>
      <c r="S1417">
        <v>10</v>
      </c>
      <c r="T1417">
        <v>4</v>
      </c>
      <c r="U1417">
        <v>2</v>
      </c>
      <c r="V1417">
        <v>6</v>
      </c>
      <c r="W1417">
        <v>3</v>
      </c>
      <c r="X1417">
        <v>4</v>
      </c>
      <c r="Y1417">
        <v>3</v>
      </c>
      <c r="Z1417">
        <v>6</v>
      </c>
      <c r="AA1417">
        <v>7</v>
      </c>
      <c r="AB1417">
        <v>0</v>
      </c>
      <c r="AC1417">
        <v>0</v>
      </c>
      <c r="AD1417">
        <v>0</v>
      </c>
      <c r="AE1417">
        <f>SUM(M1417:N1417)/SUM(K1417:AD1417)</f>
        <v>0.28888888888888886</v>
      </c>
      <c r="AF1417">
        <f>SUM(S1417,Y1417)/SUM(K1417:AD1417)</f>
        <v>0.14444444444444443</v>
      </c>
      <c r="AG1417">
        <f t="shared" si="106"/>
        <v>0.21111111111111111</v>
      </c>
      <c r="AH1417">
        <f t="shared" si="107"/>
        <v>1.1111111111111112E-2</v>
      </c>
      <c r="AI1417">
        <f t="shared" si="108"/>
        <v>7.7777777777777779E-2</v>
      </c>
      <c r="AJ1417">
        <f t="shared" si="109"/>
        <v>0.26666666666666666</v>
      </c>
    </row>
    <row r="1418" spans="1:38" x14ac:dyDescent="0.2">
      <c r="A1418" t="s">
        <v>2126</v>
      </c>
      <c r="B1418">
        <v>131</v>
      </c>
      <c r="C1418">
        <v>590</v>
      </c>
      <c r="D1418">
        <f>C1418-B1418</f>
        <v>459</v>
      </c>
      <c r="E1418">
        <v>0.37319999999999998</v>
      </c>
      <c r="F1418">
        <v>3.1999999999999999E-5</v>
      </c>
      <c r="G1418">
        <v>78</v>
      </c>
      <c r="H1418" t="s">
        <v>32</v>
      </c>
      <c r="I1418" t="s">
        <v>72</v>
      </c>
      <c r="J1418">
        <v>2.726</v>
      </c>
      <c r="K1418">
        <v>8</v>
      </c>
      <c r="L1418">
        <v>0</v>
      </c>
      <c r="M1418">
        <v>7</v>
      </c>
      <c r="N1418">
        <v>33</v>
      </c>
      <c r="O1418">
        <v>1</v>
      </c>
      <c r="P1418">
        <v>27</v>
      </c>
      <c r="Q1418">
        <v>4</v>
      </c>
      <c r="R1418">
        <v>4</v>
      </c>
      <c r="S1418">
        <v>19</v>
      </c>
      <c r="T1418">
        <v>5</v>
      </c>
      <c r="U1418">
        <v>1</v>
      </c>
      <c r="V1418">
        <v>9</v>
      </c>
      <c r="W1418">
        <v>8</v>
      </c>
      <c r="X1418">
        <v>13</v>
      </c>
      <c r="Y1418">
        <v>6</v>
      </c>
      <c r="Z1418">
        <v>18</v>
      </c>
      <c r="AA1418">
        <v>4</v>
      </c>
      <c r="AB1418">
        <v>3</v>
      </c>
      <c r="AC1418">
        <v>0</v>
      </c>
      <c r="AD1418">
        <v>3</v>
      </c>
      <c r="AE1418">
        <f>SUM(M1418:N1418)/SUM(K1418:AD1418)</f>
        <v>0.23121387283236994</v>
      </c>
      <c r="AF1418">
        <f>SUM(S1418,Y1418)/SUM(K1418:AD1418)</f>
        <v>0.14450867052023122</v>
      </c>
      <c r="AG1418">
        <f t="shared" si="106"/>
        <v>0.24855491329479767</v>
      </c>
      <c r="AH1418">
        <f t="shared" si="107"/>
        <v>2.3121387283236993E-2</v>
      </c>
      <c r="AI1418">
        <f t="shared" si="108"/>
        <v>7.5144508670520235E-2</v>
      </c>
      <c r="AJ1418">
        <f t="shared" si="109"/>
        <v>0.2774566473988439</v>
      </c>
      <c r="AK1418">
        <v>4</v>
      </c>
      <c r="AL1418">
        <v>0</v>
      </c>
    </row>
    <row r="1419" spans="1:38" x14ac:dyDescent="0.2">
      <c r="A1419" t="s">
        <v>1927</v>
      </c>
      <c r="B1419">
        <v>406</v>
      </c>
      <c r="C1419">
        <v>578</v>
      </c>
      <c r="D1419">
        <f>C1419-B1419</f>
        <v>172</v>
      </c>
      <c r="E1419">
        <v>0.22739999999999999</v>
      </c>
      <c r="F1419">
        <v>3.2880000000000001E-3</v>
      </c>
      <c r="G1419">
        <v>30</v>
      </c>
      <c r="H1419" t="s">
        <v>35</v>
      </c>
      <c r="I1419" t="s">
        <v>1928</v>
      </c>
      <c r="J1419">
        <v>3.4980000000000002</v>
      </c>
      <c r="K1419">
        <v>3</v>
      </c>
      <c r="L1419">
        <v>1</v>
      </c>
      <c r="M1419">
        <v>8</v>
      </c>
      <c r="N1419">
        <v>9</v>
      </c>
      <c r="O1419">
        <v>1</v>
      </c>
      <c r="P1419">
        <v>4</v>
      </c>
      <c r="Q1419">
        <v>0</v>
      </c>
      <c r="R1419">
        <v>5</v>
      </c>
      <c r="S1419">
        <v>8</v>
      </c>
      <c r="T1419">
        <v>5</v>
      </c>
      <c r="U1419">
        <v>3</v>
      </c>
      <c r="V1419">
        <v>4</v>
      </c>
      <c r="W1419">
        <v>3</v>
      </c>
      <c r="X1419">
        <v>2</v>
      </c>
      <c r="Y1419">
        <v>4</v>
      </c>
      <c r="Z1419">
        <v>14</v>
      </c>
      <c r="AA1419">
        <v>1</v>
      </c>
      <c r="AB1419">
        <v>3</v>
      </c>
      <c r="AC1419">
        <v>2</v>
      </c>
      <c r="AD1419">
        <v>3</v>
      </c>
      <c r="AE1419">
        <f>SUM(M1419:N1419)/SUM(K1419:AD1419)</f>
        <v>0.20481927710843373</v>
      </c>
      <c r="AF1419">
        <f>SUM(S1419,Y1419)/SUM(K1419:AD1419)</f>
        <v>0.14457831325301204</v>
      </c>
      <c r="AG1419">
        <f t="shared" si="106"/>
        <v>0.12048192771084337</v>
      </c>
      <c r="AH1419">
        <f t="shared" si="107"/>
        <v>7.2289156626506021E-2</v>
      </c>
      <c r="AI1419">
        <f t="shared" si="108"/>
        <v>0.19277108433734941</v>
      </c>
      <c r="AJ1419">
        <f t="shared" si="109"/>
        <v>0.26506024096385544</v>
      </c>
    </row>
    <row r="1420" spans="1:38" x14ac:dyDescent="0.2">
      <c r="A1420" t="s">
        <v>2611</v>
      </c>
      <c r="B1420">
        <v>743</v>
      </c>
      <c r="C1420">
        <v>1111</v>
      </c>
      <c r="D1420">
        <f>C1420-B1420</f>
        <v>368</v>
      </c>
      <c r="E1420">
        <v>0.1106</v>
      </c>
      <c r="F1420">
        <v>6.7199999999999996E-4</v>
      </c>
      <c r="G1420">
        <v>6</v>
      </c>
      <c r="H1420" t="s">
        <v>35</v>
      </c>
      <c r="I1420" t="s">
        <v>49</v>
      </c>
      <c r="J1420">
        <v>3.2759999999999998</v>
      </c>
      <c r="K1420">
        <v>17</v>
      </c>
      <c r="L1420">
        <v>1</v>
      </c>
      <c r="M1420">
        <v>17</v>
      </c>
      <c r="N1420">
        <v>35</v>
      </c>
      <c r="O1420">
        <v>6</v>
      </c>
      <c r="P1420">
        <v>24</v>
      </c>
      <c r="Q1420">
        <v>8</v>
      </c>
      <c r="R1420">
        <v>13</v>
      </c>
      <c r="S1420">
        <v>27</v>
      </c>
      <c r="T1420">
        <v>18</v>
      </c>
      <c r="U1420">
        <v>5</v>
      </c>
      <c r="V1420">
        <v>28</v>
      </c>
      <c r="W1420">
        <v>11</v>
      </c>
      <c r="X1420">
        <v>11</v>
      </c>
      <c r="Y1420">
        <v>18</v>
      </c>
      <c r="Z1420">
        <v>39</v>
      </c>
      <c r="AA1420">
        <v>16</v>
      </c>
      <c r="AB1420">
        <v>10</v>
      </c>
      <c r="AC1420">
        <v>0</v>
      </c>
      <c r="AD1420">
        <v>7</v>
      </c>
      <c r="AE1420">
        <f>SUM(M1420:N1420)/SUM(K1420:AD1420)</f>
        <v>0.16720257234726688</v>
      </c>
      <c r="AF1420">
        <f>SUM(S1420,Y1420)/SUM(K1420:AD1420)</f>
        <v>0.14469453376205788</v>
      </c>
      <c r="AG1420">
        <f t="shared" si="106"/>
        <v>0.16720257234726688</v>
      </c>
      <c r="AH1420">
        <f t="shared" si="107"/>
        <v>4.1800643086816719E-2</v>
      </c>
      <c r="AI1420">
        <f t="shared" si="108"/>
        <v>0.14790996784565916</v>
      </c>
      <c r="AJ1420">
        <f t="shared" si="109"/>
        <v>0.3311897106109325</v>
      </c>
    </row>
    <row r="1421" spans="1:38" x14ac:dyDescent="0.2">
      <c r="A1421" t="s">
        <v>1844</v>
      </c>
      <c r="B1421">
        <v>65</v>
      </c>
      <c r="C1421">
        <v>173</v>
      </c>
      <c r="D1421">
        <f>C1421-B1421</f>
        <v>108</v>
      </c>
      <c r="E1421">
        <v>0.21249999999999999</v>
      </c>
      <c r="F1421">
        <v>2.92E-4</v>
      </c>
      <c r="G1421">
        <v>30</v>
      </c>
      <c r="H1421" t="s">
        <v>35</v>
      </c>
      <c r="I1421" t="s">
        <v>49</v>
      </c>
      <c r="J1421">
        <v>3.57</v>
      </c>
      <c r="K1421">
        <v>1</v>
      </c>
      <c r="L1421">
        <v>1</v>
      </c>
      <c r="M1421">
        <v>5</v>
      </c>
      <c r="N1421">
        <v>3</v>
      </c>
      <c r="O1421">
        <v>4</v>
      </c>
      <c r="P1421">
        <v>2</v>
      </c>
      <c r="Q1421">
        <v>2</v>
      </c>
      <c r="R1421">
        <v>6</v>
      </c>
      <c r="S1421">
        <v>6</v>
      </c>
      <c r="T1421">
        <v>7</v>
      </c>
      <c r="U1421">
        <v>0</v>
      </c>
      <c r="V1421">
        <v>7</v>
      </c>
      <c r="W1421">
        <v>1</v>
      </c>
      <c r="X1421">
        <v>6</v>
      </c>
      <c r="Y1421">
        <v>5</v>
      </c>
      <c r="Z1421">
        <v>13</v>
      </c>
      <c r="AA1421">
        <v>4</v>
      </c>
      <c r="AB1421">
        <v>1</v>
      </c>
      <c r="AC1421">
        <v>0</v>
      </c>
      <c r="AD1421">
        <v>2</v>
      </c>
      <c r="AE1421">
        <f>SUM(M1421:N1421)/SUM(K1421:AD1421)</f>
        <v>0.10526315789473684</v>
      </c>
      <c r="AF1421">
        <f>SUM(S1421,Y1421)/SUM(K1421:AD1421)</f>
        <v>0.14473684210526316</v>
      </c>
      <c r="AG1421">
        <f t="shared" si="106"/>
        <v>5.2631578947368418E-2</v>
      </c>
      <c r="AH1421">
        <f t="shared" si="107"/>
        <v>7.8947368421052627E-2</v>
      </c>
      <c r="AI1421">
        <f t="shared" si="108"/>
        <v>0.18421052631578946</v>
      </c>
      <c r="AJ1421">
        <f t="shared" si="109"/>
        <v>0.43421052631578949</v>
      </c>
    </row>
    <row r="1422" spans="1:38" x14ac:dyDescent="0.2">
      <c r="A1422" t="s">
        <v>1802</v>
      </c>
      <c r="B1422">
        <v>7</v>
      </c>
      <c r="C1422">
        <v>186</v>
      </c>
      <c r="D1422">
        <f>C1422-B1422</f>
        <v>179</v>
      </c>
      <c r="E1422">
        <v>0.501</v>
      </c>
      <c r="F1422">
        <v>3.6400000000000001E-4</v>
      </c>
      <c r="G1422">
        <v>90</v>
      </c>
      <c r="H1422" t="s">
        <v>32</v>
      </c>
      <c r="I1422" t="s">
        <v>49</v>
      </c>
      <c r="J1422">
        <v>2.9430000000000001</v>
      </c>
      <c r="K1422">
        <v>3</v>
      </c>
      <c r="L1422">
        <v>0</v>
      </c>
      <c r="M1422">
        <v>6</v>
      </c>
      <c r="N1422">
        <v>10</v>
      </c>
      <c r="O1422">
        <v>2</v>
      </c>
      <c r="P1422">
        <v>15</v>
      </c>
      <c r="Q1422">
        <v>2</v>
      </c>
      <c r="R1422">
        <v>0</v>
      </c>
      <c r="S1422">
        <v>9</v>
      </c>
      <c r="T1422">
        <v>2</v>
      </c>
      <c r="U1422">
        <v>0</v>
      </c>
      <c r="V1422">
        <v>3</v>
      </c>
      <c r="W1422">
        <v>2</v>
      </c>
      <c r="X1422">
        <v>2</v>
      </c>
      <c r="Y1422">
        <v>2</v>
      </c>
      <c r="Z1422">
        <v>9</v>
      </c>
      <c r="AA1422">
        <v>7</v>
      </c>
      <c r="AB1422">
        <v>2</v>
      </c>
      <c r="AC1422">
        <v>0</v>
      </c>
      <c r="AD1422">
        <v>0</v>
      </c>
      <c r="AE1422">
        <f>SUM(M1422:N1422)/SUM(K1422:AD1422)</f>
        <v>0.21052631578947367</v>
      </c>
      <c r="AF1422">
        <f>SUM(S1422,Y1422)/SUM(K1422:AD1422)</f>
        <v>0.14473684210526316</v>
      </c>
      <c r="AG1422">
        <f t="shared" si="106"/>
        <v>0.26315789473684209</v>
      </c>
      <c r="AH1422">
        <f t="shared" si="107"/>
        <v>2.6315789473684209E-2</v>
      </c>
      <c r="AI1422">
        <f t="shared" si="108"/>
        <v>5.2631578947368418E-2</v>
      </c>
      <c r="AJ1422">
        <f t="shared" si="109"/>
        <v>0.30263157894736842</v>
      </c>
      <c r="AK1422">
        <v>8</v>
      </c>
      <c r="AL1422">
        <v>0</v>
      </c>
    </row>
    <row r="1423" spans="1:38" x14ac:dyDescent="0.2">
      <c r="A1423" t="s">
        <v>1539</v>
      </c>
      <c r="B1423">
        <v>215</v>
      </c>
      <c r="C1423">
        <v>592</v>
      </c>
      <c r="D1423">
        <f>C1423-B1423</f>
        <v>377</v>
      </c>
      <c r="E1423">
        <v>0.1246</v>
      </c>
      <c r="F1423">
        <v>2.02E-4</v>
      </c>
      <c r="G1423">
        <v>6</v>
      </c>
      <c r="H1423" t="s">
        <v>35</v>
      </c>
      <c r="I1423" t="s">
        <v>49</v>
      </c>
      <c r="J1423">
        <v>3.0449999999999999</v>
      </c>
      <c r="K1423">
        <v>7</v>
      </c>
      <c r="L1423">
        <v>1</v>
      </c>
      <c r="M1423">
        <v>12</v>
      </c>
      <c r="N1423">
        <v>10</v>
      </c>
      <c r="O1423">
        <v>4</v>
      </c>
      <c r="P1423">
        <v>11</v>
      </c>
      <c r="Q1423">
        <v>0</v>
      </c>
      <c r="R1423">
        <v>1</v>
      </c>
      <c r="S1423">
        <v>15</v>
      </c>
      <c r="T1423">
        <v>7</v>
      </c>
      <c r="U1423">
        <v>1</v>
      </c>
      <c r="V1423">
        <v>18</v>
      </c>
      <c r="W1423">
        <v>4</v>
      </c>
      <c r="X1423">
        <v>13</v>
      </c>
      <c r="Y1423">
        <v>6</v>
      </c>
      <c r="Z1423">
        <v>14</v>
      </c>
      <c r="AA1423">
        <v>10</v>
      </c>
      <c r="AB1423">
        <v>8</v>
      </c>
      <c r="AC1423">
        <v>0</v>
      </c>
      <c r="AD1423">
        <v>3</v>
      </c>
      <c r="AE1423">
        <f>SUM(M1423:N1423)/SUM(K1423:AD1423)</f>
        <v>0.15172413793103448</v>
      </c>
      <c r="AF1423">
        <f>SUM(S1423,Y1423)/SUM(K1423:AD1423)</f>
        <v>0.14482758620689656</v>
      </c>
      <c r="AG1423">
        <f t="shared" si="106"/>
        <v>0.15172413793103448</v>
      </c>
      <c r="AH1423">
        <f t="shared" si="107"/>
        <v>4.8275862068965517E-2</v>
      </c>
      <c r="AI1423">
        <f t="shared" si="108"/>
        <v>0.11724137931034483</v>
      </c>
      <c r="AJ1423">
        <f t="shared" si="109"/>
        <v>0.38620689655172413</v>
      </c>
    </row>
    <row r="1424" spans="1:38" x14ac:dyDescent="0.2">
      <c r="A1424" t="s">
        <v>2793</v>
      </c>
      <c r="B1424">
        <v>8</v>
      </c>
      <c r="C1424">
        <v>569</v>
      </c>
      <c r="D1424">
        <f>C1424-B1424</f>
        <v>561</v>
      </c>
      <c r="E1424">
        <v>0.1203</v>
      </c>
      <c r="F1424">
        <v>2.4000000000000001E-5</v>
      </c>
      <c r="G1424">
        <v>6</v>
      </c>
      <c r="H1424" t="s">
        <v>35</v>
      </c>
      <c r="I1424" t="s">
        <v>49</v>
      </c>
      <c r="J1424">
        <v>3.3330000000000002</v>
      </c>
      <c r="K1424">
        <v>7</v>
      </c>
      <c r="L1424">
        <v>1</v>
      </c>
      <c r="M1424">
        <v>16</v>
      </c>
      <c r="N1424">
        <v>20</v>
      </c>
      <c r="O1424">
        <v>9</v>
      </c>
      <c r="P1424">
        <v>37</v>
      </c>
      <c r="Q1424">
        <v>8</v>
      </c>
      <c r="R1424">
        <v>5</v>
      </c>
      <c r="S1424">
        <v>20</v>
      </c>
      <c r="T1424">
        <v>11</v>
      </c>
      <c r="U1424">
        <v>0</v>
      </c>
      <c r="V1424">
        <v>11</v>
      </c>
      <c r="W1424">
        <v>12</v>
      </c>
      <c r="X1424">
        <v>6</v>
      </c>
      <c r="Y1424">
        <v>11</v>
      </c>
      <c r="Z1424">
        <v>9</v>
      </c>
      <c r="AA1424">
        <v>8</v>
      </c>
      <c r="AB1424">
        <v>11</v>
      </c>
      <c r="AC1424">
        <v>1</v>
      </c>
      <c r="AD1424">
        <v>11</v>
      </c>
      <c r="AE1424">
        <f>SUM(M1424:N1424)/SUM(K1424:AD1424)</f>
        <v>0.16822429906542055</v>
      </c>
      <c r="AF1424">
        <f>SUM(S1424,Y1424)/SUM(K1424:AD1424)</f>
        <v>0.14485981308411214</v>
      </c>
      <c r="AG1424">
        <f t="shared" si="106"/>
        <v>0.26168224299065418</v>
      </c>
      <c r="AH1424">
        <f t="shared" si="107"/>
        <v>9.8130841121495324E-2</v>
      </c>
      <c r="AI1424">
        <f t="shared" si="108"/>
        <v>0.12616822429906541</v>
      </c>
      <c r="AJ1424">
        <f t="shared" si="109"/>
        <v>0.20093457943925233</v>
      </c>
    </row>
    <row r="1425" spans="1:38" x14ac:dyDescent="0.2">
      <c r="A1425" t="s">
        <v>1213</v>
      </c>
      <c r="B1425">
        <v>31</v>
      </c>
      <c r="C1425">
        <v>123</v>
      </c>
      <c r="D1425">
        <f>C1425-B1425</f>
        <v>92</v>
      </c>
      <c r="E1425">
        <v>0.191</v>
      </c>
      <c r="F1425">
        <v>1.3532000000000001E-2</v>
      </c>
      <c r="G1425">
        <v>18</v>
      </c>
      <c r="H1425" t="s">
        <v>35</v>
      </c>
      <c r="I1425" t="s">
        <v>51</v>
      </c>
      <c r="J1425">
        <v>3.8069999999999999</v>
      </c>
      <c r="K1425">
        <v>2</v>
      </c>
      <c r="L1425">
        <v>2</v>
      </c>
      <c r="M1425">
        <v>1</v>
      </c>
      <c r="N1425">
        <v>5</v>
      </c>
      <c r="O1425">
        <v>1</v>
      </c>
      <c r="P1425">
        <v>6</v>
      </c>
      <c r="Q1425">
        <v>3</v>
      </c>
      <c r="R1425">
        <v>4</v>
      </c>
      <c r="S1425">
        <v>7</v>
      </c>
      <c r="T1425">
        <v>10</v>
      </c>
      <c r="U1425">
        <v>0</v>
      </c>
      <c r="V1425">
        <v>5</v>
      </c>
      <c r="W1425">
        <v>5</v>
      </c>
      <c r="X1425">
        <v>3</v>
      </c>
      <c r="Y1425">
        <v>3</v>
      </c>
      <c r="Z1425">
        <v>7</v>
      </c>
      <c r="AA1425">
        <v>2</v>
      </c>
      <c r="AB1425">
        <v>1</v>
      </c>
      <c r="AC1425">
        <v>0</v>
      </c>
      <c r="AD1425">
        <v>2</v>
      </c>
      <c r="AE1425">
        <f>SUM(M1425:N1425)/SUM(K1425:AD1425)</f>
        <v>8.6956521739130432E-2</v>
      </c>
      <c r="AF1425">
        <f>SUM(S1425,Y1425)/SUM(K1425:AD1425)</f>
        <v>0.14492753623188406</v>
      </c>
      <c r="AG1425">
        <f t="shared" si="106"/>
        <v>0.18840579710144928</v>
      </c>
      <c r="AH1425">
        <f t="shared" si="107"/>
        <v>4.3478260869565216E-2</v>
      </c>
      <c r="AI1425">
        <f t="shared" si="108"/>
        <v>0.21739130434782608</v>
      </c>
      <c r="AJ1425">
        <f t="shared" si="109"/>
        <v>0.3188405797101449</v>
      </c>
    </row>
    <row r="1426" spans="1:38" x14ac:dyDescent="0.2">
      <c r="A1426" t="s">
        <v>2884</v>
      </c>
      <c r="B1426">
        <v>70</v>
      </c>
      <c r="C1426">
        <v>173</v>
      </c>
      <c r="D1426">
        <f>C1426-B1426</f>
        <v>103</v>
      </c>
      <c r="E1426">
        <v>0.28149999999999997</v>
      </c>
      <c r="F1426">
        <v>1.5899999999999999E-4</v>
      </c>
      <c r="G1426">
        <v>54</v>
      </c>
      <c r="H1426" t="s">
        <v>46</v>
      </c>
      <c r="I1426" t="s">
        <v>33</v>
      </c>
      <c r="J1426">
        <v>4.1070000000000002</v>
      </c>
      <c r="K1426">
        <v>4</v>
      </c>
      <c r="L1426">
        <v>1</v>
      </c>
      <c r="M1426">
        <v>3</v>
      </c>
      <c r="N1426">
        <v>3</v>
      </c>
      <c r="O1426">
        <v>2</v>
      </c>
      <c r="P1426">
        <v>5</v>
      </c>
      <c r="Q1426">
        <v>3</v>
      </c>
      <c r="R1426">
        <v>7</v>
      </c>
      <c r="S1426">
        <v>4</v>
      </c>
      <c r="T1426">
        <v>5</v>
      </c>
      <c r="U1426">
        <v>1</v>
      </c>
      <c r="V1426">
        <v>1</v>
      </c>
      <c r="W1426">
        <v>4</v>
      </c>
      <c r="X1426">
        <v>3</v>
      </c>
      <c r="Y1426">
        <v>6</v>
      </c>
      <c r="Z1426">
        <v>8</v>
      </c>
      <c r="AA1426">
        <v>4</v>
      </c>
      <c r="AB1426">
        <v>3</v>
      </c>
      <c r="AC1426">
        <v>0</v>
      </c>
      <c r="AD1426">
        <v>2</v>
      </c>
      <c r="AE1426">
        <f>SUM(M1426:N1426)/SUM(K1426:AD1426)</f>
        <v>8.6956521739130432E-2</v>
      </c>
      <c r="AF1426">
        <f>SUM(S1426,Y1426)/SUM(K1426:AD1426)</f>
        <v>0.14492753623188406</v>
      </c>
      <c r="AG1426">
        <f t="shared" si="106"/>
        <v>0.18840579710144928</v>
      </c>
      <c r="AH1426">
        <f t="shared" si="107"/>
        <v>5.7971014492753624E-2</v>
      </c>
      <c r="AI1426">
        <f t="shared" si="108"/>
        <v>0.2318840579710145</v>
      </c>
      <c r="AJ1426">
        <f t="shared" si="109"/>
        <v>0.28985507246376813</v>
      </c>
    </row>
    <row r="1427" spans="1:38" x14ac:dyDescent="0.2">
      <c r="A1427" t="s">
        <v>2099</v>
      </c>
      <c r="B1427">
        <v>809</v>
      </c>
      <c r="C1427">
        <v>907</v>
      </c>
      <c r="D1427">
        <f>C1427-B1427</f>
        <v>98</v>
      </c>
      <c r="E1427">
        <v>0.19719999999999999</v>
      </c>
      <c r="F1427">
        <v>8.2000000000000001E-5</v>
      </c>
      <c r="G1427">
        <v>18</v>
      </c>
      <c r="H1427" t="s">
        <v>35</v>
      </c>
      <c r="I1427" t="s">
        <v>49</v>
      </c>
      <c r="J1427">
        <v>3.762</v>
      </c>
      <c r="K1427">
        <v>5</v>
      </c>
      <c r="L1427">
        <v>0</v>
      </c>
      <c r="M1427">
        <v>5</v>
      </c>
      <c r="N1427">
        <v>2</v>
      </c>
      <c r="O1427">
        <v>5</v>
      </c>
      <c r="P1427">
        <v>2</v>
      </c>
      <c r="Q1427">
        <v>3</v>
      </c>
      <c r="R1427">
        <v>2</v>
      </c>
      <c r="S1427">
        <v>7</v>
      </c>
      <c r="T1427">
        <v>5</v>
      </c>
      <c r="U1427">
        <v>2</v>
      </c>
      <c r="V1427">
        <v>4</v>
      </c>
      <c r="W1427">
        <v>6</v>
      </c>
      <c r="X1427">
        <v>4</v>
      </c>
      <c r="Y1427">
        <v>3</v>
      </c>
      <c r="Z1427">
        <v>4</v>
      </c>
      <c r="AA1427">
        <v>3</v>
      </c>
      <c r="AB1427">
        <v>4</v>
      </c>
      <c r="AC1427">
        <v>0</v>
      </c>
      <c r="AD1427">
        <v>3</v>
      </c>
      <c r="AE1427">
        <f>SUM(M1427:N1427)/SUM(K1427:AD1427)</f>
        <v>0.10144927536231885</v>
      </c>
      <c r="AF1427">
        <f>SUM(S1427,Y1427)/SUM(K1427:AD1427)</f>
        <v>0.14492753623188406</v>
      </c>
      <c r="AG1427">
        <f t="shared" si="106"/>
        <v>0.18840579710144928</v>
      </c>
      <c r="AH1427">
        <f t="shared" si="107"/>
        <v>0.11594202898550725</v>
      </c>
      <c r="AI1427">
        <f t="shared" si="108"/>
        <v>0.18840579710144928</v>
      </c>
      <c r="AJ1427">
        <f t="shared" si="109"/>
        <v>0.2608695652173913</v>
      </c>
    </row>
    <row r="1428" spans="1:38" x14ac:dyDescent="0.2">
      <c r="A1428" t="s">
        <v>2526</v>
      </c>
      <c r="B1428">
        <v>261</v>
      </c>
      <c r="C1428">
        <v>347</v>
      </c>
      <c r="D1428">
        <f>C1428-B1428</f>
        <v>86</v>
      </c>
      <c r="E1428">
        <v>0.2424</v>
      </c>
      <c r="F1428">
        <v>4.0730000000000002E-3</v>
      </c>
      <c r="G1428">
        <v>42</v>
      </c>
      <c r="H1428" t="s">
        <v>35</v>
      </c>
      <c r="I1428" t="s">
        <v>33</v>
      </c>
      <c r="J1428">
        <v>3.335</v>
      </c>
      <c r="K1428">
        <v>1</v>
      </c>
      <c r="L1428">
        <v>0</v>
      </c>
      <c r="M1428">
        <v>2</v>
      </c>
      <c r="N1428">
        <v>10</v>
      </c>
      <c r="O1428">
        <v>0</v>
      </c>
      <c r="P1428">
        <v>2</v>
      </c>
      <c r="Q1428">
        <v>2</v>
      </c>
      <c r="R1428">
        <v>6</v>
      </c>
      <c r="S1428">
        <v>5</v>
      </c>
      <c r="T1428">
        <v>6</v>
      </c>
      <c r="U1428">
        <v>1</v>
      </c>
      <c r="V1428">
        <v>3</v>
      </c>
      <c r="W1428">
        <v>1</v>
      </c>
      <c r="X1428">
        <v>9</v>
      </c>
      <c r="Y1428">
        <v>5</v>
      </c>
      <c r="Z1428">
        <v>6</v>
      </c>
      <c r="AA1428">
        <v>3</v>
      </c>
      <c r="AB1428">
        <v>3</v>
      </c>
      <c r="AC1428">
        <v>1</v>
      </c>
      <c r="AD1428">
        <v>3</v>
      </c>
      <c r="AE1428">
        <f>SUM(M1428:N1428)/SUM(K1428:AD1428)</f>
        <v>0.17391304347826086</v>
      </c>
      <c r="AF1428">
        <f>SUM(S1428,Y1428)/SUM(K1428:AD1428)</f>
        <v>0.14492753623188406</v>
      </c>
      <c r="AG1428">
        <f t="shared" si="106"/>
        <v>5.7971014492753624E-2</v>
      </c>
      <c r="AH1428">
        <f t="shared" si="107"/>
        <v>5.7971014492753624E-2</v>
      </c>
      <c r="AI1428">
        <f t="shared" si="108"/>
        <v>0.2318840579710145</v>
      </c>
      <c r="AJ1428">
        <f t="shared" si="109"/>
        <v>0.33333333333333331</v>
      </c>
    </row>
    <row r="1429" spans="1:38" x14ac:dyDescent="0.2">
      <c r="A1429" t="s">
        <v>183</v>
      </c>
      <c r="B1429">
        <v>183</v>
      </c>
      <c r="C1429">
        <v>557</v>
      </c>
      <c r="D1429">
        <f>C1429-B1429</f>
        <v>374</v>
      </c>
      <c r="E1429">
        <v>0.24540000000000001</v>
      </c>
      <c r="F1429">
        <v>3.9129999999999998E-3</v>
      </c>
      <c r="G1429">
        <v>42</v>
      </c>
      <c r="H1429" t="s">
        <v>46</v>
      </c>
      <c r="I1429" t="s">
        <v>44</v>
      </c>
      <c r="J1429">
        <v>2.9809999999999999</v>
      </c>
      <c r="K1429">
        <v>7</v>
      </c>
      <c r="L1429">
        <v>0</v>
      </c>
      <c r="M1429">
        <v>11</v>
      </c>
      <c r="N1429">
        <v>17</v>
      </c>
      <c r="O1429">
        <v>4</v>
      </c>
      <c r="P1429">
        <v>16</v>
      </c>
      <c r="Q1429">
        <v>4</v>
      </c>
      <c r="R1429">
        <v>3</v>
      </c>
      <c r="S1429">
        <v>13</v>
      </c>
      <c r="T1429">
        <v>5</v>
      </c>
      <c r="U1429">
        <v>3</v>
      </c>
      <c r="V1429">
        <v>14</v>
      </c>
      <c r="W1429">
        <v>3</v>
      </c>
      <c r="X1429">
        <v>7</v>
      </c>
      <c r="Y1429">
        <v>7</v>
      </c>
      <c r="Z1429">
        <v>10</v>
      </c>
      <c r="AA1429">
        <v>8</v>
      </c>
      <c r="AB1429">
        <v>5</v>
      </c>
      <c r="AC1429">
        <v>0</v>
      </c>
      <c r="AD1429">
        <v>1</v>
      </c>
      <c r="AE1429">
        <f>SUM(M1429:N1429)/SUM(K1429:AD1429)</f>
        <v>0.20289855072463769</v>
      </c>
      <c r="AF1429">
        <f>SUM(S1429,Y1429)/SUM(K1429:AD1429)</f>
        <v>0.14492753623188406</v>
      </c>
      <c r="AG1429">
        <f t="shared" si="106"/>
        <v>0.18840579710144928</v>
      </c>
      <c r="AH1429">
        <f t="shared" si="107"/>
        <v>3.6231884057971016E-2</v>
      </c>
      <c r="AI1429">
        <f t="shared" si="108"/>
        <v>0.11594202898550725</v>
      </c>
      <c r="AJ1429">
        <f t="shared" si="109"/>
        <v>0.31159420289855072</v>
      </c>
    </row>
    <row r="1430" spans="1:38" x14ac:dyDescent="0.2">
      <c r="A1430" t="s">
        <v>1263</v>
      </c>
      <c r="B1430">
        <v>19</v>
      </c>
      <c r="C1430">
        <v>178</v>
      </c>
      <c r="D1430">
        <f>C1430-B1430</f>
        <v>159</v>
      </c>
      <c r="E1430">
        <v>0.34889999999999999</v>
      </c>
      <c r="F1430">
        <v>5.0199999999999995E-4</v>
      </c>
      <c r="G1430">
        <v>66</v>
      </c>
      <c r="H1430" t="s">
        <v>32</v>
      </c>
      <c r="I1430" t="s">
        <v>47</v>
      </c>
      <c r="J1430">
        <v>3.42</v>
      </c>
      <c r="K1430">
        <v>3</v>
      </c>
      <c r="L1430">
        <v>1</v>
      </c>
      <c r="M1430">
        <v>5</v>
      </c>
      <c r="N1430">
        <v>9</v>
      </c>
      <c r="O1430">
        <v>1</v>
      </c>
      <c r="P1430">
        <v>9</v>
      </c>
      <c r="Q1430">
        <v>0</v>
      </c>
      <c r="R1430">
        <v>4</v>
      </c>
      <c r="S1430">
        <v>9</v>
      </c>
      <c r="T1430">
        <v>2</v>
      </c>
      <c r="U1430">
        <v>0</v>
      </c>
      <c r="V1430">
        <v>2</v>
      </c>
      <c r="W1430">
        <v>3</v>
      </c>
      <c r="X1430">
        <v>4</v>
      </c>
      <c r="Y1430">
        <v>1</v>
      </c>
      <c r="Z1430">
        <v>6</v>
      </c>
      <c r="AA1430">
        <v>5</v>
      </c>
      <c r="AB1430">
        <v>4</v>
      </c>
      <c r="AC1430">
        <v>0</v>
      </c>
      <c r="AD1430">
        <v>1</v>
      </c>
      <c r="AE1430">
        <f>SUM(M1430:N1430)/SUM(K1430:AD1430)</f>
        <v>0.20289855072463769</v>
      </c>
      <c r="AF1430">
        <f>SUM(S1430,Y1430)/SUM(K1430:AD1430)</f>
        <v>0.14492753623188406</v>
      </c>
      <c r="AG1430">
        <f t="shared" si="106"/>
        <v>0.21739130434782608</v>
      </c>
      <c r="AH1430">
        <f t="shared" si="107"/>
        <v>2.8985507246376812E-2</v>
      </c>
      <c r="AI1430">
        <f t="shared" si="108"/>
        <v>0.14492753623188406</v>
      </c>
      <c r="AJ1430">
        <f t="shared" si="109"/>
        <v>0.2608695652173913</v>
      </c>
      <c r="AK1430">
        <v>2</v>
      </c>
      <c r="AL1430">
        <v>0</v>
      </c>
    </row>
    <row r="1431" spans="1:38" x14ac:dyDescent="0.2">
      <c r="A1431" t="s">
        <v>2116</v>
      </c>
      <c r="B1431">
        <v>147</v>
      </c>
      <c r="C1431">
        <v>271</v>
      </c>
      <c r="D1431">
        <f>C1431-B1431</f>
        <v>124</v>
      </c>
      <c r="E1431">
        <v>0.2107</v>
      </c>
      <c r="F1431">
        <v>5.9119999999999997E-3</v>
      </c>
      <c r="G1431">
        <v>30</v>
      </c>
      <c r="H1431" t="s">
        <v>35</v>
      </c>
      <c r="I1431" t="s">
        <v>51</v>
      </c>
      <c r="J1431">
        <v>3.3220000000000001</v>
      </c>
      <c r="K1431">
        <v>1</v>
      </c>
      <c r="L1431">
        <v>0</v>
      </c>
      <c r="M1431">
        <v>3</v>
      </c>
      <c r="N1431">
        <v>12</v>
      </c>
      <c r="O1431">
        <v>2</v>
      </c>
      <c r="P1431">
        <v>6</v>
      </c>
      <c r="Q1431">
        <v>1</v>
      </c>
      <c r="R1431">
        <v>3</v>
      </c>
      <c r="S1431">
        <v>8</v>
      </c>
      <c r="T1431">
        <v>4</v>
      </c>
      <c r="U1431">
        <v>1</v>
      </c>
      <c r="V1431">
        <v>5</v>
      </c>
      <c r="W1431">
        <v>3</v>
      </c>
      <c r="X1431">
        <v>3</v>
      </c>
      <c r="Y1431">
        <v>2</v>
      </c>
      <c r="Z1431">
        <v>4</v>
      </c>
      <c r="AA1431">
        <v>3</v>
      </c>
      <c r="AB1431">
        <v>5</v>
      </c>
      <c r="AC1431">
        <v>0</v>
      </c>
      <c r="AD1431">
        <v>3</v>
      </c>
      <c r="AE1431">
        <f>SUM(M1431:N1431)/SUM(K1431:AD1431)</f>
        <v>0.21739130434782608</v>
      </c>
      <c r="AF1431">
        <f>SUM(S1431,Y1431)/SUM(K1431:AD1431)</f>
        <v>0.14492753623188406</v>
      </c>
      <c r="AG1431">
        <f t="shared" si="106"/>
        <v>0.14492753623188406</v>
      </c>
      <c r="AH1431">
        <f t="shared" si="107"/>
        <v>7.2463768115942032E-2</v>
      </c>
      <c r="AI1431">
        <f t="shared" si="108"/>
        <v>0.18840579710144928</v>
      </c>
      <c r="AJ1431">
        <f t="shared" si="109"/>
        <v>0.2318840579710145</v>
      </c>
    </row>
    <row r="1432" spans="1:38" x14ac:dyDescent="0.2">
      <c r="A1432" t="s">
        <v>2963</v>
      </c>
      <c r="B1432">
        <v>267</v>
      </c>
      <c r="C1432">
        <v>704</v>
      </c>
      <c r="D1432">
        <f>C1432-B1432</f>
        <v>437</v>
      </c>
      <c r="E1432">
        <v>0.20219999999999999</v>
      </c>
      <c r="F1432">
        <v>2.0760000000000002E-3</v>
      </c>
      <c r="G1432">
        <v>30</v>
      </c>
      <c r="H1432" t="s">
        <v>35</v>
      </c>
      <c r="I1432" t="s">
        <v>49</v>
      </c>
      <c r="J1432">
        <v>3.077</v>
      </c>
      <c r="K1432">
        <v>9</v>
      </c>
      <c r="L1432">
        <v>1</v>
      </c>
      <c r="M1432">
        <v>16</v>
      </c>
      <c r="N1432">
        <v>26</v>
      </c>
      <c r="O1432">
        <v>9</v>
      </c>
      <c r="P1432">
        <v>5</v>
      </c>
      <c r="Q1432">
        <v>4</v>
      </c>
      <c r="R1432">
        <v>4</v>
      </c>
      <c r="S1432">
        <v>19</v>
      </c>
      <c r="T1432">
        <v>10</v>
      </c>
      <c r="U1432">
        <v>3</v>
      </c>
      <c r="V1432">
        <v>16</v>
      </c>
      <c r="W1432">
        <v>8</v>
      </c>
      <c r="X1432">
        <v>8</v>
      </c>
      <c r="Y1432">
        <v>10</v>
      </c>
      <c r="Z1432">
        <v>29</v>
      </c>
      <c r="AA1432">
        <v>12</v>
      </c>
      <c r="AB1432">
        <v>6</v>
      </c>
      <c r="AC1432">
        <v>1</v>
      </c>
      <c r="AD1432">
        <v>4</v>
      </c>
      <c r="AE1432">
        <f>SUM(M1432:N1432)/SUM(K1432:AD1432)</f>
        <v>0.21</v>
      </c>
      <c r="AF1432">
        <f>SUM(S1432,Y1432)/SUM(K1432:AD1432)</f>
        <v>0.14499999999999999</v>
      </c>
      <c r="AG1432">
        <f t="shared" si="106"/>
        <v>0.11</v>
      </c>
      <c r="AH1432">
        <f t="shared" si="107"/>
        <v>7.0000000000000007E-2</v>
      </c>
      <c r="AI1432">
        <f t="shared" si="108"/>
        <v>0.115</v>
      </c>
      <c r="AJ1432">
        <f t="shared" si="109"/>
        <v>0.35</v>
      </c>
    </row>
    <row r="1433" spans="1:38" x14ac:dyDescent="0.2">
      <c r="A1433" t="s">
        <v>277</v>
      </c>
      <c r="B1433">
        <v>60</v>
      </c>
      <c r="C1433">
        <v>145</v>
      </c>
      <c r="D1433">
        <f>C1433-B1433</f>
        <v>85</v>
      </c>
      <c r="E1433">
        <v>0.38450000000000001</v>
      </c>
      <c r="F1433">
        <v>6.0700000000000001E-4</v>
      </c>
      <c r="G1433">
        <v>78</v>
      </c>
      <c r="H1433" t="s">
        <v>35</v>
      </c>
      <c r="I1433" t="s">
        <v>51</v>
      </c>
      <c r="J1433">
        <v>3.5259999999999998</v>
      </c>
      <c r="K1433">
        <v>2</v>
      </c>
      <c r="L1433">
        <v>0</v>
      </c>
      <c r="M1433">
        <v>3</v>
      </c>
      <c r="N1433">
        <v>7</v>
      </c>
      <c r="O1433">
        <v>0</v>
      </c>
      <c r="P1433">
        <v>3</v>
      </c>
      <c r="Q1433">
        <v>1</v>
      </c>
      <c r="R1433">
        <v>2</v>
      </c>
      <c r="S1433">
        <v>7</v>
      </c>
      <c r="T1433">
        <v>8</v>
      </c>
      <c r="U1433">
        <v>6</v>
      </c>
      <c r="V1433">
        <v>6</v>
      </c>
      <c r="W1433">
        <v>4</v>
      </c>
      <c r="X1433">
        <v>3</v>
      </c>
      <c r="Y1433">
        <v>2</v>
      </c>
      <c r="Z1433">
        <v>3</v>
      </c>
      <c r="AA1433">
        <v>3</v>
      </c>
      <c r="AB1433">
        <v>1</v>
      </c>
      <c r="AC1433">
        <v>1</v>
      </c>
      <c r="AD1433">
        <v>0</v>
      </c>
      <c r="AE1433">
        <f>SUM(M1433:N1433)/SUM(K1433:AD1433)</f>
        <v>0.16129032258064516</v>
      </c>
      <c r="AF1433">
        <f>SUM(S1433,Y1433)/SUM(K1433:AD1433)</f>
        <v>0.14516129032258066</v>
      </c>
      <c r="AG1433">
        <f t="shared" si="106"/>
        <v>0.14516129032258066</v>
      </c>
      <c r="AH1433">
        <f t="shared" si="107"/>
        <v>1.6129032258064516E-2</v>
      </c>
      <c r="AI1433">
        <f t="shared" si="108"/>
        <v>0.27419354838709675</v>
      </c>
      <c r="AJ1433">
        <f t="shared" si="109"/>
        <v>0.25806451612903225</v>
      </c>
    </row>
    <row r="1434" spans="1:38" x14ac:dyDescent="0.2">
      <c r="A1434" t="s">
        <v>202</v>
      </c>
      <c r="B1434">
        <v>9</v>
      </c>
      <c r="C1434">
        <v>373</v>
      </c>
      <c r="D1434">
        <f>C1434-B1434</f>
        <v>364</v>
      </c>
      <c r="E1434">
        <v>0.31809999999999999</v>
      </c>
      <c r="F1434">
        <v>2.1599999999999999E-4</v>
      </c>
      <c r="G1434">
        <v>66</v>
      </c>
      <c r="H1434" t="s">
        <v>46</v>
      </c>
      <c r="I1434" t="s">
        <v>49</v>
      </c>
      <c r="J1434">
        <v>2.8330000000000002</v>
      </c>
      <c r="K1434">
        <v>4</v>
      </c>
      <c r="L1434">
        <v>2</v>
      </c>
      <c r="M1434">
        <v>11</v>
      </c>
      <c r="N1434">
        <v>11</v>
      </c>
      <c r="O1434">
        <v>0</v>
      </c>
      <c r="P1434">
        <v>24</v>
      </c>
      <c r="Q1434">
        <v>4</v>
      </c>
      <c r="R1434">
        <v>2</v>
      </c>
      <c r="S1434">
        <v>13</v>
      </c>
      <c r="T1434">
        <v>5</v>
      </c>
      <c r="U1434">
        <v>0</v>
      </c>
      <c r="V1434">
        <v>8</v>
      </c>
      <c r="W1434">
        <v>7</v>
      </c>
      <c r="X1434">
        <v>12</v>
      </c>
      <c r="Y1434">
        <v>5</v>
      </c>
      <c r="Z1434">
        <v>7</v>
      </c>
      <c r="AA1434">
        <v>3</v>
      </c>
      <c r="AB1434">
        <v>4</v>
      </c>
      <c r="AC1434">
        <v>1</v>
      </c>
      <c r="AD1434">
        <v>1</v>
      </c>
      <c r="AE1434">
        <f>SUM(M1434:N1434)/SUM(K1434:AD1434)</f>
        <v>0.17741935483870969</v>
      </c>
      <c r="AF1434">
        <f>SUM(S1434,Y1434)/SUM(K1434:AD1434)</f>
        <v>0.14516129032258066</v>
      </c>
      <c r="AG1434">
        <f t="shared" si="106"/>
        <v>0.28225806451612906</v>
      </c>
      <c r="AH1434">
        <f t="shared" si="107"/>
        <v>1.6129032258064516E-2</v>
      </c>
      <c r="AI1434">
        <f t="shared" si="108"/>
        <v>8.8709677419354843E-2</v>
      </c>
      <c r="AJ1434">
        <f t="shared" si="109"/>
        <v>0.29032258064516131</v>
      </c>
      <c r="AK1434">
        <v>1</v>
      </c>
      <c r="AL1434">
        <v>0</v>
      </c>
    </row>
    <row r="1435" spans="1:38" x14ac:dyDescent="0.2">
      <c r="A1435" t="s">
        <v>1943</v>
      </c>
      <c r="B1435">
        <v>51</v>
      </c>
      <c r="C1435">
        <v>578</v>
      </c>
      <c r="D1435">
        <f>C1435-B1435</f>
        <v>527</v>
      </c>
      <c r="E1435">
        <v>9.6199999999999994E-2</v>
      </c>
      <c r="F1435">
        <v>4.5570000000000003E-3</v>
      </c>
      <c r="G1435">
        <v>6</v>
      </c>
      <c r="H1435" t="s">
        <v>46</v>
      </c>
      <c r="I1435" t="s">
        <v>1944</v>
      </c>
      <c r="J1435">
        <v>2.5230000000000001</v>
      </c>
      <c r="K1435">
        <v>8</v>
      </c>
      <c r="L1435">
        <v>0</v>
      </c>
      <c r="M1435">
        <v>18</v>
      </c>
      <c r="N1435">
        <v>16</v>
      </c>
      <c r="O1435">
        <v>4</v>
      </c>
      <c r="P1435">
        <v>28</v>
      </c>
      <c r="Q1435">
        <v>6</v>
      </c>
      <c r="R1435">
        <v>2</v>
      </c>
      <c r="S1435">
        <v>25</v>
      </c>
      <c r="T1435">
        <v>1</v>
      </c>
      <c r="U1435">
        <v>0</v>
      </c>
      <c r="V1435">
        <v>25</v>
      </c>
      <c r="W1435">
        <v>10</v>
      </c>
      <c r="X1435">
        <v>7</v>
      </c>
      <c r="Y1435">
        <v>2</v>
      </c>
      <c r="Z1435">
        <v>21</v>
      </c>
      <c r="AA1435">
        <v>10</v>
      </c>
      <c r="AB1435">
        <v>1</v>
      </c>
      <c r="AC1435">
        <v>0</v>
      </c>
      <c r="AD1435">
        <v>2</v>
      </c>
      <c r="AE1435">
        <f>SUM(M1435:N1435)/SUM(K1435:AD1435)</f>
        <v>0.18279569892473119</v>
      </c>
      <c r="AF1435">
        <f>SUM(S1435,Y1435)/SUM(K1435:AD1435)</f>
        <v>0.14516129032258066</v>
      </c>
      <c r="AG1435">
        <f t="shared" si="106"/>
        <v>0.24731182795698925</v>
      </c>
      <c r="AH1435">
        <f t="shared" si="107"/>
        <v>3.2258064516129031E-2</v>
      </c>
      <c r="AI1435">
        <f t="shared" si="108"/>
        <v>2.1505376344086023E-2</v>
      </c>
      <c r="AJ1435">
        <f t="shared" si="109"/>
        <v>0.37096774193548387</v>
      </c>
      <c r="AK1435">
        <v>4</v>
      </c>
      <c r="AL1435">
        <v>3</v>
      </c>
    </row>
    <row r="1436" spans="1:38" x14ac:dyDescent="0.2">
      <c r="A1436" t="s">
        <v>2123</v>
      </c>
      <c r="B1436">
        <v>7</v>
      </c>
      <c r="C1436">
        <v>99</v>
      </c>
      <c r="D1436">
        <f>C1436-B1436</f>
        <v>92</v>
      </c>
      <c r="E1436">
        <v>0.53549999999999998</v>
      </c>
      <c r="F1436">
        <v>1.9000000000000001E-5</v>
      </c>
      <c r="G1436">
        <v>90</v>
      </c>
      <c r="H1436" t="s">
        <v>32</v>
      </c>
      <c r="I1436" t="s">
        <v>33</v>
      </c>
      <c r="J1436">
        <v>2.64</v>
      </c>
      <c r="K1436">
        <v>1</v>
      </c>
      <c r="L1436">
        <v>0</v>
      </c>
      <c r="M1436">
        <v>4</v>
      </c>
      <c r="N1436">
        <v>17</v>
      </c>
      <c r="O1436">
        <v>1</v>
      </c>
      <c r="P1436">
        <v>1</v>
      </c>
      <c r="Q1436">
        <v>0</v>
      </c>
      <c r="R1436">
        <v>1</v>
      </c>
      <c r="S1436">
        <v>5</v>
      </c>
      <c r="T1436">
        <v>5</v>
      </c>
      <c r="U1436">
        <v>0</v>
      </c>
      <c r="V1436">
        <v>3</v>
      </c>
      <c r="W1436">
        <v>2</v>
      </c>
      <c r="X1436">
        <v>7</v>
      </c>
      <c r="Y1436">
        <v>4</v>
      </c>
      <c r="Z1436">
        <v>2</v>
      </c>
      <c r="AA1436">
        <v>5</v>
      </c>
      <c r="AB1436">
        <v>3</v>
      </c>
      <c r="AC1436">
        <v>0</v>
      </c>
      <c r="AD1436">
        <v>1</v>
      </c>
      <c r="AE1436">
        <f>SUM(M1436:N1436)/SUM(K1436:AD1436)</f>
        <v>0.33870967741935482</v>
      </c>
      <c r="AF1436">
        <f>SUM(S1436,Y1436)/SUM(K1436:AD1436)</f>
        <v>0.14516129032258066</v>
      </c>
      <c r="AG1436">
        <f t="shared" si="106"/>
        <v>6.4516129032258063E-2</v>
      </c>
      <c r="AH1436">
        <f t="shared" si="107"/>
        <v>3.2258064516129031E-2</v>
      </c>
      <c r="AI1436">
        <f t="shared" si="108"/>
        <v>0.14516129032258066</v>
      </c>
      <c r="AJ1436">
        <f t="shared" si="109"/>
        <v>0.27419354838709675</v>
      </c>
      <c r="AK1436">
        <v>7</v>
      </c>
      <c r="AL1436">
        <v>0</v>
      </c>
    </row>
    <row r="1437" spans="1:38" x14ac:dyDescent="0.2">
      <c r="A1437" t="s">
        <v>1113</v>
      </c>
      <c r="B1437">
        <v>36</v>
      </c>
      <c r="C1437">
        <v>515</v>
      </c>
      <c r="D1437">
        <f>C1437-B1437</f>
        <v>479</v>
      </c>
      <c r="E1437">
        <v>0.21049999999999999</v>
      </c>
      <c r="F1437">
        <v>2.8400000000000002E-4</v>
      </c>
      <c r="G1437">
        <v>30</v>
      </c>
      <c r="H1437" t="s">
        <v>35</v>
      </c>
      <c r="I1437" t="s">
        <v>44</v>
      </c>
      <c r="J1437">
        <v>3.2160000000000002</v>
      </c>
      <c r="K1437">
        <v>14</v>
      </c>
      <c r="L1437">
        <v>0</v>
      </c>
      <c r="M1437">
        <v>19</v>
      </c>
      <c r="N1437">
        <v>32</v>
      </c>
      <c r="O1437">
        <v>7</v>
      </c>
      <c r="P1437">
        <v>32</v>
      </c>
      <c r="Q1437">
        <v>8</v>
      </c>
      <c r="R1437">
        <v>14</v>
      </c>
      <c r="S1437">
        <v>26</v>
      </c>
      <c r="T1437">
        <v>16</v>
      </c>
      <c r="U1437">
        <v>6</v>
      </c>
      <c r="V1437">
        <v>24</v>
      </c>
      <c r="W1437">
        <v>16</v>
      </c>
      <c r="X1437">
        <v>16</v>
      </c>
      <c r="Y1437">
        <v>18</v>
      </c>
      <c r="Z1437">
        <v>20</v>
      </c>
      <c r="AA1437">
        <v>22</v>
      </c>
      <c r="AB1437">
        <v>8</v>
      </c>
      <c r="AC1437">
        <v>0</v>
      </c>
      <c r="AD1437">
        <v>5</v>
      </c>
      <c r="AE1437">
        <f>SUM(M1437:N1437)/SUM(K1437:AD1437)</f>
        <v>0.16831683168316833</v>
      </c>
      <c r="AF1437">
        <f>SUM(S1437,Y1437)/SUM(K1437:AD1437)</f>
        <v>0.14521452145214522</v>
      </c>
      <c r="AG1437">
        <f t="shared" si="106"/>
        <v>0.20462046204620463</v>
      </c>
      <c r="AH1437">
        <f t="shared" si="107"/>
        <v>3.9603960396039604E-2</v>
      </c>
      <c r="AI1437">
        <f t="shared" si="108"/>
        <v>0.14521452145214522</v>
      </c>
      <c r="AJ1437">
        <f t="shared" si="109"/>
        <v>0.29702970297029702</v>
      </c>
    </row>
    <row r="1438" spans="1:38" x14ac:dyDescent="0.2">
      <c r="A1438" t="s">
        <v>2822</v>
      </c>
      <c r="B1438">
        <v>35</v>
      </c>
      <c r="C1438">
        <v>500</v>
      </c>
      <c r="D1438">
        <f>C1438-B1438</f>
        <v>465</v>
      </c>
      <c r="E1438">
        <v>0.3705</v>
      </c>
      <c r="F1438">
        <v>2.9300000000000002E-4</v>
      </c>
      <c r="G1438">
        <v>78</v>
      </c>
      <c r="H1438" t="s">
        <v>35</v>
      </c>
      <c r="I1438" t="s">
        <v>49</v>
      </c>
      <c r="J1438">
        <v>2.8490000000000002</v>
      </c>
      <c r="K1438">
        <v>5</v>
      </c>
      <c r="L1438">
        <v>0</v>
      </c>
      <c r="M1438">
        <v>20</v>
      </c>
      <c r="N1438">
        <v>21</v>
      </c>
      <c r="O1438">
        <v>2</v>
      </c>
      <c r="P1438">
        <v>18</v>
      </c>
      <c r="Q1438">
        <v>5</v>
      </c>
      <c r="R1438">
        <v>7</v>
      </c>
      <c r="S1438">
        <v>21</v>
      </c>
      <c r="T1438">
        <v>6</v>
      </c>
      <c r="U1438">
        <v>5</v>
      </c>
      <c r="V1438">
        <v>15</v>
      </c>
      <c r="W1438">
        <v>5</v>
      </c>
      <c r="X1438">
        <v>10</v>
      </c>
      <c r="Y1438">
        <v>5</v>
      </c>
      <c r="Z1438">
        <v>18</v>
      </c>
      <c r="AA1438">
        <v>9</v>
      </c>
      <c r="AB1438">
        <v>4</v>
      </c>
      <c r="AC1438">
        <v>1</v>
      </c>
      <c r="AD1438">
        <v>2</v>
      </c>
      <c r="AE1438">
        <f>SUM(M1438:N1438)/SUM(K1438:AD1438)</f>
        <v>0.22905027932960895</v>
      </c>
      <c r="AF1438">
        <f>SUM(S1438,Y1438)/SUM(K1438:AD1438)</f>
        <v>0.14525139664804471</v>
      </c>
      <c r="AG1438">
        <f t="shared" si="106"/>
        <v>0.15642458100558659</v>
      </c>
      <c r="AH1438">
        <f t="shared" si="107"/>
        <v>2.7932960893854747E-2</v>
      </c>
      <c r="AI1438">
        <f t="shared" si="108"/>
        <v>0.12290502793296089</v>
      </c>
      <c r="AJ1438">
        <f t="shared" si="109"/>
        <v>0.31843575418994413</v>
      </c>
    </row>
    <row r="1439" spans="1:38" x14ac:dyDescent="0.2">
      <c r="A1439" t="s">
        <v>1757</v>
      </c>
      <c r="B1439">
        <v>20</v>
      </c>
      <c r="C1439">
        <v>309</v>
      </c>
      <c r="D1439">
        <f>C1439-B1439</f>
        <v>289</v>
      </c>
      <c r="E1439">
        <v>0.20219999999999999</v>
      </c>
      <c r="F1439">
        <v>1.9000000000000001E-5</v>
      </c>
      <c r="G1439">
        <v>30</v>
      </c>
      <c r="H1439" t="s">
        <v>35</v>
      </c>
      <c r="I1439" t="s">
        <v>401</v>
      </c>
      <c r="J1439">
        <v>3.0430000000000001</v>
      </c>
      <c r="K1439">
        <v>9</v>
      </c>
      <c r="L1439">
        <v>1</v>
      </c>
      <c r="M1439">
        <v>6</v>
      </c>
      <c r="N1439">
        <v>5</v>
      </c>
      <c r="O1439">
        <v>2</v>
      </c>
      <c r="P1439">
        <v>12</v>
      </c>
      <c r="Q1439">
        <v>6</v>
      </c>
      <c r="R1439">
        <v>4</v>
      </c>
      <c r="S1439">
        <v>7</v>
      </c>
      <c r="T1439">
        <v>5</v>
      </c>
      <c r="U1439">
        <v>0</v>
      </c>
      <c r="V1439">
        <v>11</v>
      </c>
      <c r="W1439">
        <v>7</v>
      </c>
      <c r="X1439">
        <v>11</v>
      </c>
      <c r="Y1439">
        <v>10</v>
      </c>
      <c r="Z1439">
        <v>9</v>
      </c>
      <c r="AA1439">
        <v>5</v>
      </c>
      <c r="AB1439">
        <v>2</v>
      </c>
      <c r="AC1439">
        <v>0</v>
      </c>
      <c r="AD1439">
        <v>5</v>
      </c>
      <c r="AE1439">
        <f>SUM(M1439:N1439)/SUM(K1439:AD1439)</f>
        <v>9.4017094017094016E-2</v>
      </c>
      <c r="AF1439">
        <f>SUM(S1439,Y1439)/SUM(K1439:AD1439)</f>
        <v>0.14529914529914531</v>
      </c>
      <c r="AG1439">
        <f t="shared" si="106"/>
        <v>0.23931623931623933</v>
      </c>
      <c r="AH1439">
        <f t="shared" si="107"/>
        <v>5.9829059829059832E-2</v>
      </c>
      <c r="AI1439">
        <f t="shared" si="108"/>
        <v>9.4017094017094016E-2</v>
      </c>
      <c r="AJ1439">
        <f t="shared" si="109"/>
        <v>0.36752136752136755</v>
      </c>
    </row>
    <row r="1440" spans="1:38" x14ac:dyDescent="0.2">
      <c r="A1440" t="s">
        <v>2458</v>
      </c>
      <c r="B1440">
        <v>17</v>
      </c>
      <c r="C1440">
        <v>315</v>
      </c>
      <c r="D1440">
        <f>C1440-B1440</f>
        <v>298</v>
      </c>
      <c r="E1440">
        <v>0.55059999999999998</v>
      </c>
      <c r="F1440">
        <v>6.4999999999999997E-4</v>
      </c>
      <c r="G1440">
        <v>90</v>
      </c>
      <c r="H1440" t="s">
        <v>32</v>
      </c>
      <c r="I1440" t="s">
        <v>40</v>
      </c>
      <c r="J1440">
        <v>2.79</v>
      </c>
      <c r="K1440">
        <v>2</v>
      </c>
      <c r="L1440">
        <v>1</v>
      </c>
      <c r="M1440">
        <v>9</v>
      </c>
      <c r="N1440">
        <v>19</v>
      </c>
      <c r="O1440">
        <v>2</v>
      </c>
      <c r="P1440">
        <v>13</v>
      </c>
      <c r="Q1440">
        <v>3</v>
      </c>
      <c r="R1440">
        <v>1</v>
      </c>
      <c r="S1440">
        <v>14</v>
      </c>
      <c r="T1440">
        <v>6</v>
      </c>
      <c r="U1440">
        <v>2</v>
      </c>
      <c r="V1440">
        <v>12</v>
      </c>
      <c r="W1440">
        <v>5</v>
      </c>
      <c r="X1440">
        <v>6</v>
      </c>
      <c r="Y1440">
        <v>3</v>
      </c>
      <c r="Z1440">
        <v>8</v>
      </c>
      <c r="AA1440">
        <v>3</v>
      </c>
      <c r="AB1440">
        <v>5</v>
      </c>
      <c r="AC1440">
        <v>1</v>
      </c>
      <c r="AD1440">
        <v>2</v>
      </c>
      <c r="AE1440">
        <f>SUM(M1440:N1440)/SUM(K1440:AD1440)</f>
        <v>0.23931623931623933</v>
      </c>
      <c r="AF1440">
        <f>SUM(S1440,Y1440)/SUM(K1440:AD1440)</f>
        <v>0.14529914529914531</v>
      </c>
      <c r="AG1440">
        <f t="shared" si="106"/>
        <v>0.17094017094017094</v>
      </c>
      <c r="AH1440">
        <f t="shared" si="107"/>
        <v>4.2735042735042736E-2</v>
      </c>
      <c r="AI1440">
        <f t="shared" si="108"/>
        <v>0.11965811965811966</v>
      </c>
      <c r="AJ1440">
        <f t="shared" si="109"/>
        <v>0.28205128205128205</v>
      </c>
      <c r="AK1440">
        <v>5</v>
      </c>
      <c r="AL1440">
        <v>0</v>
      </c>
    </row>
    <row r="1441" spans="1:38" x14ac:dyDescent="0.2">
      <c r="A1441" t="s">
        <v>2516</v>
      </c>
      <c r="B1441">
        <v>10</v>
      </c>
      <c r="C1441">
        <v>785</v>
      </c>
      <c r="D1441">
        <f>C1441-B1441</f>
        <v>775</v>
      </c>
      <c r="E1441">
        <v>0.1087</v>
      </c>
      <c r="F1441">
        <v>3.9500000000000001E-4</v>
      </c>
      <c r="G1441">
        <v>6</v>
      </c>
      <c r="H1441" t="s">
        <v>46</v>
      </c>
      <c r="I1441" t="s">
        <v>36</v>
      </c>
      <c r="J1441">
        <v>3.0329999999999999</v>
      </c>
      <c r="K1441">
        <v>7</v>
      </c>
      <c r="L1441">
        <v>1</v>
      </c>
      <c r="M1441">
        <v>24</v>
      </c>
      <c r="N1441">
        <v>19</v>
      </c>
      <c r="O1441">
        <v>2</v>
      </c>
      <c r="P1441">
        <v>32</v>
      </c>
      <c r="Q1441">
        <v>12</v>
      </c>
      <c r="R1441">
        <v>8</v>
      </c>
      <c r="S1441">
        <v>28</v>
      </c>
      <c r="T1441">
        <v>18</v>
      </c>
      <c r="U1441">
        <v>2</v>
      </c>
      <c r="V1441">
        <v>26</v>
      </c>
      <c r="W1441">
        <v>8</v>
      </c>
      <c r="X1441">
        <v>18</v>
      </c>
      <c r="Y1441">
        <v>13</v>
      </c>
      <c r="Z1441">
        <v>34</v>
      </c>
      <c r="AA1441">
        <v>17</v>
      </c>
      <c r="AB1441">
        <v>9</v>
      </c>
      <c r="AC1441">
        <v>0</v>
      </c>
      <c r="AD1441">
        <v>4</v>
      </c>
      <c r="AE1441">
        <f>SUM(M1441:N1441)/SUM(K1441:AD1441)</f>
        <v>0.1524822695035461</v>
      </c>
      <c r="AF1441">
        <f>SUM(S1441,Y1441)/SUM(K1441:AD1441)</f>
        <v>0.1453900709219858</v>
      </c>
      <c r="AG1441">
        <f t="shared" si="106"/>
        <v>0.16666666666666666</v>
      </c>
      <c r="AH1441">
        <f t="shared" si="107"/>
        <v>2.1276595744680851E-2</v>
      </c>
      <c r="AI1441">
        <f t="shared" si="108"/>
        <v>0.13120567375886524</v>
      </c>
      <c r="AJ1441">
        <f t="shared" si="109"/>
        <v>0.38297872340425532</v>
      </c>
      <c r="AK1441">
        <v>6</v>
      </c>
      <c r="AL1441">
        <v>5</v>
      </c>
    </row>
    <row r="1442" spans="1:38" x14ac:dyDescent="0.2">
      <c r="A1442" t="s">
        <v>250</v>
      </c>
      <c r="B1442">
        <v>12</v>
      </c>
      <c r="C1442">
        <v>622</v>
      </c>
      <c r="D1442">
        <f>C1442-B1442</f>
        <v>610</v>
      </c>
      <c r="E1442">
        <v>0.22500000000000001</v>
      </c>
      <c r="F1442" s="1">
        <v>5.0000000000000004E-6</v>
      </c>
      <c r="G1442">
        <v>30</v>
      </c>
      <c r="H1442" t="s">
        <v>35</v>
      </c>
      <c r="I1442" t="s">
        <v>44</v>
      </c>
      <c r="J1442">
        <v>2.9729999999999999</v>
      </c>
      <c r="K1442">
        <v>7</v>
      </c>
      <c r="L1442">
        <v>1</v>
      </c>
      <c r="M1442">
        <v>30</v>
      </c>
      <c r="N1442">
        <v>32</v>
      </c>
      <c r="O1442">
        <v>2</v>
      </c>
      <c r="P1442">
        <v>26</v>
      </c>
      <c r="Q1442">
        <v>7</v>
      </c>
      <c r="R1442">
        <v>6</v>
      </c>
      <c r="S1442">
        <v>28</v>
      </c>
      <c r="T1442">
        <v>18</v>
      </c>
      <c r="U1442">
        <v>2</v>
      </c>
      <c r="V1442">
        <v>21</v>
      </c>
      <c r="W1442">
        <v>11</v>
      </c>
      <c r="X1442">
        <v>12</v>
      </c>
      <c r="Y1442">
        <v>13</v>
      </c>
      <c r="Z1442">
        <v>39</v>
      </c>
      <c r="AA1442">
        <v>9</v>
      </c>
      <c r="AB1442">
        <v>11</v>
      </c>
      <c r="AC1442">
        <v>1</v>
      </c>
      <c r="AD1442">
        <v>6</v>
      </c>
      <c r="AE1442">
        <f>SUM(M1442:N1442)/SUM(K1442:AD1442)</f>
        <v>0.21985815602836881</v>
      </c>
      <c r="AF1442">
        <f>SUM(S1442,Y1442)/SUM(K1442:AD1442)</f>
        <v>0.1453900709219858</v>
      </c>
      <c r="AG1442">
        <f t="shared" si="106"/>
        <v>0.15602836879432624</v>
      </c>
      <c r="AH1442">
        <f t="shared" si="107"/>
        <v>3.1914893617021274E-2</v>
      </c>
      <c r="AI1442">
        <f t="shared" si="108"/>
        <v>0.13120567375886524</v>
      </c>
      <c r="AJ1442">
        <f t="shared" si="109"/>
        <v>0.31560283687943264</v>
      </c>
    </row>
    <row r="1443" spans="1:38" x14ac:dyDescent="0.2">
      <c r="A1443" t="s">
        <v>2484</v>
      </c>
      <c r="B1443">
        <v>145</v>
      </c>
      <c r="C1443">
        <v>225</v>
      </c>
      <c r="D1443">
        <f>C1443-B1443</f>
        <v>80</v>
      </c>
      <c r="E1443">
        <v>0.21410000000000001</v>
      </c>
      <c r="F1443">
        <v>5.2180000000000004E-3</v>
      </c>
      <c r="G1443">
        <v>30</v>
      </c>
      <c r="H1443" t="s">
        <v>35</v>
      </c>
      <c r="I1443" t="s">
        <v>40</v>
      </c>
      <c r="J1443">
        <v>3.9249999999999998</v>
      </c>
      <c r="K1443">
        <v>0</v>
      </c>
      <c r="L1443">
        <v>1</v>
      </c>
      <c r="M1443">
        <v>5</v>
      </c>
      <c r="N1443">
        <v>2</v>
      </c>
      <c r="O1443">
        <v>3</v>
      </c>
      <c r="P1443">
        <v>6</v>
      </c>
      <c r="Q1443">
        <v>0</v>
      </c>
      <c r="R1443">
        <v>3</v>
      </c>
      <c r="S1443">
        <v>5</v>
      </c>
      <c r="T1443">
        <v>4</v>
      </c>
      <c r="U1443">
        <v>1</v>
      </c>
      <c r="V1443">
        <v>2</v>
      </c>
      <c r="W1443">
        <v>2</v>
      </c>
      <c r="X1443">
        <v>3</v>
      </c>
      <c r="Y1443">
        <v>3</v>
      </c>
      <c r="Z1443">
        <v>8</v>
      </c>
      <c r="AA1443">
        <v>1</v>
      </c>
      <c r="AB1443">
        <v>4</v>
      </c>
      <c r="AC1443">
        <v>1</v>
      </c>
      <c r="AD1443">
        <v>1</v>
      </c>
      <c r="AE1443">
        <f>SUM(M1443:N1443)/SUM(K1443:AD1443)</f>
        <v>0.12727272727272726</v>
      </c>
      <c r="AF1443">
        <f>SUM(S1443,Y1443)/SUM(K1443:AD1443)</f>
        <v>0.14545454545454545</v>
      </c>
      <c r="AG1443">
        <f t="shared" si="106"/>
        <v>0.14545454545454545</v>
      </c>
      <c r="AH1443">
        <f t="shared" si="107"/>
        <v>9.0909090909090912E-2</v>
      </c>
      <c r="AI1443">
        <f t="shared" si="108"/>
        <v>0.21818181818181817</v>
      </c>
      <c r="AJ1443">
        <f t="shared" si="109"/>
        <v>0.27272727272727271</v>
      </c>
    </row>
    <row r="1444" spans="1:38" x14ac:dyDescent="0.2">
      <c r="A1444" t="s">
        <v>1768</v>
      </c>
      <c r="B1444">
        <v>38</v>
      </c>
      <c r="C1444">
        <v>151</v>
      </c>
      <c r="D1444">
        <f>C1444-B1444</f>
        <v>113</v>
      </c>
      <c r="E1444">
        <v>0.34939999999999999</v>
      </c>
      <c r="F1444">
        <v>7.1000000000000005E-5</v>
      </c>
      <c r="G1444">
        <v>66</v>
      </c>
      <c r="H1444" t="s">
        <v>32</v>
      </c>
      <c r="I1444" t="s">
        <v>401</v>
      </c>
      <c r="J1444">
        <v>2.6890000000000001</v>
      </c>
      <c r="K1444">
        <v>2</v>
      </c>
      <c r="L1444">
        <v>0</v>
      </c>
      <c r="M1444">
        <v>5</v>
      </c>
      <c r="N1444">
        <v>3</v>
      </c>
      <c r="O1444">
        <v>0</v>
      </c>
      <c r="P1444">
        <v>7</v>
      </c>
      <c r="Q1444">
        <v>1</v>
      </c>
      <c r="R1444">
        <v>1</v>
      </c>
      <c r="S1444">
        <v>3</v>
      </c>
      <c r="T1444">
        <v>1</v>
      </c>
      <c r="U1444">
        <v>0</v>
      </c>
      <c r="V1444">
        <v>3</v>
      </c>
      <c r="W1444">
        <v>3</v>
      </c>
      <c r="X1444">
        <v>8</v>
      </c>
      <c r="Y1444">
        <v>5</v>
      </c>
      <c r="Z1444">
        <v>7</v>
      </c>
      <c r="AA1444">
        <v>4</v>
      </c>
      <c r="AB1444">
        <v>2</v>
      </c>
      <c r="AC1444">
        <v>0</v>
      </c>
      <c r="AD1444">
        <v>0</v>
      </c>
      <c r="AE1444">
        <f>SUM(M1444:N1444)/SUM(K1444:AD1444)</f>
        <v>0.14545454545454545</v>
      </c>
      <c r="AF1444">
        <f>SUM(S1444,Y1444)/SUM(K1444:AD1444)</f>
        <v>0.14545454545454545</v>
      </c>
      <c r="AG1444">
        <f t="shared" si="106"/>
        <v>0.21818181818181817</v>
      </c>
      <c r="AH1444">
        <f t="shared" si="107"/>
        <v>0</v>
      </c>
      <c r="AI1444">
        <f t="shared" si="108"/>
        <v>7.2727272727272724E-2</v>
      </c>
      <c r="AJ1444">
        <f t="shared" si="109"/>
        <v>0.41818181818181815</v>
      </c>
      <c r="AK1444">
        <v>6</v>
      </c>
      <c r="AL1444">
        <v>0</v>
      </c>
    </row>
    <row r="1445" spans="1:38" x14ac:dyDescent="0.2">
      <c r="A1445" t="s">
        <v>986</v>
      </c>
      <c r="B1445">
        <v>505</v>
      </c>
      <c r="C1445">
        <v>739</v>
      </c>
      <c r="D1445">
        <f>C1445-B1445</f>
        <v>234</v>
      </c>
      <c r="E1445">
        <v>0.18079999999999999</v>
      </c>
      <c r="F1445">
        <v>1.4E-5</v>
      </c>
      <c r="G1445">
        <v>18</v>
      </c>
      <c r="H1445" t="s">
        <v>35</v>
      </c>
      <c r="I1445" t="s">
        <v>49</v>
      </c>
      <c r="J1445">
        <v>2.9249999999999998</v>
      </c>
      <c r="K1445">
        <v>0</v>
      </c>
      <c r="L1445">
        <v>0</v>
      </c>
      <c r="M1445">
        <v>11</v>
      </c>
      <c r="N1445">
        <v>9</v>
      </c>
      <c r="O1445">
        <v>1</v>
      </c>
      <c r="P1445">
        <v>8</v>
      </c>
      <c r="Q1445">
        <v>3</v>
      </c>
      <c r="R1445">
        <v>1</v>
      </c>
      <c r="S1445">
        <v>10</v>
      </c>
      <c r="T1445">
        <v>8</v>
      </c>
      <c r="U1445">
        <v>4</v>
      </c>
      <c r="V1445">
        <v>6</v>
      </c>
      <c r="W1445">
        <v>8</v>
      </c>
      <c r="X1445">
        <v>7</v>
      </c>
      <c r="Y1445">
        <v>6</v>
      </c>
      <c r="Z1445">
        <v>11</v>
      </c>
      <c r="AA1445">
        <v>14</v>
      </c>
      <c r="AB1445">
        <v>2</v>
      </c>
      <c r="AC1445">
        <v>0</v>
      </c>
      <c r="AD1445">
        <v>1</v>
      </c>
      <c r="AE1445">
        <f>SUM(M1445:N1445)/SUM(K1445:AD1445)</f>
        <v>0.18181818181818182</v>
      </c>
      <c r="AF1445">
        <f>SUM(S1445,Y1445)/SUM(K1445:AD1445)</f>
        <v>0.14545454545454545</v>
      </c>
      <c r="AG1445">
        <f t="shared" si="106"/>
        <v>0.14545454545454545</v>
      </c>
      <c r="AH1445">
        <f t="shared" si="107"/>
        <v>1.8181818181818181E-2</v>
      </c>
      <c r="AI1445">
        <f t="shared" si="108"/>
        <v>0.13636363636363635</v>
      </c>
      <c r="AJ1445">
        <f t="shared" si="109"/>
        <v>0.37272727272727274</v>
      </c>
    </row>
    <row r="1446" spans="1:38" x14ac:dyDescent="0.2">
      <c r="A1446" t="s">
        <v>2905</v>
      </c>
      <c r="B1446">
        <v>5</v>
      </c>
      <c r="C1446">
        <v>111</v>
      </c>
      <c r="D1446">
        <f>C1446-B1446</f>
        <v>106</v>
      </c>
      <c r="E1446">
        <v>0.17080000000000001</v>
      </c>
      <c r="F1446">
        <v>1.95E-4</v>
      </c>
      <c r="G1446">
        <v>18</v>
      </c>
      <c r="H1446" t="s">
        <v>35</v>
      </c>
      <c r="I1446" t="s">
        <v>33</v>
      </c>
      <c r="J1446">
        <v>2.44</v>
      </c>
      <c r="K1446">
        <v>2</v>
      </c>
      <c r="L1446">
        <v>0</v>
      </c>
      <c r="M1446">
        <v>8</v>
      </c>
      <c r="N1446">
        <v>2</v>
      </c>
      <c r="O1446">
        <v>0</v>
      </c>
      <c r="P1446">
        <v>3</v>
      </c>
      <c r="Q1446">
        <v>1</v>
      </c>
      <c r="R1446">
        <v>1</v>
      </c>
      <c r="S1446">
        <v>5</v>
      </c>
      <c r="T1446">
        <v>2</v>
      </c>
      <c r="U1446">
        <v>1</v>
      </c>
      <c r="V1446">
        <v>6</v>
      </c>
      <c r="W1446">
        <v>1</v>
      </c>
      <c r="X1446">
        <v>9</v>
      </c>
      <c r="Y1446">
        <v>3</v>
      </c>
      <c r="Z1446">
        <v>4</v>
      </c>
      <c r="AA1446">
        <v>4</v>
      </c>
      <c r="AB1446">
        <v>1</v>
      </c>
      <c r="AC1446">
        <v>0</v>
      </c>
      <c r="AD1446">
        <v>2</v>
      </c>
      <c r="AE1446">
        <f>SUM(M1446:N1446)/SUM(K1446:AD1446)</f>
        <v>0.18181818181818182</v>
      </c>
      <c r="AF1446">
        <f>SUM(S1446,Y1446)/SUM(K1446:AD1446)</f>
        <v>0.14545454545454545</v>
      </c>
      <c r="AG1446">
        <f t="shared" si="106"/>
        <v>0.10909090909090909</v>
      </c>
      <c r="AH1446">
        <f t="shared" si="107"/>
        <v>3.6363636363636362E-2</v>
      </c>
      <c r="AI1446">
        <f t="shared" si="108"/>
        <v>9.0909090909090912E-2</v>
      </c>
      <c r="AJ1446">
        <f t="shared" si="109"/>
        <v>0.43636363636363634</v>
      </c>
    </row>
    <row r="1447" spans="1:38" x14ac:dyDescent="0.2">
      <c r="A1447" t="s">
        <v>2361</v>
      </c>
      <c r="B1447">
        <v>588</v>
      </c>
      <c r="C1447">
        <v>928</v>
      </c>
      <c r="D1447">
        <f>C1447-B1447</f>
        <v>340</v>
      </c>
      <c r="E1447">
        <v>0.18410000000000001</v>
      </c>
      <c r="F1447">
        <v>1.46E-4</v>
      </c>
      <c r="G1447">
        <v>18</v>
      </c>
      <c r="H1447" t="s">
        <v>35</v>
      </c>
      <c r="I1447" t="s">
        <v>44</v>
      </c>
      <c r="J1447">
        <v>3.3380000000000001</v>
      </c>
      <c r="K1447">
        <v>10</v>
      </c>
      <c r="L1447">
        <v>2</v>
      </c>
      <c r="M1447">
        <v>9</v>
      </c>
      <c r="N1447">
        <v>23</v>
      </c>
      <c r="O1447">
        <v>5</v>
      </c>
      <c r="P1447">
        <v>9</v>
      </c>
      <c r="Q1447">
        <v>1</v>
      </c>
      <c r="R1447">
        <v>6</v>
      </c>
      <c r="S1447">
        <v>16</v>
      </c>
      <c r="T1447">
        <v>12</v>
      </c>
      <c r="U1447">
        <v>3</v>
      </c>
      <c r="V1447">
        <v>13</v>
      </c>
      <c r="W1447">
        <v>2</v>
      </c>
      <c r="X1447">
        <v>7</v>
      </c>
      <c r="Y1447">
        <v>8</v>
      </c>
      <c r="Z1447">
        <v>26</v>
      </c>
      <c r="AA1447">
        <v>5</v>
      </c>
      <c r="AB1447">
        <v>3</v>
      </c>
      <c r="AC1447">
        <v>4</v>
      </c>
      <c r="AD1447">
        <v>1</v>
      </c>
      <c r="AE1447">
        <f>SUM(M1447:N1447)/SUM(K1447:AD1447)</f>
        <v>0.19393939393939394</v>
      </c>
      <c r="AF1447">
        <f>SUM(S1447,Y1447)/SUM(K1447:AD1447)</f>
        <v>0.14545454545454545</v>
      </c>
      <c r="AG1447">
        <f t="shared" si="106"/>
        <v>0.12727272727272726</v>
      </c>
      <c r="AH1447">
        <f t="shared" si="107"/>
        <v>6.0606060606060608E-2</v>
      </c>
      <c r="AI1447">
        <f t="shared" si="108"/>
        <v>0.14545454545454545</v>
      </c>
      <c r="AJ1447">
        <f t="shared" si="109"/>
        <v>0.32727272727272727</v>
      </c>
    </row>
    <row r="1448" spans="1:38" x14ac:dyDescent="0.2">
      <c r="A1448" t="s">
        <v>3321</v>
      </c>
      <c r="B1448">
        <v>7</v>
      </c>
      <c r="C1448">
        <v>71</v>
      </c>
      <c r="D1448">
        <f>C1448-B1448</f>
        <v>64</v>
      </c>
      <c r="E1448">
        <v>0.4138</v>
      </c>
      <c r="F1448">
        <v>1.8420000000000001E-3</v>
      </c>
      <c r="G1448">
        <v>78</v>
      </c>
      <c r="H1448" t="s">
        <v>35</v>
      </c>
      <c r="I1448" t="s">
        <v>44</v>
      </c>
      <c r="J1448">
        <v>3.62</v>
      </c>
      <c r="K1448">
        <v>1</v>
      </c>
      <c r="L1448">
        <v>0</v>
      </c>
      <c r="M1448">
        <v>6</v>
      </c>
      <c r="N1448">
        <v>6</v>
      </c>
      <c r="O1448">
        <v>1</v>
      </c>
      <c r="P1448">
        <v>4</v>
      </c>
      <c r="Q1448">
        <v>1</v>
      </c>
      <c r="R1448">
        <v>6</v>
      </c>
      <c r="S1448">
        <v>5</v>
      </c>
      <c r="T1448">
        <v>5</v>
      </c>
      <c r="U1448">
        <v>2</v>
      </c>
      <c r="V1448">
        <v>3</v>
      </c>
      <c r="W1448">
        <v>2</v>
      </c>
      <c r="X1448">
        <v>4</v>
      </c>
      <c r="Y1448">
        <v>3</v>
      </c>
      <c r="Z1448">
        <v>3</v>
      </c>
      <c r="AA1448">
        <v>0</v>
      </c>
      <c r="AB1448">
        <v>2</v>
      </c>
      <c r="AC1448">
        <v>0</v>
      </c>
      <c r="AD1448">
        <v>1</v>
      </c>
      <c r="AE1448">
        <f>SUM(M1448:N1448)/SUM(K1448:AD1448)</f>
        <v>0.21818181818181817</v>
      </c>
      <c r="AF1448">
        <f>SUM(S1448,Y1448)/SUM(K1448:AD1448)</f>
        <v>0.14545454545454545</v>
      </c>
      <c r="AG1448">
        <f t="shared" si="106"/>
        <v>0.12727272727272726</v>
      </c>
      <c r="AH1448">
        <f t="shared" si="107"/>
        <v>3.6363636363636362E-2</v>
      </c>
      <c r="AI1448">
        <f t="shared" si="108"/>
        <v>0.27272727272727271</v>
      </c>
      <c r="AJ1448">
        <f t="shared" si="109"/>
        <v>0.2</v>
      </c>
    </row>
    <row r="1449" spans="1:38" x14ac:dyDescent="0.2">
      <c r="A1449" t="s">
        <v>2433</v>
      </c>
      <c r="B1449">
        <v>17</v>
      </c>
      <c r="C1449">
        <v>480</v>
      </c>
      <c r="D1449">
        <f>C1449-B1449</f>
        <v>463</v>
      </c>
      <c r="E1449">
        <v>0.34810000000000002</v>
      </c>
      <c r="F1449">
        <v>7.1000000000000005E-5</v>
      </c>
      <c r="G1449">
        <v>66</v>
      </c>
      <c r="H1449" t="s">
        <v>46</v>
      </c>
      <c r="I1449" t="s">
        <v>49</v>
      </c>
      <c r="J1449">
        <v>2.419</v>
      </c>
      <c r="K1449">
        <v>2</v>
      </c>
      <c r="L1449">
        <v>0</v>
      </c>
      <c r="M1449">
        <v>14</v>
      </c>
      <c r="N1449">
        <v>29</v>
      </c>
      <c r="O1449">
        <v>0</v>
      </c>
      <c r="P1449">
        <v>23</v>
      </c>
      <c r="Q1449">
        <v>3</v>
      </c>
      <c r="R1449">
        <v>2</v>
      </c>
      <c r="S1449">
        <v>19</v>
      </c>
      <c r="T1449">
        <v>3</v>
      </c>
      <c r="U1449">
        <v>2</v>
      </c>
      <c r="V1449">
        <v>14</v>
      </c>
      <c r="W1449">
        <v>7</v>
      </c>
      <c r="X1449">
        <v>13</v>
      </c>
      <c r="Y1449">
        <v>5</v>
      </c>
      <c r="Z1449">
        <v>11</v>
      </c>
      <c r="AA1449">
        <v>8</v>
      </c>
      <c r="AB1449">
        <v>5</v>
      </c>
      <c r="AC1449">
        <v>1</v>
      </c>
      <c r="AD1449">
        <v>4</v>
      </c>
      <c r="AE1449">
        <f>SUM(M1449:N1449)/SUM(K1449:AD1449)</f>
        <v>0.26060606060606062</v>
      </c>
      <c r="AF1449">
        <f>SUM(S1449,Y1449)/SUM(K1449:AD1449)</f>
        <v>0.14545454545454545</v>
      </c>
      <c r="AG1449">
        <f t="shared" si="106"/>
        <v>0.19393939393939394</v>
      </c>
      <c r="AH1449">
        <f t="shared" si="107"/>
        <v>3.0303030303030304E-2</v>
      </c>
      <c r="AI1449">
        <f t="shared" si="108"/>
        <v>7.2727272727272724E-2</v>
      </c>
      <c r="AJ1449">
        <f t="shared" si="109"/>
        <v>0.29696969696969699</v>
      </c>
      <c r="AK1449">
        <v>19</v>
      </c>
      <c r="AL1449">
        <v>0</v>
      </c>
    </row>
    <row r="1450" spans="1:38" x14ac:dyDescent="0.2">
      <c r="A1450" t="s">
        <v>901</v>
      </c>
      <c r="B1450">
        <v>19</v>
      </c>
      <c r="C1450">
        <v>422</v>
      </c>
      <c r="D1450">
        <f>C1450-B1450</f>
        <v>403</v>
      </c>
      <c r="E1450">
        <v>0.22489999999999999</v>
      </c>
      <c r="F1450">
        <v>5.3600000000000002E-4</v>
      </c>
      <c r="G1450">
        <v>30</v>
      </c>
      <c r="H1450" t="s">
        <v>32</v>
      </c>
      <c r="I1450" t="s">
        <v>40</v>
      </c>
      <c r="J1450">
        <v>2.9129999999999998</v>
      </c>
      <c r="K1450">
        <v>11</v>
      </c>
      <c r="L1450">
        <v>0</v>
      </c>
      <c r="M1450">
        <v>16</v>
      </c>
      <c r="N1450">
        <v>17</v>
      </c>
      <c r="O1450">
        <v>2</v>
      </c>
      <c r="P1450">
        <v>34</v>
      </c>
      <c r="Q1450">
        <v>1</v>
      </c>
      <c r="R1450">
        <v>0</v>
      </c>
      <c r="S1450">
        <v>12</v>
      </c>
      <c r="T1450">
        <v>2</v>
      </c>
      <c r="U1450">
        <v>2</v>
      </c>
      <c r="V1450">
        <v>9</v>
      </c>
      <c r="W1450">
        <v>6</v>
      </c>
      <c r="X1450">
        <v>4</v>
      </c>
      <c r="Y1450">
        <v>10</v>
      </c>
      <c r="Z1450">
        <v>6</v>
      </c>
      <c r="AA1450">
        <v>8</v>
      </c>
      <c r="AB1450">
        <v>5</v>
      </c>
      <c r="AC1450">
        <v>0</v>
      </c>
      <c r="AD1450">
        <v>6</v>
      </c>
      <c r="AE1450">
        <f>SUM(M1450:N1450)/SUM(K1450:AD1450)</f>
        <v>0.2185430463576159</v>
      </c>
      <c r="AF1450">
        <f>SUM(S1450,Y1450)/SUM(K1450:AD1450)</f>
        <v>0.14569536423841059</v>
      </c>
      <c r="AG1450">
        <f t="shared" si="106"/>
        <v>0.33774834437086093</v>
      </c>
      <c r="AH1450">
        <f t="shared" si="107"/>
        <v>5.2980132450331126E-2</v>
      </c>
      <c r="AI1450">
        <f t="shared" si="108"/>
        <v>5.9602649006622516E-2</v>
      </c>
      <c r="AJ1450">
        <f t="shared" si="109"/>
        <v>0.18543046357615894</v>
      </c>
      <c r="AK1450">
        <v>1</v>
      </c>
      <c r="AL1450">
        <v>1</v>
      </c>
    </row>
    <row r="1451" spans="1:38" x14ac:dyDescent="0.2">
      <c r="A1451" t="s">
        <v>1855</v>
      </c>
      <c r="B1451">
        <v>1222</v>
      </c>
      <c r="C1451">
        <v>1759</v>
      </c>
      <c r="D1451">
        <f>C1451-B1451</f>
        <v>537</v>
      </c>
      <c r="E1451">
        <v>0.1138</v>
      </c>
      <c r="F1451">
        <v>1.15E-4</v>
      </c>
      <c r="G1451">
        <v>6</v>
      </c>
      <c r="H1451" t="s">
        <v>46</v>
      </c>
      <c r="I1451" t="s">
        <v>1856</v>
      </c>
      <c r="J1451">
        <v>3.4390000000000001</v>
      </c>
      <c r="K1451">
        <v>12</v>
      </c>
      <c r="L1451">
        <v>0</v>
      </c>
      <c r="M1451">
        <v>17</v>
      </c>
      <c r="N1451">
        <v>30</v>
      </c>
      <c r="O1451">
        <v>2</v>
      </c>
      <c r="P1451">
        <v>16</v>
      </c>
      <c r="Q1451">
        <v>2</v>
      </c>
      <c r="R1451">
        <v>11</v>
      </c>
      <c r="S1451">
        <v>26</v>
      </c>
      <c r="T1451">
        <v>15</v>
      </c>
      <c r="U1451">
        <v>4</v>
      </c>
      <c r="V1451">
        <v>17</v>
      </c>
      <c r="W1451">
        <v>12</v>
      </c>
      <c r="X1451">
        <v>5</v>
      </c>
      <c r="Y1451">
        <v>10</v>
      </c>
      <c r="Z1451">
        <v>39</v>
      </c>
      <c r="AA1451">
        <v>14</v>
      </c>
      <c r="AB1451">
        <v>14</v>
      </c>
      <c r="AC1451">
        <v>0</v>
      </c>
      <c r="AD1451">
        <v>1</v>
      </c>
      <c r="AE1451">
        <f>SUM(M1451:N1451)/SUM(K1451:AD1451)</f>
        <v>0.19028340080971659</v>
      </c>
      <c r="AF1451">
        <f>SUM(S1451,Y1451)/SUM(K1451:AD1451)</f>
        <v>0.145748987854251</v>
      </c>
      <c r="AG1451">
        <f t="shared" si="106"/>
        <v>0.16194331983805668</v>
      </c>
      <c r="AH1451">
        <f t="shared" si="107"/>
        <v>1.2145748987854251E-2</v>
      </c>
      <c r="AI1451">
        <f t="shared" si="108"/>
        <v>0.17813765182186234</v>
      </c>
      <c r="AJ1451">
        <f t="shared" si="109"/>
        <v>0.31174089068825911</v>
      </c>
      <c r="AK1451">
        <v>3</v>
      </c>
      <c r="AL1451">
        <v>3</v>
      </c>
    </row>
    <row r="1452" spans="1:38" x14ac:dyDescent="0.2">
      <c r="A1452" t="s">
        <v>1733</v>
      </c>
      <c r="B1452">
        <v>207</v>
      </c>
      <c r="C1452">
        <v>1108</v>
      </c>
      <c r="D1452">
        <f>C1452-B1452</f>
        <v>901</v>
      </c>
      <c r="E1452">
        <v>0.28660000000000002</v>
      </c>
      <c r="F1452">
        <v>8.7950000000000007E-3</v>
      </c>
      <c r="G1452">
        <v>54</v>
      </c>
      <c r="H1452" t="s">
        <v>46</v>
      </c>
      <c r="I1452" t="s">
        <v>44</v>
      </c>
      <c r="J1452">
        <v>2.8149999999999999</v>
      </c>
      <c r="K1452">
        <v>12</v>
      </c>
      <c r="L1452">
        <v>0</v>
      </c>
      <c r="M1452">
        <v>47</v>
      </c>
      <c r="N1452">
        <v>35</v>
      </c>
      <c r="O1452">
        <v>6</v>
      </c>
      <c r="P1452">
        <v>27</v>
      </c>
      <c r="Q1452">
        <v>5</v>
      </c>
      <c r="R1452">
        <v>14</v>
      </c>
      <c r="S1452">
        <v>39</v>
      </c>
      <c r="T1452">
        <v>13</v>
      </c>
      <c r="U1452">
        <v>6</v>
      </c>
      <c r="V1452">
        <v>37</v>
      </c>
      <c r="W1452">
        <v>10</v>
      </c>
      <c r="X1452">
        <v>20</v>
      </c>
      <c r="Y1452">
        <v>11</v>
      </c>
      <c r="Z1452">
        <v>21</v>
      </c>
      <c r="AA1452">
        <v>25</v>
      </c>
      <c r="AB1452">
        <v>8</v>
      </c>
      <c r="AC1452">
        <v>1</v>
      </c>
      <c r="AD1452">
        <v>6</v>
      </c>
      <c r="AE1452">
        <f>SUM(M1452:N1452)/SUM(K1452:AD1452)</f>
        <v>0.239067055393586</v>
      </c>
      <c r="AF1452">
        <f>SUM(S1452,Y1452)/SUM(K1452:AD1452)</f>
        <v>0.1457725947521866</v>
      </c>
      <c r="AG1452">
        <f t="shared" si="106"/>
        <v>0.14285714285714285</v>
      </c>
      <c r="AH1452">
        <f t="shared" si="107"/>
        <v>3.7900874635568516E-2</v>
      </c>
      <c r="AI1452">
        <f t="shared" si="108"/>
        <v>0.119533527696793</v>
      </c>
      <c r="AJ1452">
        <f t="shared" si="109"/>
        <v>0.31486880466472306</v>
      </c>
    </row>
    <row r="1453" spans="1:38" x14ac:dyDescent="0.2">
      <c r="A1453" t="s">
        <v>2879</v>
      </c>
      <c r="B1453">
        <v>3</v>
      </c>
      <c r="C1453">
        <v>84</v>
      </c>
      <c r="D1453">
        <f>C1453-B1453</f>
        <v>81</v>
      </c>
      <c r="E1453">
        <v>0.42059999999999997</v>
      </c>
      <c r="F1453">
        <v>6.4899999999999995E-4</v>
      </c>
      <c r="G1453">
        <v>78</v>
      </c>
      <c r="H1453" t="s">
        <v>32</v>
      </c>
      <c r="I1453" t="s">
        <v>40</v>
      </c>
      <c r="J1453">
        <v>3.4849999999999999</v>
      </c>
      <c r="K1453">
        <v>3</v>
      </c>
      <c r="L1453">
        <v>1</v>
      </c>
      <c r="M1453">
        <v>4</v>
      </c>
      <c r="N1453">
        <v>2</v>
      </c>
      <c r="O1453">
        <v>1</v>
      </c>
      <c r="P1453">
        <v>2</v>
      </c>
      <c r="Q1453">
        <v>1</v>
      </c>
      <c r="R1453">
        <v>3</v>
      </c>
      <c r="S1453">
        <v>7</v>
      </c>
      <c r="T1453">
        <v>2</v>
      </c>
      <c r="U1453">
        <v>0</v>
      </c>
      <c r="V1453">
        <v>5</v>
      </c>
      <c r="W1453">
        <v>4</v>
      </c>
      <c r="X1453">
        <v>3</v>
      </c>
      <c r="Y1453">
        <v>0</v>
      </c>
      <c r="Z1453">
        <v>1</v>
      </c>
      <c r="AA1453">
        <v>3</v>
      </c>
      <c r="AB1453">
        <v>3</v>
      </c>
      <c r="AC1453">
        <v>1</v>
      </c>
      <c r="AD1453">
        <v>2</v>
      </c>
      <c r="AE1453">
        <f>SUM(M1453:N1453)/SUM(K1453:AD1453)</f>
        <v>0.125</v>
      </c>
      <c r="AF1453">
        <f>SUM(S1453,Y1453)/SUM(K1453:AD1453)</f>
        <v>0.14583333333333334</v>
      </c>
      <c r="AG1453">
        <f t="shared" si="106"/>
        <v>0.1875</v>
      </c>
      <c r="AH1453">
        <f t="shared" si="107"/>
        <v>8.3333333333333329E-2</v>
      </c>
      <c r="AI1453">
        <f t="shared" si="108"/>
        <v>0.16666666666666666</v>
      </c>
      <c r="AJ1453">
        <f t="shared" si="109"/>
        <v>0.29166666666666669</v>
      </c>
      <c r="AK1453">
        <v>2</v>
      </c>
      <c r="AL1453">
        <v>0</v>
      </c>
    </row>
    <row r="1454" spans="1:38" x14ac:dyDescent="0.2">
      <c r="A1454" t="s">
        <v>1021</v>
      </c>
      <c r="B1454">
        <v>10</v>
      </c>
      <c r="C1454">
        <v>240</v>
      </c>
      <c r="D1454">
        <f>C1454-B1454</f>
        <v>230</v>
      </c>
      <c r="E1454">
        <v>0.52210000000000001</v>
      </c>
      <c r="F1454">
        <v>1.6080000000000001E-3</v>
      </c>
      <c r="G1454">
        <v>90</v>
      </c>
      <c r="H1454" t="s">
        <v>35</v>
      </c>
      <c r="I1454" t="s">
        <v>44</v>
      </c>
      <c r="J1454">
        <v>3.2149999999999999</v>
      </c>
      <c r="K1454">
        <v>4</v>
      </c>
      <c r="L1454">
        <v>0</v>
      </c>
      <c r="M1454">
        <v>7</v>
      </c>
      <c r="N1454">
        <v>6</v>
      </c>
      <c r="O1454">
        <v>1</v>
      </c>
      <c r="P1454">
        <v>15</v>
      </c>
      <c r="Q1454">
        <v>1</v>
      </c>
      <c r="R1454">
        <v>7</v>
      </c>
      <c r="S1454">
        <v>10</v>
      </c>
      <c r="T1454">
        <v>3</v>
      </c>
      <c r="U1454">
        <v>1</v>
      </c>
      <c r="V1454">
        <v>8</v>
      </c>
      <c r="W1454">
        <v>6</v>
      </c>
      <c r="X1454">
        <v>6</v>
      </c>
      <c r="Y1454">
        <v>4</v>
      </c>
      <c r="Z1454">
        <v>7</v>
      </c>
      <c r="AA1454">
        <v>8</v>
      </c>
      <c r="AB1454">
        <v>1</v>
      </c>
      <c r="AC1454">
        <v>1</v>
      </c>
      <c r="AD1454">
        <v>0</v>
      </c>
      <c r="AE1454">
        <f>SUM(M1454:N1454)/SUM(K1454:AD1454)</f>
        <v>0.13541666666666666</v>
      </c>
      <c r="AF1454">
        <f>SUM(S1454,Y1454)/SUM(K1454:AD1454)</f>
        <v>0.14583333333333334</v>
      </c>
      <c r="AG1454">
        <f t="shared" si="106"/>
        <v>0.26041666666666669</v>
      </c>
      <c r="AH1454">
        <f t="shared" si="107"/>
        <v>2.0833333333333332E-2</v>
      </c>
      <c r="AI1454">
        <f t="shared" si="108"/>
        <v>0.125</v>
      </c>
      <c r="AJ1454">
        <f t="shared" si="109"/>
        <v>0.3125</v>
      </c>
    </row>
    <row r="1455" spans="1:38" x14ac:dyDescent="0.2">
      <c r="A1455" t="s">
        <v>2553</v>
      </c>
      <c r="B1455">
        <v>319</v>
      </c>
      <c r="C1455">
        <v>452</v>
      </c>
      <c r="D1455">
        <f>C1455-B1455</f>
        <v>133</v>
      </c>
      <c r="E1455">
        <v>0.18820000000000001</v>
      </c>
      <c r="F1455">
        <v>4.5950000000000001E-3</v>
      </c>
      <c r="G1455">
        <v>18</v>
      </c>
      <c r="H1455" t="s">
        <v>35</v>
      </c>
      <c r="I1455" t="s">
        <v>33</v>
      </c>
      <c r="J1455">
        <v>3.5310000000000001</v>
      </c>
      <c r="K1455">
        <v>5</v>
      </c>
      <c r="L1455">
        <v>0</v>
      </c>
      <c r="M1455">
        <v>4</v>
      </c>
      <c r="N1455">
        <v>10</v>
      </c>
      <c r="O1455">
        <v>7</v>
      </c>
      <c r="P1455">
        <v>6</v>
      </c>
      <c r="Q1455">
        <v>5</v>
      </c>
      <c r="R1455">
        <v>4</v>
      </c>
      <c r="S1455">
        <v>9</v>
      </c>
      <c r="T1455">
        <v>6</v>
      </c>
      <c r="U1455">
        <v>2</v>
      </c>
      <c r="V1455">
        <v>4</v>
      </c>
      <c r="W1455">
        <v>5</v>
      </c>
      <c r="X1455">
        <v>3</v>
      </c>
      <c r="Y1455">
        <v>5</v>
      </c>
      <c r="Z1455">
        <v>6</v>
      </c>
      <c r="AA1455">
        <v>7</v>
      </c>
      <c r="AB1455">
        <v>2</v>
      </c>
      <c r="AC1455">
        <v>1</v>
      </c>
      <c r="AD1455">
        <v>5</v>
      </c>
      <c r="AE1455">
        <f>SUM(M1455:N1455)/SUM(K1455:AD1455)</f>
        <v>0.14583333333333334</v>
      </c>
      <c r="AF1455">
        <f>SUM(S1455,Y1455)/SUM(K1455:AD1455)</f>
        <v>0.14583333333333334</v>
      </c>
      <c r="AG1455">
        <f t="shared" si="106"/>
        <v>0.16666666666666666</v>
      </c>
      <c r="AH1455">
        <f t="shared" si="107"/>
        <v>0.13541666666666666</v>
      </c>
      <c r="AI1455">
        <f t="shared" si="108"/>
        <v>0.14583333333333334</v>
      </c>
      <c r="AJ1455">
        <f t="shared" si="109"/>
        <v>0.26041666666666669</v>
      </c>
    </row>
    <row r="1456" spans="1:38" x14ac:dyDescent="0.2">
      <c r="A1456" t="s">
        <v>2828</v>
      </c>
      <c r="B1456">
        <v>4</v>
      </c>
      <c r="C1456">
        <v>74</v>
      </c>
      <c r="D1456">
        <f>C1456-B1456</f>
        <v>70</v>
      </c>
      <c r="E1456">
        <v>0.64639999999999997</v>
      </c>
      <c r="F1456">
        <v>0.18357999999999999</v>
      </c>
      <c r="G1456">
        <v>90</v>
      </c>
      <c r="H1456" t="s">
        <v>35</v>
      </c>
      <c r="I1456" t="s">
        <v>413</v>
      </c>
      <c r="J1456">
        <v>3.3460000000000001</v>
      </c>
      <c r="K1456">
        <v>3</v>
      </c>
      <c r="L1456">
        <v>0</v>
      </c>
      <c r="M1456">
        <v>2</v>
      </c>
      <c r="N1456">
        <v>5</v>
      </c>
      <c r="O1456">
        <v>2</v>
      </c>
      <c r="P1456">
        <v>0</v>
      </c>
      <c r="Q1456">
        <v>1</v>
      </c>
      <c r="R1456">
        <v>1</v>
      </c>
      <c r="S1456">
        <v>1</v>
      </c>
      <c r="T1456">
        <v>7</v>
      </c>
      <c r="U1456">
        <v>0</v>
      </c>
      <c r="V1456">
        <v>1</v>
      </c>
      <c r="W1456">
        <v>0</v>
      </c>
      <c r="X1456">
        <v>9</v>
      </c>
      <c r="Y1456">
        <v>6</v>
      </c>
      <c r="Z1456">
        <v>6</v>
      </c>
      <c r="AA1456">
        <v>1</v>
      </c>
      <c r="AB1456">
        <v>1</v>
      </c>
      <c r="AC1456">
        <v>0</v>
      </c>
      <c r="AD1456">
        <v>2</v>
      </c>
      <c r="AE1456">
        <f>SUM(M1456:N1456)/SUM(K1456:AD1456)</f>
        <v>0.14583333333333334</v>
      </c>
      <c r="AF1456">
        <f>SUM(S1456,Y1456)/SUM(K1456:AD1456)</f>
        <v>0.14583333333333334</v>
      </c>
      <c r="AG1456">
        <f t="shared" si="106"/>
        <v>6.25E-2</v>
      </c>
      <c r="AH1456">
        <f t="shared" si="107"/>
        <v>8.3333333333333329E-2</v>
      </c>
      <c r="AI1456">
        <f t="shared" si="108"/>
        <v>0.1875</v>
      </c>
      <c r="AJ1456">
        <f t="shared" si="109"/>
        <v>0.375</v>
      </c>
    </row>
    <row r="1457" spans="1:38" x14ac:dyDescent="0.2">
      <c r="A1457" t="s">
        <v>2194</v>
      </c>
      <c r="B1457">
        <v>7</v>
      </c>
      <c r="C1457">
        <v>192</v>
      </c>
      <c r="D1457">
        <f>C1457-B1457</f>
        <v>185</v>
      </c>
      <c r="E1457">
        <v>0.20050000000000001</v>
      </c>
      <c r="F1457">
        <v>3.0000000000000001E-5</v>
      </c>
      <c r="G1457">
        <v>30</v>
      </c>
      <c r="H1457" t="s">
        <v>35</v>
      </c>
      <c r="I1457" t="s">
        <v>1271</v>
      </c>
      <c r="J1457">
        <v>2.9510000000000001</v>
      </c>
      <c r="K1457">
        <v>4</v>
      </c>
      <c r="L1457">
        <v>0</v>
      </c>
      <c r="M1457">
        <v>8</v>
      </c>
      <c r="N1457">
        <v>7</v>
      </c>
      <c r="O1457">
        <v>2</v>
      </c>
      <c r="P1457">
        <v>13</v>
      </c>
      <c r="Q1457">
        <v>3</v>
      </c>
      <c r="R1457">
        <v>2</v>
      </c>
      <c r="S1457">
        <v>7</v>
      </c>
      <c r="T1457">
        <v>2</v>
      </c>
      <c r="U1457">
        <v>2</v>
      </c>
      <c r="V1457">
        <v>5</v>
      </c>
      <c r="W1457">
        <v>6</v>
      </c>
      <c r="X1457">
        <v>10</v>
      </c>
      <c r="Y1457">
        <v>7</v>
      </c>
      <c r="Z1457">
        <v>7</v>
      </c>
      <c r="AA1457">
        <v>7</v>
      </c>
      <c r="AB1457">
        <v>4</v>
      </c>
      <c r="AC1457">
        <v>0</v>
      </c>
      <c r="AD1457">
        <v>0</v>
      </c>
      <c r="AE1457">
        <f>SUM(M1457:N1457)/SUM(K1457:AD1457)</f>
        <v>0.15625</v>
      </c>
      <c r="AF1457">
        <f>SUM(S1457,Y1457)/SUM(K1457:AD1457)</f>
        <v>0.14583333333333334</v>
      </c>
      <c r="AG1457">
        <f t="shared" si="106"/>
        <v>0.23958333333333334</v>
      </c>
      <c r="AH1457">
        <f t="shared" si="107"/>
        <v>2.0833333333333332E-2</v>
      </c>
      <c r="AI1457">
        <f t="shared" si="108"/>
        <v>0.10416666666666667</v>
      </c>
      <c r="AJ1457">
        <f t="shared" si="109"/>
        <v>0.33333333333333331</v>
      </c>
    </row>
    <row r="1458" spans="1:38" x14ac:dyDescent="0.2">
      <c r="A1458" t="s">
        <v>808</v>
      </c>
      <c r="B1458">
        <v>349</v>
      </c>
      <c r="C1458">
        <v>401</v>
      </c>
      <c r="D1458">
        <f>C1458-B1458</f>
        <v>52</v>
      </c>
      <c r="E1458">
        <v>0.24740000000000001</v>
      </c>
      <c r="F1458">
        <v>1.9000000000000001E-5</v>
      </c>
      <c r="G1458">
        <v>42</v>
      </c>
      <c r="H1458" t="s">
        <v>46</v>
      </c>
      <c r="I1458" t="s">
        <v>100</v>
      </c>
      <c r="J1458">
        <v>3.8119999999999998</v>
      </c>
      <c r="K1458">
        <v>1</v>
      </c>
      <c r="L1458">
        <v>1</v>
      </c>
      <c r="M1458">
        <v>4</v>
      </c>
      <c r="N1458">
        <v>4</v>
      </c>
      <c r="O1458">
        <v>0</v>
      </c>
      <c r="P1458">
        <v>4</v>
      </c>
      <c r="Q1458">
        <v>0</v>
      </c>
      <c r="R1458">
        <v>4</v>
      </c>
      <c r="S1458">
        <v>5</v>
      </c>
      <c r="T1458">
        <v>5</v>
      </c>
      <c r="U1458">
        <v>1</v>
      </c>
      <c r="V1458">
        <v>2</v>
      </c>
      <c r="W1458">
        <v>0</v>
      </c>
      <c r="X1458">
        <v>3</v>
      </c>
      <c r="Y1458">
        <v>2</v>
      </c>
      <c r="Z1458">
        <v>6</v>
      </c>
      <c r="AA1458">
        <v>1</v>
      </c>
      <c r="AB1458">
        <v>2</v>
      </c>
      <c r="AC1458">
        <v>1</v>
      </c>
      <c r="AD1458">
        <v>2</v>
      </c>
      <c r="AE1458">
        <f>SUM(M1458:N1458)/SUM(K1458:AD1458)</f>
        <v>0.16666666666666666</v>
      </c>
      <c r="AF1458">
        <f>SUM(S1458,Y1458)/SUM(K1458:AD1458)</f>
        <v>0.14583333333333334</v>
      </c>
      <c r="AG1458">
        <f t="shared" si="106"/>
        <v>0.10416666666666667</v>
      </c>
      <c r="AH1458">
        <f t="shared" si="107"/>
        <v>6.25E-2</v>
      </c>
      <c r="AI1458">
        <f t="shared" si="108"/>
        <v>0.25</v>
      </c>
      <c r="AJ1458">
        <f t="shared" si="109"/>
        <v>0.27083333333333331</v>
      </c>
    </row>
    <row r="1459" spans="1:38" x14ac:dyDescent="0.2">
      <c r="A1459" t="s">
        <v>2462</v>
      </c>
      <c r="B1459">
        <v>7</v>
      </c>
      <c r="C1459">
        <v>369</v>
      </c>
      <c r="D1459">
        <f>C1459-B1459</f>
        <v>362</v>
      </c>
      <c r="E1459">
        <v>0.5071</v>
      </c>
      <c r="F1459">
        <v>3.8816999999999997E-2</v>
      </c>
      <c r="G1459">
        <v>90</v>
      </c>
      <c r="H1459" t="s">
        <v>35</v>
      </c>
      <c r="I1459" t="s">
        <v>44</v>
      </c>
      <c r="J1459">
        <v>2.7469999999999999</v>
      </c>
      <c r="K1459">
        <v>6</v>
      </c>
      <c r="L1459">
        <v>1</v>
      </c>
      <c r="M1459">
        <v>12</v>
      </c>
      <c r="N1459">
        <v>12</v>
      </c>
      <c r="O1459">
        <v>3</v>
      </c>
      <c r="P1459">
        <v>3</v>
      </c>
      <c r="Q1459">
        <v>4</v>
      </c>
      <c r="R1459">
        <v>3</v>
      </c>
      <c r="S1459">
        <v>13</v>
      </c>
      <c r="T1459">
        <v>9</v>
      </c>
      <c r="U1459">
        <v>0</v>
      </c>
      <c r="V1459">
        <v>22</v>
      </c>
      <c r="W1459">
        <v>5</v>
      </c>
      <c r="X1459">
        <v>9</v>
      </c>
      <c r="Y1459">
        <v>7</v>
      </c>
      <c r="Z1459">
        <v>13</v>
      </c>
      <c r="AA1459">
        <v>10</v>
      </c>
      <c r="AB1459">
        <v>2</v>
      </c>
      <c r="AC1459">
        <v>0</v>
      </c>
      <c r="AD1459">
        <v>3</v>
      </c>
      <c r="AE1459">
        <f>SUM(M1459:N1459)/SUM(K1459:AD1459)</f>
        <v>0.17518248175182483</v>
      </c>
      <c r="AF1459">
        <f>SUM(S1459,Y1459)/SUM(K1459:AD1459)</f>
        <v>0.145985401459854</v>
      </c>
      <c r="AG1459">
        <f t="shared" si="106"/>
        <v>0.10218978102189781</v>
      </c>
      <c r="AH1459">
        <f t="shared" si="107"/>
        <v>4.3795620437956206E-2</v>
      </c>
      <c r="AI1459">
        <f t="shared" si="108"/>
        <v>0.10218978102189781</v>
      </c>
      <c r="AJ1459">
        <f t="shared" si="109"/>
        <v>0.43065693430656932</v>
      </c>
    </row>
    <row r="1460" spans="1:38" x14ac:dyDescent="0.2">
      <c r="A1460" t="s">
        <v>459</v>
      </c>
      <c r="B1460">
        <v>1156</v>
      </c>
      <c r="C1460">
        <v>1567</v>
      </c>
      <c r="D1460">
        <f>C1460-B1460</f>
        <v>411</v>
      </c>
      <c r="E1460">
        <v>0.18579999999999999</v>
      </c>
      <c r="F1460" s="1">
        <v>9.9999999999999995E-7</v>
      </c>
      <c r="G1460">
        <v>18</v>
      </c>
      <c r="H1460" t="s">
        <v>35</v>
      </c>
      <c r="I1460" t="s">
        <v>460</v>
      </c>
      <c r="J1460">
        <v>2.7349999999999999</v>
      </c>
      <c r="K1460">
        <v>12</v>
      </c>
      <c r="L1460">
        <v>0</v>
      </c>
      <c r="M1460">
        <v>15</v>
      </c>
      <c r="N1460">
        <v>27</v>
      </c>
      <c r="O1460">
        <v>4</v>
      </c>
      <c r="P1460">
        <v>16</v>
      </c>
      <c r="Q1460">
        <v>3</v>
      </c>
      <c r="R1460">
        <v>3</v>
      </c>
      <c r="S1460">
        <v>19</v>
      </c>
      <c r="T1460">
        <v>4</v>
      </c>
      <c r="U1460">
        <v>1</v>
      </c>
      <c r="V1460">
        <v>10</v>
      </c>
      <c r="W1460">
        <v>4</v>
      </c>
      <c r="X1460">
        <v>11</v>
      </c>
      <c r="Y1460">
        <v>7</v>
      </c>
      <c r="Z1460">
        <v>19</v>
      </c>
      <c r="AA1460">
        <v>17</v>
      </c>
      <c r="AB1460">
        <v>1</v>
      </c>
      <c r="AC1460">
        <v>1</v>
      </c>
      <c r="AD1460">
        <v>4</v>
      </c>
      <c r="AE1460">
        <f>SUM(M1460:N1460)/SUM(K1460:AD1460)</f>
        <v>0.23595505617977527</v>
      </c>
      <c r="AF1460">
        <f>SUM(S1460,Y1460)/SUM(K1460:AD1460)</f>
        <v>0.14606741573033707</v>
      </c>
      <c r="AG1460">
        <f t="shared" si="106"/>
        <v>0.1797752808988764</v>
      </c>
      <c r="AH1460">
        <f t="shared" si="107"/>
        <v>5.0561797752808987E-2</v>
      </c>
      <c r="AI1460">
        <f t="shared" si="108"/>
        <v>5.0561797752808987E-2</v>
      </c>
      <c r="AJ1460">
        <f t="shared" si="109"/>
        <v>0.33707865168539325</v>
      </c>
    </row>
    <row r="1461" spans="1:38" x14ac:dyDescent="0.2">
      <c r="A1461" t="s">
        <v>1695</v>
      </c>
      <c r="B1461">
        <v>91</v>
      </c>
      <c r="C1461">
        <v>331</v>
      </c>
      <c r="D1461">
        <f>C1461-B1461</f>
        <v>240</v>
      </c>
      <c r="E1461">
        <v>0.29320000000000002</v>
      </c>
      <c r="F1461">
        <v>2.8170000000000001E-3</v>
      </c>
      <c r="G1461">
        <v>54</v>
      </c>
      <c r="H1461" t="s">
        <v>35</v>
      </c>
      <c r="I1461" t="s">
        <v>235</v>
      </c>
      <c r="J1461">
        <v>2.9649999999999999</v>
      </c>
      <c r="K1461">
        <v>4</v>
      </c>
      <c r="L1461">
        <v>0</v>
      </c>
      <c r="M1461">
        <v>10</v>
      </c>
      <c r="N1461">
        <v>9</v>
      </c>
      <c r="O1461">
        <v>4</v>
      </c>
      <c r="P1461">
        <v>7</v>
      </c>
      <c r="Q1461">
        <v>2</v>
      </c>
      <c r="R1461">
        <v>7</v>
      </c>
      <c r="S1461">
        <v>13</v>
      </c>
      <c r="T1461">
        <v>6</v>
      </c>
      <c r="U1461">
        <v>1</v>
      </c>
      <c r="V1461">
        <v>15</v>
      </c>
      <c r="W1461">
        <v>3</v>
      </c>
      <c r="X1461">
        <v>16</v>
      </c>
      <c r="Y1461">
        <v>6</v>
      </c>
      <c r="Z1461">
        <v>14</v>
      </c>
      <c r="AA1461">
        <v>7</v>
      </c>
      <c r="AB1461">
        <v>3</v>
      </c>
      <c r="AC1461">
        <v>0</v>
      </c>
      <c r="AD1461">
        <v>3</v>
      </c>
      <c r="AE1461">
        <f>SUM(M1461:N1461)/SUM(K1461:AD1461)</f>
        <v>0.14615384615384616</v>
      </c>
      <c r="AF1461">
        <f>SUM(S1461,Y1461)/SUM(K1461:AD1461)</f>
        <v>0.14615384615384616</v>
      </c>
      <c r="AG1461">
        <f t="shared" si="106"/>
        <v>0.1076923076923077</v>
      </c>
      <c r="AH1461">
        <f t="shared" si="107"/>
        <v>5.3846153846153849E-2</v>
      </c>
      <c r="AI1461">
        <f t="shared" si="108"/>
        <v>0.13076923076923078</v>
      </c>
      <c r="AJ1461">
        <f t="shared" si="109"/>
        <v>0.41538461538461541</v>
      </c>
    </row>
    <row r="1462" spans="1:38" x14ac:dyDescent="0.2">
      <c r="A1462" t="s">
        <v>248</v>
      </c>
      <c r="B1462">
        <v>26</v>
      </c>
      <c r="C1462">
        <v>449</v>
      </c>
      <c r="D1462">
        <f>C1462-B1462</f>
        <v>423</v>
      </c>
      <c r="E1462">
        <v>0.34320000000000001</v>
      </c>
      <c r="F1462">
        <v>3.1199999999999999E-4</v>
      </c>
      <c r="G1462">
        <v>66</v>
      </c>
      <c r="H1462" t="s">
        <v>35</v>
      </c>
      <c r="I1462" t="s">
        <v>249</v>
      </c>
      <c r="J1462">
        <v>3.1419999999999999</v>
      </c>
      <c r="K1462">
        <v>12</v>
      </c>
      <c r="L1462">
        <v>0</v>
      </c>
      <c r="M1462">
        <v>18</v>
      </c>
      <c r="N1462">
        <v>20</v>
      </c>
      <c r="O1462">
        <v>2</v>
      </c>
      <c r="P1462">
        <v>32</v>
      </c>
      <c r="Q1462">
        <v>3</v>
      </c>
      <c r="R1462">
        <v>3</v>
      </c>
      <c r="S1462">
        <v>20</v>
      </c>
      <c r="T1462">
        <v>4</v>
      </c>
      <c r="U1462">
        <v>3</v>
      </c>
      <c r="V1462">
        <v>6</v>
      </c>
      <c r="W1462">
        <v>6</v>
      </c>
      <c r="X1462">
        <v>6</v>
      </c>
      <c r="Y1462">
        <v>5</v>
      </c>
      <c r="Z1462">
        <v>14</v>
      </c>
      <c r="AA1462">
        <v>5</v>
      </c>
      <c r="AB1462">
        <v>8</v>
      </c>
      <c r="AC1462">
        <v>0</v>
      </c>
      <c r="AD1462">
        <v>4</v>
      </c>
      <c r="AE1462">
        <f>SUM(M1462:N1462)/SUM(K1462:AD1462)</f>
        <v>0.22222222222222221</v>
      </c>
      <c r="AF1462">
        <f>SUM(S1462,Y1462)/SUM(K1462:AD1462)</f>
        <v>0.14619883040935672</v>
      </c>
      <c r="AG1462">
        <f t="shared" si="106"/>
        <v>0.29239766081871343</v>
      </c>
      <c r="AH1462">
        <f t="shared" si="107"/>
        <v>3.5087719298245612E-2</v>
      </c>
      <c r="AI1462">
        <f t="shared" si="108"/>
        <v>0.10526315789473684</v>
      </c>
      <c r="AJ1462">
        <f t="shared" si="109"/>
        <v>0.19883040935672514</v>
      </c>
    </row>
    <row r="1463" spans="1:38" x14ac:dyDescent="0.2">
      <c r="A1463" t="s">
        <v>322</v>
      </c>
      <c r="B1463">
        <v>649</v>
      </c>
      <c r="C1463">
        <v>694</v>
      </c>
      <c r="D1463">
        <f>C1463-B1463</f>
        <v>45</v>
      </c>
      <c r="E1463">
        <v>0.15440000000000001</v>
      </c>
      <c r="F1463">
        <v>4.15E-4</v>
      </c>
      <c r="G1463">
        <v>6</v>
      </c>
      <c r="H1463" t="s">
        <v>46</v>
      </c>
      <c r="I1463" t="s">
        <v>44</v>
      </c>
      <c r="J1463">
        <v>4.22</v>
      </c>
      <c r="K1463">
        <v>2</v>
      </c>
      <c r="L1463">
        <v>0</v>
      </c>
      <c r="M1463">
        <v>3</v>
      </c>
      <c r="N1463">
        <v>3</v>
      </c>
      <c r="O1463">
        <v>3</v>
      </c>
      <c r="P1463">
        <v>0</v>
      </c>
      <c r="Q1463">
        <v>0</v>
      </c>
      <c r="R1463">
        <v>3</v>
      </c>
      <c r="S1463">
        <v>4</v>
      </c>
      <c r="T1463">
        <v>5</v>
      </c>
      <c r="U1463">
        <v>2</v>
      </c>
      <c r="V1463">
        <v>3</v>
      </c>
      <c r="W1463">
        <v>1</v>
      </c>
      <c r="X1463">
        <v>3</v>
      </c>
      <c r="Y1463">
        <v>2</v>
      </c>
      <c r="Z1463">
        <v>2</v>
      </c>
      <c r="AA1463">
        <v>0</v>
      </c>
      <c r="AB1463">
        <v>3</v>
      </c>
      <c r="AC1463">
        <v>0</v>
      </c>
      <c r="AD1463">
        <v>2</v>
      </c>
      <c r="AE1463">
        <f>SUM(M1463:N1463)/SUM(K1463:AD1463)</f>
        <v>0.14634146341463414</v>
      </c>
      <c r="AF1463">
        <f>SUM(S1463,Y1463)/SUM(K1463:AD1463)</f>
        <v>0.14634146341463414</v>
      </c>
      <c r="AG1463">
        <f t="shared" si="106"/>
        <v>7.3170731707317069E-2</v>
      </c>
      <c r="AH1463">
        <f t="shared" si="107"/>
        <v>0.12195121951219512</v>
      </c>
      <c r="AI1463">
        <f t="shared" si="108"/>
        <v>0.31707317073170732</v>
      </c>
      <c r="AJ1463">
        <f t="shared" si="109"/>
        <v>0.1951219512195122</v>
      </c>
      <c r="AK1463">
        <v>1</v>
      </c>
      <c r="AL1463">
        <v>0</v>
      </c>
    </row>
    <row r="1464" spans="1:38" x14ac:dyDescent="0.2">
      <c r="A1464" t="s">
        <v>732</v>
      </c>
      <c r="B1464">
        <v>25</v>
      </c>
      <c r="C1464">
        <v>296</v>
      </c>
      <c r="D1464">
        <f>C1464-B1464</f>
        <v>271</v>
      </c>
      <c r="E1464">
        <v>0.2218</v>
      </c>
      <c r="F1464">
        <v>1.26E-4</v>
      </c>
      <c r="G1464">
        <v>30</v>
      </c>
      <c r="H1464" t="s">
        <v>35</v>
      </c>
      <c r="I1464" t="s">
        <v>733</v>
      </c>
      <c r="J1464">
        <v>3.0329999999999999</v>
      </c>
      <c r="K1464">
        <v>9</v>
      </c>
      <c r="L1464">
        <v>0</v>
      </c>
      <c r="M1464">
        <v>12</v>
      </c>
      <c r="N1464">
        <v>7</v>
      </c>
      <c r="O1464">
        <v>2</v>
      </c>
      <c r="P1464">
        <v>12</v>
      </c>
      <c r="Q1464">
        <v>5</v>
      </c>
      <c r="R1464">
        <v>3</v>
      </c>
      <c r="S1464">
        <v>11</v>
      </c>
      <c r="T1464">
        <v>5</v>
      </c>
      <c r="U1464">
        <v>0</v>
      </c>
      <c r="V1464">
        <v>17</v>
      </c>
      <c r="W1464">
        <v>0</v>
      </c>
      <c r="X1464">
        <v>2</v>
      </c>
      <c r="Y1464">
        <v>7</v>
      </c>
      <c r="Z1464">
        <v>12</v>
      </c>
      <c r="AA1464">
        <v>9</v>
      </c>
      <c r="AB1464">
        <v>4</v>
      </c>
      <c r="AC1464">
        <v>1</v>
      </c>
      <c r="AD1464">
        <v>5</v>
      </c>
      <c r="AE1464">
        <f>SUM(M1464:N1464)/SUM(K1464:AD1464)</f>
        <v>0.15447154471544716</v>
      </c>
      <c r="AF1464">
        <f>SUM(S1464,Y1464)/SUM(K1464:AD1464)</f>
        <v>0.14634146341463414</v>
      </c>
      <c r="AG1464">
        <f t="shared" si="106"/>
        <v>0.17073170731707318</v>
      </c>
      <c r="AH1464">
        <f t="shared" si="107"/>
        <v>6.5040650406504072E-2</v>
      </c>
      <c r="AI1464">
        <f t="shared" si="108"/>
        <v>9.7560975609756101E-2</v>
      </c>
      <c r="AJ1464">
        <f t="shared" si="109"/>
        <v>0.36585365853658536</v>
      </c>
    </row>
    <row r="1465" spans="1:38" x14ac:dyDescent="0.2">
      <c r="A1465" t="s">
        <v>250</v>
      </c>
      <c r="B1465">
        <v>1634</v>
      </c>
      <c r="C1465">
        <v>1757</v>
      </c>
      <c r="D1465">
        <f>C1465-B1465</f>
        <v>123</v>
      </c>
      <c r="E1465">
        <v>0.22500000000000001</v>
      </c>
      <c r="F1465" s="1">
        <v>5.0000000000000004E-6</v>
      </c>
      <c r="G1465">
        <v>30</v>
      </c>
      <c r="H1465" t="s">
        <v>35</v>
      </c>
      <c r="I1465" t="s">
        <v>44</v>
      </c>
      <c r="J1465">
        <v>3.6110000000000002</v>
      </c>
      <c r="K1465">
        <v>7</v>
      </c>
      <c r="L1465">
        <v>2</v>
      </c>
      <c r="M1465">
        <v>7</v>
      </c>
      <c r="N1465">
        <v>16</v>
      </c>
      <c r="O1465">
        <v>1</v>
      </c>
      <c r="P1465">
        <v>3</v>
      </c>
      <c r="Q1465">
        <v>1</v>
      </c>
      <c r="R1465">
        <v>6</v>
      </c>
      <c r="S1465">
        <v>17</v>
      </c>
      <c r="T1465">
        <v>16</v>
      </c>
      <c r="U1465">
        <v>2</v>
      </c>
      <c r="V1465">
        <v>9</v>
      </c>
      <c r="W1465">
        <v>0</v>
      </c>
      <c r="X1465">
        <v>9</v>
      </c>
      <c r="Y1465">
        <v>1</v>
      </c>
      <c r="Z1465">
        <v>10</v>
      </c>
      <c r="AA1465">
        <v>7</v>
      </c>
      <c r="AB1465">
        <v>4</v>
      </c>
      <c r="AC1465">
        <v>0</v>
      </c>
      <c r="AD1465">
        <v>5</v>
      </c>
      <c r="AE1465">
        <f>SUM(M1465:N1465)/SUM(K1465:AD1465)</f>
        <v>0.18699186991869918</v>
      </c>
      <c r="AF1465">
        <f>SUM(S1465,Y1465)/SUM(K1465:AD1465)</f>
        <v>0.14634146341463414</v>
      </c>
      <c r="AG1465">
        <f t="shared" si="106"/>
        <v>8.1300813008130079E-2</v>
      </c>
      <c r="AH1465">
        <f t="shared" si="107"/>
        <v>4.878048780487805E-2</v>
      </c>
      <c r="AI1465">
        <f t="shared" si="108"/>
        <v>0.22764227642276422</v>
      </c>
      <c r="AJ1465">
        <f t="shared" si="109"/>
        <v>0.30894308943089432</v>
      </c>
    </row>
    <row r="1466" spans="1:38" x14ac:dyDescent="0.2">
      <c r="A1466" t="s">
        <v>1059</v>
      </c>
      <c r="B1466">
        <v>185</v>
      </c>
      <c r="C1466">
        <v>267</v>
      </c>
      <c r="D1466">
        <f>C1466-B1466</f>
        <v>82</v>
      </c>
      <c r="E1466">
        <v>0.19</v>
      </c>
      <c r="F1466">
        <v>4.2570000000000004E-3</v>
      </c>
      <c r="G1466">
        <v>18</v>
      </c>
      <c r="H1466" t="s">
        <v>35</v>
      </c>
      <c r="I1466" t="s">
        <v>413</v>
      </c>
      <c r="J1466">
        <v>3.7719999999999998</v>
      </c>
      <c r="K1466">
        <v>1</v>
      </c>
      <c r="L1466">
        <v>0</v>
      </c>
      <c r="M1466">
        <v>6</v>
      </c>
      <c r="N1466">
        <v>12</v>
      </c>
      <c r="O1466">
        <v>2</v>
      </c>
      <c r="P1466">
        <v>1</v>
      </c>
      <c r="Q1466">
        <v>0</v>
      </c>
      <c r="R1466">
        <v>9</v>
      </c>
      <c r="S1466">
        <v>11</v>
      </c>
      <c r="T1466">
        <v>13</v>
      </c>
      <c r="U1466">
        <v>1</v>
      </c>
      <c r="V1466">
        <v>5</v>
      </c>
      <c r="W1466">
        <v>0</v>
      </c>
      <c r="X1466">
        <v>7</v>
      </c>
      <c r="Y1466">
        <v>1</v>
      </c>
      <c r="Z1466">
        <v>7</v>
      </c>
      <c r="AA1466">
        <v>3</v>
      </c>
      <c r="AB1466">
        <v>1</v>
      </c>
      <c r="AC1466">
        <v>0</v>
      </c>
      <c r="AD1466">
        <v>2</v>
      </c>
      <c r="AE1466">
        <f>SUM(M1466:N1466)/SUM(K1466:AD1466)</f>
        <v>0.21951219512195122</v>
      </c>
      <c r="AF1466">
        <f>SUM(S1466,Y1466)/SUM(K1466:AD1466)</f>
        <v>0.14634146341463414</v>
      </c>
      <c r="AG1466">
        <f t="shared" si="106"/>
        <v>2.4390243902439025E-2</v>
      </c>
      <c r="AH1466">
        <f t="shared" si="107"/>
        <v>4.878048780487805E-2</v>
      </c>
      <c r="AI1466">
        <f t="shared" si="108"/>
        <v>0.29268292682926828</v>
      </c>
      <c r="AJ1466">
        <f t="shared" si="109"/>
        <v>0.26829268292682928</v>
      </c>
    </row>
    <row r="1467" spans="1:38" x14ac:dyDescent="0.2">
      <c r="A1467" t="s">
        <v>2106</v>
      </c>
      <c r="B1467">
        <v>10</v>
      </c>
      <c r="C1467">
        <v>291</v>
      </c>
      <c r="D1467">
        <f>C1467-B1467</f>
        <v>281</v>
      </c>
      <c r="E1467">
        <v>0.1804</v>
      </c>
      <c r="F1467">
        <v>2.2499999999999999E-4</v>
      </c>
      <c r="G1467">
        <v>18</v>
      </c>
      <c r="H1467" t="s">
        <v>35</v>
      </c>
      <c r="I1467" t="s">
        <v>33</v>
      </c>
      <c r="J1467">
        <v>2.9319999999999999</v>
      </c>
      <c r="K1467">
        <v>7</v>
      </c>
      <c r="L1467">
        <v>2</v>
      </c>
      <c r="M1467">
        <v>13</v>
      </c>
      <c r="N1467">
        <v>15</v>
      </c>
      <c r="O1467">
        <v>4</v>
      </c>
      <c r="P1467">
        <v>6</v>
      </c>
      <c r="Q1467">
        <v>2</v>
      </c>
      <c r="R1467">
        <v>3</v>
      </c>
      <c r="S1467">
        <v>13</v>
      </c>
      <c r="T1467">
        <v>3</v>
      </c>
      <c r="U1467">
        <v>2</v>
      </c>
      <c r="V1467">
        <v>8</v>
      </c>
      <c r="W1467">
        <v>6</v>
      </c>
      <c r="X1467">
        <v>7</v>
      </c>
      <c r="Y1467">
        <v>5</v>
      </c>
      <c r="Z1467">
        <v>11</v>
      </c>
      <c r="AA1467">
        <v>8</v>
      </c>
      <c r="AB1467">
        <v>3</v>
      </c>
      <c r="AC1467">
        <v>0</v>
      </c>
      <c r="AD1467">
        <v>5</v>
      </c>
      <c r="AE1467">
        <f>SUM(M1467:N1467)/SUM(K1467:AD1467)</f>
        <v>0.22764227642276422</v>
      </c>
      <c r="AF1467">
        <f>SUM(S1467,Y1467)/SUM(K1467:AD1467)</f>
        <v>0.14634146341463414</v>
      </c>
      <c r="AG1467">
        <f t="shared" si="106"/>
        <v>0.15447154471544716</v>
      </c>
      <c r="AH1467">
        <f t="shared" si="107"/>
        <v>7.3170731707317069E-2</v>
      </c>
      <c r="AI1467">
        <f t="shared" si="108"/>
        <v>8.943089430894309E-2</v>
      </c>
      <c r="AJ1467">
        <f t="shared" si="109"/>
        <v>0.30894308943089432</v>
      </c>
    </row>
    <row r="1468" spans="1:38" x14ac:dyDescent="0.2">
      <c r="A1468" t="s">
        <v>438</v>
      </c>
      <c r="B1468">
        <v>95</v>
      </c>
      <c r="C1468">
        <v>136</v>
      </c>
      <c r="D1468">
        <f>C1468-B1468</f>
        <v>41</v>
      </c>
      <c r="E1468">
        <v>0.221</v>
      </c>
      <c r="F1468">
        <v>1.7728000000000001E-2</v>
      </c>
      <c r="G1468">
        <v>30</v>
      </c>
      <c r="H1468" t="s">
        <v>35</v>
      </c>
      <c r="I1468" t="s">
        <v>33</v>
      </c>
      <c r="J1468">
        <v>3.3490000000000002</v>
      </c>
      <c r="K1468">
        <v>0</v>
      </c>
      <c r="L1468">
        <v>0</v>
      </c>
      <c r="M1468">
        <v>7</v>
      </c>
      <c r="N1468">
        <v>3</v>
      </c>
      <c r="O1468">
        <v>1</v>
      </c>
      <c r="P1468">
        <v>2</v>
      </c>
      <c r="Q1468">
        <v>1</v>
      </c>
      <c r="R1468">
        <v>4</v>
      </c>
      <c r="S1468">
        <v>4</v>
      </c>
      <c r="T1468">
        <v>5</v>
      </c>
      <c r="U1468">
        <v>0</v>
      </c>
      <c r="V1468">
        <v>4</v>
      </c>
      <c r="W1468">
        <v>2</v>
      </c>
      <c r="X1468">
        <v>0</v>
      </c>
      <c r="Y1468">
        <v>2</v>
      </c>
      <c r="Z1468">
        <v>2</v>
      </c>
      <c r="AA1468">
        <v>1</v>
      </c>
      <c r="AB1468">
        <v>0</v>
      </c>
      <c r="AC1468">
        <v>0</v>
      </c>
      <c r="AD1468">
        <v>3</v>
      </c>
      <c r="AE1468">
        <f>SUM(M1468:N1468)/SUM(K1468:AD1468)</f>
        <v>0.24390243902439024</v>
      </c>
      <c r="AF1468">
        <f>SUM(S1468,Y1468)/SUM(K1468:AD1468)</f>
        <v>0.14634146341463414</v>
      </c>
      <c r="AG1468">
        <f t="shared" si="106"/>
        <v>9.7560975609756101E-2</v>
      </c>
      <c r="AH1468">
        <f t="shared" si="107"/>
        <v>9.7560975609756101E-2</v>
      </c>
      <c r="AI1468">
        <f t="shared" si="108"/>
        <v>0.21951219512195122</v>
      </c>
      <c r="AJ1468">
        <f t="shared" si="109"/>
        <v>0.1951219512195122</v>
      </c>
    </row>
    <row r="1469" spans="1:38" x14ac:dyDescent="0.2">
      <c r="A1469" t="s">
        <v>2695</v>
      </c>
      <c r="B1469">
        <v>308</v>
      </c>
      <c r="C1469">
        <v>351</v>
      </c>
      <c r="D1469">
        <f>C1469-B1469</f>
        <v>43</v>
      </c>
      <c r="E1469">
        <v>0.29089999999999999</v>
      </c>
      <c r="F1469">
        <v>1.609E-3</v>
      </c>
      <c r="G1469">
        <v>54</v>
      </c>
      <c r="H1469" t="s">
        <v>35</v>
      </c>
      <c r="I1469" t="s">
        <v>44</v>
      </c>
      <c r="J1469">
        <v>2.61</v>
      </c>
      <c r="K1469">
        <v>2</v>
      </c>
      <c r="L1469">
        <v>0</v>
      </c>
      <c r="M1469">
        <v>5</v>
      </c>
      <c r="N1469">
        <v>10</v>
      </c>
      <c r="O1469">
        <v>3</v>
      </c>
      <c r="P1469">
        <v>3</v>
      </c>
      <c r="Q1469">
        <v>0</v>
      </c>
      <c r="R1469">
        <v>0</v>
      </c>
      <c r="S1469">
        <v>3</v>
      </c>
      <c r="T1469">
        <v>2</v>
      </c>
      <c r="U1469">
        <v>1</v>
      </c>
      <c r="V1469">
        <v>1</v>
      </c>
      <c r="W1469">
        <v>2</v>
      </c>
      <c r="X1469">
        <v>3</v>
      </c>
      <c r="Y1469">
        <v>3</v>
      </c>
      <c r="Z1469">
        <v>0</v>
      </c>
      <c r="AA1469">
        <v>1</v>
      </c>
      <c r="AB1469">
        <v>0</v>
      </c>
      <c r="AC1469">
        <v>1</v>
      </c>
      <c r="AD1469">
        <v>1</v>
      </c>
      <c r="AE1469">
        <f>SUM(M1469:N1469)/SUM(K1469:AD1469)</f>
        <v>0.36585365853658536</v>
      </c>
      <c r="AF1469">
        <f>SUM(S1469,Y1469)/SUM(K1469:AD1469)</f>
        <v>0.14634146341463414</v>
      </c>
      <c r="AG1469">
        <f t="shared" si="106"/>
        <v>0.17073170731707318</v>
      </c>
      <c r="AH1469">
        <f t="shared" si="107"/>
        <v>0.12195121951219512</v>
      </c>
      <c r="AI1469">
        <f t="shared" si="108"/>
        <v>7.3170731707317069E-2</v>
      </c>
      <c r="AJ1469">
        <f t="shared" si="109"/>
        <v>0.12195121951219512</v>
      </c>
    </row>
    <row r="1470" spans="1:38" x14ac:dyDescent="0.2">
      <c r="A1470" t="s">
        <v>569</v>
      </c>
      <c r="B1470">
        <v>83</v>
      </c>
      <c r="C1470">
        <v>348</v>
      </c>
      <c r="D1470">
        <f>C1470-B1470</f>
        <v>265</v>
      </c>
      <c r="E1470">
        <v>0.41810000000000003</v>
      </c>
      <c r="F1470">
        <v>1.511E-3</v>
      </c>
      <c r="G1470">
        <v>78</v>
      </c>
      <c r="H1470" t="s">
        <v>32</v>
      </c>
      <c r="I1470" t="s">
        <v>49</v>
      </c>
      <c r="J1470">
        <v>2.9529999999999998</v>
      </c>
      <c r="K1470">
        <v>9</v>
      </c>
      <c r="L1470">
        <v>0</v>
      </c>
      <c r="M1470">
        <v>9</v>
      </c>
      <c r="N1470">
        <v>9</v>
      </c>
      <c r="O1470">
        <v>4</v>
      </c>
      <c r="P1470">
        <v>13</v>
      </c>
      <c r="Q1470">
        <v>3</v>
      </c>
      <c r="R1470">
        <v>2</v>
      </c>
      <c r="S1470">
        <v>5</v>
      </c>
      <c r="T1470">
        <v>3</v>
      </c>
      <c r="U1470">
        <v>4</v>
      </c>
      <c r="V1470">
        <v>9</v>
      </c>
      <c r="W1470">
        <v>6</v>
      </c>
      <c r="X1470">
        <v>9</v>
      </c>
      <c r="Y1470">
        <v>12</v>
      </c>
      <c r="Z1470">
        <v>11</v>
      </c>
      <c r="AA1470">
        <v>4</v>
      </c>
      <c r="AB1470">
        <v>1</v>
      </c>
      <c r="AC1470">
        <v>1</v>
      </c>
      <c r="AD1470">
        <v>2</v>
      </c>
      <c r="AE1470">
        <f>SUM(M1470:N1470)/SUM(K1470:AD1470)</f>
        <v>0.15517241379310345</v>
      </c>
      <c r="AF1470">
        <f>SUM(S1470,Y1470)/SUM(K1470:AD1470)</f>
        <v>0.14655172413793102</v>
      </c>
      <c r="AG1470">
        <f t="shared" si="106"/>
        <v>0.2413793103448276</v>
      </c>
      <c r="AH1470">
        <f t="shared" si="107"/>
        <v>6.0344827586206899E-2</v>
      </c>
      <c r="AI1470">
        <f t="shared" si="108"/>
        <v>8.6206896551724144E-2</v>
      </c>
      <c r="AJ1470">
        <f t="shared" si="109"/>
        <v>0.31034482758620691</v>
      </c>
    </row>
    <row r="1471" spans="1:38" x14ac:dyDescent="0.2">
      <c r="A1471" t="s">
        <v>1615</v>
      </c>
      <c r="B1471">
        <v>1894</v>
      </c>
      <c r="C1471">
        <v>2164</v>
      </c>
      <c r="D1471">
        <f>C1471-B1471</f>
        <v>270</v>
      </c>
      <c r="E1471">
        <v>0.1348</v>
      </c>
      <c r="F1471">
        <v>2.8E-5</v>
      </c>
      <c r="G1471">
        <v>6</v>
      </c>
      <c r="H1471" t="s">
        <v>46</v>
      </c>
      <c r="I1471" t="s">
        <v>44</v>
      </c>
      <c r="J1471">
        <v>3.1480000000000001</v>
      </c>
      <c r="K1471">
        <v>8</v>
      </c>
      <c r="L1471">
        <v>0</v>
      </c>
      <c r="M1471">
        <v>7</v>
      </c>
      <c r="N1471">
        <v>13</v>
      </c>
      <c r="O1471">
        <v>4</v>
      </c>
      <c r="P1471">
        <v>10</v>
      </c>
      <c r="Q1471">
        <v>5</v>
      </c>
      <c r="R1471">
        <v>5</v>
      </c>
      <c r="S1471">
        <v>12</v>
      </c>
      <c r="T1471">
        <v>3</v>
      </c>
      <c r="U1471">
        <v>4</v>
      </c>
      <c r="V1471">
        <v>11</v>
      </c>
      <c r="W1471">
        <v>4</v>
      </c>
      <c r="X1471">
        <v>5</v>
      </c>
      <c r="Y1471">
        <v>5</v>
      </c>
      <c r="Z1471">
        <v>9</v>
      </c>
      <c r="AA1471">
        <v>4</v>
      </c>
      <c r="AB1471">
        <v>3</v>
      </c>
      <c r="AC1471">
        <v>1</v>
      </c>
      <c r="AD1471">
        <v>3</v>
      </c>
      <c r="AE1471">
        <f>SUM(M1471:N1471)/SUM(K1471:AD1471)</f>
        <v>0.17241379310344829</v>
      </c>
      <c r="AF1471">
        <f>SUM(S1471,Y1471)/SUM(K1471:AD1471)</f>
        <v>0.14655172413793102</v>
      </c>
      <c r="AG1471">
        <f t="shared" si="106"/>
        <v>0.18965517241379309</v>
      </c>
      <c r="AH1471">
        <f t="shared" si="107"/>
        <v>6.8965517241379309E-2</v>
      </c>
      <c r="AI1471">
        <f t="shared" si="108"/>
        <v>0.12931034482758622</v>
      </c>
      <c r="AJ1471">
        <f t="shared" si="109"/>
        <v>0.29310344827586204</v>
      </c>
      <c r="AK1471">
        <v>2</v>
      </c>
      <c r="AL1471">
        <v>2</v>
      </c>
    </row>
    <row r="1472" spans="1:38" x14ac:dyDescent="0.2">
      <c r="A1472" t="s">
        <v>1829</v>
      </c>
      <c r="B1472">
        <v>8</v>
      </c>
      <c r="C1472">
        <v>528</v>
      </c>
      <c r="D1472">
        <f>C1472-B1472</f>
        <v>520</v>
      </c>
      <c r="E1472">
        <v>0.43940000000000001</v>
      </c>
      <c r="F1472">
        <v>3.5500000000000002E-3</v>
      </c>
      <c r="G1472">
        <v>90</v>
      </c>
      <c r="H1472" t="s">
        <v>35</v>
      </c>
      <c r="I1472" t="s">
        <v>44</v>
      </c>
      <c r="J1472">
        <v>2.9470000000000001</v>
      </c>
      <c r="K1472">
        <v>7</v>
      </c>
      <c r="L1472">
        <v>2</v>
      </c>
      <c r="M1472">
        <v>17</v>
      </c>
      <c r="N1472">
        <v>18</v>
      </c>
      <c r="O1472">
        <v>1</v>
      </c>
      <c r="P1472">
        <v>33</v>
      </c>
      <c r="Q1472">
        <v>2</v>
      </c>
      <c r="R1472">
        <v>3</v>
      </c>
      <c r="S1472">
        <v>23</v>
      </c>
      <c r="T1472">
        <v>3</v>
      </c>
      <c r="U1472">
        <v>2</v>
      </c>
      <c r="V1472">
        <v>12</v>
      </c>
      <c r="W1472">
        <v>15</v>
      </c>
      <c r="X1472">
        <v>3</v>
      </c>
      <c r="Y1472">
        <v>5</v>
      </c>
      <c r="Z1472">
        <v>24</v>
      </c>
      <c r="AA1472">
        <v>16</v>
      </c>
      <c r="AB1472">
        <v>4</v>
      </c>
      <c r="AC1472">
        <v>0</v>
      </c>
      <c r="AD1472">
        <v>1</v>
      </c>
      <c r="AE1472">
        <f>SUM(M1472:N1472)/SUM(K1472:AD1472)</f>
        <v>0.18324607329842932</v>
      </c>
      <c r="AF1472">
        <f>SUM(S1472,Y1472)/SUM(K1472:AD1472)</f>
        <v>0.14659685863874344</v>
      </c>
      <c r="AG1472">
        <f t="shared" si="106"/>
        <v>0.2879581151832461</v>
      </c>
      <c r="AH1472">
        <f t="shared" si="107"/>
        <v>1.0471204188481676E-2</v>
      </c>
      <c r="AI1472">
        <f t="shared" si="108"/>
        <v>6.2827225130890049E-2</v>
      </c>
      <c r="AJ1472">
        <f t="shared" si="109"/>
        <v>0.30890052356020942</v>
      </c>
    </row>
    <row r="1473" spans="1:38" x14ac:dyDescent="0.2">
      <c r="A1473" t="s">
        <v>1868</v>
      </c>
      <c r="B1473">
        <v>793</v>
      </c>
      <c r="C1473">
        <v>940</v>
      </c>
      <c r="D1473">
        <f>C1473-B1473</f>
        <v>147</v>
      </c>
      <c r="E1473">
        <v>0.20660000000000001</v>
      </c>
      <c r="F1473">
        <v>4.4999999999999999E-4</v>
      </c>
      <c r="G1473">
        <v>30</v>
      </c>
      <c r="H1473" t="s">
        <v>35</v>
      </c>
      <c r="I1473" t="s">
        <v>40</v>
      </c>
      <c r="J1473">
        <v>3.7759999999999998</v>
      </c>
      <c r="K1473">
        <v>6</v>
      </c>
      <c r="L1473">
        <v>0</v>
      </c>
      <c r="M1473">
        <v>4</v>
      </c>
      <c r="N1473">
        <v>1</v>
      </c>
      <c r="O1473">
        <v>1</v>
      </c>
      <c r="P1473">
        <v>10</v>
      </c>
      <c r="Q1473">
        <v>3</v>
      </c>
      <c r="R1473">
        <v>4</v>
      </c>
      <c r="S1473">
        <v>8</v>
      </c>
      <c r="T1473">
        <v>5</v>
      </c>
      <c r="U1473">
        <v>3</v>
      </c>
      <c r="V1473">
        <v>5</v>
      </c>
      <c r="W1473">
        <v>4</v>
      </c>
      <c r="X1473">
        <v>4</v>
      </c>
      <c r="Y1473">
        <v>3</v>
      </c>
      <c r="Z1473">
        <v>4</v>
      </c>
      <c r="AA1473">
        <v>4</v>
      </c>
      <c r="AB1473">
        <v>3</v>
      </c>
      <c r="AC1473">
        <v>1</v>
      </c>
      <c r="AD1473">
        <v>2</v>
      </c>
      <c r="AE1473">
        <f>SUM(M1473:N1473)/SUM(K1473:AD1473)</f>
        <v>6.6666666666666666E-2</v>
      </c>
      <c r="AF1473">
        <f>SUM(S1473,Y1473)/SUM(K1473:AD1473)</f>
        <v>0.14666666666666667</v>
      </c>
      <c r="AG1473">
        <f t="shared" si="106"/>
        <v>0.26666666666666666</v>
      </c>
      <c r="AH1473">
        <f t="shared" si="107"/>
        <v>5.3333333333333337E-2</v>
      </c>
      <c r="AI1473">
        <f t="shared" si="108"/>
        <v>0.2</v>
      </c>
      <c r="AJ1473">
        <f t="shared" si="109"/>
        <v>0.26666666666666666</v>
      </c>
    </row>
    <row r="1474" spans="1:38" x14ac:dyDescent="0.2">
      <c r="A1474" t="s">
        <v>1537</v>
      </c>
      <c r="B1474">
        <v>274</v>
      </c>
      <c r="C1474">
        <v>628</v>
      </c>
      <c r="D1474">
        <f>C1474-B1474</f>
        <v>354</v>
      </c>
      <c r="E1474">
        <v>0.3251</v>
      </c>
      <c r="F1474">
        <v>6.7999999999999999E-5</v>
      </c>
      <c r="G1474">
        <v>66</v>
      </c>
      <c r="H1474" t="s">
        <v>35</v>
      </c>
      <c r="I1474" t="s">
        <v>235</v>
      </c>
      <c r="J1474">
        <v>3.35</v>
      </c>
      <c r="K1474">
        <v>10</v>
      </c>
      <c r="L1474">
        <v>4</v>
      </c>
      <c r="M1474">
        <v>7</v>
      </c>
      <c r="N1474">
        <v>16</v>
      </c>
      <c r="O1474">
        <v>1</v>
      </c>
      <c r="P1474">
        <v>8</v>
      </c>
      <c r="Q1474">
        <v>0</v>
      </c>
      <c r="R1474">
        <v>5</v>
      </c>
      <c r="S1474">
        <v>21</v>
      </c>
      <c r="T1474">
        <v>11</v>
      </c>
      <c r="U1474">
        <v>1</v>
      </c>
      <c r="V1474">
        <v>17</v>
      </c>
      <c r="W1474">
        <v>3</v>
      </c>
      <c r="X1474">
        <v>9</v>
      </c>
      <c r="Y1474">
        <v>1</v>
      </c>
      <c r="Z1474">
        <v>21</v>
      </c>
      <c r="AA1474">
        <v>8</v>
      </c>
      <c r="AB1474">
        <v>5</v>
      </c>
      <c r="AC1474">
        <v>1</v>
      </c>
      <c r="AD1474">
        <v>1</v>
      </c>
      <c r="AE1474">
        <f>SUM(M1474:N1474)/SUM(K1474:AD1474)</f>
        <v>0.15333333333333332</v>
      </c>
      <c r="AF1474">
        <f>SUM(S1474,Y1474)/SUM(K1474:AD1474)</f>
        <v>0.14666666666666667</v>
      </c>
      <c r="AG1474">
        <f t="shared" si="106"/>
        <v>0.14000000000000001</v>
      </c>
      <c r="AH1474">
        <f t="shared" si="107"/>
        <v>0.02</v>
      </c>
      <c r="AI1474">
        <f t="shared" si="108"/>
        <v>0.14666666666666667</v>
      </c>
      <c r="AJ1474">
        <f t="shared" si="109"/>
        <v>0.39333333333333331</v>
      </c>
    </row>
    <row r="1475" spans="1:38" x14ac:dyDescent="0.2">
      <c r="A1475" t="s">
        <v>2339</v>
      </c>
      <c r="B1475">
        <v>700</v>
      </c>
      <c r="C1475">
        <v>823</v>
      </c>
      <c r="D1475">
        <f>C1475-B1475</f>
        <v>123</v>
      </c>
      <c r="E1475">
        <v>0.1711</v>
      </c>
      <c r="F1475">
        <v>3.3999999999999998E-3</v>
      </c>
      <c r="G1475">
        <v>18</v>
      </c>
      <c r="H1475" t="s">
        <v>35</v>
      </c>
      <c r="I1475" t="s">
        <v>2340</v>
      </c>
      <c r="J1475">
        <v>3.4830000000000001</v>
      </c>
      <c r="K1475">
        <v>3</v>
      </c>
      <c r="L1475">
        <v>1</v>
      </c>
      <c r="M1475">
        <v>8</v>
      </c>
      <c r="N1475">
        <v>4</v>
      </c>
      <c r="O1475">
        <v>0</v>
      </c>
      <c r="P1475">
        <v>3</v>
      </c>
      <c r="Q1475">
        <v>1</v>
      </c>
      <c r="R1475">
        <v>6</v>
      </c>
      <c r="S1475">
        <v>5</v>
      </c>
      <c r="T1475">
        <v>6</v>
      </c>
      <c r="U1475">
        <v>0</v>
      </c>
      <c r="V1475">
        <v>5</v>
      </c>
      <c r="W1475">
        <v>7</v>
      </c>
      <c r="X1475">
        <v>4</v>
      </c>
      <c r="Y1475">
        <v>6</v>
      </c>
      <c r="Z1475">
        <v>7</v>
      </c>
      <c r="AA1475">
        <v>4</v>
      </c>
      <c r="AB1475">
        <v>3</v>
      </c>
      <c r="AC1475">
        <v>0</v>
      </c>
      <c r="AD1475">
        <v>2</v>
      </c>
      <c r="AE1475">
        <f>SUM(M1475:N1475)/SUM(K1475:AD1475)</f>
        <v>0.16</v>
      </c>
      <c r="AF1475">
        <f>SUM(S1475,Y1475)/SUM(K1475:AD1475)</f>
        <v>0.14666666666666667</v>
      </c>
      <c r="AG1475">
        <f t="shared" ref="AG1475:AG1538" si="110">SUM(P1475,K1475,W1475)/SUM(K1475:AD1475)</f>
        <v>0.17333333333333334</v>
      </c>
      <c r="AH1475">
        <f t="shared" ref="AH1475:AH1538" si="111">SUM(AC1475,AD1475,O1475)/SUM(K1475:AD1475)</f>
        <v>2.6666666666666668E-2</v>
      </c>
      <c r="AI1475">
        <f t="shared" ref="AI1475:AI1538" si="112">SUM(R1475,T1475,AB1475,U1475)/SUM(K1475:AD1475)</f>
        <v>0.2</v>
      </c>
      <c r="AJ1475">
        <f t="shared" ref="AJ1475:AJ1538" si="113">SUM(Q1475,X1475,V1475,AA1475,Z1475,L1475)/SUM(K1475:AD1475)</f>
        <v>0.29333333333333333</v>
      </c>
    </row>
    <row r="1476" spans="1:38" x14ac:dyDescent="0.2">
      <c r="A1476" t="s">
        <v>1222</v>
      </c>
      <c r="B1476">
        <v>10</v>
      </c>
      <c r="C1476">
        <v>179</v>
      </c>
      <c r="D1476">
        <f>C1476-B1476</f>
        <v>169</v>
      </c>
      <c r="E1476">
        <v>0.52390000000000003</v>
      </c>
      <c r="F1476">
        <v>0.11591799999999999</v>
      </c>
      <c r="G1476">
        <v>90</v>
      </c>
      <c r="H1476" t="s">
        <v>35</v>
      </c>
      <c r="I1476" t="s">
        <v>49</v>
      </c>
      <c r="J1476">
        <v>3.0680000000000001</v>
      </c>
      <c r="K1476">
        <v>2</v>
      </c>
      <c r="L1476">
        <v>0</v>
      </c>
      <c r="M1476">
        <v>5</v>
      </c>
      <c r="N1476">
        <v>8</v>
      </c>
      <c r="O1476">
        <v>3</v>
      </c>
      <c r="P1476">
        <v>11</v>
      </c>
      <c r="Q1476">
        <v>5</v>
      </c>
      <c r="R1476">
        <v>1</v>
      </c>
      <c r="S1476">
        <v>8</v>
      </c>
      <c r="T1476">
        <v>5</v>
      </c>
      <c r="U1476">
        <v>0</v>
      </c>
      <c r="V1476">
        <v>1</v>
      </c>
      <c r="W1476">
        <v>6</v>
      </c>
      <c r="X1476">
        <v>4</v>
      </c>
      <c r="Y1476">
        <v>3</v>
      </c>
      <c r="Z1476">
        <v>4</v>
      </c>
      <c r="AA1476">
        <v>7</v>
      </c>
      <c r="AB1476">
        <v>1</v>
      </c>
      <c r="AC1476">
        <v>0</v>
      </c>
      <c r="AD1476">
        <v>1</v>
      </c>
      <c r="AE1476">
        <f>SUM(M1476:N1476)/SUM(K1476:AD1476)</f>
        <v>0.17333333333333334</v>
      </c>
      <c r="AF1476">
        <f>SUM(S1476,Y1476)/SUM(K1476:AD1476)</f>
        <v>0.14666666666666667</v>
      </c>
      <c r="AG1476">
        <f t="shared" si="110"/>
        <v>0.25333333333333335</v>
      </c>
      <c r="AH1476">
        <f t="shared" si="111"/>
        <v>5.3333333333333337E-2</v>
      </c>
      <c r="AI1476">
        <f t="shared" si="112"/>
        <v>9.3333333333333338E-2</v>
      </c>
      <c r="AJ1476">
        <f t="shared" si="113"/>
        <v>0.28000000000000003</v>
      </c>
    </row>
    <row r="1477" spans="1:38" x14ac:dyDescent="0.2">
      <c r="A1477" t="s">
        <v>3165</v>
      </c>
      <c r="B1477">
        <v>14</v>
      </c>
      <c r="C1477">
        <v>370</v>
      </c>
      <c r="D1477">
        <f>C1477-B1477</f>
        <v>356</v>
      </c>
      <c r="E1477">
        <v>0.22339999999999999</v>
      </c>
      <c r="F1477">
        <v>3.8409999999999998E-3</v>
      </c>
      <c r="G1477">
        <v>30</v>
      </c>
      <c r="H1477" t="s">
        <v>35</v>
      </c>
      <c r="I1477" t="s">
        <v>44</v>
      </c>
      <c r="J1477">
        <v>2.8879999999999999</v>
      </c>
      <c r="K1477">
        <v>4</v>
      </c>
      <c r="L1477">
        <v>0</v>
      </c>
      <c r="M1477">
        <v>14</v>
      </c>
      <c r="N1477">
        <v>16</v>
      </c>
      <c r="O1477">
        <v>2</v>
      </c>
      <c r="P1477">
        <v>15</v>
      </c>
      <c r="Q1477">
        <v>6</v>
      </c>
      <c r="R1477">
        <v>3</v>
      </c>
      <c r="S1477">
        <v>17</v>
      </c>
      <c r="T1477">
        <v>8</v>
      </c>
      <c r="U1477">
        <v>3</v>
      </c>
      <c r="V1477">
        <v>11</v>
      </c>
      <c r="W1477">
        <v>7</v>
      </c>
      <c r="X1477">
        <v>7</v>
      </c>
      <c r="Y1477">
        <v>5</v>
      </c>
      <c r="Z1477">
        <v>21</v>
      </c>
      <c r="AA1477">
        <v>6</v>
      </c>
      <c r="AB1477">
        <v>3</v>
      </c>
      <c r="AC1477">
        <v>0</v>
      </c>
      <c r="AD1477">
        <v>2</v>
      </c>
      <c r="AE1477">
        <f>SUM(M1477:N1477)/SUM(K1477:AD1477)</f>
        <v>0.2</v>
      </c>
      <c r="AF1477">
        <f>SUM(S1477,Y1477)/SUM(K1477:AD1477)</f>
        <v>0.14666666666666667</v>
      </c>
      <c r="AG1477">
        <f t="shared" si="110"/>
        <v>0.17333333333333334</v>
      </c>
      <c r="AH1477">
        <f t="shared" si="111"/>
        <v>2.6666666666666668E-2</v>
      </c>
      <c r="AI1477">
        <f t="shared" si="112"/>
        <v>0.11333333333333333</v>
      </c>
      <c r="AJ1477">
        <f t="shared" si="113"/>
        <v>0.34</v>
      </c>
    </row>
    <row r="1478" spans="1:38" x14ac:dyDescent="0.2">
      <c r="A1478" t="s">
        <v>1797</v>
      </c>
      <c r="B1478">
        <v>404</v>
      </c>
      <c r="C1478">
        <v>827</v>
      </c>
      <c r="D1478">
        <f>C1478-B1478</f>
        <v>423</v>
      </c>
      <c r="E1478">
        <v>0.11260000000000001</v>
      </c>
      <c r="F1478">
        <v>3.4E-5</v>
      </c>
      <c r="G1478">
        <v>6</v>
      </c>
      <c r="H1478" t="s">
        <v>46</v>
      </c>
      <c r="I1478" t="s">
        <v>217</v>
      </c>
      <c r="J1478">
        <v>2.6709999999999998</v>
      </c>
      <c r="K1478">
        <v>6</v>
      </c>
      <c r="L1478">
        <v>0</v>
      </c>
      <c r="M1478">
        <v>14</v>
      </c>
      <c r="N1478">
        <v>21</v>
      </c>
      <c r="O1478">
        <v>2</v>
      </c>
      <c r="P1478">
        <v>12</v>
      </c>
      <c r="Q1478">
        <v>4</v>
      </c>
      <c r="R1478">
        <v>4</v>
      </c>
      <c r="S1478">
        <v>16</v>
      </c>
      <c r="T1478">
        <v>4</v>
      </c>
      <c r="U1478">
        <v>1</v>
      </c>
      <c r="V1478">
        <v>12</v>
      </c>
      <c r="W1478">
        <v>11</v>
      </c>
      <c r="X1478">
        <v>6</v>
      </c>
      <c r="Y1478">
        <v>6</v>
      </c>
      <c r="Z1478">
        <v>14</v>
      </c>
      <c r="AA1478">
        <v>11</v>
      </c>
      <c r="AB1478">
        <v>2</v>
      </c>
      <c r="AC1478">
        <v>0</v>
      </c>
      <c r="AD1478">
        <v>4</v>
      </c>
      <c r="AE1478">
        <f>SUM(M1478:N1478)/SUM(K1478:AD1478)</f>
        <v>0.23333333333333334</v>
      </c>
      <c r="AF1478">
        <f>SUM(S1478,Y1478)/SUM(K1478:AD1478)</f>
        <v>0.14666666666666667</v>
      </c>
      <c r="AG1478">
        <f t="shared" si="110"/>
        <v>0.19333333333333333</v>
      </c>
      <c r="AH1478">
        <f t="shared" si="111"/>
        <v>0.04</v>
      </c>
      <c r="AI1478">
        <f t="shared" si="112"/>
        <v>7.3333333333333334E-2</v>
      </c>
      <c r="AJ1478">
        <f t="shared" si="113"/>
        <v>0.31333333333333335</v>
      </c>
      <c r="AK1478">
        <v>1</v>
      </c>
      <c r="AL1478">
        <v>1</v>
      </c>
    </row>
    <row r="1479" spans="1:38" x14ac:dyDescent="0.2">
      <c r="A1479" t="s">
        <v>244</v>
      </c>
      <c r="B1479">
        <v>6</v>
      </c>
      <c r="C1479">
        <v>1581</v>
      </c>
      <c r="D1479">
        <f>C1479-B1479</f>
        <v>1575</v>
      </c>
      <c r="E1479">
        <v>0.30030000000000001</v>
      </c>
      <c r="F1479">
        <v>3.8900000000000002E-4</v>
      </c>
      <c r="G1479">
        <v>54</v>
      </c>
      <c r="H1479" t="s">
        <v>46</v>
      </c>
      <c r="I1479" t="s">
        <v>49</v>
      </c>
      <c r="J1479">
        <v>2.8980000000000001</v>
      </c>
      <c r="K1479">
        <v>30</v>
      </c>
      <c r="L1479">
        <v>1</v>
      </c>
      <c r="M1479">
        <v>49</v>
      </c>
      <c r="N1479">
        <v>69</v>
      </c>
      <c r="O1479">
        <v>6</v>
      </c>
      <c r="P1479">
        <v>97</v>
      </c>
      <c r="Q1479">
        <v>13</v>
      </c>
      <c r="R1479">
        <v>8</v>
      </c>
      <c r="S1479">
        <v>66</v>
      </c>
      <c r="T1479">
        <v>13</v>
      </c>
      <c r="U1479">
        <v>2</v>
      </c>
      <c r="V1479">
        <v>35</v>
      </c>
      <c r="W1479">
        <v>30</v>
      </c>
      <c r="X1479">
        <v>18</v>
      </c>
      <c r="Y1479">
        <v>15</v>
      </c>
      <c r="Z1479">
        <v>47</v>
      </c>
      <c r="AA1479">
        <v>28</v>
      </c>
      <c r="AB1479">
        <v>17</v>
      </c>
      <c r="AC1479">
        <v>3</v>
      </c>
      <c r="AD1479">
        <v>5</v>
      </c>
      <c r="AE1479">
        <f>SUM(M1479:N1479)/SUM(K1479:AD1479)</f>
        <v>0.21376811594202899</v>
      </c>
      <c r="AF1479">
        <f>SUM(S1479,Y1479)/SUM(K1479:AD1479)</f>
        <v>0.14673913043478262</v>
      </c>
      <c r="AG1479">
        <f t="shared" si="110"/>
        <v>0.28442028985507245</v>
      </c>
      <c r="AH1479">
        <f t="shared" si="111"/>
        <v>2.5362318840579712E-2</v>
      </c>
      <c r="AI1479">
        <f t="shared" si="112"/>
        <v>7.2463768115942032E-2</v>
      </c>
      <c r="AJ1479">
        <f t="shared" si="113"/>
        <v>0.25724637681159418</v>
      </c>
      <c r="AK1479">
        <v>55</v>
      </c>
      <c r="AL1479">
        <v>1</v>
      </c>
    </row>
    <row r="1480" spans="1:38" x14ac:dyDescent="0.2">
      <c r="A1480" t="s">
        <v>659</v>
      </c>
      <c r="B1480">
        <v>769</v>
      </c>
      <c r="C1480">
        <v>947</v>
      </c>
      <c r="D1480">
        <f>C1480-B1480</f>
        <v>178</v>
      </c>
      <c r="E1480">
        <v>0.37759999999999999</v>
      </c>
      <c r="F1480">
        <v>9.4090000000000007E-3</v>
      </c>
      <c r="G1480">
        <v>78</v>
      </c>
      <c r="H1480" t="s">
        <v>35</v>
      </c>
      <c r="I1480" t="s">
        <v>44</v>
      </c>
      <c r="J1480">
        <v>3.633</v>
      </c>
      <c r="K1480">
        <v>4</v>
      </c>
      <c r="L1480">
        <v>1</v>
      </c>
      <c r="M1480">
        <v>5</v>
      </c>
      <c r="N1480">
        <v>6</v>
      </c>
      <c r="O1480">
        <v>5</v>
      </c>
      <c r="P1480">
        <v>8</v>
      </c>
      <c r="Q1480">
        <v>1</v>
      </c>
      <c r="R1480">
        <v>5</v>
      </c>
      <c r="S1480">
        <v>13</v>
      </c>
      <c r="T1480">
        <v>8</v>
      </c>
      <c r="U1480">
        <v>2</v>
      </c>
      <c r="V1480">
        <v>9</v>
      </c>
      <c r="W1480">
        <v>2</v>
      </c>
      <c r="X1480">
        <v>7</v>
      </c>
      <c r="Y1480">
        <v>3</v>
      </c>
      <c r="Z1480">
        <v>16</v>
      </c>
      <c r="AA1480">
        <v>4</v>
      </c>
      <c r="AB1480">
        <v>4</v>
      </c>
      <c r="AC1480">
        <v>0</v>
      </c>
      <c r="AD1480">
        <v>6</v>
      </c>
      <c r="AE1480">
        <f>SUM(M1480:N1480)/SUM(K1480:AD1480)</f>
        <v>0.10091743119266056</v>
      </c>
      <c r="AF1480">
        <f>SUM(S1480,Y1480)/SUM(K1480:AD1480)</f>
        <v>0.14678899082568808</v>
      </c>
      <c r="AG1480">
        <f t="shared" si="110"/>
        <v>0.12844036697247707</v>
      </c>
      <c r="AH1480">
        <f t="shared" si="111"/>
        <v>0.10091743119266056</v>
      </c>
      <c r="AI1480">
        <f t="shared" si="112"/>
        <v>0.1743119266055046</v>
      </c>
      <c r="AJ1480">
        <f t="shared" si="113"/>
        <v>0.34862385321100919</v>
      </c>
    </row>
    <row r="1481" spans="1:38" x14ac:dyDescent="0.2">
      <c r="A1481" t="s">
        <v>918</v>
      </c>
      <c r="B1481">
        <v>654</v>
      </c>
      <c r="C1481">
        <v>769</v>
      </c>
      <c r="D1481">
        <f>C1481-B1481</f>
        <v>115</v>
      </c>
      <c r="E1481">
        <v>0.2167</v>
      </c>
      <c r="F1481">
        <v>8.8199999999999997E-4</v>
      </c>
      <c r="G1481">
        <v>30</v>
      </c>
      <c r="H1481" t="s">
        <v>32</v>
      </c>
      <c r="I1481" t="s">
        <v>33</v>
      </c>
      <c r="J1481">
        <v>3.7509999999999999</v>
      </c>
      <c r="K1481">
        <v>4</v>
      </c>
      <c r="L1481">
        <v>0</v>
      </c>
      <c r="M1481">
        <v>3</v>
      </c>
      <c r="N1481">
        <v>14</v>
      </c>
      <c r="O1481">
        <v>5</v>
      </c>
      <c r="P1481">
        <v>2</v>
      </c>
      <c r="Q1481">
        <v>3</v>
      </c>
      <c r="R1481">
        <v>9</v>
      </c>
      <c r="S1481">
        <v>9</v>
      </c>
      <c r="T1481">
        <v>15</v>
      </c>
      <c r="U1481">
        <v>3</v>
      </c>
      <c r="V1481">
        <v>13</v>
      </c>
      <c r="W1481">
        <v>0</v>
      </c>
      <c r="X1481">
        <v>6</v>
      </c>
      <c r="Y1481">
        <v>7</v>
      </c>
      <c r="Z1481">
        <v>10</v>
      </c>
      <c r="AA1481">
        <v>3</v>
      </c>
      <c r="AB1481">
        <v>2</v>
      </c>
      <c r="AC1481">
        <v>0</v>
      </c>
      <c r="AD1481">
        <v>1</v>
      </c>
      <c r="AE1481">
        <f>SUM(M1481:N1481)/SUM(K1481:AD1481)</f>
        <v>0.15596330275229359</v>
      </c>
      <c r="AF1481">
        <f>SUM(S1481,Y1481)/SUM(K1481:AD1481)</f>
        <v>0.14678899082568808</v>
      </c>
      <c r="AG1481">
        <f t="shared" si="110"/>
        <v>5.5045871559633031E-2</v>
      </c>
      <c r="AH1481">
        <f t="shared" si="111"/>
        <v>5.5045871559633031E-2</v>
      </c>
      <c r="AI1481">
        <f t="shared" si="112"/>
        <v>0.26605504587155965</v>
      </c>
      <c r="AJ1481">
        <f t="shared" si="113"/>
        <v>0.32110091743119268</v>
      </c>
    </row>
    <row r="1482" spans="1:38" x14ac:dyDescent="0.2">
      <c r="A1482" t="s">
        <v>1613</v>
      </c>
      <c r="B1482">
        <v>144</v>
      </c>
      <c r="C1482">
        <v>371</v>
      </c>
      <c r="D1482">
        <f>C1482-B1482</f>
        <v>227</v>
      </c>
      <c r="E1482">
        <v>0.23910000000000001</v>
      </c>
      <c r="F1482">
        <v>9.6209999999999993E-3</v>
      </c>
      <c r="G1482">
        <v>42</v>
      </c>
      <c r="H1482" t="s">
        <v>35</v>
      </c>
      <c r="I1482" t="s">
        <v>33</v>
      </c>
      <c r="J1482">
        <v>2.9129999999999998</v>
      </c>
      <c r="K1482">
        <v>3</v>
      </c>
      <c r="L1482">
        <v>1</v>
      </c>
      <c r="M1482">
        <v>8</v>
      </c>
      <c r="N1482">
        <v>17</v>
      </c>
      <c r="O1482">
        <v>5</v>
      </c>
      <c r="P1482">
        <v>13</v>
      </c>
      <c r="Q1482">
        <v>2</v>
      </c>
      <c r="R1482">
        <v>3</v>
      </c>
      <c r="S1482">
        <v>13</v>
      </c>
      <c r="T1482">
        <v>3</v>
      </c>
      <c r="U1482">
        <v>2</v>
      </c>
      <c r="V1482">
        <v>6</v>
      </c>
      <c r="W1482">
        <v>8</v>
      </c>
      <c r="X1482">
        <v>5</v>
      </c>
      <c r="Y1482">
        <v>3</v>
      </c>
      <c r="Z1482">
        <v>6</v>
      </c>
      <c r="AA1482">
        <v>7</v>
      </c>
      <c r="AB1482">
        <v>1</v>
      </c>
      <c r="AC1482">
        <v>1</v>
      </c>
      <c r="AD1482">
        <v>2</v>
      </c>
      <c r="AE1482">
        <f>SUM(M1482:N1482)/SUM(K1482:AD1482)</f>
        <v>0.22935779816513763</v>
      </c>
      <c r="AF1482">
        <f>SUM(S1482,Y1482)/SUM(K1482:AD1482)</f>
        <v>0.14678899082568808</v>
      </c>
      <c r="AG1482">
        <f t="shared" si="110"/>
        <v>0.22018348623853212</v>
      </c>
      <c r="AH1482">
        <f t="shared" si="111"/>
        <v>7.3394495412844041E-2</v>
      </c>
      <c r="AI1482">
        <f t="shared" si="112"/>
        <v>8.2568807339449546E-2</v>
      </c>
      <c r="AJ1482">
        <f t="shared" si="113"/>
        <v>0.24770642201834864</v>
      </c>
    </row>
    <row r="1483" spans="1:38" x14ac:dyDescent="0.2">
      <c r="A1483" t="s">
        <v>2753</v>
      </c>
      <c r="B1483">
        <v>10</v>
      </c>
      <c r="C1483">
        <v>261</v>
      </c>
      <c r="D1483">
        <f>C1483-B1483</f>
        <v>251</v>
      </c>
      <c r="E1483">
        <v>0.84830000000000005</v>
      </c>
      <c r="F1483">
        <v>1.3839000000000001E-2</v>
      </c>
      <c r="G1483">
        <v>90</v>
      </c>
      <c r="H1483" t="s">
        <v>46</v>
      </c>
      <c r="I1483" t="s">
        <v>40</v>
      </c>
      <c r="J1483">
        <v>2.7050000000000001</v>
      </c>
      <c r="K1483">
        <v>11</v>
      </c>
      <c r="L1483">
        <v>0</v>
      </c>
      <c r="M1483">
        <v>11</v>
      </c>
      <c r="N1483">
        <v>14</v>
      </c>
      <c r="O1483">
        <v>1</v>
      </c>
      <c r="P1483">
        <v>13</v>
      </c>
      <c r="Q1483">
        <v>1</v>
      </c>
      <c r="R1483">
        <v>1</v>
      </c>
      <c r="S1483">
        <v>12</v>
      </c>
      <c r="T1483">
        <v>1</v>
      </c>
      <c r="U1483">
        <v>1</v>
      </c>
      <c r="V1483">
        <v>9</v>
      </c>
      <c r="W1483">
        <v>4</v>
      </c>
      <c r="X1483">
        <v>9</v>
      </c>
      <c r="Y1483">
        <v>4</v>
      </c>
      <c r="Z1483">
        <v>6</v>
      </c>
      <c r="AA1483">
        <v>7</v>
      </c>
      <c r="AB1483">
        <v>3</v>
      </c>
      <c r="AC1483">
        <v>0</v>
      </c>
      <c r="AD1483">
        <v>1</v>
      </c>
      <c r="AE1483">
        <f>SUM(M1483:N1483)/SUM(K1483:AD1483)</f>
        <v>0.22935779816513763</v>
      </c>
      <c r="AF1483">
        <f>SUM(S1483,Y1483)/SUM(K1483:AD1483)</f>
        <v>0.14678899082568808</v>
      </c>
      <c r="AG1483">
        <f t="shared" si="110"/>
        <v>0.25688073394495414</v>
      </c>
      <c r="AH1483">
        <f t="shared" si="111"/>
        <v>1.834862385321101E-2</v>
      </c>
      <c r="AI1483">
        <f t="shared" si="112"/>
        <v>5.5045871559633031E-2</v>
      </c>
      <c r="AJ1483">
        <f t="shared" si="113"/>
        <v>0.29357798165137616</v>
      </c>
      <c r="AK1483">
        <v>27</v>
      </c>
      <c r="AL1483">
        <v>6</v>
      </c>
    </row>
    <row r="1484" spans="1:38" x14ac:dyDescent="0.2">
      <c r="A1484" t="s">
        <v>260</v>
      </c>
      <c r="B1484">
        <v>2</v>
      </c>
      <c r="C1484">
        <v>432</v>
      </c>
      <c r="D1484">
        <f>C1484-B1484</f>
        <v>430</v>
      </c>
      <c r="E1484">
        <v>0.17119999999999999</v>
      </c>
      <c r="F1484">
        <v>2.02E-4</v>
      </c>
      <c r="G1484">
        <v>18</v>
      </c>
      <c r="H1484" t="s">
        <v>46</v>
      </c>
      <c r="I1484" t="s">
        <v>107</v>
      </c>
      <c r="J1484">
        <v>2.5089999999999999</v>
      </c>
      <c r="K1484">
        <v>5</v>
      </c>
      <c r="L1484">
        <v>0</v>
      </c>
      <c r="M1484">
        <v>19</v>
      </c>
      <c r="N1484">
        <v>21</v>
      </c>
      <c r="O1484">
        <v>2</v>
      </c>
      <c r="P1484">
        <v>26</v>
      </c>
      <c r="Q1484">
        <v>3</v>
      </c>
      <c r="R1484">
        <v>0</v>
      </c>
      <c r="S1484">
        <v>12</v>
      </c>
      <c r="T1484">
        <v>2</v>
      </c>
      <c r="U1484">
        <v>0</v>
      </c>
      <c r="V1484">
        <v>7</v>
      </c>
      <c r="W1484">
        <v>7</v>
      </c>
      <c r="X1484">
        <v>7</v>
      </c>
      <c r="Y1484">
        <v>9</v>
      </c>
      <c r="Z1484">
        <v>7</v>
      </c>
      <c r="AA1484">
        <v>7</v>
      </c>
      <c r="AB1484">
        <v>4</v>
      </c>
      <c r="AC1484">
        <v>2</v>
      </c>
      <c r="AD1484">
        <v>3</v>
      </c>
      <c r="AE1484">
        <f>SUM(M1484:N1484)/SUM(K1484:AD1484)</f>
        <v>0.27972027972027974</v>
      </c>
      <c r="AF1484">
        <f>SUM(S1484,Y1484)/SUM(K1484:AD1484)</f>
        <v>0.14685314685314685</v>
      </c>
      <c r="AG1484">
        <f t="shared" si="110"/>
        <v>0.26573426573426573</v>
      </c>
      <c r="AH1484">
        <f t="shared" si="111"/>
        <v>4.8951048951048952E-2</v>
      </c>
      <c r="AI1484">
        <f t="shared" si="112"/>
        <v>4.195804195804196E-2</v>
      </c>
      <c r="AJ1484">
        <f t="shared" si="113"/>
        <v>0.21678321678321677</v>
      </c>
      <c r="AK1484">
        <v>25</v>
      </c>
      <c r="AL1484">
        <v>8</v>
      </c>
    </row>
    <row r="1485" spans="1:38" x14ac:dyDescent="0.2">
      <c r="A1485" t="s">
        <v>2421</v>
      </c>
      <c r="B1485">
        <v>584</v>
      </c>
      <c r="C1485">
        <v>959</v>
      </c>
      <c r="D1485">
        <f>C1485-B1485</f>
        <v>375</v>
      </c>
      <c r="E1485">
        <v>0.18629999999999999</v>
      </c>
      <c r="F1485">
        <v>5.5999999999999995E-4</v>
      </c>
      <c r="G1485">
        <v>18</v>
      </c>
      <c r="H1485" t="s">
        <v>46</v>
      </c>
      <c r="I1485" t="s">
        <v>44</v>
      </c>
      <c r="J1485">
        <v>3.028</v>
      </c>
      <c r="K1485">
        <v>5</v>
      </c>
      <c r="L1485">
        <v>0</v>
      </c>
      <c r="M1485">
        <v>8</v>
      </c>
      <c r="N1485">
        <v>19</v>
      </c>
      <c r="O1485">
        <v>3</v>
      </c>
      <c r="P1485">
        <v>12</v>
      </c>
      <c r="Q1485">
        <v>3</v>
      </c>
      <c r="R1485">
        <v>10</v>
      </c>
      <c r="S1485">
        <v>16</v>
      </c>
      <c r="T1485">
        <v>7</v>
      </c>
      <c r="U1485">
        <v>2</v>
      </c>
      <c r="V1485">
        <v>24</v>
      </c>
      <c r="W1485">
        <v>8</v>
      </c>
      <c r="X1485">
        <v>9</v>
      </c>
      <c r="Y1485">
        <v>10</v>
      </c>
      <c r="Z1485">
        <v>21</v>
      </c>
      <c r="AA1485">
        <v>11</v>
      </c>
      <c r="AB1485">
        <v>5</v>
      </c>
      <c r="AC1485">
        <v>0</v>
      </c>
      <c r="AD1485">
        <v>4</v>
      </c>
      <c r="AE1485">
        <f>SUM(M1485:N1485)/SUM(K1485:AD1485)</f>
        <v>0.15254237288135594</v>
      </c>
      <c r="AF1485">
        <f>SUM(S1485,Y1485)/SUM(K1485:AD1485)</f>
        <v>0.14689265536723164</v>
      </c>
      <c r="AG1485">
        <f t="shared" si="110"/>
        <v>0.14124293785310735</v>
      </c>
      <c r="AH1485">
        <f t="shared" si="111"/>
        <v>3.954802259887006E-2</v>
      </c>
      <c r="AI1485">
        <f t="shared" si="112"/>
        <v>0.13559322033898305</v>
      </c>
      <c r="AJ1485">
        <f t="shared" si="113"/>
        <v>0.38418079096045199</v>
      </c>
    </row>
    <row r="1486" spans="1:38" x14ac:dyDescent="0.2">
      <c r="A1486" t="s">
        <v>1950</v>
      </c>
      <c r="B1486">
        <v>57</v>
      </c>
      <c r="C1486">
        <v>501</v>
      </c>
      <c r="D1486">
        <f>C1486-B1486</f>
        <v>444</v>
      </c>
      <c r="E1486">
        <v>0.29120000000000001</v>
      </c>
      <c r="F1486">
        <v>2.5000000000000001E-5</v>
      </c>
      <c r="G1486">
        <v>54</v>
      </c>
      <c r="H1486" t="s">
        <v>35</v>
      </c>
      <c r="I1486" t="s">
        <v>44</v>
      </c>
      <c r="J1486">
        <v>3.0579999999999998</v>
      </c>
      <c r="K1486">
        <v>2</v>
      </c>
      <c r="L1486">
        <v>4</v>
      </c>
      <c r="M1486">
        <v>14</v>
      </c>
      <c r="N1486">
        <v>15</v>
      </c>
      <c r="O1486">
        <v>2</v>
      </c>
      <c r="P1486">
        <v>5</v>
      </c>
      <c r="Q1486">
        <v>7</v>
      </c>
      <c r="R1486">
        <v>8</v>
      </c>
      <c r="S1486">
        <v>21</v>
      </c>
      <c r="T1486">
        <v>12</v>
      </c>
      <c r="U1486">
        <v>3</v>
      </c>
      <c r="V1486">
        <v>19</v>
      </c>
      <c r="W1486">
        <v>9</v>
      </c>
      <c r="X1486">
        <v>14</v>
      </c>
      <c r="Y1486">
        <v>5</v>
      </c>
      <c r="Z1486">
        <v>16</v>
      </c>
      <c r="AA1486">
        <v>8</v>
      </c>
      <c r="AB1486">
        <v>6</v>
      </c>
      <c r="AC1486">
        <v>2</v>
      </c>
      <c r="AD1486">
        <v>5</v>
      </c>
      <c r="AE1486">
        <f>SUM(M1486:N1486)/SUM(K1486:AD1486)</f>
        <v>0.16384180790960451</v>
      </c>
      <c r="AF1486">
        <f>SUM(S1486,Y1486)/SUM(K1486:AD1486)</f>
        <v>0.14689265536723164</v>
      </c>
      <c r="AG1486">
        <f t="shared" si="110"/>
        <v>9.03954802259887E-2</v>
      </c>
      <c r="AH1486">
        <f t="shared" si="111"/>
        <v>5.0847457627118647E-2</v>
      </c>
      <c r="AI1486">
        <f t="shared" si="112"/>
        <v>0.16384180790960451</v>
      </c>
      <c r="AJ1486">
        <f t="shared" si="113"/>
        <v>0.38418079096045199</v>
      </c>
    </row>
    <row r="1487" spans="1:38" x14ac:dyDescent="0.2">
      <c r="A1487" t="s">
        <v>2558</v>
      </c>
      <c r="B1487">
        <v>77</v>
      </c>
      <c r="C1487">
        <v>619</v>
      </c>
      <c r="D1487">
        <f>C1487-B1487</f>
        <v>542</v>
      </c>
      <c r="E1487">
        <v>0.3478</v>
      </c>
      <c r="F1487">
        <v>1.6100000000000001E-4</v>
      </c>
      <c r="G1487">
        <v>66</v>
      </c>
      <c r="H1487" t="s">
        <v>35</v>
      </c>
      <c r="I1487" t="s">
        <v>33</v>
      </c>
      <c r="J1487">
        <v>2.78</v>
      </c>
      <c r="K1487">
        <v>11</v>
      </c>
      <c r="L1487">
        <v>2</v>
      </c>
      <c r="M1487">
        <v>28</v>
      </c>
      <c r="N1487">
        <v>30</v>
      </c>
      <c r="O1487">
        <v>2</v>
      </c>
      <c r="P1487">
        <v>23</v>
      </c>
      <c r="Q1487">
        <v>4</v>
      </c>
      <c r="R1487">
        <v>4</v>
      </c>
      <c r="S1487">
        <v>28</v>
      </c>
      <c r="T1487">
        <v>8</v>
      </c>
      <c r="U1487">
        <v>3</v>
      </c>
      <c r="V1487">
        <v>13</v>
      </c>
      <c r="W1487">
        <v>16</v>
      </c>
      <c r="X1487">
        <v>19</v>
      </c>
      <c r="Y1487">
        <v>8</v>
      </c>
      <c r="Z1487">
        <v>17</v>
      </c>
      <c r="AA1487">
        <v>14</v>
      </c>
      <c r="AB1487">
        <v>8</v>
      </c>
      <c r="AC1487">
        <v>2</v>
      </c>
      <c r="AD1487">
        <v>5</v>
      </c>
      <c r="AE1487">
        <f>SUM(M1487:N1487)/SUM(K1487:AD1487)</f>
        <v>0.23673469387755103</v>
      </c>
      <c r="AF1487">
        <f>SUM(S1487,Y1487)/SUM(K1487:AD1487)</f>
        <v>0.14693877551020409</v>
      </c>
      <c r="AG1487">
        <f t="shared" si="110"/>
        <v>0.20408163265306123</v>
      </c>
      <c r="AH1487">
        <f t="shared" si="111"/>
        <v>3.6734693877551024E-2</v>
      </c>
      <c r="AI1487">
        <f t="shared" si="112"/>
        <v>9.3877551020408165E-2</v>
      </c>
      <c r="AJ1487">
        <f t="shared" si="113"/>
        <v>0.28163265306122448</v>
      </c>
    </row>
    <row r="1488" spans="1:38" x14ac:dyDescent="0.2">
      <c r="A1488" t="s">
        <v>1685</v>
      </c>
      <c r="B1488">
        <v>15</v>
      </c>
      <c r="C1488">
        <v>61</v>
      </c>
      <c r="D1488">
        <f>C1488-B1488</f>
        <v>46</v>
      </c>
      <c r="E1488">
        <v>0.2777</v>
      </c>
      <c r="F1488">
        <v>9.7999999999999997E-5</v>
      </c>
      <c r="G1488">
        <v>54</v>
      </c>
      <c r="H1488" t="s">
        <v>35</v>
      </c>
      <c r="I1488" t="s">
        <v>49</v>
      </c>
      <c r="J1488">
        <v>4.2759999999999998</v>
      </c>
      <c r="K1488">
        <v>2</v>
      </c>
      <c r="L1488">
        <v>1</v>
      </c>
      <c r="M1488">
        <v>1</v>
      </c>
      <c r="N1488">
        <v>2</v>
      </c>
      <c r="O1488">
        <v>1</v>
      </c>
      <c r="P1488">
        <v>2</v>
      </c>
      <c r="Q1488">
        <v>0</v>
      </c>
      <c r="R1488">
        <v>4</v>
      </c>
      <c r="S1488">
        <v>4</v>
      </c>
      <c r="T1488">
        <v>5</v>
      </c>
      <c r="U1488">
        <v>0</v>
      </c>
      <c r="V1488">
        <v>3</v>
      </c>
      <c r="W1488">
        <v>2</v>
      </c>
      <c r="X1488">
        <v>1</v>
      </c>
      <c r="Y1488">
        <v>1</v>
      </c>
      <c r="Z1488">
        <v>2</v>
      </c>
      <c r="AA1488">
        <v>1</v>
      </c>
      <c r="AB1488">
        <v>0</v>
      </c>
      <c r="AC1488">
        <v>0</v>
      </c>
      <c r="AD1488">
        <v>2</v>
      </c>
      <c r="AE1488">
        <f>SUM(M1488:N1488)/SUM(K1488:AD1488)</f>
        <v>8.8235294117647065E-2</v>
      </c>
      <c r="AF1488">
        <f>SUM(S1488,Y1488)/SUM(K1488:AD1488)</f>
        <v>0.14705882352941177</v>
      </c>
      <c r="AG1488">
        <f t="shared" si="110"/>
        <v>0.17647058823529413</v>
      </c>
      <c r="AH1488">
        <f t="shared" si="111"/>
        <v>8.8235294117647065E-2</v>
      </c>
      <c r="AI1488">
        <f t="shared" si="112"/>
        <v>0.26470588235294118</v>
      </c>
      <c r="AJ1488">
        <f t="shared" si="113"/>
        <v>0.23529411764705882</v>
      </c>
    </row>
    <row r="1489" spans="1:38" x14ac:dyDescent="0.2">
      <c r="A1489" t="s">
        <v>2132</v>
      </c>
      <c r="B1489">
        <v>4</v>
      </c>
      <c r="C1489">
        <v>345</v>
      </c>
      <c r="D1489">
        <f>C1489-B1489</f>
        <v>341</v>
      </c>
      <c r="E1489">
        <v>0.21340000000000001</v>
      </c>
      <c r="F1489" s="1">
        <v>5.0000000000000004E-6</v>
      </c>
      <c r="G1489">
        <v>30</v>
      </c>
      <c r="H1489" t="s">
        <v>35</v>
      </c>
      <c r="I1489" t="s">
        <v>49</v>
      </c>
      <c r="J1489">
        <v>3.2170000000000001</v>
      </c>
      <c r="K1489">
        <v>3</v>
      </c>
      <c r="L1489">
        <v>0</v>
      </c>
      <c r="M1489">
        <v>7</v>
      </c>
      <c r="N1489">
        <v>6</v>
      </c>
      <c r="O1489">
        <v>3</v>
      </c>
      <c r="P1489">
        <v>17</v>
      </c>
      <c r="Q1489">
        <v>1</v>
      </c>
      <c r="R1489">
        <v>3</v>
      </c>
      <c r="S1489">
        <v>9</v>
      </c>
      <c r="T1489">
        <v>9</v>
      </c>
      <c r="U1489">
        <v>3</v>
      </c>
      <c r="V1489">
        <v>14</v>
      </c>
      <c r="W1489">
        <v>7</v>
      </c>
      <c r="X1489">
        <v>6</v>
      </c>
      <c r="Y1489">
        <v>11</v>
      </c>
      <c r="Z1489">
        <v>17</v>
      </c>
      <c r="AA1489">
        <v>13</v>
      </c>
      <c r="AB1489">
        <v>2</v>
      </c>
      <c r="AC1489">
        <v>1</v>
      </c>
      <c r="AD1489">
        <v>4</v>
      </c>
      <c r="AE1489">
        <f>SUM(M1489:N1489)/SUM(K1489:AD1489)</f>
        <v>9.5588235294117641E-2</v>
      </c>
      <c r="AF1489">
        <f>SUM(S1489,Y1489)/SUM(K1489:AD1489)</f>
        <v>0.14705882352941177</v>
      </c>
      <c r="AG1489">
        <f t="shared" si="110"/>
        <v>0.19852941176470587</v>
      </c>
      <c r="AH1489">
        <f t="shared" si="111"/>
        <v>5.8823529411764705E-2</v>
      </c>
      <c r="AI1489">
        <f t="shared" si="112"/>
        <v>0.125</v>
      </c>
      <c r="AJ1489">
        <f t="shared" si="113"/>
        <v>0.375</v>
      </c>
    </row>
    <row r="1490" spans="1:38" x14ac:dyDescent="0.2">
      <c r="A1490" t="s">
        <v>1095</v>
      </c>
      <c r="B1490">
        <v>153</v>
      </c>
      <c r="C1490">
        <v>187</v>
      </c>
      <c r="D1490">
        <f>C1490-B1490</f>
        <v>34</v>
      </c>
      <c r="E1490">
        <v>0.18579999999999999</v>
      </c>
      <c r="F1490">
        <v>2.0100000000000001E-4</v>
      </c>
      <c r="G1490">
        <v>18</v>
      </c>
      <c r="H1490" t="s">
        <v>35</v>
      </c>
      <c r="I1490" t="s">
        <v>33</v>
      </c>
      <c r="J1490">
        <v>4.2939999999999996</v>
      </c>
      <c r="K1490">
        <v>1</v>
      </c>
      <c r="L1490">
        <v>1</v>
      </c>
      <c r="M1490">
        <v>3</v>
      </c>
      <c r="N1490">
        <v>1</v>
      </c>
      <c r="O1490">
        <v>1</v>
      </c>
      <c r="P1490">
        <v>2</v>
      </c>
      <c r="Q1490">
        <v>0</v>
      </c>
      <c r="R1490">
        <v>4</v>
      </c>
      <c r="S1490">
        <v>3</v>
      </c>
      <c r="T1490">
        <v>5</v>
      </c>
      <c r="U1490">
        <v>0</v>
      </c>
      <c r="V1490">
        <v>1</v>
      </c>
      <c r="W1490">
        <v>0</v>
      </c>
      <c r="X1490">
        <v>3</v>
      </c>
      <c r="Y1490">
        <v>2</v>
      </c>
      <c r="Z1490">
        <v>2</v>
      </c>
      <c r="AA1490">
        <v>1</v>
      </c>
      <c r="AB1490">
        <v>1</v>
      </c>
      <c r="AC1490">
        <v>1</v>
      </c>
      <c r="AD1490">
        <v>2</v>
      </c>
      <c r="AE1490">
        <f>SUM(M1490:N1490)/SUM(K1490:AD1490)</f>
        <v>0.11764705882352941</v>
      </c>
      <c r="AF1490">
        <f>SUM(S1490,Y1490)/SUM(K1490:AD1490)</f>
        <v>0.14705882352941177</v>
      </c>
      <c r="AG1490">
        <f t="shared" si="110"/>
        <v>8.8235294117647065E-2</v>
      </c>
      <c r="AH1490">
        <f t="shared" si="111"/>
        <v>0.11764705882352941</v>
      </c>
      <c r="AI1490">
        <f t="shared" si="112"/>
        <v>0.29411764705882354</v>
      </c>
      <c r="AJ1490">
        <f t="shared" si="113"/>
        <v>0.23529411764705882</v>
      </c>
    </row>
    <row r="1491" spans="1:38" x14ac:dyDescent="0.2">
      <c r="A1491" t="s">
        <v>2257</v>
      </c>
      <c r="B1491">
        <v>25</v>
      </c>
      <c r="C1491">
        <v>65</v>
      </c>
      <c r="D1491">
        <f>C1491-B1491</f>
        <v>40</v>
      </c>
      <c r="E1491">
        <v>0.2928</v>
      </c>
      <c r="F1491">
        <v>2.6600000000000001E-4</v>
      </c>
      <c r="G1491">
        <v>54</v>
      </c>
      <c r="H1491" t="s">
        <v>35</v>
      </c>
      <c r="I1491" t="s">
        <v>33</v>
      </c>
      <c r="J1491">
        <v>2.8239999999999998</v>
      </c>
      <c r="K1491">
        <v>0</v>
      </c>
      <c r="L1491">
        <v>0</v>
      </c>
      <c r="M1491">
        <v>2</v>
      </c>
      <c r="N1491">
        <v>2</v>
      </c>
      <c r="O1491">
        <v>1</v>
      </c>
      <c r="P1491">
        <v>1</v>
      </c>
      <c r="Q1491">
        <v>0</v>
      </c>
      <c r="R1491">
        <v>0</v>
      </c>
      <c r="S1491">
        <v>2</v>
      </c>
      <c r="T1491">
        <v>2</v>
      </c>
      <c r="U1491">
        <v>1</v>
      </c>
      <c r="V1491">
        <v>4</v>
      </c>
      <c r="W1491">
        <v>2</v>
      </c>
      <c r="X1491">
        <v>5</v>
      </c>
      <c r="Y1491">
        <v>3</v>
      </c>
      <c r="Z1491">
        <v>2</v>
      </c>
      <c r="AA1491">
        <v>0</v>
      </c>
      <c r="AB1491">
        <v>2</v>
      </c>
      <c r="AC1491">
        <v>2</v>
      </c>
      <c r="AD1491">
        <v>3</v>
      </c>
      <c r="AE1491">
        <f>SUM(M1491:N1491)/SUM(K1491:AD1491)</f>
        <v>0.11764705882352941</v>
      </c>
      <c r="AF1491">
        <f>SUM(S1491,Y1491)/SUM(K1491:AD1491)</f>
        <v>0.14705882352941177</v>
      </c>
      <c r="AG1491">
        <f t="shared" si="110"/>
        <v>8.8235294117647065E-2</v>
      </c>
      <c r="AH1491">
        <f t="shared" si="111"/>
        <v>0.17647058823529413</v>
      </c>
      <c r="AI1491">
        <f t="shared" si="112"/>
        <v>0.14705882352941177</v>
      </c>
      <c r="AJ1491">
        <f t="shared" si="113"/>
        <v>0.3235294117647059</v>
      </c>
    </row>
    <row r="1492" spans="1:38" x14ac:dyDescent="0.2">
      <c r="A1492" t="s">
        <v>2478</v>
      </c>
      <c r="B1492">
        <v>205</v>
      </c>
      <c r="C1492">
        <v>286</v>
      </c>
      <c r="D1492">
        <f>C1492-B1492</f>
        <v>81</v>
      </c>
      <c r="E1492">
        <v>0.2324</v>
      </c>
      <c r="F1492">
        <v>2.2620000000000001E-3</v>
      </c>
      <c r="G1492">
        <v>42</v>
      </c>
      <c r="H1492" t="s">
        <v>35</v>
      </c>
      <c r="I1492" t="s">
        <v>33</v>
      </c>
      <c r="J1492">
        <v>3.851</v>
      </c>
      <c r="K1492">
        <v>2</v>
      </c>
      <c r="L1492">
        <v>0</v>
      </c>
      <c r="M1492">
        <v>3</v>
      </c>
      <c r="N1492">
        <v>6</v>
      </c>
      <c r="O1492">
        <v>2</v>
      </c>
      <c r="P1492">
        <v>6</v>
      </c>
      <c r="Q1492">
        <v>4</v>
      </c>
      <c r="R1492">
        <v>6</v>
      </c>
      <c r="S1492">
        <v>5</v>
      </c>
      <c r="T1492">
        <v>5</v>
      </c>
      <c r="U1492">
        <v>4</v>
      </c>
      <c r="V1492">
        <v>5</v>
      </c>
      <c r="W1492">
        <v>3</v>
      </c>
      <c r="X1492">
        <v>2</v>
      </c>
      <c r="Y1492">
        <v>5</v>
      </c>
      <c r="Z1492">
        <v>3</v>
      </c>
      <c r="AA1492">
        <v>1</v>
      </c>
      <c r="AB1492">
        <v>4</v>
      </c>
      <c r="AC1492">
        <v>0</v>
      </c>
      <c r="AD1492">
        <v>2</v>
      </c>
      <c r="AE1492">
        <f>SUM(M1492:N1492)/SUM(K1492:AD1492)</f>
        <v>0.13235294117647059</v>
      </c>
      <c r="AF1492">
        <f>SUM(S1492,Y1492)/SUM(K1492:AD1492)</f>
        <v>0.14705882352941177</v>
      </c>
      <c r="AG1492">
        <f t="shared" si="110"/>
        <v>0.16176470588235295</v>
      </c>
      <c r="AH1492">
        <f t="shared" si="111"/>
        <v>5.8823529411764705E-2</v>
      </c>
      <c r="AI1492">
        <f t="shared" si="112"/>
        <v>0.27941176470588236</v>
      </c>
      <c r="AJ1492">
        <f t="shared" si="113"/>
        <v>0.22058823529411764</v>
      </c>
    </row>
    <row r="1493" spans="1:38" x14ac:dyDescent="0.2">
      <c r="A1493" t="s">
        <v>2568</v>
      </c>
      <c r="B1493">
        <v>66</v>
      </c>
      <c r="C1493">
        <v>104</v>
      </c>
      <c r="D1493">
        <f>C1493-B1493</f>
        <v>38</v>
      </c>
      <c r="E1493">
        <v>0.22789999999999999</v>
      </c>
      <c r="F1493">
        <v>4.8849999999999996E-3</v>
      </c>
      <c r="G1493">
        <v>30</v>
      </c>
      <c r="H1493" t="s">
        <v>35</v>
      </c>
      <c r="I1493" t="s">
        <v>1193</v>
      </c>
      <c r="J1493">
        <v>3.6349999999999998</v>
      </c>
      <c r="K1493">
        <v>1</v>
      </c>
      <c r="L1493">
        <v>0</v>
      </c>
      <c r="M1493">
        <v>2</v>
      </c>
      <c r="N1493">
        <v>3</v>
      </c>
      <c r="O1493">
        <v>1</v>
      </c>
      <c r="P1493">
        <v>3</v>
      </c>
      <c r="Q1493">
        <v>2</v>
      </c>
      <c r="R1493">
        <v>3</v>
      </c>
      <c r="S1493">
        <v>2</v>
      </c>
      <c r="T1493">
        <v>4</v>
      </c>
      <c r="U1493">
        <v>1</v>
      </c>
      <c r="V1493">
        <v>2</v>
      </c>
      <c r="W1493">
        <v>0</v>
      </c>
      <c r="X1493">
        <v>2</v>
      </c>
      <c r="Y1493">
        <v>3</v>
      </c>
      <c r="Z1493">
        <v>1</v>
      </c>
      <c r="AA1493">
        <v>3</v>
      </c>
      <c r="AB1493">
        <v>0</v>
      </c>
      <c r="AC1493">
        <v>0</v>
      </c>
      <c r="AD1493">
        <v>1</v>
      </c>
      <c r="AE1493">
        <f>SUM(M1493:N1493)/SUM(K1493:AD1493)</f>
        <v>0.14705882352941177</v>
      </c>
      <c r="AF1493">
        <f>SUM(S1493,Y1493)/SUM(K1493:AD1493)</f>
        <v>0.14705882352941177</v>
      </c>
      <c r="AG1493">
        <f t="shared" si="110"/>
        <v>0.11764705882352941</v>
      </c>
      <c r="AH1493">
        <f t="shared" si="111"/>
        <v>5.8823529411764705E-2</v>
      </c>
      <c r="AI1493">
        <f t="shared" si="112"/>
        <v>0.23529411764705882</v>
      </c>
      <c r="AJ1493">
        <f t="shared" si="113"/>
        <v>0.29411764705882354</v>
      </c>
    </row>
    <row r="1494" spans="1:38" x14ac:dyDescent="0.2">
      <c r="A1494" t="s">
        <v>2631</v>
      </c>
      <c r="B1494">
        <v>1197</v>
      </c>
      <c r="C1494">
        <v>1239</v>
      </c>
      <c r="D1494">
        <f>C1494-B1494</f>
        <v>42</v>
      </c>
      <c r="E1494">
        <v>0.2651</v>
      </c>
      <c r="F1494" s="1">
        <v>3.9999999999999998E-6</v>
      </c>
      <c r="G1494">
        <v>54</v>
      </c>
      <c r="H1494" t="s">
        <v>32</v>
      </c>
      <c r="I1494" t="s">
        <v>33</v>
      </c>
      <c r="J1494">
        <v>4.0650000000000004</v>
      </c>
      <c r="K1494">
        <v>1</v>
      </c>
      <c r="L1494">
        <v>0</v>
      </c>
      <c r="M1494">
        <v>4</v>
      </c>
      <c r="N1494">
        <v>1</v>
      </c>
      <c r="O1494">
        <v>2</v>
      </c>
      <c r="P1494">
        <v>5</v>
      </c>
      <c r="Q1494">
        <v>0</v>
      </c>
      <c r="R1494">
        <v>4</v>
      </c>
      <c r="S1494">
        <v>3</v>
      </c>
      <c r="T1494">
        <v>3</v>
      </c>
      <c r="U1494">
        <v>0</v>
      </c>
      <c r="V1494">
        <v>3</v>
      </c>
      <c r="W1494">
        <v>0</v>
      </c>
      <c r="X1494">
        <v>0</v>
      </c>
      <c r="Y1494">
        <v>2</v>
      </c>
      <c r="Z1494">
        <v>2</v>
      </c>
      <c r="AA1494">
        <v>0</v>
      </c>
      <c r="AB1494">
        <v>1</v>
      </c>
      <c r="AC1494">
        <v>1</v>
      </c>
      <c r="AD1494">
        <v>2</v>
      </c>
      <c r="AE1494">
        <f>SUM(M1494:N1494)/SUM(K1494:AD1494)</f>
        <v>0.14705882352941177</v>
      </c>
      <c r="AF1494">
        <f>SUM(S1494,Y1494)/SUM(K1494:AD1494)</f>
        <v>0.14705882352941177</v>
      </c>
      <c r="AG1494">
        <f t="shared" si="110"/>
        <v>0.17647058823529413</v>
      </c>
      <c r="AH1494">
        <f t="shared" si="111"/>
        <v>0.14705882352941177</v>
      </c>
      <c r="AI1494">
        <f t="shared" si="112"/>
        <v>0.23529411764705882</v>
      </c>
      <c r="AJ1494">
        <f t="shared" si="113"/>
        <v>0.14705882352941177</v>
      </c>
      <c r="AK1494">
        <v>1</v>
      </c>
      <c r="AL1494">
        <v>0</v>
      </c>
    </row>
    <row r="1495" spans="1:38" x14ac:dyDescent="0.2">
      <c r="A1495" t="s">
        <v>1658</v>
      </c>
      <c r="B1495">
        <v>88</v>
      </c>
      <c r="C1495">
        <v>231</v>
      </c>
      <c r="D1495">
        <f>C1495-B1495</f>
        <v>143</v>
      </c>
      <c r="E1495">
        <v>0.19969999999999999</v>
      </c>
      <c r="F1495">
        <v>1.103E-3</v>
      </c>
      <c r="G1495">
        <v>30</v>
      </c>
      <c r="H1495" t="s">
        <v>35</v>
      </c>
      <c r="I1495" t="s">
        <v>49</v>
      </c>
      <c r="J1495">
        <v>2.8540000000000001</v>
      </c>
      <c r="K1495">
        <v>3</v>
      </c>
      <c r="L1495">
        <v>1</v>
      </c>
      <c r="M1495">
        <v>5</v>
      </c>
      <c r="N1495">
        <v>6</v>
      </c>
      <c r="O1495">
        <v>1</v>
      </c>
      <c r="P1495">
        <v>3</v>
      </c>
      <c r="Q1495">
        <v>0</v>
      </c>
      <c r="R1495">
        <v>1</v>
      </c>
      <c r="S1495">
        <v>8</v>
      </c>
      <c r="T1495">
        <v>1</v>
      </c>
      <c r="U1495">
        <v>0</v>
      </c>
      <c r="V1495">
        <v>8</v>
      </c>
      <c r="W1495">
        <v>6</v>
      </c>
      <c r="X1495">
        <v>2</v>
      </c>
      <c r="Y1495">
        <v>2</v>
      </c>
      <c r="Z1495">
        <v>9</v>
      </c>
      <c r="AA1495">
        <v>9</v>
      </c>
      <c r="AB1495">
        <v>2</v>
      </c>
      <c r="AC1495">
        <v>0</v>
      </c>
      <c r="AD1495">
        <v>1</v>
      </c>
      <c r="AE1495">
        <f>SUM(M1495:N1495)/SUM(K1495:AD1495)</f>
        <v>0.16176470588235295</v>
      </c>
      <c r="AF1495">
        <f>SUM(S1495,Y1495)/SUM(K1495:AD1495)</f>
        <v>0.14705882352941177</v>
      </c>
      <c r="AG1495">
        <f t="shared" si="110"/>
        <v>0.17647058823529413</v>
      </c>
      <c r="AH1495">
        <f t="shared" si="111"/>
        <v>2.9411764705882353E-2</v>
      </c>
      <c r="AI1495">
        <f t="shared" si="112"/>
        <v>5.8823529411764705E-2</v>
      </c>
      <c r="AJ1495">
        <f t="shared" si="113"/>
        <v>0.4264705882352941</v>
      </c>
    </row>
    <row r="1496" spans="1:38" x14ac:dyDescent="0.2">
      <c r="A1496" t="s">
        <v>2998</v>
      </c>
      <c r="B1496">
        <v>438</v>
      </c>
      <c r="C1496">
        <v>568</v>
      </c>
      <c r="D1496">
        <f>C1496-B1496</f>
        <v>130</v>
      </c>
      <c r="E1496">
        <v>0.39240000000000003</v>
      </c>
      <c r="F1496">
        <v>1.6100000000000001E-4</v>
      </c>
      <c r="G1496">
        <v>78</v>
      </c>
      <c r="H1496" t="s">
        <v>35</v>
      </c>
      <c r="I1496" t="s">
        <v>44</v>
      </c>
      <c r="J1496">
        <v>3.4380000000000002</v>
      </c>
      <c r="K1496">
        <v>2</v>
      </c>
      <c r="L1496">
        <v>1</v>
      </c>
      <c r="M1496">
        <v>6</v>
      </c>
      <c r="N1496">
        <v>5</v>
      </c>
      <c r="O1496">
        <v>1</v>
      </c>
      <c r="P1496">
        <v>8</v>
      </c>
      <c r="Q1496">
        <v>0</v>
      </c>
      <c r="R1496">
        <v>3</v>
      </c>
      <c r="S1496">
        <v>5</v>
      </c>
      <c r="T1496">
        <v>3</v>
      </c>
      <c r="U1496">
        <v>2</v>
      </c>
      <c r="V1496">
        <v>4</v>
      </c>
      <c r="W1496">
        <v>4</v>
      </c>
      <c r="X1496">
        <v>4</v>
      </c>
      <c r="Y1496">
        <v>5</v>
      </c>
      <c r="Z1496">
        <v>2</v>
      </c>
      <c r="AA1496">
        <v>6</v>
      </c>
      <c r="AB1496">
        <v>4</v>
      </c>
      <c r="AC1496">
        <v>3</v>
      </c>
      <c r="AD1496">
        <v>0</v>
      </c>
      <c r="AE1496">
        <f>SUM(M1496:N1496)/SUM(K1496:AD1496)</f>
        <v>0.16176470588235295</v>
      </c>
      <c r="AF1496">
        <f>SUM(S1496,Y1496)/SUM(K1496:AD1496)</f>
        <v>0.14705882352941177</v>
      </c>
      <c r="AG1496">
        <f t="shared" si="110"/>
        <v>0.20588235294117646</v>
      </c>
      <c r="AH1496">
        <f t="shared" si="111"/>
        <v>5.8823529411764705E-2</v>
      </c>
      <c r="AI1496">
        <f t="shared" si="112"/>
        <v>0.17647058823529413</v>
      </c>
      <c r="AJ1496">
        <f t="shared" si="113"/>
        <v>0.25</v>
      </c>
    </row>
    <row r="1497" spans="1:38" x14ac:dyDescent="0.2">
      <c r="A1497" t="s">
        <v>3155</v>
      </c>
      <c r="B1497">
        <v>58</v>
      </c>
      <c r="C1497">
        <v>353</v>
      </c>
      <c r="D1497">
        <f>C1497-B1497</f>
        <v>295</v>
      </c>
      <c r="E1497">
        <v>0.22819999999999999</v>
      </c>
      <c r="F1497">
        <v>1.7000000000000001E-4</v>
      </c>
      <c r="G1497">
        <v>30</v>
      </c>
      <c r="H1497" t="s">
        <v>35</v>
      </c>
      <c r="I1497" t="s">
        <v>40</v>
      </c>
      <c r="J1497">
        <v>2.9039999999999999</v>
      </c>
      <c r="K1497">
        <v>7</v>
      </c>
      <c r="L1497">
        <v>1</v>
      </c>
      <c r="M1497">
        <v>16</v>
      </c>
      <c r="N1497">
        <v>10</v>
      </c>
      <c r="O1497">
        <v>1</v>
      </c>
      <c r="P1497">
        <v>8</v>
      </c>
      <c r="Q1497">
        <v>4</v>
      </c>
      <c r="R1497">
        <v>8</v>
      </c>
      <c r="S1497">
        <v>12</v>
      </c>
      <c r="T1497">
        <v>7</v>
      </c>
      <c r="U1497">
        <v>1</v>
      </c>
      <c r="V1497">
        <v>16</v>
      </c>
      <c r="W1497">
        <v>8</v>
      </c>
      <c r="X1497">
        <v>10</v>
      </c>
      <c r="Y1497">
        <v>8</v>
      </c>
      <c r="Z1497">
        <v>10</v>
      </c>
      <c r="AA1497">
        <v>4</v>
      </c>
      <c r="AB1497">
        <v>2</v>
      </c>
      <c r="AC1497">
        <v>1</v>
      </c>
      <c r="AD1497">
        <v>2</v>
      </c>
      <c r="AE1497">
        <f>SUM(M1497:N1497)/SUM(K1497:AD1497)</f>
        <v>0.19117647058823528</v>
      </c>
      <c r="AF1497">
        <f>SUM(S1497,Y1497)/SUM(K1497:AD1497)</f>
        <v>0.14705882352941177</v>
      </c>
      <c r="AG1497">
        <f t="shared" si="110"/>
        <v>0.16911764705882354</v>
      </c>
      <c r="AH1497">
        <f t="shared" si="111"/>
        <v>2.9411764705882353E-2</v>
      </c>
      <c r="AI1497">
        <f t="shared" si="112"/>
        <v>0.13235294117647059</v>
      </c>
      <c r="AJ1497">
        <f t="shared" si="113"/>
        <v>0.33088235294117646</v>
      </c>
    </row>
    <row r="1498" spans="1:38" x14ac:dyDescent="0.2">
      <c r="A1498" t="s">
        <v>2715</v>
      </c>
      <c r="B1498">
        <v>1</v>
      </c>
      <c r="C1498">
        <v>505</v>
      </c>
      <c r="D1498">
        <f>C1498-B1498</f>
        <v>504</v>
      </c>
      <c r="E1498">
        <v>0.4829</v>
      </c>
      <c r="F1498">
        <v>1.32E-3</v>
      </c>
      <c r="G1498">
        <v>90</v>
      </c>
      <c r="H1498" t="s">
        <v>35</v>
      </c>
      <c r="I1498" t="s">
        <v>49</v>
      </c>
      <c r="J1498">
        <v>2.661</v>
      </c>
      <c r="K1498">
        <v>5</v>
      </c>
      <c r="L1498">
        <v>1</v>
      </c>
      <c r="M1498">
        <v>14</v>
      </c>
      <c r="N1498">
        <v>20</v>
      </c>
      <c r="O1498">
        <v>3</v>
      </c>
      <c r="P1498">
        <v>24</v>
      </c>
      <c r="Q1498">
        <v>3</v>
      </c>
      <c r="R1498">
        <v>1</v>
      </c>
      <c r="S1498">
        <v>16</v>
      </c>
      <c r="T1498">
        <v>8</v>
      </c>
      <c r="U1498">
        <v>2</v>
      </c>
      <c r="V1498">
        <v>18</v>
      </c>
      <c r="W1498">
        <v>11</v>
      </c>
      <c r="X1498">
        <v>10</v>
      </c>
      <c r="Y1498">
        <v>9</v>
      </c>
      <c r="Z1498">
        <v>13</v>
      </c>
      <c r="AA1498">
        <v>10</v>
      </c>
      <c r="AB1498">
        <v>1</v>
      </c>
      <c r="AC1498">
        <v>0</v>
      </c>
      <c r="AD1498">
        <v>1</v>
      </c>
      <c r="AE1498">
        <f>SUM(M1498:N1498)/SUM(K1498:AD1498)</f>
        <v>0.2</v>
      </c>
      <c r="AF1498">
        <f>SUM(S1498,Y1498)/SUM(K1498:AD1498)</f>
        <v>0.14705882352941177</v>
      </c>
      <c r="AG1498">
        <f t="shared" si="110"/>
        <v>0.23529411764705882</v>
      </c>
      <c r="AH1498">
        <f t="shared" si="111"/>
        <v>2.3529411764705882E-2</v>
      </c>
      <c r="AI1498">
        <f t="shared" si="112"/>
        <v>7.0588235294117646E-2</v>
      </c>
      <c r="AJ1498">
        <f t="shared" si="113"/>
        <v>0.3235294117647059</v>
      </c>
    </row>
    <row r="1499" spans="1:38" x14ac:dyDescent="0.2">
      <c r="A1499" t="s">
        <v>583</v>
      </c>
      <c r="B1499">
        <v>24</v>
      </c>
      <c r="C1499">
        <v>81</v>
      </c>
      <c r="D1499">
        <f>C1499-B1499</f>
        <v>57</v>
      </c>
      <c r="E1499">
        <v>0.1794</v>
      </c>
      <c r="F1499">
        <v>6.4499999999999996E-4</v>
      </c>
      <c r="G1499">
        <v>18</v>
      </c>
      <c r="H1499" t="s">
        <v>35</v>
      </c>
      <c r="I1499" t="s">
        <v>44</v>
      </c>
      <c r="J1499">
        <v>3.3849999999999998</v>
      </c>
      <c r="K1499">
        <v>1</v>
      </c>
      <c r="L1499">
        <v>1</v>
      </c>
      <c r="M1499">
        <v>3</v>
      </c>
      <c r="N1499">
        <v>4</v>
      </c>
      <c r="O1499">
        <v>1</v>
      </c>
      <c r="P1499">
        <v>3</v>
      </c>
      <c r="Q1499">
        <v>0</v>
      </c>
      <c r="R1499">
        <v>3</v>
      </c>
      <c r="S1499">
        <v>4</v>
      </c>
      <c r="T1499">
        <v>2</v>
      </c>
      <c r="U1499">
        <v>0</v>
      </c>
      <c r="V1499">
        <v>2</v>
      </c>
      <c r="W1499">
        <v>0</v>
      </c>
      <c r="X1499">
        <v>4</v>
      </c>
      <c r="Y1499">
        <v>1</v>
      </c>
      <c r="Z1499">
        <v>1</v>
      </c>
      <c r="AA1499">
        <v>2</v>
      </c>
      <c r="AB1499">
        <v>1</v>
      </c>
      <c r="AC1499">
        <v>0</v>
      </c>
      <c r="AD1499">
        <v>1</v>
      </c>
      <c r="AE1499">
        <f>SUM(M1499:N1499)/SUM(K1499:AD1499)</f>
        <v>0.20588235294117646</v>
      </c>
      <c r="AF1499">
        <f>SUM(S1499,Y1499)/SUM(K1499:AD1499)</f>
        <v>0.14705882352941177</v>
      </c>
      <c r="AG1499">
        <f t="shared" si="110"/>
        <v>0.11764705882352941</v>
      </c>
      <c r="AH1499">
        <f t="shared" si="111"/>
        <v>5.8823529411764705E-2</v>
      </c>
      <c r="AI1499">
        <f t="shared" si="112"/>
        <v>0.17647058823529413</v>
      </c>
      <c r="AJ1499">
        <f t="shared" si="113"/>
        <v>0.29411764705882354</v>
      </c>
    </row>
    <row r="1500" spans="1:38" x14ac:dyDescent="0.2">
      <c r="A1500" t="s">
        <v>2615</v>
      </c>
      <c r="B1500">
        <v>419</v>
      </c>
      <c r="C1500">
        <v>510</v>
      </c>
      <c r="D1500">
        <f>C1500-B1500</f>
        <v>91</v>
      </c>
      <c r="E1500">
        <v>0.15479999999999999</v>
      </c>
      <c r="F1500" s="1">
        <v>9.9999999999999995E-7</v>
      </c>
      <c r="G1500">
        <v>6</v>
      </c>
      <c r="H1500" t="s">
        <v>46</v>
      </c>
      <c r="I1500" t="s">
        <v>33</v>
      </c>
      <c r="J1500">
        <v>3.472</v>
      </c>
      <c r="K1500">
        <v>4</v>
      </c>
      <c r="L1500">
        <v>1</v>
      </c>
      <c r="M1500">
        <v>9</v>
      </c>
      <c r="N1500">
        <v>5</v>
      </c>
      <c r="O1500">
        <v>0</v>
      </c>
      <c r="P1500">
        <v>5</v>
      </c>
      <c r="Q1500">
        <v>1</v>
      </c>
      <c r="R1500">
        <v>2</v>
      </c>
      <c r="S1500">
        <v>3</v>
      </c>
      <c r="T1500">
        <v>8</v>
      </c>
      <c r="U1500">
        <v>0</v>
      </c>
      <c r="V1500">
        <v>7</v>
      </c>
      <c r="W1500">
        <v>1</v>
      </c>
      <c r="X1500">
        <v>1</v>
      </c>
      <c r="Y1500">
        <v>7</v>
      </c>
      <c r="Z1500">
        <v>2</v>
      </c>
      <c r="AA1500">
        <v>4</v>
      </c>
      <c r="AB1500">
        <v>4</v>
      </c>
      <c r="AC1500">
        <v>2</v>
      </c>
      <c r="AD1500">
        <v>2</v>
      </c>
      <c r="AE1500">
        <f>SUM(M1500:N1500)/SUM(K1500:AD1500)</f>
        <v>0.20588235294117646</v>
      </c>
      <c r="AF1500">
        <f>SUM(S1500,Y1500)/SUM(K1500:AD1500)</f>
        <v>0.14705882352941177</v>
      </c>
      <c r="AG1500">
        <f t="shared" si="110"/>
        <v>0.14705882352941177</v>
      </c>
      <c r="AH1500">
        <f t="shared" si="111"/>
        <v>5.8823529411764705E-2</v>
      </c>
      <c r="AI1500">
        <f t="shared" si="112"/>
        <v>0.20588235294117646</v>
      </c>
      <c r="AJ1500">
        <f t="shared" si="113"/>
        <v>0.23529411764705882</v>
      </c>
      <c r="AK1500">
        <v>1</v>
      </c>
      <c r="AL1500">
        <v>1</v>
      </c>
    </row>
    <row r="1501" spans="1:38" x14ac:dyDescent="0.2">
      <c r="A1501" t="s">
        <v>2363</v>
      </c>
      <c r="B1501">
        <v>68</v>
      </c>
      <c r="C1501">
        <v>513</v>
      </c>
      <c r="D1501">
        <f>C1501-B1501</f>
        <v>445</v>
      </c>
      <c r="E1501">
        <v>0.3594</v>
      </c>
      <c r="F1501">
        <v>1.7899999999999999E-4</v>
      </c>
      <c r="G1501">
        <v>66</v>
      </c>
      <c r="H1501" t="s">
        <v>32</v>
      </c>
      <c r="I1501" t="s">
        <v>33</v>
      </c>
      <c r="J1501">
        <v>3.052</v>
      </c>
      <c r="K1501">
        <v>8</v>
      </c>
      <c r="L1501">
        <v>0</v>
      </c>
      <c r="M1501">
        <v>16</v>
      </c>
      <c r="N1501">
        <v>20</v>
      </c>
      <c r="O1501">
        <v>1</v>
      </c>
      <c r="P1501">
        <v>29</v>
      </c>
      <c r="Q1501">
        <v>3</v>
      </c>
      <c r="R1501">
        <v>5</v>
      </c>
      <c r="S1501">
        <v>16</v>
      </c>
      <c r="T1501">
        <v>4</v>
      </c>
      <c r="U1501">
        <v>1</v>
      </c>
      <c r="V1501">
        <v>9</v>
      </c>
      <c r="W1501">
        <v>6</v>
      </c>
      <c r="X1501">
        <v>4</v>
      </c>
      <c r="Y1501">
        <v>9</v>
      </c>
      <c r="Z1501">
        <v>15</v>
      </c>
      <c r="AA1501">
        <v>11</v>
      </c>
      <c r="AB1501">
        <v>7</v>
      </c>
      <c r="AC1501">
        <v>1</v>
      </c>
      <c r="AD1501">
        <v>5</v>
      </c>
      <c r="AE1501">
        <f>SUM(M1501:N1501)/SUM(K1501:AD1501)</f>
        <v>0.21176470588235294</v>
      </c>
      <c r="AF1501">
        <f>SUM(S1501,Y1501)/SUM(K1501:AD1501)</f>
        <v>0.14705882352941177</v>
      </c>
      <c r="AG1501">
        <f t="shared" si="110"/>
        <v>0.25294117647058822</v>
      </c>
      <c r="AH1501">
        <f t="shared" si="111"/>
        <v>4.1176470588235294E-2</v>
      </c>
      <c r="AI1501">
        <f t="shared" si="112"/>
        <v>0.1</v>
      </c>
      <c r="AJ1501">
        <f t="shared" si="113"/>
        <v>0.24705882352941178</v>
      </c>
      <c r="AK1501">
        <v>8</v>
      </c>
      <c r="AL1501">
        <v>0</v>
      </c>
    </row>
    <row r="1502" spans="1:38" x14ac:dyDescent="0.2">
      <c r="A1502" t="s">
        <v>1156</v>
      </c>
      <c r="B1502">
        <v>12</v>
      </c>
      <c r="C1502">
        <v>162</v>
      </c>
      <c r="D1502">
        <f>C1502-B1502</f>
        <v>150</v>
      </c>
      <c r="E1502">
        <v>0.2152</v>
      </c>
      <c r="F1502">
        <v>6.613E-3</v>
      </c>
      <c r="G1502">
        <v>30</v>
      </c>
      <c r="H1502" t="s">
        <v>35</v>
      </c>
      <c r="I1502" t="s">
        <v>44</v>
      </c>
      <c r="J1502">
        <v>3.1779999999999999</v>
      </c>
      <c r="K1502">
        <v>3</v>
      </c>
      <c r="L1502">
        <v>1</v>
      </c>
      <c r="M1502">
        <v>15</v>
      </c>
      <c r="N1502">
        <v>8</v>
      </c>
      <c r="O1502">
        <v>2</v>
      </c>
      <c r="P1502">
        <v>2</v>
      </c>
      <c r="Q1502">
        <v>1</v>
      </c>
      <c r="R1502">
        <v>4</v>
      </c>
      <c r="S1502">
        <v>14</v>
      </c>
      <c r="T1502">
        <v>8</v>
      </c>
      <c r="U1502">
        <v>3</v>
      </c>
      <c r="V1502">
        <v>11</v>
      </c>
      <c r="W1502">
        <v>4</v>
      </c>
      <c r="X1502">
        <v>5</v>
      </c>
      <c r="Y1502">
        <v>1</v>
      </c>
      <c r="Z1502">
        <v>12</v>
      </c>
      <c r="AA1502">
        <v>2</v>
      </c>
      <c r="AB1502">
        <v>4</v>
      </c>
      <c r="AC1502">
        <v>1</v>
      </c>
      <c r="AD1502">
        <v>1</v>
      </c>
      <c r="AE1502">
        <f>SUM(M1502:N1502)/SUM(K1502:AD1502)</f>
        <v>0.22549019607843138</v>
      </c>
      <c r="AF1502">
        <f>SUM(S1502,Y1502)/SUM(K1502:AD1502)</f>
        <v>0.14705882352941177</v>
      </c>
      <c r="AG1502">
        <f t="shared" si="110"/>
        <v>8.8235294117647065E-2</v>
      </c>
      <c r="AH1502">
        <f t="shared" si="111"/>
        <v>3.9215686274509803E-2</v>
      </c>
      <c r="AI1502">
        <f t="shared" si="112"/>
        <v>0.18627450980392157</v>
      </c>
      <c r="AJ1502">
        <f t="shared" si="113"/>
        <v>0.31372549019607843</v>
      </c>
    </row>
    <row r="1503" spans="1:38" x14ac:dyDescent="0.2">
      <c r="A1503" t="s">
        <v>2388</v>
      </c>
      <c r="B1503">
        <v>6</v>
      </c>
      <c r="C1503">
        <v>970</v>
      </c>
      <c r="D1503">
        <f>C1503-B1503</f>
        <v>964</v>
      </c>
      <c r="E1503">
        <v>0.51819999999999999</v>
      </c>
      <c r="F1503">
        <v>3.0679000000000001E-2</v>
      </c>
      <c r="G1503">
        <v>90</v>
      </c>
      <c r="H1503" t="s">
        <v>46</v>
      </c>
      <c r="I1503" t="s">
        <v>49</v>
      </c>
      <c r="J1503">
        <v>2.681</v>
      </c>
      <c r="K1503">
        <v>21</v>
      </c>
      <c r="L1503">
        <v>0</v>
      </c>
      <c r="M1503">
        <v>32</v>
      </c>
      <c r="N1503">
        <v>62</v>
      </c>
      <c r="O1503">
        <v>1</v>
      </c>
      <c r="P1503">
        <v>52</v>
      </c>
      <c r="Q1503">
        <v>8</v>
      </c>
      <c r="R1503">
        <v>6</v>
      </c>
      <c r="S1503">
        <v>40</v>
      </c>
      <c r="T1503">
        <v>6</v>
      </c>
      <c r="U1503">
        <v>4</v>
      </c>
      <c r="V1503">
        <v>23</v>
      </c>
      <c r="W1503">
        <v>17</v>
      </c>
      <c r="X1503">
        <v>16</v>
      </c>
      <c r="Y1503">
        <v>15</v>
      </c>
      <c r="Z1503">
        <v>29</v>
      </c>
      <c r="AA1503">
        <v>29</v>
      </c>
      <c r="AB1503">
        <v>8</v>
      </c>
      <c r="AC1503">
        <v>2</v>
      </c>
      <c r="AD1503">
        <v>3</v>
      </c>
      <c r="AE1503">
        <f>SUM(M1503:N1503)/SUM(K1503:AD1503)</f>
        <v>0.25133689839572193</v>
      </c>
      <c r="AF1503">
        <f>SUM(S1503,Y1503)/SUM(K1503:AD1503)</f>
        <v>0.14705882352941177</v>
      </c>
      <c r="AG1503">
        <f t="shared" si="110"/>
        <v>0.24064171122994651</v>
      </c>
      <c r="AH1503">
        <f t="shared" si="111"/>
        <v>1.6042780748663103E-2</v>
      </c>
      <c r="AI1503">
        <f t="shared" si="112"/>
        <v>6.4171122994652413E-2</v>
      </c>
      <c r="AJ1503">
        <f t="shared" si="113"/>
        <v>0.28074866310160429</v>
      </c>
    </row>
    <row r="1504" spans="1:38" x14ac:dyDescent="0.2">
      <c r="A1504" t="s">
        <v>774</v>
      </c>
      <c r="B1504">
        <v>8</v>
      </c>
      <c r="C1504">
        <v>232</v>
      </c>
      <c r="D1504">
        <f>C1504-B1504</f>
        <v>224</v>
      </c>
      <c r="E1504">
        <v>0.56520000000000004</v>
      </c>
      <c r="F1504">
        <v>3.679E-3</v>
      </c>
      <c r="G1504">
        <v>90</v>
      </c>
      <c r="H1504" t="s">
        <v>32</v>
      </c>
      <c r="I1504" t="s">
        <v>44</v>
      </c>
      <c r="J1504">
        <v>2.835</v>
      </c>
      <c r="K1504">
        <v>5</v>
      </c>
      <c r="L1504">
        <v>0</v>
      </c>
      <c r="M1504">
        <v>9</v>
      </c>
      <c r="N1504">
        <v>19</v>
      </c>
      <c r="O1504">
        <v>0</v>
      </c>
      <c r="P1504">
        <v>5</v>
      </c>
      <c r="Q1504">
        <v>2</v>
      </c>
      <c r="R1504">
        <v>3</v>
      </c>
      <c r="S1504">
        <v>11</v>
      </c>
      <c r="T1504">
        <v>6</v>
      </c>
      <c r="U1504">
        <v>0</v>
      </c>
      <c r="V1504">
        <v>4</v>
      </c>
      <c r="W1504">
        <v>3</v>
      </c>
      <c r="X1504">
        <v>5</v>
      </c>
      <c r="Y1504">
        <v>4</v>
      </c>
      <c r="Z1504">
        <v>13</v>
      </c>
      <c r="AA1504">
        <v>8</v>
      </c>
      <c r="AB1504">
        <v>2</v>
      </c>
      <c r="AC1504">
        <v>0</v>
      </c>
      <c r="AD1504">
        <v>3</v>
      </c>
      <c r="AE1504">
        <f>SUM(M1504:N1504)/SUM(K1504:AD1504)</f>
        <v>0.27450980392156865</v>
      </c>
      <c r="AF1504">
        <f>SUM(S1504,Y1504)/SUM(K1504:AD1504)</f>
        <v>0.14705882352941177</v>
      </c>
      <c r="AG1504">
        <f t="shared" si="110"/>
        <v>0.12745098039215685</v>
      </c>
      <c r="AH1504">
        <f t="shared" si="111"/>
        <v>2.9411764705882353E-2</v>
      </c>
      <c r="AI1504">
        <f t="shared" si="112"/>
        <v>0.10784313725490197</v>
      </c>
      <c r="AJ1504">
        <f t="shared" si="113"/>
        <v>0.31372549019607843</v>
      </c>
      <c r="AK1504">
        <v>40</v>
      </c>
      <c r="AL1504">
        <v>0</v>
      </c>
    </row>
    <row r="1505" spans="1:38" x14ac:dyDescent="0.2">
      <c r="A1505" t="s">
        <v>2121</v>
      </c>
      <c r="B1505">
        <v>7</v>
      </c>
      <c r="C1505">
        <v>143</v>
      </c>
      <c r="D1505">
        <f>C1505-B1505</f>
        <v>136</v>
      </c>
      <c r="E1505">
        <v>0.43409999999999999</v>
      </c>
      <c r="F1505">
        <v>3.6189999999999998E-3</v>
      </c>
      <c r="G1505">
        <v>90</v>
      </c>
      <c r="H1505" t="s">
        <v>32</v>
      </c>
      <c r="I1505" t="s">
        <v>44</v>
      </c>
      <c r="J1505">
        <v>2.8260000000000001</v>
      </c>
      <c r="K1505">
        <v>4</v>
      </c>
      <c r="L1505">
        <v>0</v>
      </c>
      <c r="M1505">
        <v>10</v>
      </c>
      <c r="N1505">
        <v>10</v>
      </c>
      <c r="O1505">
        <v>0</v>
      </c>
      <c r="P1505">
        <v>5</v>
      </c>
      <c r="Q1505">
        <v>0</v>
      </c>
      <c r="R1505">
        <v>3</v>
      </c>
      <c r="S1505">
        <v>6</v>
      </c>
      <c r="T1505">
        <v>4</v>
      </c>
      <c r="U1505">
        <v>1</v>
      </c>
      <c r="V1505">
        <v>6</v>
      </c>
      <c r="W1505">
        <v>3</v>
      </c>
      <c r="X1505">
        <v>3</v>
      </c>
      <c r="Y1505">
        <v>4</v>
      </c>
      <c r="Z1505">
        <v>3</v>
      </c>
      <c r="AA1505">
        <v>4</v>
      </c>
      <c r="AB1505">
        <v>1</v>
      </c>
      <c r="AC1505">
        <v>1</v>
      </c>
      <c r="AD1505">
        <v>0</v>
      </c>
      <c r="AE1505">
        <f>SUM(M1505:N1505)/SUM(K1505:AD1505)</f>
        <v>0.29411764705882354</v>
      </c>
      <c r="AF1505">
        <f>SUM(S1505,Y1505)/SUM(K1505:AD1505)</f>
        <v>0.14705882352941177</v>
      </c>
      <c r="AG1505">
        <f t="shared" si="110"/>
        <v>0.17647058823529413</v>
      </c>
      <c r="AH1505">
        <f t="shared" si="111"/>
        <v>1.4705882352941176E-2</v>
      </c>
      <c r="AI1505">
        <f t="shared" si="112"/>
        <v>0.13235294117647059</v>
      </c>
      <c r="AJ1505">
        <f t="shared" si="113"/>
        <v>0.23529411764705882</v>
      </c>
      <c r="AK1505">
        <v>4</v>
      </c>
      <c r="AL1505">
        <v>0</v>
      </c>
    </row>
    <row r="1506" spans="1:38" x14ac:dyDescent="0.2">
      <c r="A1506" t="s">
        <v>2088</v>
      </c>
      <c r="B1506">
        <v>553</v>
      </c>
      <c r="C1506">
        <v>691</v>
      </c>
      <c r="D1506">
        <f>C1506-B1506</f>
        <v>138</v>
      </c>
      <c r="E1506">
        <v>0.28289999999999998</v>
      </c>
      <c r="F1506">
        <v>8.1000000000000004E-5</v>
      </c>
      <c r="G1506">
        <v>54</v>
      </c>
      <c r="H1506" t="s">
        <v>35</v>
      </c>
      <c r="I1506" t="s">
        <v>44</v>
      </c>
      <c r="J1506">
        <v>3.9159999999999999</v>
      </c>
      <c r="K1506">
        <v>3</v>
      </c>
      <c r="L1506">
        <v>3</v>
      </c>
      <c r="M1506">
        <v>8</v>
      </c>
      <c r="N1506">
        <v>11</v>
      </c>
      <c r="O1506">
        <v>1</v>
      </c>
      <c r="P1506">
        <v>1</v>
      </c>
      <c r="Q1506">
        <v>3</v>
      </c>
      <c r="R1506">
        <v>9</v>
      </c>
      <c r="S1506">
        <v>13</v>
      </c>
      <c r="T1506">
        <v>22</v>
      </c>
      <c r="U1506">
        <v>3</v>
      </c>
      <c r="V1506">
        <v>11</v>
      </c>
      <c r="W1506">
        <v>1</v>
      </c>
      <c r="X1506">
        <v>11</v>
      </c>
      <c r="Y1506">
        <v>6</v>
      </c>
      <c r="Z1506">
        <v>7</v>
      </c>
      <c r="AA1506">
        <v>9</v>
      </c>
      <c r="AB1506">
        <v>6</v>
      </c>
      <c r="AC1506">
        <v>0</v>
      </c>
      <c r="AD1506">
        <v>1</v>
      </c>
      <c r="AE1506">
        <f>SUM(M1506:N1506)/SUM(K1506:AD1506)</f>
        <v>0.14728682170542637</v>
      </c>
      <c r="AF1506">
        <f>SUM(S1506,Y1506)/SUM(K1506:AD1506)</f>
        <v>0.14728682170542637</v>
      </c>
      <c r="AG1506">
        <f t="shared" si="110"/>
        <v>3.875968992248062E-2</v>
      </c>
      <c r="AH1506">
        <f t="shared" si="111"/>
        <v>1.5503875968992248E-2</v>
      </c>
      <c r="AI1506">
        <f t="shared" si="112"/>
        <v>0.31007751937984496</v>
      </c>
      <c r="AJ1506">
        <f t="shared" si="113"/>
        <v>0.34108527131782945</v>
      </c>
    </row>
    <row r="1507" spans="1:38" x14ac:dyDescent="0.2">
      <c r="A1507" t="s">
        <v>2478</v>
      </c>
      <c r="B1507">
        <v>3</v>
      </c>
      <c r="C1507">
        <v>162</v>
      </c>
      <c r="D1507">
        <f>C1507-B1507</f>
        <v>159</v>
      </c>
      <c r="E1507">
        <v>0.2324</v>
      </c>
      <c r="F1507">
        <v>2.2620000000000001E-3</v>
      </c>
      <c r="G1507">
        <v>42</v>
      </c>
      <c r="H1507" t="s">
        <v>35</v>
      </c>
      <c r="I1507" t="s">
        <v>33</v>
      </c>
      <c r="J1507">
        <v>3.1760000000000002</v>
      </c>
      <c r="K1507">
        <v>3</v>
      </c>
      <c r="L1507">
        <v>2</v>
      </c>
      <c r="M1507">
        <v>6</v>
      </c>
      <c r="N1507">
        <v>6</v>
      </c>
      <c r="O1507">
        <v>0</v>
      </c>
      <c r="P1507">
        <v>11</v>
      </c>
      <c r="Q1507">
        <v>1</v>
      </c>
      <c r="R1507">
        <v>4</v>
      </c>
      <c r="S1507">
        <v>7</v>
      </c>
      <c r="T1507">
        <v>5</v>
      </c>
      <c r="U1507">
        <v>0</v>
      </c>
      <c r="V1507">
        <v>9</v>
      </c>
      <c r="W1507">
        <v>5</v>
      </c>
      <c r="X1507">
        <v>3</v>
      </c>
      <c r="Y1507">
        <v>7</v>
      </c>
      <c r="Z1507">
        <v>11</v>
      </c>
      <c r="AA1507">
        <v>12</v>
      </c>
      <c r="AB1507">
        <v>1</v>
      </c>
      <c r="AC1507">
        <v>2</v>
      </c>
      <c r="AD1507">
        <v>0</v>
      </c>
      <c r="AE1507">
        <f>SUM(M1507:N1507)/SUM(K1507:AD1507)</f>
        <v>0.12631578947368421</v>
      </c>
      <c r="AF1507">
        <f>SUM(S1507,Y1507)/SUM(K1507:AD1507)</f>
        <v>0.14736842105263157</v>
      </c>
      <c r="AG1507">
        <f t="shared" si="110"/>
        <v>0.2</v>
      </c>
      <c r="AH1507">
        <f t="shared" si="111"/>
        <v>2.1052631578947368E-2</v>
      </c>
      <c r="AI1507">
        <f t="shared" si="112"/>
        <v>0.10526315789473684</v>
      </c>
      <c r="AJ1507">
        <f t="shared" si="113"/>
        <v>0.4</v>
      </c>
    </row>
    <row r="1508" spans="1:38" x14ac:dyDescent="0.2">
      <c r="A1508" t="s">
        <v>1036</v>
      </c>
      <c r="B1508">
        <v>2152</v>
      </c>
      <c r="C1508">
        <v>2391</v>
      </c>
      <c r="D1508">
        <f>C1508-B1508</f>
        <v>239</v>
      </c>
      <c r="E1508">
        <v>0.2276</v>
      </c>
      <c r="F1508">
        <v>2.5999999999999998E-5</v>
      </c>
      <c r="G1508">
        <v>30</v>
      </c>
      <c r="H1508" t="s">
        <v>46</v>
      </c>
      <c r="I1508" t="s">
        <v>33</v>
      </c>
      <c r="J1508">
        <v>3.0819999999999999</v>
      </c>
      <c r="K1508">
        <v>4</v>
      </c>
      <c r="L1508">
        <v>0</v>
      </c>
      <c r="M1508">
        <v>12</v>
      </c>
      <c r="N1508">
        <v>13</v>
      </c>
      <c r="O1508">
        <v>2</v>
      </c>
      <c r="P1508">
        <v>12</v>
      </c>
      <c r="Q1508">
        <v>2</v>
      </c>
      <c r="R1508">
        <v>3</v>
      </c>
      <c r="S1508">
        <v>11</v>
      </c>
      <c r="T1508">
        <v>4</v>
      </c>
      <c r="U1508">
        <v>2</v>
      </c>
      <c r="V1508">
        <v>5</v>
      </c>
      <c r="W1508">
        <v>5</v>
      </c>
      <c r="X1508">
        <v>2</v>
      </c>
      <c r="Y1508">
        <v>3</v>
      </c>
      <c r="Z1508">
        <v>3</v>
      </c>
      <c r="AA1508">
        <v>6</v>
      </c>
      <c r="AB1508">
        <v>4</v>
      </c>
      <c r="AC1508">
        <v>0</v>
      </c>
      <c r="AD1508">
        <v>2</v>
      </c>
      <c r="AE1508">
        <f>SUM(M1508:N1508)/SUM(K1508:AD1508)</f>
        <v>0.26315789473684209</v>
      </c>
      <c r="AF1508">
        <f>SUM(S1508,Y1508)/SUM(K1508:AD1508)</f>
        <v>0.14736842105263157</v>
      </c>
      <c r="AG1508">
        <f t="shared" si="110"/>
        <v>0.22105263157894736</v>
      </c>
      <c r="AH1508">
        <f t="shared" si="111"/>
        <v>4.2105263157894736E-2</v>
      </c>
      <c r="AI1508">
        <f t="shared" si="112"/>
        <v>0.1368421052631579</v>
      </c>
      <c r="AJ1508">
        <f t="shared" si="113"/>
        <v>0.18947368421052632</v>
      </c>
    </row>
    <row r="1509" spans="1:38" x14ac:dyDescent="0.2">
      <c r="A1509" t="s">
        <v>1276</v>
      </c>
      <c r="B1509">
        <v>28</v>
      </c>
      <c r="C1509">
        <v>525</v>
      </c>
      <c r="D1509">
        <f>C1509-B1509</f>
        <v>497</v>
      </c>
      <c r="E1509">
        <v>0.2147</v>
      </c>
      <c r="F1509">
        <v>2.1374000000000001E-2</v>
      </c>
      <c r="G1509">
        <v>30</v>
      </c>
      <c r="H1509" t="s">
        <v>35</v>
      </c>
      <c r="I1509" t="s">
        <v>33</v>
      </c>
      <c r="J1509">
        <v>2.9159999999999999</v>
      </c>
      <c r="K1509">
        <v>4</v>
      </c>
      <c r="L1509">
        <v>1</v>
      </c>
      <c r="M1509">
        <v>23</v>
      </c>
      <c r="N1509">
        <v>21</v>
      </c>
      <c r="O1509">
        <v>4</v>
      </c>
      <c r="P1509">
        <v>22</v>
      </c>
      <c r="Q1509">
        <v>4</v>
      </c>
      <c r="R1509">
        <v>6</v>
      </c>
      <c r="S1509">
        <v>20</v>
      </c>
      <c r="T1509">
        <v>10</v>
      </c>
      <c r="U1509">
        <v>5</v>
      </c>
      <c r="V1509">
        <v>23</v>
      </c>
      <c r="W1509">
        <v>10</v>
      </c>
      <c r="X1509">
        <v>8</v>
      </c>
      <c r="Y1509">
        <v>12</v>
      </c>
      <c r="Z1509">
        <v>19</v>
      </c>
      <c r="AA1509">
        <v>12</v>
      </c>
      <c r="AB1509">
        <v>6</v>
      </c>
      <c r="AC1509">
        <v>1</v>
      </c>
      <c r="AD1509">
        <v>6</v>
      </c>
      <c r="AE1509">
        <f>SUM(M1509:N1509)/SUM(K1509:AD1509)</f>
        <v>0.20276497695852536</v>
      </c>
      <c r="AF1509">
        <f>SUM(S1509,Y1509)/SUM(K1509:AD1509)</f>
        <v>0.14746543778801843</v>
      </c>
      <c r="AG1509">
        <f t="shared" si="110"/>
        <v>0.16589861751152074</v>
      </c>
      <c r="AH1509">
        <f t="shared" si="111"/>
        <v>5.0691244239631339E-2</v>
      </c>
      <c r="AI1509">
        <f t="shared" si="112"/>
        <v>0.12442396313364056</v>
      </c>
      <c r="AJ1509">
        <f t="shared" si="113"/>
        <v>0.30875576036866359</v>
      </c>
    </row>
    <row r="1510" spans="1:38" x14ac:dyDescent="0.2">
      <c r="A1510" t="s">
        <v>2319</v>
      </c>
      <c r="B1510">
        <v>36</v>
      </c>
      <c r="C1510">
        <v>584</v>
      </c>
      <c r="D1510">
        <f>C1510-B1510</f>
        <v>548</v>
      </c>
      <c r="E1510">
        <v>0.4083</v>
      </c>
      <c r="F1510">
        <v>7.8799999999999996E-4</v>
      </c>
      <c r="G1510">
        <v>78</v>
      </c>
      <c r="H1510" t="s">
        <v>46</v>
      </c>
      <c r="I1510" t="s">
        <v>44</v>
      </c>
      <c r="J1510">
        <v>2.613</v>
      </c>
      <c r="K1510">
        <v>13</v>
      </c>
      <c r="L1510">
        <v>0</v>
      </c>
      <c r="M1510">
        <v>24</v>
      </c>
      <c r="N1510">
        <v>25</v>
      </c>
      <c r="O1510">
        <v>2</v>
      </c>
      <c r="P1510">
        <v>25</v>
      </c>
      <c r="Q1510">
        <v>3</v>
      </c>
      <c r="R1510">
        <v>1</v>
      </c>
      <c r="S1510">
        <v>26</v>
      </c>
      <c r="T1510">
        <v>5</v>
      </c>
      <c r="U1510">
        <v>0</v>
      </c>
      <c r="V1510">
        <v>17</v>
      </c>
      <c r="W1510">
        <v>10</v>
      </c>
      <c r="X1510">
        <v>13</v>
      </c>
      <c r="Y1510">
        <v>6</v>
      </c>
      <c r="Z1510">
        <v>25</v>
      </c>
      <c r="AA1510">
        <v>17</v>
      </c>
      <c r="AB1510">
        <v>3</v>
      </c>
      <c r="AC1510">
        <v>1</v>
      </c>
      <c r="AD1510">
        <v>1</v>
      </c>
      <c r="AE1510">
        <f>SUM(M1510:N1510)/SUM(K1510:AD1510)</f>
        <v>0.22580645161290322</v>
      </c>
      <c r="AF1510">
        <f>SUM(S1510,Y1510)/SUM(K1510:AD1510)</f>
        <v>0.14746543778801843</v>
      </c>
      <c r="AG1510">
        <f t="shared" si="110"/>
        <v>0.22119815668202766</v>
      </c>
      <c r="AH1510">
        <f t="shared" si="111"/>
        <v>1.8433179723502304E-2</v>
      </c>
      <c r="AI1510">
        <f t="shared" si="112"/>
        <v>4.1474654377880185E-2</v>
      </c>
      <c r="AJ1510">
        <f t="shared" si="113"/>
        <v>0.34562211981566821</v>
      </c>
      <c r="AK1510">
        <v>23</v>
      </c>
      <c r="AL1510">
        <v>1</v>
      </c>
    </row>
    <row r="1511" spans="1:38" x14ac:dyDescent="0.2">
      <c r="A1511" t="s">
        <v>996</v>
      </c>
      <c r="B1511">
        <v>145</v>
      </c>
      <c r="C1511">
        <v>390</v>
      </c>
      <c r="D1511">
        <f>C1511-B1511</f>
        <v>245</v>
      </c>
      <c r="E1511">
        <v>0.2155</v>
      </c>
      <c r="F1511">
        <v>1.189E-3</v>
      </c>
      <c r="G1511">
        <v>30</v>
      </c>
      <c r="H1511" t="s">
        <v>46</v>
      </c>
      <c r="I1511" t="s">
        <v>51</v>
      </c>
      <c r="J1511">
        <v>3.27</v>
      </c>
      <c r="K1511">
        <v>4</v>
      </c>
      <c r="L1511">
        <v>0</v>
      </c>
      <c r="M1511">
        <v>3</v>
      </c>
      <c r="N1511">
        <v>11</v>
      </c>
      <c r="O1511">
        <v>2</v>
      </c>
      <c r="P1511">
        <v>14</v>
      </c>
      <c r="Q1511">
        <v>3</v>
      </c>
      <c r="R1511">
        <v>5</v>
      </c>
      <c r="S1511">
        <v>9</v>
      </c>
      <c r="T1511">
        <v>8</v>
      </c>
      <c r="U1511">
        <v>2</v>
      </c>
      <c r="V1511">
        <v>10</v>
      </c>
      <c r="W1511">
        <v>4</v>
      </c>
      <c r="X1511">
        <v>6</v>
      </c>
      <c r="Y1511">
        <v>9</v>
      </c>
      <c r="Z1511">
        <v>15</v>
      </c>
      <c r="AA1511">
        <v>9</v>
      </c>
      <c r="AB1511">
        <v>2</v>
      </c>
      <c r="AC1511">
        <v>1</v>
      </c>
      <c r="AD1511">
        <v>5</v>
      </c>
      <c r="AE1511">
        <f>SUM(M1511:N1511)/SUM(K1511:AD1511)</f>
        <v>0.11475409836065574</v>
      </c>
      <c r="AF1511">
        <f>SUM(S1511,Y1511)/SUM(K1511:AD1511)</f>
        <v>0.14754098360655737</v>
      </c>
      <c r="AG1511">
        <f t="shared" si="110"/>
        <v>0.18032786885245902</v>
      </c>
      <c r="AH1511">
        <f t="shared" si="111"/>
        <v>6.5573770491803282E-2</v>
      </c>
      <c r="AI1511">
        <f t="shared" si="112"/>
        <v>0.13934426229508196</v>
      </c>
      <c r="AJ1511">
        <f t="shared" si="113"/>
        <v>0.35245901639344263</v>
      </c>
    </row>
    <row r="1512" spans="1:38" x14ac:dyDescent="0.2">
      <c r="A1512" t="s">
        <v>2048</v>
      </c>
      <c r="B1512">
        <v>112</v>
      </c>
      <c r="C1512">
        <v>174</v>
      </c>
      <c r="D1512">
        <f>C1512-B1512</f>
        <v>62</v>
      </c>
      <c r="E1512">
        <v>0.13869999999999999</v>
      </c>
      <c r="F1512">
        <v>4.1300000000000001E-4</v>
      </c>
      <c r="G1512">
        <v>6</v>
      </c>
      <c r="H1512" t="s">
        <v>46</v>
      </c>
      <c r="I1512" t="s">
        <v>49</v>
      </c>
      <c r="J1512">
        <v>4.274</v>
      </c>
      <c r="K1512">
        <v>3</v>
      </c>
      <c r="L1512">
        <v>0</v>
      </c>
      <c r="M1512">
        <v>5</v>
      </c>
      <c r="N1512">
        <v>3</v>
      </c>
      <c r="O1512">
        <v>5</v>
      </c>
      <c r="P1512">
        <v>2</v>
      </c>
      <c r="Q1512">
        <v>0</v>
      </c>
      <c r="R1512">
        <v>6</v>
      </c>
      <c r="S1512">
        <v>6</v>
      </c>
      <c r="T1512">
        <v>6</v>
      </c>
      <c r="U1512">
        <v>0</v>
      </c>
      <c r="V1512">
        <v>2</v>
      </c>
      <c r="W1512">
        <v>3</v>
      </c>
      <c r="X1512">
        <v>2</v>
      </c>
      <c r="Y1512">
        <v>3</v>
      </c>
      <c r="Z1512">
        <v>1</v>
      </c>
      <c r="AA1512">
        <v>6</v>
      </c>
      <c r="AB1512">
        <v>3</v>
      </c>
      <c r="AC1512">
        <v>1</v>
      </c>
      <c r="AD1512">
        <v>4</v>
      </c>
      <c r="AE1512">
        <f>SUM(M1512:N1512)/SUM(K1512:AD1512)</f>
        <v>0.13114754098360656</v>
      </c>
      <c r="AF1512">
        <f>SUM(S1512,Y1512)/SUM(K1512:AD1512)</f>
        <v>0.14754098360655737</v>
      </c>
      <c r="AG1512">
        <f t="shared" si="110"/>
        <v>0.13114754098360656</v>
      </c>
      <c r="AH1512">
        <f t="shared" si="111"/>
        <v>0.16393442622950818</v>
      </c>
      <c r="AI1512">
        <f t="shared" si="112"/>
        <v>0.24590163934426229</v>
      </c>
      <c r="AJ1512">
        <f t="shared" si="113"/>
        <v>0.18032786885245902</v>
      </c>
    </row>
    <row r="1513" spans="1:38" x14ac:dyDescent="0.2">
      <c r="A1513" t="s">
        <v>2709</v>
      </c>
      <c r="B1513">
        <v>336</v>
      </c>
      <c r="C1513">
        <v>437</v>
      </c>
      <c r="D1513">
        <f>C1513-B1513</f>
        <v>101</v>
      </c>
      <c r="E1513">
        <v>0.30959999999999999</v>
      </c>
      <c r="F1513">
        <v>8.3639999999999999E-3</v>
      </c>
      <c r="G1513">
        <v>66</v>
      </c>
      <c r="H1513" t="s">
        <v>35</v>
      </c>
      <c r="I1513" t="s">
        <v>321</v>
      </c>
      <c r="J1513">
        <v>3.5979999999999999</v>
      </c>
      <c r="K1513">
        <v>3</v>
      </c>
      <c r="L1513">
        <v>1</v>
      </c>
      <c r="M1513">
        <v>5</v>
      </c>
      <c r="N1513">
        <v>7</v>
      </c>
      <c r="O1513">
        <v>6</v>
      </c>
      <c r="P1513">
        <v>3</v>
      </c>
      <c r="Q1513">
        <v>1</v>
      </c>
      <c r="R1513">
        <v>1</v>
      </c>
      <c r="S1513">
        <v>4</v>
      </c>
      <c r="T1513">
        <v>5</v>
      </c>
      <c r="U1513">
        <v>1</v>
      </c>
      <c r="V1513">
        <v>4</v>
      </c>
      <c r="W1513">
        <v>2</v>
      </c>
      <c r="X1513">
        <v>1</v>
      </c>
      <c r="Y1513">
        <v>5</v>
      </c>
      <c r="Z1513">
        <v>7</v>
      </c>
      <c r="AA1513">
        <v>2</v>
      </c>
      <c r="AB1513">
        <v>2</v>
      </c>
      <c r="AC1513">
        <v>0</v>
      </c>
      <c r="AD1513">
        <v>1</v>
      </c>
      <c r="AE1513">
        <f>SUM(M1513:N1513)/SUM(K1513:AD1513)</f>
        <v>0.19672131147540983</v>
      </c>
      <c r="AF1513">
        <f>SUM(S1513,Y1513)/SUM(K1513:AD1513)</f>
        <v>0.14754098360655737</v>
      </c>
      <c r="AG1513">
        <f t="shared" si="110"/>
        <v>0.13114754098360656</v>
      </c>
      <c r="AH1513">
        <f t="shared" si="111"/>
        <v>0.11475409836065574</v>
      </c>
      <c r="AI1513">
        <f t="shared" si="112"/>
        <v>0.14754098360655737</v>
      </c>
      <c r="AJ1513">
        <f t="shared" si="113"/>
        <v>0.26229508196721313</v>
      </c>
    </row>
    <row r="1514" spans="1:38" x14ac:dyDescent="0.2">
      <c r="A1514" t="s">
        <v>963</v>
      </c>
      <c r="B1514">
        <v>360</v>
      </c>
      <c r="C1514">
        <v>468</v>
      </c>
      <c r="D1514">
        <f>C1514-B1514</f>
        <v>108</v>
      </c>
      <c r="E1514">
        <v>0.1673</v>
      </c>
      <c r="F1514" s="1">
        <v>5.0000000000000004E-6</v>
      </c>
      <c r="G1514">
        <v>18</v>
      </c>
      <c r="H1514" t="s">
        <v>46</v>
      </c>
      <c r="I1514" t="s">
        <v>964</v>
      </c>
      <c r="J1514">
        <v>3.492</v>
      </c>
      <c r="K1514">
        <v>3</v>
      </c>
      <c r="L1514">
        <v>1</v>
      </c>
      <c r="M1514">
        <v>6</v>
      </c>
      <c r="N1514">
        <v>7</v>
      </c>
      <c r="O1514">
        <v>0</v>
      </c>
      <c r="P1514">
        <v>5</v>
      </c>
      <c r="Q1514">
        <v>0</v>
      </c>
      <c r="R1514">
        <v>1</v>
      </c>
      <c r="S1514">
        <v>5</v>
      </c>
      <c r="T1514">
        <v>5</v>
      </c>
      <c r="U1514">
        <v>1</v>
      </c>
      <c r="V1514">
        <v>3</v>
      </c>
      <c r="W1514">
        <v>6</v>
      </c>
      <c r="X1514">
        <v>3</v>
      </c>
      <c r="Y1514">
        <v>4</v>
      </c>
      <c r="Z1514">
        <v>3</v>
      </c>
      <c r="AA1514">
        <v>1</v>
      </c>
      <c r="AB1514">
        <v>6</v>
      </c>
      <c r="AC1514">
        <v>0</v>
      </c>
      <c r="AD1514">
        <v>1</v>
      </c>
      <c r="AE1514">
        <f>SUM(M1514:N1514)/SUM(K1514:AD1514)</f>
        <v>0.21311475409836064</v>
      </c>
      <c r="AF1514">
        <f>SUM(S1514,Y1514)/SUM(K1514:AD1514)</f>
        <v>0.14754098360655737</v>
      </c>
      <c r="AG1514">
        <f t="shared" si="110"/>
        <v>0.22950819672131148</v>
      </c>
      <c r="AH1514">
        <f t="shared" si="111"/>
        <v>1.6393442622950821E-2</v>
      </c>
      <c r="AI1514">
        <f t="shared" si="112"/>
        <v>0.21311475409836064</v>
      </c>
      <c r="AJ1514">
        <f t="shared" si="113"/>
        <v>0.18032786885245902</v>
      </c>
    </row>
    <row r="1515" spans="1:38" x14ac:dyDescent="0.2">
      <c r="A1515" t="s">
        <v>1892</v>
      </c>
      <c r="B1515">
        <v>258</v>
      </c>
      <c r="C1515">
        <v>353</v>
      </c>
      <c r="D1515">
        <f>C1515-B1515</f>
        <v>95</v>
      </c>
      <c r="E1515">
        <v>0.25180000000000002</v>
      </c>
      <c r="F1515">
        <v>2.5000000000000001E-5</v>
      </c>
      <c r="G1515">
        <v>42</v>
      </c>
      <c r="H1515" t="s">
        <v>32</v>
      </c>
      <c r="I1515" t="s">
        <v>33</v>
      </c>
      <c r="J1515">
        <v>2.9540000000000002</v>
      </c>
      <c r="K1515">
        <v>1</v>
      </c>
      <c r="L1515">
        <v>1</v>
      </c>
      <c r="M1515">
        <v>4</v>
      </c>
      <c r="N1515">
        <v>9</v>
      </c>
      <c r="O1515">
        <v>1</v>
      </c>
      <c r="P1515">
        <v>6</v>
      </c>
      <c r="Q1515">
        <v>3</v>
      </c>
      <c r="R1515">
        <v>4</v>
      </c>
      <c r="S1515">
        <v>4</v>
      </c>
      <c r="T1515">
        <v>3</v>
      </c>
      <c r="U1515">
        <v>2</v>
      </c>
      <c r="V1515">
        <v>7</v>
      </c>
      <c r="W1515">
        <v>0</v>
      </c>
      <c r="X1515">
        <v>4</v>
      </c>
      <c r="Y1515">
        <v>5</v>
      </c>
      <c r="Z1515">
        <v>5</v>
      </c>
      <c r="AA1515">
        <v>1</v>
      </c>
      <c r="AB1515">
        <v>1</v>
      </c>
      <c r="AC1515">
        <v>0</v>
      </c>
      <c r="AD1515">
        <v>0</v>
      </c>
      <c r="AE1515">
        <f>SUM(M1515:N1515)/SUM(K1515:AD1515)</f>
        <v>0.21311475409836064</v>
      </c>
      <c r="AF1515">
        <f>SUM(S1515,Y1515)/SUM(K1515:AD1515)</f>
        <v>0.14754098360655737</v>
      </c>
      <c r="AG1515">
        <f t="shared" si="110"/>
        <v>0.11475409836065574</v>
      </c>
      <c r="AH1515">
        <f t="shared" si="111"/>
        <v>1.6393442622950821E-2</v>
      </c>
      <c r="AI1515">
        <f t="shared" si="112"/>
        <v>0.16393442622950818</v>
      </c>
      <c r="AJ1515">
        <f t="shared" si="113"/>
        <v>0.34426229508196721</v>
      </c>
    </row>
    <row r="1516" spans="1:38" x14ac:dyDescent="0.2">
      <c r="A1516" t="s">
        <v>1989</v>
      </c>
      <c r="B1516">
        <v>8</v>
      </c>
      <c r="C1516">
        <v>99</v>
      </c>
      <c r="D1516">
        <f>C1516-B1516</f>
        <v>91</v>
      </c>
      <c r="E1516">
        <v>0.26619999999999999</v>
      </c>
      <c r="F1516">
        <v>1.1429999999999999E-3</v>
      </c>
      <c r="G1516">
        <v>54</v>
      </c>
      <c r="H1516" t="s">
        <v>35</v>
      </c>
      <c r="I1516" t="s">
        <v>235</v>
      </c>
      <c r="J1516">
        <v>3.7919999999999998</v>
      </c>
      <c r="K1516">
        <v>4</v>
      </c>
      <c r="L1516">
        <v>0</v>
      </c>
      <c r="M1516">
        <v>6</v>
      </c>
      <c r="N1516">
        <v>7</v>
      </c>
      <c r="O1516">
        <v>3</v>
      </c>
      <c r="P1516">
        <v>4</v>
      </c>
      <c r="Q1516">
        <v>1</v>
      </c>
      <c r="R1516">
        <v>4</v>
      </c>
      <c r="S1516">
        <v>8</v>
      </c>
      <c r="T1516">
        <v>6</v>
      </c>
      <c r="U1516">
        <v>1</v>
      </c>
      <c r="V1516">
        <v>6</v>
      </c>
      <c r="W1516">
        <v>2</v>
      </c>
      <c r="X1516">
        <v>0</v>
      </c>
      <c r="Y1516">
        <v>1</v>
      </c>
      <c r="Z1516">
        <v>2</v>
      </c>
      <c r="AA1516">
        <v>2</v>
      </c>
      <c r="AB1516">
        <v>3</v>
      </c>
      <c r="AC1516">
        <v>1</v>
      </c>
      <c r="AD1516">
        <v>0</v>
      </c>
      <c r="AE1516">
        <f>SUM(M1516:N1516)/SUM(K1516:AD1516)</f>
        <v>0.21311475409836064</v>
      </c>
      <c r="AF1516">
        <f>SUM(S1516,Y1516)/SUM(K1516:AD1516)</f>
        <v>0.14754098360655737</v>
      </c>
      <c r="AG1516">
        <f t="shared" si="110"/>
        <v>0.16393442622950818</v>
      </c>
      <c r="AH1516">
        <f t="shared" si="111"/>
        <v>6.5573770491803282E-2</v>
      </c>
      <c r="AI1516">
        <f t="shared" si="112"/>
        <v>0.22950819672131148</v>
      </c>
      <c r="AJ1516">
        <f t="shared" si="113"/>
        <v>0.18032786885245902</v>
      </c>
    </row>
    <row r="1517" spans="1:38" x14ac:dyDescent="0.2">
      <c r="A1517" t="s">
        <v>2370</v>
      </c>
      <c r="B1517">
        <v>99</v>
      </c>
      <c r="C1517">
        <v>181</v>
      </c>
      <c r="D1517">
        <f>C1517-B1517</f>
        <v>82</v>
      </c>
      <c r="E1517">
        <v>0.1008</v>
      </c>
      <c r="F1517">
        <v>2.1210000000000001E-3</v>
      </c>
      <c r="G1517">
        <v>6</v>
      </c>
      <c r="H1517" t="s">
        <v>35</v>
      </c>
      <c r="I1517" t="s">
        <v>49</v>
      </c>
      <c r="J1517">
        <v>3.2149999999999999</v>
      </c>
      <c r="K1517">
        <v>2</v>
      </c>
      <c r="L1517">
        <v>2</v>
      </c>
      <c r="M1517">
        <v>5</v>
      </c>
      <c r="N1517">
        <v>10</v>
      </c>
      <c r="O1517">
        <v>0</v>
      </c>
      <c r="P1517">
        <v>2</v>
      </c>
      <c r="Q1517">
        <v>2</v>
      </c>
      <c r="R1517">
        <v>3</v>
      </c>
      <c r="S1517">
        <v>5</v>
      </c>
      <c r="T1517">
        <v>4</v>
      </c>
      <c r="U1517">
        <v>2</v>
      </c>
      <c r="V1517">
        <v>4</v>
      </c>
      <c r="W1517">
        <v>3</v>
      </c>
      <c r="X1517">
        <v>1</v>
      </c>
      <c r="Y1517">
        <v>4</v>
      </c>
      <c r="Z1517">
        <v>6</v>
      </c>
      <c r="AA1517">
        <v>2</v>
      </c>
      <c r="AB1517">
        <v>2</v>
      </c>
      <c r="AC1517">
        <v>1</v>
      </c>
      <c r="AD1517">
        <v>1</v>
      </c>
      <c r="AE1517">
        <f>SUM(M1517:N1517)/SUM(K1517:AD1517)</f>
        <v>0.24590163934426229</v>
      </c>
      <c r="AF1517">
        <f>SUM(S1517,Y1517)/SUM(K1517:AD1517)</f>
        <v>0.14754098360655737</v>
      </c>
      <c r="AG1517">
        <f t="shared" si="110"/>
        <v>0.11475409836065574</v>
      </c>
      <c r="AH1517">
        <f t="shared" si="111"/>
        <v>3.2786885245901641E-2</v>
      </c>
      <c r="AI1517">
        <f t="shared" si="112"/>
        <v>0.18032786885245902</v>
      </c>
      <c r="AJ1517">
        <f t="shared" si="113"/>
        <v>0.27868852459016391</v>
      </c>
    </row>
    <row r="1518" spans="1:38" x14ac:dyDescent="0.2">
      <c r="A1518" t="s">
        <v>2772</v>
      </c>
      <c r="B1518">
        <v>7</v>
      </c>
      <c r="C1518">
        <v>403</v>
      </c>
      <c r="D1518">
        <f>C1518-B1518</f>
        <v>396</v>
      </c>
      <c r="E1518">
        <v>0.24129999999999999</v>
      </c>
      <c r="F1518">
        <v>3.0539999999999999E-3</v>
      </c>
      <c r="G1518">
        <v>42</v>
      </c>
      <c r="H1518" t="s">
        <v>35</v>
      </c>
      <c r="I1518" t="s">
        <v>33</v>
      </c>
      <c r="J1518">
        <v>2.831</v>
      </c>
      <c r="K1518">
        <v>6</v>
      </c>
      <c r="L1518">
        <v>1</v>
      </c>
      <c r="M1518">
        <v>50</v>
      </c>
      <c r="N1518">
        <v>32</v>
      </c>
      <c r="O1518">
        <v>4</v>
      </c>
      <c r="P1518">
        <v>19</v>
      </c>
      <c r="Q1518">
        <v>11</v>
      </c>
      <c r="R1518">
        <v>10</v>
      </c>
      <c r="S1518">
        <v>31</v>
      </c>
      <c r="T1518">
        <v>14</v>
      </c>
      <c r="U1518">
        <v>5</v>
      </c>
      <c r="V1518">
        <v>25</v>
      </c>
      <c r="W1518">
        <v>10</v>
      </c>
      <c r="X1518">
        <v>11</v>
      </c>
      <c r="Y1518">
        <v>14</v>
      </c>
      <c r="Z1518">
        <v>29</v>
      </c>
      <c r="AA1518">
        <v>15</v>
      </c>
      <c r="AB1518">
        <v>13</v>
      </c>
      <c r="AC1518">
        <v>0</v>
      </c>
      <c r="AD1518">
        <v>5</v>
      </c>
      <c r="AE1518">
        <f>SUM(M1518:N1518)/SUM(K1518:AD1518)</f>
        <v>0.26885245901639343</v>
      </c>
      <c r="AF1518">
        <f>SUM(S1518,Y1518)/SUM(K1518:AD1518)</f>
        <v>0.14754098360655737</v>
      </c>
      <c r="AG1518">
        <f t="shared" si="110"/>
        <v>0.11475409836065574</v>
      </c>
      <c r="AH1518">
        <f t="shared" si="111"/>
        <v>2.9508196721311476E-2</v>
      </c>
      <c r="AI1518">
        <f t="shared" si="112"/>
        <v>0.13770491803278689</v>
      </c>
      <c r="AJ1518">
        <f t="shared" si="113"/>
        <v>0.30163934426229511</v>
      </c>
      <c r="AK1518">
        <v>1</v>
      </c>
      <c r="AL1518">
        <v>0</v>
      </c>
    </row>
    <row r="1519" spans="1:38" x14ac:dyDescent="0.2">
      <c r="A1519" t="s">
        <v>2913</v>
      </c>
      <c r="B1519">
        <v>754</v>
      </c>
      <c r="C1519">
        <v>949</v>
      </c>
      <c r="D1519">
        <f>C1519-B1519</f>
        <v>195</v>
      </c>
      <c r="E1519">
        <v>0.1419</v>
      </c>
      <c r="F1519">
        <v>5.2899999999999996E-4</v>
      </c>
      <c r="G1519">
        <v>6</v>
      </c>
      <c r="H1519" t="s">
        <v>35</v>
      </c>
      <c r="I1519" t="s">
        <v>49</v>
      </c>
      <c r="J1519">
        <v>3.5139999999999998</v>
      </c>
      <c r="K1519">
        <v>7</v>
      </c>
      <c r="L1519">
        <v>1</v>
      </c>
      <c r="M1519">
        <v>10</v>
      </c>
      <c r="N1519">
        <v>7</v>
      </c>
      <c r="O1519">
        <v>6</v>
      </c>
      <c r="P1519">
        <v>11</v>
      </c>
      <c r="Q1519">
        <v>3</v>
      </c>
      <c r="R1519">
        <v>5</v>
      </c>
      <c r="S1519">
        <v>17</v>
      </c>
      <c r="T1519">
        <v>10</v>
      </c>
      <c r="U1519">
        <v>6</v>
      </c>
      <c r="V1519">
        <v>17</v>
      </c>
      <c r="W1519">
        <v>5</v>
      </c>
      <c r="X1519">
        <v>2</v>
      </c>
      <c r="Y1519">
        <v>5</v>
      </c>
      <c r="Z1519">
        <v>18</v>
      </c>
      <c r="AA1519">
        <v>4</v>
      </c>
      <c r="AB1519">
        <v>4</v>
      </c>
      <c r="AC1519">
        <v>2</v>
      </c>
      <c r="AD1519">
        <v>9</v>
      </c>
      <c r="AE1519">
        <f>SUM(M1519:N1519)/SUM(K1519:AD1519)</f>
        <v>0.11409395973154363</v>
      </c>
      <c r="AF1519">
        <f>SUM(S1519,Y1519)/SUM(K1519:AD1519)</f>
        <v>0.1476510067114094</v>
      </c>
      <c r="AG1519">
        <f t="shared" si="110"/>
        <v>0.15436241610738255</v>
      </c>
      <c r="AH1519">
        <f t="shared" si="111"/>
        <v>0.11409395973154363</v>
      </c>
      <c r="AI1519">
        <f t="shared" si="112"/>
        <v>0.16778523489932887</v>
      </c>
      <c r="AJ1519">
        <f t="shared" si="113"/>
        <v>0.30201342281879195</v>
      </c>
    </row>
    <row r="1520" spans="1:38" x14ac:dyDescent="0.2">
      <c r="A1520" t="s">
        <v>1867</v>
      </c>
      <c r="B1520">
        <v>93</v>
      </c>
      <c r="C1520">
        <v>283</v>
      </c>
      <c r="D1520">
        <f>C1520-B1520</f>
        <v>190</v>
      </c>
      <c r="E1520">
        <v>0.18010000000000001</v>
      </c>
      <c r="F1520">
        <v>2.0999999999999999E-5</v>
      </c>
      <c r="G1520">
        <v>18</v>
      </c>
      <c r="H1520" t="s">
        <v>35</v>
      </c>
      <c r="I1520" t="s">
        <v>235</v>
      </c>
      <c r="J1520">
        <v>3.0070000000000001</v>
      </c>
      <c r="K1520">
        <v>4</v>
      </c>
      <c r="L1520">
        <v>0</v>
      </c>
      <c r="M1520">
        <v>6</v>
      </c>
      <c r="N1520">
        <v>8</v>
      </c>
      <c r="O1520">
        <v>1</v>
      </c>
      <c r="P1520">
        <v>6</v>
      </c>
      <c r="Q1520">
        <v>3</v>
      </c>
      <c r="R1520">
        <v>1</v>
      </c>
      <c r="S1520">
        <v>8</v>
      </c>
      <c r="T1520">
        <v>9</v>
      </c>
      <c r="U1520">
        <v>1</v>
      </c>
      <c r="V1520">
        <v>9</v>
      </c>
      <c r="W1520">
        <v>6</v>
      </c>
      <c r="X1520">
        <v>7</v>
      </c>
      <c r="Y1520">
        <v>5</v>
      </c>
      <c r="Z1520">
        <v>5</v>
      </c>
      <c r="AA1520">
        <v>5</v>
      </c>
      <c r="AB1520">
        <v>2</v>
      </c>
      <c r="AC1520">
        <v>0</v>
      </c>
      <c r="AD1520">
        <v>2</v>
      </c>
      <c r="AE1520">
        <f>SUM(M1520:N1520)/SUM(K1520:AD1520)</f>
        <v>0.15909090909090909</v>
      </c>
      <c r="AF1520">
        <f>SUM(S1520,Y1520)/SUM(K1520:AD1520)</f>
        <v>0.14772727272727273</v>
      </c>
      <c r="AG1520">
        <f t="shared" si="110"/>
        <v>0.18181818181818182</v>
      </c>
      <c r="AH1520">
        <f t="shared" si="111"/>
        <v>3.4090909090909088E-2</v>
      </c>
      <c r="AI1520">
        <f t="shared" si="112"/>
        <v>0.14772727272727273</v>
      </c>
      <c r="AJ1520">
        <f t="shared" si="113"/>
        <v>0.32954545454545453</v>
      </c>
    </row>
    <row r="1521" spans="1:38" x14ac:dyDescent="0.2">
      <c r="A1521" t="s">
        <v>2235</v>
      </c>
      <c r="B1521">
        <v>162</v>
      </c>
      <c r="C1521">
        <v>410</v>
      </c>
      <c r="D1521">
        <f>C1521-B1521</f>
        <v>248</v>
      </c>
      <c r="E1521">
        <v>0.1168</v>
      </c>
      <c r="F1521">
        <v>3.6340000000000001E-3</v>
      </c>
      <c r="G1521">
        <v>6</v>
      </c>
      <c r="H1521" t="s">
        <v>46</v>
      </c>
      <c r="I1521" t="s">
        <v>36</v>
      </c>
      <c r="J1521">
        <v>3.3690000000000002</v>
      </c>
      <c r="K1521">
        <v>2</v>
      </c>
      <c r="L1521">
        <v>2</v>
      </c>
      <c r="M1521">
        <v>9</v>
      </c>
      <c r="N1521">
        <v>8</v>
      </c>
      <c r="O1521">
        <v>3</v>
      </c>
      <c r="P1521">
        <v>10</v>
      </c>
      <c r="Q1521">
        <v>3</v>
      </c>
      <c r="R1521">
        <v>6</v>
      </c>
      <c r="S1521">
        <v>16</v>
      </c>
      <c r="T1521">
        <v>9</v>
      </c>
      <c r="U1521">
        <v>1</v>
      </c>
      <c r="V1521">
        <v>8</v>
      </c>
      <c r="W1521">
        <v>5</v>
      </c>
      <c r="X1521">
        <v>7</v>
      </c>
      <c r="Y1521">
        <v>1</v>
      </c>
      <c r="Z1521">
        <v>14</v>
      </c>
      <c r="AA1521">
        <v>8</v>
      </c>
      <c r="AB1521">
        <v>2</v>
      </c>
      <c r="AC1521">
        <v>0</v>
      </c>
      <c r="AD1521">
        <v>1</v>
      </c>
      <c r="AE1521">
        <f>SUM(M1521:N1521)/SUM(K1521:AD1521)</f>
        <v>0.14782608695652175</v>
      </c>
      <c r="AF1521">
        <f>SUM(S1521,Y1521)/SUM(K1521:AD1521)</f>
        <v>0.14782608695652175</v>
      </c>
      <c r="AG1521">
        <f t="shared" si="110"/>
        <v>0.14782608695652175</v>
      </c>
      <c r="AH1521">
        <f t="shared" si="111"/>
        <v>3.4782608695652174E-2</v>
      </c>
      <c r="AI1521">
        <f t="shared" si="112"/>
        <v>0.15652173913043479</v>
      </c>
      <c r="AJ1521">
        <f t="shared" si="113"/>
        <v>0.36521739130434783</v>
      </c>
    </row>
    <row r="1522" spans="1:38" x14ac:dyDescent="0.2">
      <c r="A1522" t="s">
        <v>1150</v>
      </c>
      <c r="B1522">
        <v>5</v>
      </c>
      <c r="C1522">
        <v>165</v>
      </c>
      <c r="D1522">
        <f>C1522-B1522</f>
        <v>160</v>
      </c>
      <c r="E1522">
        <v>0.34320000000000001</v>
      </c>
      <c r="F1522">
        <v>1.3637E-2</v>
      </c>
      <c r="G1522">
        <v>66</v>
      </c>
      <c r="H1522" t="s">
        <v>35</v>
      </c>
      <c r="I1522" t="s">
        <v>44</v>
      </c>
      <c r="J1522">
        <v>2.907</v>
      </c>
      <c r="K1522">
        <v>4</v>
      </c>
      <c r="L1522">
        <v>1</v>
      </c>
      <c r="M1522">
        <v>11</v>
      </c>
      <c r="N1522">
        <v>10</v>
      </c>
      <c r="O1522">
        <v>4</v>
      </c>
      <c r="P1522">
        <v>2</v>
      </c>
      <c r="Q1522">
        <v>4</v>
      </c>
      <c r="R1522">
        <v>4</v>
      </c>
      <c r="S1522">
        <v>10</v>
      </c>
      <c r="T1522">
        <v>9</v>
      </c>
      <c r="U1522">
        <v>1</v>
      </c>
      <c r="V1522">
        <v>10</v>
      </c>
      <c r="W1522">
        <v>9</v>
      </c>
      <c r="X1522">
        <v>14</v>
      </c>
      <c r="Y1522">
        <v>7</v>
      </c>
      <c r="Z1522">
        <v>9</v>
      </c>
      <c r="AA1522">
        <v>3</v>
      </c>
      <c r="AB1522">
        <v>2</v>
      </c>
      <c r="AC1522">
        <v>0</v>
      </c>
      <c r="AD1522">
        <v>1</v>
      </c>
      <c r="AE1522">
        <f>SUM(M1522:N1522)/SUM(K1522:AD1522)</f>
        <v>0.18260869565217391</v>
      </c>
      <c r="AF1522">
        <f>SUM(S1522,Y1522)/SUM(K1522:AD1522)</f>
        <v>0.14782608695652175</v>
      </c>
      <c r="AG1522">
        <f t="shared" si="110"/>
        <v>0.13043478260869565</v>
      </c>
      <c r="AH1522">
        <f t="shared" si="111"/>
        <v>4.3478260869565216E-2</v>
      </c>
      <c r="AI1522">
        <f t="shared" si="112"/>
        <v>0.1391304347826087</v>
      </c>
      <c r="AJ1522">
        <f t="shared" si="113"/>
        <v>0.35652173913043478</v>
      </c>
    </row>
    <row r="1523" spans="1:38" x14ac:dyDescent="0.2">
      <c r="A1523" t="s">
        <v>3064</v>
      </c>
      <c r="B1523">
        <v>6</v>
      </c>
      <c r="C1523">
        <v>317</v>
      </c>
      <c r="D1523">
        <f>C1523-B1523</f>
        <v>311</v>
      </c>
      <c r="E1523">
        <v>0.38879999999999998</v>
      </c>
      <c r="F1523">
        <v>1.7100000000000001E-4</v>
      </c>
      <c r="G1523">
        <v>78</v>
      </c>
      <c r="H1523" t="s">
        <v>32</v>
      </c>
      <c r="I1523" t="s">
        <v>40</v>
      </c>
      <c r="J1523">
        <v>2.476</v>
      </c>
      <c r="K1523">
        <v>4</v>
      </c>
      <c r="L1523">
        <v>1</v>
      </c>
      <c r="M1523">
        <v>16</v>
      </c>
      <c r="N1523">
        <v>17</v>
      </c>
      <c r="O1523">
        <v>0</v>
      </c>
      <c r="P1523">
        <v>16</v>
      </c>
      <c r="Q1523">
        <v>1</v>
      </c>
      <c r="R1523">
        <v>2</v>
      </c>
      <c r="S1523">
        <v>15</v>
      </c>
      <c r="T1523">
        <v>3</v>
      </c>
      <c r="U1523">
        <v>0</v>
      </c>
      <c r="V1523">
        <v>9</v>
      </c>
      <c r="W1523">
        <v>6</v>
      </c>
      <c r="X1523">
        <v>6</v>
      </c>
      <c r="Y1523">
        <v>2</v>
      </c>
      <c r="Z1523">
        <v>12</v>
      </c>
      <c r="AA1523">
        <v>4</v>
      </c>
      <c r="AB1523">
        <v>1</v>
      </c>
      <c r="AC1523">
        <v>0</v>
      </c>
      <c r="AD1523">
        <v>0</v>
      </c>
      <c r="AE1523">
        <f>SUM(M1523:N1523)/SUM(K1523:AD1523)</f>
        <v>0.28695652173913044</v>
      </c>
      <c r="AF1523">
        <f>SUM(S1523,Y1523)/SUM(K1523:AD1523)</f>
        <v>0.14782608695652175</v>
      </c>
      <c r="AG1523">
        <f t="shared" si="110"/>
        <v>0.22608695652173913</v>
      </c>
      <c r="AH1523">
        <f t="shared" si="111"/>
        <v>0</v>
      </c>
      <c r="AI1523">
        <f t="shared" si="112"/>
        <v>5.2173913043478258E-2</v>
      </c>
      <c r="AJ1523">
        <f t="shared" si="113"/>
        <v>0.28695652173913044</v>
      </c>
      <c r="AK1523">
        <v>18</v>
      </c>
      <c r="AL1523">
        <v>0</v>
      </c>
    </row>
    <row r="1524" spans="1:38" x14ac:dyDescent="0.2">
      <c r="A1524" t="s">
        <v>1512</v>
      </c>
      <c r="B1524">
        <v>514</v>
      </c>
      <c r="C1524">
        <v>765</v>
      </c>
      <c r="D1524">
        <f>C1524-B1524</f>
        <v>251</v>
      </c>
      <c r="E1524">
        <v>0.1636</v>
      </c>
      <c r="F1524" s="1">
        <v>6.0000000000000002E-6</v>
      </c>
      <c r="G1524">
        <v>18</v>
      </c>
      <c r="H1524" t="s">
        <v>35</v>
      </c>
      <c r="I1524" t="s">
        <v>33</v>
      </c>
      <c r="J1524">
        <v>2.871</v>
      </c>
      <c r="K1524">
        <v>5</v>
      </c>
      <c r="L1524">
        <v>0</v>
      </c>
      <c r="M1524">
        <v>19</v>
      </c>
      <c r="N1524">
        <v>15</v>
      </c>
      <c r="O1524">
        <v>2</v>
      </c>
      <c r="P1524">
        <v>8</v>
      </c>
      <c r="Q1524">
        <v>3</v>
      </c>
      <c r="R1524">
        <v>3</v>
      </c>
      <c r="S1524">
        <v>11</v>
      </c>
      <c r="T1524">
        <v>5</v>
      </c>
      <c r="U1524">
        <v>2</v>
      </c>
      <c r="V1524">
        <v>9</v>
      </c>
      <c r="W1524">
        <v>3</v>
      </c>
      <c r="X1524">
        <v>4</v>
      </c>
      <c r="Y1524">
        <v>6</v>
      </c>
      <c r="Z1524">
        <v>10</v>
      </c>
      <c r="AA1524">
        <v>3</v>
      </c>
      <c r="AB1524">
        <v>6</v>
      </c>
      <c r="AC1524">
        <v>0</v>
      </c>
      <c r="AD1524">
        <v>1</v>
      </c>
      <c r="AE1524">
        <f>SUM(M1524:N1524)/SUM(K1524:AD1524)</f>
        <v>0.29565217391304349</v>
      </c>
      <c r="AF1524">
        <f>SUM(S1524,Y1524)/SUM(K1524:AD1524)</f>
        <v>0.14782608695652175</v>
      </c>
      <c r="AG1524">
        <f t="shared" si="110"/>
        <v>0.1391304347826087</v>
      </c>
      <c r="AH1524">
        <f t="shared" si="111"/>
        <v>2.6086956521739129E-2</v>
      </c>
      <c r="AI1524">
        <f t="shared" si="112"/>
        <v>0.1391304347826087</v>
      </c>
      <c r="AJ1524">
        <f t="shared" si="113"/>
        <v>0.25217391304347825</v>
      </c>
    </row>
    <row r="1525" spans="1:38" x14ac:dyDescent="0.2">
      <c r="A1525" t="s">
        <v>2381</v>
      </c>
      <c r="B1525">
        <v>20</v>
      </c>
      <c r="C1525">
        <v>276</v>
      </c>
      <c r="D1525">
        <f>C1525-B1525</f>
        <v>256</v>
      </c>
      <c r="E1525">
        <v>0.4078</v>
      </c>
      <c r="F1525">
        <v>2.2599999999999999E-4</v>
      </c>
      <c r="G1525">
        <v>78</v>
      </c>
      <c r="H1525" t="s">
        <v>35</v>
      </c>
      <c r="I1525" t="s">
        <v>49</v>
      </c>
      <c r="J1525">
        <v>2.915</v>
      </c>
      <c r="K1525">
        <v>4</v>
      </c>
      <c r="L1525">
        <v>0</v>
      </c>
      <c r="M1525">
        <v>13</v>
      </c>
      <c r="N1525">
        <v>24</v>
      </c>
      <c r="O1525">
        <v>4</v>
      </c>
      <c r="P1525">
        <v>12</v>
      </c>
      <c r="Q1525">
        <v>7</v>
      </c>
      <c r="R1525">
        <v>7</v>
      </c>
      <c r="S1525">
        <v>13</v>
      </c>
      <c r="T1525">
        <v>8</v>
      </c>
      <c r="U1525">
        <v>2</v>
      </c>
      <c r="V1525">
        <v>13</v>
      </c>
      <c r="W1525">
        <v>6</v>
      </c>
      <c r="X1525">
        <v>7</v>
      </c>
      <c r="Y1525">
        <v>8</v>
      </c>
      <c r="Z1525">
        <v>6</v>
      </c>
      <c r="AA1525">
        <v>2</v>
      </c>
      <c r="AB1525">
        <v>5</v>
      </c>
      <c r="AC1525">
        <v>1</v>
      </c>
      <c r="AD1525">
        <v>0</v>
      </c>
      <c r="AE1525">
        <f>SUM(M1525:N1525)/SUM(K1525:AD1525)</f>
        <v>0.26056338028169013</v>
      </c>
      <c r="AF1525">
        <f>SUM(S1525,Y1525)/SUM(K1525:AD1525)</f>
        <v>0.14788732394366197</v>
      </c>
      <c r="AG1525">
        <f t="shared" si="110"/>
        <v>0.15492957746478872</v>
      </c>
      <c r="AH1525">
        <f t="shared" si="111"/>
        <v>3.5211267605633804E-2</v>
      </c>
      <c r="AI1525">
        <f t="shared" si="112"/>
        <v>0.15492957746478872</v>
      </c>
      <c r="AJ1525">
        <f t="shared" si="113"/>
        <v>0.24647887323943662</v>
      </c>
    </row>
    <row r="1526" spans="1:38" x14ac:dyDescent="0.2">
      <c r="A1526" t="s">
        <v>1882</v>
      </c>
      <c r="B1526">
        <v>31</v>
      </c>
      <c r="C1526">
        <v>446</v>
      </c>
      <c r="D1526">
        <f>C1526-B1526</f>
        <v>415</v>
      </c>
      <c r="E1526">
        <v>0.2596</v>
      </c>
      <c r="F1526">
        <v>2.4390000000000002E-3</v>
      </c>
      <c r="G1526">
        <v>42</v>
      </c>
      <c r="H1526" t="s">
        <v>35</v>
      </c>
      <c r="I1526" t="s">
        <v>33</v>
      </c>
      <c r="J1526">
        <v>2.8359999999999999</v>
      </c>
      <c r="K1526">
        <v>4</v>
      </c>
      <c r="L1526">
        <v>2</v>
      </c>
      <c r="M1526">
        <v>13</v>
      </c>
      <c r="N1526">
        <v>21</v>
      </c>
      <c r="O1526">
        <v>2</v>
      </c>
      <c r="P1526">
        <v>12</v>
      </c>
      <c r="Q1526">
        <v>6</v>
      </c>
      <c r="R1526">
        <v>5</v>
      </c>
      <c r="S1526">
        <v>20</v>
      </c>
      <c r="T1526">
        <v>7</v>
      </c>
      <c r="U1526">
        <v>0</v>
      </c>
      <c r="V1526">
        <v>21</v>
      </c>
      <c r="W1526">
        <v>7</v>
      </c>
      <c r="X1526">
        <v>6</v>
      </c>
      <c r="Y1526">
        <v>5</v>
      </c>
      <c r="Z1526">
        <v>18</v>
      </c>
      <c r="AA1526">
        <v>14</v>
      </c>
      <c r="AB1526">
        <v>6</v>
      </c>
      <c r="AC1526">
        <v>0</v>
      </c>
      <c r="AD1526">
        <v>0</v>
      </c>
      <c r="AE1526">
        <f>SUM(M1526:N1526)/SUM(K1526:AD1526)</f>
        <v>0.20118343195266272</v>
      </c>
      <c r="AF1526">
        <f>SUM(S1526,Y1526)/SUM(K1526:AD1526)</f>
        <v>0.14792899408284024</v>
      </c>
      <c r="AG1526">
        <f t="shared" si="110"/>
        <v>0.13609467455621302</v>
      </c>
      <c r="AH1526">
        <f t="shared" si="111"/>
        <v>1.1834319526627219E-2</v>
      </c>
      <c r="AI1526">
        <f t="shared" si="112"/>
        <v>0.10650887573964497</v>
      </c>
      <c r="AJ1526">
        <f t="shared" si="113"/>
        <v>0.39644970414201186</v>
      </c>
    </row>
    <row r="1527" spans="1:38" x14ac:dyDescent="0.2">
      <c r="A1527" t="s">
        <v>932</v>
      </c>
      <c r="B1527">
        <v>114</v>
      </c>
      <c r="C1527">
        <v>155</v>
      </c>
      <c r="D1527">
        <f>C1527-B1527</f>
        <v>41</v>
      </c>
      <c r="E1527">
        <v>0.32329999999999998</v>
      </c>
      <c r="F1527">
        <v>6.8970000000000004E-3</v>
      </c>
      <c r="G1527">
        <v>66</v>
      </c>
      <c r="H1527" t="s">
        <v>35</v>
      </c>
      <c r="I1527" t="s">
        <v>33</v>
      </c>
      <c r="J1527">
        <v>3.363</v>
      </c>
      <c r="K1527">
        <v>2</v>
      </c>
      <c r="L1527">
        <v>0</v>
      </c>
      <c r="M1527">
        <v>1</v>
      </c>
      <c r="N1527">
        <v>2</v>
      </c>
      <c r="O1527">
        <v>1</v>
      </c>
      <c r="P1527">
        <v>3</v>
      </c>
      <c r="Q1527">
        <v>0</v>
      </c>
      <c r="R1527">
        <v>0</v>
      </c>
      <c r="S1527">
        <v>3</v>
      </c>
      <c r="T1527">
        <v>3</v>
      </c>
      <c r="U1527">
        <v>0</v>
      </c>
      <c r="V1527">
        <v>1</v>
      </c>
      <c r="W1527">
        <v>3</v>
      </c>
      <c r="X1527">
        <v>2</v>
      </c>
      <c r="Y1527">
        <v>1</v>
      </c>
      <c r="Z1527">
        <v>0</v>
      </c>
      <c r="AA1527">
        <v>2</v>
      </c>
      <c r="AB1527">
        <v>0</v>
      </c>
      <c r="AC1527">
        <v>0</v>
      </c>
      <c r="AD1527">
        <v>3</v>
      </c>
      <c r="AE1527">
        <f>SUM(M1527:N1527)/SUM(K1527:AD1527)</f>
        <v>0.1111111111111111</v>
      </c>
      <c r="AF1527">
        <f>SUM(S1527,Y1527)/SUM(K1527:AD1527)</f>
        <v>0.14814814814814814</v>
      </c>
      <c r="AG1527">
        <f t="shared" si="110"/>
        <v>0.29629629629629628</v>
      </c>
      <c r="AH1527">
        <f t="shared" si="111"/>
        <v>0.14814814814814814</v>
      </c>
      <c r="AI1527">
        <f t="shared" si="112"/>
        <v>0.1111111111111111</v>
      </c>
      <c r="AJ1527">
        <f t="shared" si="113"/>
        <v>0.18518518518518517</v>
      </c>
    </row>
    <row r="1528" spans="1:38" x14ac:dyDescent="0.2">
      <c r="A1528" t="s">
        <v>1116</v>
      </c>
      <c r="B1528">
        <v>603</v>
      </c>
      <c r="C1528">
        <v>696</v>
      </c>
      <c r="D1528">
        <f>C1528-B1528</f>
        <v>93</v>
      </c>
      <c r="E1528">
        <v>0.17649999999999999</v>
      </c>
      <c r="F1528">
        <v>2.3999999999999998E-3</v>
      </c>
      <c r="G1528">
        <v>18</v>
      </c>
      <c r="H1528" t="s">
        <v>35</v>
      </c>
      <c r="I1528" t="s">
        <v>1117</v>
      </c>
      <c r="J1528">
        <v>3.91</v>
      </c>
      <c r="K1528">
        <v>5</v>
      </c>
      <c r="L1528">
        <v>0</v>
      </c>
      <c r="M1528">
        <v>4</v>
      </c>
      <c r="N1528">
        <v>6</v>
      </c>
      <c r="O1528">
        <v>4</v>
      </c>
      <c r="P1528">
        <v>2</v>
      </c>
      <c r="Q1528">
        <v>1</v>
      </c>
      <c r="R1528">
        <v>3</v>
      </c>
      <c r="S1528">
        <v>8</v>
      </c>
      <c r="T1528">
        <v>6</v>
      </c>
      <c r="U1528">
        <v>3</v>
      </c>
      <c r="V1528">
        <v>4</v>
      </c>
      <c r="W1528">
        <v>3</v>
      </c>
      <c r="X1528">
        <v>2</v>
      </c>
      <c r="Y1528">
        <v>4</v>
      </c>
      <c r="Z1528">
        <v>11</v>
      </c>
      <c r="AA1528">
        <v>8</v>
      </c>
      <c r="AB1528">
        <v>5</v>
      </c>
      <c r="AC1528">
        <v>0</v>
      </c>
      <c r="AD1528">
        <v>2</v>
      </c>
      <c r="AE1528">
        <f>SUM(M1528:N1528)/SUM(K1528:AD1528)</f>
        <v>0.12345679012345678</v>
      </c>
      <c r="AF1528">
        <f>SUM(S1528,Y1528)/SUM(K1528:AD1528)</f>
        <v>0.14814814814814814</v>
      </c>
      <c r="AG1528">
        <f t="shared" si="110"/>
        <v>0.12345679012345678</v>
      </c>
      <c r="AH1528">
        <f t="shared" si="111"/>
        <v>7.407407407407407E-2</v>
      </c>
      <c r="AI1528">
        <f t="shared" si="112"/>
        <v>0.20987654320987653</v>
      </c>
      <c r="AJ1528">
        <f t="shared" si="113"/>
        <v>0.32098765432098764</v>
      </c>
    </row>
    <row r="1529" spans="1:38" x14ac:dyDescent="0.2">
      <c r="A1529" t="s">
        <v>1213</v>
      </c>
      <c r="B1529">
        <v>152</v>
      </c>
      <c r="C1529">
        <v>236</v>
      </c>
      <c r="D1529">
        <f>C1529-B1529</f>
        <v>84</v>
      </c>
      <c r="E1529">
        <v>0.191</v>
      </c>
      <c r="F1529">
        <v>1.3532000000000001E-2</v>
      </c>
      <c r="G1529">
        <v>18</v>
      </c>
      <c r="H1529" t="s">
        <v>35</v>
      </c>
      <c r="I1529" t="s">
        <v>51</v>
      </c>
      <c r="J1529">
        <v>3.4329999999999998</v>
      </c>
      <c r="K1529">
        <v>3</v>
      </c>
      <c r="L1529">
        <v>0</v>
      </c>
      <c r="M1529">
        <v>4</v>
      </c>
      <c r="N1529">
        <v>3</v>
      </c>
      <c r="O1529">
        <v>3</v>
      </c>
      <c r="P1529">
        <v>5</v>
      </c>
      <c r="Q1529">
        <v>3</v>
      </c>
      <c r="R1529">
        <v>2</v>
      </c>
      <c r="S1529">
        <v>7</v>
      </c>
      <c r="T1529">
        <v>4</v>
      </c>
      <c r="U1529">
        <v>1</v>
      </c>
      <c r="V1529">
        <v>6</v>
      </c>
      <c r="W1529">
        <v>2</v>
      </c>
      <c r="X1529">
        <v>1</v>
      </c>
      <c r="Y1529">
        <v>1</v>
      </c>
      <c r="Z1529">
        <v>5</v>
      </c>
      <c r="AA1529">
        <v>3</v>
      </c>
      <c r="AB1529">
        <v>1</v>
      </c>
      <c r="AC1529">
        <v>0</v>
      </c>
      <c r="AD1529">
        <v>0</v>
      </c>
      <c r="AE1529">
        <f>SUM(M1529:N1529)/SUM(K1529:AD1529)</f>
        <v>0.12962962962962962</v>
      </c>
      <c r="AF1529">
        <f>SUM(S1529,Y1529)/SUM(K1529:AD1529)</f>
        <v>0.14814814814814814</v>
      </c>
      <c r="AG1529">
        <f t="shared" si="110"/>
        <v>0.18518518518518517</v>
      </c>
      <c r="AH1529">
        <f t="shared" si="111"/>
        <v>5.5555555555555552E-2</v>
      </c>
      <c r="AI1529">
        <f t="shared" si="112"/>
        <v>0.14814814814814814</v>
      </c>
      <c r="AJ1529">
        <f t="shared" si="113"/>
        <v>0.33333333333333331</v>
      </c>
    </row>
    <row r="1530" spans="1:38" x14ac:dyDescent="0.2">
      <c r="A1530" t="s">
        <v>121</v>
      </c>
      <c r="B1530">
        <v>18</v>
      </c>
      <c r="C1530">
        <v>418</v>
      </c>
      <c r="D1530">
        <f>C1530-B1530</f>
        <v>400</v>
      </c>
      <c r="E1530">
        <v>0.35060000000000002</v>
      </c>
      <c r="F1530">
        <v>1.1296E-2</v>
      </c>
      <c r="G1530">
        <v>66</v>
      </c>
      <c r="H1530" t="s">
        <v>35</v>
      </c>
      <c r="I1530" t="s">
        <v>44</v>
      </c>
      <c r="J1530">
        <v>2.968</v>
      </c>
      <c r="K1530">
        <v>8</v>
      </c>
      <c r="L1530">
        <v>0</v>
      </c>
      <c r="M1530">
        <v>8</v>
      </c>
      <c r="N1530">
        <v>14</v>
      </c>
      <c r="O1530">
        <v>3</v>
      </c>
      <c r="P1530">
        <v>29</v>
      </c>
      <c r="Q1530">
        <v>2</v>
      </c>
      <c r="R1530">
        <v>3</v>
      </c>
      <c r="S1530">
        <v>16</v>
      </c>
      <c r="T1530">
        <v>5</v>
      </c>
      <c r="U1530">
        <v>2</v>
      </c>
      <c r="V1530">
        <v>13</v>
      </c>
      <c r="W1530">
        <v>13</v>
      </c>
      <c r="X1530">
        <v>12</v>
      </c>
      <c r="Y1530">
        <v>8</v>
      </c>
      <c r="Z1530">
        <v>13</v>
      </c>
      <c r="AA1530">
        <v>8</v>
      </c>
      <c r="AB1530">
        <v>3</v>
      </c>
      <c r="AC1530">
        <v>1</v>
      </c>
      <c r="AD1530">
        <v>1</v>
      </c>
      <c r="AE1530">
        <f>SUM(M1530:N1530)/SUM(K1530:AD1530)</f>
        <v>0.13580246913580246</v>
      </c>
      <c r="AF1530">
        <f>SUM(S1530,Y1530)/SUM(K1530:AD1530)</f>
        <v>0.14814814814814814</v>
      </c>
      <c r="AG1530">
        <f t="shared" si="110"/>
        <v>0.30864197530864196</v>
      </c>
      <c r="AH1530">
        <f t="shared" si="111"/>
        <v>3.0864197530864196E-2</v>
      </c>
      <c r="AI1530">
        <f t="shared" si="112"/>
        <v>8.0246913580246909E-2</v>
      </c>
      <c r="AJ1530">
        <f t="shared" si="113"/>
        <v>0.29629629629629628</v>
      </c>
    </row>
    <row r="1531" spans="1:38" x14ac:dyDescent="0.2">
      <c r="A1531" t="s">
        <v>31</v>
      </c>
      <c r="B1531">
        <v>243</v>
      </c>
      <c r="C1531">
        <v>541</v>
      </c>
      <c r="D1531">
        <f>C1531-B1531</f>
        <v>298</v>
      </c>
      <c r="E1531">
        <v>0.38929999999999998</v>
      </c>
      <c r="F1531">
        <v>6.7000000000000002E-5</v>
      </c>
      <c r="G1531">
        <v>78</v>
      </c>
      <c r="H1531" t="s">
        <v>32</v>
      </c>
      <c r="I1531" t="s">
        <v>33</v>
      </c>
      <c r="J1531">
        <v>3.1360000000000001</v>
      </c>
      <c r="K1531">
        <v>5</v>
      </c>
      <c r="L1531">
        <v>0</v>
      </c>
      <c r="M1531">
        <v>12</v>
      </c>
      <c r="N1531">
        <v>9</v>
      </c>
      <c r="O1531">
        <v>3</v>
      </c>
      <c r="P1531">
        <v>7</v>
      </c>
      <c r="Q1531">
        <v>2</v>
      </c>
      <c r="R1531">
        <v>9</v>
      </c>
      <c r="S1531">
        <v>14</v>
      </c>
      <c r="T1531">
        <v>4</v>
      </c>
      <c r="U1531">
        <v>0</v>
      </c>
      <c r="V1531">
        <v>12</v>
      </c>
      <c r="W1531">
        <v>10</v>
      </c>
      <c r="X1531">
        <v>8</v>
      </c>
      <c r="Y1531">
        <v>6</v>
      </c>
      <c r="Z1531">
        <v>18</v>
      </c>
      <c r="AA1531">
        <v>9</v>
      </c>
      <c r="AB1531">
        <v>4</v>
      </c>
      <c r="AC1531">
        <v>2</v>
      </c>
      <c r="AD1531">
        <v>1</v>
      </c>
      <c r="AE1531">
        <f>SUM(M1531:N1531)/SUM(K1531:AD1531)</f>
        <v>0.15555555555555556</v>
      </c>
      <c r="AF1531">
        <f>SUM(S1531,Y1531)/SUM(K1531:AD1531)</f>
        <v>0.14814814814814814</v>
      </c>
      <c r="AG1531">
        <f t="shared" si="110"/>
        <v>0.16296296296296298</v>
      </c>
      <c r="AH1531">
        <f t="shared" si="111"/>
        <v>4.4444444444444446E-2</v>
      </c>
      <c r="AI1531">
        <f t="shared" si="112"/>
        <v>0.12592592592592591</v>
      </c>
      <c r="AJ1531">
        <f t="shared" si="113"/>
        <v>0.36296296296296299</v>
      </c>
      <c r="AK1531">
        <v>3</v>
      </c>
      <c r="AL1531">
        <v>0</v>
      </c>
    </row>
    <row r="1532" spans="1:38" x14ac:dyDescent="0.2">
      <c r="A1532" t="s">
        <v>1749</v>
      </c>
      <c r="B1532">
        <v>6</v>
      </c>
      <c r="C1532">
        <v>564</v>
      </c>
      <c r="D1532">
        <f>C1532-B1532</f>
        <v>558</v>
      </c>
      <c r="E1532">
        <v>0.318</v>
      </c>
      <c r="F1532">
        <v>2.43E-4</v>
      </c>
      <c r="G1532">
        <v>66</v>
      </c>
      <c r="H1532" t="s">
        <v>32</v>
      </c>
      <c r="I1532" t="s">
        <v>49</v>
      </c>
      <c r="J1532">
        <v>2.9630000000000001</v>
      </c>
      <c r="K1532">
        <v>7</v>
      </c>
      <c r="L1532">
        <v>1</v>
      </c>
      <c r="M1532">
        <v>18</v>
      </c>
      <c r="N1532">
        <v>16</v>
      </c>
      <c r="O1532">
        <v>3</v>
      </c>
      <c r="P1532">
        <v>43</v>
      </c>
      <c r="Q1532">
        <v>2</v>
      </c>
      <c r="R1532">
        <v>4</v>
      </c>
      <c r="S1532">
        <v>19</v>
      </c>
      <c r="T1532">
        <v>6</v>
      </c>
      <c r="U1532">
        <v>1</v>
      </c>
      <c r="V1532">
        <v>17</v>
      </c>
      <c r="W1532">
        <v>13</v>
      </c>
      <c r="X1532">
        <v>12</v>
      </c>
      <c r="Y1532">
        <v>13</v>
      </c>
      <c r="Z1532">
        <v>13</v>
      </c>
      <c r="AA1532">
        <v>12</v>
      </c>
      <c r="AB1532">
        <v>7</v>
      </c>
      <c r="AC1532">
        <v>1</v>
      </c>
      <c r="AD1532">
        <v>8</v>
      </c>
      <c r="AE1532">
        <f>SUM(M1532:N1532)/SUM(K1532:AD1532)</f>
        <v>0.15740740740740741</v>
      </c>
      <c r="AF1532">
        <f>SUM(S1532,Y1532)/SUM(K1532:AD1532)</f>
        <v>0.14814814814814814</v>
      </c>
      <c r="AG1532">
        <f t="shared" si="110"/>
        <v>0.29166666666666669</v>
      </c>
      <c r="AH1532">
        <f t="shared" si="111"/>
        <v>5.5555555555555552E-2</v>
      </c>
      <c r="AI1532">
        <f t="shared" si="112"/>
        <v>8.3333333333333329E-2</v>
      </c>
      <c r="AJ1532">
        <f t="shared" si="113"/>
        <v>0.2638888888888889</v>
      </c>
      <c r="AK1532">
        <v>2</v>
      </c>
      <c r="AL1532">
        <v>0</v>
      </c>
    </row>
    <row r="1533" spans="1:38" x14ac:dyDescent="0.2">
      <c r="A1533" t="s">
        <v>3031</v>
      </c>
      <c r="B1533">
        <v>129</v>
      </c>
      <c r="C1533">
        <v>336</v>
      </c>
      <c r="D1533">
        <f>C1533-B1533</f>
        <v>207</v>
      </c>
      <c r="E1533">
        <v>0.29189999999999999</v>
      </c>
      <c r="F1533">
        <v>2.14E-4</v>
      </c>
      <c r="G1533">
        <v>54</v>
      </c>
      <c r="H1533" t="s">
        <v>35</v>
      </c>
      <c r="I1533" t="s">
        <v>40</v>
      </c>
      <c r="J1533">
        <v>3.008</v>
      </c>
      <c r="K1533">
        <v>3</v>
      </c>
      <c r="L1533">
        <v>3</v>
      </c>
      <c r="M1533">
        <v>10</v>
      </c>
      <c r="N1533">
        <v>8</v>
      </c>
      <c r="O1533">
        <v>0</v>
      </c>
      <c r="P1533">
        <v>10</v>
      </c>
      <c r="Q1533">
        <v>4</v>
      </c>
      <c r="R1533">
        <v>2</v>
      </c>
      <c r="S1533">
        <v>12</v>
      </c>
      <c r="T1533">
        <v>5</v>
      </c>
      <c r="U1533">
        <v>1</v>
      </c>
      <c r="V1533">
        <v>9</v>
      </c>
      <c r="W1533">
        <v>4</v>
      </c>
      <c r="X1533">
        <v>5</v>
      </c>
      <c r="Y1533">
        <v>4</v>
      </c>
      <c r="Z1533">
        <v>15</v>
      </c>
      <c r="AA1533">
        <v>5</v>
      </c>
      <c r="AB1533">
        <v>4</v>
      </c>
      <c r="AC1533">
        <v>0</v>
      </c>
      <c r="AD1533">
        <v>4</v>
      </c>
      <c r="AE1533">
        <f>SUM(M1533:N1533)/SUM(K1533:AD1533)</f>
        <v>0.16666666666666666</v>
      </c>
      <c r="AF1533">
        <f>SUM(S1533,Y1533)/SUM(K1533:AD1533)</f>
        <v>0.14814814814814814</v>
      </c>
      <c r="AG1533">
        <f t="shared" si="110"/>
        <v>0.15740740740740741</v>
      </c>
      <c r="AH1533">
        <f t="shared" si="111"/>
        <v>3.7037037037037035E-2</v>
      </c>
      <c r="AI1533">
        <f t="shared" si="112"/>
        <v>0.1111111111111111</v>
      </c>
      <c r="AJ1533">
        <f t="shared" si="113"/>
        <v>0.37962962962962965</v>
      </c>
      <c r="AK1533">
        <v>1</v>
      </c>
      <c r="AL1533">
        <v>0</v>
      </c>
    </row>
    <row r="1534" spans="1:38" x14ac:dyDescent="0.2">
      <c r="A1534" t="s">
        <v>287</v>
      </c>
      <c r="B1534">
        <v>26</v>
      </c>
      <c r="C1534">
        <v>460</v>
      </c>
      <c r="D1534">
        <f>C1534-B1534</f>
        <v>434</v>
      </c>
      <c r="E1534">
        <v>0.4093</v>
      </c>
      <c r="F1534">
        <v>9.3999999999999994E-5</v>
      </c>
      <c r="G1534">
        <v>78</v>
      </c>
      <c r="H1534" t="s">
        <v>46</v>
      </c>
      <c r="I1534" t="s">
        <v>72</v>
      </c>
      <c r="J1534">
        <v>2.7759999999999998</v>
      </c>
      <c r="K1534">
        <v>7</v>
      </c>
      <c r="L1534">
        <v>0</v>
      </c>
      <c r="M1534">
        <v>13</v>
      </c>
      <c r="N1534">
        <v>17</v>
      </c>
      <c r="O1534">
        <v>1</v>
      </c>
      <c r="P1534">
        <v>23</v>
      </c>
      <c r="Q1534">
        <v>2</v>
      </c>
      <c r="R1534">
        <v>1</v>
      </c>
      <c r="S1534">
        <v>18</v>
      </c>
      <c r="T1534">
        <v>5</v>
      </c>
      <c r="U1534">
        <v>3</v>
      </c>
      <c r="V1534">
        <v>17</v>
      </c>
      <c r="W1534">
        <v>13</v>
      </c>
      <c r="X1534">
        <v>8</v>
      </c>
      <c r="Y1534">
        <v>6</v>
      </c>
      <c r="Z1534">
        <v>15</v>
      </c>
      <c r="AA1534">
        <v>6</v>
      </c>
      <c r="AB1534">
        <v>5</v>
      </c>
      <c r="AC1534">
        <v>0</v>
      </c>
      <c r="AD1534">
        <v>2</v>
      </c>
      <c r="AE1534">
        <f>SUM(M1534:N1534)/SUM(K1534:AD1534)</f>
        <v>0.18518518518518517</v>
      </c>
      <c r="AF1534">
        <f>SUM(S1534,Y1534)/SUM(K1534:AD1534)</f>
        <v>0.14814814814814814</v>
      </c>
      <c r="AG1534">
        <f t="shared" si="110"/>
        <v>0.26543209876543211</v>
      </c>
      <c r="AH1534">
        <f t="shared" si="111"/>
        <v>1.8518518518518517E-2</v>
      </c>
      <c r="AI1534">
        <f t="shared" si="112"/>
        <v>8.6419753086419748E-2</v>
      </c>
      <c r="AJ1534">
        <f t="shared" si="113"/>
        <v>0.29629629629629628</v>
      </c>
      <c r="AK1534">
        <v>3</v>
      </c>
      <c r="AL1534">
        <v>0</v>
      </c>
    </row>
    <row r="1535" spans="1:38" x14ac:dyDescent="0.2">
      <c r="A1535" t="s">
        <v>3003</v>
      </c>
      <c r="B1535">
        <v>260</v>
      </c>
      <c r="C1535">
        <v>743</v>
      </c>
      <c r="D1535">
        <f>C1535-B1535</f>
        <v>483</v>
      </c>
      <c r="E1535">
        <v>0.27739999999999998</v>
      </c>
      <c r="F1535">
        <v>2.3E-5</v>
      </c>
      <c r="G1535">
        <v>54</v>
      </c>
      <c r="H1535" t="s">
        <v>35</v>
      </c>
      <c r="I1535" t="s">
        <v>49</v>
      </c>
      <c r="J1535">
        <v>2.9369999999999998</v>
      </c>
      <c r="K1535">
        <v>7</v>
      </c>
      <c r="L1535">
        <v>1</v>
      </c>
      <c r="M1535">
        <v>15</v>
      </c>
      <c r="N1535">
        <v>21</v>
      </c>
      <c r="O1535">
        <v>2</v>
      </c>
      <c r="P1535">
        <v>14</v>
      </c>
      <c r="Q1535">
        <v>6</v>
      </c>
      <c r="R1535">
        <v>8</v>
      </c>
      <c r="S1535">
        <v>24</v>
      </c>
      <c r="T1535">
        <v>9</v>
      </c>
      <c r="U1535">
        <v>2</v>
      </c>
      <c r="V1535">
        <v>17</v>
      </c>
      <c r="W1535">
        <v>9</v>
      </c>
      <c r="X1535">
        <v>7</v>
      </c>
      <c r="Y1535">
        <v>4</v>
      </c>
      <c r="Z1535">
        <v>24</v>
      </c>
      <c r="AA1535">
        <v>15</v>
      </c>
      <c r="AB1535">
        <v>1</v>
      </c>
      <c r="AC1535">
        <v>0</v>
      </c>
      <c r="AD1535">
        <v>3</v>
      </c>
      <c r="AE1535">
        <f>SUM(M1535:N1535)/SUM(K1535:AD1535)</f>
        <v>0.19047619047619047</v>
      </c>
      <c r="AF1535">
        <f>SUM(S1535,Y1535)/SUM(K1535:AD1535)</f>
        <v>0.14814814814814814</v>
      </c>
      <c r="AG1535">
        <f t="shared" si="110"/>
        <v>0.15873015873015872</v>
      </c>
      <c r="AH1535">
        <f t="shared" si="111"/>
        <v>2.6455026455026454E-2</v>
      </c>
      <c r="AI1535">
        <f t="shared" si="112"/>
        <v>0.10582010582010581</v>
      </c>
      <c r="AJ1535">
        <f t="shared" si="113"/>
        <v>0.37037037037037035</v>
      </c>
    </row>
    <row r="1536" spans="1:38" x14ac:dyDescent="0.2">
      <c r="A1536" t="s">
        <v>1342</v>
      </c>
      <c r="B1536">
        <v>135</v>
      </c>
      <c r="C1536">
        <v>207</v>
      </c>
      <c r="D1536">
        <f>C1536-B1536</f>
        <v>72</v>
      </c>
      <c r="E1536">
        <v>0.22589999999999999</v>
      </c>
      <c r="F1536">
        <v>3.0699999999999998E-3</v>
      </c>
      <c r="G1536">
        <v>30</v>
      </c>
      <c r="H1536" t="s">
        <v>35</v>
      </c>
      <c r="I1536" t="s">
        <v>413</v>
      </c>
      <c r="J1536">
        <v>3.58</v>
      </c>
      <c r="K1536">
        <v>0</v>
      </c>
      <c r="L1536">
        <v>1</v>
      </c>
      <c r="M1536">
        <v>10</v>
      </c>
      <c r="N1536">
        <v>2</v>
      </c>
      <c r="O1536">
        <v>1</v>
      </c>
      <c r="P1536">
        <v>0</v>
      </c>
      <c r="Q1536">
        <v>0</v>
      </c>
      <c r="R1536">
        <v>3</v>
      </c>
      <c r="S1536">
        <v>5</v>
      </c>
      <c r="T1536">
        <v>11</v>
      </c>
      <c r="U1536">
        <v>0</v>
      </c>
      <c r="V1536">
        <v>6</v>
      </c>
      <c r="W1536">
        <v>1</v>
      </c>
      <c r="X1536">
        <v>5</v>
      </c>
      <c r="Y1536">
        <v>3</v>
      </c>
      <c r="Z1536">
        <v>2</v>
      </c>
      <c r="AA1536">
        <v>1</v>
      </c>
      <c r="AB1536">
        <v>2</v>
      </c>
      <c r="AC1536">
        <v>0</v>
      </c>
      <c r="AD1536">
        <v>1</v>
      </c>
      <c r="AE1536">
        <f>SUM(M1536:N1536)/SUM(K1536:AD1536)</f>
        <v>0.22222222222222221</v>
      </c>
      <c r="AF1536">
        <f>SUM(S1536,Y1536)/SUM(K1536:AD1536)</f>
        <v>0.14814814814814814</v>
      </c>
      <c r="AG1536">
        <f t="shared" si="110"/>
        <v>1.8518518518518517E-2</v>
      </c>
      <c r="AH1536">
        <f t="shared" si="111"/>
        <v>3.7037037037037035E-2</v>
      </c>
      <c r="AI1536">
        <f t="shared" si="112"/>
        <v>0.29629629629629628</v>
      </c>
      <c r="AJ1536">
        <f t="shared" si="113"/>
        <v>0.27777777777777779</v>
      </c>
    </row>
    <row r="1537" spans="1:38" x14ac:dyDescent="0.2">
      <c r="A1537" t="s">
        <v>3146</v>
      </c>
      <c r="B1537">
        <v>998</v>
      </c>
      <c r="C1537">
        <v>1028</v>
      </c>
      <c r="D1537">
        <f>C1537-B1537</f>
        <v>30</v>
      </c>
      <c r="E1537">
        <v>0.20799999999999999</v>
      </c>
      <c r="F1537">
        <v>1.3272000000000001E-2</v>
      </c>
      <c r="G1537">
        <v>30</v>
      </c>
      <c r="H1537" t="s">
        <v>35</v>
      </c>
      <c r="I1537" t="s">
        <v>40</v>
      </c>
      <c r="J1537">
        <v>3.8260000000000001</v>
      </c>
      <c r="K1537">
        <v>2</v>
      </c>
      <c r="L1537">
        <v>0</v>
      </c>
      <c r="M1537">
        <v>4</v>
      </c>
      <c r="N1537">
        <v>2</v>
      </c>
      <c r="O1537">
        <v>4</v>
      </c>
      <c r="P1537">
        <v>1</v>
      </c>
      <c r="Q1537">
        <v>0</v>
      </c>
      <c r="R1537">
        <v>0</v>
      </c>
      <c r="S1537">
        <v>1</v>
      </c>
      <c r="T1537">
        <v>3</v>
      </c>
      <c r="U1537">
        <v>0</v>
      </c>
      <c r="V1537">
        <v>1</v>
      </c>
      <c r="W1537">
        <v>1</v>
      </c>
      <c r="X1537">
        <v>0</v>
      </c>
      <c r="Y1537">
        <v>3</v>
      </c>
      <c r="Z1537">
        <v>1</v>
      </c>
      <c r="AA1537">
        <v>0</v>
      </c>
      <c r="AB1537">
        <v>1</v>
      </c>
      <c r="AC1537">
        <v>0</v>
      </c>
      <c r="AD1537">
        <v>3</v>
      </c>
      <c r="AE1537">
        <f>SUM(M1537:N1537)/SUM(K1537:AD1537)</f>
        <v>0.22222222222222221</v>
      </c>
      <c r="AF1537">
        <f>SUM(S1537,Y1537)/SUM(K1537:AD1537)</f>
        <v>0.14814814814814814</v>
      </c>
      <c r="AG1537">
        <f t="shared" si="110"/>
        <v>0.14814814814814814</v>
      </c>
      <c r="AH1537">
        <f t="shared" si="111"/>
        <v>0.25925925925925924</v>
      </c>
      <c r="AI1537">
        <f t="shared" si="112"/>
        <v>0.14814814814814814</v>
      </c>
      <c r="AJ1537">
        <f t="shared" si="113"/>
        <v>7.407407407407407E-2</v>
      </c>
    </row>
    <row r="1538" spans="1:38" x14ac:dyDescent="0.2">
      <c r="A1538" t="s">
        <v>2771</v>
      </c>
      <c r="B1538">
        <v>121</v>
      </c>
      <c r="C1538">
        <v>293</v>
      </c>
      <c r="D1538">
        <f>C1538-B1538</f>
        <v>172</v>
      </c>
      <c r="E1538">
        <v>0.13519999999999999</v>
      </c>
      <c r="F1538">
        <v>1.9719999999999998E-3</v>
      </c>
      <c r="G1538">
        <v>6</v>
      </c>
      <c r="H1538" t="s">
        <v>35</v>
      </c>
      <c r="I1538" t="s">
        <v>235</v>
      </c>
      <c r="J1538">
        <v>3.3260000000000001</v>
      </c>
      <c r="K1538">
        <v>4</v>
      </c>
      <c r="L1538">
        <v>0</v>
      </c>
      <c r="M1538">
        <v>10</v>
      </c>
      <c r="N1538">
        <v>16</v>
      </c>
      <c r="O1538">
        <v>6</v>
      </c>
      <c r="P1538">
        <v>10</v>
      </c>
      <c r="Q1538">
        <v>2</v>
      </c>
      <c r="R1538">
        <v>6</v>
      </c>
      <c r="S1538">
        <v>13</v>
      </c>
      <c r="T1538">
        <v>6</v>
      </c>
      <c r="U1538">
        <v>1</v>
      </c>
      <c r="V1538">
        <v>6</v>
      </c>
      <c r="W1538">
        <v>1</v>
      </c>
      <c r="X1538">
        <v>4</v>
      </c>
      <c r="Y1538">
        <v>3</v>
      </c>
      <c r="Z1538">
        <v>10</v>
      </c>
      <c r="AA1538">
        <v>7</v>
      </c>
      <c r="AB1538">
        <v>3</v>
      </c>
      <c r="AC1538">
        <v>0</v>
      </c>
      <c r="AD1538">
        <v>0</v>
      </c>
      <c r="AE1538">
        <f>SUM(M1538:N1538)/SUM(K1538:AD1538)</f>
        <v>0.24074074074074073</v>
      </c>
      <c r="AF1538">
        <f>SUM(S1538,Y1538)/SUM(K1538:AD1538)</f>
        <v>0.14814814814814814</v>
      </c>
      <c r="AG1538">
        <f t="shared" si="110"/>
        <v>0.1388888888888889</v>
      </c>
      <c r="AH1538">
        <f t="shared" si="111"/>
        <v>5.5555555555555552E-2</v>
      </c>
      <c r="AI1538">
        <f t="shared" si="112"/>
        <v>0.14814814814814814</v>
      </c>
      <c r="AJ1538">
        <f t="shared" si="113"/>
        <v>0.26851851851851855</v>
      </c>
    </row>
    <row r="1539" spans="1:38" x14ac:dyDescent="0.2">
      <c r="A1539" t="s">
        <v>677</v>
      </c>
      <c r="B1539">
        <v>642</v>
      </c>
      <c r="C1539">
        <v>704</v>
      </c>
      <c r="D1539">
        <f>C1539-B1539</f>
        <v>62</v>
      </c>
      <c r="E1539">
        <v>0.25800000000000001</v>
      </c>
      <c r="F1539">
        <v>7.1000000000000005E-5</v>
      </c>
      <c r="G1539">
        <v>42</v>
      </c>
      <c r="H1539" t="s">
        <v>46</v>
      </c>
      <c r="I1539" t="s">
        <v>36</v>
      </c>
      <c r="J1539">
        <v>2.9630000000000001</v>
      </c>
      <c r="K1539">
        <v>3</v>
      </c>
      <c r="L1539">
        <v>0</v>
      </c>
      <c r="M1539">
        <v>7</v>
      </c>
      <c r="N1539">
        <v>7</v>
      </c>
      <c r="O1539">
        <v>2</v>
      </c>
      <c r="P1539">
        <v>2</v>
      </c>
      <c r="Q1539">
        <v>3</v>
      </c>
      <c r="R1539">
        <v>2</v>
      </c>
      <c r="S1539">
        <v>6</v>
      </c>
      <c r="T1539">
        <v>2</v>
      </c>
      <c r="U1539">
        <v>1</v>
      </c>
      <c r="V1539">
        <v>4</v>
      </c>
      <c r="W1539">
        <v>1</v>
      </c>
      <c r="X1539">
        <v>2</v>
      </c>
      <c r="Y1539">
        <v>2</v>
      </c>
      <c r="Z1539">
        <v>1</v>
      </c>
      <c r="AA1539">
        <v>5</v>
      </c>
      <c r="AB1539">
        <v>2</v>
      </c>
      <c r="AC1539">
        <v>1</v>
      </c>
      <c r="AD1539">
        <v>1</v>
      </c>
      <c r="AE1539">
        <f>SUM(M1539:N1539)/SUM(K1539:AD1539)</f>
        <v>0.25925925925925924</v>
      </c>
      <c r="AF1539">
        <f>SUM(S1539,Y1539)/SUM(K1539:AD1539)</f>
        <v>0.14814814814814814</v>
      </c>
      <c r="AG1539">
        <f t="shared" ref="AG1539:AG1602" si="114">SUM(P1539,K1539,W1539)/SUM(K1539:AD1539)</f>
        <v>0.1111111111111111</v>
      </c>
      <c r="AH1539">
        <f t="shared" ref="AH1539:AH1602" si="115">SUM(AC1539,AD1539,O1539)/SUM(K1539:AD1539)</f>
        <v>7.407407407407407E-2</v>
      </c>
      <c r="AI1539">
        <f t="shared" ref="AI1539:AI1602" si="116">SUM(R1539,T1539,AB1539,U1539)/SUM(K1539:AD1539)</f>
        <v>0.12962962962962962</v>
      </c>
      <c r="AJ1539">
        <f t="shared" ref="AJ1539:AJ1602" si="117">SUM(Q1539,X1539,V1539,AA1539,Z1539,L1539)/SUM(K1539:AD1539)</f>
        <v>0.27777777777777779</v>
      </c>
      <c r="AK1539">
        <v>1</v>
      </c>
      <c r="AL1539">
        <v>0</v>
      </c>
    </row>
    <row r="1540" spans="1:38" x14ac:dyDescent="0.2">
      <c r="A1540" t="s">
        <v>2915</v>
      </c>
      <c r="B1540">
        <v>361</v>
      </c>
      <c r="C1540">
        <v>387</v>
      </c>
      <c r="D1540">
        <f>C1540-B1540</f>
        <v>26</v>
      </c>
      <c r="E1540">
        <v>0.21709999999999999</v>
      </c>
      <c r="F1540">
        <v>9.6000000000000002E-5</v>
      </c>
      <c r="G1540">
        <v>30</v>
      </c>
      <c r="H1540" t="s">
        <v>46</v>
      </c>
      <c r="I1540" t="s">
        <v>49</v>
      </c>
      <c r="J1540">
        <v>3.5</v>
      </c>
      <c r="K1540">
        <v>3</v>
      </c>
      <c r="L1540">
        <v>0</v>
      </c>
      <c r="M1540">
        <v>2</v>
      </c>
      <c r="N1540">
        <v>5</v>
      </c>
      <c r="O1540">
        <v>0</v>
      </c>
      <c r="P1540">
        <v>0</v>
      </c>
      <c r="Q1540">
        <v>0</v>
      </c>
      <c r="R1540">
        <v>1</v>
      </c>
      <c r="S1540">
        <v>2</v>
      </c>
      <c r="T1540">
        <v>5</v>
      </c>
      <c r="U1540">
        <v>0</v>
      </c>
      <c r="V1540">
        <v>0</v>
      </c>
      <c r="W1540">
        <v>1</v>
      </c>
      <c r="X1540">
        <v>3</v>
      </c>
      <c r="Y1540">
        <v>2</v>
      </c>
      <c r="Z1540">
        <v>2</v>
      </c>
      <c r="AA1540">
        <v>0</v>
      </c>
      <c r="AB1540">
        <v>0</v>
      </c>
      <c r="AC1540">
        <v>1</v>
      </c>
      <c r="AD1540">
        <v>0</v>
      </c>
      <c r="AE1540">
        <f>SUM(M1540:N1540)/SUM(K1540:AD1540)</f>
        <v>0.25925925925925924</v>
      </c>
      <c r="AF1540">
        <f>SUM(S1540,Y1540)/SUM(K1540:AD1540)</f>
        <v>0.14814814814814814</v>
      </c>
      <c r="AG1540">
        <f t="shared" si="114"/>
        <v>0.14814814814814814</v>
      </c>
      <c r="AH1540">
        <f t="shared" si="115"/>
        <v>3.7037037037037035E-2</v>
      </c>
      <c r="AI1540">
        <f t="shared" si="116"/>
        <v>0.22222222222222221</v>
      </c>
      <c r="AJ1540">
        <f t="shared" si="117"/>
        <v>0.18518518518518517</v>
      </c>
    </row>
    <row r="1541" spans="1:38" x14ac:dyDescent="0.2">
      <c r="A1541" t="s">
        <v>917</v>
      </c>
      <c r="B1541">
        <v>528</v>
      </c>
      <c r="C1541">
        <v>646</v>
      </c>
      <c r="D1541">
        <f>C1541-B1541</f>
        <v>118</v>
      </c>
      <c r="E1541">
        <v>0.45889999999999997</v>
      </c>
      <c r="F1541">
        <v>8.7000000000000001E-5</v>
      </c>
      <c r="G1541">
        <v>90</v>
      </c>
      <c r="H1541" t="s">
        <v>32</v>
      </c>
      <c r="I1541" t="s">
        <v>44</v>
      </c>
      <c r="J1541">
        <v>3.294</v>
      </c>
      <c r="K1541">
        <v>10</v>
      </c>
      <c r="L1541">
        <v>0</v>
      </c>
      <c r="M1541">
        <v>11</v>
      </c>
      <c r="N1541">
        <v>12</v>
      </c>
      <c r="O1541">
        <v>1</v>
      </c>
      <c r="P1541">
        <v>4</v>
      </c>
      <c r="Q1541">
        <v>0</v>
      </c>
      <c r="R1541">
        <v>2</v>
      </c>
      <c r="S1541">
        <v>8</v>
      </c>
      <c r="T1541">
        <v>7</v>
      </c>
      <c r="U1541">
        <v>1</v>
      </c>
      <c r="V1541">
        <v>7</v>
      </c>
      <c r="W1541">
        <v>1</v>
      </c>
      <c r="X1541">
        <v>1</v>
      </c>
      <c r="Y1541">
        <v>4</v>
      </c>
      <c r="Z1541">
        <v>2</v>
      </c>
      <c r="AA1541">
        <v>5</v>
      </c>
      <c r="AB1541">
        <v>3</v>
      </c>
      <c r="AC1541">
        <v>0</v>
      </c>
      <c r="AD1541">
        <v>2</v>
      </c>
      <c r="AE1541">
        <f>SUM(M1541:N1541)/SUM(K1541:AD1541)</f>
        <v>0.2839506172839506</v>
      </c>
      <c r="AF1541">
        <f>SUM(S1541,Y1541)/SUM(K1541:AD1541)</f>
        <v>0.14814814814814814</v>
      </c>
      <c r="AG1541">
        <f t="shared" si="114"/>
        <v>0.18518518518518517</v>
      </c>
      <c r="AH1541">
        <f t="shared" si="115"/>
        <v>3.7037037037037035E-2</v>
      </c>
      <c r="AI1541">
        <f t="shared" si="116"/>
        <v>0.16049382716049382</v>
      </c>
      <c r="AJ1541">
        <f t="shared" si="117"/>
        <v>0.18518518518518517</v>
      </c>
      <c r="AK1541">
        <v>1</v>
      </c>
      <c r="AL1541">
        <v>0</v>
      </c>
    </row>
    <row r="1542" spans="1:38" x14ac:dyDescent="0.2">
      <c r="A1542" t="s">
        <v>475</v>
      </c>
      <c r="B1542">
        <v>40</v>
      </c>
      <c r="C1542">
        <v>80</v>
      </c>
      <c r="D1542">
        <f>C1542-B1542</f>
        <v>40</v>
      </c>
      <c r="E1542">
        <v>0.27129999999999999</v>
      </c>
      <c r="F1542">
        <v>3.5249999999999999E-3</v>
      </c>
      <c r="G1542">
        <v>54</v>
      </c>
      <c r="H1542" t="s">
        <v>35</v>
      </c>
      <c r="I1542" t="s">
        <v>33</v>
      </c>
      <c r="J1542">
        <v>3.819</v>
      </c>
      <c r="K1542">
        <v>0</v>
      </c>
      <c r="L1542">
        <v>0</v>
      </c>
      <c r="M1542">
        <v>1</v>
      </c>
      <c r="N1542">
        <v>7</v>
      </c>
      <c r="O1542">
        <v>0</v>
      </c>
      <c r="P1542">
        <v>0</v>
      </c>
      <c r="Q1542">
        <v>0</v>
      </c>
      <c r="R1542">
        <v>2</v>
      </c>
      <c r="S1542">
        <v>3</v>
      </c>
      <c r="T1542">
        <v>4</v>
      </c>
      <c r="U1542">
        <v>1</v>
      </c>
      <c r="V1542">
        <v>1</v>
      </c>
      <c r="W1542">
        <v>1</v>
      </c>
      <c r="X1542">
        <v>2</v>
      </c>
      <c r="Y1542">
        <v>1</v>
      </c>
      <c r="Z1542">
        <v>1</v>
      </c>
      <c r="AA1542">
        <v>0</v>
      </c>
      <c r="AB1542">
        <v>3</v>
      </c>
      <c r="AC1542">
        <v>0</v>
      </c>
      <c r="AD1542">
        <v>0</v>
      </c>
      <c r="AE1542">
        <f>SUM(M1542:N1542)/SUM(K1542:AD1542)</f>
        <v>0.29629629629629628</v>
      </c>
      <c r="AF1542">
        <f>SUM(S1542,Y1542)/SUM(K1542:AD1542)</f>
        <v>0.14814814814814814</v>
      </c>
      <c r="AG1542">
        <f t="shared" si="114"/>
        <v>3.7037037037037035E-2</v>
      </c>
      <c r="AH1542">
        <f t="shared" si="115"/>
        <v>0</v>
      </c>
      <c r="AI1542">
        <f t="shared" si="116"/>
        <v>0.37037037037037035</v>
      </c>
      <c r="AJ1542">
        <f t="shared" si="117"/>
        <v>0.14814814814814814</v>
      </c>
    </row>
    <row r="1543" spans="1:38" x14ac:dyDescent="0.2">
      <c r="A1543" t="s">
        <v>530</v>
      </c>
      <c r="B1543">
        <v>1546</v>
      </c>
      <c r="C1543">
        <v>1667</v>
      </c>
      <c r="D1543">
        <f>C1543-B1543</f>
        <v>121</v>
      </c>
      <c r="E1543">
        <v>0.21920000000000001</v>
      </c>
      <c r="F1543">
        <v>8.2000000000000001E-5</v>
      </c>
      <c r="G1543">
        <v>30</v>
      </c>
      <c r="H1543" t="s">
        <v>35</v>
      </c>
      <c r="I1543" t="s">
        <v>33</v>
      </c>
      <c r="J1543">
        <v>2.972</v>
      </c>
      <c r="K1543">
        <v>3</v>
      </c>
      <c r="L1543">
        <v>0</v>
      </c>
      <c r="M1543">
        <v>7</v>
      </c>
      <c r="N1543">
        <v>9</v>
      </c>
      <c r="O1543">
        <v>0</v>
      </c>
      <c r="P1543">
        <v>3</v>
      </c>
      <c r="Q1543">
        <v>1</v>
      </c>
      <c r="R1543">
        <v>3</v>
      </c>
      <c r="S1543">
        <v>6</v>
      </c>
      <c r="T1543">
        <v>2</v>
      </c>
      <c r="U1543">
        <v>2</v>
      </c>
      <c r="V1543">
        <v>3</v>
      </c>
      <c r="W1543">
        <v>1</v>
      </c>
      <c r="X1543">
        <v>1</v>
      </c>
      <c r="Y1543">
        <v>2</v>
      </c>
      <c r="Z1543">
        <v>4</v>
      </c>
      <c r="AA1543">
        <v>4</v>
      </c>
      <c r="AB1543">
        <v>1</v>
      </c>
      <c r="AC1543">
        <v>0</v>
      </c>
      <c r="AD1543">
        <v>2</v>
      </c>
      <c r="AE1543">
        <f>SUM(M1543:N1543)/SUM(K1543:AD1543)</f>
        <v>0.29629629629629628</v>
      </c>
      <c r="AF1543">
        <f>SUM(S1543,Y1543)/SUM(K1543:AD1543)</f>
        <v>0.14814814814814814</v>
      </c>
      <c r="AG1543">
        <f t="shared" si="114"/>
        <v>0.12962962962962962</v>
      </c>
      <c r="AH1543">
        <f t="shared" si="115"/>
        <v>3.7037037037037035E-2</v>
      </c>
      <c r="AI1543">
        <f t="shared" si="116"/>
        <v>0.14814814814814814</v>
      </c>
      <c r="AJ1543">
        <f t="shared" si="117"/>
        <v>0.24074074074074073</v>
      </c>
      <c r="AK1543">
        <v>1</v>
      </c>
      <c r="AL1543">
        <v>0</v>
      </c>
    </row>
    <row r="1544" spans="1:38" x14ac:dyDescent="0.2">
      <c r="A1544" t="s">
        <v>528</v>
      </c>
      <c r="B1544">
        <v>22</v>
      </c>
      <c r="C1544">
        <v>1330</v>
      </c>
      <c r="D1544">
        <f>C1544-B1544</f>
        <v>1308</v>
      </c>
      <c r="E1544">
        <v>0.30630000000000002</v>
      </c>
      <c r="F1544">
        <v>1.0000000000000001E-5</v>
      </c>
      <c r="G1544">
        <v>66</v>
      </c>
      <c r="H1544" t="s">
        <v>35</v>
      </c>
      <c r="I1544" t="s">
        <v>410</v>
      </c>
      <c r="J1544">
        <v>2.6520000000000001</v>
      </c>
      <c r="K1544">
        <v>13</v>
      </c>
      <c r="L1544">
        <v>3</v>
      </c>
      <c r="M1544">
        <v>49</v>
      </c>
      <c r="N1544">
        <v>60</v>
      </c>
      <c r="O1544">
        <v>5</v>
      </c>
      <c r="P1544">
        <v>53</v>
      </c>
      <c r="Q1544">
        <v>5</v>
      </c>
      <c r="R1544">
        <v>10</v>
      </c>
      <c r="S1544">
        <v>53</v>
      </c>
      <c r="T1544">
        <v>9</v>
      </c>
      <c r="U1544">
        <v>2</v>
      </c>
      <c r="V1544">
        <v>37</v>
      </c>
      <c r="W1544">
        <v>18</v>
      </c>
      <c r="X1544">
        <v>24</v>
      </c>
      <c r="Y1544">
        <v>14</v>
      </c>
      <c r="Z1544">
        <v>52</v>
      </c>
      <c r="AA1544">
        <v>21</v>
      </c>
      <c r="AB1544">
        <v>10</v>
      </c>
      <c r="AC1544">
        <v>0</v>
      </c>
      <c r="AD1544">
        <v>14</v>
      </c>
      <c r="AE1544">
        <f>SUM(M1544:N1544)/SUM(K1544:AD1544)</f>
        <v>0.24115044247787609</v>
      </c>
      <c r="AF1544">
        <f>SUM(S1544,Y1544)/SUM(K1544:AD1544)</f>
        <v>0.14823008849557523</v>
      </c>
      <c r="AG1544">
        <f t="shared" si="114"/>
        <v>0.18584070796460178</v>
      </c>
      <c r="AH1544">
        <f t="shared" si="115"/>
        <v>4.2035398230088498E-2</v>
      </c>
      <c r="AI1544">
        <f t="shared" si="116"/>
        <v>6.8584070796460173E-2</v>
      </c>
      <c r="AJ1544">
        <f t="shared" si="117"/>
        <v>0.31415929203539822</v>
      </c>
    </row>
    <row r="1545" spans="1:38" x14ac:dyDescent="0.2">
      <c r="A1545" t="s">
        <v>3097</v>
      </c>
      <c r="B1545">
        <v>28</v>
      </c>
      <c r="C1545">
        <v>689</v>
      </c>
      <c r="D1545">
        <f>C1545-B1545</f>
        <v>661</v>
      </c>
      <c r="E1545">
        <v>0.24790000000000001</v>
      </c>
      <c r="F1545">
        <v>1.8E-5</v>
      </c>
      <c r="G1545">
        <v>42</v>
      </c>
      <c r="H1545" t="s">
        <v>46</v>
      </c>
      <c r="I1545" t="s">
        <v>33</v>
      </c>
      <c r="J1545">
        <v>2.7229999999999999</v>
      </c>
      <c r="K1545">
        <v>14</v>
      </c>
      <c r="L1545">
        <v>1</v>
      </c>
      <c r="M1545">
        <v>33</v>
      </c>
      <c r="N1545">
        <v>49</v>
      </c>
      <c r="O1545">
        <v>5</v>
      </c>
      <c r="P1545">
        <v>24</v>
      </c>
      <c r="Q1545">
        <v>9</v>
      </c>
      <c r="R1545">
        <v>11</v>
      </c>
      <c r="S1545">
        <v>32</v>
      </c>
      <c r="T1545">
        <v>10</v>
      </c>
      <c r="U1545">
        <v>4</v>
      </c>
      <c r="V1545">
        <v>24</v>
      </c>
      <c r="W1545">
        <v>20</v>
      </c>
      <c r="X1545">
        <v>19</v>
      </c>
      <c r="Y1545">
        <v>18</v>
      </c>
      <c r="Z1545">
        <v>36</v>
      </c>
      <c r="AA1545">
        <v>17</v>
      </c>
      <c r="AB1545">
        <v>6</v>
      </c>
      <c r="AC1545">
        <v>0</v>
      </c>
      <c r="AD1545">
        <v>5</v>
      </c>
      <c r="AE1545">
        <f>SUM(M1545:N1545)/SUM(K1545:AD1545)</f>
        <v>0.24332344213649851</v>
      </c>
      <c r="AF1545">
        <f>SUM(S1545,Y1545)/SUM(K1545:AD1545)</f>
        <v>0.14836795252225518</v>
      </c>
      <c r="AG1545">
        <f t="shared" si="114"/>
        <v>0.17210682492581603</v>
      </c>
      <c r="AH1545">
        <f t="shared" si="115"/>
        <v>2.967359050445104E-2</v>
      </c>
      <c r="AI1545">
        <f t="shared" si="116"/>
        <v>9.1988130563798218E-2</v>
      </c>
      <c r="AJ1545">
        <f t="shared" si="117"/>
        <v>0.31454005934718099</v>
      </c>
    </row>
    <row r="1546" spans="1:38" x14ac:dyDescent="0.2">
      <c r="A1546" t="s">
        <v>2561</v>
      </c>
      <c r="B1546">
        <v>7</v>
      </c>
      <c r="C1546">
        <v>366</v>
      </c>
      <c r="D1546">
        <f>C1546-B1546</f>
        <v>359</v>
      </c>
      <c r="E1546">
        <v>0.52859999999999996</v>
      </c>
      <c r="F1546">
        <v>8.1700000000000002E-4</v>
      </c>
      <c r="G1546">
        <v>90</v>
      </c>
      <c r="H1546" t="s">
        <v>35</v>
      </c>
      <c r="I1546" t="s">
        <v>49</v>
      </c>
      <c r="J1546">
        <v>2.823</v>
      </c>
      <c r="K1546">
        <v>8</v>
      </c>
      <c r="L1546">
        <v>1</v>
      </c>
      <c r="M1546">
        <v>16</v>
      </c>
      <c r="N1546">
        <v>18</v>
      </c>
      <c r="O1546">
        <v>0</v>
      </c>
      <c r="P1546">
        <v>20</v>
      </c>
      <c r="Q1546">
        <v>3</v>
      </c>
      <c r="R1546">
        <v>3</v>
      </c>
      <c r="S1546">
        <v>13</v>
      </c>
      <c r="T1546">
        <v>4</v>
      </c>
      <c r="U1546">
        <v>0</v>
      </c>
      <c r="V1546">
        <v>12</v>
      </c>
      <c r="W1546">
        <v>9</v>
      </c>
      <c r="X1546">
        <v>6</v>
      </c>
      <c r="Y1546">
        <v>10</v>
      </c>
      <c r="Z1546">
        <v>16</v>
      </c>
      <c r="AA1546">
        <v>8</v>
      </c>
      <c r="AB1546">
        <v>6</v>
      </c>
      <c r="AC1546">
        <v>0</v>
      </c>
      <c r="AD1546">
        <v>2</v>
      </c>
      <c r="AE1546">
        <f>SUM(M1546:N1546)/SUM(K1546:AD1546)</f>
        <v>0.21935483870967742</v>
      </c>
      <c r="AF1546">
        <f>SUM(S1546,Y1546)/SUM(K1546:AD1546)</f>
        <v>0.14838709677419354</v>
      </c>
      <c r="AG1546">
        <f t="shared" si="114"/>
        <v>0.23870967741935484</v>
      </c>
      <c r="AH1546">
        <f t="shared" si="115"/>
        <v>1.2903225806451613E-2</v>
      </c>
      <c r="AI1546">
        <f t="shared" si="116"/>
        <v>8.387096774193549E-2</v>
      </c>
      <c r="AJ1546">
        <f t="shared" si="117"/>
        <v>0.29677419354838708</v>
      </c>
    </row>
    <row r="1547" spans="1:38" x14ac:dyDescent="0.2">
      <c r="A1547" t="s">
        <v>3283</v>
      </c>
      <c r="B1547">
        <v>3</v>
      </c>
      <c r="C1547">
        <v>1019</v>
      </c>
      <c r="D1547">
        <f>C1547-B1547</f>
        <v>1016</v>
      </c>
      <c r="E1547">
        <v>0.3493</v>
      </c>
      <c r="F1547" s="1">
        <v>6.9999999999999999E-6</v>
      </c>
      <c r="G1547">
        <v>66</v>
      </c>
      <c r="H1547" t="s">
        <v>32</v>
      </c>
      <c r="I1547" t="s">
        <v>44</v>
      </c>
      <c r="J1547">
        <v>2.4860000000000002</v>
      </c>
      <c r="K1547">
        <v>15</v>
      </c>
      <c r="L1547">
        <v>1</v>
      </c>
      <c r="M1547">
        <v>31</v>
      </c>
      <c r="N1547">
        <v>47</v>
      </c>
      <c r="O1547">
        <v>0</v>
      </c>
      <c r="P1547">
        <v>33</v>
      </c>
      <c r="Q1547">
        <v>4</v>
      </c>
      <c r="R1547">
        <v>4</v>
      </c>
      <c r="S1547">
        <v>38</v>
      </c>
      <c r="T1547">
        <v>7</v>
      </c>
      <c r="U1547">
        <v>1</v>
      </c>
      <c r="V1547">
        <v>30</v>
      </c>
      <c r="W1547">
        <v>17</v>
      </c>
      <c r="X1547">
        <v>17</v>
      </c>
      <c r="Y1547">
        <v>8</v>
      </c>
      <c r="Z1547">
        <v>32</v>
      </c>
      <c r="AA1547">
        <v>17</v>
      </c>
      <c r="AB1547">
        <v>4</v>
      </c>
      <c r="AC1547">
        <v>1</v>
      </c>
      <c r="AD1547">
        <v>3</v>
      </c>
      <c r="AE1547">
        <f>SUM(M1547:N1547)/SUM(K1547:AD1547)</f>
        <v>0.25161290322580643</v>
      </c>
      <c r="AF1547">
        <f>SUM(S1547,Y1547)/SUM(K1547:AD1547)</f>
        <v>0.14838709677419354</v>
      </c>
      <c r="AG1547">
        <f t="shared" si="114"/>
        <v>0.20967741935483872</v>
      </c>
      <c r="AH1547">
        <f t="shared" si="115"/>
        <v>1.2903225806451613E-2</v>
      </c>
      <c r="AI1547">
        <f t="shared" si="116"/>
        <v>5.1612903225806452E-2</v>
      </c>
      <c r="AJ1547">
        <f t="shared" si="117"/>
        <v>0.32580645161290323</v>
      </c>
      <c r="AK1547">
        <v>12</v>
      </c>
      <c r="AL1547">
        <v>0</v>
      </c>
    </row>
    <row r="1548" spans="1:38" x14ac:dyDescent="0.2">
      <c r="A1548" t="s">
        <v>3118</v>
      </c>
      <c r="B1548">
        <v>98</v>
      </c>
      <c r="C1548">
        <v>295</v>
      </c>
      <c r="D1548">
        <f>C1548-B1548</f>
        <v>197</v>
      </c>
      <c r="E1548">
        <v>0.53269999999999995</v>
      </c>
      <c r="F1548">
        <v>1.73E-4</v>
      </c>
      <c r="G1548">
        <v>90</v>
      </c>
      <c r="H1548" t="s">
        <v>32</v>
      </c>
      <c r="I1548" t="s">
        <v>49</v>
      </c>
      <c r="J1548">
        <v>3.2509999999999999</v>
      </c>
      <c r="K1548">
        <v>10</v>
      </c>
      <c r="L1548">
        <v>0</v>
      </c>
      <c r="M1548">
        <v>11</v>
      </c>
      <c r="N1548">
        <v>12</v>
      </c>
      <c r="O1548">
        <v>1</v>
      </c>
      <c r="P1548">
        <v>12</v>
      </c>
      <c r="Q1548">
        <v>0</v>
      </c>
      <c r="R1548">
        <v>2</v>
      </c>
      <c r="S1548">
        <v>15</v>
      </c>
      <c r="T1548">
        <v>9</v>
      </c>
      <c r="U1548">
        <v>8</v>
      </c>
      <c r="V1548">
        <v>8</v>
      </c>
      <c r="W1548">
        <v>7</v>
      </c>
      <c r="X1548">
        <v>11</v>
      </c>
      <c r="Y1548">
        <v>4</v>
      </c>
      <c r="Z1548">
        <v>11</v>
      </c>
      <c r="AA1548">
        <v>3</v>
      </c>
      <c r="AB1548">
        <v>3</v>
      </c>
      <c r="AC1548">
        <v>0</v>
      </c>
      <c r="AD1548">
        <v>1</v>
      </c>
      <c r="AE1548">
        <f>SUM(M1548:N1548)/SUM(K1548:AD1548)</f>
        <v>0.1796875</v>
      </c>
      <c r="AF1548">
        <f>SUM(S1548,Y1548)/SUM(K1548:AD1548)</f>
        <v>0.1484375</v>
      </c>
      <c r="AG1548">
        <f t="shared" si="114"/>
        <v>0.2265625</v>
      </c>
      <c r="AH1548">
        <f t="shared" si="115"/>
        <v>1.5625E-2</v>
      </c>
      <c r="AI1548">
        <f t="shared" si="116"/>
        <v>0.171875</v>
      </c>
      <c r="AJ1548">
        <f t="shared" si="117"/>
        <v>0.2578125</v>
      </c>
      <c r="AK1548">
        <v>14</v>
      </c>
      <c r="AL1548">
        <v>0</v>
      </c>
    </row>
    <row r="1549" spans="1:38" x14ac:dyDescent="0.2">
      <c r="A1549" t="s">
        <v>1658</v>
      </c>
      <c r="B1549">
        <v>734</v>
      </c>
      <c r="C1549">
        <v>922</v>
      </c>
      <c r="D1549">
        <f>C1549-B1549</f>
        <v>188</v>
      </c>
      <c r="E1549">
        <v>0.19969999999999999</v>
      </c>
      <c r="F1549">
        <v>1.103E-3</v>
      </c>
      <c r="G1549">
        <v>30</v>
      </c>
      <c r="H1549" t="s">
        <v>35</v>
      </c>
      <c r="I1549" t="s">
        <v>49</v>
      </c>
      <c r="J1549">
        <v>3.258</v>
      </c>
      <c r="K1549">
        <v>4</v>
      </c>
      <c r="L1549">
        <v>0</v>
      </c>
      <c r="M1549">
        <v>10</v>
      </c>
      <c r="N1549">
        <v>8</v>
      </c>
      <c r="O1549">
        <v>1</v>
      </c>
      <c r="P1549">
        <v>6</v>
      </c>
      <c r="Q1549">
        <v>2</v>
      </c>
      <c r="R1549">
        <v>6</v>
      </c>
      <c r="S1549">
        <v>9</v>
      </c>
      <c r="T1549">
        <v>12</v>
      </c>
      <c r="U1549">
        <v>1</v>
      </c>
      <c r="V1549">
        <v>9</v>
      </c>
      <c r="W1549">
        <v>3</v>
      </c>
      <c r="X1549">
        <v>9</v>
      </c>
      <c r="Y1549">
        <v>6</v>
      </c>
      <c r="Z1549">
        <v>6</v>
      </c>
      <c r="AA1549">
        <v>4</v>
      </c>
      <c r="AB1549">
        <v>1</v>
      </c>
      <c r="AC1549">
        <v>1</v>
      </c>
      <c r="AD1549">
        <v>3</v>
      </c>
      <c r="AE1549">
        <f>SUM(M1549:N1549)/SUM(K1549:AD1549)</f>
        <v>0.17821782178217821</v>
      </c>
      <c r="AF1549">
        <f>SUM(S1549,Y1549)/SUM(K1549:AD1549)</f>
        <v>0.14851485148514851</v>
      </c>
      <c r="AG1549">
        <f t="shared" si="114"/>
        <v>0.12871287128712872</v>
      </c>
      <c r="AH1549">
        <f t="shared" si="115"/>
        <v>4.9504950495049507E-2</v>
      </c>
      <c r="AI1549">
        <f t="shared" si="116"/>
        <v>0.19801980198019803</v>
      </c>
      <c r="AJ1549">
        <f t="shared" si="117"/>
        <v>0.29702970297029702</v>
      </c>
    </row>
    <row r="1550" spans="1:38" x14ac:dyDescent="0.2">
      <c r="A1550" t="s">
        <v>368</v>
      </c>
      <c r="B1550">
        <v>1</v>
      </c>
      <c r="C1550">
        <v>219</v>
      </c>
      <c r="D1550">
        <f>C1550-B1550</f>
        <v>218</v>
      </c>
      <c r="E1550">
        <v>0.40450000000000003</v>
      </c>
      <c r="F1550">
        <v>1.271E-3</v>
      </c>
      <c r="G1550">
        <v>78</v>
      </c>
      <c r="H1550" t="s">
        <v>32</v>
      </c>
      <c r="I1550" t="s">
        <v>44</v>
      </c>
      <c r="J1550">
        <v>3.2109999999999999</v>
      </c>
      <c r="K1550">
        <v>2</v>
      </c>
      <c r="L1550">
        <v>1</v>
      </c>
      <c r="M1550">
        <v>10</v>
      </c>
      <c r="N1550">
        <v>13</v>
      </c>
      <c r="O1550">
        <v>2</v>
      </c>
      <c r="P1550">
        <v>16</v>
      </c>
      <c r="Q1550">
        <v>2</v>
      </c>
      <c r="R1550">
        <v>3</v>
      </c>
      <c r="S1550">
        <v>10</v>
      </c>
      <c r="T1550">
        <v>6</v>
      </c>
      <c r="U1550">
        <v>0</v>
      </c>
      <c r="V1550">
        <v>5</v>
      </c>
      <c r="W1550">
        <v>4</v>
      </c>
      <c r="X1550">
        <v>4</v>
      </c>
      <c r="Y1550">
        <v>5</v>
      </c>
      <c r="Z1550">
        <v>3</v>
      </c>
      <c r="AA1550">
        <v>5</v>
      </c>
      <c r="AB1550">
        <v>6</v>
      </c>
      <c r="AC1550">
        <v>1</v>
      </c>
      <c r="AD1550">
        <v>3</v>
      </c>
      <c r="AE1550">
        <f>SUM(M1550:N1550)/SUM(K1550:AD1550)</f>
        <v>0.22772277227722773</v>
      </c>
      <c r="AF1550">
        <f>SUM(S1550,Y1550)/SUM(K1550:AD1550)</f>
        <v>0.14851485148514851</v>
      </c>
      <c r="AG1550">
        <f t="shared" si="114"/>
        <v>0.21782178217821782</v>
      </c>
      <c r="AH1550">
        <f t="shared" si="115"/>
        <v>5.9405940594059403E-2</v>
      </c>
      <c r="AI1550">
        <f t="shared" si="116"/>
        <v>0.14851485148514851</v>
      </c>
      <c r="AJ1550">
        <f t="shared" si="117"/>
        <v>0.19801980198019803</v>
      </c>
      <c r="AK1550">
        <v>17</v>
      </c>
      <c r="AL1550">
        <v>0</v>
      </c>
    </row>
    <row r="1551" spans="1:38" x14ac:dyDescent="0.2">
      <c r="A1551" t="s">
        <v>459</v>
      </c>
      <c r="B1551">
        <v>966</v>
      </c>
      <c r="C1551">
        <v>1066</v>
      </c>
      <c r="D1551">
        <f>C1551-B1551</f>
        <v>100</v>
      </c>
      <c r="E1551">
        <v>0.18579999999999999</v>
      </c>
      <c r="F1551" s="1">
        <v>9.9999999999999995E-7</v>
      </c>
      <c r="G1551">
        <v>18</v>
      </c>
      <c r="H1551" t="s">
        <v>35</v>
      </c>
      <c r="I1551" t="s">
        <v>460</v>
      </c>
      <c r="J1551">
        <v>3.2650000000000001</v>
      </c>
      <c r="K1551">
        <v>2</v>
      </c>
      <c r="L1551">
        <v>0</v>
      </c>
      <c r="M1551">
        <v>7</v>
      </c>
      <c r="N1551">
        <v>18</v>
      </c>
      <c r="O1551">
        <v>0</v>
      </c>
      <c r="P1551">
        <v>1</v>
      </c>
      <c r="Q1551">
        <v>2</v>
      </c>
      <c r="R1551">
        <v>4</v>
      </c>
      <c r="S1551">
        <v>14</v>
      </c>
      <c r="T1551">
        <v>15</v>
      </c>
      <c r="U1551">
        <v>3</v>
      </c>
      <c r="V1551">
        <v>5</v>
      </c>
      <c r="W1551">
        <v>0</v>
      </c>
      <c r="X1551">
        <v>13</v>
      </c>
      <c r="Y1551">
        <v>1</v>
      </c>
      <c r="Z1551">
        <v>4</v>
      </c>
      <c r="AA1551">
        <v>7</v>
      </c>
      <c r="AB1551">
        <v>4</v>
      </c>
      <c r="AC1551">
        <v>0</v>
      </c>
      <c r="AD1551">
        <v>1</v>
      </c>
      <c r="AE1551">
        <f>SUM(M1551:N1551)/SUM(K1551:AD1551)</f>
        <v>0.24752475247524752</v>
      </c>
      <c r="AF1551">
        <f>SUM(S1551,Y1551)/SUM(K1551:AD1551)</f>
        <v>0.14851485148514851</v>
      </c>
      <c r="AG1551">
        <f t="shared" si="114"/>
        <v>2.9702970297029702E-2</v>
      </c>
      <c r="AH1551">
        <f t="shared" si="115"/>
        <v>9.9009900990099011E-3</v>
      </c>
      <c r="AI1551">
        <f t="shared" si="116"/>
        <v>0.25742574257425743</v>
      </c>
      <c r="AJ1551">
        <f t="shared" si="117"/>
        <v>0.30693069306930693</v>
      </c>
    </row>
    <row r="1552" spans="1:38" x14ac:dyDescent="0.2">
      <c r="A1552" t="s">
        <v>1723</v>
      </c>
      <c r="B1552">
        <v>237</v>
      </c>
      <c r="C1552">
        <v>590</v>
      </c>
      <c r="D1552">
        <f>C1552-B1552</f>
        <v>353</v>
      </c>
      <c r="E1552">
        <v>0.1187</v>
      </c>
      <c r="F1552">
        <v>1.03E-4</v>
      </c>
      <c r="G1552">
        <v>6</v>
      </c>
      <c r="H1552" t="s">
        <v>46</v>
      </c>
      <c r="I1552" t="s">
        <v>36</v>
      </c>
      <c r="J1552">
        <v>3.2909999999999999</v>
      </c>
      <c r="K1552">
        <v>5</v>
      </c>
      <c r="L1552">
        <v>0</v>
      </c>
      <c r="M1552">
        <v>3</v>
      </c>
      <c r="N1552">
        <v>5</v>
      </c>
      <c r="O1552">
        <v>1</v>
      </c>
      <c r="P1552">
        <v>29</v>
      </c>
      <c r="Q1552">
        <v>6</v>
      </c>
      <c r="R1552">
        <v>3</v>
      </c>
      <c r="S1552">
        <v>14</v>
      </c>
      <c r="T1552">
        <v>7</v>
      </c>
      <c r="U1552">
        <v>1</v>
      </c>
      <c r="V1552">
        <v>11</v>
      </c>
      <c r="W1552">
        <v>5</v>
      </c>
      <c r="X1552">
        <v>10</v>
      </c>
      <c r="Y1552">
        <v>8</v>
      </c>
      <c r="Z1552">
        <v>20</v>
      </c>
      <c r="AA1552">
        <v>12</v>
      </c>
      <c r="AB1552">
        <v>6</v>
      </c>
      <c r="AC1552">
        <v>0</v>
      </c>
      <c r="AD1552">
        <v>2</v>
      </c>
      <c r="AE1552">
        <f>SUM(M1552:N1552)/SUM(K1552:AD1552)</f>
        <v>5.4054054054054057E-2</v>
      </c>
      <c r="AF1552">
        <f>SUM(S1552,Y1552)/SUM(K1552:AD1552)</f>
        <v>0.14864864864864866</v>
      </c>
      <c r="AG1552">
        <f t="shared" si="114"/>
        <v>0.26351351351351349</v>
      </c>
      <c r="AH1552">
        <f t="shared" si="115"/>
        <v>2.0270270270270271E-2</v>
      </c>
      <c r="AI1552">
        <f t="shared" si="116"/>
        <v>0.11486486486486487</v>
      </c>
      <c r="AJ1552">
        <f t="shared" si="117"/>
        <v>0.39864864864864863</v>
      </c>
      <c r="AK1552">
        <v>1</v>
      </c>
      <c r="AL1552">
        <v>1</v>
      </c>
    </row>
    <row r="1553" spans="1:38" x14ac:dyDescent="0.2">
      <c r="A1553" t="s">
        <v>566</v>
      </c>
      <c r="B1553">
        <v>381</v>
      </c>
      <c r="C1553">
        <v>460</v>
      </c>
      <c r="D1553">
        <f>C1553-B1553</f>
        <v>79</v>
      </c>
      <c r="E1553">
        <v>0.3553</v>
      </c>
      <c r="F1553">
        <v>1.4E-5</v>
      </c>
      <c r="G1553">
        <v>66</v>
      </c>
      <c r="H1553" t="s">
        <v>32</v>
      </c>
      <c r="I1553" t="s">
        <v>51</v>
      </c>
      <c r="J1553">
        <v>3.835</v>
      </c>
      <c r="K1553">
        <v>1</v>
      </c>
      <c r="L1553">
        <v>3</v>
      </c>
      <c r="M1553">
        <v>3</v>
      </c>
      <c r="N1553">
        <v>5</v>
      </c>
      <c r="O1553">
        <v>10</v>
      </c>
      <c r="P1553">
        <v>2</v>
      </c>
      <c r="Q1553">
        <v>2</v>
      </c>
      <c r="R1553">
        <v>3</v>
      </c>
      <c r="S1553">
        <v>6</v>
      </c>
      <c r="T1553">
        <v>8</v>
      </c>
      <c r="U1553">
        <v>0</v>
      </c>
      <c r="V1553">
        <v>9</v>
      </c>
      <c r="W1553">
        <v>1</v>
      </c>
      <c r="X1553">
        <v>3</v>
      </c>
      <c r="Y1553">
        <v>5</v>
      </c>
      <c r="Z1553">
        <v>7</v>
      </c>
      <c r="AA1553">
        <v>3</v>
      </c>
      <c r="AB1553">
        <v>1</v>
      </c>
      <c r="AC1553">
        <v>1</v>
      </c>
      <c r="AD1553">
        <v>1</v>
      </c>
      <c r="AE1553">
        <f>SUM(M1553:N1553)/SUM(K1553:AD1553)</f>
        <v>0.10810810810810811</v>
      </c>
      <c r="AF1553">
        <f>SUM(S1553,Y1553)/SUM(K1553:AD1553)</f>
        <v>0.14864864864864866</v>
      </c>
      <c r="AG1553">
        <f t="shared" si="114"/>
        <v>5.4054054054054057E-2</v>
      </c>
      <c r="AH1553">
        <f t="shared" si="115"/>
        <v>0.16216216216216217</v>
      </c>
      <c r="AI1553">
        <f t="shared" si="116"/>
        <v>0.16216216216216217</v>
      </c>
      <c r="AJ1553">
        <f t="shared" si="117"/>
        <v>0.36486486486486486</v>
      </c>
      <c r="AK1553">
        <v>2</v>
      </c>
      <c r="AL1553">
        <v>0</v>
      </c>
    </row>
    <row r="1554" spans="1:38" x14ac:dyDescent="0.2">
      <c r="A1554" t="s">
        <v>2914</v>
      </c>
      <c r="B1554">
        <v>33</v>
      </c>
      <c r="C1554">
        <v>394</v>
      </c>
      <c r="D1554">
        <f>C1554-B1554</f>
        <v>361</v>
      </c>
      <c r="E1554">
        <v>0.33029999999999998</v>
      </c>
      <c r="F1554">
        <v>7.9539999999999993E-3</v>
      </c>
      <c r="G1554">
        <v>66</v>
      </c>
      <c r="H1554" t="s">
        <v>35</v>
      </c>
      <c r="I1554" t="s">
        <v>72</v>
      </c>
      <c r="J1554">
        <v>3.2050000000000001</v>
      </c>
      <c r="K1554">
        <v>2</v>
      </c>
      <c r="L1554">
        <v>1</v>
      </c>
      <c r="M1554">
        <v>7</v>
      </c>
      <c r="N1554">
        <v>9</v>
      </c>
      <c r="O1554">
        <v>2</v>
      </c>
      <c r="P1554">
        <v>20</v>
      </c>
      <c r="Q1554">
        <v>2</v>
      </c>
      <c r="R1554">
        <v>9</v>
      </c>
      <c r="S1554">
        <v>15</v>
      </c>
      <c r="T1554">
        <v>6</v>
      </c>
      <c r="U1554">
        <v>0</v>
      </c>
      <c r="V1554">
        <v>17</v>
      </c>
      <c r="W1554">
        <v>15</v>
      </c>
      <c r="X1554">
        <v>7</v>
      </c>
      <c r="Y1554">
        <v>7</v>
      </c>
      <c r="Z1554">
        <v>17</v>
      </c>
      <c r="AA1554">
        <v>5</v>
      </c>
      <c r="AB1554">
        <v>5</v>
      </c>
      <c r="AC1554">
        <v>1</v>
      </c>
      <c r="AD1554">
        <v>1</v>
      </c>
      <c r="AE1554">
        <f>SUM(M1554:N1554)/SUM(K1554:AD1554)</f>
        <v>0.10810810810810811</v>
      </c>
      <c r="AF1554">
        <f>SUM(S1554,Y1554)/SUM(K1554:AD1554)</f>
        <v>0.14864864864864866</v>
      </c>
      <c r="AG1554">
        <f t="shared" si="114"/>
        <v>0.25</v>
      </c>
      <c r="AH1554">
        <f t="shared" si="115"/>
        <v>2.7027027027027029E-2</v>
      </c>
      <c r="AI1554">
        <f t="shared" si="116"/>
        <v>0.13513513513513514</v>
      </c>
      <c r="AJ1554">
        <f t="shared" si="117"/>
        <v>0.33108108108108109</v>
      </c>
    </row>
    <row r="1555" spans="1:38" x14ac:dyDescent="0.2">
      <c r="A1555" t="s">
        <v>2040</v>
      </c>
      <c r="B1555">
        <v>18</v>
      </c>
      <c r="C1555">
        <v>397</v>
      </c>
      <c r="D1555">
        <f>C1555-B1555</f>
        <v>379</v>
      </c>
      <c r="E1555">
        <v>0.59870000000000001</v>
      </c>
      <c r="F1555">
        <v>6.2699999999999995E-4</v>
      </c>
      <c r="G1555">
        <v>90</v>
      </c>
      <c r="H1555" t="s">
        <v>32</v>
      </c>
      <c r="I1555" t="s">
        <v>51</v>
      </c>
      <c r="J1555">
        <v>2.9470000000000001</v>
      </c>
      <c r="K1555">
        <v>10</v>
      </c>
      <c r="L1555">
        <v>0</v>
      </c>
      <c r="M1555">
        <v>14</v>
      </c>
      <c r="N1555">
        <v>13</v>
      </c>
      <c r="O1555">
        <v>2</v>
      </c>
      <c r="P1555">
        <v>30</v>
      </c>
      <c r="Q1555">
        <v>3</v>
      </c>
      <c r="R1555">
        <v>3</v>
      </c>
      <c r="S1555">
        <v>20</v>
      </c>
      <c r="T1555">
        <v>3</v>
      </c>
      <c r="U1555">
        <v>0</v>
      </c>
      <c r="V1555">
        <v>10</v>
      </c>
      <c r="W1555">
        <v>10</v>
      </c>
      <c r="X1555">
        <v>6</v>
      </c>
      <c r="Y1555">
        <v>2</v>
      </c>
      <c r="Z1555">
        <v>6</v>
      </c>
      <c r="AA1555">
        <v>9</v>
      </c>
      <c r="AB1555">
        <v>3</v>
      </c>
      <c r="AC1555">
        <v>1</v>
      </c>
      <c r="AD1555">
        <v>3</v>
      </c>
      <c r="AE1555">
        <f>SUM(M1555:N1555)/SUM(K1555:AD1555)</f>
        <v>0.18243243243243243</v>
      </c>
      <c r="AF1555">
        <f>SUM(S1555,Y1555)/SUM(K1555:AD1555)</f>
        <v>0.14864864864864866</v>
      </c>
      <c r="AG1555">
        <f t="shared" si="114"/>
        <v>0.33783783783783783</v>
      </c>
      <c r="AH1555">
        <f t="shared" si="115"/>
        <v>4.0540540540540543E-2</v>
      </c>
      <c r="AI1555">
        <f t="shared" si="116"/>
        <v>6.0810810810810814E-2</v>
      </c>
      <c r="AJ1555">
        <f t="shared" si="117"/>
        <v>0.22972972972972974</v>
      </c>
      <c r="AK1555">
        <v>8</v>
      </c>
      <c r="AL1555">
        <v>2</v>
      </c>
    </row>
    <row r="1556" spans="1:38" x14ac:dyDescent="0.2">
      <c r="A1556" t="s">
        <v>3280</v>
      </c>
      <c r="B1556">
        <v>147</v>
      </c>
      <c r="C1556">
        <v>232</v>
      </c>
      <c r="D1556">
        <f>C1556-B1556</f>
        <v>85</v>
      </c>
      <c r="E1556">
        <v>0.24460000000000001</v>
      </c>
      <c r="F1556">
        <v>3.4640000000000001E-3</v>
      </c>
      <c r="G1556">
        <v>42</v>
      </c>
      <c r="H1556" t="s">
        <v>35</v>
      </c>
      <c r="I1556" t="s">
        <v>413</v>
      </c>
      <c r="J1556">
        <v>3.9350000000000001</v>
      </c>
      <c r="K1556">
        <v>4</v>
      </c>
      <c r="L1556">
        <v>1</v>
      </c>
      <c r="M1556">
        <v>5</v>
      </c>
      <c r="N1556">
        <v>10</v>
      </c>
      <c r="O1556">
        <v>2</v>
      </c>
      <c r="P1556">
        <v>3</v>
      </c>
      <c r="Q1556">
        <v>0</v>
      </c>
      <c r="R1556">
        <v>5</v>
      </c>
      <c r="S1556">
        <v>11</v>
      </c>
      <c r="T1556">
        <v>11</v>
      </c>
      <c r="U1556">
        <v>1</v>
      </c>
      <c r="V1556">
        <v>4</v>
      </c>
      <c r="W1556">
        <v>1</v>
      </c>
      <c r="X1556">
        <v>3</v>
      </c>
      <c r="Y1556">
        <v>0</v>
      </c>
      <c r="Z1556">
        <v>7</v>
      </c>
      <c r="AA1556">
        <v>3</v>
      </c>
      <c r="AB1556">
        <v>2</v>
      </c>
      <c r="AC1556">
        <v>0</v>
      </c>
      <c r="AD1556">
        <v>1</v>
      </c>
      <c r="AE1556">
        <f>SUM(M1556:N1556)/SUM(K1556:AD1556)</f>
        <v>0.20270270270270271</v>
      </c>
      <c r="AF1556">
        <f>SUM(S1556,Y1556)/SUM(K1556:AD1556)</f>
        <v>0.14864864864864866</v>
      </c>
      <c r="AG1556">
        <f t="shared" si="114"/>
        <v>0.10810810810810811</v>
      </c>
      <c r="AH1556">
        <f t="shared" si="115"/>
        <v>4.0540540540540543E-2</v>
      </c>
      <c r="AI1556">
        <f t="shared" si="116"/>
        <v>0.25675675675675674</v>
      </c>
      <c r="AJ1556">
        <f t="shared" si="117"/>
        <v>0.24324324324324326</v>
      </c>
    </row>
    <row r="1557" spans="1:38" x14ac:dyDescent="0.2">
      <c r="A1557" t="s">
        <v>2959</v>
      </c>
      <c r="B1557">
        <v>43</v>
      </c>
      <c r="C1557">
        <v>202</v>
      </c>
      <c r="D1557">
        <f>C1557-B1557</f>
        <v>159</v>
      </c>
      <c r="E1557">
        <v>0.75570000000000004</v>
      </c>
      <c r="F1557">
        <v>0.112238</v>
      </c>
      <c r="G1557">
        <v>90</v>
      </c>
      <c r="H1557" t="s">
        <v>35</v>
      </c>
      <c r="I1557" t="s">
        <v>40</v>
      </c>
      <c r="J1557">
        <v>2.988</v>
      </c>
      <c r="K1557">
        <v>4</v>
      </c>
      <c r="L1557">
        <v>0</v>
      </c>
      <c r="M1557">
        <v>13</v>
      </c>
      <c r="N1557">
        <v>9</v>
      </c>
      <c r="O1557">
        <v>1</v>
      </c>
      <c r="P1557">
        <v>10</v>
      </c>
      <c r="Q1557">
        <v>1</v>
      </c>
      <c r="R1557">
        <v>2</v>
      </c>
      <c r="S1557">
        <v>3</v>
      </c>
      <c r="T1557">
        <v>4</v>
      </c>
      <c r="U1557">
        <v>2</v>
      </c>
      <c r="V1557">
        <v>6</v>
      </c>
      <c r="W1557">
        <v>1</v>
      </c>
      <c r="X1557">
        <v>1</v>
      </c>
      <c r="Y1557">
        <v>8</v>
      </c>
      <c r="Z1557">
        <v>3</v>
      </c>
      <c r="AA1557">
        <v>3</v>
      </c>
      <c r="AB1557">
        <v>3</v>
      </c>
      <c r="AC1557">
        <v>0</v>
      </c>
      <c r="AD1557">
        <v>0</v>
      </c>
      <c r="AE1557">
        <f>SUM(M1557:N1557)/SUM(K1557:AD1557)</f>
        <v>0.29729729729729731</v>
      </c>
      <c r="AF1557">
        <f>SUM(S1557,Y1557)/SUM(K1557:AD1557)</f>
        <v>0.14864864864864866</v>
      </c>
      <c r="AG1557">
        <f t="shared" si="114"/>
        <v>0.20270270270270271</v>
      </c>
      <c r="AH1557">
        <f t="shared" si="115"/>
        <v>1.3513513513513514E-2</v>
      </c>
      <c r="AI1557">
        <f t="shared" si="116"/>
        <v>0.14864864864864866</v>
      </c>
      <c r="AJ1557">
        <f t="shared" si="117"/>
        <v>0.1891891891891892</v>
      </c>
    </row>
    <row r="1558" spans="1:38" x14ac:dyDescent="0.2">
      <c r="A1558" t="s">
        <v>2628</v>
      </c>
      <c r="B1558">
        <v>643</v>
      </c>
      <c r="C1558">
        <v>813</v>
      </c>
      <c r="D1558">
        <f>C1558-B1558</f>
        <v>170</v>
      </c>
      <c r="E1558">
        <v>0.18029999999999999</v>
      </c>
      <c r="F1558">
        <v>5.0020000000000002E-2</v>
      </c>
      <c r="G1558">
        <v>18</v>
      </c>
      <c r="H1558" t="s">
        <v>35</v>
      </c>
      <c r="I1558" t="s">
        <v>44</v>
      </c>
      <c r="J1558">
        <v>3.585</v>
      </c>
      <c r="K1558">
        <v>2</v>
      </c>
      <c r="L1558">
        <v>2</v>
      </c>
      <c r="M1558">
        <v>16</v>
      </c>
      <c r="N1558">
        <v>2</v>
      </c>
      <c r="O1558">
        <v>7</v>
      </c>
      <c r="P1558">
        <v>2</v>
      </c>
      <c r="Q1558">
        <v>2</v>
      </c>
      <c r="R1558">
        <v>4</v>
      </c>
      <c r="S1558">
        <v>9</v>
      </c>
      <c r="T1558">
        <v>12</v>
      </c>
      <c r="U1558">
        <v>1</v>
      </c>
      <c r="V1558">
        <v>8</v>
      </c>
      <c r="W1558">
        <v>5</v>
      </c>
      <c r="X1558">
        <v>5</v>
      </c>
      <c r="Y1558">
        <v>9</v>
      </c>
      <c r="Z1558">
        <v>13</v>
      </c>
      <c r="AA1558">
        <v>10</v>
      </c>
      <c r="AB1558">
        <v>5</v>
      </c>
      <c r="AC1558">
        <v>1</v>
      </c>
      <c r="AD1558">
        <v>6</v>
      </c>
      <c r="AE1558">
        <f>SUM(M1558:N1558)/SUM(K1558:AD1558)</f>
        <v>0.1487603305785124</v>
      </c>
      <c r="AF1558">
        <f>SUM(S1558,Y1558)/SUM(K1558:AD1558)</f>
        <v>0.1487603305785124</v>
      </c>
      <c r="AG1558">
        <f t="shared" si="114"/>
        <v>7.43801652892562E-2</v>
      </c>
      <c r="AH1558">
        <f t="shared" si="115"/>
        <v>0.11570247933884298</v>
      </c>
      <c r="AI1558">
        <f t="shared" si="116"/>
        <v>0.18181818181818182</v>
      </c>
      <c r="AJ1558">
        <f t="shared" si="117"/>
        <v>0.33057851239669422</v>
      </c>
    </row>
    <row r="1559" spans="1:38" x14ac:dyDescent="0.2">
      <c r="A1559" t="s">
        <v>2276</v>
      </c>
      <c r="B1559">
        <v>22</v>
      </c>
      <c r="C1559">
        <v>324</v>
      </c>
      <c r="D1559">
        <f>C1559-B1559</f>
        <v>302</v>
      </c>
      <c r="E1559">
        <v>0.49180000000000001</v>
      </c>
      <c r="F1559">
        <v>3.176E-3</v>
      </c>
      <c r="G1559">
        <v>90</v>
      </c>
      <c r="H1559" t="s">
        <v>32</v>
      </c>
      <c r="I1559" t="s">
        <v>51</v>
      </c>
      <c r="J1559">
        <v>2.988</v>
      </c>
      <c r="K1559">
        <v>7</v>
      </c>
      <c r="L1559">
        <v>0</v>
      </c>
      <c r="M1559">
        <v>8</v>
      </c>
      <c r="N1559">
        <v>15</v>
      </c>
      <c r="O1559">
        <v>2</v>
      </c>
      <c r="P1559">
        <v>29</v>
      </c>
      <c r="Q1559">
        <v>1</v>
      </c>
      <c r="R1559">
        <v>1</v>
      </c>
      <c r="S1559">
        <v>16</v>
      </c>
      <c r="T1559">
        <v>3</v>
      </c>
      <c r="U1559">
        <v>2</v>
      </c>
      <c r="V1559">
        <v>1</v>
      </c>
      <c r="W1559">
        <v>7</v>
      </c>
      <c r="X1559">
        <v>10</v>
      </c>
      <c r="Y1559">
        <v>2</v>
      </c>
      <c r="Z1559">
        <v>6</v>
      </c>
      <c r="AA1559">
        <v>6</v>
      </c>
      <c r="AB1559">
        <v>2</v>
      </c>
      <c r="AC1559">
        <v>0</v>
      </c>
      <c r="AD1559">
        <v>3</v>
      </c>
      <c r="AE1559">
        <f>SUM(M1559:N1559)/SUM(K1559:AD1559)</f>
        <v>0.19008264462809918</v>
      </c>
      <c r="AF1559">
        <f>SUM(S1559,Y1559)/SUM(K1559:AD1559)</f>
        <v>0.1487603305785124</v>
      </c>
      <c r="AG1559">
        <f t="shared" si="114"/>
        <v>0.35537190082644626</v>
      </c>
      <c r="AH1559">
        <f t="shared" si="115"/>
        <v>4.1322314049586778E-2</v>
      </c>
      <c r="AI1559">
        <f t="shared" si="116"/>
        <v>6.6115702479338845E-2</v>
      </c>
      <c r="AJ1559">
        <f t="shared" si="117"/>
        <v>0.19834710743801653</v>
      </c>
      <c r="AK1559">
        <v>5</v>
      </c>
      <c r="AL1559">
        <v>0</v>
      </c>
    </row>
    <row r="1560" spans="1:38" x14ac:dyDescent="0.2">
      <c r="A1560" t="s">
        <v>1974</v>
      </c>
      <c r="B1560">
        <v>426</v>
      </c>
      <c r="C1560">
        <v>1676</v>
      </c>
      <c r="D1560">
        <f>C1560-B1560</f>
        <v>1250</v>
      </c>
      <c r="E1560">
        <v>0.11749999999999999</v>
      </c>
      <c r="F1560">
        <v>2.6999999999999999E-5</v>
      </c>
      <c r="G1560">
        <v>6</v>
      </c>
      <c r="H1560" t="s">
        <v>35</v>
      </c>
      <c r="I1560" t="s">
        <v>1975</v>
      </c>
      <c r="J1560">
        <v>2.976</v>
      </c>
      <c r="K1560">
        <v>16</v>
      </c>
      <c r="L1560">
        <v>3</v>
      </c>
      <c r="M1560">
        <v>51</v>
      </c>
      <c r="N1560">
        <v>47</v>
      </c>
      <c r="O1560">
        <v>12</v>
      </c>
      <c r="P1560">
        <v>44</v>
      </c>
      <c r="Q1560">
        <v>10</v>
      </c>
      <c r="R1560">
        <v>11</v>
      </c>
      <c r="S1560">
        <v>54</v>
      </c>
      <c r="T1560">
        <v>21</v>
      </c>
      <c r="U1560">
        <v>4</v>
      </c>
      <c r="V1560">
        <v>43</v>
      </c>
      <c r="W1560">
        <v>9</v>
      </c>
      <c r="X1560">
        <v>19</v>
      </c>
      <c r="Y1560">
        <v>18</v>
      </c>
      <c r="Z1560">
        <v>58</v>
      </c>
      <c r="AA1560">
        <v>40</v>
      </c>
      <c r="AB1560">
        <v>14</v>
      </c>
      <c r="AC1560">
        <v>0</v>
      </c>
      <c r="AD1560">
        <v>10</v>
      </c>
      <c r="AE1560">
        <f>SUM(M1560:N1560)/SUM(K1560:AD1560)</f>
        <v>0.2024793388429752</v>
      </c>
      <c r="AF1560">
        <f>SUM(S1560,Y1560)/SUM(K1560:AD1560)</f>
        <v>0.1487603305785124</v>
      </c>
      <c r="AG1560">
        <f t="shared" si="114"/>
        <v>0.14256198347107438</v>
      </c>
      <c r="AH1560">
        <f t="shared" si="115"/>
        <v>4.5454545454545456E-2</v>
      </c>
      <c r="AI1560">
        <f t="shared" si="116"/>
        <v>0.10330578512396695</v>
      </c>
      <c r="AJ1560">
        <f t="shared" si="117"/>
        <v>0.3574380165289256</v>
      </c>
    </row>
    <row r="1561" spans="1:38" x14ac:dyDescent="0.2">
      <c r="A1561" t="s">
        <v>1510</v>
      </c>
      <c r="B1561">
        <v>3</v>
      </c>
      <c r="C1561">
        <v>299</v>
      </c>
      <c r="D1561">
        <f>C1561-B1561</f>
        <v>296</v>
      </c>
      <c r="E1561">
        <v>0.44080000000000003</v>
      </c>
      <c r="F1561">
        <v>3.4910000000000002E-3</v>
      </c>
      <c r="G1561">
        <v>90</v>
      </c>
      <c r="H1561" t="s">
        <v>35</v>
      </c>
      <c r="I1561" t="s">
        <v>49</v>
      </c>
      <c r="J1561">
        <v>2.6640000000000001</v>
      </c>
      <c r="K1561">
        <v>5</v>
      </c>
      <c r="L1561">
        <v>1</v>
      </c>
      <c r="M1561">
        <v>11</v>
      </c>
      <c r="N1561">
        <v>15</v>
      </c>
      <c r="O1561">
        <v>4</v>
      </c>
      <c r="P1561">
        <v>12</v>
      </c>
      <c r="Q1561">
        <v>5</v>
      </c>
      <c r="R1561">
        <v>2</v>
      </c>
      <c r="S1561">
        <v>9</v>
      </c>
      <c r="T1561">
        <v>2</v>
      </c>
      <c r="U1561">
        <v>1</v>
      </c>
      <c r="V1561">
        <v>11</v>
      </c>
      <c r="W1561">
        <v>5</v>
      </c>
      <c r="X1561">
        <v>8</v>
      </c>
      <c r="Y1561">
        <v>9</v>
      </c>
      <c r="Z1561">
        <v>15</v>
      </c>
      <c r="AA1561">
        <v>3</v>
      </c>
      <c r="AB1561">
        <v>3</v>
      </c>
      <c r="AC1561">
        <v>0</v>
      </c>
      <c r="AD1561">
        <v>0</v>
      </c>
      <c r="AE1561">
        <f>SUM(M1561:N1561)/SUM(K1561:AD1561)</f>
        <v>0.21487603305785125</v>
      </c>
      <c r="AF1561">
        <f>SUM(S1561,Y1561)/SUM(K1561:AD1561)</f>
        <v>0.1487603305785124</v>
      </c>
      <c r="AG1561">
        <f t="shared" si="114"/>
        <v>0.18181818181818182</v>
      </c>
      <c r="AH1561">
        <f t="shared" si="115"/>
        <v>3.3057851239669422E-2</v>
      </c>
      <c r="AI1561">
        <f t="shared" si="116"/>
        <v>6.6115702479338845E-2</v>
      </c>
      <c r="AJ1561">
        <f t="shared" si="117"/>
        <v>0.35537190082644626</v>
      </c>
    </row>
    <row r="1562" spans="1:38" x14ac:dyDescent="0.2">
      <c r="A1562" t="s">
        <v>88</v>
      </c>
      <c r="B1562">
        <v>7</v>
      </c>
      <c r="C1562">
        <v>499</v>
      </c>
      <c r="D1562">
        <f>C1562-B1562</f>
        <v>492</v>
      </c>
      <c r="E1562">
        <v>0.49540000000000001</v>
      </c>
      <c r="F1562">
        <v>1.2899999999999999E-4</v>
      </c>
      <c r="G1562">
        <v>90</v>
      </c>
      <c r="H1562" t="s">
        <v>32</v>
      </c>
      <c r="I1562" t="s">
        <v>44</v>
      </c>
      <c r="J1562">
        <v>2.7909999999999999</v>
      </c>
      <c r="K1562">
        <v>7</v>
      </c>
      <c r="L1562">
        <v>0</v>
      </c>
      <c r="M1562">
        <v>20</v>
      </c>
      <c r="N1562">
        <v>17</v>
      </c>
      <c r="O1562">
        <v>2</v>
      </c>
      <c r="P1562">
        <v>25</v>
      </c>
      <c r="Q1562">
        <v>1</v>
      </c>
      <c r="R1562">
        <v>2</v>
      </c>
      <c r="S1562">
        <v>18</v>
      </c>
      <c r="T1562">
        <v>8</v>
      </c>
      <c r="U1562">
        <v>1</v>
      </c>
      <c r="V1562">
        <v>10</v>
      </c>
      <c r="W1562">
        <v>12</v>
      </c>
      <c r="X1562">
        <v>10</v>
      </c>
      <c r="Y1562">
        <v>7</v>
      </c>
      <c r="Z1562">
        <v>12</v>
      </c>
      <c r="AA1562">
        <v>10</v>
      </c>
      <c r="AB1562">
        <v>2</v>
      </c>
      <c r="AC1562">
        <v>1</v>
      </c>
      <c r="AD1562">
        <v>3</v>
      </c>
      <c r="AE1562">
        <f>SUM(M1562:N1562)/SUM(K1562:AD1562)</f>
        <v>0.22023809523809523</v>
      </c>
      <c r="AF1562">
        <f>SUM(S1562,Y1562)/SUM(K1562:AD1562)</f>
        <v>0.14880952380952381</v>
      </c>
      <c r="AG1562">
        <f t="shared" si="114"/>
        <v>0.26190476190476192</v>
      </c>
      <c r="AH1562">
        <f t="shared" si="115"/>
        <v>3.5714285714285712E-2</v>
      </c>
      <c r="AI1562">
        <f t="shared" si="116"/>
        <v>7.7380952380952384E-2</v>
      </c>
      <c r="AJ1562">
        <f t="shared" si="117"/>
        <v>0.25595238095238093</v>
      </c>
      <c r="AK1562">
        <v>21</v>
      </c>
      <c r="AL1562">
        <v>1</v>
      </c>
    </row>
    <row r="1563" spans="1:38" x14ac:dyDescent="0.2">
      <c r="A1563" t="s">
        <v>1016</v>
      </c>
      <c r="B1563">
        <v>1</v>
      </c>
      <c r="C1563">
        <v>569</v>
      </c>
      <c r="D1563">
        <f>C1563-B1563</f>
        <v>568</v>
      </c>
      <c r="E1563">
        <v>0.22259999999999999</v>
      </c>
      <c r="F1563">
        <v>2.7330000000000002E-3</v>
      </c>
      <c r="G1563">
        <v>30</v>
      </c>
      <c r="H1563" t="s">
        <v>35</v>
      </c>
      <c r="I1563" t="s">
        <v>1017</v>
      </c>
      <c r="J1563">
        <v>3.407</v>
      </c>
      <c r="K1563">
        <v>20</v>
      </c>
      <c r="L1563">
        <v>2</v>
      </c>
      <c r="M1563">
        <v>26</v>
      </c>
      <c r="N1563">
        <v>28</v>
      </c>
      <c r="O1563">
        <v>8</v>
      </c>
      <c r="P1563">
        <v>20</v>
      </c>
      <c r="Q1563">
        <v>8</v>
      </c>
      <c r="R1563">
        <v>17</v>
      </c>
      <c r="S1563">
        <v>39</v>
      </c>
      <c r="T1563">
        <v>24</v>
      </c>
      <c r="U1563">
        <v>5</v>
      </c>
      <c r="V1563">
        <v>34</v>
      </c>
      <c r="W1563">
        <v>21</v>
      </c>
      <c r="X1563">
        <v>12</v>
      </c>
      <c r="Y1563">
        <v>18</v>
      </c>
      <c r="Z1563">
        <v>55</v>
      </c>
      <c r="AA1563">
        <v>30</v>
      </c>
      <c r="AB1563">
        <v>14</v>
      </c>
      <c r="AC1563">
        <v>0</v>
      </c>
      <c r="AD1563">
        <v>2</v>
      </c>
      <c r="AE1563">
        <f>SUM(M1563:N1563)/SUM(K1563:AD1563)</f>
        <v>0.14099216710182769</v>
      </c>
      <c r="AF1563">
        <f>SUM(S1563,Y1563)/SUM(K1563:AD1563)</f>
        <v>0.14882506527415143</v>
      </c>
      <c r="AG1563">
        <f t="shared" si="114"/>
        <v>0.15926892950391644</v>
      </c>
      <c r="AH1563">
        <f t="shared" si="115"/>
        <v>2.6109660574412531E-2</v>
      </c>
      <c r="AI1563">
        <f t="shared" si="116"/>
        <v>0.1566579634464752</v>
      </c>
      <c r="AJ1563">
        <f t="shared" si="117"/>
        <v>0.36814621409921672</v>
      </c>
    </row>
    <row r="1564" spans="1:38" x14ac:dyDescent="0.2">
      <c r="A1564" t="s">
        <v>1393</v>
      </c>
      <c r="B1564">
        <v>103</v>
      </c>
      <c r="C1564">
        <v>635</v>
      </c>
      <c r="D1564">
        <f>C1564-B1564</f>
        <v>532</v>
      </c>
      <c r="E1564">
        <v>0.1482</v>
      </c>
      <c r="F1564">
        <v>3.9100000000000002E-4</v>
      </c>
      <c r="G1564">
        <v>6</v>
      </c>
      <c r="H1564" t="s">
        <v>35</v>
      </c>
      <c r="I1564" t="s">
        <v>1271</v>
      </c>
      <c r="J1564">
        <v>2.96</v>
      </c>
      <c r="K1564">
        <v>11</v>
      </c>
      <c r="L1564">
        <v>2</v>
      </c>
      <c r="M1564">
        <v>22</v>
      </c>
      <c r="N1564">
        <v>12</v>
      </c>
      <c r="O1564">
        <v>1</v>
      </c>
      <c r="P1564">
        <v>37</v>
      </c>
      <c r="Q1564">
        <v>4</v>
      </c>
      <c r="R1564">
        <v>5</v>
      </c>
      <c r="S1564">
        <v>22</v>
      </c>
      <c r="T1564">
        <v>10</v>
      </c>
      <c r="U1564">
        <v>0</v>
      </c>
      <c r="V1564">
        <v>19</v>
      </c>
      <c r="W1564">
        <v>16</v>
      </c>
      <c r="X1564">
        <v>10</v>
      </c>
      <c r="Y1564">
        <v>10</v>
      </c>
      <c r="Z1564">
        <v>13</v>
      </c>
      <c r="AA1564">
        <v>8</v>
      </c>
      <c r="AB1564">
        <v>3</v>
      </c>
      <c r="AC1564">
        <v>4</v>
      </c>
      <c r="AD1564">
        <v>6</v>
      </c>
      <c r="AE1564">
        <f>SUM(M1564:N1564)/SUM(K1564:AD1564)</f>
        <v>0.15813953488372093</v>
      </c>
      <c r="AF1564">
        <f>SUM(S1564,Y1564)/SUM(K1564:AD1564)</f>
        <v>0.14883720930232558</v>
      </c>
      <c r="AG1564">
        <f t="shared" si="114"/>
        <v>0.29767441860465116</v>
      </c>
      <c r="AH1564">
        <f t="shared" si="115"/>
        <v>5.1162790697674418E-2</v>
      </c>
      <c r="AI1564">
        <f t="shared" si="116"/>
        <v>8.3720930232558138E-2</v>
      </c>
      <c r="AJ1564">
        <f t="shared" si="117"/>
        <v>0.26046511627906976</v>
      </c>
    </row>
    <row r="1565" spans="1:38" x14ac:dyDescent="0.2">
      <c r="A1565" t="s">
        <v>983</v>
      </c>
      <c r="B1565">
        <v>765</v>
      </c>
      <c r="C1565">
        <v>843</v>
      </c>
      <c r="D1565">
        <f>C1565-B1565</f>
        <v>78</v>
      </c>
      <c r="E1565">
        <v>0.26150000000000001</v>
      </c>
      <c r="F1565">
        <v>2.8E-5</v>
      </c>
      <c r="G1565">
        <v>42</v>
      </c>
      <c r="H1565" t="s">
        <v>35</v>
      </c>
      <c r="I1565" t="s">
        <v>235</v>
      </c>
      <c r="J1565">
        <v>4.0910000000000002</v>
      </c>
      <c r="K1565">
        <v>1</v>
      </c>
      <c r="L1565">
        <v>1</v>
      </c>
      <c r="M1565">
        <v>1</v>
      </c>
      <c r="N1565">
        <v>2</v>
      </c>
      <c r="O1565">
        <v>3</v>
      </c>
      <c r="P1565">
        <v>5</v>
      </c>
      <c r="Q1565">
        <v>0</v>
      </c>
      <c r="R1565">
        <v>2</v>
      </c>
      <c r="S1565">
        <v>4</v>
      </c>
      <c r="T1565">
        <v>9</v>
      </c>
      <c r="U1565">
        <v>0</v>
      </c>
      <c r="V1565">
        <v>2</v>
      </c>
      <c r="W1565">
        <v>1</v>
      </c>
      <c r="X1565">
        <v>5</v>
      </c>
      <c r="Y1565">
        <v>3</v>
      </c>
      <c r="Z1565">
        <v>6</v>
      </c>
      <c r="AA1565">
        <v>0</v>
      </c>
      <c r="AB1565">
        <v>0</v>
      </c>
      <c r="AC1565">
        <v>0</v>
      </c>
      <c r="AD1565">
        <v>2</v>
      </c>
      <c r="AE1565">
        <f>SUM(M1565:N1565)/SUM(K1565:AD1565)</f>
        <v>6.3829787234042548E-2</v>
      </c>
      <c r="AF1565">
        <f>SUM(S1565,Y1565)/SUM(K1565:AD1565)</f>
        <v>0.14893617021276595</v>
      </c>
      <c r="AG1565">
        <f t="shared" si="114"/>
        <v>0.14893617021276595</v>
      </c>
      <c r="AH1565">
        <f t="shared" si="115"/>
        <v>0.10638297872340426</v>
      </c>
      <c r="AI1565">
        <f t="shared" si="116"/>
        <v>0.23404255319148937</v>
      </c>
      <c r="AJ1565">
        <f t="shared" si="117"/>
        <v>0.2978723404255319</v>
      </c>
    </row>
    <row r="1566" spans="1:38" x14ac:dyDescent="0.2">
      <c r="A1566" t="s">
        <v>247</v>
      </c>
      <c r="B1566">
        <v>1956</v>
      </c>
      <c r="C1566">
        <v>2007</v>
      </c>
      <c r="D1566">
        <f>C1566-B1566</f>
        <v>51</v>
      </c>
      <c r="E1566">
        <v>0.25340000000000001</v>
      </c>
      <c r="F1566">
        <v>2.8E-5</v>
      </c>
      <c r="G1566">
        <v>42</v>
      </c>
      <c r="H1566" t="s">
        <v>35</v>
      </c>
      <c r="I1566" t="s">
        <v>44</v>
      </c>
      <c r="J1566">
        <v>4.1959999999999997</v>
      </c>
      <c r="K1566">
        <v>3</v>
      </c>
      <c r="L1566">
        <v>2</v>
      </c>
      <c r="M1566">
        <v>3</v>
      </c>
      <c r="N1566">
        <v>3</v>
      </c>
      <c r="O1566">
        <v>3</v>
      </c>
      <c r="P1566">
        <v>1</v>
      </c>
      <c r="Q1566">
        <v>1</v>
      </c>
      <c r="R1566">
        <v>3</v>
      </c>
      <c r="S1566">
        <v>2</v>
      </c>
      <c r="T1566">
        <v>5</v>
      </c>
      <c r="U1566">
        <v>1</v>
      </c>
      <c r="V1566">
        <v>2</v>
      </c>
      <c r="W1566">
        <v>0</v>
      </c>
      <c r="X1566">
        <v>2</v>
      </c>
      <c r="Y1566">
        <v>5</v>
      </c>
      <c r="Z1566">
        <v>7</v>
      </c>
      <c r="AA1566">
        <v>2</v>
      </c>
      <c r="AB1566">
        <v>2</v>
      </c>
      <c r="AC1566">
        <v>0</v>
      </c>
      <c r="AD1566">
        <v>0</v>
      </c>
      <c r="AE1566">
        <f>SUM(M1566:N1566)/SUM(K1566:AD1566)</f>
        <v>0.1276595744680851</v>
      </c>
      <c r="AF1566">
        <f>SUM(S1566,Y1566)/SUM(K1566:AD1566)</f>
        <v>0.14893617021276595</v>
      </c>
      <c r="AG1566">
        <f t="shared" si="114"/>
        <v>8.5106382978723402E-2</v>
      </c>
      <c r="AH1566">
        <f t="shared" si="115"/>
        <v>6.3829787234042548E-2</v>
      </c>
      <c r="AI1566">
        <f t="shared" si="116"/>
        <v>0.23404255319148937</v>
      </c>
      <c r="AJ1566">
        <f t="shared" si="117"/>
        <v>0.34042553191489361</v>
      </c>
    </row>
    <row r="1567" spans="1:38" x14ac:dyDescent="0.2">
      <c r="A1567" t="s">
        <v>1102</v>
      </c>
      <c r="B1567">
        <v>327</v>
      </c>
      <c r="C1567">
        <v>403</v>
      </c>
      <c r="D1567">
        <f>C1567-B1567</f>
        <v>76</v>
      </c>
      <c r="E1567">
        <v>0.31230000000000002</v>
      </c>
      <c r="F1567">
        <v>2.4020000000000001E-3</v>
      </c>
      <c r="G1567">
        <v>66</v>
      </c>
      <c r="H1567" t="s">
        <v>35</v>
      </c>
      <c r="I1567" t="s">
        <v>33</v>
      </c>
      <c r="J1567">
        <v>3.6469999999999998</v>
      </c>
      <c r="K1567">
        <v>2</v>
      </c>
      <c r="L1567">
        <v>1</v>
      </c>
      <c r="M1567">
        <v>4</v>
      </c>
      <c r="N1567">
        <v>2</v>
      </c>
      <c r="O1567">
        <v>3</v>
      </c>
      <c r="P1567">
        <v>3</v>
      </c>
      <c r="Q1567">
        <v>2</v>
      </c>
      <c r="R1567">
        <v>1</v>
      </c>
      <c r="S1567">
        <v>6</v>
      </c>
      <c r="T1567">
        <v>6</v>
      </c>
      <c r="U1567">
        <v>0</v>
      </c>
      <c r="V1567">
        <v>3</v>
      </c>
      <c r="W1567">
        <v>1</v>
      </c>
      <c r="X1567">
        <v>3</v>
      </c>
      <c r="Y1567">
        <v>1</v>
      </c>
      <c r="Z1567">
        <v>2</v>
      </c>
      <c r="AA1567">
        <v>4</v>
      </c>
      <c r="AB1567">
        <v>1</v>
      </c>
      <c r="AC1567">
        <v>0</v>
      </c>
      <c r="AD1567">
        <v>2</v>
      </c>
      <c r="AE1567">
        <f>SUM(M1567:N1567)/SUM(K1567:AD1567)</f>
        <v>0.1276595744680851</v>
      </c>
      <c r="AF1567">
        <f>SUM(S1567,Y1567)/SUM(K1567:AD1567)</f>
        <v>0.14893617021276595</v>
      </c>
      <c r="AG1567">
        <f t="shared" si="114"/>
        <v>0.1276595744680851</v>
      </c>
      <c r="AH1567">
        <f t="shared" si="115"/>
        <v>0.10638297872340426</v>
      </c>
      <c r="AI1567">
        <f t="shared" si="116"/>
        <v>0.1702127659574468</v>
      </c>
      <c r="AJ1567">
        <f t="shared" si="117"/>
        <v>0.31914893617021278</v>
      </c>
    </row>
    <row r="1568" spans="1:38" x14ac:dyDescent="0.2">
      <c r="A1568" t="s">
        <v>1900</v>
      </c>
      <c r="B1568">
        <v>27</v>
      </c>
      <c r="C1568">
        <v>346</v>
      </c>
      <c r="D1568">
        <f>C1568-B1568</f>
        <v>319</v>
      </c>
      <c r="E1568">
        <v>0.32200000000000001</v>
      </c>
      <c r="F1568">
        <v>3.9480000000000001E-3</v>
      </c>
      <c r="G1568">
        <v>66</v>
      </c>
      <c r="H1568" t="s">
        <v>35</v>
      </c>
      <c r="I1568" t="s">
        <v>44</v>
      </c>
      <c r="J1568">
        <v>3.262</v>
      </c>
      <c r="K1568">
        <v>7</v>
      </c>
      <c r="L1568">
        <v>1</v>
      </c>
      <c r="M1568">
        <v>4</v>
      </c>
      <c r="N1568">
        <v>16</v>
      </c>
      <c r="O1568">
        <v>0</v>
      </c>
      <c r="P1568">
        <v>17</v>
      </c>
      <c r="Q1568">
        <v>3</v>
      </c>
      <c r="R1568">
        <v>4</v>
      </c>
      <c r="S1568">
        <v>17</v>
      </c>
      <c r="T1568">
        <v>12</v>
      </c>
      <c r="U1568">
        <v>2</v>
      </c>
      <c r="V1568">
        <v>10</v>
      </c>
      <c r="W1568">
        <v>5</v>
      </c>
      <c r="X1568">
        <v>8</v>
      </c>
      <c r="Y1568">
        <v>4</v>
      </c>
      <c r="Z1568">
        <v>16</v>
      </c>
      <c r="AA1568">
        <v>10</v>
      </c>
      <c r="AB1568">
        <v>2</v>
      </c>
      <c r="AC1568">
        <v>0</v>
      </c>
      <c r="AD1568">
        <v>3</v>
      </c>
      <c r="AE1568">
        <f>SUM(M1568:N1568)/SUM(K1568:AD1568)</f>
        <v>0.14184397163120568</v>
      </c>
      <c r="AF1568">
        <f>SUM(S1568,Y1568)/SUM(K1568:AD1568)</f>
        <v>0.14893617021276595</v>
      </c>
      <c r="AG1568">
        <f t="shared" si="114"/>
        <v>0.20567375886524822</v>
      </c>
      <c r="AH1568">
        <f t="shared" si="115"/>
        <v>2.1276595744680851E-2</v>
      </c>
      <c r="AI1568">
        <f t="shared" si="116"/>
        <v>0.14184397163120568</v>
      </c>
      <c r="AJ1568">
        <f t="shared" si="117"/>
        <v>0.34042553191489361</v>
      </c>
    </row>
    <row r="1569" spans="1:38" x14ac:dyDescent="0.2">
      <c r="A1569" t="s">
        <v>2833</v>
      </c>
      <c r="B1569">
        <v>14</v>
      </c>
      <c r="C1569">
        <v>60</v>
      </c>
      <c r="D1569">
        <f>C1569-B1569</f>
        <v>46</v>
      </c>
      <c r="E1569">
        <v>9.5100000000000004E-2</v>
      </c>
      <c r="F1569">
        <v>1.4120000000000001E-3</v>
      </c>
      <c r="G1569">
        <v>6</v>
      </c>
      <c r="H1569" t="s">
        <v>46</v>
      </c>
      <c r="I1569" t="s">
        <v>33</v>
      </c>
      <c r="J1569">
        <v>3.9980000000000002</v>
      </c>
      <c r="K1569">
        <v>3</v>
      </c>
      <c r="L1569">
        <v>0</v>
      </c>
      <c r="M1569">
        <v>4</v>
      </c>
      <c r="N1569">
        <v>3</v>
      </c>
      <c r="O1569">
        <v>2</v>
      </c>
      <c r="P1569">
        <v>0</v>
      </c>
      <c r="Q1569">
        <v>0</v>
      </c>
      <c r="R1569">
        <v>6</v>
      </c>
      <c r="S1569">
        <v>4</v>
      </c>
      <c r="T1569">
        <v>3</v>
      </c>
      <c r="U1569">
        <v>1</v>
      </c>
      <c r="V1569">
        <v>2</v>
      </c>
      <c r="W1569">
        <v>8</v>
      </c>
      <c r="X1569">
        <v>0</v>
      </c>
      <c r="Y1569">
        <v>3</v>
      </c>
      <c r="Z1569">
        <v>2</v>
      </c>
      <c r="AA1569">
        <v>4</v>
      </c>
      <c r="AB1569">
        <v>1</v>
      </c>
      <c r="AC1569">
        <v>0</v>
      </c>
      <c r="AD1569">
        <v>1</v>
      </c>
      <c r="AE1569">
        <f>SUM(M1569:N1569)/SUM(K1569:AD1569)</f>
        <v>0.14893617021276595</v>
      </c>
      <c r="AF1569">
        <f>SUM(S1569,Y1569)/SUM(K1569:AD1569)</f>
        <v>0.14893617021276595</v>
      </c>
      <c r="AG1569">
        <f t="shared" si="114"/>
        <v>0.23404255319148937</v>
      </c>
      <c r="AH1569">
        <f t="shared" si="115"/>
        <v>6.3829787234042548E-2</v>
      </c>
      <c r="AI1569">
        <f t="shared" si="116"/>
        <v>0.23404255319148937</v>
      </c>
      <c r="AJ1569">
        <f t="shared" si="117"/>
        <v>0.1702127659574468</v>
      </c>
      <c r="AK1569">
        <v>2</v>
      </c>
      <c r="AL1569">
        <v>1</v>
      </c>
    </row>
    <row r="1570" spans="1:38" x14ac:dyDescent="0.2">
      <c r="A1570" t="s">
        <v>1235</v>
      </c>
      <c r="B1570">
        <v>287</v>
      </c>
      <c r="C1570">
        <v>381</v>
      </c>
      <c r="D1570">
        <f>C1570-B1570</f>
        <v>94</v>
      </c>
      <c r="E1570">
        <v>0.1177</v>
      </c>
      <c r="F1570">
        <v>4.3300000000000001E-4</v>
      </c>
      <c r="G1570">
        <v>6</v>
      </c>
      <c r="H1570" t="s">
        <v>35</v>
      </c>
      <c r="I1570" t="s">
        <v>36</v>
      </c>
      <c r="J1570">
        <v>3.4620000000000002</v>
      </c>
      <c r="K1570">
        <v>2</v>
      </c>
      <c r="L1570">
        <v>0</v>
      </c>
      <c r="M1570">
        <v>4</v>
      </c>
      <c r="N1570">
        <v>4</v>
      </c>
      <c r="O1570">
        <v>0</v>
      </c>
      <c r="P1570">
        <v>6</v>
      </c>
      <c r="Q1570">
        <v>0</v>
      </c>
      <c r="R1570">
        <v>2</v>
      </c>
      <c r="S1570">
        <v>6</v>
      </c>
      <c r="T1570">
        <v>5</v>
      </c>
      <c r="U1570">
        <v>1</v>
      </c>
      <c r="V1570">
        <v>2</v>
      </c>
      <c r="W1570">
        <v>3</v>
      </c>
      <c r="X1570">
        <v>1</v>
      </c>
      <c r="Y1570">
        <v>1</v>
      </c>
      <c r="Z1570">
        <v>5</v>
      </c>
      <c r="AA1570">
        <v>3</v>
      </c>
      <c r="AB1570">
        <v>0</v>
      </c>
      <c r="AC1570">
        <v>0</v>
      </c>
      <c r="AD1570">
        <v>2</v>
      </c>
      <c r="AE1570">
        <f>SUM(M1570:N1570)/SUM(K1570:AD1570)</f>
        <v>0.1702127659574468</v>
      </c>
      <c r="AF1570">
        <f>SUM(S1570,Y1570)/SUM(K1570:AD1570)</f>
        <v>0.14893617021276595</v>
      </c>
      <c r="AG1570">
        <f t="shared" si="114"/>
        <v>0.23404255319148937</v>
      </c>
      <c r="AH1570">
        <f t="shared" si="115"/>
        <v>4.2553191489361701E-2</v>
      </c>
      <c r="AI1570">
        <f t="shared" si="116"/>
        <v>0.1702127659574468</v>
      </c>
      <c r="AJ1570">
        <f t="shared" si="117"/>
        <v>0.23404255319148937</v>
      </c>
      <c r="AK1570">
        <v>3</v>
      </c>
      <c r="AL1570">
        <v>3</v>
      </c>
    </row>
    <row r="1571" spans="1:38" x14ac:dyDescent="0.2">
      <c r="A1571" t="s">
        <v>1374</v>
      </c>
      <c r="B1571">
        <v>18</v>
      </c>
      <c r="C1571">
        <v>365</v>
      </c>
      <c r="D1571">
        <f>C1571-B1571</f>
        <v>347</v>
      </c>
      <c r="E1571">
        <v>0.62029999999999996</v>
      </c>
      <c r="F1571">
        <v>3.5242999999999997E-2</v>
      </c>
      <c r="G1571">
        <v>90</v>
      </c>
      <c r="H1571" t="s">
        <v>35</v>
      </c>
      <c r="I1571" t="s">
        <v>44</v>
      </c>
      <c r="J1571">
        <v>2.6579999999999999</v>
      </c>
      <c r="K1571">
        <v>1</v>
      </c>
      <c r="L1571">
        <v>1</v>
      </c>
      <c r="M1571">
        <v>13</v>
      </c>
      <c r="N1571">
        <v>14</v>
      </c>
      <c r="O1571">
        <v>3</v>
      </c>
      <c r="P1571">
        <v>12</v>
      </c>
      <c r="Q1571">
        <v>5</v>
      </c>
      <c r="R1571">
        <v>3</v>
      </c>
      <c r="S1571">
        <v>14</v>
      </c>
      <c r="T1571">
        <v>3</v>
      </c>
      <c r="U1571">
        <v>2</v>
      </c>
      <c r="V1571">
        <v>7</v>
      </c>
      <c r="W1571">
        <v>15</v>
      </c>
      <c r="X1571">
        <v>14</v>
      </c>
      <c r="Y1571">
        <v>7</v>
      </c>
      <c r="Z1571">
        <v>11</v>
      </c>
      <c r="AA1571">
        <v>9</v>
      </c>
      <c r="AB1571">
        <v>4</v>
      </c>
      <c r="AC1571">
        <v>0</v>
      </c>
      <c r="AD1571">
        <v>3</v>
      </c>
      <c r="AE1571">
        <f>SUM(M1571:N1571)/SUM(K1571:AD1571)</f>
        <v>0.19148936170212766</v>
      </c>
      <c r="AF1571">
        <f>SUM(S1571,Y1571)/SUM(K1571:AD1571)</f>
        <v>0.14893617021276595</v>
      </c>
      <c r="AG1571">
        <f t="shared" si="114"/>
        <v>0.19858156028368795</v>
      </c>
      <c r="AH1571">
        <f t="shared" si="115"/>
        <v>4.2553191489361701E-2</v>
      </c>
      <c r="AI1571">
        <f t="shared" si="116"/>
        <v>8.5106382978723402E-2</v>
      </c>
      <c r="AJ1571">
        <f t="shared" si="117"/>
        <v>0.33333333333333331</v>
      </c>
    </row>
    <row r="1572" spans="1:38" x14ac:dyDescent="0.2">
      <c r="A1572" t="s">
        <v>3219</v>
      </c>
      <c r="B1572">
        <v>700</v>
      </c>
      <c r="C1572">
        <v>749</v>
      </c>
      <c r="D1572">
        <f>C1572-B1572</f>
        <v>49</v>
      </c>
      <c r="E1572">
        <v>0.31929999999999997</v>
      </c>
      <c r="F1572" s="1">
        <v>6.9999999999999999E-6</v>
      </c>
      <c r="G1572">
        <v>66</v>
      </c>
      <c r="H1572" t="s">
        <v>46</v>
      </c>
      <c r="I1572" t="s">
        <v>1117</v>
      </c>
      <c r="J1572">
        <v>3.3849999999999998</v>
      </c>
      <c r="K1572">
        <v>1</v>
      </c>
      <c r="L1572">
        <v>0</v>
      </c>
      <c r="M1572">
        <v>3</v>
      </c>
      <c r="N1572">
        <v>6</v>
      </c>
      <c r="O1572">
        <v>1</v>
      </c>
      <c r="P1572">
        <v>2</v>
      </c>
      <c r="Q1572">
        <v>4</v>
      </c>
      <c r="R1572">
        <v>3</v>
      </c>
      <c r="S1572">
        <v>3</v>
      </c>
      <c r="T1572">
        <v>3</v>
      </c>
      <c r="U1572">
        <v>1</v>
      </c>
      <c r="V1572">
        <v>2</v>
      </c>
      <c r="W1572">
        <v>1</v>
      </c>
      <c r="X1572">
        <v>3</v>
      </c>
      <c r="Y1572">
        <v>4</v>
      </c>
      <c r="Z1572">
        <v>1</v>
      </c>
      <c r="AA1572">
        <v>1</v>
      </c>
      <c r="AB1572">
        <v>4</v>
      </c>
      <c r="AC1572">
        <v>0</v>
      </c>
      <c r="AD1572">
        <v>4</v>
      </c>
      <c r="AE1572">
        <f>SUM(M1572:N1572)/SUM(K1572:AD1572)</f>
        <v>0.19148936170212766</v>
      </c>
      <c r="AF1572">
        <f>SUM(S1572,Y1572)/SUM(K1572:AD1572)</f>
        <v>0.14893617021276595</v>
      </c>
      <c r="AG1572">
        <f t="shared" si="114"/>
        <v>8.5106382978723402E-2</v>
      </c>
      <c r="AH1572">
        <f t="shared" si="115"/>
        <v>0.10638297872340426</v>
      </c>
      <c r="AI1572">
        <f t="shared" si="116"/>
        <v>0.23404255319148937</v>
      </c>
      <c r="AJ1572">
        <f t="shared" si="117"/>
        <v>0.23404255319148937</v>
      </c>
    </row>
    <row r="1573" spans="1:38" x14ac:dyDescent="0.2">
      <c r="A1573" t="s">
        <v>2631</v>
      </c>
      <c r="B1573">
        <v>269</v>
      </c>
      <c r="C1573">
        <v>1156</v>
      </c>
      <c r="D1573">
        <f>C1573-B1573</f>
        <v>887</v>
      </c>
      <c r="E1573">
        <v>0.2651</v>
      </c>
      <c r="F1573" s="1">
        <v>3.9999999999999998E-6</v>
      </c>
      <c r="G1573">
        <v>54</v>
      </c>
      <c r="H1573" t="s">
        <v>32</v>
      </c>
      <c r="I1573" t="s">
        <v>33</v>
      </c>
      <c r="J1573">
        <v>2.9729999999999999</v>
      </c>
      <c r="K1573">
        <v>19</v>
      </c>
      <c r="L1573">
        <v>1</v>
      </c>
      <c r="M1573">
        <v>28</v>
      </c>
      <c r="N1573">
        <v>37</v>
      </c>
      <c r="O1573">
        <v>6</v>
      </c>
      <c r="P1573">
        <v>38</v>
      </c>
      <c r="Q1573">
        <v>8</v>
      </c>
      <c r="R1573">
        <v>11</v>
      </c>
      <c r="S1573">
        <v>39</v>
      </c>
      <c r="T1573">
        <v>7</v>
      </c>
      <c r="U1573">
        <v>12</v>
      </c>
      <c r="V1573">
        <v>23</v>
      </c>
      <c r="W1573">
        <v>7</v>
      </c>
      <c r="X1573">
        <v>19</v>
      </c>
      <c r="Y1573">
        <v>10</v>
      </c>
      <c r="Z1573">
        <v>37</v>
      </c>
      <c r="AA1573">
        <v>19</v>
      </c>
      <c r="AB1573">
        <v>4</v>
      </c>
      <c r="AC1573">
        <v>0</v>
      </c>
      <c r="AD1573">
        <v>4</v>
      </c>
      <c r="AE1573">
        <f>SUM(M1573:N1573)/SUM(K1573:AD1573)</f>
        <v>0.19756838905775076</v>
      </c>
      <c r="AF1573">
        <f>SUM(S1573,Y1573)/SUM(K1573:AD1573)</f>
        <v>0.14893617021276595</v>
      </c>
      <c r="AG1573">
        <f t="shared" si="114"/>
        <v>0.19452887537993921</v>
      </c>
      <c r="AH1573">
        <f t="shared" si="115"/>
        <v>3.0395136778115502E-2</v>
      </c>
      <c r="AI1573">
        <f t="shared" si="116"/>
        <v>0.10334346504559271</v>
      </c>
      <c r="AJ1573">
        <f t="shared" si="117"/>
        <v>0.32522796352583588</v>
      </c>
      <c r="AK1573">
        <v>4</v>
      </c>
      <c r="AL1573">
        <v>1</v>
      </c>
    </row>
    <row r="1574" spans="1:38" x14ac:dyDescent="0.2">
      <c r="A1574" t="s">
        <v>1488</v>
      </c>
      <c r="B1574">
        <v>8</v>
      </c>
      <c r="C1574">
        <v>231</v>
      </c>
      <c r="D1574">
        <f>C1574-B1574</f>
        <v>223</v>
      </c>
      <c r="E1574">
        <v>0.24709999999999999</v>
      </c>
      <c r="F1574">
        <v>3.8990000000000001E-3</v>
      </c>
      <c r="G1574">
        <v>42</v>
      </c>
      <c r="H1574" t="s">
        <v>35</v>
      </c>
      <c r="I1574" t="s">
        <v>40</v>
      </c>
      <c r="J1574">
        <v>3.3069999999999999</v>
      </c>
      <c r="K1574">
        <v>5</v>
      </c>
      <c r="L1574">
        <v>0</v>
      </c>
      <c r="M1574">
        <v>8</v>
      </c>
      <c r="N1574">
        <v>11</v>
      </c>
      <c r="O1574">
        <v>2</v>
      </c>
      <c r="P1574">
        <v>4</v>
      </c>
      <c r="Q1574">
        <v>1</v>
      </c>
      <c r="R1574">
        <v>7</v>
      </c>
      <c r="S1574">
        <v>7</v>
      </c>
      <c r="T1574">
        <v>2</v>
      </c>
      <c r="U1574">
        <v>1</v>
      </c>
      <c r="V1574">
        <v>6</v>
      </c>
      <c r="W1574">
        <v>2</v>
      </c>
      <c r="X1574">
        <v>3</v>
      </c>
      <c r="Y1574">
        <v>7</v>
      </c>
      <c r="Z1574">
        <v>9</v>
      </c>
      <c r="AA1574">
        <v>11</v>
      </c>
      <c r="AB1574">
        <v>4</v>
      </c>
      <c r="AC1574">
        <v>1</v>
      </c>
      <c r="AD1574">
        <v>3</v>
      </c>
      <c r="AE1574">
        <f>SUM(M1574:N1574)/SUM(K1574:AD1574)</f>
        <v>0.20212765957446807</v>
      </c>
      <c r="AF1574">
        <f>SUM(S1574,Y1574)/SUM(K1574:AD1574)</f>
        <v>0.14893617021276595</v>
      </c>
      <c r="AG1574">
        <f t="shared" si="114"/>
        <v>0.11702127659574468</v>
      </c>
      <c r="AH1574">
        <f t="shared" si="115"/>
        <v>6.3829787234042548E-2</v>
      </c>
      <c r="AI1574">
        <f t="shared" si="116"/>
        <v>0.14893617021276595</v>
      </c>
      <c r="AJ1574">
        <f t="shared" si="117"/>
        <v>0.31914893617021278</v>
      </c>
    </row>
    <row r="1575" spans="1:38" x14ac:dyDescent="0.2">
      <c r="A1575" t="s">
        <v>3331</v>
      </c>
      <c r="B1575">
        <v>12</v>
      </c>
      <c r="C1575">
        <v>88</v>
      </c>
      <c r="D1575">
        <f>C1575-B1575</f>
        <v>76</v>
      </c>
      <c r="E1575">
        <v>0.21099999999999999</v>
      </c>
      <c r="F1575">
        <v>3.718E-3</v>
      </c>
      <c r="G1575">
        <v>30</v>
      </c>
      <c r="H1575" t="s">
        <v>35</v>
      </c>
      <c r="I1575" t="s">
        <v>3332</v>
      </c>
      <c r="J1575">
        <v>3.0430000000000001</v>
      </c>
      <c r="K1575">
        <v>1</v>
      </c>
      <c r="L1575">
        <v>0</v>
      </c>
      <c r="M1575">
        <v>3</v>
      </c>
      <c r="N1575">
        <v>8</v>
      </c>
      <c r="O1575">
        <v>1</v>
      </c>
      <c r="P1575">
        <v>2</v>
      </c>
      <c r="Q1575">
        <v>0</v>
      </c>
      <c r="R1575">
        <v>1</v>
      </c>
      <c r="S1575">
        <v>5</v>
      </c>
      <c r="T1575">
        <v>6</v>
      </c>
      <c r="U1575">
        <v>0</v>
      </c>
      <c r="V1575">
        <v>4</v>
      </c>
      <c r="W1575">
        <v>1</v>
      </c>
      <c r="X1575">
        <v>4</v>
      </c>
      <c r="Y1575">
        <v>2</v>
      </c>
      <c r="Z1575">
        <v>4</v>
      </c>
      <c r="AA1575">
        <v>2</v>
      </c>
      <c r="AB1575">
        <v>1</v>
      </c>
      <c r="AC1575">
        <v>0</v>
      </c>
      <c r="AD1575">
        <v>2</v>
      </c>
      <c r="AE1575">
        <f>SUM(M1575:N1575)/SUM(K1575:AD1575)</f>
        <v>0.23404255319148937</v>
      </c>
      <c r="AF1575">
        <f>SUM(S1575,Y1575)/SUM(K1575:AD1575)</f>
        <v>0.14893617021276595</v>
      </c>
      <c r="AG1575">
        <f t="shared" si="114"/>
        <v>8.5106382978723402E-2</v>
      </c>
      <c r="AH1575">
        <f t="shared" si="115"/>
        <v>6.3829787234042548E-2</v>
      </c>
      <c r="AI1575">
        <f t="shared" si="116"/>
        <v>0.1702127659574468</v>
      </c>
      <c r="AJ1575">
        <f t="shared" si="117"/>
        <v>0.2978723404255319</v>
      </c>
    </row>
    <row r="1576" spans="1:38" x14ac:dyDescent="0.2">
      <c r="A1576" t="s">
        <v>670</v>
      </c>
      <c r="B1576">
        <v>22</v>
      </c>
      <c r="C1576">
        <v>744</v>
      </c>
      <c r="D1576">
        <f>C1576-B1576</f>
        <v>722</v>
      </c>
      <c r="E1576">
        <v>0.1822</v>
      </c>
      <c r="F1576">
        <v>1.7E-5</v>
      </c>
      <c r="G1576">
        <v>18</v>
      </c>
      <c r="H1576" t="s">
        <v>35</v>
      </c>
      <c r="I1576" t="s">
        <v>44</v>
      </c>
      <c r="J1576">
        <v>2.6379999999999999</v>
      </c>
      <c r="K1576">
        <v>9</v>
      </c>
      <c r="L1576">
        <v>2</v>
      </c>
      <c r="M1576">
        <v>29</v>
      </c>
      <c r="N1576">
        <v>32</v>
      </c>
      <c r="O1576">
        <v>3</v>
      </c>
      <c r="P1576">
        <v>15</v>
      </c>
      <c r="Q1576">
        <v>8</v>
      </c>
      <c r="R1576">
        <v>4</v>
      </c>
      <c r="S1576">
        <v>33</v>
      </c>
      <c r="T1576">
        <v>13</v>
      </c>
      <c r="U1576">
        <v>2</v>
      </c>
      <c r="V1576">
        <v>33</v>
      </c>
      <c r="W1576">
        <v>16</v>
      </c>
      <c r="X1576">
        <v>12</v>
      </c>
      <c r="Y1576">
        <v>8</v>
      </c>
      <c r="Z1576">
        <v>35</v>
      </c>
      <c r="AA1576">
        <v>13</v>
      </c>
      <c r="AB1576">
        <v>5</v>
      </c>
      <c r="AC1576">
        <v>0</v>
      </c>
      <c r="AD1576">
        <v>3</v>
      </c>
      <c r="AE1576">
        <f>SUM(M1576:N1576)/SUM(K1576:AD1576)</f>
        <v>0.22181818181818183</v>
      </c>
      <c r="AF1576">
        <f>SUM(S1576,Y1576)/SUM(K1576:AD1576)</f>
        <v>0.14909090909090908</v>
      </c>
      <c r="AG1576">
        <f t="shared" si="114"/>
        <v>0.14545454545454545</v>
      </c>
      <c r="AH1576">
        <f t="shared" si="115"/>
        <v>2.181818181818182E-2</v>
      </c>
      <c r="AI1576">
        <f t="shared" si="116"/>
        <v>8.727272727272728E-2</v>
      </c>
      <c r="AJ1576">
        <f t="shared" si="117"/>
        <v>0.37454545454545457</v>
      </c>
    </row>
    <row r="1577" spans="1:38" x14ac:dyDescent="0.2">
      <c r="A1577" t="s">
        <v>228</v>
      </c>
      <c r="B1577">
        <v>1177</v>
      </c>
      <c r="C1577">
        <v>1429</v>
      </c>
      <c r="D1577">
        <f>C1577-B1577</f>
        <v>252</v>
      </c>
      <c r="E1577">
        <v>0.15870000000000001</v>
      </c>
      <c r="F1577">
        <v>8.8999999999999995E-5</v>
      </c>
      <c r="G1577">
        <v>6</v>
      </c>
      <c r="H1577" t="s">
        <v>46</v>
      </c>
      <c r="I1577" t="s">
        <v>229</v>
      </c>
      <c r="J1577">
        <v>3.2250000000000001</v>
      </c>
      <c r="K1577">
        <v>2</v>
      </c>
      <c r="L1577">
        <v>0</v>
      </c>
      <c r="M1577">
        <v>10</v>
      </c>
      <c r="N1577">
        <v>13</v>
      </c>
      <c r="O1577">
        <v>1</v>
      </c>
      <c r="P1577">
        <v>5</v>
      </c>
      <c r="Q1577">
        <v>4</v>
      </c>
      <c r="R1577">
        <v>3</v>
      </c>
      <c r="S1577">
        <v>14</v>
      </c>
      <c r="T1577">
        <v>11</v>
      </c>
      <c r="U1577">
        <v>3</v>
      </c>
      <c r="V1577">
        <v>10</v>
      </c>
      <c r="W1577">
        <v>2</v>
      </c>
      <c r="X1577">
        <v>7</v>
      </c>
      <c r="Y1577">
        <v>3</v>
      </c>
      <c r="Z1577">
        <v>11</v>
      </c>
      <c r="AA1577">
        <v>4</v>
      </c>
      <c r="AB1577">
        <v>7</v>
      </c>
      <c r="AC1577">
        <v>2</v>
      </c>
      <c r="AD1577">
        <v>2</v>
      </c>
      <c r="AE1577">
        <f>SUM(M1577:N1577)/SUM(K1577:AD1577)</f>
        <v>0.20175438596491227</v>
      </c>
      <c r="AF1577">
        <f>SUM(S1577,Y1577)/SUM(K1577:AD1577)</f>
        <v>0.14912280701754385</v>
      </c>
      <c r="AG1577">
        <f t="shared" si="114"/>
        <v>7.8947368421052627E-2</v>
      </c>
      <c r="AH1577">
        <f t="shared" si="115"/>
        <v>4.3859649122807015E-2</v>
      </c>
      <c r="AI1577">
        <f t="shared" si="116"/>
        <v>0.21052631578947367</v>
      </c>
      <c r="AJ1577">
        <f t="shared" si="117"/>
        <v>0.31578947368421051</v>
      </c>
    </row>
    <row r="1578" spans="1:38" x14ac:dyDescent="0.2">
      <c r="A1578" t="s">
        <v>1093</v>
      </c>
      <c r="B1578">
        <v>109</v>
      </c>
      <c r="C1578">
        <v>774</v>
      </c>
      <c r="D1578">
        <f>C1578-B1578</f>
        <v>665</v>
      </c>
      <c r="E1578">
        <v>0.22259999999999999</v>
      </c>
      <c r="F1578">
        <v>7.4469999999999996E-3</v>
      </c>
      <c r="G1578">
        <v>30</v>
      </c>
      <c r="H1578" t="s">
        <v>35</v>
      </c>
      <c r="I1578" t="s">
        <v>44</v>
      </c>
      <c r="J1578">
        <v>2.7440000000000002</v>
      </c>
      <c r="K1578">
        <v>5</v>
      </c>
      <c r="L1578">
        <v>1</v>
      </c>
      <c r="M1578">
        <v>21</v>
      </c>
      <c r="N1578">
        <v>30</v>
      </c>
      <c r="O1578">
        <v>5</v>
      </c>
      <c r="P1578">
        <v>35</v>
      </c>
      <c r="Q1578">
        <v>7</v>
      </c>
      <c r="R1578">
        <v>5</v>
      </c>
      <c r="S1578">
        <v>24</v>
      </c>
      <c r="T1578">
        <v>7</v>
      </c>
      <c r="U1578">
        <v>2</v>
      </c>
      <c r="V1578">
        <v>15</v>
      </c>
      <c r="W1578">
        <v>14</v>
      </c>
      <c r="X1578">
        <v>8</v>
      </c>
      <c r="Y1578">
        <v>10</v>
      </c>
      <c r="Z1578">
        <v>18</v>
      </c>
      <c r="AA1578">
        <v>14</v>
      </c>
      <c r="AB1578">
        <v>2</v>
      </c>
      <c r="AC1578">
        <v>0</v>
      </c>
      <c r="AD1578">
        <v>5</v>
      </c>
      <c r="AE1578">
        <f>SUM(M1578:N1578)/SUM(K1578:AD1578)</f>
        <v>0.22368421052631579</v>
      </c>
      <c r="AF1578">
        <f>SUM(S1578,Y1578)/SUM(K1578:AD1578)</f>
        <v>0.14912280701754385</v>
      </c>
      <c r="AG1578">
        <f t="shared" si="114"/>
        <v>0.23684210526315788</v>
      </c>
      <c r="AH1578">
        <f t="shared" si="115"/>
        <v>4.3859649122807015E-2</v>
      </c>
      <c r="AI1578">
        <f t="shared" si="116"/>
        <v>7.0175438596491224E-2</v>
      </c>
      <c r="AJ1578">
        <f t="shared" si="117"/>
        <v>0.27631578947368424</v>
      </c>
    </row>
    <row r="1579" spans="1:38" x14ac:dyDescent="0.2">
      <c r="A1579" t="s">
        <v>2754</v>
      </c>
      <c r="B1579">
        <v>119</v>
      </c>
      <c r="C1579">
        <v>315</v>
      </c>
      <c r="D1579">
        <f>C1579-B1579</f>
        <v>196</v>
      </c>
      <c r="E1579">
        <v>0.15989999999999999</v>
      </c>
      <c r="F1579">
        <v>1.7830000000000001E-3</v>
      </c>
      <c r="G1579">
        <v>6</v>
      </c>
      <c r="H1579" t="s">
        <v>35</v>
      </c>
      <c r="I1579" t="s">
        <v>33</v>
      </c>
      <c r="J1579">
        <v>3.26</v>
      </c>
      <c r="K1579">
        <v>4</v>
      </c>
      <c r="L1579">
        <v>0</v>
      </c>
      <c r="M1579">
        <v>13</v>
      </c>
      <c r="N1579">
        <v>15</v>
      </c>
      <c r="O1579">
        <v>3</v>
      </c>
      <c r="P1579">
        <v>7</v>
      </c>
      <c r="Q1579">
        <v>1</v>
      </c>
      <c r="R1579">
        <v>6</v>
      </c>
      <c r="S1579">
        <v>12</v>
      </c>
      <c r="T1579">
        <v>7</v>
      </c>
      <c r="U1579">
        <v>1</v>
      </c>
      <c r="V1579">
        <v>7</v>
      </c>
      <c r="W1579">
        <v>7</v>
      </c>
      <c r="X1579">
        <v>4</v>
      </c>
      <c r="Y1579">
        <v>5</v>
      </c>
      <c r="Z1579">
        <v>9</v>
      </c>
      <c r="AA1579">
        <v>2</v>
      </c>
      <c r="AB1579">
        <v>6</v>
      </c>
      <c r="AC1579">
        <v>1</v>
      </c>
      <c r="AD1579">
        <v>4</v>
      </c>
      <c r="AE1579">
        <f>SUM(M1579:N1579)/SUM(K1579:AD1579)</f>
        <v>0.24561403508771928</v>
      </c>
      <c r="AF1579">
        <f>SUM(S1579,Y1579)/SUM(K1579:AD1579)</f>
        <v>0.14912280701754385</v>
      </c>
      <c r="AG1579">
        <f t="shared" si="114"/>
        <v>0.15789473684210525</v>
      </c>
      <c r="AH1579">
        <f t="shared" si="115"/>
        <v>7.0175438596491224E-2</v>
      </c>
      <c r="AI1579">
        <f t="shared" si="116"/>
        <v>0.17543859649122806</v>
      </c>
      <c r="AJ1579">
        <f t="shared" si="117"/>
        <v>0.20175438596491227</v>
      </c>
    </row>
    <row r="1580" spans="1:38" x14ac:dyDescent="0.2">
      <c r="A1580" t="s">
        <v>408</v>
      </c>
      <c r="B1580">
        <v>4</v>
      </c>
      <c r="C1580">
        <v>555</v>
      </c>
      <c r="D1580">
        <f>C1580-B1580</f>
        <v>551</v>
      </c>
      <c r="E1580">
        <v>0.47620000000000001</v>
      </c>
      <c r="F1580">
        <v>8.3100000000000003E-4</v>
      </c>
      <c r="G1580">
        <v>90</v>
      </c>
      <c r="H1580" t="s">
        <v>32</v>
      </c>
      <c r="I1580" t="s">
        <v>40</v>
      </c>
      <c r="J1580">
        <v>3.0070000000000001</v>
      </c>
      <c r="K1580">
        <v>16</v>
      </c>
      <c r="L1580">
        <v>0</v>
      </c>
      <c r="M1580">
        <v>19</v>
      </c>
      <c r="N1580">
        <v>15</v>
      </c>
      <c r="O1580">
        <v>2</v>
      </c>
      <c r="P1580">
        <v>30</v>
      </c>
      <c r="Q1580">
        <v>3</v>
      </c>
      <c r="R1580">
        <v>1</v>
      </c>
      <c r="S1580">
        <v>20</v>
      </c>
      <c r="T1580">
        <v>11</v>
      </c>
      <c r="U1580">
        <v>1</v>
      </c>
      <c r="V1580">
        <v>12</v>
      </c>
      <c r="W1580">
        <v>14</v>
      </c>
      <c r="X1580">
        <v>9</v>
      </c>
      <c r="Y1580">
        <v>7</v>
      </c>
      <c r="Z1580">
        <v>8</v>
      </c>
      <c r="AA1580">
        <v>9</v>
      </c>
      <c r="AB1580">
        <v>2</v>
      </c>
      <c r="AC1580">
        <v>0</v>
      </c>
      <c r="AD1580">
        <v>2</v>
      </c>
      <c r="AE1580">
        <f>SUM(M1580:N1580)/SUM(K1580:AD1580)</f>
        <v>0.18784530386740331</v>
      </c>
      <c r="AF1580">
        <f>SUM(S1580,Y1580)/SUM(K1580:AD1580)</f>
        <v>0.14917127071823205</v>
      </c>
      <c r="AG1580">
        <f t="shared" si="114"/>
        <v>0.33149171270718231</v>
      </c>
      <c r="AH1580">
        <f t="shared" si="115"/>
        <v>2.2099447513812154E-2</v>
      </c>
      <c r="AI1580">
        <f t="shared" si="116"/>
        <v>8.2872928176795577E-2</v>
      </c>
      <c r="AJ1580">
        <f t="shared" si="117"/>
        <v>0.22651933701657459</v>
      </c>
      <c r="AK1580">
        <v>3</v>
      </c>
      <c r="AL1580">
        <v>0</v>
      </c>
    </row>
    <row r="1581" spans="1:38" x14ac:dyDescent="0.2">
      <c r="A1581" t="s">
        <v>402</v>
      </c>
      <c r="B1581">
        <v>215</v>
      </c>
      <c r="C1581">
        <v>299</v>
      </c>
      <c r="D1581">
        <f>C1581-B1581</f>
        <v>84</v>
      </c>
      <c r="E1581">
        <v>0.14979999999999999</v>
      </c>
      <c r="F1581">
        <v>6.9750000000000003E-3</v>
      </c>
      <c r="G1581">
        <v>6</v>
      </c>
      <c r="H1581" t="s">
        <v>35</v>
      </c>
      <c r="I1581" t="s">
        <v>33</v>
      </c>
      <c r="J1581">
        <v>3.7010000000000001</v>
      </c>
      <c r="K1581">
        <v>4</v>
      </c>
      <c r="L1581">
        <v>0</v>
      </c>
      <c r="M1581">
        <v>2</v>
      </c>
      <c r="N1581">
        <v>5</v>
      </c>
      <c r="O1581">
        <v>3</v>
      </c>
      <c r="P1581">
        <v>2</v>
      </c>
      <c r="Q1581">
        <v>1</v>
      </c>
      <c r="R1581">
        <v>5</v>
      </c>
      <c r="S1581">
        <v>5</v>
      </c>
      <c r="T1581">
        <v>5</v>
      </c>
      <c r="U1581">
        <v>2</v>
      </c>
      <c r="V1581">
        <v>5</v>
      </c>
      <c r="W1581">
        <v>5</v>
      </c>
      <c r="X1581">
        <v>5</v>
      </c>
      <c r="Y1581">
        <v>5</v>
      </c>
      <c r="Z1581">
        <v>8</v>
      </c>
      <c r="AA1581">
        <v>1</v>
      </c>
      <c r="AB1581">
        <v>2</v>
      </c>
      <c r="AC1581">
        <v>1</v>
      </c>
      <c r="AD1581">
        <v>1</v>
      </c>
      <c r="AE1581">
        <f>SUM(M1581:N1581)/SUM(K1581:AD1581)</f>
        <v>0.1044776119402985</v>
      </c>
      <c r="AF1581">
        <f>SUM(S1581,Y1581)/SUM(K1581:AD1581)</f>
        <v>0.14925373134328357</v>
      </c>
      <c r="AG1581">
        <f t="shared" si="114"/>
        <v>0.16417910447761194</v>
      </c>
      <c r="AH1581">
        <f t="shared" si="115"/>
        <v>7.4626865671641784E-2</v>
      </c>
      <c r="AI1581">
        <f t="shared" si="116"/>
        <v>0.20895522388059701</v>
      </c>
      <c r="AJ1581">
        <f t="shared" si="117"/>
        <v>0.29850746268656714</v>
      </c>
    </row>
    <row r="1582" spans="1:38" x14ac:dyDescent="0.2">
      <c r="A1582" t="s">
        <v>2060</v>
      </c>
      <c r="B1582">
        <v>67</v>
      </c>
      <c r="C1582">
        <v>177</v>
      </c>
      <c r="D1582">
        <f>C1582-B1582</f>
        <v>110</v>
      </c>
      <c r="E1582">
        <v>0.15440000000000001</v>
      </c>
      <c r="F1582">
        <v>1.7000000000000001E-4</v>
      </c>
      <c r="G1582">
        <v>6</v>
      </c>
      <c r="H1582" t="s">
        <v>46</v>
      </c>
      <c r="I1582" t="s">
        <v>44</v>
      </c>
      <c r="J1582">
        <v>3.488</v>
      </c>
      <c r="K1582">
        <v>3</v>
      </c>
      <c r="L1582">
        <v>2</v>
      </c>
      <c r="M1582">
        <v>8</v>
      </c>
      <c r="N1582">
        <v>1</v>
      </c>
      <c r="O1582">
        <v>2</v>
      </c>
      <c r="P1582">
        <v>2</v>
      </c>
      <c r="Q1582">
        <v>1</v>
      </c>
      <c r="R1582">
        <v>4</v>
      </c>
      <c r="S1582">
        <v>8</v>
      </c>
      <c r="T1582">
        <v>3</v>
      </c>
      <c r="U1582">
        <v>0</v>
      </c>
      <c r="V1582">
        <v>5</v>
      </c>
      <c r="W1582">
        <v>1</v>
      </c>
      <c r="X1582">
        <v>3</v>
      </c>
      <c r="Y1582">
        <v>2</v>
      </c>
      <c r="Z1582">
        <v>17</v>
      </c>
      <c r="AA1582">
        <v>2</v>
      </c>
      <c r="AB1582">
        <v>2</v>
      </c>
      <c r="AC1582">
        <v>0</v>
      </c>
      <c r="AD1582">
        <v>1</v>
      </c>
      <c r="AE1582">
        <f>SUM(M1582:N1582)/SUM(K1582:AD1582)</f>
        <v>0.13432835820895522</v>
      </c>
      <c r="AF1582">
        <f>SUM(S1582,Y1582)/SUM(K1582:AD1582)</f>
        <v>0.14925373134328357</v>
      </c>
      <c r="AG1582">
        <f t="shared" si="114"/>
        <v>8.9552238805970144E-2</v>
      </c>
      <c r="AH1582">
        <f t="shared" si="115"/>
        <v>4.4776119402985072E-2</v>
      </c>
      <c r="AI1582">
        <f t="shared" si="116"/>
        <v>0.13432835820895522</v>
      </c>
      <c r="AJ1582">
        <f t="shared" si="117"/>
        <v>0.44776119402985076</v>
      </c>
    </row>
    <row r="1583" spans="1:38" x14ac:dyDescent="0.2">
      <c r="A1583" t="s">
        <v>2292</v>
      </c>
      <c r="B1583">
        <v>6</v>
      </c>
      <c r="C1583">
        <v>300</v>
      </c>
      <c r="D1583">
        <f>C1583-B1583</f>
        <v>294</v>
      </c>
      <c r="E1583">
        <v>0.33600000000000002</v>
      </c>
      <c r="F1583">
        <v>2.03E-4</v>
      </c>
      <c r="G1583">
        <v>66</v>
      </c>
      <c r="H1583" t="s">
        <v>32</v>
      </c>
      <c r="I1583" t="s">
        <v>401</v>
      </c>
      <c r="J1583">
        <v>3.3279999999999998</v>
      </c>
      <c r="K1583">
        <v>8</v>
      </c>
      <c r="L1583">
        <v>1</v>
      </c>
      <c r="M1583">
        <v>6</v>
      </c>
      <c r="N1583">
        <v>18</v>
      </c>
      <c r="O1583">
        <v>2</v>
      </c>
      <c r="P1583">
        <v>8</v>
      </c>
      <c r="Q1583">
        <v>3</v>
      </c>
      <c r="R1583">
        <v>4</v>
      </c>
      <c r="S1583">
        <v>12</v>
      </c>
      <c r="T1583">
        <v>10</v>
      </c>
      <c r="U1583">
        <v>2</v>
      </c>
      <c r="V1583">
        <v>4</v>
      </c>
      <c r="W1583">
        <v>4</v>
      </c>
      <c r="X1583">
        <v>14</v>
      </c>
      <c r="Y1583">
        <v>8</v>
      </c>
      <c r="Z1583">
        <v>13</v>
      </c>
      <c r="AA1583">
        <v>6</v>
      </c>
      <c r="AB1583">
        <v>7</v>
      </c>
      <c r="AC1583">
        <v>0</v>
      </c>
      <c r="AD1583">
        <v>4</v>
      </c>
      <c r="AE1583">
        <f>SUM(M1583:N1583)/SUM(K1583:AD1583)</f>
        <v>0.17910447761194029</v>
      </c>
      <c r="AF1583">
        <f>SUM(S1583,Y1583)/SUM(K1583:AD1583)</f>
        <v>0.14925373134328357</v>
      </c>
      <c r="AG1583">
        <f t="shared" si="114"/>
        <v>0.14925373134328357</v>
      </c>
      <c r="AH1583">
        <f t="shared" si="115"/>
        <v>4.4776119402985072E-2</v>
      </c>
      <c r="AI1583">
        <f t="shared" si="116"/>
        <v>0.17164179104477612</v>
      </c>
      <c r="AJ1583">
        <f t="shared" si="117"/>
        <v>0.30597014925373134</v>
      </c>
      <c r="AK1583">
        <v>11</v>
      </c>
      <c r="AL1583">
        <v>0</v>
      </c>
    </row>
    <row r="1584" spans="1:38" x14ac:dyDescent="0.2">
      <c r="A1584" t="s">
        <v>395</v>
      </c>
      <c r="B1584">
        <v>6</v>
      </c>
      <c r="C1584">
        <v>142</v>
      </c>
      <c r="D1584">
        <f>C1584-B1584</f>
        <v>136</v>
      </c>
      <c r="E1584">
        <v>0.46839999999999998</v>
      </c>
      <c r="F1584">
        <v>0.162607</v>
      </c>
      <c r="G1584">
        <v>90</v>
      </c>
      <c r="H1584" t="s">
        <v>32</v>
      </c>
      <c r="I1584" t="s">
        <v>44</v>
      </c>
      <c r="J1584">
        <v>3.0640000000000001</v>
      </c>
      <c r="K1584">
        <v>6</v>
      </c>
      <c r="L1584">
        <v>0</v>
      </c>
      <c r="M1584">
        <v>10</v>
      </c>
      <c r="N1584">
        <v>3</v>
      </c>
      <c r="O1584">
        <v>2</v>
      </c>
      <c r="P1584">
        <v>6</v>
      </c>
      <c r="Q1584">
        <v>2</v>
      </c>
      <c r="R1584">
        <v>0</v>
      </c>
      <c r="S1584">
        <v>8</v>
      </c>
      <c r="T1584">
        <v>2</v>
      </c>
      <c r="U1584">
        <v>1</v>
      </c>
      <c r="V1584">
        <v>3</v>
      </c>
      <c r="W1584">
        <v>5</v>
      </c>
      <c r="X1584">
        <v>2</v>
      </c>
      <c r="Y1584">
        <v>2</v>
      </c>
      <c r="Z1584">
        <v>6</v>
      </c>
      <c r="AA1584">
        <v>5</v>
      </c>
      <c r="AB1584">
        <v>2</v>
      </c>
      <c r="AC1584">
        <v>1</v>
      </c>
      <c r="AD1584">
        <v>1</v>
      </c>
      <c r="AE1584">
        <f>SUM(M1584:N1584)/SUM(K1584:AD1584)</f>
        <v>0.19402985074626866</v>
      </c>
      <c r="AF1584">
        <f>SUM(S1584,Y1584)/SUM(K1584:AD1584)</f>
        <v>0.14925373134328357</v>
      </c>
      <c r="AG1584">
        <f t="shared" si="114"/>
        <v>0.2537313432835821</v>
      </c>
      <c r="AH1584">
        <f t="shared" si="115"/>
        <v>5.9701492537313432E-2</v>
      </c>
      <c r="AI1584">
        <f t="shared" si="116"/>
        <v>7.4626865671641784E-2</v>
      </c>
      <c r="AJ1584">
        <f t="shared" si="117"/>
        <v>0.26865671641791045</v>
      </c>
      <c r="AK1584">
        <v>10</v>
      </c>
      <c r="AL1584">
        <v>0</v>
      </c>
    </row>
    <row r="1585" spans="1:38" x14ac:dyDescent="0.2">
      <c r="A1585" t="s">
        <v>1408</v>
      </c>
      <c r="B1585">
        <v>1716</v>
      </c>
      <c r="C1585">
        <v>1862</v>
      </c>
      <c r="D1585">
        <f>C1585-B1585</f>
        <v>146</v>
      </c>
      <c r="E1585">
        <v>0.31879999999999997</v>
      </c>
      <c r="F1585">
        <v>2.3E-5</v>
      </c>
      <c r="G1585">
        <v>66</v>
      </c>
      <c r="H1585" t="s">
        <v>32</v>
      </c>
      <c r="I1585" t="s">
        <v>40</v>
      </c>
      <c r="J1585">
        <v>2.694</v>
      </c>
      <c r="K1585">
        <v>1</v>
      </c>
      <c r="L1585">
        <v>0</v>
      </c>
      <c r="M1585">
        <v>5</v>
      </c>
      <c r="N1585">
        <v>10</v>
      </c>
      <c r="O1585">
        <v>1</v>
      </c>
      <c r="P1585">
        <v>4</v>
      </c>
      <c r="Q1585">
        <v>1</v>
      </c>
      <c r="R1585">
        <v>2</v>
      </c>
      <c r="S1585">
        <v>5</v>
      </c>
      <c r="T1585">
        <v>4</v>
      </c>
      <c r="U1585">
        <v>0</v>
      </c>
      <c r="V1585">
        <v>9</v>
      </c>
      <c r="W1585">
        <v>2</v>
      </c>
      <c r="X1585">
        <v>2</v>
      </c>
      <c r="Y1585">
        <v>5</v>
      </c>
      <c r="Z1585">
        <v>11</v>
      </c>
      <c r="AA1585">
        <v>1</v>
      </c>
      <c r="AB1585">
        <v>1</v>
      </c>
      <c r="AC1585">
        <v>1</v>
      </c>
      <c r="AD1585">
        <v>2</v>
      </c>
      <c r="AE1585">
        <f>SUM(M1585:N1585)/SUM(K1585:AD1585)</f>
        <v>0.22388059701492538</v>
      </c>
      <c r="AF1585">
        <f>SUM(S1585,Y1585)/SUM(K1585:AD1585)</f>
        <v>0.14925373134328357</v>
      </c>
      <c r="AG1585">
        <f t="shared" si="114"/>
        <v>0.1044776119402985</v>
      </c>
      <c r="AH1585">
        <f t="shared" si="115"/>
        <v>5.9701492537313432E-2</v>
      </c>
      <c r="AI1585">
        <f t="shared" si="116"/>
        <v>0.1044776119402985</v>
      </c>
      <c r="AJ1585">
        <f t="shared" si="117"/>
        <v>0.35820895522388058</v>
      </c>
    </row>
    <row r="1586" spans="1:38" x14ac:dyDescent="0.2">
      <c r="A1586" t="s">
        <v>2198</v>
      </c>
      <c r="B1586">
        <v>432</v>
      </c>
      <c r="C1586">
        <v>671</v>
      </c>
      <c r="D1586">
        <f>C1586-B1586</f>
        <v>239</v>
      </c>
      <c r="E1586">
        <v>0.22889999999999999</v>
      </c>
      <c r="F1586">
        <v>1E-4</v>
      </c>
      <c r="G1586">
        <v>30</v>
      </c>
      <c r="H1586" t="s">
        <v>35</v>
      </c>
      <c r="I1586" t="s">
        <v>38</v>
      </c>
      <c r="J1586">
        <v>3.3039999999999998</v>
      </c>
      <c r="K1586">
        <v>0</v>
      </c>
      <c r="L1586">
        <v>1</v>
      </c>
      <c r="M1586">
        <v>20</v>
      </c>
      <c r="N1586">
        <v>11</v>
      </c>
      <c r="O1586">
        <v>2</v>
      </c>
      <c r="P1586">
        <v>5</v>
      </c>
      <c r="Q1586">
        <v>5</v>
      </c>
      <c r="R1586">
        <v>9</v>
      </c>
      <c r="S1586">
        <v>15</v>
      </c>
      <c r="T1586">
        <v>17</v>
      </c>
      <c r="U1586">
        <v>1</v>
      </c>
      <c r="V1586">
        <v>8</v>
      </c>
      <c r="W1586">
        <v>5</v>
      </c>
      <c r="X1586">
        <v>8</v>
      </c>
      <c r="Y1586">
        <v>5</v>
      </c>
      <c r="Z1586">
        <v>13</v>
      </c>
      <c r="AA1586">
        <v>3</v>
      </c>
      <c r="AB1586">
        <v>3</v>
      </c>
      <c r="AC1586">
        <v>0</v>
      </c>
      <c r="AD1586">
        <v>3</v>
      </c>
      <c r="AE1586">
        <f>SUM(M1586:N1586)/SUM(K1586:AD1586)</f>
        <v>0.23134328358208955</v>
      </c>
      <c r="AF1586">
        <f>SUM(S1586,Y1586)/SUM(K1586:AD1586)</f>
        <v>0.14925373134328357</v>
      </c>
      <c r="AG1586">
        <f t="shared" si="114"/>
        <v>7.4626865671641784E-2</v>
      </c>
      <c r="AH1586">
        <f t="shared" si="115"/>
        <v>3.7313432835820892E-2</v>
      </c>
      <c r="AI1586">
        <f t="shared" si="116"/>
        <v>0.22388059701492538</v>
      </c>
      <c r="AJ1586">
        <f t="shared" si="117"/>
        <v>0.28358208955223879</v>
      </c>
    </row>
    <row r="1587" spans="1:38" x14ac:dyDescent="0.2">
      <c r="A1587" t="s">
        <v>673</v>
      </c>
      <c r="B1587">
        <v>258</v>
      </c>
      <c r="C1587">
        <v>384</v>
      </c>
      <c r="D1587">
        <f>C1587-B1587</f>
        <v>126</v>
      </c>
      <c r="E1587">
        <v>0.1656</v>
      </c>
      <c r="F1587">
        <v>2.8449999999999999E-3</v>
      </c>
      <c r="G1587">
        <v>18</v>
      </c>
      <c r="H1587" t="s">
        <v>46</v>
      </c>
      <c r="I1587" t="s">
        <v>49</v>
      </c>
      <c r="J1587">
        <v>2.9969999999999999</v>
      </c>
      <c r="K1587">
        <v>6</v>
      </c>
      <c r="L1587">
        <v>0</v>
      </c>
      <c r="M1587">
        <v>4</v>
      </c>
      <c r="N1587">
        <v>12</v>
      </c>
      <c r="O1587">
        <v>1</v>
      </c>
      <c r="P1587">
        <v>6</v>
      </c>
      <c r="Q1587">
        <v>0</v>
      </c>
      <c r="R1587">
        <v>0</v>
      </c>
      <c r="S1587">
        <v>7</v>
      </c>
      <c r="T1587">
        <v>3</v>
      </c>
      <c r="U1587">
        <v>1</v>
      </c>
      <c r="V1587">
        <v>8</v>
      </c>
      <c r="W1587">
        <v>2</v>
      </c>
      <c r="X1587">
        <v>0</v>
      </c>
      <c r="Y1587">
        <v>3</v>
      </c>
      <c r="Z1587">
        <v>3</v>
      </c>
      <c r="AA1587">
        <v>5</v>
      </c>
      <c r="AB1587">
        <v>3</v>
      </c>
      <c r="AC1587">
        <v>0</v>
      </c>
      <c r="AD1587">
        <v>3</v>
      </c>
      <c r="AE1587">
        <f>SUM(M1587:N1587)/SUM(K1587:AD1587)</f>
        <v>0.23880597014925373</v>
      </c>
      <c r="AF1587">
        <f>SUM(S1587,Y1587)/SUM(K1587:AD1587)</f>
        <v>0.14925373134328357</v>
      </c>
      <c r="AG1587">
        <f t="shared" si="114"/>
        <v>0.20895522388059701</v>
      </c>
      <c r="AH1587">
        <f t="shared" si="115"/>
        <v>5.9701492537313432E-2</v>
      </c>
      <c r="AI1587">
        <f t="shared" si="116"/>
        <v>0.1044776119402985</v>
      </c>
      <c r="AJ1587">
        <f t="shared" si="117"/>
        <v>0.23880597014925373</v>
      </c>
      <c r="AK1587">
        <v>7</v>
      </c>
      <c r="AL1587">
        <v>4</v>
      </c>
    </row>
    <row r="1588" spans="1:38" x14ac:dyDescent="0.2">
      <c r="A1588" t="s">
        <v>1344</v>
      </c>
      <c r="B1588">
        <v>6</v>
      </c>
      <c r="C1588">
        <v>121</v>
      </c>
      <c r="D1588">
        <f>C1588-B1588</f>
        <v>115</v>
      </c>
      <c r="E1588">
        <v>0.34489999999999998</v>
      </c>
      <c r="F1588">
        <v>6.0700000000000001E-4</v>
      </c>
      <c r="G1588">
        <v>66</v>
      </c>
      <c r="H1588" t="s">
        <v>35</v>
      </c>
      <c r="I1588" t="s">
        <v>49</v>
      </c>
      <c r="J1588">
        <v>3.4689999999999999</v>
      </c>
      <c r="K1588">
        <v>0</v>
      </c>
      <c r="L1588">
        <v>0</v>
      </c>
      <c r="M1588">
        <v>7</v>
      </c>
      <c r="N1588">
        <v>11</v>
      </c>
      <c r="O1588">
        <v>1</v>
      </c>
      <c r="P1588">
        <v>9</v>
      </c>
      <c r="Q1588">
        <v>0</v>
      </c>
      <c r="R1588">
        <v>4</v>
      </c>
      <c r="S1588">
        <v>8</v>
      </c>
      <c r="T1588">
        <v>8</v>
      </c>
      <c r="U1588">
        <v>2</v>
      </c>
      <c r="V1588">
        <v>1</v>
      </c>
      <c r="W1588">
        <v>2</v>
      </c>
      <c r="X1588">
        <v>2</v>
      </c>
      <c r="Y1588">
        <v>2</v>
      </c>
      <c r="Z1588">
        <v>3</v>
      </c>
      <c r="AA1588">
        <v>4</v>
      </c>
      <c r="AB1588">
        <v>1</v>
      </c>
      <c r="AC1588">
        <v>0</v>
      </c>
      <c r="AD1588">
        <v>2</v>
      </c>
      <c r="AE1588">
        <f>SUM(M1588:N1588)/SUM(K1588:AD1588)</f>
        <v>0.26865671641791045</v>
      </c>
      <c r="AF1588">
        <f>SUM(S1588,Y1588)/SUM(K1588:AD1588)</f>
        <v>0.14925373134328357</v>
      </c>
      <c r="AG1588">
        <f t="shared" si="114"/>
        <v>0.16417910447761194</v>
      </c>
      <c r="AH1588">
        <f t="shared" si="115"/>
        <v>4.4776119402985072E-2</v>
      </c>
      <c r="AI1588">
        <f t="shared" si="116"/>
        <v>0.22388059701492538</v>
      </c>
      <c r="AJ1588">
        <f t="shared" si="117"/>
        <v>0.14925373134328357</v>
      </c>
    </row>
    <row r="1589" spans="1:38" x14ac:dyDescent="0.2">
      <c r="A1589" t="s">
        <v>1875</v>
      </c>
      <c r="B1589">
        <v>7</v>
      </c>
      <c r="C1589">
        <v>143</v>
      </c>
      <c r="D1589">
        <f>C1589-B1589</f>
        <v>136</v>
      </c>
      <c r="E1589">
        <v>0.54179999999999995</v>
      </c>
      <c r="F1589">
        <v>8.2539999999999992E-3</v>
      </c>
      <c r="G1589">
        <v>90</v>
      </c>
      <c r="H1589" t="s">
        <v>32</v>
      </c>
      <c r="I1589" t="s">
        <v>44</v>
      </c>
      <c r="J1589">
        <v>3.0089999999999999</v>
      </c>
      <c r="K1589">
        <v>0</v>
      </c>
      <c r="L1589">
        <v>1</v>
      </c>
      <c r="M1589">
        <v>7</v>
      </c>
      <c r="N1589">
        <v>12</v>
      </c>
      <c r="O1589">
        <v>2</v>
      </c>
      <c r="P1589">
        <v>8</v>
      </c>
      <c r="Q1589">
        <v>1</v>
      </c>
      <c r="R1589">
        <v>4</v>
      </c>
      <c r="S1589">
        <v>9</v>
      </c>
      <c r="T1589">
        <v>3</v>
      </c>
      <c r="U1589">
        <v>0</v>
      </c>
      <c r="V1589">
        <v>2</v>
      </c>
      <c r="W1589">
        <v>1</v>
      </c>
      <c r="X1589">
        <v>3</v>
      </c>
      <c r="Y1589">
        <v>1</v>
      </c>
      <c r="Z1589">
        <v>2</v>
      </c>
      <c r="AA1589">
        <v>7</v>
      </c>
      <c r="AB1589">
        <v>1</v>
      </c>
      <c r="AC1589">
        <v>1</v>
      </c>
      <c r="AD1589">
        <v>2</v>
      </c>
      <c r="AE1589">
        <f>SUM(M1589:N1589)/SUM(K1589:AD1589)</f>
        <v>0.28358208955223879</v>
      </c>
      <c r="AF1589">
        <f>SUM(S1589,Y1589)/SUM(K1589:AD1589)</f>
        <v>0.14925373134328357</v>
      </c>
      <c r="AG1589">
        <f t="shared" si="114"/>
        <v>0.13432835820895522</v>
      </c>
      <c r="AH1589">
        <f t="shared" si="115"/>
        <v>7.4626865671641784E-2</v>
      </c>
      <c r="AI1589">
        <f t="shared" si="116"/>
        <v>0.11940298507462686</v>
      </c>
      <c r="AJ1589">
        <f t="shared" si="117"/>
        <v>0.23880597014925373</v>
      </c>
      <c r="AK1589">
        <v>7</v>
      </c>
      <c r="AL1589">
        <v>0</v>
      </c>
    </row>
    <row r="1590" spans="1:38" x14ac:dyDescent="0.2">
      <c r="A1590" t="s">
        <v>3120</v>
      </c>
      <c r="B1590">
        <v>9</v>
      </c>
      <c r="C1590">
        <v>332</v>
      </c>
      <c r="D1590">
        <f>C1590-B1590</f>
        <v>323</v>
      </c>
      <c r="E1590">
        <v>0.43530000000000002</v>
      </c>
      <c r="F1590">
        <v>3.3599999999999998E-4</v>
      </c>
      <c r="G1590">
        <v>90</v>
      </c>
      <c r="H1590" t="s">
        <v>46</v>
      </c>
      <c r="I1590" t="s">
        <v>541</v>
      </c>
      <c r="J1590">
        <v>3.2080000000000002</v>
      </c>
      <c r="K1590">
        <v>2</v>
      </c>
      <c r="L1590">
        <v>1</v>
      </c>
      <c r="M1590">
        <v>18</v>
      </c>
      <c r="N1590">
        <v>15</v>
      </c>
      <c r="O1590">
        <v>4</v>
      </c>
      <c r="P1590">
        <v>19</v>
      </c>
      <c r="Q1590">
        <v>4</v>
      </c>
      <c r="R1590">
        <v>7</v>
      </c>
      <c r="S1590">
        <v>13</v>
      </c>
      <c r="T1590">
        <v>9</v>
      </c>
      <c r="U1590">
        <v>1</v>
      </c>
      <c r="V1590">
        <v>7</v>
      </c>
      <c r="W1590">
        <v>5</v>
      </c>
      <c r="X1590">
        <v>6</v>
      </c>
      <c r="Y1590">
        <v>10</v>
      </c>
      <c r="Z1590">
        <v>11</v>
      </c>
      <c r="AA1590">
        <v>8</v>
      </c>
      <c r="AB1590">
        <v>6</v>
      </c>
      <c r="AC1590">
        <v>2</v>
      </c>
      <c r="AD1590">
        <v>6</v>
      </c>
      <c r="AE1590">
        <f>SUM(M1590:N1590)/SUM(K1590:AD1590)</f>
        <v>0.21428571428571427</v>
      </c>
      <c r="AF1590">
        <f>SUM(S1590,Y1590)/SUM(K1590:AD1590)</f>
        <v>0.14935064935064934</v>
      </c>
      <c r="AG1590">
        <f t="shared" si="114"/>
        <v>0.16883116883116883</v>
      </c>
      <c r="AH1590">
        <f t="shared" si="115"/>
        <v>7.792207792207792E-2</v>
      </c>
      <c r="AI1590">
        <f t="shared" si="116"/>
        <v>0.14935064935064934</v>
      </c>
      <c r="AJ1590">
        <f t="shared" si="117"/>
        <v>0.24025974025974026</v>
      </c>
    </row>
    <row r="1591" spans="1:38" x14ac:dyDescent="0.2">
      <c r="A1591" t="s">
        <v>1155</v>
      </c>
      <c r="B1591">
        <v>317</v>
      </c>
      <c r="C1591">
        <v>550</v>
      </c>
      <c r="D1591">
        <f>C1591-B1591</f>
        <v>233</v>
      </c>
      <c r="E1591">
        <v>0.23169999999999999</v>
      </c>
      <c r="F1591">
        <v>6.4089999999999998E-3</v>
      </c>
      <c r="G1591">
        <v>42</v>
      </c>
      <c r="H1591" t="s">
        <v>35</v>
      </c>
      <c r="I1591" t="s">
        <v>33</v>
      </c>
      <c r="J1591">
        <v>2.9940000000000002</v>
      </c>
      <c r="K1591">
        <v>2</v>
      </c>
      <c r="L1591">
        <v>0</v>
      </c>
      <c r="M1591">
        <v>5</v>
      </c>
      <c r="N1591">
        <v>16</v>
      </c>
      <c r="O1591">
        <v>2</v>
      </c>
      <c r="P1591">
        <v>7</v>
      </c>
      <c r="Q1591">
        <v>2</v>
      </c>
      <c r="R1591">
        <v>4</v>
      </c>
      <c r="S1591">
        <v>8</v>
      </c>
      <c r="T1591">
        <v>6</v>
      </c>
      <c r="U1591">
        <v>1</v>
      </c>
      <c r="V1591">
        <v>10</v>
      </c>
      <c r="W1591">
        <v>2</v>
      </c>
      <c r="X1591">
        <v>6</v>
      </c>
      <c r="Y1591">
        <v>8</v>
      </c>
      <c r="Z1591">
        <v>9</v>
      </c>
      <c r="AA1591">
        <v>10</v>
      </c>
      <c r="AB1591">
        <v>4</v>
      </c>
      <c r="AC1591">
        <v>0</v>
      </c>
      <c r="AD1591">
        <v>5</v>
      </c>
      <c r="AE1591">
        <f>SUM(M1591:N1591)/SUM(K1591:AD1591)</f>
        <v>0.19626168224299065</v>
      </c>
      <c r="AF1591">
        <f>SUM(S1591,Y1591)/SUM(K1591:AD1591)</f>
        <v>0.14953271028037382</v>
      </c>
      <c r="AG1591">
        <f t="shared" si="114"/>
        <v>0.10280373831775701</v>
      </c>
      <c r="AH1591">
        <f t="shared" si="115"/>
        <v>6.5420560747663545E-2</v>
      </c>
      <c r="AI1591">
        <f t="shared" si="116"/>
        <v>0.14018691588785046</v>
      </c>
      <c r="AJ1591">
        <f t="shared" si="117"/>
        <v>0.34579439252336447</v>
      </c>
    </row>
    <row r="1592" spans="1:38" x14ac:dyDescent="0.2">
      <c r="A1592" t="s">
        <v>2050</v>
      </c>
      <c r="B1592">
        <v>4</v>
      </c>
      <c r="C1592">
        <v>183</v>
      </c>
      <c r="D1592">
        <f>C1592-B1592</f>
        <v>179</v>
      </c>
      <c r="E1592">
        <v>0.46529999999999999</v>
      </c>
      <c r="F1592">
        <v>3.0899999999999998E-4</v>
      </c>
      <c r="G1592">
        <v>90</v>
      </c>
      <c r="H1592" t="s">
        <v>32</v>
      </c>
      <c r="I1592" t="s">
        <v>44</v>
      </c>
      <c r="J1592">
        <v>2.8279999999999998</v>
      </c>
      <c r="K1592">
        <v>6</v>
      </c>
      <c r="L1592">
        <v>0</v>
      </c>
      <c r="M1592">
        <v>13</v>
      </c>
      <c r="N1592">
        <v>19</v>
      </c>
      <c r="O1592">
        <v>3</v>
      </c>
      <c r="P1592">
        <v>4</v>
      </c>
      <c r="Q1592">
        <v>2</v>
      </c>
      <c r="R1592">
        <v>2</v>
      </c>
      <c r="S1592">
        <v>12</v>
      </c>
      <c r="T1592">
        <v>7</v>
      </c>
      <c r="U1592">
        <v>1</v>
      </c>
      <c r="V1592">
        <v>7</v>
      </c>
      <c r="W1592">
        <v>3</v>
      </c>
      <c r="X1592">
        <v>6</v>
      </c>
      <c r="Y1592">
        <v>4</v>
      </c>
      <c r="Z1592">
        <v>6</v>
      </c>
      <c r="AA1592">
        <v>5</v>
      </c>
      <c r="AB1592">
        <v>3</v>
      </c>
      <c r="AC1592">
        <v>1</v>
      </c>
      <c r="AD1592">
        <v>3</v>
      </c>
      <c r="AE1592">
        <f>SUM(M1592:N1592)/SUM(K1592:AD1592)</f>
        <v>0.29906542056074764</v>
      </c>
      <c r="AF1592">
        <f>SUM(S1592,Y1592)/SUM(K1592:AD1592)</f>
        <v>0.14953271028037382</v>
      </c>
      <c r="AG1592">
        <f t="shared" si="114"/>
        <v>0.12149532710280374</v>
      </c>
      <c r="AH1592">
        <f t="shared" si="115"/>
        <v>6.5420560747663545E-2</v>
      </c>
      <c r="AI1592">
        <f t="shared" si="116"/>
        <v>0.12149532710280374</v>
      </c>
      <c r="AJ1592">
        <f t="shared" si="117"/>
        <v>0.24299065420560748</v>
      </c>
      <c r="AK1592">
        <v>7</v>
      </c>
      <c r="AL1592">
        <v>0</v>
      </c>
    </row>
    <row r="1593" spans="1:38" x14ac:dyDescent="0.2">
      <c r="A1593" t="s">
        <v>1561</v>
      </c>
      <c r="B1593">
        <v>137</v>
      </c>
      <c r="C1593">
        <v>727</v>
      </c>
      <c r="D1593">
        <f>C1593-B1593</f>
        <v>590</v>
      </c>
      <c r="E1593">
        <v>0.27700000000000002</v>
      </c>
      <c r="F1593">
        <v>1.8E-5</v>
      </c>
      <c r="G1593">
        <v>54</v>
      </c>
      <c r="H1593" t="s">
        <v>32</v>
      </c>
      <c r="I1593" t="s">
        <v>47</v>
      </c>
      <c r="J1593">
        <v>2.8330000000000002</v>
      </c>
      <c r="K1593">
        <v>11</v>
      </c>
      <c r="L1593">
        <v>0</v>
      </c>
      <c r="M1593">
        <v>24</v>
      </c>
      <c r="N1593">
        <v>24</v>
      </c>
      <c r="O1593">
        <v>5</v>
      </c>
      <c r="P1593">
        <v>11</v>
      </c>
      <c r="Q1593">
        <v>7</v>
      </c>
      <c r="R1593">
        <v>6</v>
      </c>
      <c r="S1593">
        <v>28</v>
      </c>
      <c r="T1593">
        <v>8</v>
      </c>
      <c r="U1593">
        <v>1</v>
      </c>
      <c r="V1593">
        <v>26</v>
      </c>
      <c r="W1593">
        <v>7</v>
      </c>
      <c r="X1593">
        <v>5</v>
      </c>
      <c r="Y1593">
        <v>7</v>
      </c>
      <c r="Z1593">
        <v>35</v>
      </c>
      <c r="AA1593">
        <v>17</v>
      </c>
      <c r="AB1593">
        <v>5</v>
      </c>
      <c r="AC1593">
        <v>0</v>
      </c>
      <c r="AD1593">
        <v>7</v>
      </c>
      <c r="AE1593">
        <f>SUM(M1593:N1593)/SUM(K1593:AD1593)</f>
        <v>0.20512820512820512</v>
      </c>
      <c r="AF1593">
        <f>SUM(S1593,Y1593)/SUM(K1593:AD1593)</f>
        <v>0.14957264957264957</v>
      </c>
      <c r="AG1593">
        <f t="shared" si="114"/>
        <v>0.12393162393162394</v>
      </c>
      <c r="AH1593">
        <f t="shared" si="115"/>
        <v>5.128205128205128E-2</v>
      </c>
      <c r="AI1593">
        <f t="shared" si="116"/>
        <v>8.5470085470085472E-2</v>
      </c>
      <c r="AJ1593">
        <f t="shared" si="117"/>
        <v>0.38461538461538464</v>
      </c>
    </row>
    <row r="1594" spans="1:38" x14ac:dyDescent="0.2">
      <c r="A1594" t="s">
        <v>670</v>
      </c>
      <c r="B1594">
        <v>1479</v>
      </c>
      <c r="C1594">
        <v>1606</v>
      </c>
      <c r="D1594">
        <f>C1594-B1594</f>
        <v>127</v>
      </c>
      <c r="E1594">
        <v>0.1822</v>
      </c>
      <c r="F1594">
        <v>1.7E-5</v>
      </c>
      <c r="G1594">
        <v>18</v>
      </c>
      <c r="H1594" t="s">
        <v>35</v>
      </c>
      <c r="I1594" t="s">
        <v>44</v>
      </c>
      <c r="J1594">
        <v>3.7240000000000002</v>
      </c>
      <c r="K1594">
        <v>6</v>
      </c>
      <c r="L1594">
        <v>0</v>
      </c>
      <c r="M1594">
        <v>7</v>
      </c>
      <c r="N1594">
        <v>6</v>
      </c>
      <c r="O1594">
        <v>3</v>
      </c>
      <c r="P1594">
        <v>7</v>
      </c>
      <c r="Q1594">
        <v>1</v>
      </c>
      <c r="R1594">
        <v>6</v>
      </c>
      <c r="S1594">
        <v>14</v>
      </c>
      <c r="T1594">
        <v>11</v>
      </c>
      <c r="U1594">
        <v>4</v>
      </c>
      <c r="V1594">
        <v>10</v>
      </c>
      <c r="W1594">
        <v>7</v>
      </c>
      <c r="X1594">
        <v>4</v>
      </c>
      <c r="Y1594">
        <v>5</v>
      </c>
      <c r="Z1594">
        <v>15</v>
      </c>
      <c r="AA1594">
        <v>10</v>
      </c>
      <c r="AB1594">
        <v>5</v>
      </c>
      <c r="AC1594">
        <v>1</v>
      </c>
      <c r="AD1594">
        <v>5</v>
      </c>
      <c r="AE1594">
        <f>SUM(M1594:N1594)/SUM(K1594:AD1594)</f>
        <v>0.10236220472440945</v>
      </c>
      <c r="AF1594">
        <f>SUM(S1594,Y1594)/SUM(K1594:AD1594)</f>
        <v>0.14960629921259844</v>
      </c>
      <c r="AG1594">
        <f t="shared" si="114"/>
        <v>0.15748031496062992</v>
      </c>
      <c r="AH1594">
        <f t="shared" si="115"/>
        <v>7.0866141732283464E-2</v>
      </c>
      <c r="AI1594">
        <f t="shared" si="116"/>
        <v>0.20472440944881889</v>
      </c>
      <c r="AJ1594">
        <f t="shared" si="117"/>
        <v>0.31496062992125984</v>
      </c>
    </row>
    <row r="1595" spans="1:38" x14ac:dyDescent="0.2">
      <c r="A1595" t="s">
        <v>155</v>
      </c>
      <c r="B1595">
        <v>76</v>
      </c>
      <c r="C1595">
        <v>391</v>
      </c>
      <c r="D1595">
        <f>C1595-B1595</f>
        <v>315</v>
      </c>
      <c r="E1595">
        <v>0.33350000000000002</v>
      </c>
      <c r="F1595">
        <v>1.1039999999999999E-3</v>
      </c>
      <c r="G1595">
        <v>66</v>
      </c>
      <c r="H1595" t="s">
        <v>35</v>
      </c>
      <c r="I1595" t="s">
        <v>44</v>
      </c>
      <c r="J1595">
        <v>2.6259999999999999</v>
      </c>
      <c r="K1595">
        <v>1</v>
      </c>
      <c r="L1595">
        <v>0</v>
      </c>
      <c r="M1595">
        <v>8</v>
      </c>
      <c r="N1595">
        <v>15</v>
      </c>
      <c r="O1595">
        <v>1</v>
      </c>
      <c r="P1595">
        <v>16</v>
      </c>
      <c r="Q1595">
        <v>3</v>
      </c>
      <c r="R1595">
        <v>2</v>
      </c>
      <c r="S1595">
        <v>11</v>
      </c>
      <c r="T1595">
        <v>4</v>
      </c>
      <c r="U1595">
        <v>2</v>
      </c>
      <c r="V1595">
        <v>10</v>
      </c>
      <c r="W1595">
        <v>11</v>
      </c>
      <c r="X1595">
        <v>10</v>
      </c>
      <c r="Y1595">
        <v>8</v>
      </c>
      <c r="Z1595">
        <v>12</v>
      </c>
      <c r="AA1595">
        <v>4</v>
      </c>
      <c r="AB1595">
        <v>3</v>
      </c>
      <c r="AC1595">
        <v>0</v>
      </c>
      <c r="AD1595">
        <v>6</v>
      </c>
      <c r="AE1595">
        <f>SUM(M1595:N1595)/SUM(K1595:AD1595)</f>
        <v>0.18110236220472442</v>
      </c>
      <c r="AF1595">
        <f>SUM(S1595,Y1595)/SUM(K1595:AD1595)</f>
        <v>0.14960629921259844</v>
      </c>
      <c r="AG1595">
        <f t="shared" si="114"/>
        <v>0.22047244094488189</v>
      </c>
      <c r="AH1595">
        <f t="shared" si="115"/>
        <v>5.5118110236220472E-2</v>
      </c>
      <c r="AI1595">
        <f t="shared" si="116"/>
        <v>8.6614173228346455E-2</v>
      </c>
      <c r="AJ1595">
        <f t="shared" si="117"/>
        <v>0.30708661417322836</v>
      </c>
    </row>
    <row r="1596" spans="1:38" x14ac:dyDescent="0.2">
      <c r="A1596" t="s">
        <v>556</v>
      </c>
      <c r="B1596">
        <v>14</v>
      </c>
      <c r="C1596">
        <v>1008</v>
      </c>
      <c r="D1596">
        <f>C1596-B1596</f>
        <v>994</v>
      </c>
      <c r="E1596">
        <v>0.41</v>
      </c>
      <c r="F1596">
        <v>1.433E-3</v>
      </c>
      <c r="G1596">
        <v>78</v>
      </c>
      <c r="H1596" t="s">
        <v>46</v>
      </c>
      <c r="I1596" t="s">
        <v>40</v>
      </c>
      <c r="J1596">
        <v>2.6589999999999998</v>
      </c>
      <c r="K1596">
        <v>17</v>
      </c>
      <c r="L1596">
        <v>1</v>
      </c>
      <c r="M1596">
        <v>58</v>
      </c>
      <c r="N1596">
        <v>50</v>
      </c>
      <c r="O1596">
        <v>8</v>
      </c>
      <c r="P1596">
        <v>54</v>
      </c>
      <c r="Q1596">
        <v>3</v>
      </c>
      <c r="R1596">
        <v>6</v>
      </c>
      <c r="S1596">
        <v>47</v>
      </c>
      <c r="T1596">
        <v>9</v>
      </c>
      <c r="U1596">
        <v>1</v>
      </c>
      <c r="V1596">
        <v>26</v>
      </c>
      <c r="W1596">
        <v>27</v>
      </c>
      <c r="X1596">
        <v>14</v>
      </c>
      <c r="Y1596">
        <v>12</v>
      </c>
      <c r="Z1596">
        <v>35</v>
      </c>
      <c r="AA1596">
        <v>15</v>
      </c>
      <c r="AB1596">
        <v>7</v>
      </c>
      <c r="AC1596">
        <v>0</v>
      </c>
      <c r="AD1596">
        <v>4</v>
      </c>
      <c r="AE1596">
        <f>SUM(M1596:N1596)/SUM(K1596:AD1596)</f>
        <v>0.27411167512690354</v>
      </c>
      <c r="AF1596">
        <f>SUM(S1596,Y1596)/SUM(K1596:AD1596)</f>
        <v>0.14974619289340102</v>
      </c>
      <c r="AG1596">
        <f t="shared" si="114"/>
        <v>0.24873096446700507</v>
      </c>
      <c r="AH1596">
        <f t="shared" si="115"/>
        <v>3.0456852791878174E-2</v>
      </c>
      <c r="AI1596">
        <f t="shared" si="116"/>
        <v>5.8375634517766499E-2</v>
      </c>
      <c r="AJ1596">
        <f t="shared" si="117"/>
        <v>0.23857868020304568</v>
      </c>
      <c r="AK1596">
        <v>59</v>
      </c>
      <c r="AL1596">
        <v>0</v>
      </c>
    </row>
    <row r="1597" spans="1:38" x14ac:dyDescent="0.2">
      <c r="A1597" t="s">
        <v>2847</v>
      </c>
      <c r="B1597">
        <v>273</v>
      </c>
      <c r="C1597">
        <v>364</v>
      </c>
      <c r="D1597">
        <f>C1597-B1597</f>
        <v>91</v>
      </c>
      <c r="E1597">
        <v>0.19400000000000001</v>
      </c>
      <c r="F1597">
        <v>2.1250000000000002E-3</v>
      </c>
      <c r="G1597">
        <v>18</v>
      </c>
      <c r="H1597" t="s">
        <v>35</v>
      </c>
      <c r="I1597" t="s">
        <v>33</v>
      </c>
      <c r="J1597">
        <v>3.9540000000000002</v>
      </c>
      <c r="K1597">
        <v>5</v>
      </c>
      <c r="L1597">
        <v>0</v>
      </c>
      <c r="M1597">
        <v>1</v>
      </c>
      <c r="N1597">
        <v>4</v>
      </c>
      <c r="O1597">
        <v>1</v>
      </c>
      <c r="P1597">
        <v>2</v>
      </c>
      <c r="Q1597">
        <v>3</v>
      </c>
      <c r="R1597">
        <v>8</v>
      </c>
      <c r="S1597">
        <v>5</v>
      </c>
      <c r="T1597">
        <v>11</v>
      </c>
      <c r="U1597">
        <v>1</v>
      </c>
      <c r="V1597">
        <v>8</v>
      </c>
      <c r="W1597">
        <v>6</v>
      </c>
      <c r="X1597">
        <v>5</v>
      </c>
      <c r="Y1597">
        <v>7</v>
      </c>
      <c r="Z1597">
        <v>3</v>
      </c>
      <c r="AA1597">
        <v>4</v>
      </c>
      <c r="AB1597">
        <v>2</v>
      </c>
      <c r="AC1597">
        <v>2</v>
      </c>
      <c r="AD1597">
        <v>2</v>
      </c>
      <c r="AE1597">
        <f>SUM(M1597:N1597)/SUM(K1597:AD1597)</f>
        <v>6.25E-2</v>
      </c>
      <c r="AF1597">
        <f>SUM(S1597,Y1597)/SUM(K1597:AD1597)</f>
        <v>0.15</v>
      </c>
      <c r="AG1597">
        <f t="shared" si="114"/>
        <v>0.16250000000000001</v>
      </c>
      <c r="AH1597">
        <f t="shared" si="115"/>
        <v>6.25E-2</v>
      </c>
      <c r="AI1597">
        <f t="shared" si="116"/>
        <v>0.27500000000000002</v>
      </c>
      <c r="AJ1597">
        <f t="shared" si="117"/>
        <v>0.28749999999999998</v>
      </c>
    </row>
    <row r="1598" spans="1:38" x14ac:dyDescent="0.2">
      <c r="A1598" t="s">
        <v>564</v>
      </c>
      <c r="B1598">
        <v>8</v>
      </c>
      <c r="C1598">
        <v>72</v>
      </c>
      <c r="D1598">
        <f>C1598-B1598</f>
        <v>64</v>
      </c>
      <c r="E1598">
        <v>0.28189999999999998</v>
      </c>
      <c r="F1598">
        <v>9.1420000000000008E-3</v>
      </c>
      <c r="G1598">
        <v>54</v>
      </c>
      <c r="H1598" t="s">
        <v>46</v>
      </c>
      <c r="I1598" t="s">
        <v>44</v>
      </c>
      <c r="J1598">
        <v>4.2119999999999997</v>
      </c>
      <c r="K1598">
        <v>2</v>
      </c>
      <c r="L1598">
        <v>0</v>
      </c>
      <c r="M1598">
        <v>3</v>
      </c>
      <c r="N1598">
        <v>1</v>
      </c>
      <c r="O1598">
        <v>1</v>
      </c>
      <c r="P1598">
        <v>4</v>
      </c>
      <c r="Q1598">
        <v>1</v>
      </c>
      <c r="R1598">
        <v>2</v>
      </c>
      <c r="S1598">
        <v>2</v>
      </c>
      <c r="T1598">
        <v>2</v>
      </c>
      <c r="U1598">
        <v>5</v>
      </c>
      <c r="V1598">
        <v>0</v>
      </c>
      <c r="W1598">
        <v>2</v>
      </c>
      <c r="X1598">
        <v>1</v>
      </c>
      <c r="Y1598">
        <v>4</v>
      </c>
      <c r="Z1598">
        <v>4</v>
      </c>
      <c r="AA1598">
        <v>3</v>
      </c>
      <c r="AB1598">
        <v>3</v>
      </c>
      <c r="AC1598">
        <v>0</v>
      </c>
      <c r="AD1598">
        <v>0</v>
      </c>
      <c r="AE1598">
        <f>SUM(M1598:N1598)/SUM(K1598:AD1598)</f>
        <v>0.1</v>
      </c>
      <c r="AF1598">
        <f>SUM(S1598,Y1598)/SUM(K1598:AD1598)</f>
        <v>0.15</v>
      </c>
      <c r="AG1598">
        <f t="shared" si="114"/>
        <v>0.2</v>
      </c>
      <c r="AH1598">
        <f t="shared" si="115"/>
        <v>2.5000000000000001E-2</v>
      </c>
      <c r="AI1598">
        <f t="shared" si="116"/>
        <v>0.3</v>
      </c>
      <c r="AJ1598">
        <f t="shared" si="117"/>
        <v>0.22500000000000001</v>
      </c>
    </row>
    <row r="1599" spans="1:38" x14ac:dyDescent="0.2">
      <c r="A1599" t="s">
        <v>1491</v>
      </c>
      <c r="B1599">
        <v>139</v>
      </c>
      <c r="C1599">
        <v>168</v>
      </c>
      <c r="D1599">
        <f>C1599-B1599</f>
        <v>29</v>
      </c>
      <c r="E1599">
        <v>0.36980000000000002</v>
      </c>
      <c r="F1599">
        <v>4.2919999999999998E-3</v>
      </c>
      <c r="G1599">
        <v>78</v>
      </c>
      <c r="H1599" t="s">
        <v>46</v>
      </c>
      <c r="I1599" t="s">
        <v>40</v>
      </c>
      <c r="J1599">
        <v>3.06</v>
      </c>
      <c r="K1599">
        <v>1</v>
      </c>
      <c r="L1599">
        <v>0</v>
      </c>
      <c r="M1599">
        <v>1</v>
      </c>
      <c r="N1599">
        <v>1</v>
      </c>
      <c r="O1599">
        <v>0</v>
      </c>
      <c r="P1599">
        <v>1</v>
      </c>
      <c r="Q1599">
        <v>1</v>
      </c>
      <c r="R1599">
        <v>2</v>
      </c>
      <c r="S1599">
        <v>3</v>
      </c>
      <c r="T1599">
        <v>1</v>
      </c>
      <c r="U1599">
        <v>0</v>
      </c>
      <c r="V1599">
        <v>4</v>
      </c>
      <c r="W1599">
        <v>0</v>
      </c>
      <c r="X1599">
        <v>3</v>
      </c>
      <c r="Y1599">
        <v>0</v>
      </c>
      <c r="Z1599">
        <v>1</v>
      </c>
      <c r="AA1599">
        <v>0</v>
      </c>
      <c r="AB1599">
        <v>1</v>
      </c>
      <c r="AC1599">
        <v>0</v>
      </c>
      <c r="AD1599">
        <v>0</v>
      </c>
      <c r="AE1599">
        <f>SUM(M1599:N1599)/SUM(K1599:AD1599)</f>
        <v>0.1</v>
      </c>
      <c r="AF1599">
        <f>SUM(S1599,Y1599)/SUM(K1599:AD1599)</f>
        <v>0.15</v>
      </c>
      <c r="AG1599">
        <f t="shared" si="114"/>
        <v>0.1</v>
      </c>
      <c r="AH1599">
        <f t="shared" si="115"/>
        <v>0</v>
      </c>
      <c r="AI1599">
        <f t="shared" si="116"/>
        <v>0.2</v>
      </c>
      <c r="AJ1599">
        <f t="shared" si="117"/>
        <v>0.45</v>
      </c>
      <c r="AK1599">
        <v>1</v>
      </c>
      <c r="AL1599">
        <v>0</v>
      </c>
    </row>
    <row r="1600" spans="1:38" x14ac:dyDescent="0.2">
      <c r="A1600" t="s">
        <v>2116</v>
      </c>
      <c r="B1600">
        <v>44</v>
      </c>
      <c r="C1600">
        <v>85</v>
      </c>
      <c r="D1600">
        <f>C1600-B1600</f>
        <v>41</v>
      </c>
      <c r="E1600">
        <v>0.2107</v>
      </c>
      <c r="F1600">
        <v>5.9119999999999997E-3</v>
      </c>
      <c r="G1600">
        <v>30</v>
      </c>
      <c r="H1600" t="s">
        <v>35</v>
      </c>
      <c r="I1600" t="s">
        <v>51</v>
      </c>
      <c r="J1600">
        <v>4.2270000000000003</v>
      </c>
      <c r="K1600">
        <v>3</v>
      </c>
      <c r="L1600">
        <v>0</v>
      </c>
      <c r="M1600">
        <v>2</v>
      </c>
      <c r="N1600">
        <v>2</v>
      </c>
      <c r="O1600">
        <v>2</v>
      </c>
      <c r="P1600">
        <v>0</v>
      </c>
      <c r="Q1600">
        <v>0</v>
      </c>
      <c r="R1600">
        <v>1</v>
      </c>
      <c r="S1600">
        <v>0</v>
      </c>
      <c r="T1600">
        <v>4</v>
      </c>
      <c r="U1600">
        <v>0</v>
      </c>
      <c r="V1600">
        <v>2</v>
      </c>
      <c r="W1600">
        <v>5</v>
      </c>
      <c r="X1600">
        <v>0</v>
      </c>
      <c r="Y1600">
        <v>6</v>
      </c>
      <c r="Z1600">
        <v>2</v>
      </c>
      <c r="AA1600">
        <v>4</v>
      </c>
      <c r="AB1600">
        <v>5</v>
      </c>
      <c r="AC1600">
        <v>1</v>
      </c>
      <c r="AD1600">
        <v>1</v>
      </c>
      <c r="AE1600">
        <f>SUM(M1600:N1600)/SUM(K1600:AD1600)</f>
        <v>0.1</v>
      </c>
      <c r="AF1600">
        <f>SUM(S1600,Y1600)/SUM(K1600:AD1600)</f>
        <v>0.15</v>
      </c>
      <c r="AG1600">
        <f t="shared" si="114"/>
        <v>0.2</v>
      </c>
      <c r="AH1600">
        <f t="shared" si="115"/>
        <v>0.1</v>
      </c>
      <c r="AI1600">
        <f t="shared" si="116"/>
        <v>0.25</v>
      </c>
      <c r="AJ1600">
        <f t="shared" si="117"/>
        <v>0.2</v>
      </c>
    </row>
    <row r="1601" spans="1:38" x14ac:dyDescent="0.2">
      <c r="A1601" t="s">
        <v>1270</v>
      </c>
      <c r="B1601">
        <v>24</v>
      </c>
      <c r="C1601">
        <v>137</v>
      </c>
      <c r="D1601">
        <f>C1601-B1601</f>
        <v>113</v>
      </c>
      <c r="E1601">
        <v>0.25009999999999999</v>
      </c>
      <c r="F1601">
        <v>1.2E-5</v>
      </c>
      <c r="G1601">
        <v>42</v>
      </c>
      <c r="H1601" t="s">
        <v>35</v>
      </c>
      <c r="I1601" t="s">
        <v>1271</v>
      </c>
      <c r="J1601">
        <v>3.6419999999999999</v>
      </c>
      <c r="K1601">
        <v>7</v>
      </c>
      <c r="L1601">
        <v>1</v>
      </c>
      <c r="M1601">
        <v>4</v>
      </c>
      <c r="N1601">
        <v>6</v>
      </c>
      <c r="O1601">
        <v>5</v>
      </c>
      <c r="P1601">
        <v>3</v>
      </c>
      <c r="Q1601">
        <v>6</v>
      </c>
      <c r="R1601">
        <v>4</v>
      </c>
      <c r="S1601">
        <v>8</v>
      </c>
      <c r="T1601">
        <v>6</v>
      </c>
      <c r="U1601">
        <v>1</v>
      </c>
      <c r="V1601">
        <v>5</v>
      </c>
      <c r="W1601">
        <v>3</v>
      </c>
      <c r="X1601">
        <v>5</v>
      </c>
      <c r="Y1601">
        <v>4</v>
      </c>
      <c r="Z1601">
        <v>5</v>
      </c>
      <c r="AA1601">
        <v>1</v>
      </c>
      <c r="AB1601">
        <v>3</v>
      </c>
      <c r="AC1601">
        <v>0</v>
      </c>
      <c r="AD1601">
        <v>3</v>
      </c>
      <c r="AE1601">
        <f>SUM(M1601:N1601)/SUM(K1601:AD1601)</f>
        <v>0.125</v>
      </c>
      <c r="AF1601">
        <f>SUM(S1601,Y1601)/SUM(K1601:AD1601)</f>
        <v>0.15</v>
      </c>
      <c r="AG1601">
        <f t="shared" si="114"/>
        <v>0.16250000000000001</v>
      </c>
      <c r="AH1601">
        <f t="shared" si="115"/>
        <v>0.1</v>
      </c>
      <c r="AI1601">
        <f t="shared" si="116"/>
        <v>0.17499999999999999</v>
      </c>
      <c r="AJ1601">
        <f t="shared" si="117"/>
        <v>0.28749999999999998</v>
      </c>
    </row>
    <row r="1602" spans="1:38" x14ac:dyDescent="0.2">
      <c r="A1602" t="s">
        <v>3172</v>
      </c>
      <c r="B1602">
        <v>692</v>
      </c>
      <c r="C1602">
        <v>734</v>
      </c>
      <c r="D1602">
        <f>C1602-B1602</f>
        <v>42</v>
      </c>
      <c r="E1602">
        <v>0.1862</v>
      </c>
      <c r="F1602">
        <v>7.5269999999999998E-3</v>
      </c>
      <c r="G1602">
        <v>18</v>
      </c>
      <c r="H1602" t="s">
        <v>35</v>
      </c>
      <c r="I1602" t="s">
        <v>3173</v>
      </c>
      <c r="J1602">
        <v>3.915</v>
      </c>
      <c r="K1602">
        <v>0</v>
      </c>
      <c r="L1602">
        <v>0</v>
      </c>
      <c r="M1602">
        <v>3</v>
      </c>
      <c r="N1602">
        <v>3</v>
      </c>
      <c r="O1602">
        <v>2</v>
      </c>
      <c r="P1602">
        <v>1</v>
      </c>
      <c r="Q1602">
        <v>1</v>
      </c>
      <c r="R1602">
        <v>3</v>
      </c>
      <c r="S1602">
        <v>5</v>
      </c>
      <c r="T1602">
        <v>7</v>
      </c>
      <c r="U1602">
        <v>0</v>
      </c>
      <c r="V1602">
        <v>4</v>
      </c>
      <c r="W1602">
        <v>0</v>
      </c>
      <c r="X1602">
        <v>1</v>
      </c>
      <c r="Y1602">
        <v>1</v>
      </c>
      <c r="Z1602">
        <v>2</v>
      </c>
      <c r="AA1602">
        <v>3</v>
      </c>
      <c r="AB1602">
        <v>1</v>
      </c>
      <c r="AC1602">
        <v>1</v>
      </c>
      <c r="AD1602">
        <v>2</v>
      </c>
      <c r="AE1602">
        <f>SUM(M1602:N1602)/SUM(K1602:AD1602)</f>
        <v>0.15</v>
      </c>
      <c r="AF1602">
        <f>SUM(S1602,Y1602)/SUM(K1602:AD1602)</f>
        <v>0.15</v>
      </c>
      <c r="AG1602">
        <f t="shared" si="114"/>
        <v>2.5000000000000001E-2</v>
      </c>
      <c r="AH1602">
        <f t="shared" si="115"/>
        <v>0.125</v>
      </c>
      <c r="AI1602">
        <f t="shared" si="116"/>
        <v>0.27500000000000002</v>
      </c>
      <c r="AJ1602">
        <f t="shared" si="117"/>
        <v>0.27500000000000002</v>
      </c>
    </row>
    <row r="1603" spans="1:38" x14ac:dyDescent="0.2">
      <c r="A1603" t="s">
        <v>2361</v>
      </c>
      <c r="B1603">
        <v>224</v>
      </c>
      <c r="C1603">
        <v>504</v>
      </c>
      <c r="D1603">
        <f>C1603-B1603</f>
        <v>280</v>
      </c>
      <c r="E1603">
        <v>0.18410000000000001</v>
      </c>
      <c r="F1603">
        <v>1.46E-4</v>
      </c>
      <c r="G1603">
        <v>18</v>
      </c>
      <c r="H1603" t="s">
        <v>35</v>
      </c>
      <c r="I1603" t="s">
        <v>44</v>
      </c>
      <c r="J1603">
        <v>3.004</v>
      </c>
      <c r="K1603">
        <v>2</v>
      </c>
      <c r="L1603">
        <v>2</v>
      </c>
      <c r="M1603">
        <v>9</v>
      </c>
      <c r="N1603">
        <v>15</v>
      </c>
      <c r="O1603">
        <v>5</v>
      </c>
      <c r="P1603">
        <v>6</v>
      </c>
      <c r="Q1603">
        <v>4</v>
      </c>
      <c r="R1603">
        <v>5</v>
      </c>
      <c r="S1603">
        <v>17</v>
      </c>
      <c r="T1603">
        <v>6</v>
      </c>
      <c r="U1603">
        <v>2</v>
      </c>
      <c r="V1603">
        <v>11</v>
      </c>
      <c r="W1603">
        <v>9</v>
      </c>
      <c r="X1603">
        <v>7</v>
      </c>
      <c r="Y1603">
        <v>4</v>
      </c>
      <c r="Z1603">
        <v>23</v>
      </c>
      <c r="AA1603">
        <v>6</v>
      </c>
      <c r="AB1603">
        <v>2</v>
      </c>
      <c r="AC1603">
        <v>1</v>
      </c>
      <c r="AD1603">
        <v>4</v>
      </c>
      <c r="AE1603">
        <f>SUM(M1603:N1603)/SUM(K1603:AD1603)</f>
        <v>0.17142857142857143</v>
      </c>
      <c r="AF1603">
        <f>SUM(S1603,Y1603)/SUM(K1603:AD1603)</f>
        <v>0.15</v>
      </c>
      <c r="AG1603">
        <f t="shared" ref="AG1603:AG1666" si="118">SUM(P1603,K1603,W1603)/SUM(K1603:AD1603)</f>
        <v>0.12142857142857143</v>
      </c>
      <c r="AH1603">
        <f t="shared" ref="AH1603:AH1666" si="119">SUM(AC1603,AD1603,O1603)/SUM(K1603:AD1603)</f>
        <v>7.1428571428571425E-2</v>
      </c>
      <c r="AI1603">
        <f t="shared" ref="AI1603:AI1666" si="120">SUM(R1603,T1603,AB1603,U1603)/SUM(K1603:AD1603)</f>
        <v>0.10714285714285714</v>
      </c>
      <c r="AJ1603">
        <f t="shared" ref="AJ1603:AJ1666" si="121">SUM(Q1603,X1603,V1603,AA1603,Z1603,L1603)/SUM(K1603:AD1603)</f>
        <v>0.37857142857142856</v>
      </c>
    </row>
    <row r="1604" spans="1:38" x14ac:dyDescent="0.2">
      <c r="A1604" t="s">
        <v>2315</v>
      </c>
      <c r="B1604">
        <v>12</v>
      </c>
      <c r="C1604">
        <v>133</v>
      </c>
      <c r="D1604">
        <f>C1604-B1604</f>
        <v>121</v>
      </c>
      <c r="E1604">
        <v>0.3211</v>
      </c>
      <c r="F1604">
        <v>6.2680000000000001E-3</v>
      </c>
      <c r="G1604">
        <v>66</v>
      </c>
      <c r="H1604" t="s">
        <v>35</v>
      </c>
      <c r="I1604" t="s">
        <v>33</v>
      </c>
      <c r="J1604">
        <v>3.262</v>
      </c>
      <c r="K1604">
        <v>0</v>
      </c>
      <c r="L1604">
        <v>0</v>
      </c>
      <c r="M1604">
        <v>5</v>
      </c>
      <c r="N1604">
        <v>10</v>
      </c>
      <c r="O1604">
        <v>4</v>
      </c>
      <c r="P1604">
        <v>9</v>
      </c>
      <c r="Q1604">
        <v>2</v>
      </c>
      <c r="R1604">
        <v>3</v>
      </c>
      <c r="S1604">
        <v>8</v>
      </c>
      <c r="T1604">
        <v>4</v>
      </c>
      <c r="U1604">
        <v>2</v>
      </c>
      <c r="V1604">
        <v>5</v>
      </c>
      <c r="W1604">
        <v>2</v>
      </c>
      <c r="X1604">
        <v>6</v>
      </c>
      <c r="Y1604">
        <v>4</v>
      </c>
      <c r="Z1604">
        <v>2</v>
      </c>
      <c r="AA1604">
        <v>5</v>
      </c>
      <c r="AB1604">
        <v>5</v>
      </c>
      <c r="AC1604">
        <v>0</v>
      </c>
      <c r="AD1604">
        <v>4</v>
      </c>
      <c r="AE1604">
        <f>SUM(M1604:N1604)/SUM(K1604:AD1604)</f>
        <v>0.1875</v>
      </c>
      <c r="AF1604">
        <f>SUM(S1604,Y1604)/SUM(K1604:AD1604)</f>
        <v>0.15</v>
      </c>
      <c r="AG1604">
        <f t="shared" si="118"/>
        <v>0.13750000000000001</v>
      </c>
      <c r="AH1604">
        <f t="shared" si="119"/>
        <v>0.1</v>
      </c>
      <c r="AI1604">
        <f t="shared" si="120"/>
        <v>0.17499999999999999</v>
      </c>
      <c r="AJ1604">
        <f t="shared" si="121"/>
        <v>0.25</v>
      </c>
    </row>
    <row r="1605" spans="1:38" x14ac:dyDescent="0.2">
      <c r="A1605" t="s">
        <v>1167</v>
      </c>
      <c r="B1605">
        <v>10</v>
      </c>
      <c r="C1605">
        <v>260</v>
      </c>
      <c r="D1605">
        <f>C1605-B1605</f>
        <v>250</v>
      </c>
      <c r="E1605">
        <v>0.2374</v>
      </c>
      <c r="F1605">
        <v>3.241E-3</v>
      </c>
      <c r="G1605">
        <v>42</v>
      </c>
      <c r="H1605" t="s">
        <v>35</v>
      </c>
      <c r="I1605" t="s">
        <v>40</v>
      </c>
      <c r="J1605">
        <v>3.1619999999999999</v>
      </c>
      <c r="K1605">
        <v>6</v>
      </c>
      <c r="L1605">
        <v>0</v>
      </c>
      <c r="M1605">
        <v>10</v>
      </c>
      <c r="N1605">
        <v>9</v>
      </c>
      <c r="O1605">
        <v>4</v>
      </c>
      <c r="P1605">
        <v>7</v>
      </c>
      <c r="Q1605">
        <v>0</v>
      </c>
      <c r="R1605">
        <v>3</v>
      </c>
      <c r="S1605">
        <v>10</v>
      </c>
      <c r="T1605">
        <v>3</v>
      </c>
      <c r="U1605">
        <v>0</v>
      </c>
      <c r="V1605">
        <v>4</v>
      </c>
      <c r="W1605">
        <v>6</v>
      </c>
      <c r="X1605">
        <v>7</v>
      </c>
      <c r="Y1605">
        <v>5</v>
      </c>
      <c r="Z1605">
        <v>14</v>
      </c>
      <c r="AA1605">
        <v>5</v>
      </c>
      <c r="AB1605">
        <v>4</v>
      </c>
      <c r="AC1605">
        <v>0</v>
      </c>
      <c r="AD1605">
        <v>3</v>
      </c>
      <c r="AE1605">
        <f>SUM(M1605:N1605)/SUM(K1605:AD1605)</f>
        <v>0.19</v>
      </c>
      <c r="AF1605">
        <f>SUM(S1605,Y1605)/SUM(K1605:AD1605)</f>
        <v>0.15</v>
      </c>
      <c r="AG1605">
        <f t="shared" si="118"/>
        <v>0.19</v>
      </c>
      <c r="AH1605">
        <f t="shared" si="119"/>
        <v>7.0000000000000007E-2</v>
      </c>
      <c r="AI1605">
        <f t="shared" si="120"/>
        <v>0.1</v>
      </c>
      <c r="AJ1605">
        <f t="shared" si="121"/>
        <v>0.3</v>
      </c>
    </row>
    <row r="1606" spans="1:38" x14ac:dyDescent="0.2">
      <c r="A1606" t="s">
        <v>215</v>
      </c>
      <c r="B1606">
        <v>168</v>
      </c>
      <c r="C1606">
        <v>279</v>
      </c>
      <c r="D1606">
        <f>C1606-B1606</f>
        <v>111</v>
      </c>
      <c r="E1606">
        <v>0.14910000000000001</v>
      </c>
      <c r="F1606">
        <v>0</v>
      </c>
      <c r="G1606">
        <v>6</v>
      </c>
      <c r="H1606" t="s">
        <v>35</v>
      </c>
      <c r="I1606" t="s">
        <v>33</v>
      </c>
      <c r="J1606">
        <v>3.0939999999999999</v>
      </c>
      <c r="K1606">
        <v>4</v>
      </c>
      <c r="L1606">
        <v>0</v>
      </c>
      <c r="M1606">
        <v>7</v>
      </c>
      <c r="N1606">
        <v>9</v>
      </c>
      <c r="O1606">
        <v>2</v>
      </c>
      <c r="P1606">
        <v>7</v>
      </c>
      <c r="Q1606">
        <v>0</v>
      </c>
      <c r="R1606">
        <v>4</v>
      </c>
      <c r="S1606">
        <v>6</v>
      </c>
      <c r="T1606">
        <v>3</v>
      </c>
      <c r="U1606">
        <v>3</v>
      </c>
      <c r="V1606">
        <v>8</v>
      </c>
      <c r="W1606">
        <v>2</v>
      </c>
      <c r="X1606">
        <v>5</v>
      </c>
      <c r="Y1606">
        <v>6</v>
      </c>
      <c r="Z1606">
        <v>7</v>
      </c>
      <c r="AA1606">
        <v>2</v>
      </c>
      <c r="AB1606">
        <v>2</v>
      </c>
      <c r="AC1606">
        <v>0</v>
      </c>
      <c r="AD1606">
        <v>3</v>
      </c>
      <c r="AE1606">
        <f>SUM(M1606:N1606)/SUM(K1606:AD1606)</f>
        <v>0.2</v>
      </c>
      <c r="AF1606">
        <f>SUM(S1606,Y1606)/SUM(K1606:AD1606)</f>
        <v>0.15</v>
      </c>
      <c r="AG1606">
        <f t="shared" si="118"/>
        <v>0.16250000000000001</v>
      </c>
      <c r="AH1606">
        <f t="shared" si="119"/>
        <v>6.25E-2</v>
      </c>
      <c r="AI1606">
        <f t="shared" si="120"/>
        <v>0.15</v>
      </c>
      <c r="AJ1606">
        <f t="shared" si="121"/>
        <v>0.27500000000000002</v>
      </c>
    </row>
    <row r="1607" spans="1:38" x14ac:dyDescent="0.2">
      <c r="A1607" t="s">
        <v>952</v>
      </c>
      <c r="B1607">
        <v>546</v>
      </c>
      <c r="C1607">
        <v>636</v>
      </c>
      <c r="D1607">
        <f>C1607-B1607</f>
        <v>90</v>
      </c>
      <c r="E1607">
        <v>0.20569999999999999</v>
      </c>
      <c r="F1607">
        <v>5.0699999999999996E-4</v>
      </c>
      <c r="G1607">
        <v>30</v>
      </c>
      <c r="H1607" t="s">
        <v>35</v>
      </c>
      <c r="I1607" t="s">
        <v>33</v>
      </c>
      <c r="J1607">
        <v>2.72</v>
      </c>
      <c r="K1607">
        <v>2</v>
      </c>
      <c r="L1607">
        <v>1</v>
      </c>
      <c r="M1607">
        <v>4</v>
      </c>
      <c r="N1607">
        <v>8</v>
      </c>
      <c r="O1607">
        <v>1</v>
      </c>
      <c r="P1607">
        <v>3</v>
      </c>
      <c r="Q1607">
        <v>4</v>
      </c>
      <c r="R1607">
        <v>1</v>
      </c>
      <c r="S1607">
        <v>8</v>
      </c>
      <c r="T1607">
        <v>3</v>
      </c>
      <c r="U1607">
        <v>2</v>
      </c>
      <c r="V1607">
        <v>6</v>
      </c>
      <c r="W1607">
        <v>1</v>
      </c>
      <c r="X1607">
        <v>3</v>
      </c>
      <c r="Y1607">
        <v>1</v>
      </c>
      <c r="Z1607">
        <v>4</v>
      </c>
      <c r="AA1607">
        <v>5</v>
      </c>
      <c r="AB1607">
        <v>0</v>
      </c>
      <c r="AC1607">
        <v>0</v>
      </c>
      <c r="AD1607">
        <v>3</v>
      </c>
      <c r="AE1607">
        <f>SUM(M1607:N1607)/SUM(K1607:AD1607)</f>
        <v>0.2</v>
      </c>
      <c r="AF1607">
        <f>SUM(S1607,Y1607)/SUM(K1607:AD1607)</f>
        <v>0.15</v>
      </c>
      <c r="AG1607">
        <f t="shared" si="118"/>
        <v>0.1</v>
      </c>
      <c r="AH1607">
        <f t="shared" si="119"/>
        <v>6.6666666666666666E-2</v>
      </c>
      <c r="AI1607">
        <f t="shared" si="120"/>
        <v>0.1</v>
      </c>
      <c r="AJ1607">
        <f t="shared" si="121"/>
        <v>0.38333333333333336</v>
      </c>
    </row>
    <row r="1608" spans="1:38" x14ac:dyDescent="0.2">
      <c r="A1608" t="s">
        <v>523</v>
      </c>
      <c r="B1608">
        <v>199</v>
      </c>
      <c r="C1608">
        <v>423</v>
      </c>
      <c r="D1608">
        <f>C1608-B1608</f>
        <v>224</v>
      </c>
      <c r="E1608">
        <v>0.48139999999999999</v>
      </c>
      <c r="F1608">
        <v>3.0040000000000002E-3</v>
      </c>
      <c r="G1608">
        <v>90</v>
      </c>
      <c r="H1608" t="s">
        <v>32</v>
      </c>
      <c r="I1608" t="s">
        <v>51</v>
      </c>
      <c r="J1608">
        <v>3.2269999999999999</v>
      </c>
      <c r="K1608">
        <v>7</v>
      </c>
      <c r="L1608">
        <v>1</v>
      </c>
      <c r="M1608">
        <v>11</v>
      </c>
      <c r="N1608">
        <v>14</v>
      </c>
      <c r="O1608">
        <v>1</v>
      </c>
      <c r="P1608">
        <v>16</v>
      </c>
      <c r="Q1608">
        <v>1</v>
      </c>
      <c r="R1608">
        <v>5</v>
      </c>
      <c r="S1608">
        <v>15</v>
      </c>
      <c r="T1608">
        <v>9</v>
      </c>
      <c r="U1608">
        <v>0</v>
      </c>
      <c r="V1608">
        <v>6</v>
      </c>
      <c r="W1608">
        <v>2</v>
      </c>
      <c r="X1608">
        <v>7</v>
      </c>
      <c r="Y1608">
        <v>3</v>
      </c>
      <c r="Z1608">
        <v>7</v>
      </c>
      <c r="AA1608">
        <v>7</v>
      </c>
      <c r="AB1608">
        <v>2</v>
      </c>
      <c r="AC1608">
        <v>1</v>
      </c>
      <c r="AD1608">
        <v>5</v>
      </c>
      <c r="AE1608">
        <f>SUM(M1608:N1608)/SUM(K1608:AD1608)</f>
        <v>0.20833333333333334</v>
      </c>
      <c r="AF1608">
        <f>SUM(S1608,Y1608)/SUM(K1608:AD1608)</f>
        <v>0.15</v>
      </c>
      <c r="AG1608">
        <f t="shared" si="118"/>
        <v>0.20833333333333334</v>
      </c>
      <c r="AH1608">
        <f t="shared" si="119"/>
        <v>5.8333333333333334E-2</v>
      </c>
      <c r="AI1608">
        <f t="shared" si="120"/>
        <v>0.13333333333333333</v>
      </c>
      <c r="AJ1608">
        <f t="shared" si="121"/>
        <v>0.24166666666666667</v>
      </c>
      <c r="AK1608">
        <v>20</v>
      </c>
      <c r="AL1608">
        <v>0</v>
      </c>
    </row>
    <row r="1609" spans="1:38" x14ac:dyDescent="0.2">
      <c r="A1609" t="s">
        <v>2139</v>
      </c>
      <c r="B1609">
        <v>21</v>
      </c>
      <c r="C1609">
        <v>187</v>
      </c>
      <c r="D1609">
        <f>C1609-B1609</f>
        <v>166</v>
      </c>
      <c r="E1609">
        <v>0.37519999999999998</v>
      </c>
      <c r="F1609">
        <v>2.42E-4</v>
      </c>
      <c r="G1609">
        <v>78</v>
      </c>
      <c r="H1609" t="s">
        <v>35</v>
      </c>
      <c r="I1609" t="s">
        <v>44</v>
      </c>
      <c r="J1609">
        <v>3.0990000000000002</v>
      </c>
      <c r="K1609">
        <v>2</v>
      </c>
      <c r="L1609">
        <v>0</v>
      </c>
      <c r="M1609">
        <v>8</v>
      </c>
      <c r="N1609">
        <v>10</v>
      </c>
      <c r="O1609">
        <v>2</v>
      </c>
      <c r="P1609">
        <v>10</v>
      </c>
      <c r="Q1609">
        <v>0</v>
      </c>
      <c r="R1609">
        <v>3</v>
      </c>
      <c r="S1609">
        <v>6</v>
      </c>
      <c r="T1609">
        <v>5</v>
      </c>
      <c r="U1609">
        <v>2</v>
      </c>
      <c r="V1609">
        <v>6</v>
      </c>
      <c r="W1609">
        <v>2</v>
      </c>
      <c r="X1609">
        <v>4</v>
      </c>
      <c r="Y1609">
        <v>6</v>
      </c>
      <c r="Z1609">
        <v>8</v>
      </c>
      <c r="AA1609">
        <v>2</v>
      </c>
      <c r="AB1609">
        <v>2</v>
      </c>
      <c r="AC1609">
        <v>0</v>
      </c>
      <c r="AD1609">
        <v>2</v>
      </c>
      <c r="AE1609">
        <f>SUM(M1609:N1609)/SUM(K1609:AD1609)</f>
        <v>0.22500000000000001</v>
      </c>
      <c r="AF1609">
        <f>SUM(S1609,Y1609)/SUM(K1609:AD1609)</f>
        <v>0.15</v>
      </c>
      <c r="AG1609">
        <f t="shared" si="118"/>
        <v>0.17499999999999999</v>
      </c>
      <c r="AH1609">
        <f t="shared" si="119"/>
        <v>0.05</v>
      </c>
      <c r="AI1609">
        <f t="shared" si="120"/>
        <v>0.15</v>
      </c>
      <c r="AJ1609">
        <f t="shared" si="121"/>
        <v>0.25</v>
      </c>
      <c r="AK1609">
        <v>2</v>
      </c>
      <c r="AL1609">
        <v>1</v>
      </c>
    </row>
    <row r="1610" spans="1:38" x14ac:dyDescent="0.2">
      <c r="A1610" t="s">
        <v>1087</v>
      </c>
      <c r="B1610">
        <v>14</v>
      </c>
      <c r="C1610">
        <v>190</v>
      </c>
      <c r="D1610">
        <f>C1610-B1610</f>
        <v>176</v>
      </c>
      <c r="E1610">
        <v>0.47249999999999998</v>
      </c>
      <c r="F1610">
        <v>3.0200000000000001E-3</v>
      </c>
      <c r="G1610">
        <v>90</v>
      </c>
      <c r="H1610" t="s">
        <v>46</v>
      </c>
      <c r="I1610" t="s">
        <v>49</v>
      </c>
      <c r="J1610">
        <v>3.306</v>
      </c>
      <c r="K1610">
        <v>4</v>
      </c>
      <c r="L1610">
        <v>1</v>
      </c>
      <c r="M1610">
        <v>8</v>
      </c>
      <c r="N1610">
        <v>11</v>
      </c>
      <c r="O1610">
        <v>4</v>
      </c>
      <c r="P1610">
        <v>12</v>
      </c>
      <c r="Q1610">
        <v>0</v>
      </c>
      <c r="R1610">
        <v>3</v>
      </c>
      <c r="S1610">
        <v>10</v>
      </c>
      <c r="T1610">
        <v>1</v>
      </c>
      <c r="U1610">
        <v>0</v>
      </c>
      <c r="V1610">
        <v>6</v>
      </c>
      <c r="W1610">
        <v>5</v>
      </c>
      <c r="X1610">
        <v>0</v>
      </c>
      <c r="Y1610">
        <v>2</v>
      </c>
      <c r="Z1610">
        <v>2</v>
      </c>
      <c r="AA1610">
        <v>5</v>
      </c>
      <c r="AB1610">
        <v>5</v>
      </c>
      <c r="AC1610">
        <v>0</v>
      </c>
      <c r="AD1610">
        <v>1</v>
      </c>
      <c r="AE1610">
        <f>SUM(M1610:N1610)/SUM(K1610:AD1610)</f>
        <v>0.23749999999999999</v>
      </c>
      <c r="AF1610">
        <f>SUM(S1610,Y1610)/SUM(K1610:AD1610)</f>
        <v>0.15</v>
      </c>
      <c r="AG1610">
        <f t="shared" si="118"/>
        <v>0.26250000000000001</v>
      </c>
      <c r="AH1610">
        <f t="shared" si="119"/>
        <v>6.25E-2</v>
      </c>
      <c r="AI1610">
        <f t="shared" si="120"/>
        <v>0.1125</v>
      </c>
      <c r="AJ1610">
        <f t="shared" si="121"/>
        <v>0.17499999999999999</v>
      </c>
      <c r="AK1610">
        <v>70</v>
      </c>
      <c r="AL1610">
        <v>0</v>
      </c>
    </row>
    <row r="1611" spans="1:38" x14ac:dyDescent="0.2">
      <c r="A1611" t="s">
        <v>3217</v>
      </c>
      <c r="B1611">
        <v>2</v>
      </c>
      <c r="C1611">
        <v>151</v>
      </c>
      <c r="D1611">
        <f>C1611-B1611</f>
        <v>149</v>
      </c>
      <c r="E1611">
        <v>0.62680000000000002</v>
      </c>
      <c r="F1611">
        <v>0.419321</v>
      </c>
      <c r="G1611">
        <v>90</v>
      </c>
      <c r="H1611" t="s">
        <v>35</v>
      </c>
      <c r="I1611" t="s">
        <v>1117</v>
      </c>
      <c r="J1611">
        <v>3.2360000000000002</v>
      </c>
      <c r="K1611">
        <v>2</v>
      </c>
      <c r="L1611">
        <v>0</v>
      </c>
      <c r="M1611">
        <v>6</v>
      </c>
      <c r="N1611">
        <v>13</v>
      </c>
      <c r="O1611">
        <v>3</v>
      </c>
      <c r="P1611">
        <v>2</v>
      </c>
      <c r="Q1611">
        <v>1</v>
      </c>
      <c r="R1611">
        <v>3</v>
      </c>
      <c r="S1611">
        <v>9</v>
      </c>
      <c r="T1611">
        <v>8</v>
      </c>
      <c r="U1611">
        <v>1</v>
      </c>
      <c r="V1611">
        <v>6</v>
      </c>
      <c r="W1611">
        <v>3</v>
      </c>
      <c r="X1611">
        <v>2</v>
      </c>
      <c r="Y1611">
        <v>3</v>
      </c>
      <c r="Z1611">
        <v>6</v>
      </c>
      <c r="AA1611">
        <v>4</v>
      </c>
      <c r="AB1611">
        <v>2</v>
      </c>
      <c r="AC1611">
        <v>0</v>
      </c>
      <c r="AD1611">
        <v>6</v>
      </c>
      <c r="AE1611">
        <f>SUM(M1611:N1611)/SUM(K1611:AD1611)</f>
        <v>0.23749999999999999</v>
      </c>
      <c r="AF1611">
        <f>SUM(S1611,Y1611)/SUM(K1611:AD1611)</f>
        <v>0.15</v>
      </c>
      <c r="AG1611">
        <f t="shared" si="118"/>
        <v>8.7499999999999994E-2</v>
      </c>
      <c r="AH1611">
        <f t="shared" si="119"/>
        <v>0.1125</v>
      </c>
      <c r="AI1611">
        <f t="shared" si="120"/>
        <v>0.17499999999999999</v>
      </c>
      <c r="AJ1611">
        <f t="shared" si="121"/>
        <v>0.23749999999999999</v>
      </c>
    </row>
    <row r="1612" spans="1:38" x14ac:dyDescent="0.2">
      <c r="A1612" t="s">
        <v>166</v>
      </c>
      <c r="B1612">
        <v>61</v>
      </c>
      <c r="C1612">
        <v>599</v>
      </c>
      <c r="D1612">
        <f>C1612-B1612</f>
        <v>538</v>
      </c>
      <c r="E1612">
        <v>0.41339999999999999</v>
      </c>
      <c r="F1612">
        <v>2.5700000000000001E-4</v>
      </c>
      <c r="G1612">
        <v>78</v>
      </c>
      <c r="H1612" t="s">
        <v>32</v>
      </c>
      <c r="I1612" t="s">
        <v>65</v>
      </c>
      <c r="J1612">
        <v>2.6539999999999999</v>
      </c>
      <c r="K1612">
        <v>11</v>
      </c>
      <c r="L1612">
        <v>0</v>
      </c>
      <c r="M1612">
        <v>25</v>
      </c>
      <c r="N1612">
        <v>30</v>
      </c>
      <c r="O1612">
        <v>2</v>
      </c>
      <c r="P1612">
        <v>30</v>
      </c>
      <c r="Q1612">
        <v>3</v>
      </c>
      <c r="R1612">
        <v>3</v>
      </c>
      <c r="S1612">
        <v>17</v>
      </c>
      <c r="T1612">
        <v>3</v>
      </c>
      <c r="U1612">
        <v>1</v>
      </c>
      <c r="V1612">
        <v>16</v>
      </c>
      <c r="W1612">
        <v>7</v>
      </c>
      <c r="X1612">
        <v>12</v>
      </c>
      <c r="Y1612">
        <v>16</v>
      </c>
      <c r="Z1612">
        <v>22</v>
      </c>
      <c r="AA1612">
        <v>9</v>
      </c>
      <c r="AB1612">
        <v>8</v>
      </c>
      <c r="AC1612">
        <v>0</v>
      </c>
      <c r="AD1612">
        <v>5</v>
      </c>
      <c r="AE1612">
        <f>SUM(M1612:N1612)/SUM(K1612:AD1612)</f>
        <v>0.25</v>
      </c>
      <c r="AF1612">
        <f>SUM(S1612,Y1612)/SUM(K1612:AD1612)</f>
        <v>0.15</v>
      </c>
      <c r="AG1612">
        <f t="shared" si="118"/>
        <v>0.21818181818181817</v>
      </c>
      <c r="AH1612">
        <f t="shared" si="119"/>
        <v>3.1818181818181815E-2</v>
      </c>
      <c r="AI1612">
        <f t="shared" si="120"/>
        <v>6.8181818181818177E-2</v>
      </c>
      <c r="AJ1612">
        <f t="shared" si="121"/>
        <v>0.2818181818181818</v>
      </c>
      <c r="AK1612">
        <v>18</v>
      </c>
      <c r="AL1612">
        <v>0</v>
      </c>
    </row>
    <row r="1613" spans="1:38" x14ac:dyDescent="0.2">
      <c r="A1613" t="s">
        <v>1601</v>
      </c>
      <c r="B1613">
        <v>558</v>
      </c>
      <c r="C1613">
        <v>835</v>
      </c>
      <c r="D1613">
        <f>C1613-B1613</f>
        <v>277</v>
      </c>
      <c r="E1613">
        <v>0.16400000000000001</v>
      </c>
      <c r="F1613">
        <v>1.13E-4</v>
      </c>
      <c r="G1613">
        <v>18</v>
      </c>
      <c r="H1613" t="s">
        <v>32</v>
      </c>
      <c r="I1613" t="s">
        <v>49</v>
      </c>
      <c r="J1613">
        <v>2.7909999999999999</v>
      </c>
      <c r="K1613">
        <v>8</v>
      </c>
      <c r="L1613">
        <v>1</v>
      </c>
      <c r="M1613">
        <v>13</v>
      </c>
      <c r="N1613">
        <v>22</v>
      </c>
      <c r="O1613">
        <v>1</v>
      </c>
      <c r="P1613">
        <v>15</v>
      </c>
      <c r="Q1613">
        <v>6</v>
      </c>
      <c r="R1613">
        <v>5</v>
      </c>
      <c r="S1613">
        <v>15</v>
      </c>
      <c r="T1613">
        <v>5</v>
      </c>
      <c r="U1613">
        <v>4</v>
      </c>
      <c r="V1613">
        <v>11</v>
      </c>
      <c r="W1613">
        <v>6</v>
      </c>
      <c r="X1613">
        <v>7</v>
      </c>
      <c r="Y1613">
        <v>6</v>
      </c>
      <c r="Z1613">
        <v>6</v>
      </c>
      <c r="AA1613">
        <v>4</v>
      </c>
      <c r="AB1613">
        <v>2</v>
      </c>
      <c r="AC1613">
        <v>2</v>
      </c>
      <c r="AD1613">
        <v>1</v>
      </c>
      <c r="AE1613">
        <f>SUM(M1613:N1613)/SUM(K1613:AD1613)</f>
        <v>0.25</v>
      </c>
      <c r="AF1613">
        <f>SUM(S1613,Y1613)/SUM(K1613:AD1613)</f>
        <v>0.15</v>
      </c>
      <c r="AG1613">
        <f t="shared" si="118"/>
        <v>0.20714285714285716</v>
      </c>
      <c r="AH1613">
        <f t="shared" si="119"/>
        <v>2.8571428571428571E-2</v>
      </c>
      <c r="AI1613">
        <f t="shared" si="120"/>
        <v>0.11428571428571428</v>
      </c>
      <c r="AJ1613">
        <f t="shared" si="121"/>
        <v>0.25</v>
      </c>
      <c r="AK1613">
        <v>1</v>
      </c>
      <c r="AL1613">
        <v>0</v>
      </c>
    </row>
    <row r="1614" spans="1:38" x14ac:dyDescent="0.2">
      <c r="A1614" t="s">
        <v>3219</v>
      </c>
      <c r="B1614">
        <v>328</v>
      </c>
      <c r="C1614">
        <v>670</v>
      </c>
      <c r="D1614">
        <f>C1614-B1614</f>
        <v>342</v>
      </c>
      <c r="E1614">
        <v>0.31929999999999997</v>
      </c>
      <c r="F1614" s="1">
        <v>6.9999999999999999E-6</v>
      </c>
      <c r="G1614">
        <v>66</v>
      </c>
      <c r="H1614" t="s">
        <v>46</v>
      </c>
      <c r="I1614" t="s">
        <v>1117</v>
      </c>
      <c r="J1614">
        <v>2.6339999999999999</v>
      </c>
      <c r="K1614">
        <v>5</v>
      </c>
      <c r="L1614">
        <v>0</v>
      </c>
      <c r="M1614">
        <v>9</v>
      </c>
      <c r="N1614">
        <v>31</v>
      </c>
      <c r="O1614">
        <v>3</v>
      </c>
      <c r="P1614">
        <v>15</v>
      </c>
      <c r="Q1614">
        <v>5</v>
      </c>
      <c r="R1614">
        <v>2</v>
      </c>
      <c r="S1614">
        <v>13</v>
      </c>
      <c r="T1614">
        <v>5</v>
      </c>
      <c r="U1614">
        <v>3</v>
      </c>
      <c r="V1614">
        <v>13</v>
      </c>
      <c r="W1614">
        <v>7</v>
      </c>
      <c r="X1614">
        <v>7</v>
      </c>
      <c r="Y1614">
        <v>11</v>
      </c>
      <c r="Z1614">
        <v>11</v>
      </c>
      <c r="AA1614">
        <v>11</v>
      </c>
      <c r="AB1614">
        <v>4</v>
      </c>
      <c r="AC1614">
        <v>0</v>
      </c>
      <c r="AD1614">
        <v>5</v>
      </c>
      <c r="AE1614">
        <f>SUM(M1614:N1614)/SUM(K1614:AD1614)</f>
        <v>0.25</v>
      </c>
      <c r="AF1614">
        <f>SUM(S1614,Y1614)/SUM(K1614:AD1614)</f>
        <v>0.15</v>
      </c>
      <c r="AG1614">
        <f t="shared" si="118"/>
        <v>0.16875000000000001</v>
      </c>
      <c r="AH1614">
        <f t="shared" si="119"/>
        <v>0.05</v>
      </c>
      <c r="AI1614">
        <f t="shared" si="120"/>
        <v>8.7499999999999994E-2</v>
      </c>
      <c r="AJ1614">
        <f t="shared" si="121"/>
        <v>0.29375000000000001</v>
      </c>
    </row>
    <row r="1615" spans="1:38" x14ac:dyDescent="0.2">
      <c r="A1615" t="s">
        <v>1852</v>
      </c>
      <c r="B1615">
        <v>3</v>
      </c>
      <c r="C1615">
        <v>305</v>
      </c>
      <c r="D1615">
        <f>C1615-B1615</f>
        <v>302</v>
      </c>
      <c r="E1615">
        <v>0.42149999999999999</v>
      </c>
      <c r="F1615">
        <v>1.7799999999999999E-4</v>
      </c>
      <c r="G1615">
        <v>78</v>
      </c>
      <c r="H1615" t="s">
        <v>32</v>
      </c>
      <c r="I1615" t="s">
        <v>44</v>
      </c>
      <c r="J1615">
        <v>2.44</v>
      </c>
      <c r="K1615">
        <v>8</v>
      </c>
      <c r="L1615">
        <v>0</v>
      </c>
      <c r="M1615">
        <v>15</v>
      </c>
      <c r="N1615">
        <v>18</v>
      </c>
      <c r="O1615">
        <v>0</v>
      </c>
      <c r="P1615">
        <v>19</v>
      </c>
      <c r="Q1615">
        <v>1</v>
      </c>
      <c r="R1615">
        <v>0</v>
      </c>
      <c r="S1615">
        <v>17</v>
      </c>
      <c r="T1615">
        <v>2</v>
      </c>
      <c r="U1615">
        <v>1</v>
      </c>
      <c r="V1615">
        <v>12</v>
      </c>
      <c r="W1615">
        <v>5</v>
      </c>
      <c r="X1615">
        <v>8</v>
      </c>
      <c r="Y1615">
        <v>1</v>
      </c>
      <c r="Z1615">
        <v>4</v>
      </c>
      <c r="AA1615">
        <v>4</v>
      </c>
      <c r="AB1615">
        <v>3</v>
      </c>
      <c r="AC1615">
        <v>0</v>
      </c>
      <c r="AD1615">
        <v>2</v>
      </c>
      <c r="AE1615">
        <f>SUM(M1615:N1615)/SUM(K1615:AD1615)</f>
        <v>0.27500000000000002</v>
      </c>
      <c r="AF1615">
        <f>SUM(S1615,Y1615)/SUM(K1615:AD1615)</f>
        <v>0.15</v>
      </c>
      <c r="AG1615">
        <f t="shared" si="118"/>
        <v>0.26666666666666666</v>
      </c>
      <c r="AH1615">
        <f t="shared" si="119"/>
        <v>1.6666666666666666E-2</v>
      </c>
      <c r="AI1615">
        <f t="shared" si="120"/>
        <v>0.05</v>
      </c>
      <c r="AJ1615">
        <f t="shared" si="121"/>
        <v>0.24166666666666667</v>
      </c>
      <c r="AK1615">
        <v>4</v>
      </c>
      <c r="AL1615">
        <v>3</v>
      </c>
    </row>
    <row r="1616" spans="1:38" x14ac:dyDescent="0.2">
      <c r="A1616" t="s">
        <v>761</v>
      </c>
      <c r="B1616">
        <v>52</v>
      </c>
      <c r="C1616">
        <v>490</v>
      </c>
      <c r="D1616">
        <f>C1616-B1616</f>
        <v>438</v>
      </c>
      <c r="E1616">
        <v>9.1200000000000003E-2</v>
      </c>
      <c r="F1616">
        <v>6.78E-4</v>
      </c>
      <c r="G1616">
        <v>6</v>
      </c>
      <c r="H1616" t="s">
        <v>35</v>
      </c>
      <c r="I1616" t="s">
        <v>762</v>
      </c>
      <c r="J1616">
        <v>2.96</v>
      </c>
      <c r="K1616">
        <v>5</v>
      </c>
      <c r="L1616">
        <v>1</v>
      </c>
      <c r="M1616">
        <v>20</v>
      </c>
      <c r="N1616">
        <v>19</v>
      </c>
      <c r="O1616">
        <v>4</v>
      </c>
      <c r="P1616">
        <v>20</v>
      </c>
      <c r="Q1616">
        <v>8</v>
      </c>
      <c r="R1616">
        <v>9</v>
      </c>
      <c r="S1616">
        <v>23</v>
      </c>
      <c r="T1616">
        <v>18</v>
      </c>
      <c r="U1616">
        <v>2</v>
      </c>
      <c r="V1616">
        <v>28</v>
      </c>
      <c r="W1616">
        <v>4</v>
      </c>
      <c r="X1616">
        <v>19</v>
      </c>
      <c r="Y1616">
        <v>12</v>
      </c>
      <c r="Z1616">
        <v>23</v>
      </c>
      <c r="AA1616">
        <v>8</v>
      </c>
      <c r="AB1616">
        <v>5</v>
      </c>
      <c r="AC1616">
        <v>0</v>
      </c>
      <c r="AD1616">
        <v>5</v>
      </c>
      <c r="AE1616">
        <f>SUM(M1616:N1616)/SUM(K1616:AD1616)</f>
        <v>0.16738197424892703</v>
      </c>
      <c r="AF1616">
        <f>SUM(S1616,Y1616)/SUM(K1616:AD1616)</f>
        <v>0.15021459227467812</v>
      </c>
      <c r="AG1616">
        <f t="shared" si="118"/>
        <v>0.12446351931330472</v>
      </c>
      <c r="AH1616">
        <f t="shared" si="119"/>
        <v>3.8626609442060089E-2</v>
      </c>
      <c r="AI1616">
        <f t="shared" si="120"/>
        <v>0.14592274678111589</v>
      </c>
      <c r="AJ1616">
        <f t="shared" si="121"/>
        <v>0.37339055793991416</v>
      </c>
    </row>
    <row r="1617" spans="1:38" x14ac:dyDescent="0.2">
      <c r="A1617" t="s">
        <v>1722</v>
      </c>
      <c r="B1617">
        <v>229</v>
      </c>
      <c r="C1617">
        <v>713</v>
      </c>
      <c r="D1617">
        <f>C1617-B1617</f>
        <v>484</v>
      </c>
      <c r="E1617">
        <v>0.32079999999999997</v>
      </c>
      <c r="F1617">
        <v>1.926E-3</v>
      </c>
      <c r="G1617">
        <v>66</v>
      </c>
      <c r="H1617" t="s">
        <v>35</v>
      </c>
      <c r="I1617" t="s">
        <v>44</v>
      </c>
      <c r="J1617">
        <v>3.0259999999999998</v>
      </c>
      <c r="K1617">
        <v>6</v>
      </c>
      <c r="L1617">
        <v>0</v>
      </c>
      <c r="M1617">
        <v>16</v>
      </c>
      <c r="N1617">
        <v>26</v>
      </c>
      <c r="O1617">
        <v>7</v>
      </c>
      <c r="P1617">
        <v>11</v>
      </c>
      <c r="Q1617">
        <v>3</v>
      </c>
      <c r="R1617">
        <v>6</v>
      </c>
      <c r="S1617">
        <v>24</v>
      </c>
      <c r="T1617">
        <v>13</v>
      </c>
      <c r="U1617">
        <v>0</v>
      </c>
      <c r="V1617">
        <v>15</v>
      </c>
      <c r="W1617">
        <v>9</v>
      </c>
      <c r="X1617">
        <v>14</v>
      </c>
      <c r="Y1617">
        <v>8</v>
      </c>
      <c r="Z1617">
        <v>24</v>
      </c>
      <c r="AA1617">
        <v>10</v>
      </c>
      <c r="AB1617">
        <v>7</v>
      </c>
      <c r="AC1617">
        <v>2</v>
      </c>
      <c r="AD1617">
        <v>12</v>
      </c>
      <c r="AE1617">
        <f>SUM(M1617:N1617)/SUM(K1617:AD1617)</f>
        <v>0.19718309859154928</v>
      </c>
      <c r="AF1617">
        <f>SUM(S1617,Y1617)/SUM(K1617:AD1617)</f>
        <v>0.15023474178403756</v>
      </c>
      <c r="AG1617">
        <f t="shared" si="118"/>
        <v>0.12206572769953052</v>
      </c>
      <c r="AH1617">
        <f t="shared" si="119"/>
        <v>9.8591549295774641E-2</v>
      </c>
      <c r="AI1617">
        <f t="shared" si="120"/>
        <v>0.12206572769953052</v>
      </c>
      <c r="AJ1617">
        <f t="shared" si="121"/>
        <v>0.30985915492957744</v>
      </c>
    </row>
    <row r="1618" spans="1:38" x14ac:dyDescent="0.2">
      <c r="A1618" t="s">
        <v>3308</v>
      </c>
      <c r="B1618">
        <v>78</v>
      </c>
      <c r="C1618">
        <v>406</v>
      </c>
      <c r="D1618">
        <f>C1618-B1618</f>
        <v>328</v>
      </c>
      <c r="E1618">
        <v>0.1497</v>
      </c>
      <c r="F1618">
        <v>7.4299999999999995E-4</v>
      </c>
      <c r="G1618">
        <v>6</v>
      </c>
      <c r="H1618" t="s">
        <v>35</v>
      </c>
      <c r="I1618" t="s">
        <v>100</v>
      </c>
      <c r="J1618">
        <v>3.3620000000000001</v>
      </c>
      <c r="K1618">
        <v>16</v>
      </c>
      <c r="L1618">
        <v>3</v>
      </c>
      <c r="M1618">
        <v>16</v>
      </c>
      <c r="N1618">
        <v>27</v>
      </c>
      <c r="O1618">
        <v>3</v>
      </c>
      <c r="P1618">
        <v>17</v>
      </c>
      <c r="Q1618">
        <v>5</v>
      </c>
      <c r="R1618">
        <v>13</v>
      </c>
      <c r="S1618">
        <v>24</v>
      </c>
      <c r="T1618">
        <v>19</v>
      </c>
      <c r="U1618">
        <v>2</v>
      </c>
      <c r="V1618">
        <v>20</v>
      </c>
      <c r="W1618">
        <v>1</v>
      </c>
      <c r="X1618">
        <v>15</v>
      </c>
      <c r="Y1618">
        <v>13</v>
      </c>
      <c r="Z1618">
        <v>25</v>
      </c>
      <c r="AA1618">
        <v>11</v>
      </c>
      <c r="AB1618">
        <v>7</v>
      </c>
      <c r="AC1618">
        <v>1</v>
      </c>
      <c r="AD1618">
        <v>8</v>
      </c>
      <c r="AE1618">
        <f>SUM(M1618:N1618)/SUM(K1618:AD1618)</f>
        <v>0.17479674796747968</v>
      </c>
      <c r="AF1618">
        <f>SUM(S1618,Y1618)/SUM(K1618:AD1618)</f>
        <v>0.15040650406504066</v>
      </c>
      <c r="AG1618">
        <f t="shared" si="118"/>
        <v>0.13821138211382114</v>
      </c>
      <c r="AH1618">
        <f t="shared" si="119"/>
        <v>4.878048780487805E-2</v>
      </c>
      <c r="AI1618">
        <f t="shared" si="120"/>
        <v>0.16666666666666666</v>
      </c>
      <c r="AJ1618">
        <f t="shared" si="121"/>
        <v>0.32113821138211385</v>
      </c>
    </row>
    <row r="1619" spans="1:38" x14ac:dyDescent="0.2">
      <c r="A1619" t="s">
        <v>1079</v>
      </c>
      <c r="B1619">
        <v>671</v>
      </c>
      <c r="C1619">
        <v>821</v>
      </c>
      <c r="D1619">
        <f>C1619-B1619</f>
        <v>150</v>
      </c>
      <c r="E1619">
        <v>0.2203</v>
      </c>
      <c r="F1619">
        <v>6.7190000000000001E-3</v>
      </c>
      <c r="G1619">
        <v>30</v>
      </c>
      <c r="H1619" t="s">
        <v>35</v>
      </c>
      <c r="I1619" t="s">
        <v>44</v>
      </c>
      <c r="J1619">
        <v>3.573</v>
      </c>
      <c r="K1619">
        <v>4</v>
      </c>
      <c r="L1619">
        <v>2</v>
      </c>
      <c r="M1619">
        <v>7</v>
      </c>
      <c r="N1619">
        <v>7</v>
      </c>
      <c r="O1619">
        <v>5</v>
      </c>
      <c r="P1619">
        <v>6</v>
      </c>
      <c r="Q1619">
        <v>1</v>
      </c>
      <c r="R1619">
        <v>4</v>
      </c>
      <c r="S1619">
        <v>11</v>
      </c>
      <c r="T1619">
        <v>10</v>
      </c>
      <c r="U1619">
        <v>3</v>
      </c>
      <c r="V1619">
        <v>15</v>
      </c>
      <c r="W1619">
        <v>2</v>
      </c>
      <c r="X1619">
        <v>4</v>
      </c>
      <c r="Y1619">
        <v>6</v>
      </c>
      <c r="Z1619">
        <v>11</v>
      </c>
      <c r="AA1619">
        <v>4</v>
      </c>
      <c r="AB1619">
        <v>5</v>
      </c>
      <c r="AC1619">
        <v>0</v>
      </c>
      <c r="AD1619">
        <v>6</v>
      </c>
      <c r="AE1619">
        <f>SUM(M1619:N1619)/SUM(K1619:AD1619)</f>
        <v>0.12389380530973451</v>
      </c>
      <c r="AF1619">
        <f>SUM(S1619,Y1619)/SUM(K1619:AD1619)</f>
        <v>0.15044247787610621</v>
      </c>
      <c r="AG1619">
        <f t="shared" si="118"/>
        <v>0.10619469026548672</v>
      </c>
      <c r="AH1619">
        <f t="shared" si="119"/>
        <v>9.7345132743362831E-2</v>
      </c>
      <c r="AI1619">
        <f t="shared" si="120"/>
        <v>0.19469026548672566</v>
      </c>
      <c r="AJ1619">
        <f t="shared" si="121"/>
        <v>0.32743362831858408</v>
      </c>
    </row>
    <row r="1620" spans="1:38" x14ac:dyDescent="0.2">
      <c r="A1620" t="s">
        <v>1170</v>
      </c>
      <c r="B1620">
        <v>6</v>
      </c>
      <c r="C1620">
        <v>326</v>
      </c>
      <c r="D1620">
        <f>C1620-B1620</f>
        <v>320</v>
      </c>
      <c r="E1620">
        <v>0.25009999999999999</v>
      </c>
      <c r="F1620">
        <v>1.2960000000000001E-3</v>
      </c>
      <c r="G1620">
        <v>42</v>
      </c>
      <c r="H1620" t="s">
        <v>35</v>
      </c>
      <c r="I1620" t="s">
        <v>321</v>
      </c>
      <c r="J1620">
        <v>3.0680000000000001</v>
      </c>
      <c r="K1620">
        <v>4</v>
      </c>
      <c r="L1620">
        <v>0</v>
      </c>
      <c r="M1620">
        <v>7</v>
      </c>
      <c r="N1620">
        <v>9</v>
      </c>
      <c r="O1620">
        <v>2</v>
      </c>
      <c r="P1620">
        <v>15</v>
      </c>
      <c r="Q1620">
        <v>1</v>
      </c>
      <c r="R1620">
        <v>3</v>
      </c>
      <c r="S1620">
        <v>15</v>
      </c>
      <c r="T1620">
        <v>5</v>
      </c>
      <c r="U1620">
        <v>2</v>
      </c>
      <c r="V1620">
        <v>10</v>
      </c>
      <c r="W1620">
        <v>6</v>
      </c>
      <c r="X1620">
        <v>10</v>
      </c>
      <c r="Y1620">
        <v>2</v>
      </c>
      <c r="Z1620">
        <v>10</v>
      </c>
      <c r="AA1620">
        <v>5</v>
      </c>
      <c r="AB1620">
        <v>4</v>
      </c>
      <c r="AC1620">
        <v>0</v>
      </c>
      <c r="AD1620">
        <v>3</v>
      </c>
      <c r="AE1620">
        <f>SUM(M1620:N1620)/SUM(K1620:AD1620)</f>
        <v>0.1415929203539823</v>
      </c>
      <c r="AF1620">
        <f>SUM(S1620,Y1620)/SUM(K1620:AD1620)</f>
        <v>0.15044247787610621</v>
      </c>
      <c r="AG1620">
        <f t="shared" si="118"/>
        <v>0.22123893805309736</v>
      </c>
      <c r="AH1620">
        <f t="shared" si="119"/>
        <v>4.4247787610619468E-2</v>
      </c>
      <c r="AI1620">
        <f t="shared" si="120"/>
        <v>0.12389380530973451</v>
      </c>
      <c r="AJ1620">
        <f t="shared" si="121"/>
        <v>0.31858407079646017</v>
      </c>
    </row>
    <row r="1621" spans="1:38" x14ac:dyDescent="0.2">
      <c r="A1621" t="s">
        <v>2471</v>
      </c>
      <c r="B1621">
        <v>1587</v>
      </c>
      <c r="C1621">
        <v>1824</v>
      </c>
      <c r="D1621">
        <f>C1621-B1621</f>
        <v>237</v>
      </c>
      <c r="E1621">
        <v>0.36130000000000001</v>
      </c>
      <c r="F1621">
        <v>2.1800000000000001E-4</v>
      </c>
      <c r="G1621">
        <v>66</v>
      </c>
      <c r="H1621" t="s">
        <v>32</v>
      </c>
      <c r="I1621" t="s">
        <v>2472</v>
      </c>
      <c r="J1621">
        <v>3.0569999999999999</v>
      </c>
      <c r="K1621">
        <v>9</v>
      </c>
      <c r="L1621">
        <v>0</v>
      </c>
      <c r="M1621">
        <v>12</v>
      </c>
      <c r="N1621">
        <v>30</v>
      </c>
      <c r="O1621">
        <v>5</v>
      </c>
      <c r="P1621">
        <v>8</v>
      </c>
      <c r="Q1621">
        <v>4</v>
      </c>
      <c r="R1621">
        <v>6</v>
      </c>
      <c r="S1621">
        <v>25</v>
      </c>
      <c r="T1621">
        <v>19</v>
      </c>
      <c r="U1621">
        <v>3</v>
      </c>
      <c r="V1621">
        <v>22</v>
      </c>
      <c r="W1621">
        <v>16</v>
      </c>
      <c r="X1621">
        <v>12</v>
      </c>
      <c r="Y1621">
        <v>9</v>
      </c>
      <c r="Z1621">
        <v>31</v>
      </c>
      <c r="AA1621">
        <v>11</v>
      </c>
      <c r="AB1621">
        <v>4</v>
      </c>
      <c r="AC1621">
        <v>0</v>
      </c>
      <c r="AD1621">
        <v>0</v>
      </c>
      <c r="AE1621">
        <f>SUM(M1621:N1621)/SUM(K1621:AD1621)</f>
        <v>0.18584070796460178</v>
      </c>
      <c r="AF1621">
        <f>SUM(S1621,Y1621)/SUM(K1621:AD1621)</f>
        <v>0.15044247787610621</v>
      </c>
      <c r="AG1621">
        <f t="shared" si="118"/>
        <v>0.14601769911504425</v>
      </c>
      <c r="AH1621">
        <f t="shared" si="119"/>
        <v>2.2123893805309734E-2</v>
      </c>
      <c r="AI1621">
        <f t="shared" si="120"/>
        <v>0.1415929203539823</v>
      </c>
      <c r="AJ1621">
        <f t="shared" si="121"/>
        <v>0.35398230088495575</v>
      </c>
      <c r="AK1621">
        <v>2</v>
      </c>
      <c r="AL1621">
        <v>0</v>
      </c>
    </row>
    <row r="1622" spans="1:38" x14ac:dyDescent="0.2">
      <c r="A1622" t="s">
        <v>2289</v>
      </c>
      <c r="B1622">
        <v>9</v>
      </c>
      <c r="C1622">
        <v>302</v>
      </c>
      <c r="D1622">
        <f>C1622-B1622</f>
        <v>293</v>
      </c>
      <c r="E1622">
        <v>0.4214</v>
      </c>
      <c r="F1622">
        <v>1.6900000000000001E-3</v>
      </c>
      <c r="G1622">
        <v>78</v>
      </c>
      <c r="H1622" t="s">
        <v>46</v>
      </c>
      <c r="I1622" t="s">
        <v>40</v>
      </c>
      <c r="J1622">
        <v>2.738</v>
      </c>
      <c r="K1622">
        <v>5</v>
      </c>
      <c r="L1622">
        <v>2</v>
      </c>
      <c r="M1622">
        <v>13</v>
      </c>
      <c r="N1622">
        <v>11</v>
      </c>
      <c r="O1622">
        <v>3</v>
      </c>
      <c r="P1622">
        <v>18</v>
      </c>
      <c r="Q1622">
        <v>2</v>
      </c>
      <c r="R1622">
        <v>2</v>
      </c>
      <c r="S1622">
        <v>9</v>
      </c>
      <c r="T1622">
        <v>3</v>
      </c>
      <c r="U1622">
        <v>0</v>
      </c>
      <c r="V1622">
        <v>5</v>
      </c>
      <c r="W1622">
        <v>3</v>
      </c>
      <c r="X1622">
        <v>12</v>
      </c>
      <c r="Y1622">
        <v>8</v>
      </c>
      <c r="Z1622">
        <v>11</v>
      </c>
      <c r="AA1622">
        <v>3</v>
      </c>
      <c r="AB1622">
        <v>1</v>
      </c>
      <c r="AC1622">
        <v>1</v>
      </c>
      <c r="AD1622">
        <v>1</v>
      </c>
      <c r="AE1622">
        <f>SUM(M1622:N1622)/SUM(K1622:AD1622)</f>
        <v>0.21238938053097345</v>
      </c>
      <c r="AF1622">
        <f>SUM(S1622,Y1622)/SUM(K1622:AD1622)</f>
        <v>0.15044247787610621</v>
      </c>
      <c r="AG1622">
        <f t="shared" si="118"/>
        <v>0.23008849557522124</v>
      </c>
      <c r="AH1622">
        <f t="shared" si="119"/>
        <v>4.4247787610619468E-2</v>
      </c>
      <c r="AI1622">
        <f t="shared" si="120"/>
        <v>5.3097345132743362E-2</v>
      </c>
      <c r="AJ1622">
        <f t="shared" si="121"/>
        <v>0.30973451327433627</v>
      </c>
      <c r="AK1622">
        <v>1</v>
      </c>
      <c r="AL1622">
        <v>0</v>
      </c>
    </row>
    <row r="1623" spans="1:38" x14ac:dyDescent="0.2">
      <c r="A1623" t="s">
        <v>1727</v>
      </c>
      <c r="B1623">
        <v>21</v>
      </c>
      <c r="C1623">
        <v>133</v>
      </c>
      <c r="D1623">
        <f>C1623-B1623</f>
        <v>112</v>
      </c>
      <c r="E1623">
        <v>0.77200000000000002</v>
      </c>
      <c r="F1623">
        <v>3.1688000000000001E-2</v>
      </c>
      <c r="G1623">
        <v>90</v>
      </c>
      <c r="H1623" t="s">
        <v>32</v>
      </c>
      <c r="I1623" t="s">
        <v>107</v>
      </c>
      <c r="J1623">
        <v>2.94</v>
      </c>
      <c r="K1623">
        <v>6</v>
      </c>
      <c r="L1623">
        <v>0</v>
      </c>
      <c r="M1623">
        <v>8</v>
      </c>
      <c r="N1623">
        <v>25</v>
      </c>
      <c r="O1623">
        <v>0</v>
      </c>
      <c r="P1623">
        <v>1</v>
      </c>
      <c r="Q1623">
        <v>0</v>
      </c>
      <c r="R1623">
        <v>2</v>
      </c>
      <c r="S1623">
        <v>12</v>
      </c>
      <c r="T1623">
        <v>15</v>
      </c>
      <c r="U1623">
        <v>2</v>
      </c>
      <c r="V1623">
        <v>10</v>
      </c>
      <c r="W1623">
        <v>0</v>
      </c>
      <c r="X1623">
        <v>9</v>
      </c>
      <c r="Y1623">
        <v>5</v>
      </c>
      <c r="Z1623">
        <v>10</v>
      </c>
      <c r="AA1623">
        <v>3</v>
      </c>
      <c r="AB1623">
        <v>2</v>
      </c>
      <c r="AC1623">
        <v>1</v>
      </c>
      <c r="AD1623">
        <v>2</v>
      </c>
      <c r="AE1623">
        <f>SUM(M1623:N1623)/SUM(K1623:AD1623)</f>
        <v>0.29203539823008851</v>
      </c>
      <c r="AF1623">
        <f>SUM(S1623,Y1623)/SUM(K1623:AD1623)</f>
        <v>0.15044247787610621</v>
      </c>
      <c r="AG1623">
        <f t="shared" si="118"/>
        <v>6.1946902654867256E-2</v>
      </c>
      <c r="AH1623">
        <f t="shared" si="119"/>
        <v>2.6548672566371681E-2</v>
      </c>
      <c r="AI1623">
        <f t="shared" si="120"/>
        <v>0.18584070796460178</v>
      </c>
      <c r="AJ1623">
        <f t="shared" si="121"/>
        <v>0.2831858407079646</v>
      </c>
      <c r="AK1623">
        <v>5</v>
      </c>
      <c r="AL1623">
        <v>0</v>
      </c>
    </row>
    <row r="1624" spans="1:38" x14ac:dyDescent="0.2">
      <c r="A1624" t="s">
        <v>1346</v>
      </c>
      <c r="B1624">
        <v>693</v>
      </c>
      <c r="C1624">
        <v>893</v>
      </c>
      <c r="D1624">
        <f>C1624-B1624</f>
        <v>200</v>
      </c>
      <c r="E1624">
        <v>0.2359</v>
      </c>
      <c r="F1624">
        <v>3.258E-3</v>
      </c>
      <c r="G1624">
        <v>42</v>
      </c>
      <c r="H1624" t="s">
        <v>35</v>
      </c>
      <c r="I1624" t="s">
        <v>44</v>
      </c>
      <c r="J1624">
        <v>3.6150000000000002</v>
      </c>
      <c r="K1624">
        <v>4</v>
      </c>
      <c r="L1624">
        <v>1</v>
      </c>
      <c r="M1624">
        <v>10</v>
      </c>
      <c r="N1624">
        <v>4</v>
      </c>
      <c r="O1624">
        <v>2</v>
      </c>
      <c r="P1624">
        <v>10</v>
      </c>
      <c r="Q1624">
        <v>1</v>
      </c>
      <c r="R1624">
        <v>6</v>
      </c>
      <c r="S1624">
        <v>9</v>
      </c>
      <c r="T1624">
        <v>6</v>
      </c>
      <c r="U1624">
        <v>1</v>
      </c>
      <c r="V1624">
        <v>6</v>
      </c>
      <c r="W1624">
        <v>5</v>
      </c>
      <c r="X1624">
        <v>0</v>
      </c>
      <c r="Y1624">
        <v>5</v>
      </c>
      <c r="Z1624">
        <v>7</v>
      </c>
      <c r="AA1624">
        <v>5</v>
      </c>
      <c r="AB1624">
        <v>3</v>
      </c>
      <c r="AC1624">
        <v>1</v>
      </c>
      <c r="AD1624">
        <v>7</v>
      </c>
      <c r="AE1624">
        <f>SUM(M1624:N1624)/SUM(K1624:AD1624)</f>
        <v>0.15053763440860216</v>
      </c>
      <c r="AF1624">
        <f>SUM(S1624,Y1624)/SUM(K1624:AD1624)</f>
        <v>0.15053763440860216</v>
      </c>
      <c r="AG1624">
        <f t="shared" si="118"/>
        <v>0.20430107526881722</v>
      </c>
      <c r="AH1624">
        <f t="shared" si="119"/>
        <v>0.10752688172043011</v>
      </c>
      <c r="AI1624">
        <f t="shared" si="120"/>
        <v>0.17204301075268819</v>
      </c>
      <c r="AJ1624">
        <f t="shared" si="121"/>
        <v>0.21505376344086022</v>
      </c>
    </row>
    <row r="1625" spans="1:38" x14ac:dyDescent="0.2">
      <c r="A1625" t="s">
        <v>2682</v>
      </c>
      <c r="B1625">
        <v>7</v>
      </c>
      <c r="C1625">
        <v>459</v>
      </c>
      <c r="D1625">
        <f>C1625-B1625</f>
        <v>452</v>
      </c>
      <c r="E1625">
        <v>0.2341</v>
      </c>
      <c r="F1625">
        <v>8.0800000000000002E-4</v>
      </c>
      <c r="G1625">
        <v>42</v>
      </c>
      <c r="H1625" t="s">
        <v>35</v>
      </c>
      <c r="I1625" t="s">
        <v>49</v>
      </c>
      <c r="J1625">
        <v>2.8330000000000002</v>
      </c>
      <c r="K1625">
        <v>8</v>
      </c>
      <c r="L1625">
        <v>1</v>
      </c>
      <c r="M1625">
        <v>15</v>
      </c>
      <c r="N1625">
        <v>16</v>
      </c>
      <c r="O1625">
        <v>3</v>
      </c>
      <c r="P1625">
        <v>19</v>
      </c>
      <c r="Q1625">
        <v>5</v>
      </c>
      <c r="R1625">
        <v>2</v>
      </c>
      <c r="S1625">
        <v>21</v>
      </c>
      <c r="T1625">
        <v>9</v>
      </c>
      <c r="U1625">
        <v>1</v>
      </c>
      <c r="V1625">
        <v>25</v>
      </c>
      <c r="W1625">
        <v>11</v>
      </c>
      <c r="X1625">
        <v>8</v>
      </c>
      <c r="Y1625">
        <v>7</v>
      </c>
      <c r="Z1625">
        <v>18</v>
      </c>
      <c r="AA1625">
        <v>12</v>
      </c>
      <c r="AB1625">
        <v>5</v>
      </c>
      <c r="AC1625">
        <v>0</v>
      </c>
      <c r="AD1625">
        <v>0</v>
      </c>
      <c r="AE1625">
        <f>SUM(M1625:N1625)/SUM(K1625:AD1625)</f>
        <v>0.16666666666666666</v>
      </c>
      <c r="AF1625">
        <f>SUM(S1625,Y1625)/SUM(K1625:AD1625)</f>
        <v>0.15053763440860216</v>
      </c>
      <c r="AG1625">
        <f t="shared" si="118"/>
        <v>0.20430107526881722</v>
      </c>
      <c r="AH1625">
        <f t="shared" si="119"/>
        <v>1.6129032258064516E-2</v>
      </c>
      <c r="AI1625">
        <f t="shared" si="120"/>
        <v>9.1397849462365593E-2</v>
      </c>
      <c r="AJ1625">
        <f t="shared" si="121"/>
        <v>0.37096774193548387</v>
      </c>
    </row>
    <row r="1626" spans="1:38" x14ac:dyDescent="0.2">
      <c r="A1626" t="s">
        <v>2641</v>
      </c>
      <c r="B1626">
        <v>4</v>
      </c>
      <c r="C1626">
        <v>473</v>
      </c>
      <c r="D1626">
        <f>C1626-B1626</f>
        <v>469</v>
      </c>
      <c r="E1626">
        <v>0.33260000000000001</v>
      </c>
      <c r="F1626">
        <v>6.8999999999999997E-5</v>
      </c>
      <c r="G1626">
        <v>66</v>
      </c>
      <c r="H1626" t="s">
        <v>35</v>
      </c>
      <c r="I1626" t="s">
        <v>44</v>
      </c>
      <c r="J1626">
        <v>2.778</v>
      </c>
      <c r="K1626">
        <v>6</v>
      </c>
      <c r="L1626">
        <v>2</v>
      </c>
      <c r="M1626">
        <v>21</v>
      </c>
      <c r="N1626">
        <v>29</v>
      </c>
      <c r="O1626">
        <v>0</v>
      </c>
      <c r="P1626">
        <v>16</v>
      </c>
      <c r="Q1626">
        <v>3</v>
      </c>
      <c r="R1626">
        <v>6</v>
      </c>
      <c r="S1626">
        <v>21</v>
      </c>
      <c r="T1626">
        <v>8</v>
      </c>
      <c r="U1626">
        <v>0</v>
      </c>
      <c r="V1626">
        <v>13</v>
      </c>
      <c r="W1626">
        <v>10</v>
      </c>
      <c r="X1626">
        <v>4</v>
      </c>
      <c r="Y1626">
        <v>7</v>
      </c>
      <c r="Z1626">
        <v>20</v>
      </c>
      <c r="AA1626">
        <v>10</v>
      </c>
      <c r="AB1626">
        <v>4</v>
      </c>
      <c r="AC1626">
        <v>1</v>
      </c>
      <c r="AD1626">
        <v>5</v>
      </c>
      <c r="AE1626">
        <f>SUM(M1626:N1626)/SUM(K1626:AD1626)</f>
        <v>0.26881720430107525</v>
      </c>
      <c r="AF1626">
        <f>SUM(S1626,Y1626)/SUM(K1626:AD1626)</f>
        <v>0.15053763440860216</v>
      </c>
      <c r="AG1626">
        <f t="shared" si="118"/>
        <v>0.17204301075268819</v>
      </c>
      <c r="AH1626">
        <f t="shared" si="119"/>
        <v>3.2258064516129031E-2</v>
      </c>
      <c r="AI1626">
        <f t="shared" si="120"/>
        <v>9.6774193548387094E-2</v>
      </c>
      <c r="AJ1626">
        <f t="shared" si="121"/>
        <v>0.27956989247311825</v>
      </c>
    </row>
    <row r="1627" spans="1:38" x14ac:dyDescent="0.2">
      <c r="A1627" t="s">
        <v>2269</v>
      </c>
      <c r="B1627">
        <v>5</v>
      </c>
      <c r="C1627">
        <v>200</v>
      </c>
      <c r="D1627">
        <f>C1627-B1627</f>
        <v>195</v>
      </c>
      <c r="E1627">
        <v>0.20699999999999999</v>
      </c>
      <c r="F1627">
        <v>4.1E-5</v>
      </c>
      <c r="G1627">
        <v>30</v>
      </c>
      <c r="H1627" t="s">
        <v>35</v>
      </c>
      <c r="I1627" t="s">
        <v>33</v>
      </c>
      <c r="J1627">
        <v>2.7280000000000002</v>
      </c>
      <c r="K1627">
        <v>2</v>
      </c>
      <c r="L1627">
        <v>1</v>
      </c>
      <c r="M1627">
        <v>15</v>
      </c>
      <c r="N1627">
        <v>11</v>
      </c>
      <c r="O1627">
        <v>0</v>
      </c>
      <c r="P1627">
        <v>7</v>
      </c>
      <c r="Q1627">
        <v>0</v>
      </c>
      <c r="R1627">
        <v>4</v>
      </c>
      <c r="S1627">
        <v>11</v>
      </c>
      <c r="T1627">
        <v>4</v>
      </c>
      <c r="U1627">
        <v>2</v>
      </c>
      <c r="V1627">
        <v>8</v>
      </c>
      <c r="W1627">
        <v>4</v>
      </c>
      <c r="X1627">
        <v>6</v>
      </c>
      <c r="Y1627">
        <v>3</v>
      </c>
      <c r="Z1627">
        <v>10</v>
      </c>
      <c r="AA1627">
        <v>2</v>
      </c>
      <c r="AB1627">
        <v>2</v>
      </c>
      <c r="AC1627">
        <v>0</v>
      </c>
      <c r="AD1627">
        <v>1</v>
      </c>
      <c r="AE1627">
        <f>SUM(M1627:N1627)/SUM(K1627:AD1627)</f>
        <v>0.27956989247311825</v>
      </c>
      <c r="AF1627">
        <f>SUM(S1627,Y1627)/SUM(K1627:AD1627)</f>
        <v>0.15053763440860216</v>
      </c>
      <c r="AG1627">
        <f t="shared" si="118"/>
        <v>0.13978494623655913</v>
      </c>
      <c r="AH1627">
        <f t="shared" si="119"/>
        <v>1.0752688172043012E-2</v>
      </c>
      <c r="AI1627">
        <f t="shared" si="120"/>
        <v>0.12903225806451613</v>
      </c>
      <c r="AJ1627">
        <f t="shared" si="121"/>
        <v>0.29032258064516131</v>
      </c>
    </row>
    <row r="1628" spans="1:38" x14ac:dyDescent="0.2">
      <c r="A1628" t="s">
        <v>621</v>
      </c>
      <c r="B1628">
        <v>188</v>
      </c>
      <c r="C1628">
        <v>369</v>
      </c>
      <c r="D1628">
        <f>C1628-B1628</f>
        <v>181</v>
      </c>
      <c r="E1628">
        <v>0.26819999999999999</v>
      </c>
      <c r="F1628">
        <v>2.9300000000000002E-4</v>
      </c>
      <c r="G1628">
        <v>54</v>
      </c>
      <c r="H1628" t="s">
        <v>46</v>
      </c>
      <c r="I1628" t="s">
        <v>622</v>
      </c>
      <c r="J1628">
        <v>2.8180000000000001</v>
      </c>
      <c r="K1628">
        <v>3</v>
      </c>
      <c r="L1628">
        <v>0</v>
      </c>
      <c r="M1628">
        <v>12</v>
      </c>
      <c r="N1628">
        <v>20</v>
      </c>
      <c r="O1628">
        <v>4</v>
      </c>
      <c r="P1628">
        <v>7</v>
      </c>
      <c r="Q1628">
        <v>0</v>
      </c>
      <c r="R1628">
        <v>4</v>
      </c>
      <c r="S1628">
        <v>7</v>
      </c>
      <c r="T1628">
        <v>3</v>
      </c>
      <c r="U1628">
        <v>1</v>
      </c>
      <c r="V1628">
        <v>3</v>
      </c>
      <c r="W1628">
        <v>2</v>
      </c>
      <c r="X1628">
        <v>4</v>
      </c>
      <c r="Y1628">
        <v>7</v>
      </c>
      <c r="Z1628">
        <v>4</v>
      </c>
      <c r="AA1628">
        <v>8</v>
      </c>
      <c r="AB1628">
        <v>2</v>
      </c>
      <c r="AC1628">
        <v>0</v>
      </c>
      <c r="AD1628">
        <v>2</v>
      </c>
      <c r="AE1628">
        <f>SUM(M1628:N1628)/SUM(K1628:AD1628)</f>
        <v>0.34408602150537637</v>
      </c>
      <c r="AF1628">
        <f>SUM(S1628,Y1628)/SUM(K1628:AD1628)</f>
        <v>0.15053763440860216</v>
      </c>
      <c r="AG1628">
        <f t="shared" si="118"/>
        <v>0.12903225806451613</v>
      </c>
      <c r="AH1628">
        <f t="shared" si="119"/>
        <v>6.4516129032258063E-2</v>
      </c>
      <c r="AI1628">
        <f t="shared" si="120"/>
        <v>0.10752688172043011</v>
      </c>
      <c r="AJ1628">
        <f t="shared" si="121"/>
        <v>0.20430107526881722</v>
      </c>
      <c r="AK1628">
        <v>6</v>
      </c>
      <c r="AL1628">
        <v>3</v>
      </c>
    </row>
    <row r="1629" spans="1:38" x14ac:dyDescent="0.2">
      <c r="A1629" t="s">
        <v>2363</v>
      </c>
      <c r="B1629">
        <v>545</v>
      </c>
      <c r="C1629">
        <v>989</v>
      </c>
      <c r="D1629">
        <f>C1629-B1629</f>
        <v>444</v>
      </c>
      <c r="E1629">
        <v>0.3594</v>
      </c>
      <c r="F1629">
        <v>1.7899999999999999E-4</v>
      </c>
      <c r="G1629">
        <v>66</v>
      </c>
      <c r="H1629" t="s">
        <v>32</v>
      </c>
      <c r="I1629" t="s">
        <v>33</v>
      </c>
      <c r="J1629">
        <v>3.069</v>
      </c>
      <c r="K1629">
        <v>7</v>
      </c>
      <c r="L1629">
        <v>0</v>
      </c>
      <c r="M1629">
        <v>19</v>
      </c>
      <c r="N1629">
        <v>20</v>
      </c>
      <c r="O1629">
        <v>0</v>
      </c>
      <c r="P1629">
        <v>19</v>
      </c>
      <c r="Q1629">
        <v>3</v>
      </c>
      <c r="R1629">
        <v>11</v>
      </c>
      <c r="S1629">
        <v>19</v>
      </c>
      <c r="T1629">
        <v>7</v>
      </c>
      <c r="U1629">
        <v>3</v>
      </c>
      <c r="V1629">
        <v>13</v>
      </c>
      <c r="W1629">
        <v>6</v>
      </c>
      <c r="X1629">
        <v>4</v>
      </c>
      <c r="Y1629">
        <v>6</v>
      </c>
      <c r="Z1629">
        <v>12</v>
      </c>
      <c r="AA1629">
        <v>12</v>
      </c>
      <c r="AB1629">
        <v>3</v>
      </c>
      <c r="AC1629">
        <v>0</v>
      </c>
      <c r="AD1629">
        <v>2</v>
      </c>
      <c r="AE1629">
        <f>SUM(M1629:N1629)/SUM(K1629:AD1629)</f>
        <v>0.23493975903614459</v>
      </c>
      <c r="AF1629">
        <f>SUM(S1629,Y1629)/SUM(K1629:AD1629)</f>
        <v>0.15060240963855423</v>
      </c>
      <c r="AG1629">
        <f t="shared" si="118"/>
        <v>0.19277108433734941</v>
      </c>
      <c r="AH1629">
        <f t="shared" si="119"/>
        <v>1.2048192771084338E-2</v>
      </c>
      <c r="AI1629">
        <f t="shared" si="120"/>
        <v>0.14457831325301204</v>
      </c>
      <c r="AJ1629">
        <f t="shared" si="121"/>
        <v>0.26506024096385544</v>
      </c>
      <c r="AK1629">
        <v>10</v>
      </c>
      <c r="AL1629">
        <v>0</v>
      </c>
    </row>
    <row r="1630" spans="1:38" x14ac:dyDescent="0.2">
      <c r="A1630" t="s">
        <v>1239</v>
      </c>
      <c r="B1630">
        <v>4</v>
      </c>
      <c r="C1630">
        <v>172</v>
      </c>
      <c r="D1630">
        <f>C1630-B1630</f>
        <v>168</v>
      </c>
      <c r="E1630">
        <v>0.46839999999999998</v>
      </c>
      <c r="F1630">
        <v>1.312E-3</v>
      </c>
      <c r="G1630">
        <v>90</v>
      </c>
      <c r="H1630" t="s">
        <v>46</v>
      </c>
      <c r="I1630" t="s">
        <v>49</v>
      </c>
      <c r="J1630">
        <v>3.2189999999999999</v>
      </c>
      <c r="K1630">
        <v>5</v>
      </c>
      <c r="L1630">
        <v>1</v>
      </c>
      <c r="M1630">
        <v>6</v>
      </c>
      <c r="N1630">
        <v>7</v>
      </c>
      <c r="O1630">
        <v>2</v>
      </c>
      <c r="P1630">
        <v>10</v>
      </c>
      <c r="Q1630">
        <v>0</v>
      </c>
      <c r="R1630">
        <v>0</v>
      </c>
      <c r="S1630">
        <v>11</v>
      </c>
      <c r="T1630">
        <v>1</v>
      </c>
      <c r="U1630">
        <v>1</v>
      </c>
      <c r="V1630">
        <v>5</v>
      </c>
      <c r="W1630">
        <v>3</v>
      </c>
      <c r="X1630">
        <v>2</v>
      </c>
      <c r="Y1630">
        <v>0</v>
      </c>
      <c r="Z1630">
        <v>9</v>
      </c>
      <c r="AA1630">
        <v>6</v>
      </c>
      <c r="AB1630">
        <v>4</v>
      </c>
      <c r="AC1630">
        <v>0</v>
      </c>
      <c r="AD1630">
        <v>0</v>
      </c>
      <c r="AE1630">
        <f>SUM(M1630:N1630)/SUM(K1630:AD1630)</f>
        <v>0.17808219178082191</v>
      </c>
      <c r="AF1630">
        <f>SUM(S1630,Y1630)/SUM(K1630:AD1630)</f>
        <v>0.15068493150684931</v>
      </c>
      <c r="AG1630">
        <f t="shared" si="118"/>
        <v>0.24657534246575341</v>
      </c>
      <c r="AH1630">
        <f t="shared" si="119"/>
        <v>2.7397260273972601E-2</v>
      </c>
      <c r="AI1630">
        <f t="shared" si="120"/>
        <v>8.2191780821917804E-2</v>
      </c>
      <c r="AJ1630">
        <f t="shared" si="121"/>
        <v>0.31506849315068491</v>
      </c>
      <c r="AK1630">
        <v>67</v>
      </c>
      <c r="AL1630">
        <v>0</v>
      </c>
    </row>
    <row r="1631" spans="1:38" x14ac:dyDescent="0.2">
      <c r="A1631" t="s">
        <v>775</v>
      </c>
      <c r="B1631">
        <v>18</v>
      </c>
      <c r="C1631">
        <v>178</v>
      </c>
      <c r="D1631">
        <f>C1631-B1631</f>
        <v>160</v>
      </c>
      <c r="E1631">
        <v>0.1153</v>
      </c>
      <c r="F1631">
        <v>9.2303999999999997E-2</v>
      </c>
      <c r="G1631">
        <v>6</v>
      </c>
      <c r="H1631" t="s">
        <v>35</v>
      </c>
      <c r="I1631" t="s">
        <v>351</v>
      </c>
      <c r="J1631">
        <v>3.137</v>
      </c>
      <c r="K1631">
        <v>5</v>
      </c>
      <c r="L1631">
        <v>1</v>
      </c>
      <c r="M1631">
        <v>7</v>
      </c>
      <c r="N1631">
        <v>10</v>
      </c>
      <c r="O1631">
        <v>0</v>
      </c>
      <c r="P1631">
        <v>6</v>
      </c>
      <c r="Q1631">
        <v>0</v>
      </c>
      <c r="R1631">
        <v>2</v>
      </c>
      <c r="S1631">
        <v>6</v>
      </c>
      <c r="T1631">
        <v>1</v>
      </c>
      <c r="U1631">
        <v>3</v>
      </c>
      <c r="V1631">
        <v>5</v>
      </c>
      <c r="W1631">
        <v>4</v>
      </c>
      <c r="X1631">
        <v>3</v>
      </c>
      <c r="Y1631">
        <v>5</v>
      </c>
      <c r="Z1631">
        <v>7</v>
      </c>
      <c r="AA1631">
        <v>2</v>
      </c>
      <c r="AB1631">
        <v>5</v>
      </c>
      <c r="AC1631">
        <v>0</v>
      </c>
      <c r="AD1631">
        <v>1</v>
      </c>
      <c r="AE1631">
        <f>SUM(M1631:N1631)/SUM(K1631:AD1631)</f>
        <v>0.23287671232876711</v>
      </c>
      <c r="AF1631">
        <f>SUM(S1631,Y1631)/SUM(K1631:AD1631)</f>
        <v>0.15068493150684931</v>
      </c>
      <c r="AG1631">
        <f t="shared" si="118"/>
        <v>0.20547945205479451</v>
      </c>
      <c r="AH1631">
        <f t="shared" si="119"/>
        <v>1.3698630136986301E-2</v>
      </c>
      <c r="AI1631">
        <f t="shared" si="120"/>
        <v>0.15068493150684931</v>
      </c>
      <c r="AJ1631">
        <f t="shared" si="121"/>
        <v>0.24657534246575341</v>
      </c>
    </row>
    <row r="1632" spans="1:38" x14ac:dyDescent="0.2">
      <c r="A1632" t="s">
        <v>2113</v>
      </c>
      <c r="B1632">
        <v>36</v>
      </c>
      <c r="C1632">
        <v>786</v>
      </c>
      <c r="D1632">
        <f>C1632-B1632</f>
        <v>750</v>
      </c>
      <c r="E1632">
        <v>0.30209999999999998</v>
      </c>
      <c r="F1632">
        <v>5.7840000000000001E-3</v>
      </c>
      <c r="G1632">
        <v>54</v>
      </c>
      <c r="H1632" t="s">
        <v>35</v>
      </c>
      <c r="I1632" t="s">
        <v>49</v>
      </c>
      <c r="J1632">
        <v>2.738</v>
      </c>
      <c r="K1632">
        <v>12</v>
      </c>
      <c r="L1632">
        <v>1</v>
      </c>
      <c r="M1632">
        <v>25</v>
      </c>
      <c r="N1632">
        <v>44</v>
      </c>
      <c r="O1632">
        <v>1</v>
      </c>
      <c r="P1632">
        <v>18</v>
      </c>
      <c r="Q1632">
        <v>5</v>
      </c>
      <c r="R1632">
        <v>7</v>
      </c>
      <c r="S1632">
        <v>32</v>
      </c>
      <c r="T1632">
        <v>12</v>
      </c>
      <c r="U1632">
        <v>1</v>
      </c>
      <c r="V1632">
        <v>28</v>
      </c>
      <c r="W1632">
        <v>16</v>
      </c>
      <c r="X1632">
        <v>17</v>
      </c>
      <c r="Y1632">
        <v>12</v>
      </c>
      <c r="Z1632">
        <v>31</v>
      </c>
      <c r="AA1632">
        <v>16</v>
      </c>
      <c r="AB1632">
        <v>11</v>
      </c>
      <c r="AC1632">
        <v>0</v>
      </c>
      <c r="AD1632">
        <v>3</v>
      </c>
      <c r="AE1632">
        <f>SUM(M1632:N1632)/SUM(K1632:AD1632)</f>
        <v>0.2363013698630137</v>
      </c>
      <c r="AF1632">
        <f>SUM(S1632,Y1632)/SUM(K1632:AD1632)</f>
        <v>0.15068493150684931</v>
      </c>
      <c r="AG1632">
        <f t="shared" si="118"/>
        <v>0.15753424657534246</v>
      </c>
      <c r="AH1632">
        <f t="shared" si="119"/>
        <v>1.3698630136986301E-2</v>
      </c>
      <c r="AI1632">
        <f t="shared" si="120"/>
        <v>0.10616438356164383</v>
      </c>
      <c r="AJ1632">
        <f t="shared" si="121"/>
        <v>0.33561643835616439</v>
      </c>
    </row>
    <row r="1633" spans="1:38" x14ac:dyDescent="0.2">
      <c r="A1633" t="s">
        <v>1997</v>
      </c>
      <c r="B1633">
        <v>214</v>
      </c>
      <c r="C1633">
        <v>799</v>
      </c>
      <c r="D1633">
        <f>C1633-B1633</f>
        <v>585</v>
      </c>
      <c r="E1633">
        <v>0.24049999999999999</v>
      </c>
      <c r="F1633">
        <v>5.0500000000000002E-4</v>
      </c>
      <c r="G1633">
        <v>42</v>
      </c>
      <c r="H1633" t="s">
        <v>46</v>
      </c>
      <c r="I1633" t="s">
        <v>235</v>
      </c>
      <c r="J1633">
        <v>3.2370000000000001</v>
      </c>
      <c r="K1633">
        <v>11</v>
      </c>
      <c r="L1633">
        <v>0</v>
      </c>
      <c r="M1633">
        <v>27</v>
      </c>
      <c r="N1633">
        <v>26</v>
      </c>
      <c r="O1633">
        <v>4</v>
      </c>
      <c r="P1633">
        <v>22</v>
      </c>
      <c r="Q1633">
        <v>13</v>
      </c>
      <c r="R1633">
        <v>12</v>
      </c>
      <c r="S1633">
        <v>43</v>
      </c>
      <c r="T1633">
        <v>19</v>
      </c>
      <c r="U1633">
        <v>6</v>
      </c>
      <c r="V1633">
        <v>23</v>
      </c>
      <c r="W1633">
        <v>26</v>
      </c>
      <c r="X1633">
        <v>11</v>
      </c>
      <c r="Y1633">
        <v>9</v>
      </c>
      <c r="Z1633">
        <v>39</v>
      </c>
      <c r="AA1633">
        <v>32</v>
      </c>
      <c r="AB1633">
        <v>15</v>
      </c>
      <c r="AC1633">
        <v>0</v>
      </c>
      <c r="AD1633">
        <v>7</v>
      </c>
      <c r="AE1633">
        <f>SUM(M1633:N1633)/SUM(K1633:AD1633)</f>
        <v>0.15362318840579711</v>
      </c>
      <c r="AF1633">
        <f>SUM(S1633,Y1633)/SUM(K1633:AD1633)</f>
        <v>0.15072463768115943</v>
      </c>
      <c r="AG1633">
        <f t="shared" si="118"/>
        <v>0.17101449275362318</v>
      </c>
      <c r="AH1633">
        <f t="shared" si="119"/>
        <v>3.1884057971014491E-2</v>
      </c>
      <c r="AI1633">
        <f t="shared" si="120"/>
        <v>0.15072463768115943</v>
      </c>
      <c r="AJ1633">
        <f t="shared" si="121"/>
        <v>0.34202898550724636</v>
      </c>
      <c r="AK1633">
        <v>2</v>
      </c>
      <c r="AL1633">
        <v>0</v>
      </c>
    </row>
    <row r="1634" spans="1:38" x14ac:dyDescent="0.2">
      <c r="A1634" t="s">
        <v>2883</v>
      </c>
      <c r="B1634">
        <v>7</v>
      </c>
      <c r="C1634">
        <v>268</v>
      </c>
      <c r="D1634">
        <f>C1634-B1634</f>
        <v>261</v>
      </c>
      <c r="E1634">
        <v>0.27500000000000002</v>
      </c>
      <c r="F1634">
        <v>1.9100000000000001E-4</v>
      </c>
      <c r="G1634">
        <v>54</v>
      </c>
      <c r="H1634" t="s">
        <v>35</v>
      </c>
      <c r="I1634" t="s">
        <v>1484</v>
      </c>
      <c r="J1634">
        <v>2.694</v>
      </c>
      <c r="K1634">
        <v>1</v>
      </c>
      <c r="L1634">
        <v>1</v>
      </c>
      <c r="M1634">
        <v>6</v>
      </c>
      <c r="N1634">
        <v>14</v>
      </c>
      <c r="O1634">
        <v>0</v>
      </c>
      <c r="P1634">
        <v>9</v>
      </c>
      <c r="Q1634">
        <v>4</v>
      </c>
      <c r="R1634">
        <v>3</v>
      </c>
      <c r="S1634">
        <v>14</v>
      </c>
      <c r="T1634">
        <v>7</v>
      </c>
      <c r="U1634">
        <v>0</v>
      </c>
      <c r="V1634">
        <v>13</v>
      </c>
      <c r="W1634">
        <v>5</v>
      </c>
      <c r="X1634">
        <v>9</v>
      </c>
      <c r="Y1634">
        <v>5</v>
      </c>
      <c r="Z1634">
        <v>21</v>
      </c>
      <c r="AA1634">
        <v>10</v>
      </c>
      <c r="AB1634">
        <v>1</v>
      </c>
      <c r="AC1634">
        <v>0</v>
      </c>
      <c r="AD1634">
        <v>3</v>
      </c>
      <c r="AE1634">
        <f>SUM(M1634:N1634)/SUM(K1634:AD1634)</f>
        <v>0.15873015873015872</v>
      </c>
      <c r="AF1634">
        <f>SUM(S1634,Y1634)/SUM(K1634:AD1634)</f>
        <v>0.15079365079365079</v>
      </c>
      <c r="AG1634">
        <f t="shared" si="118"/>
        <v>0.11904761904761904</v>
      </c>
      <c r="AH1634">
        <f t="shared" si="119"/>
        <v>2.3809523809523808E-2</v>
      </c>
      <c r="AI1634">
        <f t="shared" si="120"/>
        <v>8.7301587301587297E-2</v>
      </c>
      <c r="AJ1634">
        <f t="shared" si="121"/>
        <v>0.46031746031746029</v>
      </c>
    </row>
    <row r="1635" spans="1:38" x14ac:dyDescent="0.2">
      <c r="A1635" t="s">
        <v>2709</v>
      </c>
      <c r="B1635">
        <v>4</v>
      </c>
      <c r="C1635">
        <v>247</v>
      </c>
      <c r="D1635">
        <f>C1635-B1635</f>
        <v>243</v>
      </c>
      <c r="E1635">
        <v>0.30959999999999999</v>
      </c>
      <c r="F1635">
        <v>8.3639999999999999E-3</v>
      </c>
      <c r="G1635">
        <v>66</v>
      </c>
      <c r="H1635" t="s">
        <v>35</v>
      </c>
      <c r="I1635" t="s">
        <v>321</v>
      </c>
      <c r="J1635">
        <v>3.0590000000000002</v>
      </c>
      <c r="K1635">
        <v>4</v>
      </c>
      <c r="L1635">
        <v>0</v>
      </c>
      <c r="M1635">
        <v>9</v>
      </c>
      <c r="N1635">
        <v>16</v>
      </c>
      <c r="O1635">
        <v>2</v>
      </c>
      <c r="P1635">
        <v>6</v>
      </c>
      <c r="Q1635">
        <v>1</v>
      </c>
      <c r="R1635">
        <v>3</v>
      </c>
      <c r="S1635">
        <v>13</v>
      </c>
      <c r="T1635">
        <v>8</v>
      </c>
      <c r="U1635">
        <v>1</v>
      </c>
      <c r="V1635">
        <v>7</v>
      </c>
      <c r="W1635">
        <v>7</v>
      </c>
      <c r="X1635">
        <v>11</v>
      </c>
      <c r="Y1635">
        <v>6</v>
      </c>
      <c r="Z1635">
        <v>16</v>
      </c>
      <c r="AA1635">
        <v>9</v>
      </c>
      <c r="AB1635">
        <v>6</v>
      </c>
      <c r="AC1635">
        <v>0</v>
      </c>
      <c r="AD1635">
        <v>1</v>
      </c>
      <c r="AE1635">
        <f>SUM(M1635:N1635)/SUM(K1635:AD1635)</f>
        <v>0.1984126984126984</v>
      </c>
      <c r="AF1635">
        <f>SUM(S1635,Y1635)/SUM(K1635:AD1635)</f>
        <v>0.15079365079365079</v>
      </c>
      <c r="AG1635">
        <f t="shared" si="118"/>
        <v>0.13492063492063491</v>
      </c>
      <c r="AH1635">
        <f t="shared" si="119"/>
        <v>2.3809523809523808E-2</v>
      </c>
      <c r="AI1635">
        <f t="shared" si="120"/>
        <v>0.14285714285714285</v>
      </c>
      <c r="AJ1635">
        <f t="shared" si="121"/>
        <v>0.34920634920634919</v>
      </c>
    </row>
    <row r="1636" spans="1:38" x14ac:dyDescent="0.2">
      <c r="A1636" t="s">
        <v>1743</v>
      </c>
      <c r="B1636">
        <v>333</v>
      </c>
      <c r="C1636">
        <v>739</v>
      </c>
      <c r="D1636">
        <f>C1636-B1636</f>
        <v>406</v>
      </c>
      <c r="E1636">
        <v>0.1047</v>
      </c>
      <c r="F1636">
        <v>1.0319999999999999E-3</v>
      </c>
      <c r="G1636">
        <v>6</v>
      </c>
      <c r="H1636" t="s">
        <v>46</v>
      </c>
      <c r="I1636" t="s">
        <v>44</v>
      </c>
      <c r="J1636">
        <v>3.214</v>
      </c>
      <c r="K1636">
        <v>11</v>
      </c>
      <c r="L1636">
        <v>0</v>
      </c>
      <c r="M1636">
        <v>11</v>
      </c>
      <c r="N1636">
        <v>25</v>
      </c>
      <c r="O1636">
        <v>4</v>
      </c>
      <c r="P1636">
        <v>9</v>
      </c>
      <c r="Q1636">
        <v>0</v>
      </c>
      <c r="R1636">
        <v>7</v>
      </c>
      <c r="S1636">
        <v>19</v>
      </c>
      <c r="T1636">
        <v>16</v>
      </c>
      <c r="U1636">
        <v>0</v>
      </c>
      <c r="V1636">
        <v>17</v>
      </c>
      <c r="W1636">
        <v>9</v>
      </c>
      <c r="X1636">
        <v>7</v>
      </c>
      <c r="Y1636">
        <v>8</v>
      </c>
      <c r="Z1636">
        <v>19</v>
      </c>
      <c r="AA1636">
        <v>9</v>
      </c>
      <c r="AB1636">
        <v>3</v>
      </c>
      <c r="AC1636">
        <v>0</v>
      </c>
      <c r="AD1636">
        <v>5</v>
      </c>
      <c r="AE1636">
        <f>SUM(M1636:N1636)/SUM(K1636:AD1636)</f>
        <v>0.2011173184357542</v>
      </c>
      <c r="AF1636">
        <f>SUM(S1636,Y1636)/SUM(K1636:AD1636)</f>
        <v>0.15083798882681565</v>
      </c>
      <c r="AG1636">
        <f t="shared" si="118"/>
        <v>0.16201117318435754</v>
      </c>
      <c r="AH1636">
        <f t="shared" si="119"/>
        <v>5.027932960893855E-2</v>
      </c>
      <c r="AI1636">
        <f t="shared" si="120"/>
        <v>0.14525139664804471</v>
      </c>
      <c r="AJ1636">
        <f t="shared" si="121"/>
        <v>0.29050279329608941</v>
      </c>
    </row>
    <row r="1637" spans="1:38" x14ac:dyDescent="0.2">
      <c r="A1637" t="s">
        <v>2127</v>
      </c>
      <c r="B1637">
        <v>9</v>
      </c>
      <c r="C1637">
        <v>677</v>
      </c>
      <c r="D1637">
        <f>C1637-B1637</f>
        <v>668</v>
      </c>
      <c r="E1637">
        <v>0.36599999999999999</v>
      </c>
      <c r="F1637">
        <v>2.31E-4</v>
      </c>
      <c r="G1637">
        <v>78</v>
      </c>
      <c r="H1637" t="s">
        <v>46</v>
      </c>
      <c r="I1637" t="s">
        <v>40</v>
      </c>
      <c r="J1637">
        <v>2.74</v>
      </c>
      <c r="K1637">
        <v>15</v>
      </c>
      <c r="L1637">
        <v>0</v>
      </c>
      <c r="M1637">
        <v>21</v>
      </c>
      <c r="N1637">
        <v>22</v>
      </c>
      <c r="O1637">
        <v>2</v>
      </c>
      <c r="P1637">
        <v>52</v>
      </c>
      <c r="Q1637">
        <v>5</v>
      </c>
      <c r="R1637">
        <v>1</v>
      </c>
      <c r="S1637">
        <v>24</v>
      </c>
      <c r="T1637">
        <v>3</v>
      </c>
      <c r="U1637">
        <v>0</v>
      </c>
      <c r="V1637">
        <v>21</v>
      </c>
      <c r="W1637">
        <v>15</v>
      </c>
      <c r="X1637">
        <v>8</v>
      </c>
      <c r="Y1637">
        <v>11</v>
      </c>
      <c r="Z1637">
        <v>13</v>
      </c>
      <c r="AA1637">
        <v>11</v>
      </c>
      <c r="AB1637">
        <v>5</v>
      </c>
      <c r="AC1637">
        <v>0</v>
      </c>
      <c r="AD1637">
        <v>3</v>
      </c>
      <c r="AE1637">
        <f>SUM(M1637:N1637)/SUM(K1637:AD1637)</f>
        <v>0.18534482758620691</v>
      </c>
      <c r="AF1637">
        <f>SUM(S1637,Y1637)/SUM(K1637:AD1637)</f>
        <v>0.15086206896551724</v>
      </c>
      <c r="AG1637">
        <f t="shared" si="118"/>
        <v>0.35344827586206895</v>
      </c>
      <c r="AH1637">
        <f t="shared" si="119"/>
        <v>2.1551724137931036E-2</v>
      </c>
      <c r="AI1637">
        <f t="shared" si="120"/>
        <v>3.8793103448275863E-2</v>
      </c>
      <c r="AJ1637">
        <f t="shared" si="121"/>
        <v>0.25</v>
      </c>
      <c r="AK1637">
        <v>49</v>
      </c>
      <c r="AL1637">
        <v>0</v>
      </c>
    </row>
    <row r="1638" spans="1:38" x14ac:dyDescent="0.2">
      <c r="A1638" t="s">
        <v>1289</v>
      </c>
      <c r="B1638">
        <v>121</v>
      </c>
      <c r="C1638">
        <v>183</v>
      </c>
      <c r="D1638">
        <f>C1638-B1638</f>
        <v>62</v>
      </c>
      <c r="E1638">
        <v>0.2369</v>
      </c>
      <c r="F1638">
        <v>2.333E-3</v>
      </c>
      <c r="G1638">
        <v>42</v>
      </c>
      <c r="H1638" t="s">
        <v>35</v>
      </c>
      <c r="I1638" t="s">
        <v>44</v>
      </c>
      <c r="J1638">
        <v>3.964</v>
      </c>
      <c r="K1638">
        <v>1</v>
      </c>
      <c r="L1638">
        <v>3</v>
      </c>
      <c r="M1638">
        <v>2</v>
      </c>
      <c r="N1638">
        <v>2</v>
      </c>
      <c r="O1638">
        <v>3</v>
      </c>
      <c r="P1638">
        <v>4</v>
      </c>
      <c r="Q1638">
        <v>0</v>
      </c>
      <c r="R1638">
        <v>1</v>
      </c>
      <c r="S1638">
        <v>6</v>
      </c>
      <c r="T1638">
        <v>5</v>
      </c>
      <c r="U1638">
        <v>1</v>
      </c>
      <c r="V1638">
        <v>5</v>
      </c>
      <c r="W1638">
        <v>3</v>
      </c>
      <c r="X1638">
        <v>1</v>
      </c>
      <c r="Y1638">
        <v>2</v>
      </c>
      <c r="Z1638">
        <v>8</v>
      </c>
      <c r="AA1638">
        <v>0</v>
      </c>
      <c r="AB1638">
        <v>3</v>
      </c>
      <c r="AC1638">
        <v>0</v>
      </c>
      <c r="AD1638">
        <v>3</v>
      </c>
      <c r="AE1638">
        <f>SUM(M1638:N1638)/SUM(K1638:AD1638)</f>
        <v>7.5471698113207544E-2</v>
      </c>
      <c r="AF1638">
        <f>SUM(S1638,Y1638)/SUM(K1638:AD1638)</f>
        <v>0.15094339622641509</v>
      </c>
      <c r="AG1638">
        <f t="shared" si="118"/>
        <v>0.15094339622641509</v>
      </c>
      <c r="AH1638">
        <f t="shared" si="119"/>
        <v>0.11320754716981132</v>
      </c>
      <c r="AI1638">
        <f t="shared" si="120"/>
        <v>0.18867924528301888</v>
      </c>
      <c r="AJ1638">
        <f t="shared" si="121"/>
        <v>0.32075471698113206</v>
      </c>
    </row>
    <row r="1639" spans="1:38" x14ac:dyDescent="0.2">
      <c r="A1639" t="s">
        <v>2812</v>
      </c>
      <c r="B1639">
        <v>816</v>
      </c>
      <c r="C1639">
        <v>915</v>
      </c>
      <c r="D1639">
        <f>C1639-B1639</f>
        <v>99</v>
      </c>
      <c r="E1639">
        <v>0.1207</v>
      </c>
      <c r="F1639">
        <v>2.9300000000000002E-4</v>
      </c>
      <c r="G1639">
        <v>6</v>
      </c>
      <c r="H1639" t="s">
        <v>32</v>
      </c>
      <c r="I1639" t="s">
        <v>36</v>
      </c>
      <c r="J1639">
        <v>2.7829999999999999</v>
      </c>
      <c r="K1639">
        <v>6</v>
      </c>
      <c r="L1639">
        <v>0</v>
      </c>
      <c r="M1639">
        <v>5</v>
      </c>
      <c r="N1639">
        <v>4</v>
      </c>
      <c r="O1639">
        <v>3</v>
      </c>
      <c r="P1639">
        <v>3</v>
      </c>
      <c r="Q1639">
        <v>2</v>
      </c>
      <c r="R1639">
        <v>0</v>
      </c>
      <c r="S1639">
        <v>6</v>
      </c>
      <c r="T1639">
        <v>1</v>
      </c>
      <c r="U1639">
        <v>0</v>
      </c>
      <c r="V1639">
        <v>6</v>
      </c>
      <c r="W1639">
        <v>2</v>
      </c>
      <c r="X1639">
        <v>3</v>
      </c>
      <c r="Y1639">
        <v>2</v>
      </c>
      <c r="Z1639">
        <v>8</v>
      </c>
      <c r="AA1639">
        <v>2</v>
      </c>
      <c r="AB1639">
        <v>0</v>
      </c>
      <c r="AC1639">
        <v>0</v>
      </c>
      <c r="AD1639">
        <v>0</v>
      </c>
      <c r="AE1639">
        <f>SUM(M1639:N1639)/SUM(K1639:AD1639)</f>
        <v>0.16981132075471697</v>
      </c>
      <c r="AF1639">
        <f>SUM(S1639,Y1639)/SUM(K1639:AD1639)</f>
        <v>0.15094339622641509</v>
      </c>
      <c r="AG1639">
        <f t="shared" si="118"/>
        <v>0.20754716981132076</v>
      </c>
      <c r="AH1639">
        <f t="shared" si="119"/>
        <v>5.6603773584905662E-2</v>
      </c>
      <c r="AI1639">
        <f t="shared" si="120"/>
        <v>1.8867924528301886E-2</v>
      </c>
      <c r="AJ1639">
        <f t="shared" si="121"/>
        <v>0.39622641509433965</v>
      </c>
    </row>
    <row r="1640" spans="1:38" x14ac:dyDescent="0.2">
      <c r="A1640" t="s">
        <v>588</v>
      </c>
      <c r="B1640">
        <v>20</v>
      </c>
      <c r="C1640">
        <v>246</v>
      </c>
      <c r="D1640">
        <f>C1640-B1640</f>
        <v>226</v>
      </c>
      <c r="E1640">
        <v>0.40699999999999997</v>
      </c>
      <c r="F1640">
        <v>5.0000000000000002E-5</v>
      </c>
      <c r="G1640">
        <v>78</v>
      </c>
      <c r="H1640" t="s">
        <v>32</v>
      </c>
      <c r="I1640" t="s">
        <v>40</v>
      </c>
      <c r="J1640">
        <v>3.1659999999999999</v>
      </c>
      <c r="K1640">
        <v>3</v>
      </c>
      <c r="L1640">
        <v>0</v>
      </c>
      <c r="M1640">
        <v>9</v>
      </c>
      <c r="N1640">
        <v>12</v>
      </c>
      <c r="O1640">
        <v>2</v>
      </c>
      <c r="P1640">
        <v>17</v>
      </c>
      <c r="Q1640">
        <v>2</v>
      </c>
      <c r="R1640">
        <v>3</v>
      </c>
      <c r="S1640">
        <v>11</v>
      </c>
      <c r="T1640">
        <v>5</v>
      </c>
      <c r="U1640">
        <v>2</v>
      </c>
      <c r="V1640">
        <v>4</v>
      </c>
      <c r="W1640">
        <v>5</v>
      </c>
      <c r="X1640">
        <v>3</v>
      </c>
      <c r="Y1640">
        <v>5</v>
      </c>
      <c r="Z1640">
        <v>9</v>
      </c>
      <c r="AA1640">
        <v>8</v>
      </c>
      <c r="AB1640">
        <v>3</v>
      </c>
      <c r="AC1640">
        <v>0</v>
      </c>
      <c r="AD1640">
        <v>3</v>
      </c>
      <c r="AE1640">
        <f>SUM(M1640:N1640)/SUM(K1640:AD1640)</f>
        <v>0.19811320754716982</v>
      </c>
      <c r="AF1640">
        <f>SUM(S1640,Y1640)/SUM(K1640:AD1640)</f>
        <v>0.15094339622641509</v>
      </c>
      <c r="AG1640">
        <f t="shared" si="118"/>
        <v>0.23584905660377359</v>
      </c>
      <c r="AH1640">
        <f t="shared" si="119"/>
        <v>4.716981132075472E-2</v>
      </c>
      <c r="AI1640">
        <f t="shared" si="120"/>
        <v>0.12264150943396226</v>
      </c>
      <c r="AJ1640">
        <f t="shared" si="121"/>
        <v>0.24528301886792453</v>
      </c>
      <c r="AK1640">
        <v>9</v>
      </c>
      <c r="AL1640">
        <v>0</v>
      </c>
    </row>
    <row r="1641" spans="1:38" x14ac:dyDescent="0.2">
      <c r="A1641" t="s">
        <v>575</v>
      </c>
      <c r="B1641">
        <v>61</v>
      </c>
      <c r="C1641">
        <v>382</v>
      </c>
      <c r="D1641">
        <f>C1641-B1641</f>
        <v>321</v>
      </c>
      <c r="E1641">
        <v>0.3836</v>
      </c>
      <c r="F1641">
        <v>9.7E-5</v>
      </c>
      <c r="G1641">
        <v>78</v>
      </c>
      <c r="H1641" t="s">
        <v>46</v>
      </c>
      <c r="I1641" t="s">
        <v>44</v>
      </c>
      <c r="J1641">
        <v>2.8530000000000002</v>
      </c>
      <c r="K1641">
        <v>5</v>
      </c>
      <c r="L1641">
        <v>0</v>
      </c>
      <c r="M1641">
        <v>9</v>
      </c>
      <c r="N1641">
        <v>13</v>
      </c>
      <c r="O1641">
        <v>3</v>
      </c>
      <c r="P1641">
        <v>13</v>
      </c>
      <c r="Q1641">
        <v>5</v>
      </c>
      <c r="R1641">
        <v>0</v>
      </c>
      <c r="S1641">
        <v>10</v>
      </c>
      <c r="T1641">
        <v>5</v>
      </c>
      <c r="U1641">
        <v>2</v>
      </c>
      <c r="V1641">
        <v>10</v>
      </c>
      <c r="W1641">
        <v>5</v>
      </c>
      <c r="X1641">
        <v>2</v>
      </c>
      <c r="Y1641">
        <v>6</v>
      </c>
      <c r="Z1641">
        <v>9</v>
      </c>
      <c r="AA1641">
        <v>3</v>
      </c>
      <c r="AB1641">
        <v>3</v>
      </c>
      <c r="AC1641">
        <v>0</v>
      </c>
      <c r="AD1641">
        <v>3</v>
      </c>
      <c r="AE1641">
        <f>SUM(M1641:N1641)/SUM(K1641:AD1641)</f>
        <v>0.20754716981132076</v>
      </c>
      <c r="AF1641">
        <f>SUM(S1641,Y1641)/SUM(K1641:AD1641)</f>
        <v>0.15094339622641509</v>
      </c>
      <c r="AG1641">
        <f t="shared" si="118"/>
        <v>0.21698113207547171</v>
      </c>
      <c r="AH1641">
        <f t="shared" si="119"/>
        <v>5.6603773584905662E-2</v>
      </c>
      <c r="AI1641">
        <f t="shared" si="120"/>
        <v>9.4339622641509441E-2</v>
      </c>
      <c r="AJ1641">
        <f t="shared" si="121"/>
        <v>0.27358490566037735</v>
      </c>
      <c r="AK1641">
        <v>1</v>
      </c>
      <c r="AL1641">
        <v>0</v>
      </c>
    </row>
    <row r="1642" spans="1:38" x14ac:dyDescent="0.2">
      <c r="A1642" t="s">
        <v>3140</v>
      </c>
      <c r="B1642">
        <v>60</v>
      </c>
      <c r="C1642">
        <v>599</v>
      </c>
      <c r="D1642">
        <f>C1642-B1642</f>
        <v>539</v>
      </c>
      <c r="E1642">
        <v>0.4556</v>
      </c>
      <c r="F1642">
        <v>8.8500000000000004E-4</v>
      </c>
      <c r="G1642">
        <v>90</v>
      </c>
      <c r="H1642" t="s">
        <v>32</v>
      </c>
      <c r="I1642" t="s">
        <v>51</v>
      </c>
      <c r="J1642">
        <v>2.669</v>
      </c>
      <c r="K1642">
        <v>10</v>
      </c>
      <c r="L1642">
        <v>0</v>
      </c>
      <c r="M1642">
        <v>18</v>
      </c>
      <c r="N1642">
        <v>29</v>
      </c>
      <c r="O1642">
        <v>0</v>
      </c>
      <c r="P1642">
        <v>30</v>
      </c>
      <c r="Q1642">
        <v>6</v>
      </c>
      <c r="R1642">
        <v>4</v>
      </c>
      <c r="S1642">
        <v>19</v>
      </c>
      <c r="T1642">
        <v>4</v>
      </c>
      <c r="U1642">
        <v>2</v>
      </c>
      <c r="V1642">
        <v>19</v>
      </c>
      <c r="W1642">
        <v>11</v>
      </c>
      <c r="X1642">
        <v>10</v>
      </c>
      <c r="Y1642">
        <v>13</v>
      </c>
      <c r="Z1642">
        <v>18</v>
      </c>
      <c r="AA1642">
        <v>8</v>
      </c>
      <c r="AB1642">
        <v>7</v>
      </c>
      <c r="AC1642">
        <v>0</v>
      </c>
      <c r="AD1642">
        <v>4</v>
      </c>
      <c r="AE1642">
        <f>SUM(M1642:N1642)/SUM(K1642:AD1642)</f>
        <v>0.22169811320754718</v>
      </c>
      <c r="AF1642">
        <f>SUM(S1642,Y1642)/SUM(K1642:AD1642)</f>
        <v>0.15094339622641509</v>
      </c>
      <c r="AG1642">
        <f t="shared" si="118"/>
        <v>0.24056603773584906</v>
      </c>
      <c r="AH1642">
        <f t="shared" si="119"/>
        <v>1.8867924528301886E-2</v>
      </c>
      <c r="AI1642">
        <f t="shared" si="120"/>
        <v>8.0188679245283015E-2</v>
      </c>
      <c r="AJ1642">
        <f t="shared" si="121"/>
        <v>0.28773584905660377</v>
      </c>
      <c r="AK1642">
        <v>4</v>
      </c>
      <c r="AL1642">
        <v>0</v>
      </c>
    </row>
    <row r="1643" spans="1:38" x14ac:dyDescent="0.2">
      <c r="A1643" t="s">
        <v>2695</v>
      </c>
      <c r="B1643">
        <v>7</v>
      </c>
      <c r="C1643">
        <v>232</v>
      </c>
      <c r="D1643">
        <f>C1643-B1643</f>
        <v>225</v>
      </c>
      <c r="E1643">
        <v>0.29089999999999999</v>
      </c>
      <c r="F1643">
        <v>1.609E-3</v>
      </c>
      <c r="G1643">
        <v>54</v>
      </c>
      <c r="H1643" t="s">
        <v>35</v>
      </c>
      <c r="I1643" t="s">
        <v>44</v>
      </c>
      <c r="J1643">
        <v>2.8029999999999999</v>
      </c>
      <c r="K1643">
        <v>4</v>
      </c>
      <c r="L1643">
        <v>1</v>
      </c>
      <c r="M1643">
        <v>12</v>
      </c>
      <c r="N1643">
        <v>12</v>
      </c>
      <c r="O1643">
        <v>3</v>
      </c>
      <c r="P1643">
        <v>4</v>
      </c>
      <c r="Q1643">
        <v>3</v>
      </c>
      <c r="R1643">
        <v>2</v>
      </c>
      <c r="S1643">
        <v>13</v>
      </c>
      <c r="T1643">
        <v>8</v>
      </c>
      <c r="U1643">
        <v>1</v>
      </c>
      <c r="V1643">
        <v>12</v>
      </c>
      <c r="W1643">
        <v>2</v>
      </c>
      <c r="X1643">
        <v>7</v>
      </c>
      <c r="Y1643">
        <v>3</v>
      </c>
      <c r="Z1643">
        <v>12</v>
      </c>
      <c r="AA1643">
        <v>5</v>
      </c>
      <c r="AB1643">
        <v>1</v>
      </c>
      <c r="AC1643">
        <v>0</v>
      </c>
      <c r="AD1643">
        <v>1</v>
      </c>
      <c r="AE1643">
        <f>SUM(M1643:N1643)/SUM(K1643:AD1643)</f>
        <v>0.22641509433962265</v>
      </c>
      <c r="AF1643">
        <f>SUM(S1643,Y1643)/SUM(K1643:AD1643)</f>
        <v>0.15094339622641509</v>
      </c>
      <c r="AG1643">
        <f t="shared" si="118"/>
        <v>9.4339622641509441E-2</v>
      </c>
      <c r="AH1643">
        <f t="shared" si="119"/>
        <v>3.7735849056603772E-2</v>
      </c>
      <c r="AI1643">
        <f t="shared" si="120"/>
        <v>0.11320754716981132</v>
      </c>
      <c r="AJ1643">
        <f t="shared" si="121"/>
        <v>0.37735849056603776</v>
      </c>
    </row>
    <row r="1644" spans="1:38" x14ac:dyDescent="0.2">
      <c r="A1644" t="s">
        <v>2091</v>
      </c>
      <c r="B1644">
        <v>1118</v>
      </c>
      <c r="C1644">
        <v>1213</v>
      </c>
      <c r="D1644">
        <f>C1644-B1644</f>
        <v>95</v>
      </c>
      <c r="E1644">
        <v>0.26479999999999998</v>
      </c>
      <c r="F1644">
        <v>4.84E-4</v>
      </c>
      <c r="G1644">
        <v>54</v>
      </c>
      <c r="H1644" t="s">
        <v>32</v>
      </c>
      <c r="I1644" t="s">
        <v>2092</v>
      </c>
      <c r="J1644">
        <v>2.8889999999999998</v>
      </c>
      <c r="K1644">
        <v>1</v>
      </c>
      <c r="L1644">
        <v>0</v>
      </c>
      <c r="M1644">
        <v>7</v>
      </c>
      <c r="N1644">
        <v>6</v>
      </c>
      <c r="O1644">
        <v>1</v>
      </c>
      <c r="P1644">
        <v>6</v>
      </c>
      <c r="Q1644">
        <v>2</v>
      </c>
      <c r="R1644">
        <v>3</v>
      </c>
      <c r="S1644">
        <v>6</v>
      </c>
      <c r="T1644">
        <v>3</v>
      </c>
      <c r="U1644">
        <v>0</v>
      </c>
      <c r="V1644">
        <v>3</v>
      </c>
      <c r="W1644">
        <v>2</v>
      </c>
      <c r="X1644">
        <v>2</v>
      </c>
      <c r="Y1644">
        <v>2</v>
      </c>
      <c r="Z1644">
        <v>6</v>
      </c>
      <c r="AA1644">
        <v>2</v>
      </c>
      <c r="AB1644">
        <v>0</v>
      </c>
      <c r="AC1644">
        <v>0</v>
      </c>
      <c r="AD1644">
        <v>1</v>
      </c>
      <c r="AE1644">
        <f>SUM(M1644:N1644)/SUM(K1644:AD1644)</f>
        <v>0.24528301886792453</v>
      </c>
      <c r="AF1644">
        <f>SUM(S1644,Y1644)/SUM(K1644:AD1644)</f>
        <v>0.15094339622641509</v>
      </c>
      <c r="AG1644">
        <f t="shared" si="118"/>
        <v>0.16981132075471697</v>
      </c>
      <c r="AH1644">
        <f t="shared" si="119"/>
        <v>3.7735849056603772E-2</v>
      </c>
      <c r="AI1644">
        <f t="shared" si="120"/>
        <v>0.11320754716981132</v>
      </c>
      <c r="AJ1644">
        <f t="shared" si="121"/>
        <v>0.28301886792452829</v>
      </c>
    </row>
    <row r="1645" spans="1:38" x14ac:dyDescent="0.2">
      <c r="A1645" t="s">
        <v>2145</v>
      </c>
      <c r="B1645">
        <v>11</v>
      </c>
      <c r="C1645">
        <v>144</v>
      </c>
      <c r="D1645">
        <f>C1645-B1645</f>
        <v>133</v>
      </c>
      <c r="E1645">
        <v>0.54730000000000001</v>
      </c>
      <c r="F1645">
        <v>7.6000000000000004E-5</v>
      </c>
      <c r="G1645">
        <v>90</v>
      </c>
      <c r="H1645" t="s">
        <v>32</v>
      </c>
      <c r="I1645" t="s">
        <v>44</v>
      </c>
      <c r="J1645">
        <v>1.962</v>
      </c>
      <c r="K1645">
        <v>0</v>
      </c>
      <c r="L1645">
        <v>0</v>
      </c>
      <c r="M1645">
        <v>12</v>
      </c>
      <c r="N1645">
        <v>12</v>
      </c>
      <c r="O1645">
        <v>1</v>
      </c>
      <c r="P1645">
        <v>5</v>
      </c>
      <c r="Q1645">
        <v>1</v>
      </c>
      <c r="R1645">
        <v>0</v>
      </c>
      <c r="S1645">
        <v>4</v>
      </c>
      <c r="T1645">
        <v>1</v>
      </c>
      <c r="U1645">
        <v>0</v>
      </c>
      <c r="V1645">
        <v>3</v>
      </c>
      <c r="W1645">
        <v>1</v>
      </c>
      <c r="X1645">
        <v>3</v>
      </c>
      <c r="Y1645">
        <v>4</v>
      </c>
      <c r="Z1645">
        <v>1</v>
      </c>
      <c r="AA1645">
        <v>1</v>
      </c>
      <c r="AB1645">
        <v>2</v>
      </c>
      <c r="AC1645">
        <v>0</v>
      </c>
      <c r="AD1645">
        <v>2</v>
      </c>
      <c r="AE1645">
        <f>SUM(M1645:N1645)/SUM(K1645:AD1645)</f>
        <v>0.45283018867924529</v>
      </c>
      <c r="AF1645">
        <f>SUM(S1645,Y1645)/SUM(K1645:AD1645)</f>
        <v>0.15094339622641509</v>
      </c>
      <c r="AG1645">
        <f t="shared" si="118"/>
        <v>0.11320754716981132</v>
      </c>
      <c r="AH1645">
        <f t="shared" si="119"/>
        <v>5.6603773584905662E-2</v>
      </c>
      <c r="AI1645">
        <f t="shared" si="120"/>
        <v>5.6603773584905662E-2</v>
      </c>
      <c r="AJ1645">
        <f t="shared" si="121"/>
        <v>0.16981132075471697</v>
      </c>
      <c r="AK1645">
        <v>6</v>
      </c>
      <c r="AL1645">
        <v>1</v>
      </c>
    </row>
    <row r="1646" spans="1:38" x14ac:dyDescent="0.2">
      <c r="A1646" t="s">
        <v>1994</v>
      </c>
      <c r="B1646">
        <v>10</v>
      </c>
      <c r="C1646">
        <v>1164</v>
      </c>
      <c r="D1646">
        <f>C1646-B1646</f>
        <v>1154</v>
      </c>
      <c r="E1646">
        <v>0.1419</v>
      </c>
      <c r="F1646">
        <v>1.3240000000000001E-3</v>
      </c>
      <c r="G1646">
        <v>6</v>
      </c>
      <c r="H1646" t="s">
        <v>35</v>
      </c>
      <c r="I1646" t="s">
        <v>36</v>
      </c>
      <c r="J1646">
        <v>2.6429999999999998</v>
      </c>
      <c r="K1646">
        <v>26</v>
      </c>
      <c r="L1646">
        <v>3</v>
      </c>
      <c r="M1646">
        <v>50</v>
      </c>
      <c r="N1646">
        <v>49</v>
      </c>
      <c r="O1646">
        <v>6</v>
      </c>
      <c r="P1646">
        <v>20</v>
      </c>
      <c r="Q1646">
        <v>11</v>
      </c>
      <c r="R1646">
        <v>8</v>
      </c>
      <c r="S1646">
        <v>50</v>
      </c>
      <c r="T1646">
        <v>13</v>
      </c>
      <c r="U1646">
        <v>3</v>
      </c>
      <c r="V1646">
        <v>47</v>
      </c>
      <c r="W1646">
        <v>18</v>
      </c>
      <c r="X1646">
        <v>25</v>
      </c>
      <c r="Y1646">
        <v>19</v>
      </c>
      <c r="Z1646">
        <v>61</v>
      </c>
      <c r="AA1646">
        <v>30</v>
      </c>
      <c r="AB1646">
        <v>6</v>
      </c>
      <c r="AC1646">
        <v>1</v>
      </c>
      <c r="AD1646">
        <v>11</v>
      </c>
      <c r="AE1646">
        <f>SUM(M1646:N1646)/SUM(K1646:AD1646)</f>
        <v>0.21663019693654267</v>
      </c>
      <c r="AF1646">
        <f>SUM(S1646,Y1646)/SUM(K1646:AD1646)</f>
        <v>0.15098468271334792</v>
      </c>
      <c r="AG1646">
        <f t="shared" si="118"/>
        <v>0.14004376367614879</v>
      </c>
      <c r="AH1646">
        <f t="shared" si="119"/>
        <v>3.9387308533916851E-2</v>
      </c>
      <c r="AI1646">
        <f t="shared" si="120"/>
        <v>6.5645514223194742E-2</v>
      </c>
      <c r="AJ1646">
        <f t="shared" si="121"/>
        <v>0.387308533916849</v>
      </c>
      <c r="AK1646">
        <v>4</v>
      </c>
      <c r="AL1646">
        <v>0</v>
      </c>
    </row>
    <row r="1647" spans="1:38" x14ac:dyDescent="0.2">
      <c r="A1647" t="s">
        <v>1443</v>
      </c>
      <c r="B1647">
        <v>3</v>
      </c>
      <c r="C1647">
        <v>698</v>
      </c>
      <c r="D1647">
        <f>C1647-B1647</f>
        <v>695</v>
      </c>
      <c r="E1647">
        <v>0.42109999999999997</v>
      </c>
      <c r="F1647">
        <v>7.1599999999999995E-4</v>
      </c>
      <c r="G1647">
        <v>78</v>
      </c>
      <c r="H1647" t="s">
        <v>32</v>
      </c>
      <c r="I1647" t="s">
        <v>44</v>
      </c>
      <c r="J1647">
        <v>3.1560000000000001</v>
      </c>
      <c r="K1647">
        <v>7</v>
      </c>
      <c r="L1647">
        <v>2</v>
      </c>
      <c r="M1647">
        <v>20</v>
      </c>
      <c r="N1647">
        <v>21</v>
      </c>
      <c r="O1647">
        <v>5</v>
      </c>
      <c r="P1647">
        <v>39</v>
      </c>
      <c r="Q1647">
        <v>2</v>
      </c>
      <c r="R1647">
        <v>4</v>
      </c>
      <c r="S1647">
        <v>23</v>
      </c>
      <c r="T1647">
        <v>13</v>
      </c>
      <c r="U1647">
        <v>5</v>
      </c>
      <c r="V1647">
        <v>15</v>
      </c>
      <c r="W1647">
        <v>12</v>
      </c>
      <c r="X1647">
        <v>12</v>
      </c>
      <c r="Y1647">
        <v>11</v>
      </c>
      <c r="Z1647">
        <v>13</v>
      </c>
      <c r="AA1647">
        <v>9</v>
      </c>
      <c r="AB1647">
        <v>7</v>
      </c>
      <c r="AC1647">
        <v>3</v>
      </c>
      <c r="AD1647">
        <v>2</v>
      </c>
      <c r="AE1647">
        <f>SUM(M1647:N1647)/SUM(K1647:AD1647)</f>
        <v>0.18222222222222223</v>
      </c>
      <c r="AF1647">
        <f>SUM(S1647,Y1647)/SUM(K1647:AD1647)</f>
        <v>0.15111111111111111</v>
      </c>
      <c r="AG1647">
        <f t="shared" si="118"/>
        <v>0.25777777777777777</v>
      </c>
      <c r="AH1647">
        <f t="shared" si="119"/>
        <v>4.4444444444444446E-2</v>
      </c>
      <c r="AI1647">
        <f t="shared" si="120"/>
        <v>0.12888888888888889</v>
      </c>
      <c r="AJ1647">
        <f t="shared" si="121"/>
        <v>0.23555555555555555</v>
      </c>
      <c r="AK1647">
        <v>13</v>
      </c>
      <c r="AL1647">
        <v>1</v>
      </c>
    </row>
    <row r="1648" spans="1:38" x14ac:dyDescent="0.2">
      <c r="A1648" t="s">
        <v>161</v>
      </c>
      <c r="B1648">
        <v>5</v>
      </c>
      <c r="C1648">
        <v>438</v>
      </c>
      <c r="D1648">
        <f>C1648-B1648</f>
        <v>433</v>
      </c>
      <c r="E1648">
        <v>0.43149999999999999</v>
      </c>
      <c r="F1648">
        <v>2.8E-5</v>
      </c>
      <c r="G1648">
        <v>78</v>
      </c>
      <c r="H1648" t="s">
        <v>32</v>
      </c>
      <c r="I1648" t="s">
        <v>49</v>
      </c>
      <c r="J1648">
        <v>3.101</v>
      </c>
      <c r="K1648">
        <v>11</v>
      </c>
      <c r="L1648">
        <v>0</v>
      </c>
      <c r="M1648">
        <v>11</v>
      </c>
      <c r="N1648">
        <v>20</v>
      </c>
      <c r="O1648">
        <v>6</v>
      </c>
      <c r="P1648">
        <v>36</v>
      </c>
      <c r="Q1648">
        <v>6</v>
      </c>
      <c r="R1648">
        <v>3</v>
      </c>
      <c r="S1648">
        <v>21</v>
      </c>
      <c r="T1648">
        <v>7</v>
      </c>
      <c r="U1648">
        <v>0</v>
      </c>
      <c r="V1648">
        <v>10</v>
      </c>
      <c r="W1648">
        <v>7</v>
      </c>
      <c r="X1648">
        <v>4</v>
      </c>
      <c r="Y1648">
        <v>5</v>
      </c>
      <c r="Z1648">
        <v>12</v>
      </c>
      <c r="AA1648">
        <v>8</v>
      </c>
      <c r="AB1648">
        <v>2</v>
      </c>
      <c r="AC1648">
        <v>0</v>
      </c>
      <c r="AD1648">
        <v>3</v>
      </c>
      <c r="AE1648">
        <f>SUM(M1648:N1648)/SUM(K1648:AD1648)</f>
        <v>0.18023255813953487</v>
      </c>
      <c r="AF1648">
        <f>SUM(S1648,Y1648)/SUM(K1648:AD1648)</f>
        <v>0.15116279069767441</v>
      </c>
      <c r="AG1648">
        <f t="shared" si="118"/>
        <v>0.31395348837209303</v>
      </c>
      <c r="AH1648">
        <f t="shared" si="119"/>
        <v>5.232558139534884E-2</v>
      </c>
      <c r="AI1648">
        <f t="shared" si="120"/>
        <v>6.9767441860465115E-2</v>
      </c>
      <c r="AJ1648">
        <f t="shared" si="121"/>
        <v>0.23255813953488372</v>
      </c>
      <c r="AK1648">
        <v>38</v>
      </c>
      <c r="AL1648">
        <v>0</v>
      </c>
    </row>
    <row r="1649" spans="1:38" x14ac:dyDescent="0.2">
      <c r="A1649" t="s">
        <v>2029</v>
      </c>
      <c r="B1649">
        <v>191</v>
      </c>
      <c r="C1649">
        <v>632</v>
      </c>
      <c r="D1649">
        <f>C1649-B1649</f>
        <v>441</v>
      </c>
      <c r="E1649">
        <v>0.36520000000000002</v>
      </c>
      <c r="F1649">
        <v>1.8550000000000001E-3</v>
      </c>
      <c r="G1649">
        <v>78</v>
      </c>
      <c r="H1649" t="s">
        <v>32</v>
      </c>
      <c r="I1649" t="s">
        <v>49</v>
      </c>
      <c r="J1649">
        <v>2.6840000000000002</v>
      </c>
      <c r="K1649">
        <v>8</v>
      </c>
      <c r="L1649">
        <v>0</v>
      </c>
      <c r="M1649">
        <v>18</v>
      </c>
      <c r="N1649">
        <v>24</v>
      </c>
      <c r="O1649">
        <v>4</v>
      </c>
      <c r="P1649">
        <v>14</v>
      </c>
      <c r="Q1649">
        <v>2</v>
      </c>
      <c r="R1649">
        <v>1</v>
      </c>
      <c r="S1649">
        <v>23</v>
      </c>
      <c r="T1649">
        <v>9</v>
      </c>
      <c r="U1649">
        <v>0</v>
      </c>
      <c r="V1649">
        <v>23</v>
      </c>
      <c r="W1649">
        <v>7</v>
      </c>
      <c r="X1649">
        <v>16</v>
      </c>
      <c r="Y1649">
        <v>8</v>
      </c>
      <c r="Z1649">
        <v>30</v>
      </c>
      <c r="AA1649">
        <v>8</v>
      </c>
      <c r="AB1649">
        <v>7</v>
      </c>
      <c r="AC1649">
        <v>0</v>
      </c>
      <c r="AD1649">
        <v>3</v>
      </c>
      <c r="AE1649">
        <f>SUM(M1649:N1649)/SUM(K1649:AD1649)</f>
        <v>0.20487804878048779</v>
      </c>
      <c r="AF1649">
        <f>SUM(S1649,Y1649)/SUM(K1649:AD1649)</f>
        <v>0.15121951219512195</v>
      </c>
      <c r="AG1649">
        <f t="shared" si="118"/>
        <v>0.14146341463414633</v>
      </c>
      <c r="AH1649">
        <f t="shared" si="119"/>
        <v>3.4146341463414637E-2</v>
      </c>
      <c r="AI1649">
        <f t="shared" si="120"/>
        <v>8.2926829268292687E-2</v>
      </c>
      <c r="AJ1649">
        <f t="shared" si="121"/>
        <v>0.38536585365853659</v>
      </c>
      <c r="AK1649">
        <v>3</v>
      </c>
      <c r="AL1649">
        <v>0</v>
      </c>
    </row>
    <row r="1650" spans="1:38" x14ac:dyDescent="0.2">
      <c r="A1650" t="s">
        <v>2540</v>
      </c>
      <c r="B1650">
        <v>6</v>
      </c>
      <c r="C1650">
        <v>341</v>
      </c>
      <c r="D1650">
        <f>C1650-B1650</f>
        <v>335</v>
      </c>
      <c r="E1650">
        <v>0.21229999999999999</v>
      </c>
      <c r="F1650">
        <v>1.3899999999999999E-4</v>
      </c>
      <c r="G1650">
        <v>30</v>
      </c>
      <c r="H1650" t="s">
        <v>32</v>
      </c>
      <c r="I1650" t="s">
        <v>2541</v>
      </c>
      <c r="J1650">
        <v>2.74</v>
      </c>
      <c r="K1650">
        <v>2</v>
      </c>
      <c r="L1650">
        <v>0</v>
      </c>
      <c r="M1650">
        <v>7</v>
      </c>
      <c r="N1650">
        <v>16</v>
      </c>
      <c r="O1650">
        <v>2</v>
      </c>
      <c r="P1650">
        <v>8</v>
      </c>
      <c r="Q1650">
        <v>5</v>
      </c>
      <c r="R1650">
        <v>4</v>
      </c>
      <c r="S1650">
        <v>15</v>
      </c>
      <c r="T1650">
        <v>5</v>
      </c>
      <c r="U1650">
        <v>0</v>
      </c>
      <c r="V1650">
        <v>9</v>
      </c>
      <c r="W1650">
        <v>6</v>
      </c>
      <c r="X1650">
        <v>5</v>
      </c>
      <c r="Y1650">
        <v>3</v>
      </c>
      <c r="Z1650">
        <v>23</v>
      </c>
      <c r="AA1650">
        <v>8</v>
      </c>
      <c r="AB1650">
        <v>0</v>
      </c>
      <c r="AC1650">
        <v>0</v>
      </c>
      <c r="AD1650">
        <v>1</v>
      </c>
      <c r="AE1650">
        <f>SUM(M1650:N1650)/SUM(K1650:AD1650)</f>
        <v>0.19327731092436976</v>
      </c>
      <c r="AF1650">
        <f>SUM(S1650,Y1650)/SUM(K1650:AD1650)</f>
        <v>0.15126050420168066</v>
      </c>
      <c r="AG1650">
        <f t="shared" si="118"/>
        <v>0.13445378151260504</v>
      </c>
      <c r="AH1650">
        <f t="shared" si="119"/>
        <v>2.5210084033613446E-2</v>
      </c>
      <c r="AI1650">
        <f t="shared" si="120"/>
        <v>7.5630252100840331E-2</v>
      </c>
      <c r="AJ1650">
        <f t="shared" si="121"/>
        <v>0.42016806722689076</v>
      </c>
      <c r="AK1650">
        <v>2</v>
      </c>
      <c r="AL1650">
        <v>1</v>
      </c>
    </row>
    <row r="1651" spans="1:38" x14ac:dyDescent="0.2">
      <c r="A1651" t="s">
        <v>241</v>
      </c>
      <c r="B1651">
        <v>29</v>
      </c>
      <c r="C1651">
        <v>1216</v>
      </c>
      <c r="D1651">
        <f>C1651-B1651</f>
        <v>1187</v>
      </c>
      <c r="E1651">
        <v>0.25890000000000002</v>
      </c>
      <c r="F1651" s="1">
        <v>7.9999999999999996E-6</v>
      </c>
      <c r="G1651">
        <v>42</v>
      </c>
      <c r="H1651" t="s">
        <v>46</v>
      </c>
      <c r="I1651" t="s">
        <v>33</v>
      </c>
      <c r="J1651">
        <v>3.1669999999999998</v>
      </c>
      <c r="K1651">
        <v>35</v>
      </c>
      <c r="L1651">
        <v>4</v>
      </c>
      <c r="M1651">
        <v>42</v>
      </c>
      <c r="N1651">
        <v>58</v>
      </c>
      <c r="O1651">
        <v>4</v>
      </c>
      <c r="P1651">
        <v>73</v>
      </c>
      <c r="Q1651">
        <v>12</v>
      </c>
      <c r="R1651">
        <v>19</v>
      </c>
      <c r="S1651">
        <v>40</v>
      </c>
      <c r="T1651">
        <v>17</v>
      </c>
      <c r="U1651">
        <v>12</v>
      </c>
      <c r="V1651">
        <v>16</v>
      </c>
      <c r="W1651">
        <v>18</v>
      </c>
      <c r="X1651">
        <v>26</v>
      </c>
      <c r="Y1651">
        <v>34</v>
      </c>
      <c r="Z1651">
        <v>30</v>
      </c>
      <c r="AA1651">
        <v>24</v>
      </c>
      <c r="AB1651">
        <v>12</v>
      </c>
      <c r="AC1651">
        <v>2</v>
      </c>
      <c r="AD1651">
        <v>11</v>
      </c>
      <c r="AE1651">
        <f>SUM(M1651:N1651)/SUM(K1651:AD1651)</f>
        <v>0.20449897750511248</v>
      </c>
      <c r="AF1651">
        <f>SUM(S1651,Y1651)/SUM(K1651:AD1651)</f>
        <v>0.15132924335378323</v>
      </c>
      <c r="AG1651">
        <f t="shared" si="118"/>
        <v>0.25766871165644173</v>
      </c>
      <c r="AH1651">
        <f t="shared" si="119"/>
        <v>3.4764826175869123E-2</v>
      </c>
      <c r="AI1651">
        <f t="shared" si="120"/>
        <v>0.12269938650306748</v>
      </c>
      <c r="AJ1651">
        <f t="shared" si="121"/>
        <v>0.22903885480572597</v>
      </c>
      <c r="AK1651">
        <v>23</v>
      </c>
      <c r="AL1651">
        <v>0</v>
      </c>
    </row>
    <row r="1652" spans="1:38" x14ac:dyDescent="0.2">
      <c r="A1652" t="s">
        <v>3344</v>
      </c>
      <c r="B1652">
        <v>784</v>
      </c>
      <c r="C1652">
        <v>859</v>
      </c>
      <c r="D1652">
        <f>C1652-B1652</f>
        <v>75</v>
      </c>
      <c r="E1652">
        <v>0.17699999999999999</v>
      </c>
      <c r="F1652">
        <v>1.0000000000000001E-5</v>
      </c>
      <c r="G1652">
        <v>18</v>
      </c>
      <c r="H1652" t="s">
        <v>35</v>
      </c>
      <c r="I1652" t="s">
        <v>49</v>
      </c>
      <c r="J1652">
        <v>4.4729999999999999</v>
      </c>
      <c r="K1652">
        <v>2</v>
      </c>
      <c r="L1652">
        <v>2</v>
      </c>
      <c r="M1652">
        <v>1</v>
      </c>
      <c r="N1652">
        <v>2</v>
      </c>
      <c r="O1652">
        <v>2</v>
      </c>
      <c r="P1652">
        <v>3</v>
      </c>
      <c r="Q1652">
        <v>2</v>
      </c>
      <c r="R1652">
        <v>4</v>
      </c>
      <c r="S1652">
        <v>7</v>
      </c>
      <c r="T1652">
        <v>10</v>
      </c>
      <c r="U1652">
        <v>2</v>
      </c>
      <c r="V1652">
        <v>1</v>
      </c>
      <c r="W1652">
        <v>3</v>
      </c>
      <c r="X1652">
        <v>4</v>
      </c>
      <c r="Y1652">
        <v>3</v>
      </c>
      <c r="Z1652">
        <v>8</v>
      </c>
      <c r="AA1652">
        <v>4</v>
      </c>
      <c r="AB1652">
        <v>4</v>
      </c>
      <c r="AC1652">
        <v>1</v>
      </c>
      <c r="AD1652">
        <v>1</v>
      </c>
      <c r="AE1652">
        <f>SUM(M1652:N1652)/SUM(K1652:AD1652)</f>
        <v>4.5454545454545456E-2</v>
      </c>
      <c r="AF1652">
        <f>SUM(S1652,Y1652)/SUM(K1652:AD1652)</f>
        <v>0.15151515151515152</v>
      </c>
      <c r="AG1652">
        <f t="shared" si="118"/>
        <v>0.12121212121212122</v>
      </c>
      <c r="AH1652">
        <f t="shared" si="119"/>
        <v>6.0606060606060608E-2</v>
      </c>
      <c r="AI1652">
        <f t="shared" si="120"/>
        <v>0.30303030303030304</v>
      </c>
      <c r="AJ1652">
        <f t="shared" si="121"/>
        <v>0.31818181818181818</v>
      </c>
      <c r="AK1652">
        <v>1</v>
      </c>
      <c r="AL1652">
        <v>1</v>
      </c>
    </row>
    <row r="1653" spans="1:38" x14ac:dyDescent="0.2">
      <c r="A1653" t="s">
        <v>529</v>
      </c>
      <c r="B1653">
        <v>407</v>
      </c>
      <c r="C1653">
        <v>454</v>
      </c>
      <c r="D1653">
        <f>C1653-B1653</f>
        <v>47</v>
      </c>
      <c r="E1653">
        <v>0.16309999999999999</v>
      </c>
      <c r="F1653">
        <v>5.0169999999999998E-3</v>
      </c>
      <c r="G1653">
        <v>6</v>
      </c>
      <c r="H1653" t="s">
        <v>35</v>
      </c>
      <c r="I1653" t="s">
        <v>33</v>
      </c>
      <c r="J1653">
        <v>2.9969999999999999</v>
      </c>
      <c r="K1653">
        <v>0</v>
      </c>
      <c r="L1653">
        <v>0</v>
      </c>
      <c r="M1653">
        <v>2</v>
      </c>
      <c r="N1653">
        <v>1</v>
      </c>
      <c r="O1653">
        <v>0</v>
      </c>
      <c r="P1653">
        <v>3</v>
      </c>
      <c r="Q1653">
        <v>4</v>
      </c>
      <c r="R1653">
        <v>3</v>
      </c>
      <c r="S1653">
        <v>5</v>
      </c>
      <c r="T1653">
        <v>1</v>
      </c>
      <c r="U1653">
        <v>0</v>
      </c>
      <c r="V1653">
        <v>2</v>
      </c>
      <c r="W1653">
        <v>0</v>
      </c>
      <c r="X1653">
        <v>2</v>
      </c>
      <c r="Y1653">
        <v>0</v>
      </c>
      <c r="Z1653">
        <v>5</v>
      </c>
      <c r="AA1653">
        <v>2</v>
      </c>
      <c r="AB1653">
        <v>0</v>
      </c>
      <c r="AC1653">
        <v>1</v>
      </c>
      <c r="AD1653">
        <v>2</v>
      </c>
      <c r="AE1653">
        <f>SUM(M1653:N1653)/SUM(K1653:AD1653)</f>
        <v>9.0909090909090912E-2</v>
      </c>
      <c r="AF1653">
        <f>SUM(S1653,Y1653)/SUM(K1653:AD1653)</f>
        <v>0.15151515151515152</v>
      </c>
      <c r="AG1653">
        <f t="shared" si="118"/>
        <v>9.0909090909090912E-2</v>
      </c>
      <c r="AH1653">
        <f t="shared" si="119"/>
        <v>9.0909090909090912E-2</v>
      </c>
      <c r="AI1653">
        <f t="shared" si="120"/>
        <v>0.12121212121212122</v>
      </c>
      <c r="AJ1653">
        <f t="shared" si="121"/>
        <v>0.45454545454545453</v>
      </c>
    </row>
    <row r="1654" spans="1:38" x14ac:dyDescent="0.2">
      <c r="A1654" t="s">
        <v>345</v>
      </c>
      <c r="B1654">
        <v>40</v>
      </c>
      <c r="C1654">
        <v>132</v>
      </c>
      <c r="D1654">
        <f>C1654-B1654</f>
        <v>92</v>
      </c>
      <c r="E1654">
        <v>0.28999999999999998</v>
      </c>
      <c r="F1654">
        <v>3.5100000000000002E-4</v>
      </c>
      <c r="G1654">
        <v>54</v>
      </c>
      <c r="H1654" t="s">
        <v>35</v>
      </c>
      <c r="I1654" t="s">
        <v>33</v>
      </c>
      <c r="J1654">
        <v>3.5619999999999998</v>
      </c>
      <c r="K1654">
        <v>6</v>
      </c>
      <c r="L1654">
        <v>2</v>
      </c>
      <c r="M1654">
        <v>3</v>
      </c>
      <c r="N1654">
        <v>5</v>
      </c>
      <c r="O1654">
        <v>1</v>
      </c>
      <c r="P1654">
        <v>2</v>
      </c>
      <c r="Q1654">
        <v>1</v>
      </c>
      <c r="R1654">
        <v>3</v>
      </c>
      <c r="S1654">
        <v>8</v>
      </c>
      <c r="T1654">
        <v>6</v>
      </c>
      <c r="U1654">
        <v>1</v>
      </c>
      <c r="V1654">
        <v>6</v>
      </c>
      <c r="W1654">
        <v>3</v>
      </c>
      <c r="X1654">
        <v>4</v>
      </c>
      <c r="Y1654">
        <v>2</v>
      </c>
      <c r="Z1654">
        <v>5</v>
      </c>
      <c r="AA1654">
        <v>3</v>
      </c>
      <c r="AB1654">
        <v>1</v>
      </c>
      <c r="AC1654">
        <v>1</v>
      </c>
      <c r="AD1654">
        <v>3</v>
      </c>
      <c r="AE1654">
        <f>SUM(M1654:N1654)/SUM(K1654:AD1654)</f>
        <v>0.12121212121212122</v>
      </c>
      <c r="AF1654">
        <f>SUM(S1654,Y1654)/SUM(K1654:AD1654)</f>
        <v>0.15151515151515152</v>
      </c>
      <c r="AG1654">
        <f t="shared" si="118"/>
        <v>0.16666666666666666</v>
      </c>
      <c r="AH1654">
        <f t="shared" si="119"/>
        <v>7.575757575757576E-2</v>
      </c>
      <c r="AI1654">
        <f t="shared" si="120"/>
        <v>0.16666666666666666</v>
      </c>
      <c r="AJ1654">
        <f t="shared" si="121"/>
        <v>0.31818181818181818</v>
      </c>
    </row>
    <row r="1655" spans="1:38" x14ac:dyDescent="0.2">
      <c r="A1655" t="s">
        <v>1149</v>
      </c>
      <c r="B1655">
        <v>22</v>
      </c>
      <c r="C1655">
        <v>73</v>
      </c>
      <c r="D1655">
        <f>C1655-B1655</f>
        <v>51</v>
      </c>
      <c r="E1655">
        <v>0.25629999999999997</v>
      </c>
      <c r="F1655">
        <v>4.3999999999999999E-5</v>
      </c>
      <c r="G1655">
        <v>42</v>
      </c>
      <c r="H1655" t="s">
        <v>46</v>
      </c>
      <c r="I1655" t="s">
        <v>33</v>
      </c>
      <c r="J1655">
        <v>3.012</v>
      </c>
      <c r="K1655">
        <v>0</v>
      </c>
      <c r="L1655">
        <v>1</v>
      </c>
      <c r="M1655">
        <v>3</v>
      </c>
      <c r="N1655">
        <v>1</v>
      </c>
      <c r="O1655">
        <v>2</v>
      </c>
      <c r="P1655">
        <v>2</v>
      </c>
      <c r="Q1655">
        <v>1</v>
      </c>
      <c r="R1655">
        <v>1</v>
      </c>
      <c r="S1655">
        <v>4</v>
      </c>
      <c r="T1655">
        <v>1</v>
      </c>
      <c r="U1655">
        <v>0</v>
      </c>
      <c r="V1655">
        <v>4</v>
      </c>
      <c r="W1655">
        <v>1</v>
      </c>
      <c r="X1655">
        <v>3</v>
      </c>
      <c r="Y1655">
        <v>1</v>
      </c>
      <c r="Z1655">
        <v>6</v>
      </c>
      <c r="AA1655">
        <v>1</v>
      </c>
      <c r="AB1655">
        <v>1</v>
      </c>
      <c r="AC1655">
        <v>0</v>
      </c>
      <c r="AD1655">
        <v>0</v>
      </c>
      <c r="AE1655">
        <f>SUM(M1655:N1655)/SUM(K1655:AD1655)</f>
        <v>0.12121212121212122</v>
      </c>
      <c r="AF1655">
        <f>SUM(S1655,Y1655)/SUM(K1655:AD1655)</f>
        <v>0.15151515151515152</v>
      </c>
      <c r="AG1655">
        <f t="shared" si="118"/>
        <v>9.0909090909090912E-2</v>
      </c>
      <c r="AH1655">
        <f t="shared" si="119"/>
        <v>6.0606060606060608E-2</v>
      </c>
      <c r="AI1655">
        <f t="shared" si="120"/>
        <v>9.0909090909090912E-2</v>
      </c>
      <c r="AJ1655">
        <f t="shared" si="121"/>
        <v>0.48484848484848486</v>
      </c>
      <c r="AK1655">
        <v>1</v>
      </c>
      <c r="AL1655">
        <v>0</v>
      </c>
    </row>
    <row r="1656" spans="1:38" x14ac:dyDescent="0.2">
      <c r="A1656" t="s">
        <v>2575</v>
      </c>
      <c r="B1656">
        <v>58</v>
      </c>
      <c r="C1656">
        <v>100</v>
      </c>
      <c r="D1656">
        <f>C1656-B1656</f>
        <v>42</v>
      </c>
      <c r="E1656">
        <v>0.31090000000000001</v>
      </c>
      <c r="F1656">
        <v>1.9318999999999999E-2</v>
      </c>
      <c r="G1656">
        <v>66</v>
      </c>
      <c r="H1656" t="s">
        <v>35</v>
      </c>
      <c r="I1656" t="s">
        <v>33</v>
      </c>
      <c r="J1656">
        <v>3.427</v>
      </c>
      <c r="K1656">
        <v>0</v>
      </c>
      <c r="L1656">
        <v>1</v>
      </c>
      <c r="M1656">
        <v>1</v>
      </c>
      <c r="N1656">
        <v>3</v>
      </c>
      <c r="O1656">
        <v>1</v>
      </c>
      <c r="P1656">
        <v>0</v>
      </c>
      <c r="Q1656">
        <v>1</v>
      </c>
      <c r="R1656">
        <v>3</v>
      </c>
      <c r="S1656">
        <v>3</v>
      </c>
      <c r="T1656">
        <v>3</v>
      </c>
      <c r="U1656">
        <v>1</v>
      </c>
      <c r="V1656">
        <v>3</v>
      </c>
      <c r="W1656">
        <v>2</v>
      </c>
      <c r="X1656">
        <v>3</v>
      </c>
      <c r="Y1656">
        <v>2</v>
      </c>
      <c r="Z1656">
        <v>4</v>
      </c>
      <c r="AA1656">
        <v>0</v>
      </c>
      <c r="AB1656">
        <v>0</v>
      </c>
      <c r="AC1656">
        <v>1</v>
      </c>
      <c r="AD1656">
        <v>1</v>
      </c>
      <c r="AE1656">
        <f>SUM(M1656:N1656)/SUM(K1656:AD1656)</f>
        <v>0.12121212121212122</v>
      </c>
      <c r="AF1656">
        <f>SUM(S1656,Y1656)/SUM(K1656:AD1656)</f>
        <v>0.15151515151515152</v>
      </c>
      <c r="AG1656">
        <f t="shared" si="118"/>
        <v>6.0606060606060608E-2</v>
      </c>
      <c r="AH1656">
        <f t="shared" si="119"/>
        <v>9.0909090909090912E-2</v>
      </c>
      <c r="AI1656">
        <f t="shared" si="120"/>
        <v>0.21212121212121213</v>
      </c>
      <c r="AJ1656">
        <f t="shared" si="121"/>
        <v>0.36363636363636365</v>
      </c>
    </row>
    <row r="1657" spans="1:38" x14ac:dyDescent="0.2">
      <c r="A1657" t="s">
        <v>3259</v>
      </c>
      <c r="B1657">
        <v>14</v>
      </c>
      <c r="C1657">
        <v>66</v>
      </c>
      <c r="D1657">
        <f>C1657-B1657</f>
        <v>52</v>
      </c>
      <c r="E1657">
        <v>0.2167</v>
      </c>
      <c r="F1657">
        <v>3.1359999999999999E-3</v>
      </c>
      <c r="G1657">
        <v>30</v>
      </c>
      <c r="H1657" t="s">
        <v>35</v>
      </c>
      <c r="I1657" t="s">
        <v>40</v>
      </c>
      <c r="J1657">
        <v>3.5550000000000002</v>
      </c>
      <c r="K1657">
        <v>1</v>
      </c>
      <c r="L1657">
        <v>0</v>
      </c>
      <c r="M1657">
        <v>3</v>
      </c>
      <c r="N1657">
        <v>1</v>
      </c>
      <c r="O1657">
        <v>1</v>
      </c>
      <c r="P1657">
        <v>0</v>
      </c>
      <c r="Q1657">
        <v>1</v>
      </c>
      <c r="R1657">
        <v>1</v>
      </c>
      <c r="S1657">
        <v>3</v>
      </c>
      <c r="T1657">
        <v>4</v>
      </c>
      <c r="U1657">
        <v>1</v>
      </c>
      <c r="V1657">
        <v>3</v>
      </c>
      <c r="W1657">
        <v>2</v>
      </c>
      <c r="X1657">
        <v>1</v>
      </c>
      <c r="Y1657">
        <v>2</v>
      </c>
      <c r="Z1657">
        <v>3</v>
      </c>
      <c r="AA1657">
        <v>4</v>
      </c>
      <c r="AB1657">
        <v>1</v>
      </c>
      <c r="AC1657">
        <v>0</v>
      </c>
      <c r="AD1657">
        <v>1</v>
      </c>
      <c r="AE1657">
        <f>SUM(M1657:N1657)/SUM(K1657:AD1657)</f>
        <v>0.12121212121212122</v>
      </c>
      <c r="AF1657">
        <f>SUM(S1657,Y1657)/SUM(K1657:AD1657)</f>
        <v>0.15151515151515152</v>
      </c>
      <c r="AG1657">
        <f t="shared" si="118"/>
        <v>9.0909090909090912E-2</v>
      </c>
      <c r="AH1657">
        <f t="shared" si="119"/>
        <v>6.0606060606060608E-2</v>
      </c>
      <c r="AI1657">
        <f t="shared" si="120"/>
        <v>0.21212121212121213</v>
      </c>
      <c r="AJ1657">
        <f t="shared" si="121"/>
        <v>0.36363636363636365</v>
      </c>
    </row>
    <row r="1658" spans="1:38" x14ac:dyDescent="0.2">
      <c r="A1658" t="s">
        <v>1459</v>
      </c>
      <c r="B1658">
        <v>498</v>
      </c>
      <c r="C1658">
        <v>551</v>
      </c>
      <c r="D1658">
        <f>C1658-B1658</f>
        <v>53</v>
      </c>
      <c r="E1658">
        <v>0.34179999999999999</v>
      </c>
      <c r="F1658">
        <v>6.8999999999999997E-5</v>
      </c>
      <c r="G1658">
        <v>66</v>
      </c>
      <c r="H1658" t="s">
        <v>35</v>
      </c>
      <c r="I1658" t="s">
        <v>401</v>
      </c>
      <c r="J1658">
        <v>3.6419999999999999</v>
      </c>
      <c r="K1658">
        <v>2</v>
      </c>
      <c r="L1658">
        <v>0</v>
      </c>
      <c r="M1658">
        <v>4</v>
      </c>
      <c r="N1658">
        <v>1</v>
      </c>
      <c r="O1658">
        <v>0</v>
      </c>
      <c r="P1658">
        <v>5</v>
      </c>
      <c r="Q1658">
        <v>0</v>
      </c>
      <c r="R1658">
        <v>1</v>
      </c>
      <c r="S1658">
        <v>3</v>
      </c>
      <c r="T1658">
        <v>2</v>
      </c>
      <c r="U1658">
        <v>0</v>
      </c>
      <c r="V1658">
        <v>0</v>
      </c>
      <c r="W1658">
        <v>1</v>
      </c>
      <c r="X1658">
        <v>1</v>
      </c>
      <c r="Y1658">
        <v>2</v>
      </c>
      <c r="Z1658">
        <v>2</v>
      </c>
      <c r="AA1658">
        <v>6</v>
      </c>
      <c r="AB1658">
        <v>2</v>
      </c>
      <c r="AC1658">
        <v>0</v>
      </c>
      <c r="AD1658">
        <v>1</v>
      </c>
      <c r="AE1658">
        <f>SUM(M1658:N1658)/SUM(K1658:AD1658)</f>
        <v>0.15151515151515152</v>
      </c>
      <c r="AF1658">
        <f>SUM(S1658,Y1658)/SUM(K1658:AD1658)</f>
        <v>0.15151515151515152</v>
      </c>
      <c r="AG1658">
        <f t="shared" si="118"/>
        <v>0.24242424242424243</v>
      </c>
      <c r="AH1658">
        <f t="shared" si="119"/>
        <v>3.0303030303030304E-2</v>
      </c>
      <c r="AI1658">
        <f t="shared" si="120"/>
        <v>0.15151515151515152</v>
      </c>
      <c r="AJ1658">
        <f t="shared" si="121"/>
        <v>0.27272727272727271</v>
      </c>
    </row>
    <row r="1659" spans="1:38" x14ac:dyDescent="0.2">
      <c r="A1659" t="s">
        <v>2322</v>
      </c>
      <c r="B1659">
        <v>183</v>
      </c>
      <c r="C1659">
        <v>294</v>
      </c>
      <c r="D1659">
        <f>C1659-B1659</f>
        <v>111</v>
      </c>
      <c r="E1659">
        <v>0.2079</v>
      </c>
      <c r="F1659">
        <v>1.1932E-2</v>
      </c>
      <c r="G1659">
        <v>30</v>
      </c>
      <c r="H1659" t="s">
        <v>35</v>
      </c>
      <c r="I1659" t="s">
        <v>44</v>
      </c>
      <c r="J1659">
        <v>3.589</v>
      </c>
      <c r="K1659">
        <v>2</v>
      </c>
      <c r="L1659">
        <v>0</v>
      </c>
      <c r="M1659">
        <v>5</v>
      </c>
      <c r="N1659">
        <v>5</v>
      </c>
      <c r="O1659">
        <v>2</v>
      </c>
      <c r="P1659">
        <v>6</v>
      </c>
      <c r="Q1659">
        <v>2</v>
      </c>
      <c r="R1659">
        <v>2</v>
      </c>
      <c r="S1659">
        <v>7</v>
      </c>
      <c r="T1659">
        <v>6</v>
      </c>
      <c r="U1659">
        <v>1</v>
      </c>
      <c r="V1659">
        <v>3</v>
      </c>
      <c r="W1659">
        <v>2</v>
      </c>
      <c r="X1659">
        <v>3</v>
      </c>
      <c r="Y1659">
        <v>3</v>
      </c>
      <c r="Z1659">
        <v>7</v>
      </c>
      <c r="AA1659">
        <v>4</v>
      </c>
      <c r="AB1659">
        <v>4</v>
      </c>
      <c r="AC1659">
        <v>0</v>
      </c>
      <c r="AD1659">
        <v>2</v>
      </c>
      <c r="AE1659">
        <f>SUM(M1659:N1659)/SUM(K1659:AD1659)</f>
        <v>0.15151515151515152</v>
      </c>
      <c r="AF1659">
        <f>SUM(S1659,Y1659)/SUM(K1659:AD1659)</f>
        <v>0.15151515151515152</v>
      </c>
      <c r="AG1659">
        <f t="shared" si="118"/>
        <v>0.15151515151515152</v>
      </c>
      <c r="AH1659">
        <f t="shared" si="119"/>
        <v>6.0606060606060608E-2</v>
      </c>
      <c r="AI1659">
        <f t="shared" si="120"/>
        <v>0.19696969696969696</v>
      </c>
      <c r="AJ1659">
        <f t="shared" si="121"/>
        <v>0.2878787878787879</v>
      </c>
    </row>
    <row r="1660" spans="1:38" x14ac:dyDescent="0.2">
      <c r="A1660" t="s">
        <v>2090</v>
      </c>
      <c r="B1660">
        <v>23</v>
      </c>
      <c r="C1660">
        <v>500</v>
      </c>
      <c r="D1660">
        <f>C1660-B1660</f>
        <v>477</v>
      </c>
      <c r="E1660">
        <v>0.26629999999999998</v>
      </c>
      <c r="F1660">
        <v>7.0460000000000002E-3</v>
      </c>
      <c r="G1660">
        <v>54</v>
      </c>
      <c r="H1660" t="s">
        <v>32</v>
      </c>
      <c r="I1660" t="s">
        <v>49</v>
      </c>
      <c r="J1660">
        <v>3.0129999999999999</v>
      </c>
      <c r="K1660">
        <v>8</v>
      </c>
      <c r="L1660">
        <v>1</v>
      </c>
      <c r="M1660">
        <v>14</v>
      </c>
      <c r="N1660">
        <v>19</v>
      </c>
      <c r="O1660">
        <v>5</v>
      </c>
      <c r="P1660">
        <v>44</v>
      </c>
      <c r="Q1660">
        <v>1</v>
      </c>
      <c r="R1660">
        <v>2</v>
      </c>
      <c r="S1660">
        <v>17</v>
      </c>
      <c r="T1660">
        <v>4</v>
      </c>
      <c r="U1660">
        <v>3</v>
      </c>
      <c r="V1660">
        <v>15</v>
      </c>
      <c r="W1660">
        <v>4</v>
      </c>
      <c r="X1660">
        <v>12</v>
      </c>
      <c r="Y1660">
        <v>13</v>
      </c>
      <c r="Z1660">
        <v>12</v>
      </c>
      <c r="AA1660">
        <v>15</v>
      </c>
      <c r="AB1660">
        <v>7</v>
      </c>
      <c r="AC1660">
        <v>0</v>
      </c>
      <c r="AD1660">
        <v>2</v>
      </c>
      <c r="AE1660">
        <f>SUM(M1660:N1660)/SUM(K1660:AD1660)</f>
        <v>0.16666666666666666</v>
      </c>
      <c r="AF1660">
        <f>SUM(S1660,Y1660)/SUM(K1660:AD1660)</f>
        <v>0.15151515151515152</v>
      </c>
      <c r="AG1660">
        <f t="shared" si="118"/>
        <v>0.28282828282828282</v>
      </c>
      <c r="AH1660">
        <f t="shared" si="119"/>
        <v>3.5353535353535352E-2</v>
      </c>
      <c r="AI1660">
        <f t="shared" si="120"/>
        <v>8.0808080808080815E-2</v>
      </c>
      <c r="AJ1660">
        <f t="shared" si="121"/>
        <v>0.28282828282828282</v>
      </c>
      <c r="AK1660">
        <v>40</v>
      </c>
      <c r="AL1660">
        <v>1</v>
      </c>
    </row>
    <row r="1661" spans="1:38" x14ac:dyDescent="0.2">
      <c r="A1661" t="s">
        <v>1990</v>
      </c>
      <c r="B1661">
        <v>4</v>
      </c>
      <c r="C1661">
        <v>228</v>
      </c>
      <c r="D1661">
        <f>C1661-B1661</f>
        <v>224</v>
      </c>
      <c r="E1661">
        <v>0.3105</v>
      </c>
      <c r="F1661">
        <v>9.8069999999999997E-3</v>
      </c>
      <c r="G1661">
        <v>66</v>
      </c>
      <c r="H1661" t="s">
        <v>32</v>
      </c>
      <c r="I1661" t="s">
        <v>49</v>
      </c>
      <c r="J1661">
        <v>3.0139999999999998</v>
      </c>
      <c r="K1661">
        <v>3</v>
      </c>
      <c r="L1661">
        <v>1</v>
      </c>
      <c r="M1661">
        <v>11</v>
      </c>
      <c r="N1661">
        <v>6</v>
      </c>
      <c r="O1661">
        <v>1</v>
      </c>
      <c r="P1661">
        <v>11</v>
      </c>
      <c r="Q1661">
        <v>3</v>
      </c>
      <c r="R1661">
        <v>3</v>
      </c>
      <c r="S1661">
        <v>14</v>
      </c>
      <c r="T1661">
        <v>4</v>
      </c>
      <c r="U1661">
        <v>3</v>
      </c>
      <c r="V1661">
        <v>7</v>
      </c>
      <c r="W1661">
        <v>7</v>
      </c>
      <c r="X1661">
        <v>7</v>
      </c>
      <c r="Y1661">
        <v>1</v>
      </c>
      <c r="Z1661">
        <v>4</v>
      </c>
      <c r="AA1661">
        <v>7</v>
      </c>
      <c r="AB1661">
        <v>3</v>
      </c>
      <c r="AC1661">
        <v>0</v>
      </c>
      <c r="AD1661">
        <v>3</v>
      </c>
      <c r="AE1661">
        <f>SUM(M1661:N1661)/SUM(K1661:AD1661)</f>
        <v>0.17171717171717171</v>
      </c>
      <c r="AF1661">
        <f>SUM(S1661,Y1661)/SUM(K1661:AD1661)</f>
        <v>0.15151515151515152</v>
      </c>
      <c r="AG1661">
        <f t="shared" si="118"/>
        <v>0.21212121212121213</v>
      </c>
      <c r="AH1661">
        <f t="shared" si="119"/>
        <v>4.0404040404040407E-2</v>
      </c>
      <c r="AI1661">
        <f t="shared" si="120"/>
        <v>0.13131313131313133</v>
      </c>
      <c r="AJ1661">
        <f t="shared" si="121"/>
        <v>0.29292929292929293</v>
      </c>
      <c r="AK1661">
        <v>4</v>
      </c>
      <c r="AL1661">
        <v>0</v>
      </c>
    </row>
    <row r="1662" spans="1:38" x14ac:dyDescent="0.2">
      <c r="A1662" t="s">
        <v>2051</v>
      </c>
      <c r="B1662">
        <v>505</v>
      </c>
      <c r="C1662">
        <v>736</v>
      </c>
      <c r="D1662">
        <f>C1662-B1662</f>
        <v>231</v>
      </c>
      <c r="E1662">
        <v>0.27279999999999999</v>
      </c>
      <c r="F1662">
        <v>6.29E-4</v>
      </c>
      <c r="G1662">
        <v>54</v>
      </c>
      <c r="H1662" t="s">
        <v>35</v>
      </c>
      <c r="I1662" t="s">
        <v>49</v>
      </c>
      <c r="J1662">
        <v>2.7610000000000001</v>
      </c>
      <c r="K1662">
        <v>1</v>
      </c>
      <c r="L1662">
        <v>0</v>
      </c>
      <c r="M1662">
        <v>5</v>
      </c>
      <c r="N1662">
        <v>12</v>
      </c>
      <c r="O1662">
        <v>1</v>
      </c>
      <c r="P1662">
        <v>6</v>
      </c>
      <c r="Q1662">
        <v>6</v>
      </c>
      <c r="R1662">
        <v>4</v>
      </c>
      <c r="S1662">
        <v>10</v>
      </c>
      <c r="T1662">
        <v>3</v>
      </c>
      <c r="U1662">
        <v>0</v>
      </c>
      <c r="V1662">
        <v>11</v>
      </c>
      <c r="W1662">
        <v>2</v>
      </c>
      <c r="X1662">
        <v>9</v>
      </c>
      <c r="Y1662">
        <v>5</v>
      </c>
      <c r="Z1662">
        <v>8</v>
      </c>
      <c r="AA1662">
        <v>5</v>
      </c>
      <c r="AB1662">
        <v>6</v>
      </c>
      <c r="AC1662">
        <v>2</v>
      </c>
      <c r="AD1662">
        <v>3</v>
      </c>
      <c r="AE1662">
        <f>SUM(M1662:N1662)/SUM(K1662:AD1662)</f>
        <v>0.17171717171717171</v>
      </c>
      <c r="AF1662">
        <f>SUM(S1662,Y1662)/SUM(K1662:AD1662)</f>
        <v>0.15151515151515152</v>
      </c>
      <c r="AG1662">
        <f t="shared" si="118"/>
        <v>9.0909090909090912E-2</v>
      </c>
      <c r="AH1662">
        <f t="shared" si="119"/>
        <v>6.0606060606060608E-2</v>
      </c>
      <c r="AI1662">
        <f t="shared" si="120"/>
        <v>0.13131313131313133</v>
      </c>
      <c r="AJ1662">
        <f t="shared" si="121"/>
        <v>0.39393939393939392</v>
      </c>
    </row>
    <row r="1663" spans="1:38" x14ac:dyDescent="0.2">
      <c r="A1663" t="s">
        <v>2731</v>
      </c>
      <c r="B1663">
        <v>1299</v>
      </c>
      <c r="C1663">
        <v>1336</v>
      </c>
      <c r="D1663">
        <f>C1663-B1663</f>
        <v>37</v>
      </c>
      <c r="E1663">
        <v>0.14829999999999999</v>
      </c>
      <c r="F1663">
        <v>7.76E-4</v>
      </c>
      <c r="G1663">
        <v>6</v>
      </c>
      <c r="H1663" t="s">
        <v>35</v>
      </c>
      <c r="I1663" t="s">
        <v>33</v>
      </c>
      <c r="J1663">
        <v>3.9329999999999998</v>
      </c>
      <c r="K1663">
        <v>1</v>
      </c>
      <c r="L1663">
        <v>1</v>
      </c>
      <c r="M1663">
        <v>2</v>
      </c>
      <c r="N1663">
        <v>4</v>
      </c>
      <c r="O1663">
        <v>2</v>
      </c>
      <c r="P1663">
        <v>2</v>
      </c>
      <c r="Q1663">
        <v>0</v>
      </c>
      <c r="R1663">
        <v>1</v>
      </c>
      <c r="S1663">
        <v>1</v>
      </c>
      <c r="T1663">
        <v>5</v>
      </c>
      <c r="U1663">
        <v>0</v>
      </c>
      <c r="V1663">
        <v>2</v>
      </c>
      <c r="W1663">
        <v>1</v>
      </c>
      <c r="X1663">
        <v>1</v>
      </c>
      <c r="Y1663">
        <v>4</v>
      </c>
      <c r="Z1663">
        <v>1</v>
      </c>
      <c r="AA1663">
        <v>0</v>
      </c>
      <c r="AB1663">
        <v>2</v>
      </c>
      <c r="AC1663">
        <v>0</v>
      </c>
      <c r="AD1663">
        <v>3</v>
      </c>
      <c r="AE1663">
        <f>SUM(M1663:N1663)/SUM(K1663:AD1663)</f>
        <v>0.18181818181818182</v>
      </c>
      <c r="AF1663">
        <f>SUM(S1663,Y1663)/SUM(K1663:AD1663)</f>
        <v>0.15151515151515152</v>
      </c>
      <c r="AG1663">
        <f t="shared" si="118"/>
        <v>0.12121212121212122</v>
      </c>
      <c r="AH1663">
        <f t="shared" si="119"/>
        <v>0.15151515151515152</v>
      </c>
      <c r="AI1663">
        <f t="shared" si="120"/>
        <v>0.24242424242424243</v>
      </c>
      <c r="AJ1663">
        <f t="shared" si="121"/>
        <v>0.15151515151515152</v>
      </c>
    </row>
    <row r="1664" spans="1:38" x14ac:dyDescent="0.2">
      <c r="A1664" t="s">
        <v>2974</v>
      </c>
      <c r="B1664">
        <v>51</v>
      </c>
      <c r="C1664">
        <v>95</v>
      </c>
      <c r="D1664">
        <f>C1664-B1664</f>
        <v>44</v>
      </c>
      <c r="E1664">
        <v>0.38009999999999999</v>
      </c>
      <c r="F1664">
        <v>1.188E-3</v>
      </c>
      <c r="G1664">
        <v>78</v>
      </c>
      <c r="H1664" t="s">
        <v>46</v>
      </c>
      <c r="I1664" t="s">
        <v>410</v>
      </c>
      <c r="J1664">
        <v>3.9</v>
      </c>
      <c r="K1664">
        <v>0</v>
      </c>
      <c r="L1664">
        <v>2</v>
      </c>
      <c r="M1664">
        <v>4</v>
      </c>
      <c r="N1664">
        <v>2</v>
      </c>
      <c r="O1664">
        <v>0</v>
      </c>
      <c r="P1664">
        <v>4</v>
      </c>
      <c r="Q1664">
        <v>1</v>
      </c>
      <c r="R1664">
        <v>3</v>
      </c>
      <c r="S1664">
        <v>2</v>
      </c>
      <c r="T1664">
        <v>4</v>
      </c>
      <c r="U1664">
        <v>1</v>
      </c>
      <c r="V1664">
        <v>2</v>
      </c>
      <c r="W1664">
        <v>3</v>
      </c>
      <c r="X1664">
        <v>0</v>
      </c>
      <c r="Y1664">
        <v>3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f>SUM(M1664:N1664)/SUM(K1664:AD1664)</f>
        <v>0.18181818181818182</v>
      </c>
      <c r="AF1664">
        <f>SUM(S1664,Y1664)/SUM(K1664:AD1664)</f>
        <v>0.15151515151515152</v>
      </c>
      <c r="AG1664">
        <f t="shared" si="118"/>
        <v>0.21212121212121213</v>
      </c>
      <c r="AH1664">
        <f t="shared" si="119"/>
        <v>0</v>
      </c>
      <c r="AI1664">
        <f t="shared" si="120"/>
        <v>0.27272727272727271</v>
      </c>
      <c r="AJ1664">
        <f t="shared" si="121"/>
        <v>0.18181818181818182</v>
      </c>
      <c r="AK1664">
        <v>1</v>
      </c>
      <c r="AL1664">
        <v>0</v>
      </c>
    </row>
    <row r="1665" spans="1:38" x14ac:dyDescent="0.2">
      <c r="A1665" t="s">
        <v>714</v>
      </c>
      <c r="B1665">
        <v>2</v>
      </c>
      <c r="C1665">
        <v>339</v>
      </c>
      <c r="D1665">
        <f>C1665-B1665</f>
        <v>337</v>
      </c>
      <c r="E1665">
        <v>0.31369999999999998</v>
      </c>
      <c r="F1665">
        <v>2.5219999999999999E-3</v>
      </c>
      <c r="G1665">
        <v>66</v>
      </c>
      <c r="H1665" t="s">
        <v>35</v>
      </c>
      <c r="I1665" t="s">
        <v>33</v>
      </c>
      <c r="J1665">
        <v>2.9470000000000001</v>
      </c>
      <c r="K1665">
        <v>9</v>
      </c>
      <c r="L1665">
        <v>1</v>
      </c>
      <c r="M1665">
        <v>18</v>
      </c>
      <c r="N1665">
        <v>10</v>
      </c>
      <c r="O1665">
        <v>1</v>
      </c>
      <c r="P1665">
        <v>11</v>
      </c>
      <c r="Q1665">
        <v>1</v>
      </c>
      <c r="R1665">
        <v>7</v>
      </c>
      <c r="S1665">
        <v>14</v>
      </c>
      <c r="T1665">
        <v>6</v>
      </c>
      <c r="U1665">
        <v>0</v>
      </c>
      <c r="V1665">
        <v>14</v>
      </c>
      <c r="W1665">
        <v>3</v>
      </c>
      <c r="X1665">
        <v>9</v>
      </c>
      <c r="Y1665">
        <v>6</v>
      </c>
      <c r="Z1665">
        <v>9</v>
      </c>
      <c r="AA1665">
        <v>8</v>
      </c>
      <c r="AB1665">
        <v>2</v>
      </c>
      <c r="AC1665">
        <v>0</v>
      </c>
      <c r="AD1665">
        <v>3</v>
      </c>
      <c r="AE1665">
        <f>SUM(M1665:N1665)/SUM(K1665:AD1665)</f>
        <v>0.21212121212121213</v>
      </c>
      <c r="AF1665">
        <f>SUM(S1665,Y1665)/SUM(K1665:AD1665)</f>
        <v>0.15151515151515152</v>
      </c>
      <c r="AG1665">
        <f t="shared" si="118"/>
        <v>0.17424242424242425</v>
      </c>
      <c r="AH1665">
        <f t="shared" si="119"/>
        <v>3.0303030303030304E-2</v>
      </c>
      <c r="AI1665">
        <f t="shared" si="120"/>
        <v>0.11363636363636363</v>
      </c>
      <c r="AJ1665">
        <f t="shared" si="121"/>
        <v>0.31818181818181818</v>
      </c>
    </row>
    <row r="1666" spans="1:38" x14ac:dyDescent="0.2">
      <c r="A1666" t="s">
        <v>3134</v>
      </c>
      <c r="B1666">
        <v>5</v>
      </c>
      <c r="C1666">
        <v>146</v>
      </c>
      <c r="D1666">
        <f>C1666-B1666</f>
        <v>141</v>
      </c>
      <c r="E1666">
        <v>0.434</v>
      </c>
      <c r="F1666">
        <v>4.9370000000000004E-3</v>
      </c>
      <c r="G1666">
        <v>78</v>
      </c>
      <c r="H1666" t="s">
        <v>35</v>
      </c>
      <c r="I1666" t="s">
        <v>40</v>
      </c>
      <c r="J1666">
        <v>2.4950000000000001</v>
      </c>
      <c r="K1666">
        <v>3</v>
      </c>
      <c r="L1666">
        <v>0</v>
      </c>
      <c r="M1666">
        <v>7</v>
      </c>
      <c r="N1666">
        <v>17</v>
      </c>
      <c r="O1666">
        <v>2</v>
      </c>
      <c r="P1666">
        <v>5</v>
      </c>
      <c r="Q1666">
        <v>0</v>
      </c>
      <c r="R1666">
        <v>0</v>
      </c>
      <c r="S1666">
        <v>7</v>
      </c>
      <c r="T1666">
        <v>0</v>
      </c>
      <c r="U1666">
        <v>3</v>
      </c>
      <c r="V1666">
        <v>2</v>
      </c>
      <c r="W1666">
        <v>2</v>
      </c>
      <c r="X1666">
        <v>2</v>
      </c>
      <c r="Y1666">
        <v>3</v>
      </c>
      <c r="Z1666">
        <v>8</v>
      </c>
      <c r="AA1666">
        <v>4</v>
      </c>
      <c r="AB1666">
        <v>1</v>
      </c>
      <c r="AC1666">
        <v>0</v>
      </c>
      <c r="AD1666">
        <v>0</v>
      </c>
      <c r="AE1666">
        <f>SUM(M1666:N1666)/SUM(K1666:AD1666)</f>
        <v>0.36363636363636365</v>
      </c>
      <c r="AF1666">
        <f>SUM(S1666,Y1666)/SUM(K1666:AD1666)</f>
        <v>0.15151515151515152</v>
      </c>
      <c r="AG1666">
        <f t="shared" si="118"/>
        <v>0.15151515151515152</v>
      </c>
      <c r="AH1666">
        <f t="shared" si="119"/>
        <v>3.0303030303030304E-2</v>
      </c>
      <c r="AI1666">
        <f t="shared" si="120"/>
        <v>6.0606060606060608E-2</v>
      </c>
      <c r="AJ1666">
        <f t="shared" si="121"/>
        <v>0.24242424242424243</v>
      </c>
      <c r="AK1666">
        <v>1</v>
      </c>
      <c r="AL1666">
        <v>1</v>
      </c>
    </row>
    <row r="1667" spans="1:38" x14ac:dyDescent="0.2">
      <c r="A1667" t="s">
        <v>3307</v>
      </c>
      <c r="B1667">
        <v>5</v>
      </c>
      <c r="C1667">
        <v>721</v>
      </c>
      <c r="D1667">
        <f>C1667-B1667</f>
        <v>716</v>
      </c>
      <c r="E1667">
        <v>0.4551</v>
      </c>
      <c r="F1667" t="s">
        <v>644</v>
      </c>
      <c r="G1667">
        <v>90</v>
      </c>
      <c r="H1667" t="s">
        <v>35</v>
      </c>
      <c r="I1667" t="s">
        <v>413</v>
      </c>
      <c r="J1667">
        <v>3.1539999999999999</v>
      </c>
      <c r="K1667">
        <v>18</v>
      </c>
      <c r="L1667">
        <v>1</v>
      </c>
      <c r="M1667">
        <v>24</v>
      </c>
      <c r="N1667">
        <v>20</v>
      </c>
      <c r="O1667">
        <v>5</v>
      </c>
      <c r="P1667">
        <v>18</v>
      </c>
      <c r="Q1667">
        <v>12</v>
      </c>
      <c r="R1667">
        <v>7</v>
      </c>
      <c r="S1667">
        <v>25</v>
      </c>
      <c r="T1667">
        <v>17</v>
      </c>
      <c r="U1667">
        <v>8</v>
      </c>
      <c r="V1667">
        <v>23</v>
      </c>
      <c r="W1667">
        <v>21</v>
      </c>
      <c r="X1667">
        <v>18</v>
      </c>
      <c r="Y1667">
        <v>22</v>
      </c>
      <c r="Z1667">
        <v>29</v>
      </c>
      <c r="AA1667">
        <v>21</v>
      </c>
      <c r="AB1667">
        <v>11</v>
      </c>
      <c r="AC1667">
        <v>1</v>
      </c>
      <c r="AD1667">
        <v>9</v>
      </c>
      <c r="AE1667">
        <f>SUM(M1667:N1667)/SUM(K1667:AD1667)</f>
        <v>0.14193548387096774</v>
      </c>
      <c r="AF1667">
        <f>SUM(S1667,Y1667)/SUM(K1667:AD1667)</f>
        <v>0.15161290322580645</v>
      </c>
      <c r="AG1667">
        <f t="shared" ref="AG1667:AG1730" si="122">SUM(P1667,K1667,W1667)/SUM(K1667:AD1667)</f>
        <v>0.18387096774193548</v>
      </c>
      <c r="AH1667">
        <f t="shared" ref="AH1667:AH1730" si="123">SUM(AC1667,AD1667,O1667)/SUM(K1667:AD1667)</f>
        <v>4.8387096774193547E-2</v>
      </c>
      <c r="AI1667">
        <f t="shared" ref="AI1667:AI1730" si="124">SUM(R1667,T1667,AB1667,U1667)/SUM(K1667:AD1667)</f>
        <v>0.13870967741935483</v>
      </c>
      <c r="AJ1667">
        <f t="shared" ref="AJ1667:AJ1730" si="125">SUM(Q1667,X1667,V1667,AA1667,Z1667,L1667)/SUM(K1667:AD1667)</f>
        <v>0.33548387096774196</v>
      </c>
    </row>
    <row r="1668" spans="1:38" x14ac:dyDescent="0.2">
      <c r="A1668" t="s">
        <v>493</v>
      </c>
      <c r="B1668">
        <v>100</v>
      </c>
      <c r="C1668">
        <v>503</v>
      </c>
      <c r="D1668">
        <f>C1668-B1668</f>
        <v>403</v>
      </c>
      <c r="E1668">
        <v>0.3211</v>
      </c>
      <c r="F1668">
        <v>4.1999999999999998E-5</v>
      </c>
      <c r="G1668">
        <v>66</v>
      </c>
      <c r="H1668" t="s">
        <v>35</v>
      </c>
      <c r="I1668" t="s">
        <v>49</v>
      </c>
      <c r="J1668">
        <v>2.9609999999999999</v>
      </c>
      <c r="K1668">
        <v>10</v>
      </c>
      <c r="L1668">
        <v>1</v>
      </c>
      <c r="M1668">
        <v>15</v>
      </c>
      <c r="N1668">
        <v>13</v>
      </c>
      <c r="O1668">
        <v>1</v>
      </c>
      <c r="P1668">
        <v>12</v>
      </c>
      <c r="Q1668">
        <v>1</v>
      </c>
      <c r="R1668">
        <v>7</v>
      </c>
      <c r="S1668">
        <v>23</v>
      </c>
      <c r="T1668">
        <v>5</v>
      </c>
      <c r="U1668">
        <v>2</v>
      </c>
      <c r="V1668">
        <v>16</v>
      </c>
      <c r="W1668">
        <v>11</v>
      </c>
      <c r="X1668">
        <v>14</v>
      </c>
      <c r="Y1668">
        <v>4</v>
      </c>
      <c r="Z1668">
        <v>27</v>
      </c>
      <c r="AA1668">
        <v>8</v>
      </c>
      <c r="AB1668">
        <v>4</v>
      </c>
      <c r="AC1668">
        <v>1</v>
      </c>
      <c r="AD1668">
        <v>3</v>
      </c>
      <c r="AE1668">
        <f>SUM(M1668:N1668)/SUM(K1668:AD1668)</f>
        <v>0.15730337078651685</v>
      </c>
      <c r="AF1668">
        <f>SUM(S1668,Y1668)/SUM(K1668:AD1668)</f>
        <v>0.15168539325842698</v>
      </c>
      <c r="AG1668">
        <f t="shared" si="122"/>
        <v>0.1853932584269663</v>
      </c>
      <c r="AH1668">
        <f t="shared" si="123"/>
        <v>2.8089887640449437E-2</v>
      </c>
      <c r="AI1668">
        <f t="shared" si="124"/>
        <v>0.10112359550561797</v>
      </c>
      <c r="AJ1668">
        <f t="shared" si="125"/>
        <v>0.37640449438202245</v>
      </c>
    </row>
    <row r="1669" spans="1:38" x14ac:dyDescent="0.2">
      <c r="A1669" t="s">
        <v>732</v>
      </c>
      <c r="B1669">
        <v>609</v>
      </c>
      <c r="C1669">
        <v>924</v>
      </c>
      <c r="D1669">
        <f>C1669-B1669</f>
        <v>315</v>
      </c>
      <c r="E1669">
        <v>0.2218</v>
      </c>
      <c r="F1669">
        <v>1.26E-4</v>
      </c>
      <c r="G1669">
        <v>30</v>
      </c>
      <c r="H1669" t="s">
        <v>35</v>
      </c>
      <c r="I1669" t="s">
        <v>733</v>
      </c>
      <c r="J1669">
        <v>2.9929999999999999</v>
      </c>
      <c r="K1669">
        <v>11</v>
      </c>
      <c r="L1669">
        <v>1</v>
      </c>
      <c r="M1669">
        <v>21</v>
      </c>
      <c r="N1669">
        <v>9</v>
      </c>
      <c r="O1669">
        <v>2</v>
      </c>
      <c r="P1669">
        <v>6</v>
      </c>
      <c r="Q1669">
        <v>1</v>
      </c>
      <c r="R1669">
        <v>2</v>
      </c>
      <c r="S1669">
        <v>14</v>
      </c>
      <c r="T1669">
        <v>8</v>
      </c>
      <c r="U1669">
        <v>0</v>
      </c>
      <c r="V1669">
        <v>17</v>
      </c>
      <c r="W1669">
        <v>8</v>
      </c>
      <c r="X1669">
        <v>6</v>
      </c>
      <c r="Y1669">
        <v>8</v>
      </c>
      <c r="Z1669">
        <v>13</v>
      </c>
      <c r="AA1669">
        <v>6</v>
      </c>
      <c r="AB1669">
        <v>7</v>
      </c>
      <c r="AC1669">
        <v>1</v>
      </c>
      <c r="AD1669">
        <v>4</v>
      </c>
      <c r="AE1669">
        <f>SUM(M1669:N1669)/SUM(K1669:AD1669)</f>
        <v>0.20689655172413793</v>
      </c>
      <c r="AF1669">
        <f>SUM(S1669,Y1669)/SUM(K1669:AD1669)</f>
        <v>0.15172413793103448</v>
      </c>
      <c r="AG1669">
        <f t="shared" si="122"/>
        <v>0.17241379310344829</v>
      </c>
      <c r="AH1669">
        <f t="shared" si="123"/>
        <v>4.8275862068965517E-2</v>
      </c>
      <c r="AI1669">
        <f t="shared" si="124"/>
        <v>0.11724137931034483</v>
      </c>
      <c r="AJ1669">
        <f t="shared" si="125"/>
        <v>0.30344827586206896</v>
      </c>
    </row>
    <row r="1670" spans="1:38" x14ac:dyDescent="0.2">
      <c r="A1670" t="s">
        <v>735</v>
      </c>
      <c r="B1670">
        <v>538</v>
      </c>
      <c r="C1670">
        <v>752</v>
      </c>
      <c r="D1670">
        <f>C1670-B1670</f>
        <v>214</v>
      </c>
      <c r="E1670">
        <v>0.25280000000000002</v>
      </c>
      <c r="F1670">
        <v>8.8999999999999995E-5</v>
      </c>
      <c r="G1670">
        <v>42</v>
      </c>
      <c r="H1670" t="s">
        <v>46</v>
      </c>
      <c r="I1670" t="s">
        <v>736</v>
      </c>
      <c r="J1670">
        <v>3.262</v>
      </c>
      <c r="K1670">
        <v>5</v>
      </c>
      <c r="L1670">
        <v>0</v>
      </c>
      <c r="M1670">
        <v>4</v>
      </c>
      <c r="N1670">
        <v>11</v>
      </c>
      <c r="O1670">
        <v>0</v>
      </c>
      <c r="P1670">
        <v>16</v>
      </c>
      <c r="Q1670">
        <v>2</v>
      </c>
      <c r="R1670">
        <v>4</v>
      </c>
      <c r="S1670">
        <v>10</v>
      </c>
      <c r="T1670">
        <v>4</v>
      </c>
      <c r="U1670">
        <v>1</v>
      </c>
      <c r="V1670">
        <v>9</v>
      </c>
      <c r="W1670">
        <v>3</v>
      </c>
      <c r="X1670">
        <v>5</v>
      </c>
      <c r="Y1670">
        <v>7</v>
      </c>
      <c r="Z1670">
        <v>9</v>
      </c>
      <c r="AA1670">
        <v>16</v>
      </c>
      <c r="AB1670">
        <v>6</v>
      </c>
      <c r="AC1670">
        <v>0</v>
      </c>
      <c r="AD1670">
        <v>0</v>
      </c>
      <c r="AE1670">
        <f>SUM(M1670:N1670)/SUM(K1670:AD1670)</f>
        <v>0.13392857142857142</v>
      </c>
      <c r="AF1670">
        <f>SUM(S1670,Y1670)/SUM(K1670:AD1670)</f>
        <v>0.15178571428571427</v>
      </c>
      <c r="AG1670">
        <f t="shared" si="122"/>
        <v>0.21428571428571427</v>
      </c>
      <c r="AH1670">
        <f t="shared" si="123"/>
        <v>0</v>
      </c>
      <c r="AI1670">
        <f t="shared" si="124"/>
        <v>0.13392857142857142</v>
      </c>
      <c r="AJ1670">
        <f t="shared" si="125"/>
        <v>0.36607142857142855</v>
      </c>
      <c r="AK1670">
        <v>7</v>
      </c>
      <c r="AL1670">
        <v>0</v>
      </c>
    </row>
    <row r="1671" spans="1:38" x14ac:dyDescent="0.2">
      <c r="A1671" t="s">
        <v>1959</v>
      </c>
      <c r="B1671">
        <v>326</v>
      </c>
      <c r="C1671">
        <v>600</v>
      </c>
      <c r="D1671">
        <f>C1671-B1671</f>
        <v>274</v>
      </c>
      <c r="E1671">
        <v>0.27050000000000002</v>
      </c>
      <c r="F1671">
        <v>8.0699999999999999E-4</v>
      </c>
      <c r="G1671">
        <v>54</v>
      </c>
      <c r="H1671" t="s">
        <v>35</v>
      </c>
      <c r="I1671" t="s">
        <v>33</v>
      </c>
      <c r="J1671">
        <v>2.7559999999999998</v>
      </c>
      <c r="K1671">
        <v>0</v>
      </c>
      <c r="L1671">
        <v>1</v>
      </c>
      <c r="M1671">
        <v>11</v>
      </c>
      <c r="N1671">
        <v>8</v>
      </c>
      <c r="O1671">
        <v>2</v>
      </c>
      <c r="P1671">
        <v>11</v>
      </c>
      <c r="Q1671">
        <v>4</v>
      </c>
      <c r="R1671">
        <v>7</v>
      </c>
      <c r="S1671">
        <v>14</v>
      </c>
      <c r="T1671">
        <v>3</v>
      </c>
      <c r="U1671">
        <v>0</v>
      </c>
      <c r="V1671">
        <v>16</v>
      </c>
      <c r="W1671">
        <v>8</v>
      </c>
      <c r="X1671">
        <v>4</v>
      </c>
      <c r="Y1671">
        <v>3</v>
      </c>
      <c r="Z1671">
        <v>14</v>
      </c>
      <c r="AA1671">
        <v>3</v>
      </c>
      <c r="AB1671">
        <v>1</v>
      </c>
      <c r="AC1671">
        <v>0</v>
      </c>
      <c r="AD1671">
        <v>2</v>
      </c>
      <c r="AE1671">
        <f>SUM(M1671:N1671)/SUM(K1671:AD1671)</f>
        <v>0.16964285714285715</v>
      </c>
      <c r="AF1671">
        <f>SUM(S1671,Y1671)/SUM(K1671:AD1671)</f>
        <v>0.15178571428571427</v>
      </c>
      <c r="AG1671">
        <f t="shared" si="122"/>
        <v>0.16964285714285715</v>
      </c>
      <c r="AH1671">
        <f t="shared" si="123"/>
        <v>3.5714285714285712E-2</v>
      </c>
      <c r="AI1671">
        <f t="shared" si="124"/>
        <v>9.8214285714285712E-2</v>
      </c>
      <c r="AJ1671">
        <f t="shared" si="125"/>
        <v>0.375</v>
      </c>
    </row>
    <row r="1672" spans="1:38" x14ac:dyDescent="0.2">
      <c r="A1672" t="s">
        <v>167</v>
      </c>
      <c r="B1672">
        <v>6</v>
      </c>
      <c r="C1672">
        <v>289</v>
      </c>
      <c r="D1672">
        <f>C1672-B1672</f>
        <v>283</v>
      </c>
      <c r="E1672">
        <v>0.25929999999999997</v>
      </c>
      <c r="F1672">
        <v>2.81E-3</v>
      </c>
      <c r="G1672">
        <v>42</v>
      </c>
      <c r="H1672" t="s">
        <v>35</v>
      </c>
      <c r="I1672" t="s">
        <v>33</v>
      </c>
      <c r="J1672">
        <v>3.0619999999999998</v>
      </c>
      <c r="K1672">
        <v>5</v>
      </c>
      <c r="L1672">
        <v>1</v>
      </c>
      <c r="M1672">
        <v>13</v>
      </c>
      <c r="N1672">
        <v>10</v>
      </c>
      <c r="O1672">
        <v>1</v>
      </c>
      <c r="P1672">
        <v>11</v>
      </c>
      <c r="Q1672">
        <v>3</v>
      </c>
      <c r="R1672">
        <v>5</v>
      </c>
      <c r="S1672">
        <v>12</v>
      </c>
      <c r="T1672">
        <v>2</v>
      </c>
      <c r="U1672">
        <v>3</v>
      </c>
      <c r="V1672">
        <v>4</v>
      </c>
      <c r="W1672">
        <v>8</v>
      </c>
      <c r="X1672">
        <v>6</v>
      </c>
      <c r="Y1672">
        <v>5</v>
      </c>
      <c r="Z1672">
        <v>7</v>
      </c>
      <c r="AA1672">
        <v>8</v>
      </c>
      <c r="AB1672">
        <v>4</v>
      </c>
      <c r="AC1672">
        <v>0</v>
      </c>
      <c r="AD1672">
        <v>4</v>
      </c>
      <c r="AE1672">
        <f>SUM(M1672:N1672)/SUM(K1672:AD1672)</f>
        <v>0.20535714285714285</v>
      </c>
      <c r="AF1672">
        <f>SUM(S1672,Y1672)/SUM(K1672:AD1672)</f>
        <v>0.15178571428571427</v>
      </c>
      <c r="AG1672">
        <f t="shared" si="122"/>
        <v>0.21428571428571427</v>
      </c>
      <c r="AH1672">
        <f t="shared" si="123"/>
        <v>4.4642857142857144E-2</v>
      </c>
      <c r="AI1672">
        <f t="shared" si="124"/>
        <v>0.125</v>
      </c>
      <c r="AJ1672">
        <f t="shared" si="125"/>
        <v>0.25892857142857145</v>
      </c>
    </row>
    <row r="1673" spans="1:38" x14ac:dyDescent="0.2">
      <c r="A1673" t="s">
        <v>2876</v>
      </c>
      <c r="B1673">
        <v>1331</v>
      </c>
      <c r="C1673">
        <v>1552</v>
      </c>
      <c r="D1673">
        <f>C1673-B1673</f>
        <v>221</v>
      </c>
      <c r="E1673">
        <v>0.21029999999999999</v>
      </c>
      <c r="F1673">
        <v>2.1100000000000001E-4</v>
      </c>
      <c r="G1673">
        <v>30</v>
      </c>
      <c r="H1673" t="s">
        <v>35</v>
      </c>
      <c r="I1673" t="s">
        <v>33</v>
      </c>
      <c r="J1673">
        <v>2.706</v>
      </c>
      <c r="K1673">
        <v>7</v>
      </c>
      <c r="L1673">
        <v>0</v>
      </c>
      <c r="M1673">
        <v>8</v>
      </c>
      <c r="N1673">
        <v>19</v>
      </c>
      <c r="O1673">
        <v>4</v>
      </c>
      <c r="P1673">
        <v>9</v>
      </c>
      <c r="Q1673">
        <v>5</v>
      </c>
      <c r="R1673">
        <v>2</v>
      </c>
      <c r="S1673">
        <v>12</v>
      </c>
      <c r="T1673">
        <v>4</v>
      </c>
      <c r="U1673">
        <v>0</v>
      </c>
      <c r="V1673">
        <v>12</v>
      </c>
      <c r="W1673">
        <v>2</v>
      </c>
      <c r="X1673">
        <v>8</v>
      </c>
      <c r="Y1673">
        <v>5</v>
      </c>
      <c r="Z1673">
        <v>6</v>
      </c>
      <c r="AA1673">
        <v>3</v>
      </c>
      <c r="AB1673">
        <v>4</v>
      </c>
      <c r="AC1673">
        <v>1</v>
      </c>
      <c r="AD1673">
        <v>1</v>
      </c>
      <c r="AE1673">
        <f>SUM(M1673:N1673)/SUM(K1673:AD1673)</f>
        <v>0.24107142857142858</v>
      </c>
      <c r="AF1673">
        <f>SUM(S1673,Y1673)/SUM(K1673:AD1673)</f>
        <v>0.15178571428571427</v>
      </c>
      <c r="AG1673">
        <f t="shared" si="122"/>
        <v>0.16071428571428573</v>
      </c>
      <c r="AH1673">
        <f t="shared" si="123"/>
        <v>5.3571428571428568E-2</v>
      </c>
      <c r="AI1673">
        <f t="shared" si="124"/>
        <v>8.9285714285714288E-2</v>
      </c>
      <c r="AJ1673">
        <f t="shared" si="125"/>
        <v>0.30357142857142855</v>
      </c>
    </row>
    <row r="1674" spans="1:38" x14ac:dyDescent="0.2">
      <c r="A1674" t="s">
        <v>2595</v>
      </c>
      <c r="B1674">
        <v>3</v>
      </c>
      <c r="C1674">
        <v>156</v>
      </c>
      <c r="D1674">
        <f>C1674-B1674</f>
        <v>153</v>
      </c>
      <c r="E1674">
        <v>0.28449999999999998</v>
      </c>
      <c r="F1674">
        <v>5.9500000000000004E-4</v>
      </c>
      <c r="G1674">
        <v>54</v>
      </c>
      <c r="H1674" t="s">
        <v>35</v>
      </c>
      <c r="I1674" t="s">
        <v>1193</v>
      </c>
      <c r="J1674">
        <v>3.4350000000000001</v>
      </c>
      <c r="K1674">
        <v>4</v>
      </c>
      <c r="L1674">
        <v>0</v>
      </c>
      <c r="M1674">
        <v>1</v>
      </c>
      <c r="N1674">
        <v>5</v>
      </c>
      <c r="O1674">
        <v>2</v>
      </c>
      <c r="P1674">
        <v>7</v>
      </c>
      <c r="Q1674">
        <v>1</v>
      </c>
      <c r="R1674">
        <v>2</v>
      </c>
      <c r="S1674">
        <v>8</v>
      </c>
      <c r="T1674">
        <v>5</v>
      </c>
      <c r="U1674">
        <v>3</v>
      </c>
      <c r="V1674">
        <v>6</v>
      </c>
      <c r="W1674">
        <v>1</v>
      </c>
      <c r="X1674">
        <v>6</v>
      </c>
      <c r="Y1674">
        <v>4</v>
      </c>
      <c r="Z1674">
        <v>14</v>
      </c>
      <c r="AA1674">
        <v>4</v>
      </c>
      <c r="AB1674">
        <v>2</v>
      </c>
      <c r="AC1674">
        <v>0</v>
      </c>
      <c r="AD1674">
        <v>4</v>
      </c>
      <c r="AE1674">
        <f>SUM(M1674:N1674)/SUM(K1674:AD1674)</f>
        <v>7.5949367088607597E-2</v>
      </c>
      <c r="AF1674">
        <f>SUM(S1674,Y1674)/SUM(K1674:AD1674)</f>
        <v>0.15189873417721519</v>
      </c>
      <c r="AG1674">
        <f t="shared" si="122"/>
        <v>0.15189873417721519</v>
      </c>
      <c r="AH1674">
        <f t="shared" si="123"/>
        <v>7.5949367088607597E-2</v>
      </c>
      <c r="AI1674">
        <f t="shared" si="124"/>
        <v>0.15189873417721519</v>
      </c>
      <c r="AJ1674">
        <f t="shared" si="125"/>
        <v>0.39240506329113922</v>
      </c>
    </row>
    <row r="1675" spans="1:38" x14ac:dyDescent="0.2">
      <c r="A1675" t="s">
        <v>240</v>
      </c>
      <c r="B1675">
        <v>339</v>
      </c>
      <c r="C1675">
        <v>455</v>
      </c>
      <c r="D1675">
        <f>C1675-B1675</f>
        <v>116</v>
      </c>
      <c r="E1675">
        <v>0.26869999999999999</v>
      </c>
      <c r="F1675">
        <v>3.9909999999999998E-3</v>
      </c>
      <c r="G1675">
        <v>54</v>
      </c>
      <c r="H1675" t="s">
        <v>35</v>
      </c>
      <c r="I1675" t="s">
        <v>49</v>
      </c>
      <c r="J1675">
        <v>3.371</v>
      </c>
      <c r="K1675">
        <v>4</v>
      </c>
      <c r="L1675">
        <v>2</v>
      </c>
      <c r="M1675">
        <v>7</v>
      </c>
      <c r="N1675">
        <v>7</v>
      </c>
      <c r="O1675">
        <v>4</v>
      </c>
      <c r="P1675">
        <v>4</v>
      </c>
      <c r="Q1675">
        <v>1</v>
      </c>
      <c r="R1675">
        <v>5</v>
      </c>
      <c r="S1675">
        <v>7</v>
      </c>
      <c r="T1675">
        <v>5</v>
      </c>
      <c r="U1675">
        <v>0</v>
      </c>
      <c r="V1675">
        <v>4</v>
      </c>
      <c r="W1675">
        <v>3</v>
      </c>
      <c r="X1675">
        <v>7</v>
      </c>
      <c r="Y1675">
        <v>5</v>
      </c>
      <c r="Z1675">
        <v>5</v>
      </c>
      <c r="AA1675">
        <v>5</v>
      </c>
      <c r="AB1675">
        <v>1</v>
      </c>
      <c r="AC1675">
        <v>0</v>
      </c>
      <c r="AD1675">
        <v>3</v>
      </c>
      <c r="AE1675">
        <f>SUM(M1675:N1675)/SUM(K1675:AD1675)</f>
        <v>0.17721518987341772</v>
      </c>
      <c r="AF1675">
        <f>SUM(S1675,Y1675)/SUM(K1675:AD1675)</f>
        <v>0.15189873417721519</v>
      </c>
      <c r="AG1675">
        <f t="shared" si="122"/>
        <v>0.13924050632911392</v>
      </c>
      <c r="AH1675">
        <f t="shared" si="123"/>
        <v>8.8607594936708861E-2</v>
      </c>
      <c r="AI1675">
        <f t="shared" si="124"/>
        <v>0.13924050632911392</v>
      </c>
      <c r="AJ1675">
        <f t="shared" si="125"/>
        <v>0.30379746835443039</v>
      </c>
    </row>
    <row r="1676" spans="1:38" x14ac:dyDescent="0.2">
      <c r="A1676" t="s">
        <v>1480</v>
      </c>
      <c r="B1676">
        <v>419</v>
      </c>
      <c r="C1676">
        <v>1474</v>
      </c>
      <c r="D1676">
        <f>C1676-B1676</f>
        <v>1055</v>
      </c>
      <c r="E1676">
        <v>0.26939999999999997</v>
      </c>
      <c r="F1676">
        <v>2.7399999999999999E-4</v>
      </c>
      <c r="G1676">
        <v>54</v>
      </c>
      <c r="H1676" t="s">
        <v>35</v>
      </c>
      <c r="I1676" t="s">
        <v>100</v>
      </c>
      <c r="J1676">
        <v>2.7749999999999999</v>
      </c>
      <c r="K1676">
        <v>13</v>
      </c>
      <c r="L1676">
        <v>2</v>
      </c>
      <c r="M1676">
        <v>30</v>
      </c>
      <c r="N1676">
        <v>56</v>
      </c>
      <c r="O1676">
        <v>6</v>
      </c>
      <c r="P1676">
        <v>49</v>
      </c>
      <c r="Q1676">
        <v>7</v>
      </c>
      <c r="R1676">
        <v>5</v>
      </c>
      <c r="S1676">
        <v>42</v>
      </c>
      <c r="T1676">
        <v>13</v>
      </c>
      <c r="U1676">
        <v>3</v>
      </c>
      <c r="V1676">
        <v>35</v>
      </c>
      <c r="W1676">
        <v>14</v>
      </c>
      <c r="X1676">
        <v>21</v>
      </c>
      <c r="Y1676">
        <v>18</v>
      </c>
      <c r="Z1676">
        <v>43</v>
      </c>
      <c r="AA1676">
        <v>15</v>
      </c>
      <c r="AB1676">
        <v>14</v>
      </c>
      <c r="AC1676">
        <v>0</v>
      </c>
      <c r="AD1676">
        <v>9</v>
      </c>
      <c r="AE1676">
        <f>SUM(M1676:N1676)/SUM(K1676:AD1676)</f>
        <v>0.21772151898734177</v>
      </c>
      <c r="AF1676">
        <f>SUM(S1676,Y1676)/SUM(K1676:AD1676)</f>
        <v>0.15189873417721519</v>
      </c>
      <c r="AG1676">
        <f t="shared" si="122"/>
        <v>0.19240506329113924</v>
      </c>
      <c r="AH1676">
        <f t="shared" si="123"/>
        <v>3.7974683544303799E-2</v>
      </c>
      <c r="AI1676">
        <f t="shared" si="124"/>
        <v>8.8607594936708861E-2</v>
      </c>
      <c r="AJ1676">
        <f t="shared" si="125"/>
        <v>0.31139240506329113</v>
      </c>
    </row>
    <row r="1677" spans="1:38" x14ac:dyDescent="0.2">
      <c r="A1677" t="s">
        <v>206</v>
      </c>
      <c r="B1677">
        <v>68</v>
      </c>
      <c r="C1677">
        <v>543</v>
      </c>
      <c r="D1677">
        <f>C1677-B1677</f>
        <v>475</v>
      </c>
      <c r="E1677">
        <v>0.39860000000000001</v>
      </c>
      <c r="F1677">
        <v>4.6099999999999998E-4</v>
      </c>
      <c r="G1677">
        <v>78</v>
      </c>
      <c r="H1677" t="s">
        <v>32</v>
      </c>
      <c r="I1677" t="s">
        <v>65</v>
      </c>
      <c r="J1677">
        <v>2.8279999999999998</v>
      </c>
      <c r="K1677">
        <v>18</v>
      </c>
      <c r="L1677">
        <v>0</v>
      </c>
      <c r="M1677">
        <v>17</v>
      </c>
      <c r="N1677">
        <v>32</v>
      </c>
      <c r="O1677">
        <v>3</v>
      </c>
      <c r="P1677">
        <v>35</v>
      </c>
      <c r="Q1677">
        <v>0</v>
      </c>
      <c r="R1677">
        <v>0</v>
      </c>
      <c r="S1677">
        <v>26</v>
      </c>
      <c r="T1677">
        <v>4</v>
      </c>
      <c r="U1677">
        <v>4</v>
      </c>
      <c r="V1677">
        <v>10</v>
      </c>
      <c r="W1677">
        <v>7</v>
      </c>
      <c r="X1677">
        <v>11</v>
      </c>
      <c r="Y1677">
        <v>5</v>
      </c>
      <c r="Z1677">
        <v>20</v>
      </c>
      <c r="AA1677">
        <v>7</v>
      </c>
      <c r="AB1677">
        <v>3</v>
      </c>
      <c r="AC1677">
        <v>1</v>
      </c>
      <c r="AD1677">
        <v>1</v>
      </c>
      <c r="AE1677">
        <f>SUM(M1677:N1677)/SUM(K1677:AD1677)</f>
        <v>0.24019607843137256</v>
      </c>
      <c r="AF1677">
        <f>SUM(S1677,Y1677)/SUM(K1677:AD1677)</f>
        <v>0.15196078431372548</v>
      </c>
      <c r="AG1677">
        <f t="shared" si="122"/>
        <v>0.29411764705882354</v>
      </c>
      <c r="AH1677">
        <f t="shared" si="123"/>
        <v>2.4509803921568627E-2</v>
      </c>
      <c r="AI1677">
        <f t="shared" si="124"/>
        <v>5.3921568627450983E-2</v>
      </c>
      <c r="AJ1677">
        <f t="shared" si="125"/>
        <v>0.23529411764705882</v>
      </c>
      <c r="AK1677">
        <v>25</v>
      </c>
      <c r="AL1677">
        <v>1</v>
      </c>
    </row>
    <row r="1678" spans="1:38" x14ac:dyDescent="0.2">
      <c r="A1678" t="s">
        <v>639</v>
      </c>
      <c r="B1678">
        <v>8</v>
      </c>
      <c r="C1678">
        <v>542</v>
      </c>
      <c r="D1678">
        <f>C1678-B1678</f>
        <v>534</v>
      </c>
      <c r="E1678">
        <v>0.31440000000000001</v>
      </c>
      <c r="F1678">
        <v>1.6899999999999999E-4</v>
      </c>
      <c r="G1678">
        <v>66</v>
      </c>
      <c r="H1678" t="s">
        <v>35</v>
      </c>
      <c r="I1678" t="s">
        <v>49</v>
      </c>
      <c r="J1678">
        <v>2.7080000000000002</v>
      </c>
      <c r="K1678">
        <v>12</v>
      </c>
      <c r="L1678">
        <v>1</v>
      </c>
      <c r="M1678">
        <v>20</v>
      </c>
      <c r="N1678">
        <v>31</v>
      </c>
      <c r="O1678">
        <v>4</v>
      </c>
      <c r="P1678">
        <v>16</v>
      </c>
      <c r="Q1678">
        <v>3</v>
      </c>
      <c r="R1678">
        <v>4</v>
      </c>
      <c r="S1678">
        <v>23</v>
      </c>
      <c r="T1678">
        <v>5</v>
      </c>
      <c r="U1678">
        <v>0</v>
      </c>
      <c r="V1678">
        <v>21</v>
      </c>
      <c r="W1678">
        <v>9</v>
      </c>
      <c r="X1678">
        <v>9</v>
      </c>
      <c r="Y1678">
        <v>8</v>
      </c>
      <c r="Z1678">
        <v>17</v>
      </c>
      <c r="AA1678">
        <v>7</v>
      </c>
      <c r="AB1678">
        <v>7</v>
      </c>
      <c r="AC1678">
        <v>0</v>
      </c>
      <c r="AD1678">
        <v>7</v>
      </c>
      <c r="AE1678">
        <f>SUM(M1678:N1678)/SUM(K1678:AD1678)</f>
        <v>0.25</v>
      </c>
      <c r="AF1678">
        <f>SUM(S1678,Y1678)/SUM(K1678:AD1678)</f>
        <v>0.15196078431372548</v>
      </c>
      <c r="AG1678">
        <f t="shared" si="122"/>
        <v>0.18137254901960784</v>
      </c>
      <c r="AH1678">
        <f t="shared" si="123"/>
        <v>5.3921568627450983E-2</v>
      </c>
      <c r="AI1678">
        <f t="shared" si="124"/>
        <v>7.8431372549019607E-2</v>
      </c>
      <c r="AJ1678">
        <f t="shared" si="125"/>
        <v>0.28431372549019607</v>
      </c>
    </row>
    <row r="1679" spans="1:38" x14ac:dyDescent="0.2">
      <c r="A1679" t="s">
        <v>2782</v>
      </c>
      <c r="B1679">
        <v>10</v>
      </c>
      <c r="C1679">
        <v>307</v>
      </c>
      <c r="D1679">
        <f>C1679-B1679</f>
        <v>297</v>
      </c>
      <c r="E1679">
        <v>0.6714</v>
      </c>
      <c r="F1679">
        <v>4.2770000000000004E-3</v>
      </c>
      <c r="G1679">
        <v>90</v>
      </c>
      <c r="H1679" t="s">
        <v>32</v>
      </c>
      <c r="I1679" t="s">
        <v>44</v>
      </c>
      <c r="J1679">
        <v>3.2050000000000001</v>
      </c>
      <c r="K1679">
        <v>11</v>
      </c>
      <c r="L1679">
        <v>0</v>
      </c>
      <c r="M1679">
        <v>7</v>
      </c>
      <c r="N1679">
        <v>11</v>
      </c>
      <c r="O1679">
        <v>2</v>
      </c>
      <c r="P1679">
        <v>25</v>
      </c>
      <c r="Q1679">
        <v>2</v>
      </c>
      <c r="R1679">
        <v>1</v>
      </c>
      <c r="S1679">
        <v>12</v>
      </c>
      <c r="T1679">
        <v>6</v>
      </c>
      <c r="U1679">
        <v>2</v>
      </c>
      <c r="V1679">
        <v>6</v>
      </c>
      <c r="W1679">
        <v>10</v>
      </c>
      <c r="X1679">
        <v>4</v>
      </c>
      <c r="Y1679">
        <v>7</v>
      </c>
      <c r="Z1679">
        <v>7</v>
      </c>
      <c r="AA1679">
        <v>10</v>
      </c>
      <c r="AB1679">
        <v>1</v>
      </c>
      <c r="AC1679">
        <v>0</v>
      </c>
      <c r="AD1679">
        <v>1</v>
      </c>
      <c r="AE1679">
        <f>SUM(M1679:N1679)/SUM(K1679:AD1679)</f>
        <v>0.14399999999999999</v>
      </c>
      <c r="AF1679">
        <f>SUM(S1679,Y1679)/SUM(K1679:AD1679)</f>
        <v>0.152</v>
      </c>
      <c r="AG1679">
        <f t="shared" si="122"/>
        <v>0.36799999999999999</v>
      </c>
      <c r="AH1679">
        <f t="shared" si="123"/>
        <v>2.4E-2</v>
      </c>
      <c r="AI1679">
        <f t="shared" si="124"/>
        <v>0.08</v>
      </c>
      <c r="AJ1679">
        <f t="shared" si="125"/>
        <v>0.23200000000000001</v>
      </c>
      <c r="AK1679">
        <v>10</v>
      </c>
      <c r="AL1679">
        <v>1</v>
      </c>
    </row>
    <row r="1680" spans="1:38" x14ac:dyDescent="0.2">
      <c r="A1680" t="s">
        <v>66</v>
      </c>
      <c r="B1680">
        <v>2</v>
      </c>
      <c r="C1680">
        <v>328</v>
      </c>
      <c r="D1680">
        <f>C1680-B1680</f>
        <v>326</v>
      </c>
      <c r="E1680">
        <v>0.61419999999999997</v>
      </c>
      <c r="F1680">
        <v>1.3060000000000001E-3</v>
      </c>
      <c r="G1680">
        <v>90</v>
      </c>
      <c r="H1680" t="s">
        <v>46</v>
      </c>
      <c r="I1680" t="s">
        <v>49</v>
      </c>
      <c r="J1680">
        <v>3.2210000000000001</v>
      </c>
      <c r="K1680">
        <v>6</v>
      </c>
      <c r="L1680">
        <v>0</v>
      </c>
      <c r="M1680">
        <v>14</v>
      </c>
      <c r="N1680">
        <v>10</v>
      </c>
      <c r="O1680">
        <v>2</v>
      </c>
      <c r="P1680">
        <v>26</v>
      </c>
      <c r="Q1680">
        <v>2</v>
      </c>
      <c r="R1680">
        <v>2</v>
      </c>
      <c r="S1680">
        <v>14</v>
      </c>
      <c r="T1680">
        <v>4</v>
      </c>
      <c r="U1680">
        <v>0</v>
      </c>
      <c r="V1680">
        <v>1</v>
      </c>
      <c r="W1680">
        <v>7</v>
      </c>
      <c r="X1680">
        <v>4</v>
      </c>
      <c r="Y1680">
        <v>5</v>
      </c>
      <c r="Z1680">
        <v>11</v>
      </c>
      <c r="AA1680">
        <v>6</v>
      </c>
      <c r="AB1680">
        <v>6</v>
      </c>
      <c r="AC1680">
        <v>1</v>
      </c>
      <c r="AD1680">
        <v>4</v>
      </c>
      <c r="AE1680">
        <f>SUM(M1680:N1680)/SUM(K1680:AD1680)</f>
        <v>0.192</v>
      </c>
      <c r="AF1680">
        <f>SUM(S1680,Y1680)/SUM(K1680:AD1680)</f>
        <v>0.152</v>
      </c>
      <c r="AG1680">
        <f t="shared" si="122"/>
        <v>0.312</v>
      </c>
      <c r="AH1680">
        <f t="shared" si="123"/>
        <v>5.6000000000000001E-2</v>
      </c>
      <c r="AI1680">
        <f t="shared" si="124"/>
        <v>9.6000000000000002E-2</v>
      </c>
      <c r="AJ1680">
        <f t="shared" si="125"/>
        <v>0.192</v>
      </c>
      <c r="AK1680">
        <v>30</v>
      </c>
      <c r="AL1680">
        <v>4</v>
      </c>
    </row>
    <row r="1681" spans="1:38" x14ac:dyDescent="0.2">
      <c r="A1681" t="s">
        <v>3269</v>
      </c>
      <c r="B1681">
        <v>3</v>
      </c>
      <c r="C1681">
        <v>346</v>
      </c>
      <c r="D1681">
        <f>C1681-B1681</f>
        <v>343</v>
      </c>
      <c r="E1681">
        <v>0.48880000000000001</v>
      </c>
      <c r="F1681">
        <v>1.1106E-2</v>
      </c>
      <c r="G1681">
        <v>90</v>
      </c>
      <c r="H1681" t="s">
        <v>46</v>
      </c>
      <c r="I1681" t="s">
        <v>49</v>
      </c>
      <c r="J1681">
        <v>2.8540000000000001</v>
      </c>
      <c r="K1681">
        <v>6</v>
      </c>
      <c r="L1681">
        <v>2</v>
      </c>
      <c r="M1681">
        <v>11</v>
      </c>
      <c r="N1681">
        <v>15</v>
      </c>
      <c r="O1681">
        <v>1</v>
      </c>
      <c r="P1681">
        <v>17</v>
      </c>
      <c r="Q1681">
        <v>7</v>
      </c>
      <c r="R1681">
        <v>4</v>
      </c>
      <c r="S1681">
        <v>15</v>
      </c>
      <c r="T1681">
        <v>1</v>
      </c>
      <c r="U1681">
        <v>2</v>
      </c>
      <c r="V1681">
        <v>5</v>
      </c>
      <c r="W1681">
        <v>9</v>
      </c>
      <c r="X1681">
        <v>2</v>
      </c>
      <c r="Y1681">
        <v>4</v>
      </c>
      <c r="Z1681">
        <v>12</v>
      </c>
      <c r="AA1681">
        <v>7</v>
      </c>
      <c r="AB1681">
        <v>1</v>
      </c>
      <c r="AC1681">
        <v>3</v>
      </c>
      <c r="AD1681">
        <v>1</v>
      </c>
      <c r="AE1681">
        <f>SUM(M1681:N1681)/SUM(K1681:AD1681)</f>
        <v>0.20799999999999999</v>
      </c>
      <c r="AF1681">
        <f>SUM(S1681,Y1681)/SUM(K1681:AD1681)</f>
        <v>0.152</v>
      </c>
      <c r="AG1681">
        <f t="shared" si="122"/>
        <v>0.25600000000000001</v>
      </c>
      <c r="AH1681">
        <f t="shared" si="123"/>
        <v>0.04</v>
      </c>
      <c r="AI1681">
        <f t="shared" si="124"/>
        <v>6.4000000000000001E-2</v>
      </c>
      <c r="AJ1681">
        <f t="shared" si="125"/>
        <v>0.28000000000000003</v>
      </c>
      <c r="AK1681">
        <v>1</v>
      </c>
      <c r="AL1681">
        <v>0</v>
      </c>
    </row>
    <row r="1682" spans="1:38" x14ac:dyDescent="0.2">
      <c r="A1682" t="s">
        <v>1398</v>
      </c>
      <c r="B1682">
        <v>119</v>
      </c>
      <c r="C1682">
        <v>547</v>
      </c>
      <c r="D1682">
        <f>C1682-B1682</f>
        <v>428</v>
      </c>
      <c r="E1682">
        <v>0.40479999999999999</v>
      </c>
      <c r="F1682">
        <v>4.9299999999999995E-4</v>
      </c>
      <c r="G1682">
        <v>78</v>
      </c>
      <c r="H1682" t="s">
        <v>46</v>
      </c>
      <c r="I1682" t="s">
        <v>217</v>
      </c>
      <c r="J1682">
        <v>2.8330000000000002</v>
      </c>
      <c r="K1682">
        <v>10</v>
      </c>
      <c r="L1682">
        <v>0</v>
      </c>
      <c r="M1682">
        <v>22</v>
      </c>
      <c r="N1682">
        <v>18</v>
      </c>
      <c r="O1682">
        <v>4</v>
      </c>
      <c r="P1682">
        <v>29</v>
      </c>
      <c r="Q1682">
        <v>4</v>
      </c>
      <c r="R1682">
        <v>1</v>
      </c>
      <c r="S1682">
        <v>16</v>
      </c>
      <c r="T1682">
        <v>6</v>
      </c>
      <c r="U1682">
        <v>1</v>
      </c>
      <c r="V1682">
        <v>6</v>
      </c>
      <c r="W1682">
        <v>11</v>
      </c>
      <c r="X1682">
        <v>7</v>
      </c>
      <c r="Y1682">
        <v>10</v>
      </c>
      <c r="Z1682">
        <v>9</v>
      </c>
      <c r="AA1682">
        <v>7</v>
      </c>
      <c r="AB1682">
        <v>3</v>
      </c>
      <c r="AC1682">
        <v>0</v>
      </c>
      <c r="AD1682">
        <v>7</v>
      </c>
      <c r="AE1682">
        <f>SUM(M1682:N1682)/SUM(K1682:AD1682)</f>
        <v>0.23391812865497075</v>
      </c>
      <c r="AF1682">
        <f>SUM(S1682,Y1682)/SUM(K1682:AD1682)</f>
        <v>0.15204678362573099</v>
      </c>
      <c r="AG1682">
        <f t="shared" si="122"/>
        <v>0.29239766081871343</v>
      </c>
      <c r="AH1682">
        <f t="shared" si="123"/>
        <v>6.4327485380116955E-2</v>
      </c>
      <c r="AI1682">
        <f t="shared" si="124"/>
        <v>6.4327485380116955E-2</v>
      </c>
      <c r="AJ1682">
        <f t="shared" si="125"/>
        <v>0.19298245614035087</v>
      </c>
      <c r="AK1682">
        <v>54</v>
      </c>
      <c r="AL1682">
        <v>0</v>
      </c>
    </row>
    <row r="1683" spans="1:38" x14ac:dyDescent="0.2">
      <c r="A1683" t="s">
        <v>3028</v>
      </c>
      <c r="B1683">
        <v>799</v>
      </c>
      <c r="C1683">
        <v>1199</v>
      </c>
      <c r="D1683">
        <f>C1683-B1683</f>
        <v>400</v>
      </c>
      <c r="E1683">
        <v>0.30149999999999999</v>
      </c>
      <c r="F1683">
        <v>6.5440000000000003E-3</v>
      </c>
      <c r="G1683">
        <v>54</v>
      </c>
      <c r="H1683" t="s">
        <v>35</v>
      </c>
      <c r="I1683" t="s">
        <v>49</v>
      </c>
      <c r="J1683">
        <v>3.3740000000000001</v>
      </c>
      <c r="K1683">
        <v>15</v>
      </c>
      <c r="L1683">
        <v>0</v>
      </c>
      <c r="M1683">
        <v>19</v>
      </c>
      <c r="N1683">
        <v>19</v>
      </c>
      <c r="O1683">
        <v>7</v>
      </c>
      <c r="P1683">
        <v>16</v>
      </c>
      <c r="Q1683">
        <v>5</v>
      </c>
      <c r="R1683">
        <v>8</v>
      </c>
      <c r="S1683">
        <v>21</v>
      </c>
      <c r="T1683">
        <v>18</v>
      </c>
      <c r="U1683">
        <v>0</v>
      </c>
      <c r="V1683">
        <v>16</v>
      </c>
      <c r="W1683">
        <v>7</v>
      </c>
      <c r="X1683">
        <v>8</v>
      </c>
      <c r="Y1683">
        <v>12</v>
      </c>
      <c r="Z1683">
        <v>21</v>
      </c>
      <c r="AA1683">
        <v>11</v>
      </c>
      <c r="AB1683">
        <v>6</v>
      </c>
      <c r="AC1683">
        <v>2</v>
      </c>
      <c r="AD1683">
        <v>6</v>
      </c>
      <c r="AE1683">
        <f>SUM(M1683:N1683)/SUM(K1683:AD1683)</f>
        <v>0.17511520737327188</v>
      </c>
      <c r="AF1683">
        <f>SUM(S1683,Y1683)/SUM(K1683:AD1683)</f>
        <v>0.15207373271889402</v>
      </c>
      <c r="AG1683">
        <f t="shared" si="122"/>
        <v>0.17511520737327188</v>
      </c>
      <c r="AH1683">
        <f t="shared" si="123"/>
        <v>6.9124423963133647E-2</v>
      </c>
      <c r="AI1683">
        <f t="shared" si="124"/>
        <v>0.14746543778801843</v>
      </c>
      <c r="AJ1683">
        <f t="shared" si="125"/>
        <v>0.28110599078341014</v>
      </c>
    </row>
    <row r="1684" spans="1:38" x14ac:dyDescent="0.2">
      <c r="A1684" t="s">
        <v>903</v>
      </c>
      <c r="B1684">
        <v>9</v>
      </c>
      <c r="C1684">
        <v>777</v>
      </c>
      <c r="D1684">
        <f>C1684-B1684</f>
        <v>768</v>
      </c>
      <c r="E1684">
        <v>0.34599999999999997</v>
      </c>
      <c r="F1684">
        <v>7.2000000000000002E-5</v>
      </c>
      <c r="G1684">
        <v>66</v>
      </c>
      <c r="H1684" t="s">
        <v>46</v>
      </c>
      <c r="I1684" t="s">
        <v>44</v>
      </c>
      <c r="J1684">
        <v>2.77</v>
      </c>
      <c r="K1684">
        <v>12</v>
      </c>
      <c r="L1684">
        <v>1</v>
      </c>
      <c r="M1684">
        <v>33</v>
      </c>
      <c r="N1684">
        <v>29</v>
      </c>
      <c r="O1684">
        <v>3</v>
      </c>
      <c r="P1684">
        <v>31</v>
      </c>
      <c r="Q1684">
        <v>4</v>
      </c>
      <c r="R1684">
        <v>5</v>
      </c>
      <c r="S1684">
        <v>31</v>
      </c>
      <c r="T1684">
        <v>12</v>
      </c>
      <c r="U1684">
        <v>1</v>
      </c>
      <c r="V1684">
        <v>17</v>
      </c>
      <c r="W1684">
        <v>11</v>
      </c>
      <c r="X1684">
        <v>15</v>
      </c>
      <c r="Y1684">
        <v>9</v>
      </c>
      <c r="Z1684">
        <v>28</v>
      </c>
      <c r="AA1684">
        <v>15</v>
      </c>
      <c r="AB1684">
        <v>3</v>
      </c>
      <c r="AC1684">
        <v>0</v>
      </c>
      <c r="AD1684">
        <v>3</v>
      </c>
      <c r="AE1684">
        <f>SUM(M1684:N1684)/SUM(K1684:AD1684)</f>
        <v>0.23574144486692014</v>
      </c>
      <c r="AF1684">
        <f>SUM(S1684,Y1684)/SUM(K1684:AD1684)</f>
        <v>0.15209125475285171</v>
      </c>
      <c r="AG1684">
        <f t="shared" si="122"/>
        <v>0.20532319391634982</v>
      </c>
      <c r="AH1684">
        <f t="shared" si="123"/>
        <v>2.2813688212927757E-2</v>
      </c>
      <c r="AI1684">
        <f t="shared" si="124"/>
        <v>7.9847908745247151E-2</v>
      </c>
      <c r="AJ1684">
        <f t="shared" si="125"/>
        <v>0.30418250950570341</v>
      </c>
      <c r="AK1684">
        <v>26</v>
      </c>
      <c r="AL1684">
        <v>0</v>
      </c>
    </row>
    <row r="1685" spans="1:38" x14ac:dyDescent="0.2">
      <c r="A1685" t="s">
        <v>2546</v>
      </c>
      <c r="B1685">
        <v>280</v>
      </c>
      <c r="C1685">
        <v>336</v>
      </c>
      <c r="D1685">
        <f>C1685-B1685</f>
        <v>56</v>
      </c>
      <c r="E1685">
        <v>0.29060000000000002</v>
      </c>
      <c r="F1685">
        <v>2.6995999999999999E-2</v>
      </c>
      <c r="G1685">
        <v>54</v>
      </c>
      <c r="H1685" t="s">
        <v>35</v>
      </c>
      <c r="I1685" t="s">
        <v>49</v>
      </c>
      <c r="J1685">
        <v>4.3410000000000002</v>
      </c>
      <c r="K1685">
        <v>2</v>
      </c>
      <c r="L1685">
        <v>0</v>
      </c>
      <c r="M1685">
        <v>1</v>
      </c>
      <c r="N1685">
        <v>3</v>
      </c>
      <c r="O1685">
        <v>3</v>
      </c>
      <c r="P1685">
        <v>1</v>
      </c>
      <c r="Q1685">
        <v>0</v>
      </c>
      <c r="R1685">
        <v>3</v>
      </c>
      <c r="S1685">
        <v>4</v>
      </c>
      <c r="T1685">
        <v>7</v>
      </c>
      <c r="U1685">
        <v>0</v>
      </c>
      <c r="V1685">
        <v>1</v>
      </c>
      <c r="W1685">
        <v>1</v>
      </c>
      <c r="X1685">
        <v>4</v>
      </c>
      <c r="Y1685">
        <v>3</v>
      </c>
      <c r="Z1685">
        <v>4</v>
      </c>
      <c r="AA1685">
        <v>2</v>
      </c>
      <c r="AB1685">
        <v>3</v>
      </c>
      <c r="AC1685">
        <v>1</v>
      </c>
      <c r="AD1685">
        <v>3</v>
      </c>
      <c r="AE1685">
        <f>SUM(M1685:N1685)/SUM(K1685:AD1685)</f>
        <v>8.6956521739130432E-2</v>
      </c>
      <c r="AF1685">
        <f>SUM(S1685,Y1685)/SUM(K1685:AD1685)</f>
        <v>0.15217391304347827</v>
      </c>
      <c r="AG1685">
        <f t="shared" si="122"/>
        <v>8.6956521739130432E-2</v>
      </c>
      <c r="AH1685">
        <f t="shared" si="123"/>
        <v>0.15217391304347827</v>
      </c>
      <c r="AI1685">
        <f t="shared" si="124"/>
        <v>0.28260869565217389</v>
      </c>
      <c r="AJ1685">
        <f t="shared" si="125"/>
        <v>0.2391304347826087</v>
      </c>
    </row>
    <row r="1686" spans="1:38" x14ac:dyDescent="0.2">
      <c r="A1686" t="s">
        <v>2702</v>
      </c>
      <c r="B1686">
        <v>96</v>
      </c>
      <c r="C1686">
        <v>162</v>
      </c>
      <c r="D1686">
        <f>C1686-B1686</f>
        <v>66</v>
      </c>
      <c r="E1686">
        <v>0.2802</v>
      </c>
      <c r="F1686">
        <v>7.2109000000000006E-2</v>
      </c>
      <c r="G1686">
        <v>54</v>
      </c>
      <c r="H1686" t="s">
        <v>35</v>
      </c>
      <c r="I1686" t="s">
        <v>44</v>
      </c>
      <c r="J1686">
        <v>3.448</v>
      </c>
      <c r="K1686">
        <v>0</v>
      </c>
      <c r="L1686">
        <v>1</v>
      </c>
      <c r="M1686">
        <v>5</v>
      </c>
      <c r="N1686">
        <v>2</v>
      </c>
      <c r="O1686">
        <v>3</v>
      </c>
      <c r="P1686">
        <v>4</v>
      </c>
      <c r="Q1686">
        <v>0</v>
      </c>
      <c r="R1686">
        <v>3</v>
      </c>
      <c r="S1686">
        <v>4</v>
      </c>
      <c r="T1686">
        <v>0</v>
      </c>
      <c r="U1686">
        <v>1</v>
      </c>
      <c r="V1686">
        <v>1</v>
      </c>
      <c r="W1686">
        <v>2</v>
      </c>
      <c r="X1686">
        <v>1</v>
      </c>
      <c r="Y1686">
        <v>3</v>
      </c>
      <c r="Z1686">
        <v>6</v>
      </c>
      <c r="AA1686">
        <v>5</v>
      </c>
      <c r="AB1686">
        <v>1</v>
      </c>
      <c r="AC1686">
        <v>0</v>
      </c>
      <c r="AD1686">
        <v>4</v>
      </c>
      <c r="AE1686">
        <f>SUM(M1686:N1686)/SUM(K1686:AD1686)</f>
        <v>0.15217391304347827</v>
      </c>
      <c r="AF1686">
        <f>SUM(S1686,Y1686)/SUM(K1686:AD1686)</f>
        <v>0.15217391304347827</v>
      </c>
      <c r="AG1686">
        <f t="shared" si="122"/>
        <v>0.13043478260869565</v>
      </c>
      <c r="AH1686">
        <f t="shared" si="123"/>
        <v>0.15217391304347827</v>
      </c>
      <c r="AI1686">
        <f t="shared" si="124"/>
        <v>0.10869565217391304</v>
      </c>
      <c r="AJ1686">
        <f t="shared" si="125"/>
        <v>0.30434782608695654</v>
      </c>
    </row>
    <row r="1687" spans="1:38" x14ac:dyDescent="0.2">
      <c r="A1687" t="s">
        <v>2939</v>
      </c>
      <c r="B1687">
        <v>100</v>
      </c>
      <c r="C1687">
        <v>185</v>
      </c>
      <c r="D1687">
        <f>C1687-B1687</f>
        <v>85</v>
      </c>
      <c r="E1687">
        <v>8.9200000000000002E-2</v>
      </c>
      <c r="F1687">
        <v>2.8249999999999998E-3</v>
      </c>
      <c r="G1687">
        <v>6</v>
      </c>
      <c r="H1687" t="s">
        <v>35</v>
      </c>
      <c r="I1687" t="s">
        <v>49</v>
      </c>
      <c r="J1687">
        <v>3.0830000000000002</v>
      </c>
      <c r="K1687">
        <v>0</v>
      </c>
      <c r="L1687">
        <v>1</v>
      </c>
      <c r="M1687">
        <v>3</v>
      </c>
      <c r="N1687">
        <v>4</v>
      </c>
      <c r="O1687">
        <v>2</v>
      </c>
      <c r="P1687">
        <v>3</v>
      </c>
      <c r="Q1687">
        <v>2</v>
      </c>
      <c r="R1687">
        <v>0</v>
      </c>
      <c r="S1687">
        <v>3</v>
      </c>
      <c r="T1687">
        <v>3</v>
      </c>
      <c r="U1687">
        <v>0</v>
      </c>
      <c r="V1687">
        <v>5</v>
      </c>
      <c r="W1687">
        <v>3</v>
      </c>
      <c r="X1687">
        <v>0</v>
      </c>
      <c r="Y1687">
        <v>4</v>
      </c>
      <c r="Z1687">
        <v>7</v>
      </c>
      <c r="AA1687">
        <v>3</v>
      </c>
      <c r="AB1687">
        <v>2</v>
      </c>
      <c r="AC1687">
        <v>0</v>
      </c>
      <c r="AD1687">
        <v>1</v>
      </c>
      <c r="AE1687">
        <f>SUM(M1687:N1687)/SUM(K1687:AD1687)</f>
        <v>0.15217391304347827</v>
      </c>
      <c r="AF1687">
        <f>SUM(S1687,Y1687)/SUM(K1687:AD1687)</f>
        <v>0.15217391304347827</v>
      </c>
      <c r="AG1687">
        <f t="shared" si="122"/>
        <v>0.13043478260869565</v>
      </c>
      <c r="AH1687">
        <f t="shared" si="123"/>
        <v>6.5217391304347824E-2</v>
      </c>
      <c r="AI1687">
        <f t="shared" si="124"/>
        <v>0.10869565217391304</v>
      </c>
      <c r="AJ1687">
        <f t="shared" si="125"/>
        <v>0.39130434782608697</v>
      </c>
    </row>
    <row r="1688" spans="1:38" x14ac:dyDescent="0.2">
      <c r="A1688" t="s">
        <v>221</v>
      </c>
      <c r="B1688">
        <v>6</v>
      </c>
      <c r="C1688">
        <v>373</v>
      </c>
      <c r="D1688">
        <f>C1688-B1688</f>
        <v>367</v>
      </c>
      <c r="E1688">
        <v>0.38619999999999999</v>
      </c>
      <c r="F1688">
        <v>1.825E-3</v>
      </c>
      <c r="G1688">
        <v>78</v>
      </c>
      <c r="H1688" t="s">
        <v>46</v>
      </c>
      <c r="I1688" t="s">
        <v>44</v>
      </c>
      <c r="J1688">
        <v>3.0409999999999999</v>
      </c>
      <c r="K1688">
        <v>1</v>
      </c>
      <c r="L1688">
        <v>0</v>
      </c>
      <c r="M1688">
        <v>10</v>
      </c>
      <c r="N1688">
        <v>12</v>
      </c>
      <c r="O1688">
        <v>2</v>
      </c>
      <c r="P1688">
        <v>27</v>
      </c>
      <c r="Q1688">
        <v>5</v>
      </c>
      <c r="R1688">
        <v>3</v>
      </c>
      <c r="S1688">
        <v>19</v>
      </c>
      <c r="T1688">
        <v>8</v>
      </c>
      <c r="U1688">
        <v>0</v>
      </c>
      <c r="V1688">
        <v>5</v>
      </c>
      <c r="W1688">
        <v>9</v>
      </c>
      <c r="X1688">
        <v>6</v>
      </c>
      <c r="Y1688">
        <v>2</v>
      </c>
      <c r="Z1688">
        <v>18</v>
      </c>
      <c r="AA1688">
        <v>8</v>
      </c>
      <c r="AB1688">
        <v>2</v>
      </c>
      <c r="AC1688">
        <v>0</v>
      </c>
      <c r="AD1688">
        <v>1</v>
      </c>
      <c r="AE1688">
        <f>SUM(M1688:N1688)/SUM(K1688:AD1688)</f>
        <v>0.15942028985507245</v>
      </c>
      <c r="AF1688">
        <f>SUM(S1688,Y1688)/SUM(K1688:AD1688)</f>
        <v>0.15217391304347827</v>
      </c>
      <c r="AG1688">
        <f t="shared" si="122"/>
        <v>0.26811594202898553</v>
      </c>
      <c r="AH1688">
        <f t="shared" si="123"/>
        <v>2.1739130434782608E-2</v>
      </c>
      <c r="AI1688">
        <f t="shared" si="124"/>
        <v>9.420289855072464E-2</v>
      </c>
      <c r="AJ1688">
        <f t="shared" si="125"/>
        <v>0.30434782608695654</v>
      </c>
      <c r="AK1688">
        <v>3</v>
      </c>
      <c r="AL1688">
        <v>1</v>
      </c>
    </row>
    <row r="1689" spans="1:38" x14ac:dyDescent="0.2">
      <c r="A1689" t="s">
        <v>2601</v>
      </c>
      <c r="B1689">
        <v>133</v>
      </c>
      <c r="C1689">
        <v>314</v>
      </c>
      <c r="D1689">
        <f>C1689-B1689</f>
        <v>181</v>
      </c>
      <c r="E1689">
        <v>0.29899999999999999</v>
      </c>
      <c r="F1689">
        <v>5.5000000000000002E-5</v>
      </c>
      <c r="G1689">
        <v>54</v>
      </c>
      <c r="H1689" t="s">
        <v>35</v>
      </c>
      <c r="I1689" t="s">
        <v>44</v>
      </c>
      <c r="J1689">
        <v>3.3860000000000001</v>
      </c>
      <c r="K1689">
        <v>2</v>
      </c>
      <c r="L1689">
        <v>0</v>
      </c>
      <c r="M1689">
        <v>7</v>
      </c>
      <c r="N1689">
        <v>8</v>
      </c>
      <c r="O1689">
        <v>2</v>
      </c>
      <c r="P1689">
        <v>15</v>
      </c>
      <c r="Q1689">
        <v>5</v>
      </c>
      <c r="R1689">
        <v>4</v>
      </c>
      <c r="S1689">
        <v>10</v>
      </c>
      <c r="T1689">
        <v>7</v>
      </c>
      <c r="U1689">
        <v>3</v>
      </c>
      <c r="V1689">
        <v>6</v>
      </c>
      <c r="W1689">
        <v>4</v>
      </c>
      <c r="X1689">
        <v>4</v>
      </c>
      <c r="Y1689">
        <v>4</v>
      </c>
      <c r="Z1689">
        <v>2</v>
      </c>
      <c r="AA1689">
        <v>3</v>
      </c>
      <c r="AB1689">
        <v>4</v>
      </c>
      <c r="AC1689">
        <v>1</v>
      </c>
      <c r="AD1689">
        <v>1</v>
      </c>
      <c r="AE1689">
        <f>SUM(M1689:N1689)/SUM(K1689:AD1689)</f>
        <v>0.16304347826086957</v>
      </c>
      <c r="AF1689">
        <f>SUM(S1689,Y1689)/SUM(K1689:AD1689)</f>
        <v>0.15217391304347827</v>
      </c>
      <c r="AG1689">
        <f t="shared" si="122"/>
        <v>0.22826086956521738</v>
      </c>
      <c r="AH1689">
        <f t="shared" si="123"/>
        <v>4.3478260869565216E-2</v>
      </c>
      <c r="AI1689">
        <f t="shared" si="124"/>
        <v>0.19565217391304349</v>
      </c>
      <c r="AJ1689">
        <f t="shared" si="125"/>
        <v>0.21739130434782608</v>
      </c>
    </row>
    <row r="1690" spans="1:38" x14ac:dyDescent="0.2">
      <c r="A1690" t="s">
        <v>2220</v>
      </c>
      <c r="B1690">
        <v>303</v>
      </c>
      <c r="C1690">
        <v>502</v>
      </c>
      <c r="D1690">
        <f>C1690-B1690</f>
        <v>199</v>
      </c>
      <c r="E1690">
        <v>0.24490000000000001</v>
      </c>
      <c r="F1690">
        <v>3.5400000000000002E-3</v>
      </c>
      <c r="G1690">
        <v>42</v>
      </c>
      <c r="H1690" t="s">
        <v>35</v>
      </c>
      <c r="I1690" t="s">
        <v>44</v>
      </c>
      <c r="J1690">
        <v>3.125</v>
      </c>
      <c r="K1690">
        <v>2</v>
      </c>
      <c r="L1690">
        <v>1</v>
      </c>
      <c r="M1690">
        <v>12</v>
      </c>
      <c r="N1690">
        <v>5</v>
      </c>
      <c r="O1690">
        <v>4</v>
      </c>
      <c r="P1690">
        <v>7</v>
      </c>
      <c r="Q1690">
        <v>3</v>
      </c>
      <c r="R1690">
        <v>3</v>
      </c>
      <c r="S1690">
        <v>11</v>
      </c>
      <c r="T1690">
        <v>7</v>
      </c>
      <c r="U1690">
        <v>3</v>
      </c>
      <c r="V1690">
        <v>4</v>
      </c>
      <c r="W1690">
        <v>8</v>
      </c>
      <c r="X1690">
        <v>7</v>
      </c>
      <c r="Y1690">
        <v>3</v>
      </c>
      <c r="Z1690">
        <v>4</v>
      </c>
      <c r="AA1690">
        <v>6</v>
      </c>
      <c r="AB1690">
        <v>0</v>
      </c>
      <c r="AC1690">
        <v>0</v>
      </c>
      <c r="AD1690">
        <v>2</v>
      </c>
      <c r="AE1690">
        <f>SUM(M1690:N1690)/SUM(K1690:AD1690)</f>
        <v>0.18478260869565216</v>
      </c>
      <c r="AF1690">
        <f>SUM(S1690,Y1690)/SUM(K1690:AD1690)</f>
        <v>0.15217391304347827</v>
      </c>
      <c r="AG1690">
        <f t="shared" si="122"/>
        <v>0.18478260869565216</v>
      </c>
      <c r="AH1690">
        <f t="shared" si="123"/>
        <v>6.5217391304347824E-2</v>
      </c>
      <c r="AI1690">
        <f t="shared" si="124"/>
        <v>0.14130434782608695</v>
      </c>
      <c r="AJ1690">
        <f t="shared" si="125"/>
        <v>0.27173913043478259</v>
      </c>
    </row>
    <row r="1691" spans="1:38" x14ac:dyDescent="0.2">
      <c r="A1691" t="s">
        <v>3206</v>
      </c>
      <c r="B1691">
        <v>161</v>
      </c>
      <c r="C1691">
        <v>358</v>
      </c>
      <c r="D1691">
        <f>C1691-B1691</f>
        <v>197</v>
      </c>
      <c r="E1691">
        <v>0.23069999999999999</v>
      </c>
      <c r="F1691">
        <v>4.0000000000000003E-5</v>
      </c>
      <c r="G1691">
        <v>42</v>
      </c>
      <c r="H1691" t="s">
        <v>35</v>
      </c>
      <c r="I1691" t="s">
        <v>33</v>
      </c>
      <c r="J1691">
        <v>2.7650000000000001</v>
      </c>
      <c r="K1691">
        <v>3</v>
      </c>
      <c r="L1691">
        <v>2</v>
      </c>
      <c r="M1691">
        <v>9</v>
      </c>
      <c r="N1691">
        <v>9</v>
      </c>
      <c r="O1691">
        <v>2</v>
      </c>
      <c r="P1691">
        <v>4</v>
      </c>
      <c r="Q1691">
        <v>1</v>
      </c>
      <c r="R1691">
        <v>4</v>
      </c>
      <c r="S1691">
        <v>12</v>
      </c>
      <c r="T1691">
        <v>1</v>
      </c>
      <c r="U1691">
        <v>1</v>
      </c>
      <c r="V1691">
        <v>14</v>
      </c>
      <c r="W1691">
        <v>1</v>
      </c>
      <c r="X1691">
        <v>5</v>
      </c>
      <c r="Y1691">
        <v>2</v>
      </c>
      <c r="Z1691">
        <v>12</v>
      </c>
      <c r="AA1691">
        <v>6</v>
      </c>
      <c r="AB1691">
        <v>2</v>
      </c>
      <c r="AC1691">
        <v>1</v>
      </c>
      <c r="AD1691">
        <v>1</v>
      </c>
      <c r="AE1691">
        <f>SUM(M1691:N1691)/SUM(K1691:AD1691)</f>
        <v>0.19565217391304349</v>
      </c>
      <c r="AF1691">
        <f>SUM(S1691,Y1691)/SUM(K1691:AD1691)</f>
        <v>0.15217391304347827</v>
      </c>
      <c r="AG1691">
        <f t="shared" si="122"/>
        <v>8.6956521739130432E-2</v>
      </c>
      <c r="AH1691">
        <f t="shared" si="123"/>
        <v>4.3478260869565216E-2</v>
      </c>
      <c r="AI1691">
        <f t="shared" si="124"/>
        <v>8.6956521739130432E-2</v>
      </c>
      <c r="AJ1691">
        <f t="shared" si="125"/>
        <v>0.43478260869565216</v>
      </c>
    </row>
    <row r="1692" spans="1:38" x14ac:dyDescent="0.2">
      <c r="A1692" t="s">
        <v>2250</v>
      </c>
      <c r="B1692">
        <v>2</v>
      </c>
      <c r="C1692">
        <v>246</v>
      </c>
      <c r="D1692">
        <f>C1692-B1692</f>
        <v>244</v>
      </c>
      <c r="E1692">
        <v>0.43240000000000001</v>
      </c>
      <c r="F1692">
        <v>5.986E-3</v>
      </c>
      <c r="G1692">
        <v>78</v>
      </c>
      <c r="H1692" t="s">
        <v>35</v>
      </c>
      <c r="I1692" t="s">
        <v>49</v>
      </c>
      <c r="J1692">
        <v>2.9590000000000001</v>
      </c>
      <c r="K1692">
        <v>6</v>
      </c>
      <c r="L1692">
        <v>0</v>
      </c>
      <c r="M1692">
        <v>6</v>
      </c>
      <c r="N1692">
        <v>13</v>
      </c>
      <c r="O1692">
        <v>0</v>
      </c>
      <c r="P1692">
        <v>14</v>
      </c>
      <c r="Q1692">
        <v>3</v>
      </c>
      <c r="R1692">
        <v>1</v>
      </c>
      <c r="S1692">
        <v>11</v>
      </c>
      <c r="T1692">
        <v>3</v>
      </c>
      <c r="U1692">
        <v>3</v>
      </c>
      <c r="V1692">
        <v>5</v>
      </c>
      <c r="W1692">
        <v>5</v>
      </c>
      <c r="X1692">
        <v>4</v>
      </c>
      <c r="Y1692">
        <v>3</v>
      </c>
      <c r="Z1692">
        <v>8</v>
      </c>
      <c r="AA1692">
        <v>4</v>
      </c>
      <c r="AB1692">
        <v>3</v>
      </c>
      <c r="AC1692">
        <v>0</v>
      </c>
      <c r="AD1692">
        <v>0</v>
      </c>
      <c r="AE1692">
        <f>SUM(M1692:N1692)/SUM(K1692:AD1692)</f>
        <v>0.20652173913043478</v>
      </c>
      <c r="AF1692">
        <f>SUM(S1692,Y1692)/SUM(K1692:AD1692)</f>
        <v>0.15217391304347827</v>
      </c>
      <c r="AG1692">
        <f t="shared" si="122"/>
        <v>0.27173913043478259</v>
      </c>
      <c r="AH1692">
        <f t="shared" si="123"/>
        <v>0</v>
      </c>
      <c r="AI1692">
        <f t="shared" si="124"/>
        <v>0.10869565217391304</v>
      </c>
      <c r="AJ1692">
        <f t="shared" si="125"/>
        <v>0.2608695652173913</v>
      </c>
    </row>
    <row r="1693" spans="1:38" x14ac:dyDescent="0.2">
      <c r="A1693" t="s">
        <v>3174</v>
      </c>
      <c r="B1693">
        <v>142</v>
      </c>
      <c r="C1693">
        <v>469</v>
      </c>
      <c r="D1693">
        <f>C1693-B1693</f>
        <v>327</v>
      </c>
      <c r="E1693">
        <v>0.36409999999999998</v>
      </c>
      <c r="F1693">
        <v>6.0999999999999999E-5</v>
      </c>
      <c r="G1693">
        <v>78</v>
      </c>
      <c r="H1693" t="s">
        <v>35</v>
      </c>
      <c r="I1693" t="s">
        <v>40</v>
      </c>
      <c r="J1693">
        <v>3.2170000000000001</v>
      </c>
      <c r="K1693">
        <v>7</v>
      </c>
      <c r="L1693">
        <v>2</v>
      </c>
      <c r="M1693">
        <v>9</v>
      </c>
      <c r="N1693">
        <v>30</v>
      </c>
      <c r="O1693">
        <v>2</v>
      </c>
      <c r="P1693">
        <v>10</v>
      </c>
      <c r="Q1693">
        <v>3</v>
      </c>
      <c r="R1693">
        <v>6</v>
      </c>
      <c r="S1693">
        <v>16</v>
      </c>
      <c r="T1693">
        <v>16</v>
      </c>
      <c r="U1693">
        <v>1</v>
      </c>
      <c r="V1693">
        <v>10</v>
      </c>
      <c r="W1693">
        <v>12</v>
      </c>
      <c r="X1693">
        <v>8</v>
      </c>
      <c r="Y1693">
        <v>12</v>
      </c>
      <c r="Z1693">
        <v>17</v>
      </c>
      <c r="AA1693">
        <v>8</v>
      </c>
      <c r="AB1693">
        <v>7</v>
      </c>
      <c r="AC1693">
        <v>0</v>
      </c>
      <c r="AD1693">
        <v>8</v>
      </c>
      <c r="AE1693">
        <f>SUM(M1693:N1693)/SUM(K1693:AD1693)</f>
        <v>0.21195652173913043</v>
      </c>
      <c r="AF1693">
        <f>SUM(S1693,Y1693)/SUM(K1693:AD1693)</f>
        <v>0.15217391304347827</v>
      </c>
      <c r="AG1693">
        <f t="shared" si="122"/>
        <v>0.15760869565217392</v>
      </c>
      <c r="AH1693">
        <f t="shared" si="123"/>
        <v>5.434782608695652E-2</v>
      </c>
      <c r="AI1693">
        <f t="shared" si="124"/>
        <v>0.16304347826086957</v>
      </c>
      <c r="AJ1693">
        <f t="shared" si="125"/>
        <v>0.2608695652173913</v>
      </c>
    </row>
    <row r="1694" spans="1:38" x14ac:dyDescent="0.2">
      <c r="A1694" t="s">
        <v>3093</v>
      </c>
      <c r="B1694">
        <v>3</v>
      </c>
      <c r="C1694">
        <v>450</v>
      </c>
      <c r="D1694">
        <f>C1694-B1694</f>
        <v>447</v>
      </c>
      <c r="E1694">
        <v>0.3004</v>
      </c>
      <c r="F1694">
        <v>8.2600000000000002E-4</v>
      </c>
      <c r="G1694">
        <v>54</v>
      </c>
      <c r="H1694" t="s">
        <v>35</v>
      </c>
      <c r="I1694" t="s">
        <v>44</v>
      </c>
      <c r="J1694">
        <v>3.032</v>
      </c>
      <c r="K1694">
        <v>10</v>
      </c>
      <c r="L1694">
        <v>1</v>
      </c>
      <c r="M1694">
        <v>24</v>
      </c>
      <c r="N1694">
        <v>19</v>
      </c>
      <c r="O1694">
        <v>2</v>
      </c>
      <c r="P1694">
        <v>19</v>
      </c>
      <c r="Q1694">
        <v>0</v>
      </c>
      <c r="R1694">
        <v>7</v>
      </c>
      <c r="S1694">
        <v>16</v>
      </c>
      <c r="T1694">
        <v>10</v>
      </c>
      <c r="U1694">
        <v>0</v>
      </c>
      <c r="V1694">
        <v>11</v>
      </c>
      <c r="W1694">
        <v>6</v>
      </c>
      <c r="X1694">
        <v>11</v>
      </c>
      <c r="Y1694">
        <v>12</v>
      </c>
      <c r="Z1694">
        <v>16</v>
      </c>
      <c r="AA1694">
        <v>11</v>
      </c>
      <c r="AB1694">
        <v>5</v>
      </c>
      <c r="AC1694">
        <v>0</v>
      </c>
      <c r="AD1694">
        <v>4</v>
      </c>
      <c r="AE1694">
        <f>SUM(M1694:N1694)/SUM(K1694:AD1694)</f>
        <v>0.23369565217391305</v>
      </c>
      <c r="AF1694">
        <f>SUM(S1694,Y1694)/SUM(K1694:AD1694)</f>
        <v>0.15217391304347827</v>
      </c>
      <c r="AG1694">
        <f t="shared" si="122"/>
        <v>0.19021739130434784</v>
      </c>
      <c r="AH1694">
        <f t="shared" si="123"/>
        <v>3.2608695652173912E-2</v>
      </c>
      <c r="AI1694">
        <f t="shared" si="124"/>
        <v>0.11956521739130435</v>
      </c>
      <c r="AJ1694">
        <f t="shared" si="125"/>
        <v>0.27173913043478259</v>
      </c>
    </row>
    <row r="1695" spans="1:38" x14ac:dyDescent="0.2">
      <c r="A1695" t="s">
        <v>2728</v>
      </c>
      <c r="B1695">
        <v>335</v>
      </c>
      <c r="C1695">
        <v>393</v>
      </c>
      <c r="D1695">
        <f>C1695-B1695</f>
        <v>58</v>
      </c>
      <c r="E1695">
        <v>0.1827</v>
      </c>
      <c r="F1695">
        <v>2.8E-5</v>
      </c>
      <c r="G1695">
        <v>18</v>
      </c>
      <c r="H1695" t="s">
        <v>46</v>
      </c>
      <c r="I1695" t="s">
        <v>126</v>
      </c>
      <c r="J1695">
        <v>2.8740000000000001</v>
      </c>
      <c r="K1695">
        <v>2</v>
      </c>
      <c r="L1695">
        <v>0</v>
      </c>
      <c r="M1695">
        <v>1</v>
      </c>
      <c r="N1695">
        <v>11</v>
      </c>
      <c r="O1695">
        <v>1</v>
      </c>
      <c r="P1695">
        <v>2</v>
      </c>
      <c r="Q1695">
        <v>0</v>
      </c>
      <c r="R1695">
        <v>1</v>
      </c>
      <c r="S1695">
        <v>2</v>
      </c>
      <c r="T1695">
        <v>3</v>
      </c>
      <c r="U1695">
        <v>0</v>
      </c>
      <c r="V1695">
        <v>3</v>
      </c>
      <c r="W1695">
        <v>3</v>
      </c>
      <c r="X1695">
        <v>1</v>
      </c>
      <c r="Y1695">
        <v>5</v>
      </c>
      <c r="Z1695">
        <v>6</v>
      </c>
      <c r="AA1695">
        <v>1</v>
      </c>
      <c r="AB1695">
        <v>1</v>
      </c>
      <c r="AC1695">
        <v>0</v>
      </c>
      <c r="AD1695">
        <v>3</v>
      </c>
      <c r="AE1695">
        <f>SUM(M1695:N1695)/SUM(K1695:AD1695)</f>
        <v>0.2608695652173913</v>
      </c>
      <c r="AF1695">
        <f>SUM(S1695,Y1695)/SUM(K1695:AD1695)</f>
        <v>0.15217391304347827</v>
      </c>
      <c r="AG1695">
        <f t="shared" si="122"/>
        <v>0.15217391304347827</v>
      </c>
      <c r="AH1695">
        <f t="shared" si="123"/>
        <v>8.6956521739130432E-2</v>
      </c>
      <c r="AI1695">
        <f t="shared" si="124"/>
        <v>0.10869565217391304</v>
      </c>
      <c r="AJ1695">
        <f t="shared" si="125"/>
        <v>0.2391304347826087</v>
      </c>
    </row>
    <row r="1696" spans="1:38" x14ac:dyDescent="0.2">
      <c r="A1696" t="s">
        <v>3043</v>
      </c>
      <c r="B1696">
        <v>428</v>
      </c>
      <c r="C1696">
        <v>494</v>
      </c>
      <c r="D1696">
        <f>C1696-B1696</f>
        <v>66</v>
      </c>
      <c r="E1696">
        <v>0.22509999999999999</v>
      </c>
      <c r="F1696">
        <v>1.56E-4</v>
      </c>
      <c r="G1696">
        <v>30</v>
      </c>
      <c r="H1696" t="s">
        <v>35</v>
      </c>
      <c r="I1696" t="s">
        <v>33</v>
      </c>
      <c r="J1696">
        <v>2.8719999999999999</v>
      </c>
      <c r="K1696">
        <v>1</v>
      </c>
      <c r="L1696">
        <v>0</v>
      </c>
      <c r="M1696">
        <v>4</v>
      </c>
      <c r="N1696">
        <v>10</v>
      </c>
      <c r="O1696">
        <v>3</v>
      </c>
      <c r="P1696">
        <v>1</v>
      </c>
      <c r="Q1696">
        <v>1</v>
      </c>
      <c r="R1696">
        <v>1</v>
      </c>
      <c r="S1696">
        <v>1</v>
      </c>
      <c r="T1696">
        <v>3</v>
      </c>
      <c r="U1696">
        <v>2</v>
      </c>
      <c r="V1696">
        <v>3</v>
      </c>
      <c r="W1696">
        <v>0</v>
      </c>
      <c r="X1696">
        <v>1</v>
      </c>
      <c r="Y1696">
        <v>6</v>
      </c>
      <c r="Z1696">
        <v>6</v>
      </c>
      <c r="AA1696">
        <v>1</v>
      </c>
      <c r="AB1696">
        <v>0</v>
      </c>
      <c r="AC1696">
        <v>2</v>
      </c>
      <c r="AD1696">
        <v>0</v>
      </c>
      <c r="AE1696">
        <f>SUM(M1696:N1696)/SUM(K1696:AD1696)</f>
        <v>0.30434782608695654</v>
      </c>
      <c r="AF1696">
        <f>SUM(S1696,Y1696)/SUM(K1696:AD1696)</f>
        <v>0.15217391304347827</v>
      </c>
      <c r="AG1696">
        <f t="shared" si="122"/>
        <v>4.3478260869565216E-2</v>
      </c>
      <c r="AH1696">
        <f t="shared" si="123"/>
        <v>0.10869565217391304</v>
      </c>
      <c r="AI1696">
        <f t="shared" si="124"/>
        <v>0.13043478260869565</v>
      </c>
      <c r="AJ1696">
        <f t="shared" si="125"/>
        <v>0.2608695652173913</v>
      </c>
    </row>
    <row r="1697" spans="1:38" x14ac:dyDescent="0.2">
      <c r="A1697" t="s">
        <v>1869</v>
      </c>
      <c r="B1697">
        <v>21</v>
      </c>
      <c r="C1697">
        <v>364</v>
      </c>
      <c r="D1697">
        <f>C1697-B1697</f>
        <v>343</v>
      </c>
      <c r="E1697">
        <v>0.3967</v>
      </c>
      <c r="F1697">
        <v>2.1599999999999999E-4</v>
      </c>
      <c r="G1697">
        <v>78</v>
      </c>
      <c r="H1697" t="s">
        <v>35</v>
      </c>
      <c r="I1697" t="s">
        <v>44</v>
      </c>
      <c r="J1697">
        <v>3.0209999999999999</v>
      </c>
      <c r="K1697">
        <v>9</v>
      </c>
      <c r="L1697">
        <v>3</v>
      </c>
      <c r="M1697">
        <v>22</v>
      </c>
      <c r="N1697">
        <v>11</v>
      </c>
      <c r="O1697">
        <v>2</v>
      </c>
      <c r="P1697">
        <v>16</v>
      </c>
      <c r="Q1697">
        <v>2</v>
      </c>
      <c r="R1697">
        <v>4</v>
      </c>
      <c r="S1697">
        <v>14</v>
      </c>
      <c r="T1697">
        <v>3</v>
      </c>
      <c r="U1697">
        <v>5</v>
      </c>
      <c r="V1697">
        <v>11</v>
      </c>
      <c r="W1697">
        <v>6</v>
      </c>
      <c r="X1697">
        <v>6</v>
      </c>
      <c r="Y1697">
        <v>9</v>
      </c>
      <c r="Z1697">
        <v>15</v>
      </c>
      <c r="AA1697">
        <v>4</v>
      </c>
      <c r="AB1697">
        <v>5</v>
      </c>
      <c r="AC1697">
        <v>0</v>
      </c>
      <c r="AD1697">
        <v>4</v>
      </c>
      <c r="AE1697">
        <f>SUM(M1697:N1697)/SUM(K1697:AD1697)</f>
        <v>0.2185430463576159</v>
      </c>
      <c r="AF1697">
        <f>SUM(S1697,Y1697)/SUM(K1697:AD1697)</f>
        <v>0.15231788079470199</v>
      </c>
      <c r="AG1697">
        <f t="shared" si="122"/>
        <v>0.20529801324503311</v>
      </c>
      <c r="AH1697">
        <f t="shared" si="123"/>
        <v>3.9735099337748346E-2</v>
      </c>
      <c r="AI1697">
        <f t="shared" si="124"/>
        <v>0.11258278145695365</v>
      </c>
      <c r="AJ1697">
        <f t="shared" si="125"/>
        <v>0.27152317880794702</v>
      </c>
    </row>
    <row r="1698" spans="1:38" x14ac:dyDescent="0.2">
      <c r="A1698" t="s">
        <v>2816</v>
      </c>
      <c r="B1698">
        <v>15</v>
      </c>
      <c r="C1698">
        <v>166</v>
      </c>
      <c r="D1698">
        <f>C1698-B1698</f>
        <v>151</v>
      </c>
      <c r="E1698">
        <v>0.2195</v>
      </c>
      <c r="F1698">
        <v>1.5999999999999999E-5</v>
      </c>
      <c r="G1698">
        <v>30</v>
      </c>
      <c r="H1698" t="s">
        <v>35</v>
      </c>
      <c r="I1698" t="s">
        <v>33</v>
      </c>
      <c r="J1698">
        <v>3.242</v>
      </c>
      <c r="K1698">
        <v>1</v>
      </c>
      <c r="L1698">
        <v>0</v>
      </c>
      <c r="M1698">
        <v>7</v>
      </c>
      <c r="N1698">
        <v>11</v>
      </c>
      <c r="O1698">
        <v>7</v>
      </c>
      <c r="P1698">
        <v>8</v>
      </c>
      <c r="Q1698">
        <v>1</v>
      </c>
      <c r="R1698">
        <v>5</v>
      </c>
      <c r="S1698">
        <v>8</v>
      </c>
      <c r="T1698">
        <v>6</v>
      </c>
      <c r="U1698">
        <v>2</v>
      </c>
      <c r="V1698">
        <v>5</v>
      </c>
      <c r="W1698">
        <v>14</v>
      </c>
      <c r="X1698">
        <v>6</v>
      </c>
      <c r="Y1698">
        <v>8</v>
      </c>
      <c r="Z1698">
        <v>7</v>
      </c>
      <c r="AA1698">
        <v>2</v>
      </c>
      <c r="AB1698">
        <v>2</v>
      </c>
      <c r="AC1698">
        <v>0</v>
      </c>
      <c r="AD1698">
        <v>5</v>
      </c>
      <c r="AE1698">
        <f>SUM(M1698:N1698)/SUM(K1698:AD1698)</f>
        <v>0.17142857142857143</v>
      </c>
      <c r="AF1698">
        <f>SUM(S1698,Y1698)/SUM(K1698:AD1698)</f>
        <v>0.15238095238095239</v>
      </c>
      <c r="AG1698">
        <f t="shared" si="122"/>
        <v>0.21904761904761905</v>
      </c>
      <c r="AH1698">
        <f t="shared" si="123"/>
        <v>0.11428571428571428</v>
      </c>
      <c r="AI1698">
        <f t="shared" si="124"/>
        <v>0.14285714285714285</v>
      </c>
      <c r="AJ1698">
        <f t="shared" si="125"/>
        <v>0.2</v>
      </c>
    </row>
    <row r="1699" spans="1:38" x14ac:dyDescent="0.2">
      <c r="A1699" t="s">
        <v>1559</v>
      </c>
      <c r="B1699">
        <v>813</v>
      </c>
      <c r="C1699">
        <v>930</v>
      </c>
      <c r="D1699">
        <f>C1699-B1699</f>
        <v>117</v>
      </c>
      <c r="E1699">
        <v>0.16309999999999999</v>
      </c>
      <c r="F1699">
        <v>1.983E-3</v>
      </c>
      <c r="G1699">
        <v>6</v>
      </c>
      <c r="H1699" t="s">
        <v>35</v>
      </c>
      <c r="I1699" t="s">
        <v>44</v>
      </c>
      <c r="J1699">
        <v>3.6739999999999999</v>
      </c>
      <c r="K1699">
        <v>3</v>
      </c>
      <c r="L1699">
        <v>0</v>
      </c>
      <c r="M1699">
        <v>5</v>
      </c>
      <c r="N1699">
        <v>17</v>
      </c>
      <c r="O1699">
        <v>3</v>
      </c>
      <c r="P1699">
        <v>2</v>
      </c>
      <c r="Q1699">
        <v>0</v>
      </c>
      <c r="R1699">
        <v>6</v>
      </c>
      <c r="S1699">
        <v>9</v>
      </c>
      <c r="T1699">
        <v>17</v>
      </c>
      <c r="U1699">
        <v>1</v>
      </c>
      <c r="V1699">
        <v>8</v>
      </c>
      <c r="W1699">
        <v>2</v>
      </c>
      <c r="X1699">
        <v>5</v>
      </c>
      <c r="Y1699">
        <v>7</v>
      </c>
      <c r="Z1699">
        <v>10</v>
      </c>
      <c r="AA1699">
        <v>6</v>
      </c>
      <c r="AB1699">
        <v>3</v>
      </c>
      <c r="AC1699">
        <v>0</v>
      </c>
      <c r="AD1699">
        <v>1</v>
      </c>
      <c r="AE1699">
        <f>SUM(M1699:N1699)/SUM(K1699:AD1699)</f>
        <v>0.20952380952380953</v>
      </c>
      <c r="AF1699">
        <f>SUM(S1699,Y1699)/SUM(K1699:AD1699)</f>
        <v>0.15238095238095239</v>
      </c>
      <c r="AG1699">
        <f t="shared" si="122"/>
        <v>6.6666666666666666E-2</v>
      </c>
      <c r="AH1699">
        <f t="shared" si="123"/>
        <v>3.8095238095238099E-2</v>
      </c>
      <c r="AI1699">
        <f t="shared" si="124"/>
        <v>0.25714285714285712</v>
      </c>
      <c r="AJ1699">
        <f t="shared" si="125"/>
        <v>0.27619047619047621</v>
      </c>
    </row>
    <row r="1700" spans="1:38" x14ac:dyDescent="0.2">
      <c r="A1700" t="s">
        <v>2575</v>
      </c>
      <c r="B1700">
        <v>129</v>
      </c>
      <c r="C1700">
        <v>290</v>
      </c>
      <c r="D1700">
        <f>C1700-B1700</f>
        <v>161</v>
      </c>
      <c r="E1700">
        <v>0.31090000000000001</v>
      </c>
      <c r="F1700">
        <v>1.9318999999999999E-2</v>
      </c>
      <c r="G1700">
        <v>66</v>
      </c>
      <c r="H1700" t="s">
        <v>35</v>
      </c>
      <c r="I1700" t="s">
        <v>33</v>
      </c>
      <c r="J1700">
        <v>3.2090000000000001</v>
      </c>
      <c r="K1700">
        <v>1</v>
      </c>
      <c r="L1700">
        <v>1</v>
      </c>
      <c r="M1700">
        <v>13</v>
      </c>
      <c r="N1700">
        <v>16</v>
      </c>
      <c r="O1700">
        <v>4</v>
      </c>
      <c r="P1700">
        <v>5</v>
      </c>
      <c r="Q1700">
        <v>1</v>
      </c>
      <c r="R1700">
        <v>5</v>
      </c>
      <c r="S1700">
        <v>11</v>
      </c>
      <c r="T1700">
        <v>10</v>
      </c>
      <c r="U1700">
        <v>1</v>
      </c>
      <c r="V1700">
        <v>8</v>
      </c>
      <c r="W1700">
        <v>4</v>
      </c>
      <c r="X1700">
        <v>2</v>
      </c>
      <c r="Y1700">
        <v>5</v>
      </c>
      <c r="Z1700">
        <v>7</v>
      </c>
      <c r="AA1700">
        <v>5</v>
      </c>
      <c r="AB1700">
        <v>3</v>
      </c>
      <c r="AC1700">
        <v>1</v>
      </c>
      <c r="AD1700">
        <v>2</v>
      </c>
      <c r="AE1700">
        <f>SUM(M1700:N1700)/SUM(K1700:AD1700)</f>
        <v>0.27619047619047621</v>
      </c>
      <c r="AF1700">
        <f>SUM(S1700,Y1700)/SUM(K1700:AD1700)</f>
        <v>0.15238095238095239</v>
      </c>
      <c r="AG1700">
        <f t="shared" si="122"/>
        <v>9.5238095238095233E-2</v>
      </c>
      <c r="AH1700">
        <f t="shared" si="123"/>
        <v>6.6666666666666666E-2</v>
      </c>
      <c r="AI1700">
        <f t="shared" si="124"/>
        <v>0.18095238095238095</v>
      </c>
      <c r="AJ1700">
        <f t="shared" si="125"/>
        <v>0.22857142857142856</v>
      </c>
    </row>
    <row r="1701" spans="1:38" x14ac:dyDescent="0.2">
      <c r="A1701" t="s">
        <v>2667</v>
      </c>
      <c r="B1701">
        <v>5</v>
      </c>
      <c r="C1701">
        <v>369</v>
      </c>
      <c r="D1701">
        <f>C1701-B1701</f>
        <v>364</v>
      </c>
      <c r="E1701">
        <v>0.1331</v>
      </c>
      <c r="F1701">
        <v>4.6000000000000001E-4</v>
      </c>
      <c r="G1701">
        <v>6</v>
      </c>
      <c r="H1701" t="s">
        <v>46</v>
      </c>
      <c r="I1701" t="s">
        <v>36</v>
      </c>
      <c r="J1701">
        <v>2.996</v>
      </c>
      <c r="K1701">
        <v>9</v>
      </c>
      <c r="L1701">
        <v>0</v>
      </c>
      <c r="M1701">
        <v>12</v>
      </c>
      <c r="N1701">
        <v>14</v>
      </c>
      <c r="O1701">
        <v>1</v>
      </c>
      <c r="P1701">
        <v>18</v>
      </c>
      <c r="Q1701">
        <v>4</v>
      </c>
      <c r="R1701">
        <v>0</v>
      </c>
      <c r="S1701">
        <v>19</v>
      </c>
      <c r="T1701">
        <v>8</v>
      </c>
      <c r="U1701">
        <v>1</v>
      </c>
      <c r="V1701">
        <v>19</v>
      </c>
      <c r="W1701">
        <v>5</v>
      </c>
      <c r="X1701">
        <v>6</v>
      </c>
      <c r="Y1701">
        <v>6</v>
      </c>
      <c r="Z1701">
        <v>18</v>
      </c>
      <c r="AA1701">
        <v>9</v>
      </c>
      <c r="AB1701">
        <v>9</v>
      </c>
      <c r="AC1701">
        <v>1</v>
      </c>
      <c r="AD1701">
        <v>5</v>
      </c>
      <c r="AE1701">
        <f>SUM(M1701:N1701)/SUM(K1701:AD1701)</f>
        <v>0.15853658536585366</v>
      </c>
      <c r="AF1701">
        <f>SUM(S1701,Y1701)/SUM(K1701:AD1701)</f>
        <v>0.1524390243902439</v>
      </c>
      <c r="AG1701">
        <f t="shared" si="122"/>
        <v>0.1951219512195122</v>
      </c>
      <c r="AH1701">
        <f t="shared" si="123"/>
        <v>4.2682926829268296E-2</v>
      </c>
      <c r="AI1701">
        <f t="shared" si="124"/>
        <v>0.10975609756097561</v>
      </c>
      <c r="AJ1701">
        <f t="shared" si="125"/>
        <v>0.34146341463414637</v>
      </c>
    </row>
    <row r="1702" spans="1:38" x14ac:dyDescent="0.2">
      <c r="A1702" t="s">
        <v>2863</v>
      </c>
      <c r="B1702">
        <v>19</v>
      </c>
      <c r="C1702">
        <v>599</v>
      </c>
      <c r="D1702">
        <f>C1702-B1702</f>
        <v>580</v>
      </c>
      <c r="E1702">
        <v>0.2782</v>
      </c>
      <c r="F1702">
        <v>8.3999999999999995E-5</v>
      </c>
      <c r="G1702">
        <v>54</v>
      </c>
      <c r="H1702" t="s">
        <v>35</v>
      </c>
      <c r="I1702" t="s">
        <v>44</v>
      </c>
      <c r="J1702">
        <v>3.2629999999999999</v>
      </c>
      <c r="K1702">
        <v>4</v>
      </c>
      <c r="L1702">
        <v>1</v>
      </c>
      <c r="M1702">
        <v>16</v>
      </c>
      <c r="N1702">
        <v>15</v>
      </c>
      <c r="O1702">
        <v>4</v>
      </c>
      <c r="P1702">
        <v>23</v>
      </c>
      <c r="Q1702">
        <v>7</v>
      </c>
      <c r="R1702">
        <v>15</v>
      </c>
      <c r="S1702">
        <v>23</v>
      </c>
      <c r="T1702">
        <v>11</v>
      </c>
      <c r="U1702">
        <v>4</v>
      </c>
      <c r="V1702">
        <v>11</v>
      </c>
      <c r="W1702">
        <v>14</v>
      </c>
      <c r="X1702">
        <v>13</v>
      </c>
      <c r="Y1702">
        <v>11</v>
      </c>
      <c r="Z1702">
        <v>23</v>
      </c>
      <c r="AA1702">
        <v>16</v>
      </c>
      <c r="AB1702">
        <v>3</v>
      </c>
      <c r="AC1702">
        <v>2</v>
      </c>
      <c r="AD1702">
        <v>7</v>
      </c>
      <c r="AE1702">
        <f>SUM(M1702:N1702)/SUM(K1702:AD1702)</f>
        <v>0.13901345291479822</v>
      </c>
      <c r="AF1702">
        <f>SUM(S1702,Y1702)/SUM(K1702:AD1702)</f>
        <v>0.15246636771300448</v>
      </c>
      <c r="AG1702">
        <f t="shared" si="122"/>
        <v>0.18385650224215247</v>
      </c>
      <c r="AH1702">
        <f t="shared" si="123"/>
        <v>5.829596412556054E-2</v>
      </c>
      <c r="AI1702">
        <f t="shared" si="124"/>
        <v>0.14798206278026907</v>
      </c>
      <c r="AJ1702">
        <f t="shared" si="125"/>
        <v>0.31838565022421522</v>
      </c>
    </row>
    <row r="1703" spans="1:38" x14ac:dyDescent="0.2">
      <c r="A1703" t="s">
        <v>3309</v>
      </c>
      <c r="B1703">
        <v>14</v>
      </c>
      <c r="C1703">
        <v>622</v>
      </c>
      <c r="D1703">
        <f>C1703-B1703</f>
        <v>608</v>
      </c>
      <c r="E1703">
        <v>0.18360000000000001</v>
      </c>
      <c r="F1703">
        <v>3.4E-5</v>
      </c>
      <c r="G1703">
        <v>18</v>
      </c>
      <c r="H1703" t="s">
        <v>35</v>
      </c>
      <c r="I1703" t="s">
        <v>49</v>
      </c>
      <c r="J1703">
        <v>3.012</v>
      </c>
      <c r="K1703">
        <v>5</v>
      </c>
      <c r="L1703">
        <v>1</v>
      </c>
      <c r="M1703">
        <v>26</v>
      </c>
      <c r="N1703">
        <v>31</v>
      </c>
      <c r="O1703">
        <v>5</v>
      </c>
      <c r="P1703">
        <v>12</v>
      </c>
      <c r="Q1703">
        <v>3</v>
      </c>
      <c r="R1703">
        <v>12</v>
      </c>
      <c r="S1703">
        <v>31</v>
      </c>
      <c r="T1703">
        <v>18</v>
      </c>
      <c r="U1703">
        <v>2</v>
      </c>
      <c r="V1703">
        <v>27</v>
      </c>
      <c r="W1703">
        <v>11</v>
      </c>
      <c r="X1703">
        <v>16</v>
      </c>
      <c r="Y1703">
        <v>12</v>
      </c>
      <c r="Z1703">
        <v>37</v>
      </c>
      <c r="AA1703">
        <v>23</v>
      </c>
      <c r="AB1703">
        <v>8</v>
      </c>
      <c r="AC1703">
        <v>1</v>
      </c>
      <c r="AD1703">
        <v>1</v>
      </c>
      <c r="AE1703">
        <f>SUM(M1703:N1703)/SUM(K1703:AD1703)</f>
        <v>0.20212765957446807</v>
      </c>
      <c r="AF1703">
        <f>SUM(S1703,Y1703)/SUM(K1703:AD1703)</f>
        <v>0.1524822695035461</v>
      </c>
      <c r="AG1703">
        <f t="shared" si="122"/>
        <v>9.9290780141843976E-2</v>
      </c>
      <c r="AH1703">
        <f t="shared" si="123"/>
        <v>2.4822695035460994E-2</v>
      </c>
      <c r="AI1703">
        <f t="shared" si="124"/>
        <v>0.14184397163120568</v>
      </c>
      <c r="AJ1703">
        <f t="shared" si="125"/>
        <v>0.37943262411347517</v>
      </c>
    </row>
    <row r="1704" spans="1:38" x14ac:dyDescent="0.2">
      <c r="A1704" t="s">
        <v>464</v>
      </c>
      <c r="B1704">
        <v>147</v>
      </c>
      <c r="C1704">
        <v>231</v>
      </c>
      <c r="D1704">
        <f>C1704-B1704</f>
        <v>84</v>
      </c>
      <c r="E1704">
        <v>0.23200000000000001</v>
      </c>
      <c r="F1704" s="1">
        <v>3.9999999999999998E-6</v>
      </c>
      <c r="G1704">
        <v>42</v>
      </c>
      <c r="H1704" t="s">
        <v>35</v>
      </c>
      <c r="I1704" t="s">
        <v>33</v>
      </c>
      <c r="J1704">
        <v>2.2509999999999999</v>
      </c>
      <c r="K1704">
        <v>3</v>
      </c>
      <c r="L1704">
        <v>0</v>
      </c>
      <c r="M1704">
        <v>0</v>
      </c>
      <c r="N1704">
        <v>2</v>
      </c>
      <c r="O1704">
        <v>1</v>
      </c>
      <c r="P1704">
        <v>0</v>
      </c>
      <c r="Q1704">
        <v>0</v>
      </c>
      <c r="R1704">
        <v>0</v>
      </c>
      <c r="S1704">
        <v>6</v>
      </c>
      <c r="T1704">
        <v>3</v>
      </c>
      <c r="U1704">
        <v>1</v>
      </c>
      <c r="V1704">
        <v>4</v>
      </c>
      <c r="W1704">
        <v>6</v>
      </c>
      <c r="X1704">
        <v>25</v>
      </c>
      <c r="Y1704">
        <v>3</v>
      </c>
      <c r="Z1704">
        <v>0</v>
      </c>
      <c r="AA1704">
        <v>3</v>
      </c>
      <c r="AB1704">
        <v>1</v>
      </c>
      <c r="AC1704">
        <v>0</v>
      </c>
      <c r="AD1704">
        <v>1</v>
      </c>
      <c r="AE1704">
        <f>SUM(M1704:N1704)/SUM(K1704:AD1704)</f>
        <v>3.3898305084745763E-2</v>
      </c>
      <c r="AF1704">
        <f>SUM(S1704,Y1704)/SUM(K1704:AD1704)</f>
        <v>0.15254237288135594</v>
      </c>
      <c r="AG1704">
        <f t="shared" si="122"/>
        <v>0.15254237288135594</v>
      </c>
      <c r="AH1704">
        <f t="shared" si="123"/>
        <v>3.3898305084745763E-2</v>
      </c>
      <c r="AI1704">
        <f t="shared" si="124"/>
        <v>8.4745762711864403E-2</v>
      </c>
      <c r="AJ1704">
        <f t="shared" si="125"/>
        <v>0.5423728813559322</v>
      </c>
    </row>
    <row r="1705" spans="1:38" x14ac:dyDescent="0.2">
      <c r="A1705" t="s">
        <v>2991</v>
      </c>
      <c r="B1705">
        <v>111</v>
      </c>
      <c r="C1705">
        <v>185</v>
      </c>
      <c r="D1705">
        <f>C1705-B1705</f>
        <v>74</v>
      </c>
      <c r="E1705">
        <v>0.20849999999999999</v>
      </c>
      <c r="F1705">
        <v>3.787E-3</v>
      </c>
      <c r="G1705">
        <v>30</v>
      </c>
      <c r="H1705" t="s">
        <v>35</v>
      </c>
      <c r="I1705" t="s">
        <v>33</v>
      </c>
      <c r="J1705">
        <v>3.6339999999999999</v>
      </c>
      <c r="K1705">
        <v>0</v>
      </c>
      <c r="L1705">
        <v>0</v>
      </c>
      <c r="M1705">
        <v>1</v>
      </c>
      <c r="N1705">
        <v>8</v>
      </c>
      <c r="O1705">
        <v>0</v>
      </c>
      <c r="P1705">
        <v>1</v>
      </c>
      <c r="Q1705">
        <v>2</v>
      </c>
      <c r="R1705">
        <v>3</v>
      </c>
      <c r="S1705">
        <v>3</v>
      </c>
      <c r="T1705">
        <v>11</v>
      </c>
      <c r="U1705">
        <v>2</v>
      </c>
      <c r="V1705">
        <v>4</v>
      </c>
      <c r="W1705">
        <v>2</v>
      </c>
      <c r="X1705">
        <v>4</v>
      </c>
      <c r="Y1705">
        <v>6</v>
      </c>
      <c r="Z1705">
        <v>4</v>
      </c>
      <c r="AA1705">
        <v>1</v>
      </c>
      <c r="AB1705">
        <v>2</v>
      </c>
      <c r="AC1705">
        <v>0</v>
      </c>
      <c r="AD1705">
        <v>5</v>
      </c>
      <c r="AE1705">
        <f>SUM(M1705:N1705)/SUM(K1705:AD1705)</f>
        <v>0.15254237288135594</v>
      </c>
      <c r="AF1705">
        <f>SUM(S1705,Y1705)/SUM(K1705:AD1705)</f>
        <v>0.15254237288135594</v>
      </c>
      <c r="AG1705">
        <f t="shared" si="122"/>
        <v>5.0847457627118647E-2</v>
      </c>
      <c r="AH1705">
        <f t="shared" si="123"/>
        <v>8.4745762711864403E-2</v>
      </c>
      <c r="AI1705">
        <f t="shared" si="124"/>
        <v>0.30508474576271188</v>
      </c>
      <c r="AJ1705">
        <f t="shared" si="125"/>
        <v>0.25423728813559321</v>
      </c>
    </row>
    <row r="1706" spans="1:38" x14ac:dyDescent="0.2">
      <c r="A1706" t="s">
        <v>730</v>
      </c>
      <c r="B1706">
        <v>49</v>
      </c>
      <c r="C1706">
        <v>497</v>
      </c>
      <c r="D1706">
        <f>C1706-B1706</f>
        <v>448</v>
      </c>
      <c r="E1706">
        <v>0.29699999999999999</v>
      </c>
      <c r="F1706">
        <v>4.3199999999999998E-4</v>
      </c>
      <c r="G1706">
        <v>54</v>
      </c>
      <c r="H1706" t="s">
        <v>35</v>
      </c>
      <c r="I1706" t="s">
        <v>40</v>
      </c>
      <c r="J1706">
        <v>3.0539999999999998</v>
      </c>
      <c r="K1706">
        <v>8</v>
      </c>
      <c r="L1706">
        <v>2</v>
      </c>
      <c r="M1706">
        <v>17</v>
      </c>
      <c r="N1706">
        <v>14</v>
      </c>
      <c r="O1706">
        <v>5</v>
      </c>
      <c r="P1706">
        <v>15</v>
      </c>
      <c r="Q1706">
        <v>6</v>
      </c>
      <c r="R1706">
        <v>7</v>
      </c>
      <c r="S1706">
        <v>19</v>
      </c>
      <c r="T1706">
        <v>7</v>
      </c>
      <c r="U1706">
        <v>2</v>
      </c>
      <c r="V1706">
        <v>19</v>
      </c>
      <c r="W1706">
        <v>12</v>
      </c>
      <c r="X1706">
        <v>7</v>
      </c>
      <c r="Y1706">
        <v>8</v>
      </c>
      <c r="Z1706">
        <v>14</v>
      </c>
      <c r="AA1706">
        <v>10</v>
      </c>
      <c r="AB1706">
        <v>5</v>
      </c>
      <c r="AC1706">
        <v>0</v>
      </c>
      <c r="AD1706">
        <v>0</v>
      </c>
      <c r="AE1706">
        <f>SUM(M1706:N1706)/SUM(K1706:AD1706)</f>
        <v>0.1751412429378531</v>
      </c>
      <c r="AF1706">
        <f>SUM(S1706,Y1706)/SUM(K1706:AD1706)</f>
        <v>0.15254237288135594</v>
      </c>
      <c r="AG1706">
        <f t="shared" si="122"/>
        <v>0.19774011299435029</v>
      </c>
      <c r="AH1706">
        <f t="shared" si="123"/>
        <v>2.8248587570621469E-2</v>
      </c>
      <c r="AI1706">
        <f t="shared" si="124"/>
        <v>0.11864406779661017</v>
      </c>
      <c r="AJ1706">
        <f t="shared" si="125"/>
        <v>0.32768361581920902</v>
      </c>
    </row>
    <row r="1707" spans="1:38" x14ac:dyDescent="0.2">
      <c r="A1707" t="s">
        <v>1503</v>
      </c>
      <c r="B1707">
        <v>7</v>
      </c>
      <c r="C1707">
        <v>108</v>
      </c>
      <c r="D1707">
        <f>C1707-B1707</f>
        <v>101</v>
      </c>
      <c r="E1707">
        <v>0.26490000000000002</v>
      </c>
      <c r="F1707" s="1">
        <v>9.0000000000000002E-6</v>
      </c>
      <c r="G1707">
        <v>54</v>
      </c>
      <c r="H1707" t="s">
        <v>46</v>
      </c>
      <c r="I1707" t="s">
        <v>33</v>
      </c>
      <c r="J1707">
        <v>3.536</v>
      </c>
      <c r="K1707">
        <v>3</v>
      </c>
      <c r="L1707">
        <v>0</v>
      </c>
      <c r="M1707">
        <v>4</v>
      </c>
      <c r="N1707">
        <v>7</v>
      </c>
      <c r="O1707">
        <v>4</v>
      </c>
      <c r="P1707">
        <v>5</v>
      </c>
      <c r="Q1707">
        <v>2</v>
      </c>
      <c r="R1707">
        <v>2</v>
      </c>
      <c r="S1707">
        <v>8</v>
      </c>
      <c r="T1707">
        <v>8</v>
      </c>
      <c r="U1707">
        <v>0</v>
      </c>
      <c r="V1707">
        <v>6</v>
      </c>
      <c r="W1707">
        <v>3</v>
      </c>
      <c r="X1707">
        <v>0</v>
      </c>
      <c r="Y1707">
        <v>1</v>
      </c>
      <c r="Z1707">
        <v>1</v>
      </c>
      <c r="AA1707">
        <v>4</v>
      </c>
      <c r="AB1707">
        <v>0</v>
      </c>
      <c r="AC1707">
        <v>1</v>
      </c>
      <c r="AD1707">
        <v>0</v>
      </c>
      <c r="AE1707">
        <f>SUM(M1707:N1707)/SUM(K1707:AD1707)</f>
        <v>0.1864406779661017</v>
      </c>
      <c r="AF1707">
        <f>SUM(S1707,Y1707)/SUM(K1707:AD1707)</f>
        <v>0.15254237288135594</v>
      </c>
      <c r="AG1707">
        <f t="shared" si="122"/>
        <v>0.1864406779661017</v>
      </c>
      <c r="AH1707">
        <f t="shared" si="123"/>
        <v>8.4745762711864403E-2</v>
      </c>
      <c r="AI1707">
        <f t="shared" si="124"/>
        <v>0.16949152542372881</v>
      </c>
      <c r="AJ1707">
        <f t="shared" si="125"/>
        <v>0.22033898305084745</v>
      </c>
      <c r="AK1707">
        <v>2</v>
      </c>
      <c r="AL1707">
        <v>0</v>
      </c>
    </row>
    <row r="1708" spans="1:38" x14ac:dyDescent="0.2">
      <c r="A1708" t="s">
        <v>1237</v>
      </c>
      <c r="B1708">
        <v>6</v>
      </c>
      <c r="C1708">
        <v>590</v>
      </c>
      <c r="D1708">
        <f>C1708-B1708</f>
        <v>584</v>
      </c>
      <c r="E1708">
        <v>0.3977</v>
      </c>
      <c r="F1708">
        <v>1.07E-4</v>
      </c>
      <c r="G1708">
        <v>78</v>
      </c>
      <c r="H1708" t="s">
        <v>32</v>
      </c>
      <c r="I1708" t="s">
        <v>217</v>
      </c>
      <c r="J1708">
        <v>2.9660000000000002</v>
      </c>
      <c r="K1708">
        <v>13</v>
      </c>
      <c r="L1708">
        <v>0</v>
      </c>
      <c r="M1708">
        <v>19</v>
      </c>
      <c r="N1708">
        <v>30</v>
      </c>
      <c r="O1708">
        <v>5</v>
      </c>
      <c r="P1708">
        <v>29</v>
      </c>
      <c r="Q1708">
        <v>6</v>
      </c>
      <c r="R1708">
        <v>4</v>
      </c>
      <c r="S1708">
        <v>24</v>
      </c>
      <c r="T1708">
        <v>6</v>
      </c>
      <c r="U1708">
        <v>3</v>
      </c>
      <c r="V1708">
        <v>10</v>
      </c>
      <c r="W1708">
        <v>17</v>
      </c>
      <c r="X1708">
        <v>15</v>
      </c>
      <c r="Y1708">
        <v>12</v>
      </c>
      <c r="Z1708">
        <v>21</v>
      </c>
      <c r="AA1708">
        <v>6</v>
      </c>
      <c r="AB1708">
        <v>11</v>
      </c>
      <c r="AC1708">
        <v>0</v>
      </c>
      <c r="AD1708">
        <v>5</v>
      </c>
      <c r="AE1708">
        <f>SUM(M1708:N1708)/SUM(K1708:AD1708)</f>
        <v>0.2076271186440678</v>
      </c>
      <c r="AF1708">
        <f>SUM(S1708,Y1708)/SUM(K1708:AD1708)</f>
        <v>0.15254237288135594</v>
      </c>
      <c r="AG1708">
        <f t="shared" si="122"/>
        <v>0.25</v>
      </c>
      <c r="AH1708">
        <f t="shared" si="123"/>
        <v>4.2372881355932202E-2</v>
      </c>
      <c r="AI1708">
        <f t="shared" si="124"/>
        <v>0.10169491525423729</v>
      </c>
      <c r="AJ1708">
        <f t="shared" si="125"/>
        <v>0.24576271186440679</v>
      </c>
      <c r="AK1708">
        <v>27</v>
      </c>
      <c r="AL1708">
        <v>0</v>
      </c>
    </row>
    <row r="1709" spans="1:38" x14ac:dyDescent="0.2">
      <c r="A1709" t="s">
        <v>2394</v>
      </c>
      <c r="B1709">
        <v>6</v>
      </c>
      <c r="C1709">
        <v>589</v>
      </c>
      <c r="D1709">
        <f>C1709-B1709</f>
        <v>583</v>
      </c>
      <c r="E1709">
        <v>0.4294</v>
      </c>
      <c r="F1709">
        <v>1.06E-3</v>
      </c>
      <c r="G1709">
        <v>78</v>
      </c>
      <c r="H1709" t="s">
        <v>32</v>
      </c>
      <c r="I1709" t="s">
        <v>217</v>
      </c>
      <c r="J1709">
        <v>2.8690000000000002</v>
      </c>
      <c r="K1709">
        <v>10</v>
      </c>
      <c r="L1709">
        <v>1</v>
      </c>
      <c r="M1709">
        <v>21</v>
      </c>
      <c r="N1709">
        <v>29</v>
      </c>
      <c r="O1709">
        <v>5</v>
      </c>
      <c r="P1709">
        <v>31</v>
      </c>
      <c r="Q1709">
        <v>6</v>
      </c>
      <c r="R1709">
        <v>4</v>
      </c>
      <c r="S1709">
        <v>25</v>
      </c>
      <c r="T1709">
        <v>9</v>
      </c>
      <c r="U1709">
        <v>3</v>
      </c>
      <c r="V1709">
        <v>15</v>
      </c>
      <c r="W1709">
        <v>14</v>
      </c>
      <c r="X1709">
        <v>17</v>
      </c>
      <c r="Y1709">
        <v>11</v>
      </c>
      <c r="Z1709">
        <v>16</v>
      </c>
      <c r="AA1709">
        <v>7</v>
      </c>
      <c r="AB1709">
        <v>8</v>
      </c>
      <c r="AC1709">
        <v>0</v>
      </c>
      <c r="AD1709">
        <v>4</v>
      </c>
      <c r="AE1709">
        <f>SUM(M1709:N1709)/SUM(K1709:AD1709)</f>
        <v>0.21186440677966101</v>
      </c>
      <c r="AF1709">
        <f>SUM(S1709,Y1709)/SUM(K1709:AD1709)</f>
        <v>0.15254237288135594</v>
      </c>
      <c r="AG1709">
        <f t="shared" si="122"/>
        <v>0.23305084745762711</v>
      </c>
      <c r="AH1709">
        <f t="shared" si="123"/>
        <v>3.8135593220338986E-2</v>
      </c>
      <c r="AI1709">
        <f t="shared" si="124"/>
        <v>0.10169491525423729</v>
      </c>
      <c r="AJ1709">
        <f t="shared" si="125"/>
        <v>0.26271186440677968</v>
      </c>
      <c r="AK1709">
        <v>13</v>
      </c>
      <c r="AL1709">
        <v>0</v>
      </c>
    </row>
    <row r="1710" spans="1:38" x14ac:dyDescent="0.2">
      <c r="A1710" t="s">
        <v>2065</v>
      </c>
      <c r="B1710">
        <v>9</v>
      </c>
      <c r="C1710">
        <v>270</v>
      </c>
      <c r="D1710">
        <f>C1710-B1710</f>
        <v>261</v>
      </c>
      <c r="E1710">
        <v>0.3543</v>
      </c>
      <c r="F1710">
        <v>5.6600000000000001E-3</v>
      </c>
      <c r="G1710">
        <v>66</v>
      </c>
      <c r="H1710" t="s">
        <v>35</v>
      </c>
      <c r="I1710" t="s">
        <v>33</v>
      </c>
      <c r="J1710">
        <v>2.9249999999999998</v>
      </c>
      <c r="K1710">
        <v>3</v>
      </c>
      <c r="L1710">
        <v>0</v>
      </c>
      <c r="M1710">
        <v>15</v>
      </c>
      <c r="N1710">
        <v>14</v>
      </c>
      <c r="O1710">
        <v>4</v>
      </c>
      <c r="P1710">
        <v>10</v>
      </c>
      <c r="Q1710">
        <v>6</v>
      </c>
      <c r="R1710">
        <v>4</v>
      </c>
      <c r="S1710">
        <v>11</v>
      </c>
      <c r="T1710">
        <v>4</v>
      </c>
      <c r="U1710">
        <v>1</v>
      </c>
      <c r="V1710">
        <v>8</v>
      </c>
      <c r="W1710">
        <v>1</v>
      </c>
      <c r="X1710">
        <v>2</v>
      </c>
      <c r="Y1710">
        <v>7</v>
      </c>
      <c r="Z1710">
        <v>18</v>
      </c>
      <c r="AA1710">
        <v>6</v>
      </c>
      <c r="AB1710">
        <v>4</v>
      </c>
      <c r="AC1710">
        <v>0</v>
      </c>
      <c r="AD1710">
        <v>0</v>
      </c>
      <c r="AE1710">
        <f>SUM(M1710:N1710)/SUM(K1710:AD1710)</f>
        <v>0.24576271186440679</v>
      </c>
      <c r="AF1710">
        <f>SUM(S1710,Y1710)/SUM(K1710:AD1710)</f>
        <v>0.15254237288135594</v>
      </c>
      <c r="AG1710">
        <f t="shared" si="122"/>
        <v>0.11864406779661017</v>
      </c>
      <c r="AH1710">
        <f t="shared" si="123"/>
        <v>3.3898305084745763E-2</v>
      </c>
      <c r="AI1710">
        <f t="shared" si="124"/>
        <v>0.11016949152542373</v>
      </c>
      <c r="AJ1710">
        <f t="shared" si="125"/>
        <v>0.33898305084745761</v>
      </c>
    </row>
    <row r="1711" spans="1:38" x14ac:dyDescent="0.2">
      <c r="A1711" t="s">
        <v>414</v>
      </c>
      <c r="B1711">
        <v>10</v>
      </c>
      <c r="C1711">
        <v>310</v>
      </c>
      <c r="D1711">
        <f>C1711-B1711</f>
        <v>300</v>
      </c>
      <c r="E1711">
        <v>0.31530000000000002</v>
      </c>
      <c r="F1711">
        <v>5.1999999999999997E-5</v>
      </c>
      <c r="G1711">
        <v>66</v>
      </c>
      <c r="H1711" t="s">
        <v>46</v>
      </c>
      <c r="I1711" t="s">
        <v>40</v>
      </c>
      <c r="J1711">
        <v>2.5379999999999998</v>
      </c>
      <c r="K1711">
        <v>5</v>
      </c>
      <c r="L1711">
        <v>0</v>
      </c>
      <c r="M1711">
        <v>12</v>
      </c>
      <c r="N1711">
        <v>24</v>
      </c>
      <c r="O1711">
        <v>3</v>
      </c>
      <c r="P1711">
        <v>12</v>
      </c>
      <c r="Q1711">
        <v>0</v>
      </c>
      <c r="R1711">
        <v>3</v>
      </c>
      <c r="S1711">
        <v>17</v>
      </c>
      <c r="T1711">
        <v>1</v>
      </c>
      <c r="U1711">
        <v>1</v>
      </c>
      <c r="V1711">
        <v>8</v>
      </c>
      <c r="W1711">
        <v>10</v>
      </c>
      <c r="X1711">
        <v>4</v>
      </c>
      <c r="Y1711">
        <v>1</v>
      </c>
      <c r="Z1711">
        <v>7</v>
      </c>
      <c r="AA1711">
        <v>7</v>
      </c>
      <c r="AB1711">
        <v>1</v>
      </c>
      <c r="AC1711">
        <v>1</v>
      </c>
      <c r="AD1711">
        <v>1</v>
      </c>
      <c r="AE1711">
        <f>SUM(M1711:N1711)/SUM(K1711:AD1711)</f>
        <v>0.30508474576271188</v>
      </c>
      <c r="AF1711">
        <f>SUM(S1711,Y1711)/SUM(K1711:AD1711)</f>
        <v>0.15254237288135594</v>
      </c>
      <c r="AG1711">
        <f t="shared" si="122"/>
        <v>0.2288135593220339</v>
      </c>
      <c r="AH1711">
        <f t="shared" si="123"/>
        <v>4.2372881355932202E-2</v>
      </c>
      <c r="AI1711">
        <f t="shared" si="124"/>
        <v>5.0847457627118647E-2</v>
      </c>
      <c r="AJ1711">
        <f t="shared" si="125"/>
        <v>0.22033898305084745</v>
      </c>
      <c r="AK1711">
        <v>15</v>
      </c>
      <c r="AL1711">
        <v>0</v>
      </c>
    </row>
    <row r="1712" spans="1:38" x14ac:dyDescent="0.2">
      <c r="A1712" t="s">
        <v>791</v>
      </c>
      <c r="B1712">
        <v>14</v>
      </c>
      <c r="C1712">
        <v>275</v>
      </c>
      <c r="D1712">
        <f>C1712-B1712</f>
        <v>261</v>
      </c>
      <c r="E1712">
        <v>0.36530000000000001</v>
      </c>
      <c r="F1712">
        <v>1.127E-3</v>
      </c>
      <c r="G1712">
        <v>78</v>
      </c>
      <c r="H1712" t="s">
        <v>32</v>
      </c>
      <c r="I1712" t="s">
        <v>40</v>
      </c>
      <c r="J1712">
        <v>3.2349999999999999</v>
      </c>
      <c r="K1712">
        <v>11</v>
      </c>
      <c r="L1712">
        <v>0</v>
      </c>
      <c r="M1712">
        <v>10</v>
      </c>
      <c r="N1712">
        <v>10</v>
      </c>
      <c r="O1712">
        <v>3</v>
      </c>
      <c r="P1712">
        <v>21</v>
      </c>
      <c r="Q1712">
        <v>3</v>
      </c>
      <c r="R1712">
        <v>3</v>
      </c>
      <c r="S1712">
        <v>12</v>
      </c>
      <c r="T1712">
        <v>5</v>
      </c>
      <c r="U1712">
        <v>0</v>
      </c>
      <c r="V1712">
        <v>6</v>
      </c>
      <c r="W1712">
        <v>3</v>
      </c>
      <c r="X1712">
        <v>9</v>
      </c>
      <c r="Y1712">
        <v>8</v>
      </c>
      <c r="Z1712">
        <v>9</v>
      </c>
      <c r="AA1712">
        <v>6</v>
      </c>
      <c r="AB1712">
        <v>5</v>
      </c>
      <c r="AC1712">
        <v>3</v>
      </c>
      <c r="AD1712">
        <v>4</v>
      </c>
      <c r="AE1712">
        <f>SUM(M1712:N1712)/SUM(K1712:AD1712)</f>
        <v>0.15267175572519084</v>
      </c>
      <c r="AF1712">
        <f>SUM(S1712,Y1712)/SUM(K1712:AD1712)</f>
        <v>0.15267175572519084</v>
      </c>
      <c r="AG1712">
        <f t="shared" si="122"/>
        <v>0.26717557251908397</v>
      </c>
      <c r="AH1712">
        <f t="shared" si="123"/>
        <v>7.6335877862595422E-2</v>
      </c>
      <c r="AI1712">
        <f t="shared" si="124"/>
        <v>9.9236641221374045E-2</v>
      </c>
      <c r="AJ1712">
        <f t="shared" si="125"/>
        <v>0.25190839694656486</v>
      </c>
      <c r="AK1712">
        <v>7</v>
      </c>
      <c r="AL1712">
        <v>1</v>
      </c>
    </row>
    <row r="1713" spans="1:38" x14ac:dyDescent="0.2">
      <c r="A1713" t="s">
        <v>1292</v>
      </c>
      <c r="B1713">
        <v>24</v>
      </c>
      <c r="C1713">
        <v>288</v>
      </c>
      <c r="D1713">
        <f>C1713-B1713</f>
        <v>264</v>
      </c>
      <c r="E1713">
        <v>0.21640000000000001</v>
      </c>
      <c r="F1713">
        <v>2.6930000000000001E-3</v>
      </c>
      <c r="G1713">
        <v>30</v>
      </c>
      <c r="H1713" t="s">
        <v>35</v>
      </c>
      <c r="I1713" t="s">
        <v>1293</v>
      </c>
      <c r="J1713">
        <v>2.5830000000000002</v>
      </c>
      <c r="K1713">
        <v>6</v>
      </c>
      <c r="L1713">
        <v>0</v>
      </c>
      <c r="M1713">
        <v>14</v>
      </c>
      <c r="N1713">
        <v>18</v>
      </c>
      <c r="O1713">
        <v>4</v>
      </c>
      <c r="P1713">
        <v>5</v>
      </c>
      <c r="Q1713">
        <v>2</v>
      </c>
      <c r="R1713">
        <v>0</v>
      </c>
      <c r="S1713">
        <v>13</v>
      </c>
      <c r="T1713">
        <v>9</v>
      </c>
      <c r="U1713">
        <v>2</v>
      </c>
      <c r="V1713">
        <v>18</v>
      </c>
      <c r="W1713">
        <v>4</v>
      </c>
      <c r="X1713">
        <v>9</v>
      </c>
      <c r="Y1713">
        <v>7</v>
      </c>
      <c r="Z1713">
        <v>10</v>
      </c>
      <c r="AA1713">
        <v>4</v>
      </c>
      <c r="AB1713">
        <v>2</v>
      </c>
      <c r="AC1713">
        <v>0</v>
      </c>
      <c r="AD1713">
        <v>4</v>
      </c>
      <c r="AE1713">
        <f>SUM(M1713:N1713)/SUM(K1713:AD1713)</f>
        <v>0.24427480916030533</v>
      </c>
      <c r="AF1713">
        <f>SUM(S1713,Y1713)/SUM(K1713:AD1713)</f>
        <v>0.15267175572519084</v>
      </c>
      <c r="AG1713">
        <f t="shared" si="122"/>
        <v>0.11450381679389313</v>
      </c>
      <c r="AH1713">
        <f t="shared" si="123"/>
        <v>6.1068702290076333E-2</v>
      </c>
      <c r="AI1713">
        <f t="shared" si="124"/>
        <v>9.9236641221374045E-2</v>
      </c>
      <c r="AJ1713">
        <f t="shared" si="125"/>
        <v>0.3282442748091603</v>
      </c>
    </row>
    <row r="1714" spans="1:38" x14ac:dyDescent="0.2">
      <c r="A1714" t="s">
        <v>2258</v>
      </c>
      <c r="B1714">
        <v>60</v>
      </c>
      <c r="C1714">
        <v>536</v>
      </c>
      <c r="D1714">
        <f>C1714-B1714</f>
        <v>476</v>
      </c>
      <c r="E1714">
        <v>0.26579999999999998</v>
      </c>
      <c r="F1714" s="1">
        <v>1.9999999999999999E-6</v>
      </c>
      <c r="G1714">
        <v>54</v>
      </c>
      <c r="H1714" t="s">
        <v>46</v>
      </c>
      <c r="I1714" t="s">
        <v>33</v>
      </c>
      <c r="J1714">
        <v>2.5529999999999999</v>
      </c>
      <c r="K1714">
        <v>3</v>
      </c>
      <c r="L1714">
        <v>1</v>
      </c>
      <c r="M1714">
        <v>23</v>
      </c>
      <c r="N1714">
        <v>28</v>
      </c>
      <c r="O1714">
        <v>5</v>
      </c>
      <c r="P1714">
        <v>23</v>
      </c>
      <c r="Q1714">
        <v>6</v>
      </c>
      <c r="R1714">
        <v>1</v>
      </c>
      <c r="S1714">
        <v>26</v>
      </c>
      <c r="T1714">
        <v>4</v>
      </c>
      <c r="U1714">
        <v>4</v>
      </c>
      <c r="V1714">
        <v>20</v>
      </c>
      <c r="W1714">
        <v>8</v>
      </c>
      <c r="X1714">
        <v>9</v>
      </c>
      <c r="Y1714">
        <v>5</v>
      </c>
      <c r="Z1714">
        <v>16</v>
      </c>
      <c r="AA1714">
        <v>13</v>
      </c>
      <c r="AB1714">
        <v>6</v>
      </c>
      <c r="AC1714">
        <v>0</v>
      </c>
      <c r="AD1714">
        <v>2</v>
      </c>
      <c r="AE1714">
        <f>SUM(M1714:N1714)/SUM(K1714:AD1714)</f>
        <v>0.25123152709359609</v>
      </c>
      <c r="AF1714">
        <f>SUM(S1714,Y1714)/SUM(K1714:AD1714)</f>
        <v>0.15270935960591134</v>
      </c>
      <c r="AG1714">
        <f t="shared" si="122"/>
        <v>0.16748768472906403</v>
      </c>
      <c r="AH1714">
        <f t="shared" si="123"/>
        <v>3.4482758620689655E-2</v>
      </c>
      <c r="AI1714">
        <f t="shared" si="124"/>
        <v>7.3891625615763554E-2</v>
      </c>
      <c r="AJ1714">
        <f t="shared" si="125"/>
        <v>0.32019704433497537</v>
      </c>
      <c r="AK1714">
        <v>1</v>
      </c>
      <c r="AL1714">
        <v>0</v>
      </c>
    </row>
    <row r="1715" spans="1:38" x14ac:dyDescent="0.2">
      <c r="A1715" t="s">
        <v>2882</v>
      </c>
      <c r="B1715">
        <v>2</v>
      </c>
      <c r="C1715">
        <v>1532</v>
      </c>
      <c r="D1715">
        <f>C1715-B1715</f>
        <v>1530</v>
      </c>
      <c r="E1715">
        <v>0.31390000000000001</v>
      </c>
      <c r="F1715">
        <v>4.9150000000000001E-3</v>
      </c>
      <c r="G1715">
        <v>66</v>
      </c>
      <c r="H1715" t="s">
        <v>35</v>
      </c>
      <c r="I1715" t="s">
        <v>65</v>
      </c>
      <c r="J1715">
        <v>2.637</v>
      </c>
      <c r="K1715">
        <v>17</v>
      </c>
      <c r="L1715">
        <v>2</v>
      </c>
      <c r="M1715">
        <v>58</v>
      </c>
      <c r="N1715">
        <v>51</v>
      </c>
      <c r="O1715">
        <v>6</v>
      </c>
      <c r="P1715">
        <v>79</v>
      </c>
      <c r="Q1715">
        <v>12</v>
      </c>
      <c r="R1715">
        <v>7</v>
      </c>
      <c r="S1715">
        <v>56</v>
      </c>
      <c r="T1715">
        <v>7</v>
      </c>
      <c r="U1715">
        <v>1</v>
      </c>
      <c r="V1715">
        <v>43</v>
      </c>
      <c r="W1715">
        <v>29</v>
      </c>
      <c r="X1715">
        <v>13</v>
      </c>
      <c r="Y1715">
        <v>17</v>
      </c>
      <c r="Z1715">
        <v>40</v>
      </c>
      <c r="AA1715">
        <v>14</v>
      </c>
      <c r="AB1715">
        <v>11</v>
      </c>
      <c r="AC1715">
        <v>3</v>
      </c>
      <c r="AD1715">
        <v>12</v>
      </c>
      <c r="AE1715">
        <f>SUM(M1715:N1715)/SUM(K1715:AD1715)</f>
        <v>0.22803347280334729</v>
      </c>
      <c r="AF1715">
        <f>SUM(S1715,Y1715)/SUM(K1715:AD1715)</f>
        <v>0.15271966527196654</v>
      </c>
      <c r="AG1715">
        <f t="shared" si="122"/>
        <v>0.2615062761506276</v>
      </c>
      <c r="AH1715">
        <f t="shared" si="123"/>
        <v>4.3933054393305436E-2</v>
      </c>
      <c r="AI1715">
        <f t="shared" si="124"/>
        <v>5.4393305439330547E-2</v>
      </c>
      <c r="AJ1715">
        <f t="shared" si="125"/>
        <v>0.2594142259414226</v>
      </c>
    </row>
    <row r="1716" spans="1:38" x14ac:dyDescent="0.2">
      <c r="A1716" t="s">
        <v>2661</v>
      </c>
      <c r="B1716">
        <v>545</v>
      </c>
      <c r="C1716">
        <v>650</v>
      </c>
      <c r="D1716">
        <f>C1716-B1716</f>
        <v>105</v>
      </c>
      <c r="E1716">
        <v>0.24679999999999999</v>
      </c>
      <c r="F1716">
        <v>1.2149999999999999E-3</v>
      </c>
      <c r="G1716">
        <v>42</v>
      </c>
      <c r="H1716" t="s">
        <v>35</v>
      </c>
      <c r="I1716" t="s">
        <v>49</v>
      </c>
      <c r="J1716">
        <v>3.778</v>
      </c>
      <c r="K1716">
        <v>2</v>
      </c>
      <c r="L1716">
        <v>1</v>
      </c>
      <c r="M1716">
        <v>2</v>
      </c>
      <c r="N1716">
        <v>9</v>
      </c>
      <c r="O1716">
        <v>2</v>
      </c>
      <c r="P1716">
        <v>1</v>
      </c>
      <c r="Q1716">
        <v>3</v>
      </c>
      <c r="R1716">
        <v>7</v>
      </c>
      <c r="S1716">
        <v>6</v>
      </c>
      <c r="T1716">
        <v>4</v>
      </c>
      <c r="U1716">
        <v>1</v>
      </c>
      <c r="V1716">
        <v>4</v>
      </c>
      <c r="W1716">
        <v>6</v>
      </c>
      <c r="X1716">
        <v>3</v>
      </c>
      <c r="Y1716">
        <v>5</v>
      </c>
      <c r="Z1716">
        <v>4</v>
      </c>
      <c r="AA1716">
        <v>2</v>
      </c>
      <c r="AB1716">
        <v>6</v>
      </c>
      <c r="AC1716">
        <v>2</v>
      </c>
      <c r="AD1716">
        <v>2</v>
      </c>
      <c r="AE1716">
        <f>SUM(M1716:N1716)/SUM(K1716:AD1716)</f>
        <v>0.15277777777777779</v>
      </c>
      <c r="AF1716">
        <f>SUM(S1716,Y1716)/SUM(K1716:AD1716)</f>
        <v>0.15277777777777779</v>
      </c>
      <c r="AG1716">
        <f t="shared" si="122"/>
        <v>0.125</v>
      </c>
      <c r="AH1716">
        <f t="shared" si="123"/>
        <v>8.3333333333333329E-2</v>
      </c>
      <c r="AI1716">
        <f t="shared" si="124"/>
        <v>0.25</v>
      </c>
      <c r="AJ1716">
        <f t="shared" si="125"/>
        <v>0.2361111111111111</v>
      </c>
    </row>
    <row r="1717" spans="1:38" x14ac:dyDescent="0.2">
      <c r="A1717" t="s">
        <v>1865</v>
      </c>
      <c r="B1717">
        <v>350</v>
      </c>
      <c r="C1717">
        <v>710</v>
      </c>
      <c r="D1717">
        <f>C1717-B1717</f>
        <v>360</v>
      </c>
      <c r="E1717">
        <v>0.19239999999999999</v>
      </c>
      <c r="F1717">
        <v>0</v>
      </c>
      <c r="G1717">
        <v>18</v>
      </c>
      <c r="H1717" t="s">
        <v>46</v>
      </c>
      <c r="I1717" t="s">
        <v>44</v>
      </c>
      <c r="J1717">
        <v>3.4329999999999998</v>
      </c>
      <c r="K1717">
        <v>8</v>
      </c>
      <c r="L1717">
        <v>4</v>
      </c>
      <c r="M1717">
        <v>23</v>
      </c>
      <c r="N1717">
        <v>18</v>
      </c>
      <c r="O1717">
        <v>7</v>
      </c>
      <c r="P1717">
        <v>9</v>
      </c>
      <c r="Q1717">
        <v>4</v>
      </c>
      <c r="R1717">
        <v>9</v>
      </c>
      <c r="S1717">
        <v>24</v>
      </c>
      <c r="T1717">
        <v>22</v>
      </c>
      <c r="U1717">
        <v>6</v>
      </c>
      <c r="V1717">
        <v>15</v>
      </c>
      <c r="W1717">
        <v>7</v>
      </c>
      <c r="X1717">
        <v>11</v>
      </c>
      <c r="Y1717">
        <v>9</v>
      </c>
      <c r="Z1717">
        <v>17</v>
      </c>
      <c r="AA1717">
        <v>13</v>
      </c>
      <c r="AB1717">
        <v>4</v>
      </c>
      <c r="AC1717">
        <v>0</v>
      </c>
      <c r="AD1717">
        <v>6</v>
      </c>
      <c r="AE1717">
        <f>SUM(M1717:N1717)/SUM(K1717:AD1717)</f>
        <v>0.18981481481481483</v>
      </c>
      <c r="AF1717">
        <f>SUM(S1717,Y1717)/SUM(K1717:AD1717)</f>
        <v>0.15277777777777779</v>
      </c>
      <c r="AG1717">
        <f t="shared" si="122"/>
        <v>0.1111111111111111</v>
      </c>
      <c r="AH1717">
        <f t="shared" si="123"/>
        <v>6.0185185185185182E-2</v>
      </c>
      <c r="AI1717">
        <f t="shared" si="124"/>
        <v>0.18981481481481483</v>
      </c>
      <c r="AJ1717">
        <f t="shared" si="125"/>
        <v>0.29629629629629628</v>
      </c>
      <c r="AK1717">
        <v>1</v>
      </c>
      <c r="AL1717">
        <v>1</v>
      </c>
    </row>
    <row r="1718" spans="1:38" x14ac:dyDescent="0.2">
      <c r="A1718" t="s">
        <v>855</v>
      </c>
      <c r="B1718">
        <v>3</v>
      </c>
      <c r="C1718">
        <v>153</v>
      </c>
      <c r="D1718">
        <f>C1718-B1718</f>
        <v>150</v>
      </c>
      <c r="E1718">
        <v>0.42780000000000001</v>
      </c>
      <c r="F1718">
        <v>2.5000000000000001E-5</v>
      </c>
      <c r="G1718">
        <v>78</v>
      </c>
      <c r="H1718" t="s">
        <v>32</v>
      </c>
      <c r="I1718" t="s">
        <v>33</v>
      </c>
      <c r="J1718">
        <v>3.258</v>
      </c>
      <c r="K1718">
        <v>3</v>
      </c>
      <c r="L1718">
        <v>0</v>
      </c>
      <c r="M1718">
        <v>7</v>
      </c>
      <c r="N1718">
        <v>10</v>
      </c>
      <c r="O1718">
        <v>1</v>
      </c>
      <c r="P1718">
        <v>6</v>
      </c>
      <c r="Q1718">
        <v>1</v>
      </c>
      <c r="R1718">
        <v>0</v>
      </c>
      <c r="S1718">
        <v>6</v>
      </c>
      <c r="T1718">
        <v>6</v>
      </c>
      <c r="U1718">
        <v>0</v>
      </c>
      <c r="V1718">
        <v>4</v>
      </c>
      <c r="W1718">
        <v>5</v>
      </c>
      <c r="X1718">
        <v>1</v>
      </c>
      <c r="Y1718">
        <v>5</v>
      </c>
      <c r="Z1718">
        <v>8</v>
      </c>
      <c r="AA1718">
        <v>2</v>
      </c>
      <c r="AB1718">
        <v>6</v>
      </c>
      <c r="AC1718">
        <v>0</v>
      </c>
      <c r="AD1718">
        <v>1</v>
      </c>
      <c r="AE1718">
        <f>SUM(M1718:N1718)/SUM(K1718:AD1718)</f>
        <v>0.2361111111111111</v>
      </c>
      <c r="AF1718">
        <f>SUM(S1718,Y1718)/SUM(K1718:AD1718)</f>
        <v>0.15277777777777779</v>
      </c>
      <c r="AG1718">
        <f t="shared" si="122"/>
        <v>0.19444444444444445</v>
      </c>
      <c r="AH1718">
        <f t="shared" si="123"/>
        <v>2.7777777777777776E-2</v>
      </c>
      <c r="AI1718">
        <f t="shared" si="124"/>
        <v>0.16666666666666666</v>
      </c>
      <c r="AJ1718">
        <f t="shared" si="125"/>
        <v>0.22222222222222221</v>
      </c>
      <c r="AK1718">
        <v>2</v>
      </c>
      <c r="AL1718">
        <v>1</v>
      </c>
    </row>
    <row r="1719" spans="1:38" x14ac:dyDescent="0.2">
      <c r="A1719" t="s">
        <v>654</v>
      </c>
      <c r="B1719">
        <v>40</v>
      </c>
      <c r="C1719">
        <v>707</v>
      </c>
      <c r="D1719">
        <f>C1719-B1719</f>
        <v>667</v>
      </c>
      <c r="E1719">
        <v>0.34620000000000001</v>
      </c>
      <c r="F1719">
        <v>8.7999999999999998E-5</v>
      </c>
      <c r="G1719">
        <v>66</v>
      </c>
      <c r="H1719" t="s">
        <v>32</v>
      </c>
      <c r="I1719" t="s">
        <v>49</v>
      </c>
      <c r="J1719">
        <v>2.351</v>
      </c>
      <c r="K1719">
        <v>9</v>
      </c>
      <c r="L1719">
        <v>0</v>
      </c>
      <c r="M1719">
        <v>40</v>
      </c>
      <c r="N1719">
        <v>26</v>
      </c>
      <c r="O1719">
        <v>1</v>
      </c>
      <c r="P1719">
        <v>29</v>
      </c>
      <c r="Q1719">
        <v>1</v>
      </c>
      <c r="R1719">
        <v>2</v>
      </c>
      <c r="S1719">
        <v>31</v>
      </c>
      <c r="T1719">
        <v>6</v>
      </c>
      <c r="U1719">
        <v>0</v>
      </c>
      <c r="V1719">
        <v>24</v>
      </c>
      <c r="W1719">
        <v>5</v>
      </c>
      <c r="X1719">
        <v>11</v>
      </c>
      <c r="Y1719">
        <v>4</v>
      </c>
      <c r="Z1719">
        <v>23</v>
      </c>
      <c r="AA1719">
        <v>12</v>
      </c>
      <c r="AB1719">
        <v>1</v>
      </c>
      <c r="AC1719">
        <v>0</v>
      </c>
      <c r="AD1719">
        <v>4</v>
      </c>
      <c r="AE1719">
        <f>SUM(M1719:N1719)/SUM(K1719:AD1719)</f>
        <v>0.28820960698689957</v>
      </c>
      <c r="AF1719">
        <f>SUM(S1719,Y1719)/SUM(K1719:AD1719)</f>
        <v>0.15283842794759825</v>
      </c>
      <c r="AG1719">
        <f t="shared" si="122"/>
        <v>0.18777292576419213</v>
      </c>
      <c r="AH1719">
        <f t="shared" si="123"/>
        <v>2.1834061135371178E-2</v>
      </c>
      <c r="AI1719">
        <f t="shared" si="124"/>
        <v>3.9301310043668124E-2</v>
      </c>
      <c r="AJ1719">
        <f t="shared" si="125"/>
        <v>0.31004366812227074</v>
      </c>
      <c r="AK1719">
        <v>7</v>
      </c>
      <c r="AL1719">
        <v>0</v>
      </c>
    </row>
    <row r="1720" spans="1:38" x14ac:dyDescent="0.2">
      <c r="A1720" t="s">
        <v>2834</v>
      </c>
      <c r="B1720">
        <v>175</v>
      </c>
      <c r="C1720">
        <v>1197</v>
      </c>
      <c r="D1720">
        <f>C1720-B1720</f>
        <v>1022</v>
      </c>
      <c r="E1720">
        <v>0.19</v>
      </c>
      <c r="F1720">
        <v>4.169E-3</v>
      </c>
      <c r="G1720">
        <v>18</v>
      </c>
      <c r="H1720" t="s">
        <v>35</v>
      </c>
      <c r="I1720" t="s">
        <v>33</v>
      </c>
      <c r="J1720">
        <v>2.9550000000000001</v>
      </c>
      <c r="K1720">
        <v>10</v>
      </c>
      <c r="L1720">
        <v>3</v>
      </c>
      <c r="M1720">
        <v>38</v>
      </c>
      <c r="N1720">
        <v>35</v>
      </c>
      <c r="O1720">
        <v>5</v>
      </c>
      <c r="P1720">
        <v>40</v>
      </c>
      <c r="Q1720">
        <v>9</v>
      </c>
      <c r="R1720">
        <v>14</v>
      </c>
      <c r="S1720">
        <v>44</v>
      </c>
      <c r="T1720">
        <v>20</v>
      </c>
      <c r="U1720">
        <v>3</v>
      </c>
      <c r="V1720">
        <v>40</v>
      </c>
      <c r="W1720">
        <v>19</v>
      </c>
      <c r="X1720">
        <v>24</v>
      </c>
      <c r="Y1720">
        <v>19</v>
      </c>
      <c r="Z1720">
        <v>42</v>
      </c>
      <c r="AA1720">
        <v>23</v>
      </c>
      <c r="AB1720">
        <v>13</v>
      </c>
      <c r="AC1720">
        <v>1</v>
      </c>
      <c r="AD1720">
        <v>10</v>
      </c>
      <c r="AE1720">
        <f>SUM(M1720:N1720)/SUM(K1720:AD1720)</f>
        <v>0.17718446601941748</v>
      </c>
      <c r="AF1720">
        <f>SUM(S1720,Y1720)/SUM(K1720:AD1720)</f>
        <v>0.15291262135922329</v>
      </c>
      <c r="AG1720">
        <f t="shared" si="122"/>
        <v>0.16747572815533981</v>
      </c>
      <c r="AH1720">
        <f t="shared" si="123"/>
        <v>3.8834951456310676E-2</v>
      </c>
      <c r="AI1720">
        <f t="shared" si="124"/>
        <v>0.12135922330097088</v>
      </c>
      <c r="AJ1720">
        <f t="shared" si="125"/>
        <v>0.34223300970873788</v>
      </c>
      <c r="AK1720">
        <v>1</v>
      </c>
      <c r="AL1720">
        <v>0</v>
      </c>
    </row>
    <row r="1721" spans="1:38" x14ac:dyDescent="0.2">
      <c r="A1721" t="s">
        <v>3044</v>
      </c>
      <c r="B1721">
        <v>3</v>
      </c>
      <c r="C1721">
        <v>1002</v>
      </c>
      <c r="D1721">
        <f>C1721-B1721</f>
        <v>999</v>
      </c>
      <c r="E1721">
        <v>0.3407</v>
      </c>
      <c r="F1721">
        <v>9.5200000000000005E-4</v>
      </c>
      <c r="G1721">
        <v>66</v>
      </c>
      <c r="H1721" t="s">
        <v>32</v>
      </c>
      <c r="I1721" t="s">
        <v>1351</v>
      </c>
      <c r="J1721">
        <v>3.056</v>
      </c>
      <c r="K1721">
        <v>11</v>
      </c>
      <c r="L1721">
        <v>1</v>
      </c>
      <c r="M1721">
        <v>35</v>
      </c>
      <c r="N1721">
        <v>34</v>
      </c>
      <c r="O1721">
        <v>6</v>
      </c>
      <c r="P1721">
        <v>49</v>
      </c>
      <c r="Q1721">
        <v>7</v>
      </c>
      <c r="R1721">
        <v>13</v>
      </c>
      <c r="S1721">
        <v>36</v>
      </c>
      <c r="T1721">
        <v>10</v>
      </c>
      <c r="U1721">
        <v>2</v>
      </c>
      <c r="V1721">
        <v>25</v>
      </c>
      <c r="W1721">
        <v>10</v>
      </c>
      <c r="X1721">
        <v>8</v>
      </c>
      <c r="Y1721">
        <v>16</v>
      </c>
      <c r="Z1721">
        <v>38</v>
      </c>
      <c r="AA1721">
        <v>19</v>
      </c>
      <c r="AB1721">
        <v>12</v>
      </c>
      <c r="AC1721">
        <v>2</v>
      </c>
      <c r="AD1721">
        <v>6</v>
      </c>
      <c r="AE1721">
        <f>SUM(M1721:N1721)/SUM(K1721:AD1721)</f>
        <v>0.20294117647058824</v>
      </c>
      <c r="AF1721">
        <f>SUM(S1721,Y1721)/SUM(K1721:AD1721)</f>
        <v>0.15294117647058825</v>
      </c>
      <c r="AG1721">
        <f t="shared" si="122"/>
        <v>0.20588235294117646</v>
      </c>
      <c r="AH1721">
        <f t="shared" si="123"/>
        <v>4.1176470588235294E-2</v>
      </c>
      <c r="AI1721">
        <f t="shared" si="124"/>
        <v>0.10882352941176471</v>
      </c>
      <c r="AJ1721">
        <f t="shared" si="125"/>
        <v>0.28823529411764703</v>
      </c>
    </row>
    <row r="1722" spans="1:38" x14ac:dyDescent="0.2">
      <c r="A1722" t="s">
        <v>1116</v>
      </c>
      <c r="B1722">
        <v>727</v>
      </c>
      <c r="C1722">
        <v>906</v>
      </c>
      <c r="D1722">
        <f>C1722-B1722</f>
        <v>179</v>
      </c>
      <c r="E1722">
        <v>0.17649999999999999</v>
      </c>
      <c r="F1722">
        <v>2.3999999999999998E-3</v>
      </c>
      <c r="G1722">
        <v>18</v>
      </c>
      <c r="H1722" t="s">
        <v>35</v>
      </c>
      <c r="I1722" t="s">
        <v>1117</v>
      </c>
      <c r="J1722">
        <v>2.907</v>
      </c>
      <c r="K1722">
        <v>2</v>
      </c>
      <c r="L1722">
        <v>0</v>
      </c>
      <c r="M1722">
        <v>10</v>
      </c>
      <c r="N1722">
        <v>11</v>
      </c>
      <c r="O1722">
        <v>0</v>
      </c>
      <c r="P1722">
        <v>7</v>
      </c>
      <c r="Q1722">
        <v>3</v>
      </c>
      <c r="R1722">
        <v>3</v>
      </c>
      <c r="S1722">
        <v>7</v>
      </c>
      <c r="T1722">
        <v>7</v>
      </c>
      <c r="U1722">
        <v>1</v>
      </c>
      <c r="V1722">
        <v>6</v>
      </c>
      <c r="W1722">
        <v>5</v>
      </c>
      <c r="X1722">
        <v>3</v>
      </c>
      <c r="Y1722">
        <v>6</v>
      </c>
      <c r="Z1722">
        <v>7</v>
      </c>
      <c r="AA1722">
        <v>4</v>
      </c>
      <c r="AB1722">
        <v>2</v>
      </c>
      <c r="AC1722">
        <v>0</v>
      </c>
      <c r="AD1722">
        <v>1</v>
      </c>
      <c r="AE1722">
        <f>SUM(M1722:N1722)/SUM(K1722:AD1722)</f>
        <v>0.24705882352941178</v>
      </c>
      <c r="AF1722">
        <f>SUM(S1722,Y1722)/SUM(K1722:AD1722)</f>
        <v>0.15294117647058825</v>
      </c>
      <c r="AG1722">
        <f t="shared" si="122"/>
        <v>0.16470588235294117</v>
      </c>
      <c r="AH1722">
        <f t="shared" si="123"/>
        <v>1.1764705882352941E-2</v>
      </c>
      <c r="AI1722">
        <f t="shared" si="124"/>
        <v>0.15294117647058825</v>
      </c>
      <c r="AJ1722">
        <f t="shared" si="125"/>
        <v>0.27058823529411763</v>
      </c>
    </row>
    <row r="1723" spans="1:38" x14ac:dyDescent="0.2">
      <c r="A1723" t="s">
        <v>412</v>
      </c>
      <c r="B1723">
        <v>186</v>
      </c>
      <c r="C1723">
        <v>621</v>
      </c>
      <c r="D1723">
        <f>C1723-B1723</f>
        <v>435</v>
      </c>
      <c r="E1723">
        <v>0.20499999999999999</v>
      </c>
      <c r="F1723">
        <v>5.5529999999999998E-3</v>
      </c>
      <c r="G1723">
        <v>30</v>
      </c>
      <c r="H1723" t="s">
        <v>35</v>
      </c>
      <c r="I1723" t="s">
        <v>413</v>
      </c>
      <c r="J1723">
        <v>3.048</v>
      </c>
      <c r="K1723">
        <v>3</v>
      </c>
      <c r="L1723">
        <v>1</v>
      </c>
      <c r="M1723">
        <v>18</v>
      </c>
      <c r="N1723">
        <v>23</v>
      </c>
      <c r="O1723">
        <v>5</v>
      </c>
      <c r="P1723">
        <v>9</v>
      </c>
      <c r="Q1723">
        <v>1</v>
      </c>
      <c r="R1723">
        <v>6</v>
      </c>
      <c r="S1723">
        <v>17</v>
      </c>
      <c r="T1723">
        <v>14</v>
      </c>
      <c r="U1723">
        <v>4</v>
      </c>
      <c r="V1723">
        <v>10</v>
      </c>
      <c r="W1723">
        <v>3</v>
      </c>
      <c r="X1723">
        <v>18</v>
      </c>
      <c r="Y1723">
        <v>11</v>
      </c>
      <c r="Z1723">
        <v>17</v>
      </c>
      <c r="AA1723">
        <v>6</v>
      </c>
      <c r="AB1723">
        <v>6</v>
      </c>
      <c r="AC1723">
        <v>1</v>
      </c>
      <c r="AD1723">
        <v>10</v>
      </c>
      <c r="AE1723">
        <f>SUM(M1723:N1723)/SUM(K1723:AD1723)</f>
        <v>0.22404371584699453</v>
      </c>
      <c r="AF1723">
        <f>SUM(S1723,Y1723)/SUM(K1723:AD1723)</f>
        <v>0.15300546448087432</v>
      </c>
      <c r="AG1723">
        <f t="shared" si="122"/>
        <v>8.1967213114754092E-2</v>
      </c>
      <c r="AH1723">
        <f t="shared" si="123"/>
        <v>8.7431693989071038E-2</v>
      </c>
      <c r="AI1723">
        <f t="shared" si="124"/>
        <v>0.16393442622950818</v>
      </c>
      <c r="AJ1723">
        <f t="shared" si="125"/>
        <v>0.2896174863387978</v>
      </c>
    </row>
    <row r="1724" spans="1:38" x14ac:dyDescent="0.2">
      <c r="A1724" t="s">
        <v>1110</v>
      </c>
      <c r="B1724">
        <v>9</v>
      </c>
      <c r="C1724">
        <v>200</v>
      </c>
      <c r="D1724">
        <f>C1724-B1724</f>
        <v>191</v>
      </c>
      <c r="E1724">
        <v>0.17730000000000001</v>
      </c>
      <c r="F1724">
        <v>3.1773999999999997E-2</v>
      </c>
      <c r="G1724">
        <v>18</v>
      </c>
      <c r="H1724" t="s">
        <v>35</v>
      </c>
      <c r="I1724" t="s">
        <v>1111</v>
      </c>
      <c r="J1724">
        <v>3.464</v>
      </c>
      <c r="K1724">
        <v>3</v>
      </c>
      <c r="L1724">
        <v>1</v>
      </c>
      <c r="M1724">
        <v>13</v>
      </c>
      <c r="N1724">
        <v>9</v>
      </c>
      <c r="O1724">
        <v>5</v>
      </c>
      <c r="P1724">
        <v>5</v>
      </c>
      <c r="Q1724">
        <v>2</v>
      </c>
      <c r="R1724">
        <v>5</v>
      </c>
      <c r="S1724">
        <v>13</v>
      </c>
      <c r="T1724">
        <v>9</v>
      </c>
      <c r="U1724">
        <v>0</v>
      </c>
      <c r="V1724">
        <v>4</v>
      </c>
      <c r="W1724">
        <v>5</v>
      </c>
      <c r="X1724">
        <v>3</v>
      </c>
      <c r="Y1724">
        <v>2</v>
      </c>
      <c r="Z1724">
        <v>7</v>
      </c>
      <c r="AA1724">
        <v>3</v>
      </c>
      <c r="AB1724">
        <v>3</v>
      </c>
      <c r="AC1724">
        <v>1</v>
      </c>
      <c r="AD1724">
        <v>5</v>
      </c>
      <c r="AE1724">
        <f>SUM(M1724:N1724)/SUM(K1724:AD1724)</f>
        <v>0.22448979591836735</v>
      </c>
      <c r="AF1724">
        <f>SUM(S1724,Y1724)/SUM(K1724:AD1724)</f>
        <v>0.15306122448979592</v>
      </c>
      <c r="AG1724">
        <f t="shared" si="122"/>
        <v>0.1326530612244898</v>
      </c>
      <c r="AH1724">
        <f t="shared" si="123"/>
        <v>0.11224489795918367</v>
      </c>
      <c r="AI1724">
        <f t="shared" si="124"/>
        <v>0.17346938775510204</v>
      </c>
      <c r="AJ1724">
        <f t="shared" si="125"/>
        <v>0.20408163265306123</v>
      </c>
    </row>
    <row r="1725" spans="1:38" x14ac:dyDescent="0.2">
      <c r="A1725" t="s">
        <v>338</v>
      </c>
      <c r="B1725">
        <v>661</v>
      </c>
      <c r="C1725">
        <v>843</v>
      </c>
      <c r="D1725">
        <f>C1725-B1725</f>
        <v>182</v>
      </c>
      <c r="E1725">
        <v>0.28210000000000002</v>
      </c>
      <c r="F1725">
        <v>4.1E-5</v>
      </c>
      <c r="G1725">
        <v>54</v>
      </c>
      <c r="H1725" t="s">
        <v>46</v>
      </c>
      <c r="I1725" t="s">
        <v>49</v>
      </c>
      <c r="J1725">
        <v>2.8940000000000001</v>
      </c>
      <c r="K1725">
        <v>4</v>
      </c>
      <c r="L1725">
        <v>0</v>
      </c>
      <c r="M1725">
        <v>9</v>
      </c>
      <c r="N1725">
        <v>14</v>
      </c>
      <c r="O1725">
        <v>3</v>
      </c>
      <c r="P1725">
        <v>6</v>
      </c>
      <c r="Q1725">
        <v>1</v>
      </c>
      <c r="R1725">
        <v>3</v>
      </c>
      <c r="S1725">
        <v>11</v>
      </c>
      <c r="T1725">
        <v>5</v>
      </c>
      <c r="U1725">
        <v>1</v>
      </c>
      <c r="V1725">
        <v>11</v>
      </c>
      <c r="W1725">
        <v>7</v>
      </c>
      <c r="X1725">
        <v>2</v>
      </c>
      <c r="Y1725">
        <v>4</v>
      </c>
      <c r="Z1725">
        <v>10</v>
      </c>
      <c r="AA1725">
        <v>4</v>
      </c>
      <c r="AB1725">
        <v>2</v>
      </c>
      <c r="AC1725">
        <v>0</v>
      </c>
      <c r="AD1725">
        <v>1</v>
      </c>
      <c r="AE1725">
        <f>SUM(M1725:N1725)/SUM(K1725:AD1725)</f>
        <v>0.23469387755102042</v>
      </c>
      <c r="AF1725">
        <f>SUM(S1725,Y1725)/SUM(K1725:AD1725)</f>
        <v>0.15306122448979592</v>
      </c>
      <c r="AG1725">
        <f t="shared" si="122"/>
        <v>0.17346938775510204</v>
      </c>
      <c r="AH1725">
        <f t="shared" si="123"/>
        <v>4.0816326530612242E-2</v>
      </c>
      <c r="AI1725">
        <f t="shared" si="124"/>
        <v>0.11224489795918367</v>
      </c>
      <c r="AJ1725">
        <f t="shared" si="125"/>
        <v>0.2857142857142857</v>
      </c>
      <c r="AK1725">
        <v>8</v>
      </c>
      <c r="AL1725">
        <v>1</v>
      </c>
    </row>
    <row r="1726" spans="1:38" x14ac:dyDescent="0.2">
      <c r="A1726" t="s">
        <v>2669</v>
      </c>
      <c r="B1726">
        <v>5</v>
      </c>
      <c r="C1726">
        <v>333</v>
      </c>
      <c r="D1726">
        <f>C1726-B1726</f>
        <v>328</v>
      </c>
      <c r="E1726">
        <v>0.52049999999999996</v>
      </c>
      <c r="F1726">
        <v>2.9480000000000001E-3</v>
      </c>
      <c r="G1726">
        <v>90</v>
      </c>
      <c r="H1726" t="s">
        <v>46</v>
      </c>
      <c r="I1726" t="s">
        <v>40</v>
      </c>
      <c r="J1726">
        <v>2.5489999999999999</v>
      </c>
      <c r="K1726">
        <v>3</v>
      </c>
      <c r="L1726">
        <v>1</v>
      </c>
      <c r="M1726">
        <v>10</v>
      </c>
      <c r="N1726">
        <v>13</v>
      </c>
      <c r="O1726">
        <v>1</v>
      </c>
      <c r="P1726">
        <v>17</v>
      </c>
      <c r="Q1726">
        <v>3</v>
      </c>
      <c r="R1726">
        <v>1</v>
      </c>
      <c r="S1726">
        <v>9</v>
      </c>
      <c r="T1726">
        <v>2</v>
      </c>
      <c r="U1726">
        <v>1</v>
      </c>
      <c r="V1726">
        <v>7</v>
      </c>
      <c r="W1726">
        <v>7</v>
      </c>
      <c r="X1726">
        <v>4</v>
      </c>
      <c r="Y1726">
        <v>6</v>
      </c>
      <c r="Z1726">
        <v>4</v>
      </c>
      <c r="AA1726">
        <v>3</v>
      </c>
      <c r="AB1726">
        <v>1</v>
      </c>
      <c r="AC1726">
        <v>1</v>
      </c>
      <c r="AD1726">
        <v>4</v>
      </c>
      <c r="AE1726">
        <f>SUM(M1726:N1726)/SUM(K1726:AD1726)</f>
        <v>0.23469387755102042</v>
      </c>
      <c r="AF1726">
        <f>SUM(S1726,Y1726)/SUM(K1726:AD1726)</f>
        <v>0.15306122448979592</v>
      </c>
      <c r="AG1726">
        <f t="shared" si="122"/>
        <v>0.27551020408163263</v>
      </c>
      <c r="AH1726">
        <f t="shared" si="123"/>
        <v>6.1224489795918366E-2</v>
      </c>
      <c r="AI1726">
        <f t="shared" si="124"/>
        <v>5.1020408163265307E-2</v>
      </c>
      <c r="AJ1726">
        <f t="shared" si="125"/>
        <v>0.22448979591836735</v>
      </c>
      <c r="AK1726">
        <v>1</v>
      </c>
      <c r="AL1726">
        <v>0</v>
      </c>
    </row>
    <row r="1727" spans="1:38" x14ac:dyDescent="0.2">
      <c r="A1727" t="s">
        <v>880</v>
      </c>
      <c r="B1727">
        <v>638</v>
      </c>
      <c r="C1727">
        <v>800</v>
      </c>
      <c r="D1727">
        <f>C1727-B1727</f>
        <v>162</v>
      </c>
      <c r="E1727">
        <v>0.1719</v>
      </c>
      <c r="F1727">
        <v>4.0540000000000003E-3</v>
      </c>
      <c r="G1727">
        <v>18</v>
      </c>
      <c r="H1727" t="s">
        <v>35</v>
      </c>
      <c r="I1727" t="s">
        <v>881</v>
      </c>
      <c r="J1727">
        <v>3.7959999999999998</v>
      </c>
      <c r="K1727">
        <v>9</v>
      </c>
      <c r="L1727">
        <v>3</v>
      </c>
      <c r="M1727">
        <v>6</v>
      </c>
      <c r="N1727">
        <v>7</v>
      </c>
      <c r="O1727">
        <v>3</v>
      </c>
      <c r="P1727">
        <v>7</v>
      </c>
      <c r="Q1727">
        <v>1</v>
      </c>
      <c r="R1727">
        <v>8</v>
      </c>
      <c r="S1727">
        <v>10</v>
      </c>
      <c r="T1727">
        <v>10</v>
      </c>
      <c r="U1727">
        <v>3</v>
      </c>
      <c r="V1727">
        <v>8</v>
      </c>
      <c r="W1727">
        <v>4</v>
      </c>
      <c r="X1727">
        <v>4</v>
      </c>
      <c r="Y1727">
        <v>7</v>
      </c>
      <c r="Z1727">
        <v>10</v>
      </c>
      <c r="AA1727">
        <v>4</v>
      </c>
      <c r="AB1727">
        <v>0</v>
      </c>
      <c r="AC1727">
        <v>1</v>
      </c>
      <c r="AD1727">
        <v>6</v>
      </c>
      <c r="AE1727">
        <f>SUM(M1727:N1727)/SUM(K1727:AD1727)</f>
        <v>0.11711711711711711</v>
      </c>
      <c r="AF1727">
        <f>SUM(S1727,Y1727)/SUM(K1727:AD1727)</f>
        <v>0.15315315315315314</v>
      </c>
      <c r="AG1727">
        <f t="shared" si="122"/>
        <v>0.18018018018018017</v>
      </c>
      <c r="AH1727">
        <f t="shared" si="123"/>
        <v>9.0090090090090086E-2</v>
      </c>
      <c r="AI1727">
        <f t="shared" si="124"/>
        <v>0.1891891891891892</v>
      </c>
      <c r="AJ1727">
        <f t="shared" si="125"/>
        <v>0.27027027027027029</v>
      </c>
    </row>
    <row r="1728" spans="1:38" x14ac:dyDescent="0.2">
      <c r="A1728" t="s">
        <v>2093</v>
      </c>
      <c r="B1728">
        <v>6</v>
      </c>
      <c r="C1728">
        <v>467</v>
      </c>
      <c r="D1728">
        <f>C1728-B1728</f>
        <v>461</v>
      </c>
      <c r="E1728">
        <v>0.2054</v>
      </c>
      <c r="F1728">
        <v>1.6899999999999999E-4</v>
      </c>
      <c r="G1728">
        <v>30</v>
      </c>
      <c r="H1728" t="s">
        <v>35</v>
      </c>
      <c r="I1728" t="s">
        <v>33</v>
      </c>
      <c r="J1728">
        <v>2.8130000000000002</v>
      </c>
      <c r="K1728">
        <v>5</v>
      </c>
      <c r="L1728">
        <v>4</v>
      </c>
      <c r="M1728">
        <v>16</v>
      </c>
      <c r="N1728">
        <v>17</v>
      </c>
      <c r="O1728">
        <v>3</v>
      </c>
      <c r="P1728">
        <v>22</v>
      </c>
      <c r="Q1728">
        <v>8</v>
      </c>
      <c r="R1728">
        <v>9</v>
      </c>
      <c r="S1728">
        <v>28</v>
      </c>
      <c r="T1728">
        <v>5</v>
      </c>
      <c r="U1728">
        <v>5</v>
      </c>
      <c r="V1728">
        <v>28</v>
      </c>
      <c r="W1728">
        <v>6</v>
      </c>
      <c r="X1728">
        <v>16</v>
      </c>
      <c r="Y1728">
        <v>6</v>
      </c>
      <c r="Z1728">
        <v>23</v>
      </c>
      <c r="AA1728">
        <v>12</v>
      </c>
      <c r="AB1728">
        <v>3</v>
      </c>
      <c r="AC1728">
        <v>2</v>
      </c>
      <c r="AD1728">
        <v>4</v>
      </c>
      <c r="AE1728">
        <f>SUM(M1728:N1728)/SUM(K1728:AD1728)</f>
        <v>0.14864864864864866</v>
      </c>
      <c r="AF1728">
        <f>SUM(S1728,Y1728)/SUM(K1728:AD1728)</f>
        <v>0.15315315315315314</v>
      </c>
      <c r="AG1728">
        <f t="shared" si="122"/>
        <v>0.14864864864864866</v>
      </c>
      <c r="AH1728">
        <f t="shared" si="123"/>
        <v>4.0540540540540543E-2</v>
      </c>
      <c r="AI1728">
        <f t="shared" si="124"/>
        <v>9.90990990990991E-2</v>
      </c>
      <c r="AJ1728">
        <f t="shared" si="125"/>
        <v>0.40990990990990989</v>
      </c>
    </row>
    <row r="1729" spans="1:38" x14ac:dyDescent="0.2">
      <c r="A1729" t="s">
        <v>1010</v>
      </c>
      <c r="B1729">
        <v>679</v>
      </c>
      <c r="C1729">
        <v>1468</v>
      </c>
      <c r="D1729">
        <f>C1729-B1729</f>
        <v>789</v>
      </c>
      <c r="E1729">
        <v>0.2467</v>
      </c>
      <c r="F1729">
        <v>3.8999999999999999E-5</v>
      </c>
      <c r="G1729">
        <v>42</v>
      </c>
      <c r="H1729" t="s">
        <v>32</v>
      </c>
      <c r="I1729" t="s">
        <v>44</v>
      </c>
      <c r="J1729">
        <v>3.0129999999999999</v>
      </c>
      <c r="K1729">
        <v>17</v>
      </c>
      <c r="L1729">
        <v>3</v>
      </c>
      <c r="M1729">
        <v>36</v>
      </c>
      <c r="N1729">
        <v>44</v>
      </c>
      <c r="O1729">
        <v>5</v>
      </c>
      <c r="P1729">
        <v>40</v>
      </c>
      <c r="Q1729">
        <v>11</v>
      </c>
      <c r="R1729">
        <v>8</v>
      </c>
      <c r="S1729">
        <v>34</v>
      </c>
      <c r="T1729">
        <v>18</v>
      </c>
      <c r="U1729">
        <v>5</v>
      </c>
      <c r="V1729">
        <v>25</v>
      </c>
      <c r="W1729">
        <v>8</v>
      </c>
      <c r="X1729">
        <v>8</v>
      </c>
      <c r="Y1729">
        <v>23</v>
      </c>
      <c r="Z1729">
        <v>49</v>
      </c>
      <c r="AA1729">
        <v>26</v>
      </c>
      <c r="AB1729">
        <v>9</v>
      </c>
      <c r="AC1729">
        <v>0</v>
      </c>
      <c r="AD1729">
        <v>3</v>
      </c>
      <c r="AE1729">
        <f>SUM(M1729:N1729)/SUM(K1729:AD1729)</f>
        <v>0.21505376344086022</v>
      </c>
      <c r="AF1729">
        <f>SUM(S1729,Y1729)/SUM(K1729:AD1729)</f>
        <v>0.15322580645161291</v>
      </c>
      <c r="AG1729">
        <f t="shared" si="122"/>
        <v>0.17473118279569894</v>
      </c>
      <c r="AH1729">
        <f t="shared" si="123"/>
        <v>2.1505376344086023E-2</v>
      </c>
      <c r="AI1729">
        <f t="shared" si="124"/>
        <v>0.10752688172043011</v>
      </c>
      <c r="AJ1729">
        <f t="shared" si="125"/>
        <v>0.32795698924731181</v>
      </c>
      <c r="AK1729">
        <v>2</v>
      </c>
      <c r="AL1729">
        <v>0</v>
      </c>
    </row>
    <row r="1730" spans="1:38" x14ac:dyDescent="0.2">
      <c r="A1730" t="s">
        <v>2285</v>
      </c>
      <c r="B1730">
        <v>8</v>
      </c>
      <c r="C1730">
        <v>314</v>
      </c>
      <c r="D1730">
        <f>C1730-B1730</f>
        <v>306</v>
      </c>
      <c r="E1730">
        <v>0.19550000000000001</v>
      </c>
      <c r="F1730">
        <v>1.8900000000000001E-4</v>
      </c>
      <c r="G1730">
        <v>18</v>
      </c>
      <c r="H1730" t="s">
        <v>35</v>
      </c>
      <c r="I1730" t="s">
        <v>40</v>
      </c>
      <c r="J1730">
        <v>2.69</v>
      </c>
      <c r="K1730">
        <v>7</v>
      </c>
      <c r="L1730">
        <v>2</v>
      </c>
      <c r="M1730">
        <v>13</v>
      </c>
      <c r="N1730">
        <v>16</v>
      </c>
      <c r="O1730">
        <v>1</v>
      </c>
      <c r="P1730">
        <v>17</v>
      </c>
      <c r="Q1730">
        <v>6</v>
      </c>
      <c r="R1730">
        <v>0</v>
      </c>
      <c r="S1730">
        <v>13</v>
      </c>
      <c r="T1730">
        <v>4</v>
      </c>
      <c r="U1730">
        <v>2</v>
      </c>
      <c r="V1730">
        <v>6</v>
      </c>
      <c r="W1730">
        <v>7</v>
      </c>
      <c r="X1730">
        <v>6</v>
      </c>
      <c r="Y1730">
        <v>6</v>
      </c>
      <c r="Z1730">
        <v>9</v>
      </c>
      <c r="AA1730">
        <v>4</v>
      </c>
      <c r="AB1730">
        <v>2</v>
      </c>
      <c r="AC1730">
        <v>0</v>
      </c>
      <c r="AD1730">
        <v>3</v>
      </c>
      <c r="AE1730">
        <f>SUM(M1730:N1730)/SUM(K1730:AD1730)</f>
        <v>0.23387096774193547</v>
      </c>
      <c r="AF1730">
        <f>SUM(S1730,Y1730)/SUM(K1730:AD1730)</f>
        <v>0.15322580645161291</v>
      </c>
      <c r="AG1730">
        <f t="shared" si="122"/>
        <v>0.25</v>
      </c>
      <c r="AH1730">
        <f t="shared" si="123"/>
        <v>3.2258064516129031E-2</v>
      </c>
      <c r="AI1730">
        <f t="shared" si="124"/>
        <v>6.4516129032258063E-2</v>
      </c>
      <c r="AJ1730">
        <f t="shared" si="125"/>
        <v>0.2661290322580645</v>
      </c>
    </row>
    <row r="1731" spans="1:38" x14ac:dyDescent="0.2">
      <c r="A1731" t="s">
        <v>602</v>
      </c>
      <c r="B1731">
        <v>823</v>
      </c>
      <c r="C1731">
        <v>1144</v>
      </c>
      <c r="D1731">
        <f>C1731-B1731</f>
        <v>321</v>
      </c>
      <c r="E1731">
        <v>0.18179999999999999</v>
      </c>
      <c r="F1731" s="1">
        <v>1.9999999999999999E-6</v>
      </c>
      <c r="G1731">
        <v>18</v>
      </c>
      <c r="H1731" t="s">
        <v>32</v>
      </c>
      <c r="I1731" t="s">
        <v>44</v>
      </c>
      <c r="J1731">
        <v>2.536</v>
      </c>
      <c r="K1731">
        <v>1</v>
      </c>
      <c r="L1731">
        <v>1</v>
      </c>
      <c r="M1731">
        <v>12</v>
      </c>
      <c r="N1731">
        <v>18</v>
      </c>
      <c r="O1731">
        <v>2</v>
      </c>
      <c r="P1731">
        <v>13</v>
      </c>
      <c r="Q1731">
        <v>1</v>
      </c>
      <c r="R1731">
        <v>2</v>
      </c>
      <c r="S1731">
        <v>10</v>
      </c>
      <c r="T1731">
        <v>3</v>
      </c>
      <c r="U1731">
        <v>1</v>
      </c>
      <c r="V1731">
        <v>11</v>
      </c>
      <c r="W1731">
        <v>7</v>
      </c>
      <c r="X1731">
        <v>8</v>
      </c>
      <c r="Y1731">
        <v>9</v>
      </c>
      <c r="Z1731">
        <v>9</v>
      </c>
      <c r="AA1731">
        <v>10</v>
      </c>
      <c r="AB1731">
        <v>3</v>
      </c>
      <c r="AC1731">
        <v>1</v>
      </c>
      <c r="AD1731">
        <v>2</v>
      </c>
      <c r="AE1731">
        <f>SUM(M1731:N1731)/SUM(K1731:AD1731)</f>
        <v>0.24193548387096775</v>
      </c>
      <c r="AF1731">
        <f>SUM(S1731,Y1731)/SUM(K1731:AD1731)</f>
        <v>0.15322580645161291</v>
      </c>
      <c r="AG1731">
        <f t="shared" ref="AG1731:AG1794" si="126">SUM(P1731,K1731,W1731)/SUM(K1731:AD1731)</f>
        <v>0.16935483870967741</v>
      </c>
      <c r="AH1731">
        <f t="shared" ref="AH1731:AH1794" si="127">SUM(AC1731,AD1731,O1731)/SUM(K1731:AD1731)</f>
        <v>4.0322580645161289E-2</v>
      </c>
      <c r="AI1731">
        <f t="shared" ref="AI1731:AI1794" si="128">SUM(R1731,T1731,AB1731,U1731)/SUM(K1731:AD1731)</f>
        <v>7.2580645161290328E-2</v>
      </c>
      <c r="AJ1731">
        <f t="shared" ref="AJ1731:AJ1794" si="129">SUM(Q1731,X1731,V1731,AA1731,Z1731,L1731)/SUM(K1731:AD1731)</f>
        <v>0.32258064516129031</v>
      </c>
    </row>
    <row r="1732" spans="1:38" x14ac:dyDescent="0.2">
      <c r="A1732" t="s">
        <v>1960</v>
      </c>
      <c r="B1732">
        <v>282</v>
      </c>
      <c r="C1732">
        <v>532</v>
      </c>
      <c r="D1732">
        <f>C1732-B1732</f>
        <v>250</v>
      </c>
      <c r="E1732">
        <v>0.17</v>
      </c>
      <c r="F1732">
        <v>1.4E-5</v>
      </c>
      <c r="G1732">
        <v>18</v>
      </c>
      <c r="H1732" t="s">
        <v>35</v>
      </c>
      <c r="I1732" t="s">
        <v>49</v>
      </c>
      <c r="J1732">
        <v>3.3239999999999998</v>
      </c>
      <c r="K1732">
        <v>9</v>
      </c>
      <c r="L1732">
        <v>1</v>
      </c>
      <c r="M1732">
        <v>9</v>
      </c>
      <c r="N1732">
        <v>12</v>
      </c>
      <c r="O1732">
        <v>9</v>
      </c>
      <c r="P1732">
        <v>6</v>
      </c>
      <c r="Q1732">
        <v>5</v>
      </c>
      <c r="R1732">
        <v>5</v>
      </c>
      <c r="S1732">
        <v>13</v>
      </c>
      <c r="T1732">
        <v>7</v>
      </c>
      <c r="U1732">
        <v>1</v>
      </c>
      <c r="V1732">
        <v>14</v>
      </c>
      <c r="W1732">
        <v>9</v>
      </c>
      <c r="X1732">
        <v>7</v>
      </c>
      <c r="Y1732">
        <v>8</v>
      </c>
      <c r="Z1732">
        <v>9</v>
      </c>
      <c r="AA1732">
        <v>2</v>
      </c>
      <c r="AB1732">
        <v>6</v>
      </c>
      <c r="AC1732">
        <v>1</v>
      </c>
      <c r="AD1732">
        <v>4</v>
      </c>
      <c r="AE1732">
        <f>SUM(M1732:N1732)/SUM(K1732:AD1732)</f>
        <v>0.15328467153284672</v>
      </c>
      <c r="AF1732">
        <f>SUM(S1732,Y1732)/SUM(K1732:AD1732)</f>
        <v>0.15328467153284672</v>
      </c>
      <c r="AG1732">
        <f t="shared" si="126"/>
        <v>0.17518248175182483</v>
      </c>
      <c r="AH1732">
        <f t="shared" si="127"/>
        <v>0.10218978102189781</v>
      </c>
      <c r="AI1732">
        <f t="shared" si="128"/>
        <v>0.13868613138686131</v>
      </c>
      <c r="AJ1732">
        <f t="shared" si="129"/>
        <v>0.27737226277372262</v>
      </c>
    </row>
    <row r="1733" spans="1:38" x14ac:dyDescent="0.2">
      <c r="A1733" t="s">
        <v>113</v>
      </c>
      <c r="B1733">
        <v>4</v>
      </c>
      <c r="C1733">
        <v>1112</v>
      </c>
      <c r="D1733">
        <f>C1733-B1733</f>
        <v>1108</v>
      </c>
      <c r="E1733">
        <v>0.35659999999999997</v>
      </c>
      <c r="F1733">
        <v>2.8699999999999998E-4</v>
      </c>
      <c r="G1733">
        <v>66</v>
      </c>
      <c r="H1733" t="s">
        <v>46</v>
      </c>
      <c r="I1733" t="s">
        <v>49</v>
      </c>
      <c r="J1733">
        <v>2.548</v>
      </c>
      <c r="K1733">
        <v>12</v>
      </c>
      <c r="L1733">
        <v>0</v>
      </c>
      <c r="M1733">
        <v>34</v>
      </c>
      <c r="N1733">
        <v>42</v>
      </c>
      <c r="O1733">
        <v>0</v>
      </c>
      <c r="P1733">
        <v>55</v>
      </c>
      <c r="Q1733">
        <v>10</v>
      </c>
      <c r="R1733">
        <v>5</v>
      </c>
      <c r="S1733">
        <v>39</v>
      </c>
      <c r="T1733">
        <v>8</v>
      </c>
      <c r="U1733">
        <v>0</v>
      </c>
      <c r="V1733">
        <v>26</v>
      </c>
      <c r="W1733">
        <v>11</v>
      </c>
      <c r="X1733">
        <v>11</v>
      </c>
      <c r="Y1733">
        <v>9</v>
      </c>
      <c r="Z1733">
        <v>25</v>
      </c>
      <c r="AA1733">
        <v>19</v>
      </c>
      <c r="AB1733">
        <v>3</v>
      </c>
      <c r="AC1733">
        <v>0</v>
      </c>
      <c r="AD1733">
        <v>4</v>
      </c>
      <c r="AE1733">
        <f>SUM(M1733:N1733)/SUM(K1733:AD1733)</f>
        <v>0.24281150159744408</v>
      </c>
      <c r="AF1733">
        <f>SUM(S1733,Y1733)/SUM(K1733:AD1733)</f>
        <v>0.15335463258785942</v>
      </c>
      <c r="AG1733">
        <f t="shared" si="126"/>
        <v>0.24920127795527156</v>
      </c>
      <c r="AH1733">
        <f t="shared" si="127"/>
        <v>1.2779552715654952E-2</v>
      </c>
      <c r="AI1733">
        <f t="shared" si="128"/>
        <v>5.1118210862619806E-2</v>
      </c>
      <c r="AJ1733">
        <f t="shared" si="129"/>
        <v>0.29073482428115016</v>
      </c>
      <c r="AK1733">
        <v>23</v>
      </c>
      <c r="AL1733">
        <v>0</v>
      </c>
    </row>
    <row r="1734" spans="1:38" x14ac:dyDescent="0.2">
      <c r="A1734" t="s">
        <v>1257</v>
      </c>
      <c r="B1734">
        <v>4</v>
      </c>
      <c r="C1734">
        <v>389</v>
      </c>
      <c r="D1734">
        <f>C1734-B1734</f>
        <v>385</v>
      </c>
      <c r="E1734">
        <v>0.1434</v>
      </c>
      <c r="F1734">
        <v>1.176E-3</v>
      </c>
      <c r="G1734">
        <v>6</v>
      </c>
      <c r="H1734" t="s">
        <v>35</v>
      </c>
      <c r="I1734" t="s">
        <v>44</v>
      </c>
      <c r="J1734">
        <v>2.847</v>
      </c>
      <c r="K1734">
        <v>5</v>
      </c>
      <c r="L1734">
        <v>0</v>
      </c>
      <c r="M1734">
        <v>8</v>
      </c>
      <c r="N1734">
        <v>11</v>
      </c>
      <c r="O1734">
        <v>1</v>
      </c>
      <c r="P1734">
        <v>28</v>
      </c>
      <c r="Q1734">
        <v>8</v>
      </c>
      <c r="R1734">
        <v>5</v>
      </c>
      <c r="S1734">
        <v>13</v>
      </c>
      <c r="T1734">
        <v>6</v>
      </c>
      <c r="U1734">
        <v>0</v>
      </c>
      <c r="V1734">
        <v>19</v>
      </c>
      <c r="W1734">
        <v>3</v>
      </c>
      <c r="X1734">
        <v>6</v>
      </c>
      <c r="Y1734">
        <v>12</v>
      </c>
      <c r="Z1734">
        <v>15</v>
      </c>
      <c r="AA1734">
        <v>17</v>
      </c>
      <c r="AB1734">
        <v>1</v>
      </c>
      <c r="AC1734">
        <v>0</v>
      </c>
      <c r="AD1734">
        <v>5</v>
      </c>
      <c r="AE1734">
        <f>SUM(M1734:N1734)/SUM(K1734:AD1734)</f>
        <v>0.1165644171779141</v>
      </c>
      <c r="AF1734">
        <f>SUM(S1734,Y1734)/SUM(K1734:AD1734)</f>
        <v>0.15337423312883436</v>
      </c>
      <c r="AG1734">
        <f t="shared" si="126"/>
        <v>0.22085889570552147</v>
      </c>
      <c r="AH1734">
        <f t="shared" si="127"/>
        <v>3.6809815950920248E-2</v>
      </c>
      <c r="AI1734">
        <f t="shared" si="128"/>
        <v>7.3619631901840496E-2</v>
      </c>
      <c r="AJ1734">
        <f t="shared" si="129"/>
        <v>0.3987730061349693</v>
      </c>
    </row>
    <row r="1735" spans="1:38" x14ac:dyDescent="0.2">
      <c r="A1735" t="s">
        <v>2729</v>
      </c>
      <c r="B1735">
        <v>107</v>
      </c>
      <c r="C1735">
        <v>451</v>
      </c>
      <c r="D1735">
        <f>C1735-B1735</f>
        <v>344</v>
      </c>
      <c r="E1735">
        <v>0.2157</v>
      </c>
      <c r="F1735">
        <v>2.1329999999999999E-3</v>
      </c>
      <c r="G1735">
        <v>30</v>
      </c>
      <c r="H1735" t="s">
        <v>35</v>
      </c>
      <c r="I1735" t="s">
        <v>33</v>
      </c>
      <c r="J1735">
        <v>3.1549999999999998</v>
      </c>
      <c r="K1735">
        <v>6</v>
      </c>
      <c r="L1735">
        <v>5</v>
      </c>
      <c r="M1735">
        <v>14</v>
      </c>
      <c r="N1735">
        <v>14</v>
      </c>
      <c r="O1735">
        <v>6</v>
      </c>
      <c r="P1735">
        <v>14</v>
      </c>
      <c r="Q1735">
        <v>5</v>
      </c>
      <c r="R1735">
        <v>3</v>
      </c>
      <c r="S1735">
        <v>19</v>
      </c>
      <c r="T1735">
        <v>10</v>
      </c>
      <c r="U1735">
        <v>1</v>
      </c>
      <c r="V1735">
        <v>9</v>
      </c>
      <c r="W1735">
        <v>12</v>
      </c>
      <c r="X1735">
        <v>9</v>
      </c>
      <c r="Y1735">
        <v>6</v>
      </c>
      <c r="Z1735">
        <v>12</v>
      </c>
      <c r="AA1735">
        <v>11</v>
      </c>
      <c r="AB1735">
        <v>3</v>
      </c>
      <c r="AC1735">
        <v>0</v>
      </c>
      <c r="AD1735">
        <v>4</v>
      </c>
      <c r="AE1735">
        <f>SUM(M1735:N1735)/SUM(K1735:AD1735)</f>
        <v>0.17177914110429449</v>
      </c>
      <c r="AF1735">
        <f>SUM(S1735,Y1735)/SUM(K1735:AD1735)</f>
        <v>0.15337423312883436</v>
      </c>
      <c r="AG1735">
        <f t="shared" si="126"/>
        <v>0.19631901840490798</v>
      </c>
      <c r="AH1735">
        <f t="shared" si="127"/>
        <v>6.1349693251533742E-2</v>
      </c>
      <c r="AI1735">
        <f t="shared" si="128"/>
        <v>0.10429447852760736</v>
      </c>
      <c r="AJ1735">
        <f t="shared" si="129"/>
        <v>0.31288343558282211</v>
      </c>
    </row>
    <row r="1736" spans="1:38" x14ac:dyDescent="0.2">
      <c r="A1736" t="s">
        <v>3285</v>
      </c>
      <c r="B1736">
        <v>8</v>
      </c>
      <c r="C1736">
        <v>485</v>
      </c>
      <c r="D1736">
        <f>C1736-B1736</f>
        <v>477</v>
      </c>
      <c r="E1736">
        <v>0.39939999999999998</v>
      </c>
      <c r="F1736">
        <v>3.5349999999999999E-3</v>
      </c>
      <c r="G1736">
        <v>78</v>
      </c>
      <c r="H1736" t="s">
        <v>32</v>
      </c>
      <c r="I1736" t="s">
        <v>49</v>
      </c>
      <c r="J1736">
        <v>2.786</v>
      </c>
      <c r="K1736">
        <v>7</v>
      </c>
      <c r="L1736">
        <v>0</v>
      </c>
      <c r="M1736">
        <v>22</v>
      </c>
      <c r="N1736">
        <v>18</v>
      </c>
      <c r="O1736">
        <v>4</v>
      </c>
      <c r="P1736">
        <v>15</v>
      </c>
      <c r="Q1736">
        <v>3</v>
      </c>
      <c r="R1736">
        <v>3</v>
      </c>
      <c r="S1736">
        <v>15</v>
      </c>
      <c r="T1736">
        <v>12</v>
      </c>
      <c r="U1736">
        <v>0</v>
      </c>
      <c r="V1736">
        <v>19</v>
      </c>
      <c r="W1736">
        <v>6</v>
      </c>
      <c r="X1736">
        <v>9</v>
      </c>
      <c r="Y1736">
        <v>12</v>
      </c>
      <c r="Z1736">
        <v>16</v>
      </c>
      <c r="AA1736">
        <v>11</v>
      </c>
      <c r="AB1736">
        <v>3</v>
      </c>
      <c r="AC1736">
        <v>1</v>
      </c>
      <c r="AD1736">
        <v>0</v>
      </c>
      <c r="AE1736">
        <f>SUM(M1736:N1736)/SUM(K1736:AD1736)</f>
        <v>0.22727272727272727</v>
      </c>
      <c r="AF1736">
        <f>SUM(S1736,Y1736)/SUM(K1736:AD1736)</f>
        <v>0.15340909090909091</v>
      </c>
      <c r="AG1736">
        <f t="shared" si="126"/>
        <v>0.15909090909090909</v>
      </c>
      <c r="AH1736">
        <f t="shared" si="127"/>
        <v>2.8409090909090908E-2</v>
      </c>
      <c r="AI1736">
        <f t="shared" si="128"/>
        <v>0.10227272727272728</v>
      </c>
      <c r="AJ1736">
        <f t="shared" si="129"/>
        <v>0.32954545454545453</v>
      </c>
      <c r="AK1736">
        <v>1</v>
      </c>
      <c r="AL1736">
        <v>0</v>
      </c>
    </row>
    <row r="1737" spans="1:38" x14ac:dyDescent="0.2">
      <c r="A1737" t="s">
        <v>985</v>
      </c>
      <c r="B1737">
        <v>46</v>
      </c>
      <c r="C1737">
        <v>557</v>
      </c>
      <c r="D1737">
        <f>C1737-B1737</f>
        <v>511</v>
      </c>
      <c r="E1737">
        <v>0.3422</v>
      </c>
      <c r="F1737">
        <v>1.9719999999999998E-3</v>
      </c>
      <c r="G1737">
        <v>66</v>
      </c>
      <c r="H1737" t="s">
        <v>32</v>
      </c>
      <c r="I1737" t="s">
        <v>44</v>
      </c>
      <c r="J1737">
        <v>2.6379999999999999</v>
      </c>
      <c r="K1737">
        <v>3</v>
      </c>
      <c r="L1737">
        <v>1</v>
      </c>
      <c r="M1737">
        <v>17</v>
      </c>
      <c r="N1737">
        <v>26</v>
      </c>
      <c r="O1737">
        <v>2</v>
      </c>
      <c r="P1737">
        <v>30</v>
      </c>
      <c r="Q1737">
        <v>1</v>
      </c>
      <c r="R1737">
        <v>2</v>
      </c>
      <c r="S1737">
        <v>22</v>
      </c>
      <c r="T1737">
        <v>3</v>
      </c>
      <c r="U1737">
        <v>2</v>
      </c>
      <c r="V1737">
        <v>15</v>
      </c>
      <c r="W1737">
        <v>7</v>
      </c>
      <c r="X1737">
        <v>15</v>
      </c>
      <c r="Y1737">
        <v>7</v>
      </c>
      <c r="Z1737">
        <v>13</v>
      </c>
      <c r="AA1737">
        <v>9</v>
      </c>
      <c r="AB1737">
        <v>8</v>
      </c>
      <c r="AC1737">
        <v>1</v>
      </c>
      <c r="AD1737">
        <v>5</v>
      </c>
      <c r="AE1737">
        <f>SUM(M1737:N1737)/SUM(K1737:AD1737)</f>
        <v>0.2275132275132275</v>
      </c>
      <c r="AF1737">
        <f>SUM(S1737,Y1737)/SUM(K1737:AD1737)</f>
        <v>0.15343915343915343</v>
      </c>
      <c r="AG1737">
        <f t="shared" si="126"/>
        <v>0.21164021164021163</v>
      </c>
      <c r="AH1737">
        <f t="shared" si="127"/>
        <v>4.2328042328042326E-2</v>
      </c>
      <c r="AI1737">
        <f t="shared" si="128"/>
        <v>7.9365079365079361E-2</v>
      </c>
      <c r="AJ1737">
        <f t="shared" si="129"/>
        <v>0.2857142857142857</v>
      </c>
      <c r="AK1737">
        <v>3</v>
      </c>
      <c r="AL1737">
        <v>0</v>
      </c>
    </row>
    <row r="1738" spans="1:38" x14ac:dyDescent="0.2">
      <c r="A1738" t="s">
        <v>747</v>
      </c>
      <c r="B1738">
        <v>18</v>
      </c>
      <c r="C1738">
        <v>528</v>
      </c>
      <c r="D1738">
        <f>C1738-B1738</f>
        <v>510</v>
      </c>
      <c r="E1738">
        <v>0.52039999999999997</v>
      </c>
      <c r="F1738">
        <v>7.0194999999999994E-2</v>
      </c>
      <c r="G1738">
        <v>90</v>
      </c>
      <c r="H1738" t="s">
        <v>35</v>
      </c>
      <c r="I1738" t="s">
        <v>748</v>
      </c>
      <c r="J1738">
        <v>2.83</v>
      </c>
      <c r="K1738">
        <v>13</v>
      </c>
      <c r="L1738">
        <v>0</v>
      </c>
      <c r="M1738">
        <v>19</v>
      </c>
      <c r="N1738">
        <v>28</v>
      </c>
      <c r="O1738">
        <v>2</v>
      </c>
      <c r="P1738">
        <v>24</v>
      </c>
      <c r="Q1738">
        <v>7</v>
      </c>
      <c r="R1738">
        <v>3</v>
      </c>
      <c r="S1738">
        <v>23</v>
      </c>
      <c r="T1738">
        <v>6</v>
      </c>
      <c r="U1738">
        <v>5</v>
      </c>
      <c r="V1738">
        <v>10</v>
      </c>
      <c r="W1738">
        <v>9</v>
      </c>
      <c r="X1738">
        <v>11</v>
      </c>
      <c r="Y1738">
        <v>8</v>
      </c>
      <c r="Z1738">
        <v>16</v>
      </c>
      <c r="AA1738">
        <v>11</v>
      </c>
      <c r="AB1738">
        <v>5</v>
      </c>
      <c r="AC1738">
        <v>0</v>
      </c>
      <c r="AD1738">
        <v>2</v>
      </c>
      <c r="AE1738">
        <f>SUM(M1738:N1738)/SUM(K1738:AD1738)</f>
        <v>0.23267326732673269</v>
      </c>
      <c r="AF1738">
        <f>SUM(S1738,Y1738)/SUM(K1738:AD1738)</f>
        <v>0.15346534653465346</v>
      </c>
      <c r="AG1738">
        <f t="shared" si="126"/>
        <v>0.22772277227722773</v>
      </c>
      <c r="AH1738">
        <f t="shared" si="127"/>
        <v>1.9801980198019802E-2</v>
      </c>
      <c r="AI1738">
        <f t="shared" si="128"/>
        <v>9.405940594059406E-2</v>
      </c>
      <c r="AJ1738">
        <f t="shared" si="129"/>
        <v>0.2722772277227723</v>
      </c>
    </row>
    <row r="1739" spans="1:38" x14ac:dyDescent="0.2">
      <c r="A1739" t="s">
        <v>3344</v>
      </c>
      <c r="B1739">
        <v>175</v>
      </c>
      <c r="C1739">
        <v>568</v>
      </c>
      <c r="D1739">
        <f>C1739-B1739</f>
        <v>393</v>
      </c>
      <c r="E1739">
        <v>0.17699999999999999</v>
      </c>
      <c r="F1739">
        <v>1.0000000000000001E-5</v>
      </c>
      <c r="G1739">
        <v>18</v>
      </c>
      <c r="H1739" t="s">
        <v>35</v>
      </c>
      <c r="I1739" t="s">
        <v>49</v>
      </c>
      <c r="J1739">
        <v>3.2309999999999999</v>
      </c>
      <c r="K1739">
        <v>6</v>
      </c>
      <c r="L1739">
        <v>2</v>
      </c>
      <c r="M1739">
        <v>21</v>
      </c>
      <c r="N1739">
        <v>13</v>
      </c>
      <c r="O1739">
        <v>7</v>
      </c>
      <c r="P1739">
        <v>16</v>
      </c>
      <c r="Q1739">
        <v>13</v>
      </c>
      <c r="R1739">
        <v>7</v>
      </c>
      <c r="S1739">
        <v>26</v>
      </c>
      <c r="T1739">
        <v>14</v>
      </c>
      <c r="U1739">
        <v>3</v>
      </c>
      <c r="V1739">
        <v>15</v>
      </c>
      <c r="W1739">
        <v>5</v>
      </c>
      <c r="X1739">
        <v>7</v>
      </c>
      <c r="Y1739">
        <v>7</v>
      </c>
      <c r="Z1739">
        <v>24</v>
      </c>
      <c r="AA1739">
        <v>17</v>
      </c>
      <c r="AB1739">
        <v>6</v>
      </c>
      <c r="AC1739">
        <v>0</v>
      </c>
      <c r="AD1739">
        <v>6</v>
      </c>
      <c r="AE1739">
        <f>SUM(M1739:N1739)/SUM(K1739:AD1739)</f>
        <v>0.15813953488372093</v>
      </c>
      <c r="AF1739">
        <f>SUM(S1739,Y1739)/SUM(K1739:AD1739)</f>
        <v>0.15348837209302327</v>
      </c>
      <c r="AG1739">
        <f t="shared" si="126"/>
        <v>0.12558139534883722</v>
      </c>
      <c r="AH1739">
        <f t="shared" si="127"/>
        <v>6.0465116279069767E-2</v>
      </c>
      <c r="AI1739">
        <f t="shared" si="128"/>
        <v>0.13953488372093023</v>
      </c>
      <c r="AJ1739">
        <f t="shared" si="129"/>
        <v>0.36279069767441863</v>
      </c>
    </row>
    <row r="1740" spans="1:38" x14ac:dyDescent="0.2">
      <c r="A1740" t="s">
        <v>2864</v>
      </c>
      <c r="B1740">
        <v>700</v>
      </c>
      <c r="C1740">
        <v>725</v>
      </c>
      <c r="D1740">
        <f>C1740-B1740</f>
        <v>25</v>
      </c>
      <c r="E1740">
        <v>0.26350000000000001</v>
      </c>
      <c r="F1740" s="1">
        <v>3.9999999999999998E-6</v>
      </c>
      <c r="G1740">
        <v>54</v>
      </c>
      <c r="H1740" t="s">
        <v>46</v>
      </c>
      <c r="I1740" t="s">
        <v>33</v>
      </c>
      <c r="J1740">
        <v>2.8460000000000001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3</v>
      </c>
      <c r="S1740">
        <v>1</v>
      </c>
      <c r="T1740">
        <v>1</v>
      </c>
      <c r="U1740">
        <v>0</v>
      </c>
      <c r="V1740">
        <v>1</v>
      </c>
      <c r="W1740">
        <v>1</v>
      </c>
      <c r="X1740">
        <v>9</v>
      </c>
      <c r="Y1740">
        <v>3</v>
      </c>
      <c r="Z1740">
        <v>2</v>
      </c>
      <c r="AA1740">
        <v>1</v>
      </c>
      <c r="AB1740">
        <v>0</v>
      </c>
      <c r="AC1740">
        <v>0</v>
      </c>
      <c r="AD1740">
        <v>2</v>
      </c>
      <c r="AE1740">
        <f>SUM(M1740:N1740)/SUM(K1740:AD1740)</f>
        <v>0</v>
      </c>
      <c r="AF1740">
        <f>SUM(S1740,Y1740)/SUM(K1740:AD1740)</f>
        <v>0.15384615384615385</v>
      </c>
      <c r="AG1740">
        <f t="shared" si="126"/>
        <v>7.6923076923076927E-2</v>
      </c>
      <c r="AH1740">
        <f t="shared" si="127"/>
        <v>7.6923076923076927E-2</v>
      </c>
      <c r="AI1740">
        <f t="shared" si="128"/>
        <v>0.15384615384615385</v>
      </c>
      <c r="AJ1740">
        <f t="shared" si="129"/>
        <v>0.53846153846153844</v>
      </c>
    </row>
    <row r="1741" spans="1:38" x14ac:dyDescent="0.2">
      <c r="A1741" t="s">
        <v>1553</v>
      </c>
      <c r="B1741">
        <v>252</v>
      </c>
      <c r="C1741">
        <v>316</v>
      </c>
      <c r="D1741">
        <f>C1741-B1741</f>
        <v>64</v>
      </c>
      <c r="E1741">
        <v>0.84550000000000003</v>
      </c>
      <c r="F1741">
        <v>0.73097000000000001</v>
      </c>
      <c r="G1741">
        <v>90</v>
      </c>
      <c r="H1741" t="s">
        <v>35</v>
      </c>
      <c r="I1741" t="s">
        <v>33</v>
      </c>
      <c r="J1741">
        <v>4.1970000000000001</v>
      </c>
      <c r="K1741">
        <v>3</v>
      </c>
      <c r="L1741">
        <v>0</v>
      </c>
      <c r="M1741">
        <v>0</v>
      </c>
      <c r="N1741">
        <v>1</v>
      </c>
      <c r="O1741">
        <v>2</v>
      </c>
      <c r="P1741">
        <v>1</v>
      </c>
      <c r="Q1741">
        <v>1</v>
      </c>
      <c r="R1741">
        <v>3</v>
      </c>
      <c r="S1741">
        <v>3</v>
      </c>
      <c r="T1741">
        <v>5</v>
      </c>
      <c r="U1741">
        <v>0</v>
      </c>
      <c r="V1741">
        <v>1</v>
      </c>
      <c r="W1741">
        <v>1</v>
      </c>
      <c r="X1741">
        <v>4</v>
      </c>
      <c r="Y1741">
        <v>3</v>
      </c>
      <c r="Z1741">
        <v>5</v>
      </c>
      <c r="AA1741">
        <v>4</v>
      </c>
      <c r="AB1741">
        <v>1</v>
      </c>
      <c r="AC1741">
        <v>0</v>
      </c>
      <c r="AD1741">
        <v>1</v>
      </c>
      <c r="AE1741">
        <f>SUM(M1741:N1741)/SUM(K1741:AD1741)</f>
        <v>2.564102564102564E-2</v>
      </c>
      <c r="AF1741">
        <f>SUM(S1741,Y1741)/SUM(K1741:AD1741)</f>
        <v>0.15384615384615385</v>
      </c>
      <c r="AG1741">
        <f t="shared" si="126"/>
        <v>0.12820512820512819</v>
      </c>
      <c r="AH1741">
        <f t="shared" si="127"/>
        <v>7.6923076923076927E-2</v>
      </c>
      <c r="AI1741">
        <f t="shared" si="128"/>
        <v>0.23076923076923078</v>
      </c>
      <c r="AJ1741">
        <f t="shared" si="129"/>
        <v>0.38461538461538464</v>
      </c>
    </row>
    <row r="1742" spans="1:38" x14ac:dyDescent="0.2">
      <c r="A1742" t="s">
        <v>906</v>
      </c>
      <c r="B1742">
        <v>57</v>
      </c>
      <c r="C1742">
        <v>82</v>
      </c>
      <c r="D1742">
        <f>C1742-B1742</f>
        <v>25</v>
      </c>
      <c r="E1742">
        <v>0.2225</v>
      </c>
      <c r="F1742">
        <v>4.2579999999999996E-3</v>
      </c>
      <c r="G1742">
        <v>30</v>
      </c>
      <c r="H1742" t="s">
        <v>46</v>
      </c>
      <c r="I1742" t="s">
        <v>33</v>
      </c>
      <c r="J1742">
        <v>4.181</v>
      </c>
      <c r="K1742">
        <v>0</v>
      </c>
      <c r="L1742">
        <v>0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3</v>
      </c>
      <c r="S1742">
        <v>3</v>
      </c>
      <c r="T1742">
        <v>4</v>
      </c>
      <c r="U1742">
        <v>1</v>
      </c>
      <c r="V1742">
        <v>3</v>
      </c>
      <c r="W1742">
        <v>0</v>
      </c>
      <c r="X1742">
        <v>3</v>
      </c>
      <c r="Y1742">
        <v>1</v>
      </c>
      <c r="Z1742">
        <v>1</v>
      </c>
      <c r="AA1742">
        <v>2</v>
      </c>
      <c r="AB1742">
        <v>2</v>
      </c>
      <c r="AC1742">
        <v>1</v>
      </c>
      <c r="AD1742">
        <v>0</v>
      </c>
      <c r="AE1742">
        <f>SUM(M1742:N1742)/SUM(K1742:AD1742)</f>
        <v>7.6923076923076927E-2</v>
      </c>
      <c r="AF1742">
        <f>SUM(S1742,Y1742)/SUM(K1742:AD1742)</f>
        <v>0.15384615384615385</v>
      </c>
      <c r="AG1742">
        <f t="shared" si="126"/>
        <v>0</v>
      </c>
      <c r="AH1742">
        <f t="shared" si="127"/>
        <v>3.8461538461538464E-2</v>
      </c>
      <c r="AI1742">
        <f t="shared" si="128"/>
        <v>0.38461538461538464</v>
      </c>
      <c r="AJ1742">
        <f t="shared" si="129"/>
        <v>0.34615384615384615</v>
      </c>
      <c r="AK1742">
        <v>1</v>
      </c>
      <c r="AL1742">
        <v>0</v>
      </c>
    </row>
    <row r="1743" spans="1:38" x14ac:dyDescent="0.2">
      <c r="A1743" t="s">
        <v>2204</v>
      </c>
      <c r="B1743">
        <v>293</v>
      </c>
      <c r="C1743">
        <v>332</v>
      </c>
      <c r="D1743">
        <f>C1743-B1743</f>
        <v>39</v>
      </c>
      <c r="E1743">
        <v>0.17960000000000001</v>
      </c>
      <c r="F1743">
        <v>5.7580000000000001E-3</v>
      </c>
      <c r="G1743">
        <v>18</v>
      </c>
      <c r="H1743" t="s">
        <v>35</v>
      </c>
      <c r="I1743" t="s">
        <v>33</v>
      </c>
      <c r="J1743">
        <v>3.218</v>
      </c>
      <c r="K1743">
        <v>2</v>
      </c>
      <c r="L1743">
        <v>0</v>
      </c>
      <c r="M1743">
        <v>2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4</v>
      </c>
      <c r="T1743">
        <v>4</v>
      </c>
      <c r="U1743">
        <v>2</v>
      </c>
      <c r="V1743">
        <v>3</v>
      </c>
      <c r="W1743">
        <v>2</v>
      </c>
      <c r="X1743">
        <v>6</v>
      </c>
      <c r="Y1743">
        <v>2</v>
      </c>
      <c r="Z1743">
        <v>2</v>
      </c>
      <c r="AA1743">
        <v>2</v>
      </c>
      <c r="AB1743">
        <v>0</v>
      </c>
      <c r="AC1743">
        <v>1</v>
      </c>
      <c r="AD1743">
        <v>2</v>
      </c>
      <c r="AE1743">
        <f>SUM(M1743:N1743)/SUM(K1743:AD1743)</f>
        <v>7.6923076923076927E-2</v>
      </c>
      <c r="AF1743">
        <f>SUM(S1743,Y1743)/SUM(K1743:AD1743)</f>
        <v>0.15384615384615385</v>
      </c>
      <c r="AG1743">
        <f t="shared" si="126"/>
        <v>0.12820512820512819</v>
      </c>
      <c r="AH1743">
        <f t="shared" si="127"/>
        <v>0.10256410256410256</v>
      </c>
      <c r="AI1743">
        <f t="shared" si="128"/>
        <v>0.17948717948717949</v>
      </c>
      <c r="AJ1743">
        <f t="shared" si="129"/>
        <v>0.35897435897435898</v>
      </c>
    </row>
    <row r="1744" spans="1:38" x14ac:dyDescent="0.2">
      <c r="A1744" t="s">
        <v>1889</v>
      </c>
      <c r="B1744">
        <v>332</v>
      </c>
      <c r="C1744">
        <v>398</v>
      </c>
      <c r="D1744">
        <f>C1744-B1744</f>
        <v>66</v>
      </c>
      <c r="E1744">
        <v>0.43759999999999999</v>
      </c>
      <c r="F1744">
        <v>7.6182E-2</v>
      </c>
      <c r="G1744">
        <v>90</v>
      </c>
      <c r="H1744" t="s">
        <v>35</v>
      </c>
      <c r="I1744" t="s">
        <v>44</v>
      </c>
      <c r="J1744">
        <v>4.4370000000000003</v>
      </c>
      <c r="K1744">
        <v>2</v>
      </c>
      <c r="L1744">
        <v>0</v>
      </c>
      <c r="M1744">
        <v>3</v>
      </c>
      <c r="N1744">
        <v>2</v>
      </c>
      <c r="O1744">
        <v>3</v>
      </c>
      <c r="P1744">
        <v>1</v>
      </c>
      <c r="Q1744">
        <v>1</v>
      </c>
      <c r="R1744">
        <v>9</v>
      </c>
      <c r="S1744">
        <v>5</v>
      </c>
      <c r="T1744">
        <v>4</v>
      </c>
      <c r="U1744">
        <v>0</v>
      </c>
      <c r="V1744">
        <v>3</v>
      </c>
      <c r="W1744">
        <v>4</v>
      </c>
      <c r="X1744">
        <v>2</v>
      </c>
      <c r="Y1744">
        <v>3</v>
      </c>
      <c r="Z1744">
        <v>5</v>
      </c>
      <c r="AA1744">
        <v>1</v>
      </c>
      <c r="AB1744">
        <v>3</v>
      </c>
      <c r="AC1744">
        <v>1</v>
      </c>
      <c r="AD1744">
        <v>0</v>
      </c>
      <c r="AE1744">
        <f>SUM(M1744:N1744)/SUM(K1744:AD1744)</f>
        <v>9.6153846153846159E-2</v>
      </c>
      <c r="AF1744">
        <f>SUM(S1744,Y1744)/SUM(K1744:AD1744)</f>
        <v>0.15384615384615385</v>
      </c>
      <c r="AG1744">
        <f t="shared" si="126"/>
        <v>0.13461538461538461</v>
      </c>
      <c r="AH1744">
        <f t="shared" si="127"/>
        <v>7.6923076923076927E-2</v>
      </c>
      <c r="AI1744">
        <f t="shared" si="128"/>
        <v>0.30769230769230771</v>
      </c>
      <c r="AJ1744">
        <f t="shared" si="129"/>
        <v>0.23076923076923078</v>
      </c>
    </row>
    <row r="1745" spans="1:38" x14ac:dyDescent="0.2">
      <c r="A1745" t="s">
        <v>426</v>
      </c>
      <c r="B1745">
        <v>103</v>
      </c>
      <c r="C1745">
        <v>246</v>
      </c>
      <c r="D1745">
        <f>C1745-B1745</f>
        <v>143</v>
      </c>
      <c r="E1745">
        <v>0.18940000000000001</v>
      </c>
      <c r="F1745">
        <v>8.8940000000000009E-3</v>
      </c>
      <c r="G1745">
        <v>18</v>
      </c>
      <c r="H1745" t="s">
        <v>35</v>
      </c>
      <c r="I1745" t="s">
        <v>107</v>
      </c>
      <c r="J1745">
        <v>3.7309999999999999</v>
      </c>
      <c r="K1745">
        <v>7</v>
      </c>
      <c r="L1745">
        <v>0</v>
      </c>
      <c r="M1745">
        <v>2</v>
      </c>
      <c r="N1745">
        <v>7</v>
      </c>
      <c r="O1745">
        <v>5</v>
      </c>
      <c r="P1745">
        <v>10</v>
      </c>
      <c r="Q1745">
        <v>1</v>
      </c>
      <c r="R1745">
        <v>2</v>
      </c>
      <c r="S1745">
        <v>5</v>
      </c>
      <c r="T1745">
        <v>9</v>
      </c>
      <c r="U1745">
        <v>2</v>
      </c>
      <c r="V1745">
        <v>7</v>
      </c>
      <c r="W1745">
        <v>5</v>
      </c>
      <c r="X1745">
        <v>2</v>
      </c>
      <c r="Y1745">
        <v>9</v>
      </c>
      <c r="Z1745">
        <v>8</v>
      </c>
      <c r="AA1745">
        <v>5</v>
      </c>
      <c r="AB1745">
        <v>2</v>
      </c>
      <c r="AC1745">
        <v>0</v>
      </c>
      <c r="AD1745">
        <v>3</v>
      </c>
      <c r="AE1745">
        <f>SUM(M1745:N1745)/SUM(K1745:AD1745)</f>
        <v>9.8901098901098897E-2</v>
      </c>
      <c r="AF1745">
        <f>SUM(S1745,Y1745)/SUM(K1745:AD1745)</f>
        <v>0.15384615384615385</v>
      </c>
      <c r="AG1745">
        <f t="shared" si="126"/>
        <v>0.24175824175824176</v>
      </c>
      <c r="AH1745">
        <f t="shared" si="127"/>
        <v>8.7912087912087919E-2</v>
      </c>
      <c r="AI1745">
        <f t="shared" si="128"/>
        <v>0.16483516483516483</v>
      </c>
      <c r="AJ1745">
        <f t="shared" si="129"/>
        <v>0.25274725274725274</v>
      </c>
    </row>
    <row r="1746" spans="1:38" x14ac:dyDescent="0.2">
      <c r="A1746" t="s">
        <v>2158</v>
      </c>
      <c r="B1746">
        <v>6</v>
      </c>
      <c r="C1746">
        <v>31</v>
      </c>
      <c r="D1746">
        <f>C1746-B1746</f>
        <v>25</v>
      </c>
      <c r="E1746">
        <v>0.35339999999999999</v>
      </c>
      <c r="F1746">
        <v>2.3E-5</v>
      </c>
      <c r="G1746">
        <v>66</v>
      </c>
      <c r="H1746" t="s">
        <v>32</v>
      </c>
      <c r="I1746" t="s">
        <v>49</v>
      </c>
      <c r="J1746">
        <v>3.996</v>
      </c>
      <c r="K1746">
        <v>1</v>
      </c>
      <c r="L1746">
        <v>1</v>
      </c>
      <c r="M1746">
        <v>2</v>
      </c>
      <c r="N1746">
        <v>1</v>
      </c>
      <c r="O1746">
        <v>3</v>
      </c>
      <c r="P1746">
        <v>0</v>
      </c>
      <c r="Q1746">
        <v>1</v>
      </c>
      <c r="R1746">
        <v>1</v>
      </c>
      <c r="S1746">
        <v>3</v>
      </c>
      <c r="T1746">
        <v>3</v>
      </c>
      <c r="U1746">
        <v>0</v>
      </c>
      <c r="V1746">
        <v>1</v>
      </c>
      <c r="W1746">
        <v>2</v>
      </c>
      <c r="X1746">
        <v>0</v>
      </c>
      <c r="Y1746">
        <v>1</v>
      </c>
      <c r="Z1746">
        <v>3</v>
      </c>
      <c r="AA1746">
        <v>2</v>
      </c>
      <c r="AB1746">
        <v>0</v>
      </c>
      <c r="AC1746">
        <v>0</v>
      </c>
      <c r="AD1746">
        <v>1</v>
      </c>
      <c r="AE1746">
        <f>SUM(M1746:N1746)/SUM(K1746:AD1746)</f>
        <v>0.11538461538461539</v>
      </c>
      <c r="AF1746">
        <f>SUM(S1746,Y1746)/SUM(K1746:AD1746)</f>
        <v>0.15384615384615385</v>
      </c>
      <c r="AG1746">
        <f t="shared" si="126"/>
        <v>0.11538461538461539</v>
      </c>
      <c r="AH1746">
        <f t="shared" si="127"/>
        <v>0.15384615384615385</v>
      </c>
      <c r="AI1746">
        <f t="shared" si="128"/>
        <v>0.15384615384615385</v>
      </c>
      <c r="AJ1746">
        <f t="shared" si="129"/>
        <v>0.30769230769230771</v>
      </c>
      <c r="AK1746">
        <v>3</v>
      </c>
      <c r="AL1746">
        <v>0</v>
      </c>
    </row>
    <row r="1747" spans="1:38" x14ac:dyDescent="0.2">
      <c r="A1747" t="s">
        <v>2323</v>
      </c>
      <c r="B1747">
        <v>104</v>
      </c>
      <c r="C1747">
        <v>158</v>
      </c>
      <c r="D1747">
        <f>C1747-B1747</f>
        <v>54</v>
      </c>
      <c r="E1747">
        <v>0.27900000000000003</v>
      </c>
      <c r="F1747">
        <v>8.3420000000000005E-3</v>
      </c>
      <c r="G1747">
        <v>54</v>
      </c>
      <c r="H1747" t="s">
        <v>32</v>
      </c>
      <c r="I1747" t="s">
        <v>38</v>
      </c>
      <c r="J1747">
        <v>4.0709999999999997</v>
      </c>
      <c r="K1747">
        <v>4</v>
      </c>
      <c r="L1747">
        <v>0</v>
      </c>
      <c r="M1747">
        <v>2</v>
      </c>
      <c r="N1747">
        <v>4</v>
      </c>
      <c r="O1747">
        <v>1</v>
      </c>
      <c r="P1747">
        <v>3</v>
      </c>
      <c r="Q1747">
        <v>0</v>
      </c>
      <c r="R1747">
        <v>3</v>
      </c>
      <c r="S1747">
        <v>4</v>
      </c>
      <c r="T1747">
        <v>7</v>
      </c>
      <c r="U1747">
        <v>0</v>
      </c>
      <c r="V1747">
        <v>6</v>
      </c>
      <c r="W1747">
        <v>2</v>
      </c>
      <c r="X1747">
        <v>1</v>
      </c>
      <c r="Y1747">
        <v>4</v>
      </c>
      <c r="Z1747">
        <v>2</v>
      </c>
      <c r="AA1747">
        <v>4</v>
      </c>
      <c r="AB1747">
        <v>4</v>
      </c>
      <c r="AC1747">
        <v>0</v>
      </c>
      <c r="AD1747">
        <v>1</v>
      </c>
      <c r="AE1747">
        <f>SUM(M1747:N1747)/SUM(K1747:AD1747)</f>
        <v>0.11538461538461539</v>
      </c>
      <c r="AF1747">
        <f>SUM(S1747,Y1747)/SUM(K1747:AD1747)</f>
        <v>0.15384615384615385</v>
      </c>
      <c r="AG1747">
        <f t="shared" si="126"/>
        <v>0.17307692307692307</v>
      </c>
      <c r="AH1747">
        <f t="shared" si="127"/>
        <v>3.8461538461538464E-2</v>
      </c>
      <c r="AI1747">
        <f t="shared" si="128"/>
        <v>0.26923076923076922</v>
      </c>
      <c r="AJ1747">
        <f t="shared" si="129"/>
        <v>0.25</v>
      </c>
    </row>
    <row r="1748" spans="1:38" x14ac:dyDescent="0.2">
      <c r="A1748" t="s">
        <v>3192</v>
      </c>
      <c r="B1748">
        <v>74</v>
      </c>
      <c r="C1748">
        <v>147</v>
      </c>
      <c r="D1748">
        <f>C1748-B1748</f>
        <v>73</v>
      </c>
      <c r="E1748">
        <v>0.27689999999999998</v>
      </c>
      <c r="F1748">
        <v>2.31E-4</v>
      </c>
      <c r="G1748">
        <v>54</v>
      </c>
      <c r="H1748" t="s">
        <v>46</v>
      </c>
      <c r="I1748" t="s">
        <v>1862</v>
      </c>
      <c r="J1748">
        <v>3.1920000000000002</v>
      </c>
      <c r="K1748">
        <v>2</v>
      </c>
      <c r="L1748">
        <v>0</v>
      </c>
      <c r="M1748">
        <v>2</v>
      </c>
      <c r="N1748">
        <v>3</v>
      </c>
      <c r="O1748">
        <v>1</v>
      </c>
      <c r="P1748">
        <v>1</v>
      </c>
      <c r="Q1748">
        <v>3</v>
      </c>
      <c r="R1748">
        <v>2</v>
      </c>
      <c r="S1748">
        <v>6</v>
      </c>
      <c r="T1748">
        <v>0</v>
      </c>
      <c r="U1748">
        <v>1</v>
      </c>
      <c r="V1748">
        <v>1</v>
      </c>
      <c r="W1748">
        <v>3</v>
      </c>
      <c r="X1748">
        <v>3</v>
      </c>
      <c r="Y1748">
        <v>0</v>
      </c>
      <c r="Z1748">
        <v>7</v>
      </c>
      <c r="AA1748">
        <v>2</v>
      </c>
      <c r="AB1748">
        <v>2</v>
      </c>
      <c r="AC1748">
        <v>0</v>
      </c>
      <c r="AD1748">
        <v>0</v>
      </c>
      <c r="AE1748">
        <f>SUM(M1748:N1748)/SUM(K1748:AD1748)</f>
        <v>0.12820512820512819</v>
      </c>
      <c r="AF1748">
        <f>SUM(S1748,Y1748)/SUM(K1748:AD1748)</f>
        <v>0.15384615384615385</v>
      </c>
      <c r="AG1748">
        <f t="shared" si="126"/>
        <v>0.15384615384615385</v>
      </c>
      <c r="AH1748">
        <f t="shared" si="127"/>
        <v>2.564102564102564E-2</v>
      </c>
      <c r="AI1748">
        <f t="shared" si="128"/>
        <v>0.12820512820512819</v>
      </c>
      <c r="AJ1748">
        <f t="shared" si="129"/>
        <v>0.41025641025641024</v>
      </c>
      <c r="AK1748">
        <v>5</v>
      </c>
      <c r="AL1748">
        <v>1</v>
      </c>
    </row>
    <row r="1749" spans="1:38" x14ac:dyDescent="0.2">
      <c r="A1749" t="s">
        <v>2249</v>
      </c>
      <c r="B1749">
        <v>3</v>
      </c>
      <c r="C1749">
        <v>236</v>
      </c>
      <c r="D1749">
        <f>C1749-B1749</f>
        <v>233</v>
      </c>
      <c r="E1749">
        <v>0.23200000000000001</v>
      </c>
      <c r="F1749">
        <v>9.8900000000000008E-4</v>
      </c>
      <c r="G1749">
        <v>42</v>
      </c>
      <c r="H1749" t="s">
        <v>35</v>
      </c>
      <c r="I1749" t="s">
        <v>47</v>
      </c>
      <c r="J1749">
        <v>3.2850000000000001</v>
      </c>
      <c r="K1749">
        <v>8</v>
      </c>
      <c r="L1749">
        <v>1</v>
      </c>
      <c r="M1749">
        <v>8</v>
      </c>
      <c r="N1749">
        <v>8</v>
      </c>
      <c r="O1749">
        <v>2</v>
      </c>
      <c r="P1749">
        <v>11</v>
      </c>
      <c r="Q1749">
        <v>6</v>
      </c>
      <c r="R1749">
        <v>3</v>
      </c>
      <c r="S1749">
        <v>10</v>
      </c>
      <c r="T1749">
        <v>1</v>
      </c>
      <c r="U1749">
        <v>2</v>
      </c>
      <c r="V1749">
        <v>5</v>
      </c>
      <c r="W1749">
        <v>6</v>
      </c>
      <c r="X1749">
        <v>9</v>
      </c>
      <c r="Y1749">
        <v>8</v>
      </c>
      <c r="Z1749">
        <v>13</v>
      </c>
      <c r="AA1749">
        <v>6</v>
      </c>
      <c r="AB1749">
        <v>10</v>
      </c>
      <c r="AC1749">
        <v>0</v>
      </c>
      <c r="AD1749">
        <v>0</v>
      </c>
      <c r="AE1749">
        <f>SUM(M1749:N1749)/SUM(K1749:AD1749)</f>
        <v>0.13675213675213677</v>
      </c>
      <c r="AF1749">
        <f>SUM(S1749,Y1749)/SUM(K1749:AD1749)</f>
        <v>0.15384615384615385</v>
      </c>
      <c r="AG1749">
        <f t="shared" si="126"/>
        <v>0.21367521367521367</v>
      </c>
      <c r="AH1749">
        <f t="shared" si="127"/>
        <v>1.7094017094017096E-2</v>
      </c>
      <c r="AI1749">
        <f t="shared" si="128"/>
        <v>0.13675213675213677</v>
      </c>
      <c r="AJ1749">
        <f t="shared" si="129"/>
        <v>0.34188034188034189</v>
      </c>
    </row>
    <row r="1750" spans="1:38" x14ac:dyDescent="0.2">
      <c r="A1750" t="s">
        <v>1238</v>
      </c>
      <c r="B1750">
        <v>5</v>
      </c>
      <c r="C1750">
        <v>315</v>
      </c>
      <c r="D1750">
        <f>C1750-B1750</f>
        <v>310</v>
      </c>
      <c r="E1750">
        <v>0.2515</v>
      </c>
      <c r="F1750">
        <v>4.3999999999999999E-5</v>
      </c>
      <c r="G1750">
        <v>42</v>
      </c>
      <c r="H1750" t="s">
        <v>46</v>
      </c>
      <c r="I1750" t="s">
        <v>49</v>
      </c>
      <c r="J1750">
        <v>3.3650000000000002</v>
      </c>
      <c r="K1750">
        <v>14</v>
      </c>
      <c r="L1750">
        <v>1</v>
      </c>
      <c r="M1750">
        <v>11</v>
      </c>
      <c r="N1750">
        <v>6</v>
      </c>
      <c r="O1750">
        <v>0</v>
      </c>
      <c r="P1750">
        <v>18</v>
      </c>
      <c r="Q1750">
        <v>1</v>
      </c>
      <c r="R1750">
        <v>3</v>
      </c>
      <c r="S1750">
        <v>16</v>
      </c>
      <c r="T1750">
        <v>4</v>
      </c>
      <c r="U1750">
        <v>2</v>
      </c>
      <c r="V1750">
        <v>6</v>
      </c>
      <c r="W1750">
        <v>5</v>
      </c>
      <c r="X1750">
        <v>7</v>
      </c>
      <c r="Y1750">
        <v>2</v>
      </c>
      <c r="Z1750">
        <v>5</v>
      </c>
      <c r="AA1750">
        <v>7</v>
      </c>
      <c r="AB1750">
        <v>4</v>
      </c>
      <c r="AC1750">
        <v>1</v>
      </c>
      <c r="AD1750">
        <v>4</v>
      </c>
      <c r="AE1750">
        <f>SUM(M1750:N1750)/SUM(K1750:AD1750)</f>
        <v>0.14529914529914531</v>
      </c>
      <c r="AF1750">
        <f>SUM(S1750,Y1750)/SUM(K1750:AD1750)</f>
        <v>0.15384615384615385</v>
      </c>
      <c r="AG1750">
        <f t="shared" si="126"/>
        <v>0.31623931623931623</v>
      </c>
      <c r="AH1750">
        <f t="shared" si="127"/>
        <v>4.2735042735042736E-2</v>
      </c>
      <c r="AI1750">
        <f t="shared" si="128"/>
        <v>0.1111111111111111</v>
      </c>
      <c r="AJ1750">
        <f t="shared" si="129"/>
        <v>0.23076923076923078</v>
      </c>
      <c r="AK1750">
        <v>70</v>
      </c>
      <c r="AL1750">
        <v>0</v>
      </c>
    </row>
    <row r="1751" spans="1:38" x14ac:dyDescent="0.2">
      <c r="A1751" t="s">
        <v>696</v>
      </c>
      <c r="B1751">
        <v>21</v>
      </c>
      <c r="C1751">
        <v>430</v>
      </c>
      <c r="D1751">
        <f>C1751-B1751</f>
        <v>409</v>
      </c>
      <c r="E1751">
        <v>0.48630000000000001</v>
      </c>
      <c r="F1751">
        <v>0.12443800000000001</v>
      </c>
      <c r="G1751">
        <v>90</v>
      </c>
      <c r="H1751" t="s">
        <v>35</v>
      </c>
      <c r="I1751" t="s">
        <v>68</v>
      </c>
      <c r="J1751">
        <v>3.0779999999999998</v>
      </c>
      <c r="K1751">
        <v>11</v>
      </c>
      <c r="L1751">
        <v>0</v>
      </c>
      <c r="M1751">
        <v>12</v>
      </c>
      <c r="N1751">
        <v>11</v>
      </c>
      <c r="O1751">
        <v>3</v>
      </c>
      <c r="P1751">
        <v>23</v>
      </c>
      <c r="Q1751">
        <v>4</v>
      </c>
      <c r="R1751">
        <v>4</v>
      </c>
      <c r="S1751">
        <v>14</v>
      </c>
      <c r="T1751">
        <v>10</v>
      </c>
      <c r="U1751">
        <v>1</v>
      </c>
      <c r="V1751">
        <v>15</v>
      </c>
      <c r="W1751">
        <v>8</v>
      </c>
      <c r="X1751">
        <v>8</v>
      </c>
      <c r="Y1751">
        <v>10</v>
      </c>
      <c r="Z1751">
        <v>13</v>
      </c>
      <c r="AA1751">
        <v>6</v>
      </c>
      <c r="AB1751">
        <v>1</v>
      </c>
      <c r="AC1751">
        <v>1</v>
      </c>
      <c r="AD1751">
        <v>1</v>
      </c>
      <c r="AE1751">
        <f>SUM(M1751:N1751)/SUM(K1751:AD1751)</f>
        <v>0.14743589743589744</v>
      </c>
      <c r="AF1751">
        <f>SUM(S1751,Y1751)/SUM(K1751:AD1751)</f>
        <v>0.15384615384615385</v>
      </c>
      <c r="AG1751">
        <f t="shared" si="126"/>
        <v>0.26923076923076922</v>
      </c>
      <c r="AH1751">
        <f t="shared" si="127"/>
        <v>3.2051282051282048E-2</v>
      </c>
      <c r="AI1751">
        <f t="shared" si="128"/>
        <v>0.10256410256410256</v>
      </c>
      <c r="AJ1751">
        <f t="shared" si="129"/>
        <v>0.29487179487179488</v>
      </c>
    </row>
    <row r="1752" spans="1:38" x14ac:dyDescent="0.2">
      <c r="A1752" t="s">
        <v>1280</v>
      </c>
      <c r="B1752">
        <v>145</v>
      </c>
      <c r="C1752">
        <v>191</v>
      </c>
      <c r="D1752">
        <f>C1752-B1752</f>
        <v>46</v>
      </c>
      <c r="E1752">
        <v>0.40579999999999999</v>
      </c>
      <c r="F1752">
        <v>6.4790000000000004E-3</v>
      </c>
      <c r="G1752">
        <v>78</v>
      </c>
      <c r="H1752" t="s">
        <v>35</v>
      </c>
      <c r="I1752" t="s">
        <v>59</v>
      </c>
      <c r="J1752">
        <v>3.4969999999999999</v>
      </c>
      <c r="K1752">
        <v>1</v>
      </c>
      <c r="L1752">
        <v>2</v>
      </c>
      <c r="M1752">
        <v>2</v>
      </c>
      <c r="N1752">
        <v>4</v>
      </c>
      <c r="O1752">
        <v>2</v>
      </c>
      <c r="P1752">
        <v>1</v>
      </c>
      <c r="Q1752">
        <v>0</v>
      </c>
      <c r="R1752">
        <v>3</v>
      </c>
      <c r="S1752">
        <v>4</v>
      </c>
      <c r="T1752">
        <v>1</v>
      </c>
      <c r="U1752">
        <v>0</v>
      </c>
      <c r="V1752">
        <v>3</v>
      </c>
      <c r="W1752">
        <v>0</v>
      </c>
      <c r="X1752">
        <v>4</v>
      </c>
      <c r="Y1752">
        <v>2</v>
      </c>
      <c r="Z1752">
        <v>1</v>
      </c>
      <c r="AA1752">
        <v>4</v>
      </c>
      <c r="AB1752">
        <v>2</v>
      </c>
      <c r="AC1752">
        <v>2</v>
      </c>
      <c r="AD1752">
        <v>1</v>
      </c>
      <c r="AE1752">
        <f>SUM(M1752:N1752)/SUM(K1752:AD1752)</f>
        <v>0.15384615384615385</v>
      </c>
      <c r="AF1752">
        <f>SUM(S1752,Y1752)/SUM(K1752:AD1752)</f>
        <v>0.15384615384615385</v>
      </c>
      <c r="AG1752">
        <f t="shared" si="126"/>
        <v>5.128205128205128E-2</v>
      </c>
      <c r="AH1752">
        <f t="shared" si="127"/>
        <v>0.12820512820512819</v>
      </c>
      <c r="AI1752">
        <f t="shared" si="128"/>
        <v>0.15384615384615385</v>
      </c>
      <c r="AJ1752">
        <f t="shared" si="129"/>
        <v>0.35897435897435898</v>
      </c>
    </row>
    <row r="1753" spans="1:38" x14ac:dyDescent="0.2">
      <c r="A1753" t="s">
        <v>1526</v>
      </c>
      <c r="B1753">
        <v>21</v>
      </c>
      <c r="C1753">
        <v>205</v>
      </c>
      <c r="D1753">
        <f>C1753-B1753</f>
        <v>184</v>
      </c>
      <c r="E1753">
        <v>0.2069</v>
      </c>
      <c r="F1753">
        <v>3.2600999999999998E-2</v>
      </c>
      <c r="G1753">
        <v>30</v>
      </c>
      <c r="H1753" t="s">
        <v>35</v>
      </c>
      <c r="I1753" t="s">
        <v>44</v>
      </c>
      <c r="J1753">
        <v>3.177</v>
      </c>
      <c r="K1753">
        <v>1</v>
      </c>
      <c r="L1753">
        <v>0</v>
      </c>
      <c r="M1753">
        <v>6</v>
      </c>
      <c r="N1753">
        <v>6</v>
      </c>
      <c r="O1753">
        <v>2</v>
      </c>
      <c r="P1753">
        <v>8</v>
      </c>
      <c r="Q1753">
        <v>0</v>
      </c>
      <c r="R1753">
        <v>5</v>
      </c>
      <c r="S1753">
        <v>8</v>
      </c>
      <c r="T1753">
        <v>4</v>
      </c>
      <c r="U1753">
        <v>1</v>
      </c>
      <c r="V1753">
        <v>6</v>
      </c>
      <c r="W1753">
        <v>4</v>
      </c>
      <c r="X1753">
        <v>7</v>
      </c>
      <c r="Y1753">
        <v>4</v>
      </c>
      <c r="Z1753">
        <v>7</v>
      </c>
      <c r="AA1753">
        <v>4</v>
      </c>
      <c r="AB1753">
        <v>2</v>
      </c>
      <c r="AC1753">
        <v>0</v>
      </c>
      <c r="AD1753">
        <v>3</v>
      </c>
      <c r="AE1753">
        <f>SUM(M1753:N1753)/SUM(K1753:AD1753)</f>
        <v>0.15384615384615385</v>
      </c>
      <c r="AF1753">
        <f>SUM(S1753,Y1753)/SUM(K1753:AD1753)</f>
        <v>0.15384615384615385</v>
      </c>
      <c r="AG1753">
        <f t="shared" si="126"/>
        <v>0.16666666666666666</v>
      </c>
      <c r="AH1753">
        <f t="shared" si="127"/>
        <v>6.4102564102564097E-2</v>
      </c>
      <c r="AI1753">
        <f t="shared" si="128"/>
        <v>0.15384615384615385</v>
      </c>
      <c r="AJ1753">
        <f t="shared" si="129"/>
        <v>0.30769230769230771</v>
      </c>
    </row>
    <row r="1754" spans="1:38" x14ac:dyDescent="0.2">
      <c r="A1754" t="s">
        <v>1693</v>
      </c>
      <c r="B1754">
        <v>10</v>
      </c>
      <c r="C1754">
        <v>71</v>
      </c>
      <c r="D1754">
        <f>C1754-B1754</f>
        <v>61</v>
      </c>
      <c r="E1754">
        <v>0.30349999999999999</v>
      </c>
      <c r="F1754">
        <v>2.1342E-2</v>
      </c>
      <c r="G1754">
        <v>54</v>
      </c>
      <c r="H1754" t="s">
        <v>35</v>
      </c>
      <c r="I1754" t="s">
        <v>235</v>
      </c>
      <c r="J1754">
        <v>3.5510000000000002</v>
      </c>
      <c r="K1754">
        <v>1</v>
      </c>
      <c r="L1754">
        <v>0</v>
      </c>
      <c r="M1754">
        <v>4</v>
      </c>
      <c r="N1754">
        <v>2</v>
      </c>
      <c r="O1754">
        <v>1</v>
      </c>
      <c r="P1754">
        <v>6</v>
      </c>
      <c r="Q1754">
        <v>1</v>
      </c>
      <c r="R1754">
        <v>2</v>
      </c>
      <c r="S1754">
        <v>3</v>
      </c>
      <c r="T1754">
        <v>4</v>
      </c>
      <c r="U1754">
        <v>2</v>
      </c>
      <c r="V1754">
        <v>3</v>
      </c>
      <c r="W1754">
        <v>1</v>
      </c>
      <c r="X1754">
        <v>2</v>
      </c>
      <c r="Y1754">
        <v>3</v>
      </c>
      <c r="Z1754">
        <v>2</v>
      </c>
      <c r="AA1754">
        <v>0</v>
      </c>
      <c r="AB1754">
        <v>1</v>
      </c>
      <c r="AC1754">
        <v>0</v>
      </c>
      <c r="AD1754">
        <v>1</v>
      </c>
      <c r="AE1754">
        <f>SUM(M1754:N1754)/SUM(K1754:AD1754)</f>
        <v>0.15384615384615385</v>
      </c>
      <c r="AF1754">
        <f>SUM(S1754,Y1754)/SUM(K1754:AD1754)</f>
        <v>0.15384615384615385</v>
      </c>
      <c r="AG1754">
        <f t="shared" si="126"/>
        <v>0.20512820512820512</v>
      </c>
      <c r="AH1754">
        <f t="shared" si="127"/>
        <v>5.128205128205128E-2</v>
      </c>
      <c r="AI1754">
        <f t="shared" si="128"/>
        <v>0.23076923076923078</v>
      </c>
      <c r="AJ1754">
        <f t="shared" si="129"/>
        <v>0.20512820512820512</v>
      </c>
    </row>
    <row r="1755" spans="1:38" x14ac:dyDescent="0.2">
      <c r="A1755" t="s">
        <v>1805</v>
      </c>
      <c r="B1755">
        <v>279</v>
      </c>
      <c r="C1755">
        <v>317</v>
      </c>
      <c r="D1755">
        <f>C1755-B1755</f>
        <v>38</v>
      </c>
      <c r="E1755">
        <v>0.3367</v>
      </c>
      <c r="F1755">
        <v>6.9999999999999994E-5</v>
      </c>
      <c r="G1755">
        <v>66</v>
      </c>
      <c r="H1755" t="s">
        <v>46</v>
      </c>
      <c r="I1755" t="s">
        <v>33</v>
      </c>
      <c r="J1755">
        <v>3.5030000000000001</v>
      </c>
      <c r="K1755">
        <v>0</v>
      </c>
      <c r="L1755">
        <v>0</v>
      </c>
      <c r="M1755">
        <v>1</v>
      </c>
      <c r="N1755">
        <v>5</v>
      </c>
      <c r="O1755">
        <v>0</v>
      </c>
      <c r="P1755">
        <v>0</v>
      </c>
      <c r="Q1755">
        <v>1</v>
      </c>
      <c r="R1755">
        <v>1</v>
      </c>
      <c r="S1755">
        <v>6</v>
      </c>
      <c r="T1755">
        <v>9</v>
      </c>
      <c r="U1755">
        <v>0</v>
      </c>
      <c r="V1755">
        <v>4</v>
      </c>
      <c r="W1755">
        <v>0</v>
      </c>
      <c r="X1755">
        <v>4</v>
      </c>
      <c r="Y1755">
        <v>0</v>
      </c>
      <c r="Z1755">
        <v>3</v>
      </c>
      <c r="AA1755">
        <v>1</v>
      </c>
      <c r="AB1755">
        <v>1</v>
      </c>
      <c r="AC1755">
        <v>2</v>
      </c>
      <c r="AD1755">
        <v>1</v>
      </c>
      <c r="AE1755">
        <f>SUM(M1755:N1755)/SUM(K1755:AD1755)</f>
        <v>0.15384615384615385</v>
      </c>
      <c r="AF1755">
        <f>SUM(S1755,Y1755)/SUM(K1755:AD1755)</f>
        <v>0.15384615384615385</v>
      </c>
      <c r="AG1755">
        <f t="shared" si="126"/>
        <v>0</v>
      </c>
      <c r="AH1755">
        <f t="shared" si="127"/>
        <v>7.6923076923076927E-2</v>
      </c>
      <c r="AI1755">
        <f t="shared" si="128"/>
        <v>0.28205128205128205</v>
      </c>
      <c r="AJ1755">
        <f t="shared" si="129"/>
        <v>0.33333333333333331</v>
      </c>
    </row>
    <row r="1756" spans="1:38" x14ac:dyDescent="0.2">
      <c r="A1756" t="s">
        <v>3313</v>
      </c>
      <c r="B1756">
        <v>33</v>
      </c>
      <c r="C1756">
        <v>68</v>
      </c>
      <c r="D1756">
        <f>C1756-B1756</f>
        <v>35</v>
      </c>
      <c r="E1756">
        <v>0.31940000000000002</v>
      </c>
      <c r="F1756">
        <v>6.3343999999999998E-2</v>
      </c>
      <c r="G1756">
        <v>66</v>
      </c>
      <c r="H1756" t="s">
        <v>35</v>
      </c>
      <c r="I1756" t="s">
        <v>70</v>
      </c>
      <c r="J1756">
        <v>3.3690000000000002</v>
      </c>
      <c r="K1756">
        <v>0</v>
      </c>
      <c r="L1756">
        <v>1</v>
      </c>
      <c r="M1756">
        <v>2</v>
      </c>
      <c r="N1756">
        <v>2</v>
      </c>
      <c r="O1756">
        <v>0</v>
      </c>
      <c r="P1756">
        <v>0</v>
      </c>
      <c r="Q1756">
        <v>1</v>
      </c>
      <c r="R1756">
        <v>0</v>
      </c>
      <c r="S1756">
        <v>2</v>
      </c>
      <c r="T1756">
        <v>5</v>
      </c>
      <c r="U1756">
        <v>4</v>
      </c>
      <c r="V1756">
        <v>3</v>
      </c>
      <c r="W1756">
        <v>0</v>
      </c>
      <c r="X1756">
        <v>4</v>
      </c>
      <c r="Y1756">
        <v>2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f>SUM(M1756:N1756)/SUM(K1756:AD1756)</f>
        <v>0.15384615384615385</v>
      </c>
      <c r="AF1756">
        <f>SUM(S1756,Y1756)/SUM(K1756:AD1756)</f>
        <v>0.15384615384615385</v>
      </c>
      <c r="AG1756">
        <f t="shared" si="126"/>
        <v>0</v>
      </c>
      <c r="AH1756">
        <f t="shared" si="127"/>
        <v>0</v>
      </c>
      <c r="AI1756">
        <f t="shared" si="128"/>
        <v>0.34615384615384615</v>
      </c>
      <c r="AJ1756">
        <f t="shared" si="129"/>
        <v>0.34615384615384615</v>
      </c>
    </row>
    <row r="1757" spans="1:38" x14ac:dyDescent="0.2">
      <c r="A1757" t="s">
        <v>2251</v>
      </c>
      <c r="B1757">
        <v>530</v>
      </c>
      <c r="C1757">
        <v>637</v>
      </c>
      <c r="D1757">
        <f>C1757-B1757</f>
        <v>107</v>
      </c>
      <c r="E1757">
        <v>0.1573</v>
      </c>
      <c r="F1757">
        <v>1.214E-3</v>
      </c>
      <c r="G1757">
        <v>6</v>
      </c>
      <c r="H1757" t="s">
        <v>35</v>
      </c>
      <c r="I1757" t="s">
        <v>44</v>
      </c>
      <c r="J1757">
        <v>2.9569999999999999</v>
      </c>
      <c r="K1757">
        <v>0</v>
      </c>
      <c r="L1757">
        <v>0</v>
      </c>
      <c r="M1757">
        <v>7</v>
      </c>
      <c r="N1757">
        <v>4</v>
      </c>
      <c r="O1757">
        <v>0</v>
      </c>
      <c r="P1757">
        <v>6</v>
      </c>
      <c r="Q1757">
        <v>1</v>
      </c>
      <c r="R1757">
        <v>2</v>
      </c>
      <c r="S1757">
        <v>8</v>
      </c>
      <c r="T1757">
        <v>4</v>
      </c>
      <c r="U1757">
        <v>1</v>
      </c>
      <c r="V1757">
        <v>5</v>
      </c>
      <c r="W1757">
        <v>3</v>
      </c>
      <c r="X1757">
        <v>4</v>
      </c>
      <c r="Y1757">
        <v>2</v>
      </c>
      <c r="Z1757">
        <v>12</v>
      </c>
      <c r="AA1757">
        <v>1</v>
      </c>
      <c r="AB1757">
        <v>2</v>
      </c>
      <c r="AC1757">
        <v>0</v>
      </c>
      <c r="AD1757">
        <v>3</v>
      </c>
      <c r="AE1757">
        <f>SUM(M1757:N1757)/SUM(K1757:AD1757)</f>
        <v>0.16923076923076924</v>
      </c>
      <c r="AF1757">
        <f>SUM(S1757,Y1757)/SUM(K1757:AD1757)</f>
        <v>0.15384615384615385</v>
      </c>
      <c r="AG1757">
        <f t="shared" si="126"/>
        <v>0.13846153846153847</v>
      </c>
      <c r="AH1757">
        <f t="shared" si="127"/>
        <v>4.6153846153846156E-2</v>
      </c>
      <c r="AI1757">
        <f t="shared" si="128"/>
        <v>0.13846153846153847</v>
      </c>
      <c r="AJ1757">
        <f t="shared" si="129"/>
        <v>0.35384615384615387</v>
      </c>
    </row>
    <row r="1758" spans="1:38" x14ac:dyDescent="0.2">
      <c r="A1758" t="s">
        <v>558</v>
      </c>
      <c r="B1758">
        <v>4</v>
      </c>
      <c r="C1758">
        <v>412</v>
      </c>
      <c r="D1758">
        <f>C1758-B1758</f>
        <v>408</v>
      </c>
      <c r="E1758">
        <v>0.29380000000000001</v>
      </c>
      <c r="F1758">
        <v>3.68E-4</v>
      </c>
      <c r="G1758">
        <v>54</v>
      </c>
      <c r="H1758" t="s">
        <v>35</v>
      </c>
      <c r="I1758" t="s">
        <v>44</v>
      </c>
      <c r="J1758">
        <v>3.2160000000000002</v>
      </c>
      <c r="K1758">
        <v>6</v>
      </c>
      <c r="L1758">
        <v>0</v>
      </c>
      <c r="M1758">
        <v>16</v>
      </c>
      <c r="N1758">
        <v>22</v>
      </c>
      <c r="O1758">
        <v>3</v>
      </c>
      <c r="P1758">
        <v>25</v>
      </c>
      <c r="Q1758">
        <v>4</v>
      </c>
      <c r="R1758">
        <v>5</v>
      </c>
      <c r="S1758">
        <v>20</v>
      </c>
      <c r="T1758">
        <v>16</v>
      </c>
      <c r="U1758">
        <v>3</v>
      </c>
      <c r="V1758">
        <v>12</v>
      </c>
      <c r="W1758">
        <v>5</v>
      </c>
      <c r="X1758">
        <v>8</v>
      </c>
      <c r="Y1758">
        <v>10</v>
      </c>
      <c r="Z1758">
        <v>20</v>
      </c>
      <c r="AA1758">
        <v>12</v>
      </c>
      <c r="AB1758">
        <v>6</v>
      </c>
      <c r="AC1758">
        <v>0</v>
      </c>
      <c r="AD1758">
        <v>2</v>
      </c>
      <c r="AE1758">
        <f>SUM(M1758:N1758)/SUM(K1758:AD1758)</f>
        <v>0.19487179487179487</v>
      </c>
      <c r="AF1758">
        <f>SUM(S1758,Y1758)/SUM(K1758:AD1758)</f>
        <v>0.15384615384615385</v>
      </c>
      <c r="AG1758">
        <f t="shared" si="126"/>
        <v>0.18461538461538463</v>
      </c>
      <c r="AH1758">
        <f t="shared" si="127"/>
        <v>2.564102564102564E-2</v>
      </c>
      <c r="AI1758">
        <f t="shared" si="128"/>
        <v>0.15384615384615385</v>
      </c>
      <c r="AJ1758">
        <f t="shared" si="129"/>
        <v>0.28717948717948716</v>
      </c>
    </row>
    <row r="1759" spans="1:38" x14ac:dyDescent="0.2">
      <c r="A1759" t="s">
        <v>84</v>
      </c>
      <c r="B1759">
        <v>5</v>
      </c>
      <c r="C1759">
        <v>327</v>
      </c>
      <c r="D1759">
        <f>C1759-B1759</f>
        <v>322</v>
      </c>
      <c r="E1759">
        <v>0.5696</v>
      </c>
      <c r="F1759">
        <v>7.4600000000000003E-4</v>
      </c>
      <c r="G1759">
        <v>90</v>
      </c>
      <c r="H1759" t="s">
        <v>32</v>
      </c>
      <c r="I1759" t="s">
        <v>44</v>
      </c>
      <c r="J1759">
        <v>2.8980000000000001</v>
      </c>
      <c r="K1759">
        <v>6</v>
      </c>
      <c r="L1759">
        <v>0</v>
      </c>
      <c r="M1759">
        <v>14</v>
      </c>
      <c r="N1759">
        <v>10</v>
      </c>
      <c r="O1759">
        <v>0</v>
      </c>
      <c r="P1759">
        <v>26</v>
      </c>
      <c r="Q1759">
        <v>3</v>
      </c>
      <c r="R1759">
        <v>2</v>
      </c>
      <c r="S1759">
        <v>16</v>
      </c>
      <c r="T1759">
        <v>4</v>
      </c>
      <c r="U1759">
        <v>2</v>
      </c>
      <c r="V1759">
        <v>7</v>
      </c>
      <c r="W1759">
        <v>6</v>
      </c>
      <c r="X1759">
        <v>2</v>
      </c>
      <c r="Y1759">
        <v>2</v>
      </c>
      <c r="Z1759">
        <v>9</v>
      </c>
      <c r="AA1759">
        <v>4</v>
      </c>
      <c r="AB1759">
        <v>1</v>
      </c>
      <c r="AC1759">
        <v>0</v>
      </c>
      <c r="AD1759">
        <v>3</v>
      </c>
      <c r="AE1759">
        <f>SUM(M1759:N1759)/SUM(K1759:AD1759)</f>
        <v>0.20512820512820512</v>
      </c>
      <c r="AF1759">
        <f>SUM(S1759,Y1759)/SUM(K1759:AD1759)</f>
        <v>0.15384615384615385</v>
      </c>
      <c r="AG1759">
        <f t="shared" si="126"/>
        <v>0.3247863247863248</v>
      </c>
      <c r="AH1759">
        <f t="shared" si="127"/>
        <v>2.564102564102564E-2</v>
      </c>
      <c r="AI1759">
        <f t="shared" si="128"/>
        <v>7.6923076923076927E-2</v>
      </c>
      <c r="AJ1759">
        <f t="shared" si="129"/>
        <v>0.21367521367521367</v>
      </c>
      <c r="AK1759">
        <v>25</v>
      </c>
      <c r="AL1759">
        <v>4</v>
      </c>
    </row>
    <row r="1760" spans="1:38" x14ac:dyDescent="0.2">
      <c r="A1760" t="s">
        <v>2155</v>
      </c>
      <c r="B1760">
        <v>43</v>
      </c>
      <c r="C1760">
        <v>114</v>
      </c>
      <c r="D1760">
        <f>C1760-B1760</f>
        <v>71</v>
      </c>
      <c r="E1760">
        <v>0.3982</v>
      </c>
      <c r="F1760">
        <v>1.5727999999999999E-2</v>
      </c>
      <c r="G1760">
        <v>78</v>
      </c>
      <c r="H1760" t="s">
        <v>32</v>
      </c>
      <c r="I1760" t="s">
        <v>40</v>
      </c>
      <c r="J1760">
        <v>3.01</v>
      </c>
      <c r="K1760">
        <v>2</v>
      </c>
      <c r="L1760">
        <v>1</v>
      </c>
      <c r="M1760">
        <v>0</v>
      </c>
      <c r="N1760">
        <v>8</v>
      </c>
      <c r="O1760">
        <v>0</v>
      </c>
      <c r="P1760">
        <v>3</v>
      </c>
      <c r="Q1760">
        <v>2</v>
      </c>
      <c r="R1760">
        <v>1</v>
      </c>
      <c r="S1760">
        <v>4</v>
      </c>
      <c r="T1760">
        <v>2</v>
      </c>
      <c r="U1760">
        <v>1</v>
      </c>
      <c r="V1760">
        <v>1</v>
      </c>
      <c r="W1760">
        <v>1</v>
      </c>
      <c r="X1760">
        <v>3</v>
      </c>
      <c r="Y1760">
        <v>2</v>
      </c>
      <c r="Z1760">
        <v>3</v>
      </c>
      <c r="AA1760">
        <v>1</v>
      </c>
      <c r="AB1760">
        <v>1</v>
      </c>
      <c r="AC1760">
        <v>1</v>
      </c>
      <c r="AD1760">
        <v>2</v>
      </c>
      <c r="AE1760">
        <f>SUM(M1760:N1760)/SUM(K1760:AD1760)</f>
        <v>0.20512820512820512</v>
      </c>
      <c r="AF1760">
        <f>SUM(S1760,Y1760)/SUM(K1760:AD1760)</f>
        <v>0.15384615384615385</v>
      </c>
      <c r="AG1760">
        <f t="shared" si="126"/>
        <v>0.15384615384615385</v>
      </c>
      <c r="AH1760">
        <f t="shared" si="127"/>
        <v>7.6923076923076927E-2</v>
      </c>
      <c r="AI1760">
        <f t="shared" si="128"/>
        <v>0.12820512820512819</v>
      </c>
      <c r="AJ1760">
        <f t="shared" si="129"/>
        <v>0.28205128205128205</v>
      </c>
      <c r="AK1760">
        <v>2</v>
      </c>
      <c r="AL1760">
        <v>0</v>
      </c>
    </row>
    <row r="1761" spans="1:38" x14ac:dyDescent="0.2">
      <c r="A1761" t="s">
        <v>2208</v>
      </c>
      <c r="B1761">
        <v>190</v>
      </c>
      <c r="C1761">
        <v>291</v>
      </c>
      <c r="D1761">
        <f>C1761-B1761</f>
        <v>101</v>
      </c>
      <c r="E1761">
        <v>0.55810000000000004</v>
      </c>
      <c r="F1761">
        <v>2.0690000000000001E-3</v>
      </c>
      <c r="G1761">
        <v>90</v>
      </c>
      <c r="H1761" t="s">
        <v>46</v>
      </c>
      <c r="I1761" t="s">
        <v>44</v>
      </c>
      <c r="J1761">
        <v>3.3580000000000001</v>
      </c>
      <c r="K1761">
        <v>4</v>
      </c>
      <c r="L1761">
        <v>2</v>
      </c>
      <c r="M1761">
        <v>8</v>
      </c>
      <c r="N1761">
        <v>8</v>
      </c>
      <c r="O1761">
        <v>1</v>
      </c>
      <c r="P1761">
        <v>8</v>
      </c>
      <c r="Q1761">
        <v>2</v>
      </c>
      <c r="R1761">
        <v>1</v>
      </c>
      <c r="S1761">
        <v>7</v>
      </c>
      <c r="T1761">
        <v>7</v>
      </c>
      <c r="U1761">
        <v>0</v>
      </c>
      <c r="V1761">
        <v>1</v>
      </c>
      <c r="W1761">
        <v>3</v>
      </c>
      <c r="X1761">
        <v>5</v>
      </c>
      <c r="Y1761">
        <v>5</v>
      </c>
      <c r="Z1761">
        <v>6</v>
      </c>
      <c r="AA1761">
        <v>1</v>
      </c>
      <c r="AB1761">
        <v>4</v>
      </c>
      <c r="AC1761">
        <v>3</v>
      </c>
      <c r="AD1761">
        <v>2</v>
      </c>
      <c r="AE1761">
        <f>SUM(M1761:N1761)/SUM(K1761:AD1761)</f>
        <v>0.20512820512820512</v>
      </c>
      <c r="AF1761">
        <f>SUM(S1761,Y1761)/SUM(K1761:AD1761)</f>
        <v>0.15384615384615385</v>
      </c>
      <c r="AG1761">
        <f t="shared" si="126"/>
        <v>0.19230769230769232</v>
      </c>
      <c r="AH1761">
        <f t="shared" si="127"/>
        <v>7.6923076923076927E-2</v>
      </c>
      <c r="AI1761">
        <f t="shared" si="128"/>
        <v>0.15384615384615385</v>
      </c>
      <c r="AJ1761">
        <f t="shared" si="129"/>
        <v>0.21794871794871795</v>
      </c>
      <c r="AK1761">
        <v>1</v>
      </c>
      <c r="AL1761">
        <v>1</v>
      </c>
    </row>
    <row r="1762" spans="1:38" x14ac:dyDescent="0.2">
      <c r="A1762" t="s">
        <v>1227</v>
      </c>
      <c r="B1762">
        <v>2</v>
      </c>
      <c r="C1762">
        <v>58</v>
      </c>
      <c r="D1762">
        <f>C1762-B1762</f>
        <v>56</v>
      </c>
      <c r="E1762">
        <v>0.15160000000000001</v>
      </c>
      <c r="F1762" s="1">
        <v>9.9999999999999995E-7</v>
      </c>
      <c r="G1762">
        <v>6</v>
      </c>
      <c r="H1762" t="s">
        <v>46</v>
      </c>
      <c r="I1762" t="s">
        <v>36</v>
      </c>
      <c r="J1762">
        <v>2.8969999999999998</v>
      </c>
      <c r="K1762">
        <v>0</v>
      </c>
      <c r="L1762">
        <v>2</v>
      </c>
      <c r="M1762">
        <v>4</v>
      </c>
      <c r="N1762">
        <v>5</v>
      </c>
      <c r="O1762">
        <v>0</v>
      </c>
      <c r="P1762">
        <v>1</v>
      </c>
      <c r="Q1762">
        <v>0</v>
      </c>
      <c r="R1762">
        <v>2</v>
      </c>
      <c r="S1762">
        <v>5</v>
      </c>
      <c r="T1762">
        <v>0</v>
      </c>
      <c r="U1762">
        <v>0</v>
      </c>
      <c r="V1762">
        <v>4</v>
      </c>
      <c r="W1762">
        <v>1</v>
      </c>
      <c r="X1762">
        <v>1</v>
      </c>
      <c r="Y1762">
        <v>1</v>
      </c>
      <c r="Z1762">
        <v>4</v>
      </c>
      <c r="AA1762">
        <v>4</v>
      </c>
      <c r="AB1762">
        <v>2</v>
      </c>
      <c r="AC1762">
        <v>0</v>
      </c>
      <c r="AD1762">
        <v>3</v>
      </c>
      <c r="AE1762">
        <f>SUM(M1762:N1762)/SUM(K1762:AD1762)</f>
        <v>0.23076923076923078</v>
      </c>
      <c r="AF1762">
        <f>SUM(S1762,Y1762)/SUM(K1762:AD1762)</f>
        <v>0.15384615384615385</v>
      </c>
      <c r="AG1762">
        <f t="shared" si="126"/>
        <v>5.128205128205128E-2</v>
      </c>
      <c r="AH1762">
        <f t="shared" si="127"/>
        <v>7.6923076923076927E-2</v>
      </c>
      <c r="AI1762">
        <f t="shared" si="128"/>
        <v>0.10256410256410256</v>
      </c>
      <c r="AJ1762">
        <f t="shared" si="129"/>
        <v>0.38461538461538464</v>
      </c>
      <c r="AK1762">
        <v>2</v>
      </c>
      <c r="AL1762">
        <v>2</v>
      </c>
    </row>
    <row r="1763" spans="1:38" x14ac:dyDescent="0.2">
      <c r="A1763" t="s">
        <v>1687</v>
      </c>
      <c r="B1763">
        <v>5</v>
      </c>
      <c r="C1763">
        <v>36</v>
      </c>
      <c r="D1763">
        <f>C1763-B1763</f>
        <v>31</v>
      </c>
      <c r="E1763">
        <v>0.32400000000000001</v>
      </c>
      <c r="F1763">
        <v>4.8999999999999998E-5</v>
      </c>
      <c r="G1763">
        <v>66</v>
      </c>
      <c r="H1763" t="s">
        <v>46</v>
      </c>
      <c r="I1763" t="s">
        <v>100</v>
      </c>
      <c r="J1763">
        <v>3.9460000000000002</v>
      </c>
      <c r="K1763">
        <v>0</v>
      </c>
      <c r="L1763">
        <v>0</v>
      </c>
      <c r="M1763">
        <v>1</v>
      </c>
      <c r="N1763">
        <v>5</v>
      </c>
      <c r="O1763">
        <v>0</v>
      </c>
      <c r="P1763">
        <v>1</v>
      </c>
      <c r="Q1763">
        <v>0</v>
      </c>
      <c r="R1763">
        <v>1</v>
      </c>
      <c r="S1763">
        <v>2</v>
      </c>
      <c r="T1763">
        <v>5</v>
      </c>
      <c r="U1763">
        <v>0</v>
      </c>
      <c r="V1763">
        <v>0</v>
      </c>
      <c r="W1763">
        <v>2</v>
      </c>
      <c r="X1763">
        <v>0</v>
      </c>
      <c r="Y1763">
        <v>2</v>
      </c>
      <c r="Z1763">
        <v>2</v>
      </c>
      <c r="AA1763">
        <v>1</v>
      </c>
      <c r="AB1763">
        <v>2</v>
      </c>
      <c r="AC1763">
        <v>0</v>
      </c>
      <c r="AD1763">
        <v>2</v>
      </c>
      <c r="AE1763">
        <f>SUM(M1763:N1763)/SUM(K1763:AD1763)</f>
        <v>0.23076923076923078</v>
      </c>
      <c r="AF1763">
        <f>SUM(S1763,Y1763)/SUM(K1763:AD1763)</f>
        <v>0.15384615384615385</v>
      </c>
      <c r="AG1763">
        <f t="shared" si="126"/>
        <v>0.11538461538461539</v>
      </c>
      <c r="AH1763">
        <f t="shared" si="127"/>
        <v>7.6923076923076927E-2</v>
      </c>
      <c r="AI1763">
        <f t="shared" si="128"/>
        <v>0.30769230769230771</v>
      </c>
      <c r="AJ1763">
        <f t="shared" si="129"/>
        <v>0.11538461538461539</v>
      </c>
    </row>
    <row r="1764" spans="1:38" x14ac:dyDescent="0.2">
      <c r="A1764" t="s">
        <v>1713</v>
      </c>
      <c r="B1764">
        <v>165</v>
      </c>
      <c r="C1764">
        <v>302</v>
      </c>
      <c r="D1764">
        <f>C1764-B1764</f>
        <v>137</v>
      </c>
      <c r="E1764">
        <v>0.309</v>
      </c>
      <c r="F1764">
        <v>5.8999999999999998E-5</v>
      </c>
      <c r="G1764">
        <v>66</v>
      </c>
      <c r="H1764" t="s">
        <v>35</v>
      </c>
      <c r="I1764" t="s">
        <v>65</v>
      </c>
      <c r="J1764">
        <v>3.238</v>
      </c>
      <c r="K1764">
        <v>2</v>
      </c>
      <c r="L1764">
        <v>1</v>
      </c>
      <c r="M1764">
        <v>10</v>
      </c>
      <c r="N1764">
        <v>8</v>
      </c>
      <c r="O1764">
        <v>1</v>
      </c>
      <c r="P1764">
        <v>4</v>
      </c>
      <c r="Q1764">
        <v>1</v>
      </c>
      <c r="R1764">
        <v>5</v>
      </c>
      <c r="S1764">
        <v>8</v>
      </c>
      <c r="T1764">
        <v>5</v>
      </c>
      <c r="U1764">
        <v>0</v>
      </c>
      <c r="V1764">
        <v>3</v>
      </c>
      <c r="W1764">
        <v>3</v>
      </c>
      <c r="X1764">
        <v>6</v>
      </c>
      <c r="Y1764">
        <v>4</v>
      </c>
      <c r="Z1764">
        <v>6</v>
      </c>
      <c r="AA1764">
        <v>2</v>
      </c>
      <c r="AB1764">
        <v>4</v>
      </c>
      <c r="AC1764">
        <v>1</v>
      </c>
      <c r="AD1764">
        <v>4</v>
      </c>
      <c r="AE1764">
        <f>SUM(M1764:N1764)/SUM(K1764:AD1764)</f>
        <v>0.23076923076923078</v>
      </c>
      <c r="AF1764">
        <f>SUM(S1764,Y1764)/SUM(K1764:AD1764)</f>
        <v>0.15384615384615385</v>
      </c>
      <c r="AG1764">
        <f t="shared" si="126"/>
        <v>0.11538461538461539</v>
      </c>
      <c r="AH1764">
        <f t="shared" si="127"/>
        <v>7.6923076923076927E-2</v>
      </c>
      <c r="AI1764">
        <f t="shared" si="128"/>
        <v>0.17948717948717949</v>
      </c>
      <c r="AJ1764">
        <f t="shared" si="129"/>
        <v>0.24358974358974358</v>
      </c>
    </row>
    <row r="1765" spans="1:38" x14ac:dyDescent="0.2">
      <c r="A1765" t="s">
        <v>3196</v>
      </c>
      <c r="B1765">
        <v>163</v>
      </c>
      <c r="C1765">
        <v>193</v>
      </c>
      <c r="D1765">
        <f>C1765-B1765</f>
        <v>30</v>
      </c>
      <c r="E1765">
        <v>0.18260000000000001</v>
      </c>
      <c r="F1765">
        <v>8.8999999999999995E-5</v>
      </c>
      <c r="G1765">
        <v>18</v>
      </c>
      <c r="H1765" t="s">
        <v>35</v>
      </c>
      <c r="I1765" t="s">
        <v>33</v>
      </c>
      <c r="J1765">
        <v>3.5419999999999998</v>
      </c>
      <c r="K1765">
        <v>0</v>
      </c>
      <c r="L1765">
        <v>0</v>
      </c>
      <c r="M1765">
        <v>3</v>
      </c>
      <c r="N1765">
        <v>3</v>
      </c>
      <c r="O1765">
        <v>0</v>
      </c>
      <c r="P1765">
        <v>1</v>
      </c>
      <c r="Q1765">
        <v>0</v>
      </c>
      <c r="R1765">
        <v>5</v>
      </c>
      <c r="S1765">
        <v>2</v>
      </c>
      <c r="T1765">
        <v>1</v>
      </c>
      <c r="U1765">
        <v>1</v>
      </c>
      <c r="V1765">
        <v>4</v>
      </c>
      <c r="W1765">
        <v>0</v>
      </c>
      <c r="X1765">
        <v>1</v>
      </c>
      <c r="Y1765">
        <v>2</v>
      </c>
      <c r="Z1765">
        <v>0</v>
      </c>
      <c r="AA1765">
        <v>1</v>
      </c>
      <c r="AB1765">
        <v>1</v>
      </c>
      <c r="AC1765">
        <v>1</v>
      </c>
      <c r="AD1765">
        <v>0</v>
      </c>
      <c r="AE1765">
        <f>SUM(M1765:N1765)/SUM(K1765:AD1765)</f>
        <v>0.23076923076923078</v>
      </c>
      <c r="AF1765">
        <f>SUM(S1765,Y1765)/SUM(K1765:AD1765)</f>
        <v>0.15384615384615385</v>
      </c>
      <c r="AG1765">
        <f t="shared" si="126"/>
        <v>3.8461538461538464E-2</v>
      </c>
      <c r="AH1765">
        <f t="shared" si="127"/>
        <v>3.8461538461538464E-2</v>
      </c>
      <c r="AI1765">
        <f t="shared" si="128"/>
        <v>0.30769230769230771</v>
      </c>
      <c r="AJ1765">
        <f t="shared" si="129"/>
        <v>0.23076923076923078</v>
      </c>
    </row>
    <row r="1766" spans="1:38" x14ac:dyDescent="0.2">
      <c r="A1766" t="s">
        <v>2002</v>
      </c>
      <c r="B1766">
        <v>3</v>
      </c>
      <c r="C1766">
        <v>359</v>
      </c>
      <c r="D1766">
        <f>C1766-B1766</f>
        <v>356</v>
      </c>
      <c r="E1766">
        <v>0.34760000000000002</v>
      </c>
      <c r="F1766">
        <v>2.1999999999999999E-5</v>
      </c>
      <c r="G1766">
        <v>66</v>
      </c>
      <c r="H1766" t="s">
        <v>46</v>
      </c>
      <c r="I1766" t="s">
        <v>49</v>
      </c>
      <c r="J1766">
        <v>2.9710000000000001</v>
      </c>
      <c r="K1766">
        <v>13</v>
      </c>
      <c r="L1766">
        <v>0</v>
      </c>
      <c r="M1766">
        <v>24</v>
      </c>
      <c r="N1766">
        <v>26</v>
      </c>
      <c r="O1766">
        <v>2</v>
      </c>
      <c r="P1766">
        <v>21</v>
      </c>
      <c r="Q1766">
        <v>0</v>
      </c>
      <c r="R1766">
        <v>3</v>
      </c>
      <c r="S1766">
        <v>22</v>
      </c>
      <c r="T1766">
        <v>16</v>
      </c>
      <c r="U1766">
        <v>3</v>
      </c>
      <c r="V1766">
        <v>14</v>
      </c>
      <c r="W1766">
        <v>4</v>
      </c>
      <c r="X1766">
        <v>13</v>
      </c>
      <c r="Y1766">
        <v>10</v>
      </c>
      <c r="Z1766">
        <v>19</v>
      </c>
      <c r="AA1766">
        <v>7</v>
      </c>
      <c r="AB1766">
        <v>4</v>
      </c>
      <c r="AC1766">
        <v>1</v>
      </c>
      <c r="AD1766">
        <v>6</v>
      </c>
      <c r="AE1766">
        <f>SUM(M1766:N1766)/SUM(K1766:AD1766)</f>
        <v>0.24038461538461539</v>
      </c>
      <c r="AF1766">
        <f>SUM(S1766,Y1766)/SUM(K1766:AD1766)</f>
        <v>0.15384615384615385</v>
      </c>
      <c r="AG1766">
        <f t="shared" si="126"/>
        <v>0.18269230769230768</v>
      </c>
      <c r="AH1766">
        <f t="shared" si="127"/>
        <v>4.3269230769230768E-2</v>
      </c>
      <c r="AI1766">
        <f t="shared" si="128"/>
        <v>0.125</v>
      </c>
      <c r="AJ1766">
        <f t="shared" si="129"/>
        <v>0.25480769230769229</v>
      </c>
      <c r="AK1766">
        <v>4</v>
      </c>
      <c r="AL1766">
        <v>0</v>
      </c>
    </row>
    <row r="1767" spans="1:38" x14ac:dyDescent="0.2">
      <c r="A1767" t="s">
        <v>1752</v>
      </c>
      <c r="B1767">
        <v>4</v>
      </c>
      <c r="C1767">
        <v>102</v>
      </c>
      <c r="D1767">
        <f>C1767-B1767</f>
        <v>98</v>
      </c>
      <c r="E1767">
        <v>0.35620000000000002</v>
      </c>
      <c r="F1767">
        <v>7.7999999999999999E-5</v>
      </c>
      <c r="G1767">
        <v>66</v>
      </c>
      <c r="H1767" t="s">
        <v>35</v>
      </c>
      <c r="I1767" t="s">
        <v>33</v>
      </c>
      <c r="J1767">
        <v>2.8460000000000001</v>
      </c>
      <c r="K1767">
        <v>2</v>
      </c>
      <c r="L1767">
        <v>0</v>
      </c>
      <c r="M1767">
        <v>6</v>
      </c>
      <c r="N1767">
        <v>7</v>
      </c>
      <c r="O1767">
        <v>1</v>
      </c>
      <c r="P1767">
        <v>2</v>
      </c>
      <c r="Q1767">
        <v>0</v>
      </c>
      <c r="R1767">
        <v>1</v>
      </c>
      <c r="S1767">
        <v>3</v>
      </c>
      <c r="T1767">
        <v>4</v>
      </c>
      <c r="U1767">
        <v>0</v>
      </c>
      <c r="V1767">
        <v>3</v>
      </c>
      <c r="W1767">
        <v>3</v>
      </c>
      <c r="X1767">
        <v>3</v>
      </c>
      <c r="Y1767">
        <v>5</v>
      </c>
      <c r="Z1767">
        <v>5</v>
      </c>
      <c r="AA1767">
        <v>3</v>
      </c>
      <c r="AB1767">
        <v>1</v>
      </c>
      <c r="AC1767">
        <v>0</v>
      </c>
      <c r="AD1767">
        <v>3</v>
      </c>
      <c r="AE1767">
        <f>SUM(M1767:N1767)/SUM(K1767:AD1767)</f>
        <v>0.25</v>
      </c>
      <c r="AF1767">
        <f>SUM(S1767,Y1767)/SUM(K1767:AD1767)</f>
        <v>0.15384615384615385</v>
      </c>
      <c r="AG1767">
        <f t="shared" si="126"/>
        <v>0.13461538461538461</v>
      </c>
      <c r="AH1767">
        <f t="shared" si="127"/>
        <v>7.6923076923076927E-2</v>
      </c>
      <c r="AI1767">
        <f t="shared" si="128"/>
        <v>0.11538461538461539</v>
      </c>
      <c r="AJ1767">
        <f t="shared" si="129"/>
        <v>0.26923076923076922</v>
      </c>
    </row>
    <row r="1768" spans="1:38" x14ac:dyDescent="0.2">
      <c r="A1768" t="s">
        <v>2689</v>
      </c>
      <c r="B1768">
        <v>4</v>
      </c>
      <c r="C1768">
        <v>950</v>
      </c>
      <c r="D1768">
        <f>C1768-B1768</f>
        <v>946</v>
      </c>
      <c r="E1768">
        <v>0.27029999999999998</v>
      </c>
      <c r="F1768">
        <v>3.6400000000000001E-4</v>
      </c>
      <c r="G1768">
        <v>54</v>
      </c>
      <c r="H1768" t="s">
        <v>35</v>
      </c>
      <c r="I1768" t="s">
        <v>44</v>
      </c>
      <c r="J1768">
        <v>2.657</v>
      </c>
      <c r="K1768">
        <v>8</v>
      </c>
      <c r="L1768">
        <v>1</v>
      </c>
      <c r="M1768">
        <v>29</v>
      </c>
      <c r="N1768">
        <v>47</v>
      </c>
      <c r="O1768">
        <v>2</v>
      </c>
      <c r="P1768">
        <v>55</v>
      </c>
      <c r="Q1768">
        <v>3</v>
      </c>
      <c r="R1768">
        <v>4</v>
      </c>
      <c r="S1768">
        <v>33</v>
      </c>
      <c r="T1768">
        <v>7</v>
      </c>
      <c r="U1768">
        <v>1</v>
      </c>
      <c r="V1768">
        <v>26</v>
      </c>
      <c r="W1768">
        <v>15</v>
      </c>
      <c r="X1768">
        <v>7</v>
      </c>
      <c r="Y1768">
        <v>13</v>
      </c>
      <c r="Z1768">
        <v>16</v>
      </c>
      <c r="AA1768">
        <v>13</v>
      </c>
      <c r="AB1768">
        <v>9</v>
      </c>
      <c r="AC1768">
        <v>3</v>
      </c>
      <c r="AD1768">
        <v>7</v>
      </c>
      <c r="AE1768">
        <f>SUM(M1768:N1768)/SUM(K1768:AD1768)</f>
        <v>0.25418060200668896</v>
      </c>
      <c r="AF1768">
        <f>SUM(S1768,Y1768)/SUM(K1768:AD1768)</f>
        <v>0.15384615384615385</v>
      </c>
      <c r="AG1768">
        <f t="shared" si="126"/>
        <v>0.2608695652173913</v>
      </c>
      <c r="AH1768">
        <f t="shared" si="127"/>
        <v>4.0133779264214048E-2</v>
      </c>
      <c r="AI1768">
        <f t="shared" si="128"/>
        <v>7.0234113712374577E-2</v>
      </c>
      <c r="AJ1768">
        <f t="shared" si="129"/>
        <v>0.22073578595317725</v>
      </c>
    </row>
    <row r="1769" spans="1:38" x14ac:dyDescent="0.2">
      <c r="A1769" t="s">
        <v>1730</v>
      </c>
      <c r="B1769">
        <v>878</v>
      </c>
      <c r="C1769">
        <v>920</v>
      </c>
      <c r="D1769">
        <f>C1769-B1769</f>
        <v>42</v>
      </c>
      <c r="E1769">
        <v>0.17910000000000001</v>
      </c>
      <c r="F1769">
        <v>1.47E-4</v>
      </c>
      <c r="G1769">
        <v>18</v>
      </c>
      <c r="H1769" t="s">
        <v>35</v>
      </c>
      <c r="I1769" t="s">
        <v>44</v>
      </c>
      <c r="J1769">
        <v>3.1179999999999999</v>
      </c>
      <c r="K1769">
        <v>0</v>
      </c>
      <c r="L1769">
        <v>0</v>
      </c>
      <c r="M1769">
        <v>6</v>
      </c>
      <c r="N1769">
        <v>5</v>
      </c>
      <c r="O1769">
        <v>3</v>
      </c>
      <c r="P1769">
        <v>1</v>
      </c>
      <c r="Q1769">
        <v>1</v>
      </c>
      <c r="R1769">
        <v>4</v>
      </c>
      <c r="S1769">
        <v>5</v>
      </c>
      <c r="T1769">
        <v>1</v>
      </c>
      <c r="U1769">
        <v>0</v>
      </c>
      <c r="V1769">
        <v>0</v>
      </c>
      <c r="W1769">
        <v>0</v>
      </c>
      <c r="X1769">
        <v>5</v>
      </c>
      <c r="Y1769">
        <v>1</v>
      </c>
      <c r="Z1769">
        <v>1</v>
      </c>
      <c r="AA1769">
        <v>3</v>
      </c>
      <c r="AB1769">
        <v>1</v>
      </c>
      <c r="AC1769">
        <v>2</v>
      </c>
      <c r="AD1769">
        <v>0</v>
      </c>
      <c r="AE1769">
        <f>SUM(M1769:N1769)/SUM(K1769:AD1769)</f>
        <v>0.28205128205128205</v>
      </c>
      <c r="AF1769">
        <f>SUM(S1769,Y1769)/SUM(K1769:AD1769)</f>
        <v>0.15384615384615385</v>
      </c>
      <c r="AG1769">
        <f t="shared" si="126"/>
        <v>2.564102564102564E-2</v>
      </c>
      <c r="AH1769">
        <f t="shared" si="127"/>
        <v>0.12820512820512819</v>
      </c>
      <c r="AI1769">
        <f t="shared" si="128"/>
        <v>0.15384615384615385</v>
      </c>
      <c r="AJ1769">
        <f t="shared" si="129"/>
        <v>0.25641025641025639</v>
      </c>
    </row>
    <row r="1770" spans="1:38" x14ac:dyDescent="0.2">
      <c r="A1770" t="s">
        <v>2197</v>
      </c>
      <c r="B1770">
        <v>1</v>
      </c>
      <c r="C1770">
        <v>212</v>
      </c>
      <c r="D1770">
        <f>C1770-B1770</f>
        <v>211</v>
      </c>
      <c r="E1770">
        <v>0.47799999999999998</v>
      </c>
      <c r="F1770">
        <v>1.1431999999999999E-2</v>
      </c>
      <c r="G1770">
        <v>90</v>
      </c>
      <c r="H1770" t="s">
        <v>32</v>
      </c>
      <c r="I1770" t="s">
        <v>1205</v>
      </c>
      <c r="J1770">
        <v>2.359</v>
      </c>
      <c r="K1770">
        <v>2</v>
      </c>
      <c r="L1770">
        <v>0</v>
      </c>
      <c r="M1770">
        <v>14</v>
      </c>
      <c r="N1770">
        <v>8</v>
      </c>
      <c r="O1770">
        <v>0</v>
      </c>
      <c r="P1770">
        <v>7</v>
      </c>
      <c r="Q1770">
        <v>5</v>
      </c>
      <c r="R1770">
        <v>0</v>
      </c>
      <c r="S1770">
        <v>10</v>
      </c>
      <c r="T1770">
        <v>2</v>
      </c>
      <c r="U1770">
        <v>1</v>
      </c>
      <c r="V1770">
        <v>6</v>
      </c>
      <c r="W1770">
        <v>4</v>
      </c>
      <c r="X1770">
        <v>2</v>
      </c>
      <c r="Y1770">
        <v>2</v>
      </c>
      <c r="Z1770">
        <v>4</v>
      </c>
      <c r="AA1770">
        <v>7</v>
      </c>
      <c r="AB1770">
        <v>2</v>
      </c>
      <c r="AC1770">
        <v>1</v>
      </c>
      <c r="AD1770">
        <v>1</v>
      </c>
      <c r="AE1770">
        <f>SUM(M1770:N1770)/SUM(K1770:AD1770)</f>
        <v>0.28205128205128205</v>
      </c>
      <c r="AF1770">
        <f>SUM(S1770,Y1770)/SUM(K1770:AD1770)</f>
        <v>0.15384615384615385</v>
      </c>
      <c r="AG1770">
        <f t="shared" si="126"/>
        <v>0.16666666666666666</v>
      </c>
      <c r="AH1770">
        <f t="shared" si="127"/>
        <v>2.564102564102564E-2</v>
      </c>
      <c r="AI1770">
        <f t="shared" si="128"/>
        <v>6.4102564102564097E-2</v>
      </c>
      <c r="AJ1770">
        <f t="shared" si="129"/>
        <v>0.30769230769230771</v>
      </c>
      <c r="AK1770">
        <v>15</v>
      </c>
      <c r="AL1770">
        <v>0</v>
      </c>
    </row>
    <row r="1771" spans="1:38" x14ac:dyDescent="0.2">
      <c r="A1771" t="s">
        <v>266</v>
      </c>
      <c r="B1771">
        <v>667</v>
      </c>
      <c r="C1771">
        <v>703</v>
      </c>
      <c r="D1771">
        <f>C1771-B1771</f>
        <v>36</v>
      </c>
      <c r="E1771">
        <v>0.19270000000000001</v>
      </c>
      <c r="F1771">
        <v>8.4800000000000001E-4</v>
      </c>
      <c r="G1771">
        <v>18</v>
      </c>
      <c r="H1771" t="s">
        <v>35</v>
      </c>
      <c r="I1771" t="s">
        <v>235</v>
      </c>
      <c r="J1771">
        <v>3.1120000000000001</v>
      </c>
      <c r="K1771">
        <v>1</v>
      </c>
      <c r="L1771">
        <v>0</v>
      </c>
      <c r="M1771">
        <v>2</v>
      </c>
      <c r="N1771">
        <v>6</v>
      </c>
      <c r="O1771">
        <v>1</v>
      </c>
      <c r="P1771">
        <v>1</v>
      </c>
      <c r="Q1771">
        <v>0</v>
      </c>
      <c r="R1771">
        <v>2</v>
      </c>
      <c r="S1771">
        <v>4</v>
      </c>
      <c r="T1771">
        <v>1</v>
      </c>
      <c r="U1771">
        <v>1</v>
      </c>
      <c r="V1771">
        <v>1</v>
      </c>
      <c r="W1771">
        <v>0</v>
      </c>
      <c r="X1771">
        <v>3</v>
      </c>
      <c r="Y1771">
        <v>0</v>
      </c>
      <c r="Z1771">
        <v>2</v>
      </c>
      <c r="AA1771">
        <v>0</v>
      </c>
      <c r="AB1771">
        <v>1</v>
      </c>
      <c r="AC1771">
        <v>0</v>
      </c>
      <c r="AD1771">
        <v>0</v>
      </c>
      <c r="AE1771">
        <f>SUM(M1771:N1771)/SUM(K1771:AD1771)</f>
        <v>0.30769230769230771</v>
      </c>
      <c r="AF1771">
        <f>SUM(S1771,Y1771)/SUM(K1771:AD1771)</f>
        <v>0.15384615384615385</v>
      </c>
      <c r="AG1771">
        <f t="shared" si="126"/>
        <v>7.6923076923076927E-2</v>
      </c>
      <c r="AH1771">
        <f t="shared" si="127"/>
        <v>3.8461538461538464E-2</v>
      </c>
      <c r="AI1771">
        <f t="shared" si="128"/>
        <v>0.19230769230769232</v>
      </c>
      <c r="AJ1771">
        <f t="shared" si="129"/>
        <v>0.23076923076923078</v>
      </c>
    </row>
    <row r="1772" spans="1:38" x14ac:dyDescent="0.2">
      <c r="A1772" t="s">
        <v>1414</v>
      </c>
      <c r="B1772">
        <v>514</v>
      </c>
      <c r="C1772">
        <v>539</v>
      </c>
      <c r="D1772">
        <f>C1772-B1772</f>
        <v>25</v>
      </c>
      <c r="E1772">
        <v>0.1313</v>
      </c>
      <c r="F1772">
        <v>1.1590000000000001E-3</v>
      </c>
      <c r="G1772">
        <v>6</v>
      </c>
      <c r="H1772" t="s">
        <v>35</v>
      </c>
      <c r="I1772" t="s">
        <v>49</v>
      </c>
      <c r="J1772">
        <v>3.177</v>
      </c>
      <c r="K1772">
        <v>1</v>
      </c>
      <c r="L1772">
        <v>0</v>
      </c>
      <c r="M1772">
        <v>2</v>
      </c>
      <c r="N1772">
        <v>6</v>
      </c>
      <c r="O1772">
        <v>1</v>
      </c>
      <c r="P1772">
        <v>0</v>
      </c>
      <c r="Q1772">
        <v>0</v>
      </c>
      <c r="R1772">
        <v>0</v>
      </c>
      <c r="S1772">
        <v>3</v>
      </c>
      <c r="T1772">
        <v>4</v>
      </c>
      <c r="U1772">
        <v>1</v>
      </c>
      <c r="V1772">
        <v>1</v>
      </c>
      <c r="W1772">
        <v>0</v>
      </c>
      <c r="X1772">
        <v>3</v>
      </c>
      <c r="Y1772">
        <v>1</v>
      </c>
      <c r="Z1772">
        <v>1</v>
      </c>
      <c r="AA1772">
        <v>0</v>
      </c>
      <c r="AB1772">
        <v>1</v>
      </c>
      <c r="AC1772">
        <v>0</v>
      </c>
      <c r="AD1772">
        <v>1</v>
      </c>
      <c r="AE1772">
        <f>SUM(M1772:N1772)/SUM(K1772:AD1772)</f>
        <v>0.30769230769230771</v>
      </c>
      <c r="AF1772">
        <f>SUM(S1772,Y1772)/SUM(K1772:AD1772)</f>
        <v>0.15384615384615385</v>
      </c>
      <c r="AG1772">
        <f t="shared" si="126"/>
        <v>3.8461538461538464E-2</v>
      </c>
      <c r="AH1772">
        <f t="shared" si="127"/>
        <v>7.6923076923076927E-2</v>
      </c>
      <c r="AI1772">
        <f t="shared" si="128"/>
        <v>0.23076923076923078</v>
      </c>
      <c r="AJ1772">
        <f t="shared" si="129"/>
        <v>0.19230769230769232</v>
      </c>
    </row>
    <row r="1773" spans="1:38" x14ac:dyDescent="0.2">
      <c r="A1773" t="s">
        <v>937</v>
      </c>
      <c r="B1773">
        <v>432</v>
      </c>
      <c r="C1773">
        <v>2161</v>
      </c>
      <c r="D1773">
        <f>C1773-B1773</f>
        <v>1729</v>
      </c>
      <c r="E1773">
        <v>0.23769999999999999</v>
      </c>
      <c r="F1773">
        <v>6.4499999999999996E-4</v>
      </c>
      <c r="G1773">
        <v>42</v>
      </c>
      <c r="H1773" t="s">
        <v>46</v>
      </c>
      <c r="I1773" t="s">
        <v>33</v>
      </c>
      <c r="J1773">
        <v>2.758</v>
      </c>
      <c r="K1773">
        <v>36</v>
      </c>
      <c r="L1773">
        <v>1</v>
      </c>
      <c r="M1773">
        <v>50</v>
      </c>
      <c r="N1773">
        <v>84</v>
      </c>
      <c r="O1773">
        <v>4</v>
      </c>
      <c r="P1773">
        <v>63</v>
      </c>
      <c r="Q1773">
        <v>16</v>
      </c>
      <c r="R1773">
        <v>11</v>
      </c>
      <c r="S1773">
        <v>59</v>
      </c>
      <c r="T1773">
        <v>11</v>
      </c>
      <c r="U1773">
        <v>5</v>
      </c>
      <c r="V1773">
        <v>46</v>
      </c>
      <c r="W1773">
        <v>24</v>
      </c>
      <c r="X1773">
        <v>23</v>
      </c>
      <c r="Y1773">
        <v>31</v>
      </c>
      <c r="Z1773">
        <v>58</v>
      </c>
      <c r="AA1773">
        <v>34</v>
      </c>
      <c r="AB1773">
        <v>19</v>
      </c>
      <c r="AC1773">
        <v>1</v>
      </c>
      <c r="AD1773">
        <v>8</v>
      </c>
      <c r="AE1773">
        <f>SUM(M1773:N1773)/SUM(K1773:AD1773)</f>
        <v>0.22945205479452055</v>
      </c>
      <c r="AF1773">
        <f>SUM(S1773,Y1773)/SUM(K1773:AD1773)</f>
        <v>0.1541095890410959</v>
      </c>
      <c r="AG1773">
        <f t="shared" si="126"/>
        <v>0.21061643835616439</v>
      </c>
      <c r="AH1773">
        <f t="shared" si="127"/>
        <v>2.2260273972602738E-2</v>
      </c>
      <c r="AI1773">
        <f t="shared" si="128"/>
        <v>7.8767123287671229E-2</v>
      </c>
      <c r="AJ1773">
        <f t="shared" si="129"/>
        <v>0.3047945205479452</v>
      </c>
    </row>
    <row r="1774" spans="1:38" x14ac:dyDescent="0.2">
      <c r="A1774" t="s">
        <v>2128</v>
      </c>
      <c r="B1774">
        <v>9</v>
      </c>
      <c r="C1774">
        <v>1198</v>
      </c>
      <c r="D1774">
        <f>C1774-B1774</f>
        <v>1189</v>
      </c>
      <c r="E1774">
        <v>0.3342</v>
      </c>
      <c r="F1774">
        <v>5.5000000000000002E-5</v>
      </c>
      <c r="G1774">
        <v>66</v>
      </c>
      <c r="H1774" t="s">
        <v>32</v>
      </c>
      <c r="I1774" t="s">
        <v>44</v>
      </c>
      <c r="J1774">
        <v>2.5670000000000002</v>
      </c>
      <c r="K1774">
        <v>18</v>
      </c>
      <c r="L1774">
        <v>2</v>
      </c>
      <c r="M1774">
        <v>57</v>
      </c>
      <c r="N1774">
        <v>61</v>
      </c>
      <c r="O1774">
        <v>6</v>
      </c>
      <c r="P1774">
        <v>28</v>
      </c>
      <c r="Q1774">
        <v>5</v>
      </c>
      <c r="R1774">
        <v>10</v>
      </c>
      <c r="S1774">
        <v>50</v>
      </c>
      <c r="T1774">
        <v>12</v>
      </c>
      <c r="U1774">
        <v>7</v>
      </c>
      <c r="V1774">
        <v>41</v>
      </c>
      <c r="W1774">
        <v>25</v>
      </c>
      <c r="X1774">
        <v>22</v>
      </c>
      <c r="Y1774">
        <v>18</v>
      </c>
      <c r="Z1774">
        <v>40</v>
      </c>
      <c r="AA1774">
        <v>25</v>
      </c>
      <c r="AB1774">
        <v>6</v>
      </c>
      <c r="AC1774">
        <v>2</v>
      </c>
      <c r="AD1774">
        <v>6</v>
      </c>
      <c r="AE1774">
        <f>SUM(M1774:N1774)/SUM(K1774:AD1774)</f>
        <v>0.26757369614512472</v>
      </c>
      <c r="AF1774">
        <f>SUM(S1774,Y1774)/SUM(K1774:AD1774)</f>
        <v>0.15419501133786848</v>
      </c>
      <c r="AG1774">
        <f t="shared" si="126"/>
        <v>0.16099773242630386</v>
      </c>
      <c r="AH1774">
        <f t="shared" si="127"/>
        <v>3.1746031746031744E-2</v>
      </c>
      <c r="AI1774">
        <f t="shared" si="128"/>
        <v>7.9365079365079361E-2</v>
      </c>
      <c r="AJ1774">
        <f t="shared" si="129"/>
        <v>0.30612244897959184</v>
      </c>
      <c r="AK1774">
        <v>3</v>
      </c>
      <c r="AL1774">
        <v>1</v>
      </c>
    </row>
    <row r="1775" spans="1:38" x14ac:dyDescent="0.2">
      <c r="A1775" t="s">
        <v>702</v>
      </c>
      <c r="B1775">
        <v>27</v>
      </c>
      <c r="C1775">
        <v>1037</v>
      </c>
      <c r="D1775">
        <f>C1775-B1775</f>
        <v>1010</v>
      </c>
      <c r="E1775">
        <v>0.1363</v>
      </c>
      <c r="F1775">
        <v>5.5099999999999995E-4</v>
      </c>
      <c r="G1775">
        <v>6</v>
      </c>
      <c r="H1775" t="s">
        <v>46</v>
      </c>
      <c r="I1775" t="s">
        <v>40</v>
      </c>
      <c r="J1775">
        <v>2.8210000000000002</v>
      </c>
      <c r="K1775">
        <v>18</v>
      </c>
      <c r="L1775">
        <v>1</v>
      </c>
      <c r="M1775">
        <v>38</v>
      </c>
      <c r="N1775">
        <v>42</v>
      </c>
      <c r="O1775">
        <v>8</v>
      </c>
      <c r="P1775">
        <v>23</v>
      </c>
      <c r="Q1775">
        <v>7</v>
      </c>
      <c r="R1775">
        <v>12</v>
      </c>
      <c r="S1775">
        <v>44</v>
      </c>
      <c r="T1775">
        <v>22</v>
      </c>
      <c r="U1775">
        <v>6</v>
      </c>
      <c r="V1775">
        <v>39</v>
      </c>
      <c r="W1775">
        <v>26</v>
      </c>
      <c r="X1775">
        <v>42</v>
      </c>
      <c r="Y1775">
        <v>22</v>
      </c>
      <c r="Z1775">
        <v>33</v>
      </c>
      <c r="AA1775">
        <v>30</v>
      </c>
      <c r="AB1775">
        <v>9</v>
      </c>
      <c r="AC1775">
        <v>0</v>
      </c>
      <c r="AD1775">
        <v>6</v>
      </c>
      <c r="AE1775">
        <f>SUM(M1775:N1775)/SUM(K1775:AD1775)</f>
        <v>0.18691588785046728</v>
      </c>
      <c r="AF1775">
        <f>SUM(S1775,Y1775)/SUM(K1775:AD1775)</f>
        <v>0.1542056074766355</v>
      </c>
      <c r="AG1775">
        <f t="shared" si="126"/>
        <v>0.15654205607476634</v>
      </c>
      <c r="AH1775">
        <f t="shared" si="127"/>
        <v>3.2710280373831772E-2</v>
      </c>
      <c r="AI1775">
        <f t="shared" si="128"/>
        <v>0.11448598130841121</v>
      </c>
      <c r="AJ1775">
        <f t="shared" si="129"/>
        <v>0.35514018691588783</v>
      </c>
      <c r="AK1775">
        <v>2</v>
      </c>
      <c r="AL1775">
        <v>2</v>
      </c>
    </row>
    <row r="1776" spans="1:38" x14ac:dyDescent="0.2">
      <c r="A1776" t="s">
        <v>674</v>
      </c>
      <c r="B1776">
        <v>457</v>
      </c>
      <c r="C1776">
        <v>741</v>
      </c>
      <c r="D1776">
        <f>C1776-B1776</f>
        <v>284</v>
      </c>
      <c r="E1776">
        <v>0.32369999999999999</v>
      </c>
      <c r="F1776">
        <v>5.2899999999999996E-4</v>
      </c>
      <c r="G1776">
        <v>66</v>
      </c>
      <c r="H1776" t="s">
        <v>35</v>
      </c>
      <c r="I1776" t="s">
        <v>235</v>
      </c>
      <c r="J1776">
        <v>3.2330000000000001</v>
      </c>
      <c r="K1776">
        <v>6</v>
      </c>
      <c r="L1776">
        <v>1</v>
      </c>
      <c r="M1776">
        <v>9</v>
      </c>
      <c r="N1776">
        <v>11</v>
      </c>
      <c r="O1776">
        <v>3</v>
      </c>
      <c r="P1776">
        <v>20</v>
      </c>
      <c r="Q1776">
        <v>6</v>
      </c>
      <c r="R1776">
        <v>8</v>
      </c>
      <c r="S1776">
        <v>15</v>
      </c>
      <c r="T1776">
        <v>3</v>
      </c>
      <c r="U1776">
        <v>1</v>
      </c>
      <c r="V1776">
        <v>8</v>
      </c>
      <c r="W1776">
        <v>4</v>
      </c>
      <c r="X1776">
        <v>7</v>
      </c>
      <c r="Y1776">
        <v>6</v>
      </c>
      <c r="Z1776">
        <v>13</v>
      </c>
      <c r="AA1776">
        <v>9</v>
      </c>
      <c r="AB1776">
        <v>4</v>
      </c>
      <c r="AC1776">
        <v>2</v>
      </c>
      <c r="AD1776">
        <v>0</v>
      </c>
      <c r="AE1776">
        <f>SUM(M1776:N1776)/SUM(K1776:AD1776)</f>
        <v>0.14705882352941177</v>
      </c>
      <c r="AF1776">
        <f>SUM(S1776,Y1776)/SUM(K1776:AD1776)</f>
        <v>0.15441176470588236</v>
      </c>
      <c r="AG1776">
        <f t="shared" si="126"/>
        <v>0.22058823529411764</v>
      </c>
      <c r="AH1776">
        <f t="shared" si="127"/>
        <v>3.6764705882352942E-2</v>
      </c>
      <c r="AI1776">
        <f t="shared" si="128"/>
        <v>0.11764705882352941</v>
      </c>
      <c r="AJ1776">
        <f t="shared" si="129"/>
        <v>0.3235294117647059</v>
      </c>
    </row>
    <row r="1777" spans="1:38" x14ac:dyDescent="0.2">
      <c r="A1777" t="s">
        <v>1599</v>
      </c>
      <c r="B1777">
        <v>598</v>
      </c>
      <c r="C1777">
        <v>874</v>
      </c>
      <c r="D1777">
        <f>C1777-B1777</f>
        <v>276</v>
      </c>
      <c r="E1777">
        <v>0.20069999999999999</v>
      </c>
      <c r="F1777">
        <v>2.2599999999999999E-4</v>
      </c>
      <c r="G1777">
        <v>30</v>
      </c>
      <c r="H1777" t="s">
        <v>46</v>
      </c>
      <c r="I1777" t="s">
        <v>1600</v>
      </c>
      <c r="J1777">
        <v>2.6829999999999998</v>
      </c>
      <c r="K1777">
        <v>9</v>
      </c>
      <c r="L1777">
        <v>0</v>
      </c>
      <c r="M1777">
        <v>12</v>
      </c>
      <c r="N1777">
        <v>22</v>
      </c>
      <c r="O1777">
        <v>1</v>
      </c>
      <c r="P1777">
        <v>14</v>
      </c>
      <c r="Q1777">
        <v>3</v>
      </c>
      <c r="R1777">
        <v>3</v>
      </c>
      <c r="S1777">
        <v>12</v>
      </c>
      <c r="T1777">
        <v>4</v>
      </c>
      <c r="U1777">
        <v>2</v>
      </c>
      <c r="V1777">
        <v>7</v>
      </c>
      <c r="W1777">
        <v>5</v>
      </c>
      <c r="X1777">
        <v>7</v>
      </c>
      <c r="Y1777">
        <v>9</v>
      </c>
      <c r="Z1777">
        <v>9</v>
      </c>
      <c r="AA1777">
        <v>14</v>
      </c>
      <c r="AB1777">
        <v>0</v>
      </c>
      <c r="AC1777">
        <v>2</v>
      </c>
      <c r="AD1777">
        <v>1</v>
      </c>
      <c r="AE1777">
        <f>SUM(M1777:N1777)/SUM(K1777:AD1777)</f>
        <v>0.25</v>
      </c>
      <c r="AF1777">
        <f>SUM(S1777,Y1777)/SUM(K1777:AD1777)</f>
        <v>0.15441176470588236</v>
      </c>
      <c r="AG1777">
        <f t="shared" si="126"/>
        <v>0.20588235294117646</v>
      </c>
      <c r="AH1777">
        <f t="shared" si="127"/>
        <v>2.9411764705882353E-2</v>
      </c>
      <c r="AI1777">
        <f t="shared" si="128"/>
        <v>6.6176470588235295E-2</v>
      </c>
      <c r="AJ1777">
        <f t="shared" si="129"/>
        <v>0.29411764705882354</v>
      </c>
      <c r="AK1777">
        <v>8</v>
      </c>
      <c r="AL1777">
        <v>3</v>
      </c>
    </row>
    <row r="1778" spans="1:38" x14ac:dyDescent="0.2">
      <c r="A1778" t="s">
        <v>2819</v>
      </c>
      <c r="B1778">
        <v>690</v>
      </c>
      <c r="C1778">
        <v>828</v>
      </c>
      <c r="D1778">
        <f>C1778-B1778</f>
        <v>138</v>
      </c>
      <c r="E1778">
        <v>0.1638</v>
      </c>
      <c r="F1778">
        <v>2.9599999999999998E-4</v>
      </c>
      <c r="G1778">
        <v>18</v>
      </c>
      <c r="H1778" t="s">
        <v>35</v>
      </c>
      <c r="I1778" t="s">
        <v>49</v>
      </c>
      <c r="J1778">
        <v>3.544</v>
      </c>
      <c r="K1778">
        <v>7</v>
      </c>
      <c r="L1778">
        <v>0</v>
      </c>
      <c r="M1778">
        <v>3</v>
      </c>
      <c r="N1778">
        <v>7</v>
      </c>
      <c r="O1778">
        <v>3</v>
      </c>
      <c r="P1778">
        <v>3</v>
      </c>
      <c r="Q1778">
        <v>1</v>
      </c>
      <c r="R1778">
        <v>6</v>
      </c>
      <c r="S1778">
        <v>12</v>
      </c>
      <c r="T1778">
        <v>4</v>
      </c>
      <c r="U1778">
        <v>2</v>
      </c>
      <c r="V1778">
        <v>16</v>
      </c>
      <c r="W1778">
        <v>7</v>
      </c>
      <c r="X1778">
        <v>3</v>
      </c>
      <c r="Y1778">
        <v>7</v>
      </c>
      <c r="Z1778">
        <v>17</v>
      </c>
      <c r="AA1778">
        <v>11</v>
      </c>
      <c r="AB1778">
        <v>9</v>
      </c>
      <c r="AC1778">
        <v>2</v>
      </c>
      <c r="AD1778">
        <v>3</v>
      </c>
      <c r="AE1778">
        <f>SUM(M1778:N1778)/SUM(K1778:AD1778)</f>
        <v>8.1300813008130079E-2</v>
      </c>
      <c r="AF1778">
        <f>SUM(S1778,Y1778)/SUM(K1778:AD1778)</f>
        <v>0.15447154471544716</v>
      </c>
      <c r="AG1778">
        <f t="shared" si="126"/>
        <v>0.13821138211382114</v>
      </c>
      <c r="AH1778">
        <f t="shared" si="127"/>
        <v>6.5040650406504072E-2</v>
      </c>
      <c r="AI1778">
        <f t="shared" si="128"/>
        <v>0.17073170731707318</v>
      </c>
      <c r="AJ1778">
        <f t="shared" si="129"/>
        <v>0.3902439024390244</v>
      </c>
    </row>
    <row r="1779" spans="1:38" x14ac:dyDescent="0.2">
      <c r="A1779" t="s">
        <v>198</v>
      </c>
      <c r="B1779">
        <v>11</v>
      </c>
      <c r="C1779">
        <v>922</v>
      </c>
      <c r="D1779">
        <f>C1779-B1779</f>
        <v>911</v>
      </c>
      <c r="E1779">
        <v>0.42070000000000002</v>
      </c>
      <c r="F1779">
        <v>7.1000000000000005E-5</v>
      </c>
      <c r="G1779">
        <v>78</v>
      </c>
      <c r="H1779" t="s">
        <v>46</v>
      </c>
      <c r="I1779" t="s">
        <v>40</v>
      </c>
      <c r="J1779">
        <v>2.86</v>
      </c>
      <c r="K1779">
        <v>24</v>
      </c>
      <c r="L1779">
        <v>0</v>
      </c>
      <c r="M1779">
        <v>23</v>
      </c>
      <c r="N1779">
        <v>31</v>
      </c>
      <c r="O1779">
        <v>2</v>
      </c>
      <c r="P1779">
        <v>64</v>
      </c>
      <c r="Q1779">
        <v>14</v>
      </c>
      <c r="R1779">
        <v>4</v>
      </c>
      <c r="S1779">
        <v>31</v>
      </c>
      <c r="T1779">
        <v>11</v>
      </c>
      <c r="U1779">
        <v>2</v>
      </c>
      <c r="V1779">
        <v>23</v>
      </c>
      <c r="W1779">
        <v>24</v>
      </c>
      <c r="X1779">
        <v>16</v>
      </c>
      <c r="Y1779">
        <v>22</v>
      </c>
      <c r="Z1779">
        <v>21</v>
      </c>
      <c r="AA1779">
        <v>24</v>
      </c>
      <c r="AB1779">
        <v>4</v>
      </c>
      <c r="AC1779">
        <v>0</v>
      </c>
      <c r="AD1779">
        <v>3</v>
      </c>
      <c r="AE1779">
        <f>SUM(M1779:N1779)/SUM(K1779:AD1779)</f>
        <v>0.15743440233236153</v>
      </c>
      <c r="AF1779">
        <f>SUM(S1779,Y1779)/SUM(K1779:AD1779)</f>
        <v>0.15451895043731778</v>
      </c>
      <c r="AG1779">
        <f t="shared" si="126"/>
        <v>0.32653061224489793</v>
      </c>
      <c r="AH1779">
        <f t="shared" si="127"/>
        <v>1.4577259475218658E-2</v>
      </c>
      <c r="AI1779">
        <f t="shared" si="128"/>
        <v>6.1224489795918366E-2</v>
      </c>
      <c r="AJ1779">
        <f t="shared" si="129"/>
        <v>0.2857142857142857</v>
      </c>
      <c r="AK1779">
        <v>51</v>
      </c>
      <c r="AL1779">
        <v>0</v>
      </c>
    </row>
    <row r="1780" spans="1:38" x14ac:dyDescent="0.2">
      <c r="A1780" t="s">
        <v>831</v>
      </c>
      <c r="B1780">
        <v>259</v>
      </c>
      <c r="C1780">
        <v>509</v>
      </c>
      <c r="D1780">
        <f>C1780-B1780</f>
        <v>250</v>
      </c>
      <c r="E1780">
        <v>0.1221</v>
      </c>
      <c r="F1780">
        <v>2.2469999999999999E-3</v>
      </c>
      <c r="G1780">
        <v>6</v>
      </c>
      <c r="H1780" t="s">
        <v>35</v>
      </c>
      <c r="I1780" t="s">
        <v>44</v>
      </c>
      <c r="J1780">
        <v>3.5510000000000002</v>
      </c>
      <c r="K1780">
        <v>4</v>
      </c>
      <c r="L1780">
        <v>0</v>
      </c>
      <c r="M1780">
        <v>7</v>
      </c>
      <c r="N1780">
        <v>6</v>
      </c>
      <c r="O1780">
        <v>7</v>
      </c>
      <c r="P1780">
        <v>12</v>
      </c>
      <c r="Q1780">
        <v>5</v>
      </c>
      <c r="R1780">
        <v>1</v>
      </c>
      <c r="S1780">
        <v>13</v>
      </c>
      <c r="T1780">
        <v>7</v>
      </c>
      <c r="U1780">
        <v>3</v>
      </c>
      <c r="V1780">
        <v>6</v>
      </c>
      <c r="W1780">
        <v>4</v>
      </c>
      <c r="X1780">
        <v>5</v>
      </c>
      <c r="Y1780">
        <v>4</v>
      </c>
      <c r="Z1780">
        <v>8</v>
      </c>
      <c r="AA1780">
        <v>4</v>
      </c>
      <c r="AB1780">
        <v>7</v>
      </c>
      <c r="AC1780">
        <v>2</v>
      </c>
      <c r="AD1780">
        <v>5</v>
      </c>
      <c r="AE1780">
        <f>SUM(M1780:N1780)/SUM(K1780:AD1780)</f>
        <v>0.11818181818181818</v>
      </c>
      <c r="AF1780">
        <f>SUM(S1780,Y1780)/SUM(K1780:AD1780)</f>
        <v>0.15454545454545454</v>
      </c>
      <c r="AG1780">
        <f t="shared" si="126"/>
        <v>0.18181818181818182</v>
      </c>
      <c r="AH1780">
        <f t="shared" si="127"/>
        <v>0.12727272727272726</v>
      </c>
      <c r="AI1780">
        <f t="shared" si="128"/>
        <v>0.16363636363636364</v>
      </c>
      <c r="AJ1780">
        <f t="shared" si="129"/>
        <v>0.25454545454545452</v>
      </c>
    </row>
    <row r="1781" spans="1:38" x14ac:dyDescent="0.2">
      <c r="A1781" t="s">
        <v>711</v>
      </c>
      <c r="B1781">
        <v>22</v>
      </c>
      <c r="C1781">
        <v>250</v>
      </c>
      <c r="D1781">
        <f>C1781-B1781</f>
        <v>228</v>
      </c>
      <c r="E1781">
        <v>0.30180000000000001</v>
      </c>
      <c r="F1781">
        <v>1.544E-3</v>
      </c>
      <c r="G1781">
        <v>54</v>
      </c>
      <c r="H1781" t="s">
        <v>46</v>
      </c>
      <c r="I1781" t="s">
        <v>40</v>
      </c>
      <c r="J1781">
        <v>2.794</v>
      </c>
      <c r="K1781">
        <v>6</v>
      </c>
      <c r="L1781">
        <v>0</v>
      </c>
      <c r="M1781">
        <v>13</v>
      </c>
      <c r="N1781">
        <v>20</v>
      </c>
      <c r="O1781">
        <v>1</v>
      </c>
      <c r="P1781">
        <v>16</v>
      </c>
      <c r="Q1781">
        <v>2</v>
      </c>
      <c r="R1781">
        <v>1</v>
      </c>
      <c r="S1781">
        <v>9</v>
      </c>
      <c r="T1781">
        <v>5</v>
      </c>
      <c r="U1781">
        <v>0</v>
      </c>
      <c r="V1781">
        <v>2</v>
      </c>
      <c r="W1781">
        <v>4</v>
      </c>
      <c r="X1781">
        <v>3</v>
      </c>
      <c r="Y1781">
        <v>8</v>
      </c>
      <c r="Z1781">
        <v>4</v>
      </c>
      <c r="AA1781">
        <v>10</v>
      </c>
      <c r="AB1781">
        <v>3</v>
      </c>
      <c r="AC1781">
        <v>0</v>
      </c>
      <c r="AD1781">
        <v>3</v>
      </c>
      <c r="AE1781">
        <f>SUM(M1781:N1781)/SUM(K1781:AD1781)</f>
        <v>0.3</v>
      </c>
      <c r="AF1781">
        <f>SUM(S1781,Y1781)/SUM(K1781:AD1781)</f>
        <v>0.15454545454545454</v>
      </c>
      <c r="AG1781">
        <f t="shared" si="126"/>
        <v>0.23636363636363636</v>
      </c>
      <c r="AH1781">
        <f t="shared" si="127"/>
        <v>3.6363636363636362E-2</v>
      </c>
      <c r="AI1781">
        <f t="shared" si="128"/>
        <v>8.1818181818181818E-2</v>
      </c>
      <c r="AJ1781">
        <f t="shared" si="129"/>
        <v>0.19090909090909092</v>
      </c>
      <c r="AK1781">
        <v>67</v>
      </c>
      <c r="AL1781">
        <v>5</v>
      </c>
    </row>
    <row r="1782" spans="1:38" x14ac:dyDescent="0.2">
      <c r="A1782" t="s">
        <v>2216</v>
      </c>
      <c r="B1782">
        <v>3</v>
      </c>
      <c r="C1782">
        <v>509</v>
      </c>
      <c r="D1782">
        <f>C1782-B1782</f>
        <v>506</v>
      </c>
      <c r="E1782">
        <v>0.23</v>
      </c>
      <c r="F1782">
        <v>3.9399999999999998E-4</v>
      </c>
      <c r="G1782">
        <v>42</v>
      </c>
      <c r="H1782" t="s">
        <v>46</v>
      </c>
      <c r="I1782" t="s">
        <v>44</v>
      </c>
      <c r="J1782">
        <v>2.879</v>
      </c>
      <c r="K1782">
        <v>8</v>
      </c>
      <c r="L1782">
        <v>1</v>
      </c>
      <c r="M1782">
        <v>16</v>
      </c>
      <c r="N1782">
        <v>16</v>
      </c>
      <c r="O1782">
        <v>3</v>
      </c>
      <c r="P1782">
        <v>28</v>
      </c>
      <c r="Q1782">
        <v>2</v>
      </c>
      <c r="R1782">
        <v>3</v>
      </c>
      <c r="S1782">
        <v>25</v>
      </c>
      <c r="T1782">
        <v>3</v>
      </c>
      <c r="U1782">
        <v>0</v>
      </c>
      <c r="V1782">
        <v>15</v>
      </c>
      <c r="W1782">
        <v>16</v>
      </c>
      <c r="X1782">
        <v>12</v>
      </c>
      <c r="Y1782">
        <v>7</v>
      </c>
      <c r="Z1782">
        <v>31</v>
      </c>
      <c r="AA1782">
        <v>11</v>
      </c>
      <c r="AB1782">
        <v>7</v>
      </c>
      <c r="AC1782">
        <v>0</v>
      </c>
      <c r="AD1782">
        <v>3</v>
      </c>
      <c r="AE1782">
        <f>SUM(M1782:N1782)/SUM(K1782:AD1782)</f>
        <v>0.15458937198067632</v>
      </c>
      <c r="AF1782">
        <f>SUM(S1782,Y1782)/SUM(K1782:AD1782)</f>
        <v>0.15458937198067632</v>
      </c>
      <c r="AG1782">
        <f t="shared" si="126"/>
        <v>0.25120772946859904</v>
      </c>
      <c r="AH1782">
        <f t="shared" si="127"/>
        <v>2.8985507246376812E-2</v>
      </c>
      <c r="AI1782">
        <f t="shared" si="128"/>
        <v>6.280193236714976E-2</v>
      </c>
      <c r="AJ1782">
        <f t="shared" si="129"/>
        <v>0.34782608695652173</v>
      </c>
      <c r="AK1782">
        <v>14</v>
      </c>
      <c r="AL1782">
        <v>0</v>
      </c>
    </row>
    <row r="1783" spans="1:38" x14ac:dyDescent="0.2">
      <c r="A1783" t="s">
        <v>380</v>
      </c>
      <c r="B1783">
        <v>72</v>
      </c>
      <c r="C1783">
        <v>581</v>
      </c>
      <c r="D1783">
        <f>C1783-B1783</f>
        <v>509</v>
      </c>
      <c r="E1783">
        <v>0.39979999999999999</v>
      </c>
      <c r="F1783">
        <v>7.3999999999999996E-5</v>
      </c>
      <c r="G1783">
        <v>78</v>
      </c>
      <c r="H1783" t="s">
        <v>46</v>
      </c>
      <c r="I1783" t="s">
        <v>49</v>
      </c>
      <c r="J1783">
        <v>2.7909999999999999</v>
      </c>
      <c r="K1783">
        <v>7</v>
      </c>
      <c r="L1783">
        <v>1</v>
      </c>
      <c r="M1783">
        <v>27</v>
      </c>
      <c r="N1783">
        <v>27</v>
      </c>
      <c r="O1783">
        <v>4</v>
      </c>
      <c r="P1783">
        <v>29</v>
      </c>
      <c r="Q1783">
        <v>8</v>
      </c>
      <c r="R1783">
        <v>5</v>
      </c>
      <c r="S1783">
        <v>22</v>
      </c>
      <c r="T1783">
        <v>6</v>
      </c>
      <c r="U1783">
        <v>4</v>
      </c>
      <c r="V1783">
        <v>7</v>
      </c>
      <c r="W1783">
        <v>12</v>
      </c>
      <c r="X1783">
        <v>9</v>
      </c>
      <c r="Y1783">
        <v>10</v>
      </c>
      <c r="Z1783">
        <v>8</v>
      </c>
      <c r="AA1783">
        <v>9</v>
      </c>
      <c r="AB1783">
        <v>5</v>
      </c>
      <c r="AC1783">
        <v>0</v>
      </c>
      <c r="AD1783">
        <v>7</v>
      </c>
      <c r="AE1783">
        <f>SUM(M1783:N1783)/SUM(K1783:AD1783)</f>
        <v>0.2608695652173913</v>
      </c>
      <c r="AF1783">
        <f>SUM(S1783,Y1783)/SUM(K1783:AD1783)</f>
        <v>0.15458937198067632</v>
      </c>
      <c r="AG1783">
        <f t="shared" si="126"/>
        <v>0.2318840579710145</v>
      </c>
      <c r="AH1783">
        <f t="shared" si="127"/>
        <v>5.3140096618357488E-2</v>
      </c>
      <c r="AI1783">
        <f t="shared" si="128"/>
        <v>9.6618357487922704E-2</v>
      </c>
      <c r="AJ1783">
        <f t="shared" si="129"/>
        <v>0.20289855072463769</v>
      </c>
      <c r="AK1783">
        <v>60</v>
      </c>
      <c r="AL1783">
        <v>1</v>
      </c>
    </row>
    <row r="1784" spans="1:38" x14ac:dyDescent="0.2">
      <c r="A1784" t="s">
        <v>1667</v>
      </c>
      <c r="B1784">
        <v>65</v>
      </c>
      <c r="C1784">
        <v>481</v>
      </c>
      <c r="D1784">
        <f>C1784-B1784</f>
        <v>416</v>
      </c>
      <c r="E1784">
        <v>0.377</v>
      </c>
      <c r="F1784" t="s">
        <v>644</v>
      </c>
      <c r="G1784">
        <v>78</v>
      </c>
      <c r="H1784" t="s">
        <v>35</v>
      </c>
      <c r="I1784" t="s">
        <v>658</v>
      </c>
      <c r="J1784">
        <v>3.2789999999999999</v>
      </c>
      <c r="K1784">
        <v>4</v>
      </c>
      <c r="L1784">
        <v>6</v>
      </c>
      <c r="M1784">
        <v>14</v>
      </c>
      <c r="N1784">
        <v>12</v>
      </c>
      <c r="O1784">
        <v>2</v>
      </c>
      <c r="P1784">
        <v>22</v>
      </c>
      <c r="Q1784">
        <v>4</v>
      </c>
      <c r="R1784">
        <v>11</v>
      </c>
      <c r="S1784">
        <v>27</v>
      </c>
      <c r="T1784">
        <v>12</v>
      </c>
      <c r="U1784">
        <v>1</v>
      </c>
      <c r="V1784">
        <v>19</v>
      </c>
      <c r="W1784">
        <v>6</v>
      </c>
      <c r="X1784">
        <v>12</v>
      </c>
      <c r="Y1784">
        <v>3</v>
      </c>
      <c r="Z1784">
        <v>20</v>
      </c>
      <c r="AA1784">
        <v>11</v>
      </c>
      <c r="AB1784">
        <v>4</v>
      </c>
      <c r="AC1784">
        <v>0</v>
      </c>
      <c r="AD1784">
        <v>4</v>
      </c>
      <c r="AE1784">
        <f>SUM(M1784:N1784)/SUM(K1784:AD1784)</f>
        <v>0.13402061855670103</v>
      </c>
      <c r="AF1784">
        <f>SUM(S1784,Y1784)/SUM(K1784:AD1784)</f>
        <v>0.15463917525773196</v>
      </c>
      <c r="AG1784">
        <f t="shared" si="126"/>
        <v>0.16494845360824742</v>
      </c>
      <c r="AH1784">
        <f t="shared" si="127"/>
        <v>3.0927835051546393E-2</v>
      </c>
      <c r="AI1784">
        <f t="shared" si="128"/>
        <v>0.14432989690721648</v>
      </c>
      <c r="AJ1784">
        <f t="shared" si="129"/>
        <v>0.37113402061855671</v>
      </c>
    </row>
    <row r="1785" spans="1:38" x14ac:dyDescent="0.2">
      <c r="A1785" t="s">
        <v>2601</v>
      </c>
      <c r="B1785">
        <v>544</v>
      </c>
      <c r="C1785">
        <v>735</v>
      </c>
      <c r="D1785">
        <f>C1785-B1785</f>
        <v>191</v>
      </c>
      <c r="E1785">
        <v>0.29899999999999999</v>
      </c>
      <c r="F1785">
        <v>5.5000000000000002E-5</v>
      </c>
      <c r="G1785">
        <v>54</v>
      </c>
      <c r="H1785" t="s">
        <v>35</v>
      </c>
      <c r="I1785" t="s">
        <v>44</v>
      </c>
      <c r="J1785">
        <v>3.0619999999999998</v>
      </c>
      <c r="K1785">
        <v>3</v>
      </c>
      <c r="L1785">
        <v>1</v>
      </c>
      <c r="M1785">
        <v>11</v>
      </c>
      <c r="N1785">
        <v>12</v>
      </c>
      <c r="O1785">
        <v>2</v>
      </c>
      <c r="P1785">
        <v>14</v>
      </c>
      <c r="Q1785">
        <v>1</v>
      </c>
      <c r="R1785">
        <v>3</v>
      </c>
      <c r="S1785">
        <v>10</v>
      </c>
      <c r="T1785">
        <v>5</v>
      </c>
      <c r="U1785">
        <v>1</v>
      </c>
      <c r="V1785">
        <v>4</v>
      </c>
      <c r="W1785">
        <v>4</v>
      </c>
      <c r="X1785">
        <v>1</v>
      </c>
      <c r="Y1785">
        <v>5</v>
      </c>
      <c r="Z1785">
        <v>8</v>
      </c>
      <c r="AA1785">
        <v>5</v>
      </c>
      <c r="AB1785">
        <v>1</v>
      </c>
      <c r="AC1785">
        <v>2</v>
      </c>
      <c r="AD1785">
        <v>4</v>
      </c>
      <c r="AE1785">
        <f>SUM(M1785:N1785)/SUM(K1785:AD1785)</f>
        <v>0.23711340206185566</v>
      </c>
      <c r="AF1785">
        <f>SUM(S1785,Y1785)/SUM(K1785:AD1785)</f>
        <v>0.15463917525773196</v>
      </c>
      <c r="AG1785">
        <f t="shared" si="126"/>
        <v>0.21649484536082475</v>
      </c>
      <c r="AH1785">
        <f t="shared" si="127"/>
        <v>8.247422680412371E-2</v>
      </c>
      <c r="AI1785">
        <f t="shared" si="128"/>
        <v>0.10309278350515463</v>
      </c>
      <c r="AJ1785">
        <f t="shared" si="129"/>
        <v>0.20618556701030927</v>
      </c>
    </row>
    <row r="1786" spans="1:38" x14ac:dyDescent="0.2">
      <c r="A1786" t="s">
        <v>108</v>
      </c>
      <c r="B1786">
        <v>15</v>
      </c>
      <c r="C1786">
        <v>227</v>
      </c>
      <c r="D1786">
        <f>C1786-B1786</f>
        <v>212</v>
      </c>
      <c r="E1786">
        <v>0.40589999999999998</v>
      </c>
      <c r="F1786">
        <v>9.2999999999999997E-5</v>
      </c>
      <c r="G1786">
        <v>78</v>
      </c>
      <c r="H1786" t="s">
        <v>46</v>
      </c>
      <c r="I1786" t="s">
        <v>49</v>
      </c>
      <c r="J1786">
        <v>3.133</v>
      </c>
      <c r="K1786">
        <v>7</v>
      </c>
      <c r="L1786">
        <v>0</v>
      </c>
      <c r="M1786">
        <v>8</v>
      </c>
      <c r="N1786">
        <v>20</v>
      </c>
      <c r="O1786">
        <v>2</v>
      </c>
      <c r="P1786">
        <v>10</v>
      </c>
      <c r="Q1786">
        <v>0</v>
      </c>
      <c r="R1786">
        <v>4</v>
      </c>
      <c r="S1786">
        <v>12</v>
      </c>
      <c r="T1786">
        <v>3</v>
      </c>
      <c r="U1786">
        <v>0</v>
      </c>
      <c r="V1786">
        <v>4</v>
      </c>
      <c r="W1786">
        <v>6</v>
      </c>
      <c r="X1786">
        <v>2</v>
      </c>
      <c r="Y1786">
        <v>3</v>
      </c>
      <c r="Z1786">
        <v>6</v>
      </c>
      <c r="AA1786">
        <v>5</v>
      </c>
      <c r="AB1786">
        <v>5</v>
      </c>
      <c r="AC1786">
        <v>0</v>
      </c>
      <c r="AD1786">
        <v>0</v>
      </c>
      <c r="AE1786">
        <f>SUM(M1786:N1786)/SUM(K1786:AD1786)</f>
        <v>0.28865979381443296</v>
      </c>
      <c r="AF1786">
        <f>SUM(S1786,Y1786)/SUM(K1786:AD1786)</f>
        <v>0.15463917525773196</v>
      </c>
      <c r="AG1786">
        <f t="shared" si="126"/>
        <v>0.23711340206185566</v>
      </c>
      <c r="AH1786">
        <f t="shared" si="127"/>
        <v>2.0618556701030927E-2</v>
      </c>
      <c r="AI1786">
        <f t="shared" si="128"/>
        <v>0.12371134020618557</v>
      </c>
      <c r="AJ1786">
        <f t="shared" si="129"/>
        <v>0.17525773195876287</v>
      </c>
      <c r="AK1786">
        <v>4</v>
      </c>
      <c r="AL1786">
        <v>0</v>
      </c>
    </row>
    <row r="1787" spans="1:38" x14ac:dyDescent="0.2">
      <c r="A1787" t="s">
        <v>825</v>
      </c>
      <c r="B1787">
        <v>118</v>
      </c>
      <c r="C1787">
        <v>503</v>
      </c>
      <c r="D1787">
        <f>C1787-B1787</f>
        <v>385</v>
      </c>
      <c r="E1787">
        <v>0.1961</v>
      </c>
      <c r="F1787">
        <v>2.1999999999999999E-5</v>
      </c>
      <c r="G1787">
        <v>18</v>
      </c>
      <c r="H1787" t="s">
        <v>35</v>
      </c>
      <c r="I1787" t="s">
        <v>44</v>
      </c>
      <c r="J1787">
        <v>2.8180000000000001</v>
      </c>
      <c r="K1787">
        <v>8</v>
      </c>
      <c r="L1787">
        <v>0</v>
      </c>
      <c r="M1787">
        <v>21</v>
      </c>
      <c r="N1787">
        <v>18</v>
      </c>
      <c r="O1787">
        <v>2</v>
      </c>
      <c r="P1787">
        <v>16</v>
      </c>
      <c r="Q1787">
        <v>8</v>
      </c>
      <c r="R1787">
        <v>3</v>
      </c>
      <c r="S1787">
        <v>18</v>
      </c>
      <c r="T1787">
        <v>6</v>
      </c>
      <c r="U1787">
        <v>3</v>
      </c>
      <c r="V1787">
        <v>9</v>
      </c>
      <c r="W1787">
        <v>12</v>
      </c>
      <c r="X1787">
        <v>7</v>
      </c>
      <c r="Y1787">
        <v>10</v>
      </c>
      <c r="Z1787">
        <v>14</v>
      </c>
      <c r="AA1787">
        <v>16</v>
      </c>
      <c r="AB1787">
        <v>5</v>
      </c>
      <c r="AC1787">
        <v>1</v>
      </c>
      <c r="AD1787">
        <v>4</v>
      </c>
      <c r="AE1787">
        <f>SUM(M1787:N1787)/SUM(K1787:AD1787)</f>
        <v>0.21546961325966851</v>
      </c>
      <c r="AF1787">
        <f>SUM(S1787,Y1787)/SUM(K1787:AD1787)</f>
        <v>0.15469613259668508</v>
      </c>
      <c r="AG1787">
        <f t="shared" si="126"/>
        <v>0.19889502762430938</v>
      </c>
      <c r="AH1787">
        <f t="shared" si="127"/>
        <v>3.8674033149171269E-2</v>
      </c>
      <c r="AI1787">
        <f t="shared" si="128"/>
        <v>9.3922651933701654E-2</v>
      </c>
      <c r="AJ1787">
        <f t="shared" si="129"/>
        <v>0.2983425414364641</v>
      </c>
    </row>
    <row r="1788" spans="1:38" x14ac:dyDescent="0.2">
      <c r="A1788" t="s">
        <v>578</v>
      </c>
      <c r="B1788">
        <v>3</v>
      </c>
      <c r="C1788">
        <v>683</v>
      </c>
      <c r="D1788">
        <f>C1788-B1788</f>
        <v>680</v>
      </c>
      <c r="E1788">
        <v>0.34079999999999999</v>
      </c>
      <c r="F1788">
        <v>4.8500000000000003E-4</v>
      </c>
      <c r="G1788">
        <v>66</v>
      </c>
      <c r="H1788" t="s">
        <v>35</v>
      </c>
      <c r="I1788" t="s">
        <v>44</v>
      </c>
      <c r="J1788">
        <v>2.9660000000000002</v>
      </c>
      <c r="K1788">
        <v>17</v>
      </c>
      <c r="L1788">
        <v>1</v>
      </c>
      <c r="M1788">
        <v>31</v>
      </c>
      <c r="N1788">
        <v>27</v>
      </c>
      <c r="O1788">
        <v>7</v>
      </c>
      <c r="P1788">
        <v>32</v>
      </c>
      <c r="Q1788">
        <v>7</v>
      </c>
      <c r="R1788">
        <v>0</v>
      </c>
      <c r="S1788">
        <v>26</v>
      </c>
      <c r="T1788">
        <v>11</v>
      </c>
      <c r="U1788">
        <v>3</v>
      </c>
      <c r="V1788">
        <v>19</v>
      </c>
      <c r="W1788">
        <v>11</v>
      </c>
      <c r="X1788">
        <v>10</v>
      </c>
      <c r="Y1788">
        <v>15</v>
      </c>
      <c r="Z1788">
        <v>19</v>
      </c>
      <c r="AA1788">
        <v>10</v>
      </c>
      <c r="AB1788">
        <v>12</v>
      </c>
      <c r="AC1788">
        <v>1</v>
      </c>
      <c r="AD1788">
        <v>6</v>
      </c>
      <c r="AE1788">
        <f>SUM(M1788:N1788)/SUM(K1788:AD1788)</f>
        <v>0.21886792452830189</v>
      </c>
      <c r="AF1788">
        <f>SUM(S1788,Y1788)/SUM(K1788:AD1788)</f>
        <v>0.15471698113207547</v>
      </c>
      <c r="AG1788">
        <f t="shared" si="126"/>
        <v>0.22641509433962265</v>
      </c>
      <c r="AH1788">
        <f t="shared" si="127"/>
        <v>5.2830188679245285E-2</v>
      </c>
      <c r="AI1788">
        <f t="shared" si="128"/>
        <v>9.8113207547169817E-2</v>
      </c>
      <c r="AJ1788">
        <f t="shared" si="129"/>
        <v>0.24905660377358491</v>
      </c>
      <c r="AK1788">
        <v>1</v>
      </c>
      <c r="AL1788">
        <v>1</v>
      </c>
    </row>
    <row r="1789" spans="1:38" x14ac:dyDescent="0.2">
      <c r="A1789" t="s">
        <v>1283</v>
      </c>
      <c r="B1789">
        <v>321</v>
      </c>
      <c r="C1789">
        <v>479</v>
      </c>
      <c r="D1789">
        <f>C1789-B1789</f>
        <v>158</v>
      </c>
      <c r="E1789">
        <v>0.19539999999999999</v>
      </c>
      <c r="F1789" s="1">
        <v>3.0000000000000001E-6</v>
      </c>
      <c r="G1789">
        <v>18</v>
      </c>
      <c r="H1789" t="s">
        <v>35</v>
      </c>
      <c r="I1789" t="s">
        <v>49</v>
      </c>
      <c r="J1789">
        <v>3.4390000000000001</v>
      </c>
      <c r="K1789">
        <v>4</v>
      </c>
      <c r="L1789">
        <v>0</v>
      </c>
      <c r="M1789">
        <v>6</v>
      </c>
      <c r="N1789">
        <v>6</v>
      </c>
      <c r="O1789">
        <v>1</v>
      </c>
      <c r="P1789">
        <v>2</v>
      </c>
      <c r="Q1789">
        <v>1</v>
      </c>
      <c r="R1789">
        <v>4</v>
      </c>
      <c r="S1789">
        <v>9</v>
      </c>
      <c r="T1789">
        <v>8</v>
      </c>
      <c r="U1789">
        <v>2</v>
      </c>
      <c r="V1789">
        <v>7</v>
      </c>
      <c r="W1789">
        <v>6</v>
      </c>
      <c r="X1789">
        <v>3</v>
      </c>
      <c r="Y1789">
        <v>4</v>
      </c>
      <c r="Z1789">
        <v>9</v>
      </c>
      <c r="AA1789">
        <v>7</v>
      </c>
      <c r="AB1789">
        <v>2</v>
      </c>
      <c r="AC1789">
        <v>0</v>
      </c>
      <c r="AD1789">
        <v>3</v>
      </c>
      <c r="AE1789">
        <f>SUM(M1789:N1789)/SUM(K1789:AD1789)</f>
        <v>0.14285714285714285</v>
      </c>
      <c r="AF1789">
        <f>SUM(S1789,Y1789)/SUM(K1789:AD1789)</f>
        <v>0.15476190476190477</v>
      </c>
      <c r="AG1789">
        <f t="shared" si="126"/>
        <v>0.14285714285714285</v>
      </c>
      <c r="AH1789">
        <f t="shared" si="127"/>
        <v>4.7619047619047616E-2</v>
      </c>
      <c r="AI1789">
        <f t="shared" si="128"/>
        <v>0.19047619047619047</v>
      </c>
      <c r="AJ1789">
        <f t="shared" si="129"/>
        <v>0.32142857142857145</v>
      </c>
    </row>
    <row r="1790" spans="1:38" x14ac:dyDescent="0.2">
      <c r="A1790" t="s">
        <v>2218</v>
      </c>
      <c r="B1790">
        <v>154</v>
      </c>
      <c r="C1790">
        <v>328</v>
      </c>
      <c r="D1790">
        <f>C1790-B1790</f>
        <v>174</v>
      </c>
      <c r="E1790">
        <v>0.12839999999999999</v>
      </c>
      <c r="F1790">
        <v>1.763E-3</v>
      </c>
      <c r="G1790">
        <v>6</v>
      </c>
      <c r="H1790" t="s">
        <v>35</v>
      </c>
      <c r="I1790" t="s">
        <v>2219</v>
      </c>
      <c r="J1790">
        <v>3.129</v>
      </c>
      <c r="K1790">
        <v>3</v>
      </c>
      <c r="L1790">
        <v>1</v>
      </c>
      <c r="M1790">
        <v>7</v>
      </c>
      <c r="N1790">
        <v>6</v>
      </c>
      <c r="O1790">
        <v>3</v>
      </c>
      <c r="P1790">
        <v>8</v>
      </c>
      <c r="Q1790">
        <v>2</v>
      </c>
      <c r="R1790">
        <v>3</v>
      </c>
      <c r="S1790">
        <v>8</v>
      </c>
      <c r="T1790">
        <v>3</v>
      </c>
      <c r="U1790">
        <v>1</v>
      </c>
      <c r="V1790">
        <v>10</v>
      </c>
      <c r="W1790">
        <v>1</v>
      </c>
      <c r="X1790">
        <v>7</v>
      </c>
      <c r="Y1790">
        <v>5</v>
      </c>
      <c r="Z1790">
        <v>5</v>
      </c>
      <c r="AA1790">
        <v>4</v>
      </c>
      <c r="AB1790">
        <v>5</v>
      </c>
      <c r="AC1790">
        <v>0</v>
      </c>
      <c r="AD1790">
        <v>2</v>
      </c>
      <c r="AE1790">
        <f>SUM(M1790:N1790)/SUM(K1790:AD1790)</f>
        <v>0.15476190476190477</v>
      </c>
      <c r="AF1790">
        <f>SUM(S1790,Y1790)/SUM(K1790:AD1790)</f>
        <v>0.15476190476190477</v>
      </c>
      <c r="AG1790">
        <f t="shared" si="126"/>
        <v>0.14285714285714285</v>
      </c>
      <c r="AH1790">
        <f t="shared" si="127"/>
        <v>5.9523809523809521E-2</v>
      </c>
      <c r="AI1790">
        <f t="shared" si="128"/>
        <v>0.14285714285714285</v>
      </c>
      <c r="AJ1790">
        <f t="shared" si="129"/>
        <v>0.34523809523809523</v>
      </c>
    </row>
    <row r="1791" spans="1:38" x14ac:dyDescent="0.2">
      <c r="A1791" t="s">
        <v>2410</v>
      </c>
      <c r="B1791">
        <v>54</v>
      </c>
      <c r="C1791">
        <v>230</v>
      </c>
      <c r="D1791">
        <f>C1791-B1791</f>
        <v>176</v>
      </c>
      <c r="E1791">
        <v>0.48409999999999997</v>
      </c>
      <c r="F1791">
        <v>3.2179999999999999E-3</v>
      </c>
      <c r="G1791">
        <v>90</v>
      </c>
      <c r="H1791" t="s">
        <v>46</v>
      </c>
      <c r="I1791" t="s">
        <v>51</v>
      </c>
      <c r="J1791">
        <v>3.0939999999999999</v>
      </c>
      <c r="K1791">
        <v>10</v>
      </c>
      <c r="L1791">
        <v>0</v>
      </c>
      <c r="M1791">
        <v>6</v>
      </c>
      <c r="N1791">
        <v>8</v>
      </c>
      <c r="O1791">
        <v>0</v>
      </c>
      <c r="P1791">
        <v>9</v>
      </c>
      <c r="Q1791">
        <v>6</v>
      </c>
      <c r="R1791">
        <v>1</v>
      </c>
      <c r="S1791">
        <v>8</v>
      </c>
      <c r="T1791">
        <v>4</v>
      </c>
      <c r="U1791">
        <v>1</v>
      </c>
      <c r="V1791">
        <v>6</v>
      </c>
      <c r="W1791">
        <v>5</v>
      </c>
      <c r="X1791">
        <v>4</v>
      </c>
      <c r="Y1791">
        <v>5</v>
      </c>
      <c r="Z1791">
        <v>3</v>
      </c>
      <c r="AA1791">
        <v>2</v>
      </c>
      <c r="AB1791">
        <v>4</v>
      </c>
      <c r="AC1791">
        <v>1</v>
      </c>
      <c r="AD1791">
        <v>1</v>
      </c>
      <c r="AE1791">
        <f>SUM(M1791:N1791)/SUM(K1791:AD1791)</f>
        <v>0.16666666666666666</v>
      </c>
      <c r="AF1791">
        <f>SUM(S1791,Y1791)/SUM(K1791:AD1791)</f>
        <v>0.15476190476190477</v>
      </c>
      <c r="AG1791">
        <f t="shared" si="126"/>
        <v>0.2857142857142857</v>
      </c>
      <c r="AH1791">
        <f t="shared" si="127"/>
        <v>2.3809523809523808E-2</v>
      </c>
      <c r="AI1791">
        <f t="shared" si="128"/>
        <v>0.11904761904761904</v>
      </c>
      <c r="AJ1791">
        <f t="shared" si="129"/>
        <v>0.25</v>
      </c>
      <c r="AK1791">
        <v>2</v>
      </c>
      <c r="AL1791">
        <v>0</v>
      </c>
    </row>
    <row r="1792" spans="1:38" x14ac:dyDescent="0.2">
      <c r="A1792" t="s">
        <v>599</v>
      </c>
      <c r="B1792">
        <v>7</v>
      </c>
      <c r="C1792">
        <v>134</v>
      </c>
      <c r="D1792">
        <f>C1792-B1792</f>
        <v>127</v>
      </c>
      <c r="E1792">
        <v>0.16300000000000001</v>
      </c>
      <c r="F1792">
        <v>6.3000000000000003E-4</v>
      </c>
      <c r="G1792">
        <v>6</v>
      </c>
      <c r="H1792" t="s">
        <v>35</v>
      </c>
      <c r="I1792" t="s">
        <v>33</v>
      </c>
      <c r="J1792">
        <v>2.9620000000000002</v>
      </c>
      <c r="K1792">
        <v>3</v>
      </c>
      <c r="L1792">
        <v>0</v>
      </c>
      <c r="M1792">
        <v>8</v>
      </c>
      <c r="N1792">
        <v>10</v>
      </c>
      <c r="O1792">
        <v>3</v>
      </c>
      <c r="P1792">
        <v>6</v>
      </c>
      <c r="Q1792">
        <v>0</v>
      </c>
      <c r="R1792">
        <v>2</v>
      </c>
      <c r="S1792">
        <v>11</v>
      </c>
      <c r="T1792">
        <v>5</v>
      </c>
      <c r="U1792">
        <v>1</v>
      </c>
      <c r="V1792">
        <v>9</v>
      </c>
      <c r="W1792">
        <v>3</v>
      </c>
      <c r="X1792">
        <v>8</v>
      </c>
      <c r="Y1792">
        <v>2</v>
      </c>
      <c r="Z1792">
        <v>6</v>
      </c>
      <c r="AA1792">
        <v>1</v>
      </c>
      <c r="AB1792">
        <v>4</v>
      </c>
      <c r="AC1792">
        <v>0</v>
      </c>
      <c r="AD1792">
        <v>2</v>
      </c>
      <c r="AE1792">
        <f>SUM(M1792:N1792)/SUM(K1792:AD1792)</f>
        <v>0.21428571428571427</v>
      </c>
      <c r="AF1792">
        <f>SUM(S1792,Y1792)/SUM(K1792:AD1792)</f>
        <v>0.15476190476190477</v>
      </c>
      <c r="AG1792">
        <f t="shared" si="126"/>
        <v>0.14285714285714285</v>
      </c>
      <c r="AH1792">
        <f t="shared" si="127"/>
        <v>5.9523809523809521E-2</v>
      </c>
      <c r="AI1792">
        <f t="shared" si="128"/>
        <v>0.14285714285714285</v>
      </c>
      <c r="AJ1792">
        <f t="shared" si="129"/>
        <v>0.2857142857142857</v>
      </c>
    </row>
    <row r="1793" spans="1:38" x14ac:dyDescent="0.2">
      <c r="A1793" t="s">
        <v>1005</v>
      </c>
      <c r="B1793">
        <v>373</v>
      </c>
      <c r="C1793">
        <v>770</v>
      </c>
      <c r="D1793">
        <f>C1793-B1793</f>
        <v>397</v>
      </c>
      <c r="E1793">
        <v>0.10829999999999999</v>
      </c>
      <c r="F1793">
        <v>6.0999999999999997E-4</v>
      </c>
      <c r="G1793">
        <v>6</v>
      </c>
      <c r="H1793" t="s">
        <v>35</v>
      </c>
      <c r="I1793" t="s">
        <v>49</v>
      </c>
      <c r="J1793">
        <v>2.835</v>
      </c>
      <c r="K1793">
        <v>6</v>
      </c>
      <c r="L1793">
        <v>3</v>
      </c>
      <c r="M1793">
        <v>22</v>
      </c>
      <c r="N1793">
        <v>14</v>
      </c>
      <c r="O1793">
        <v>2</v>
      </c>
      <c r="P1793">
        <v>13</v>
      </c>
      <c r="Q1793">
        <v>4</v>
      </c>
      <c r="R1793">
        <v>7</v>
      </c>
      <c r="S1793">
        <v>14</v>
      </c>
      <c r="T1793">
        <v>5</v>
      </c>
      <c r="U1793">
        <v>0</v>
      </c>
      <c r="V1793">
        <v>17</v>
      </c>
      <c r="W1793">
        <v>5</v>
      </c>
      <c r="X1793">
        <v>9</v>
      </c>
      <c r="Y1793">
        <v>12</v>
      </c>
      <c r="Z1793">
        <v>20</v>
      </c>
      <c r="AA1793">
        <v>9</v>
      </c>
      <c r="AB1793">
        <v>5</v>
      </c>
      <c r="AC1793">
        <v>0</v>
      </c>
      <c r="AD1793">
        <v>1</v>
      </c>
      <c r="AE1793">
        <f>SUM(M1793:N1793)/SUM(K1793:AD1793)</f>
        <v>0.21428571428571427</v>
      </c>
      <c r="AF1793">
        <f>SUM(S1793,Y1793)/SUM(K1793:AD1793)</f>
        <v>0.15476190476190477</v>
      </c>
      <c r="AG1793">
        <f t="shared" si="126"/>
        <v>0.14285714285714285</v>
      </c>
      <c r="AH1793">
        <f t="shared" si="127"/>
        <v>1.7857142857142856E-2</v>
      </c>
      <c r="AI1793">
        <f t="shared" si="128"/>
        <v>0.10119047619047619</v>
      </c>
      <c r="AJ1793">
        <f t="shared" si="129"/>
        <v>0.36904761904761907</v>
      </c>
    </row>
    <row r="1794" spans="1:38" x14ac:dyDescent="0.2">
      <c r="A1794" t="s">
        <v>2274</v>
      </c>
      <c r="B1794">
        <v>28</v>
      </c>
      <c r="C1794">
        <v>340</v>
      </c>
      <c r="D1794">
        <f>C1794-B1794</f>
        <v>312</v>
      </c>
      <c r="E1794">
        <v>0.26150000000000001</v>
      </c>
      <c r="F1794" s="1">
        <v>3.9999999999999998E-6</v>
      </c>
      <c r="G1794">
        <v>42</v>
      </c>
      <c r="H1794" t="s">
        <v>32</v>
      </c>
      <c r="I1794" t="s">
        <v>33</v>
      </c>
      <c r="J1794">
        <v>2.8140000000000001</v>
      </c>
      <c r="K1794">
        <v>4</v>
      </c>
      <c r="L1794">
        <v>1</v>
      </c>
      <c r="M1794">
        <v>9</v>
      </c>
      <c r="N1794">
        <v>29</v>
      </c>
      <c r="O1794">
        <v>4</v>
      </c>
      <c r="P1794">
        <v>7</v>
      </c>
      <c r="Q1794">
        <v>4</v>
      </c>
      <c r="R1794">
        <v>3</v>
      </c>
      <c r="S1794">
        <v>20</v>
      </c>
      <c r="T1794">
        <v>9</v>
      </c>
      <c r="U1794">
        <v>2</v>
      </c>
      <c r="V1794">
        <v>17</v>
      </c>
      <c r="W1794">
        <v>6</v>
      </c>
      <c r="X1794">
        <v>7</v>
      </c>
      <c r="Y1794">
        <v>6</v>
      </c>
      <c r="Z1794">
        <v>21</v>
      </c>
      <c r="AA1794">
        <v>8</v>
      </c>
      <c r="AB1794">
        <v>5</v>
      </c>
      <c r="AC1794">
        <v>2</v>
      </c>
      <c r="AD1794">
        <v>4</v>
      </c>
      <c r="AE1794">
        <f>SUM(M1794:N1794)/SUM(K1794:AD1794)</f>
        <v>0.22619047619047619</v>
      </c>
      <c r="AF1794">
        <f>SUM(S1794,Y1794)/SUM(K1794:AD1794)</f>
        <v>0.15476190476190477</v>
      </c>
      <c r="AG1794">
        <f t="shared" si="126"/>
        <v>0.10119047619047619</v>
      </c>
      <c r="AH1794">
        <f t="shared" si="127"/>
        <v>5.9523809523809521E-2</v>
      </c>
      <c r="AI1794">
        <f t="shared" si="128"/>
        <v>0.1130952380952381</v>
      </c>
      <c r="AJ1794">
        <f t="shared" si="129"/>
        <v>0.34523809523809523</v>
      </c>
    </row>
    <row r="1795" spans="1:38" x14ac:dyDescent="0.2">
      <c r="A1795" t="s">
        <v>2604</v>
      </c>
      <c r="B1795">
        <v>2</v>
      </c>
      <c r="C1795">
        <v>175</v>
      </c>
      <c r="D1795">
        <f>C1795-B1795</f>
        <v>173</v>
      </c>
      <c r="E1795">
        <v>0.38140000000000002</v>
      </c>
      <c r="F1795">
        <v>8.0000000000000007E-5</v>
      </c>
      <c r="G1795">
        <v>78</v>
      </c>
      <c r="H1795" t="s">
        <v>35</v>
      </c>
      <c r="I1795" t="s">
        <v>40</v>
      </c>
      <c r="J1795">
        <v>2.6739999999999999</v>
      </c>
      <c r="K1795">
        <v>7</v>
      </c>
      <c r="L1795">
        <v>0</v>
      </c>
      <c r="M1795">
        <v>7</v>
      </c>
      <c r="N1795">
        <v>15</v>
      </c>
      <c r="O1795">
        <v>0</v>
      </c>
      <c r="P1795">
        <v>6</v>
      </c>
      <c r="Q1795">
        <v>0</v>
      </c>
      <c r="R1795">
        <v>2</v>
      </c>
      <c r="S1795">
        <v>10</v>
      </c>
      <c r="T1795">
        <v>2</v>
      </c>
      <c r="U1795">
        <v>0</v>
      </c>
      <c r="V1795">
        <v>8</v>
      </c>
      <c r="W1795">
        <v>3</v>
      </c>
      <c r="X1795">
        <v>4</v>
      </c>
      <c r="Y1795">
        <v>3</v>
      </c>
      <c r="Z1795">
        <v>10</v>
      </c>
      <c r="AA1795">
        <v>3</v>
      </c>
      <c r="AB1795">
        <v>2</v>
      </c>
      <c r="AC1795">
        <v>1</v>
      </c>
      <c r="AD1795">
        <v>1</v>
      </c>
      <c r="AE1795">
        <f>SUM(M1795:N1795)/SUM(K1795:AD1795)</f>
        <v>0.26190476190476192</v>
      </c>
      <c r="AF1795">
        <f>SUM(S1795,Y1795)/SUM(K1795:AD1795)</f>
        <v>0.15476190476190477</v>
      </c>
      <c r="AG1795">
        <f t="shared" ref="AG1795:AG1858" si="130">SUM(P1795,K1795,W1795)/SUM(K1795:AD1795)</f>
        <v>0.19047619047619047</v>
      </c>
      <c r="AH1795">
        <f t="shared" ref="AH1795:AH1858" si="131">SUM(AC1795,AD1795,O1795)/SUM(K1795:AD1795)</f>
        <v>2.3809523809523808E-2</v>
      </c>
      <c r="AI1795">
        <f t="shared" ref="AI1795:AI1858" si="132">SUM(R1795,T1795,AB1795,U1795)/SUM(K1795:AD1795)</f>
        <v>7.1428571428571425E-2</v>
      </c>
      <c r="AJ1795">
        <f t="shared" ref="AJ1795:AJ1858" si="133">SUM(Q1795,X1795,V1795,AA1795,Z1795,L1795)/SUM(K1795:AD1795)</f>
        <v>0.29761904761904762</v>
      </c>
    </row>
    <row r="1796" spans="1:38" x14ac:dyDescent="0.2">
      <c r="A1796" t="s">
        <v>2660</v>
      </c>
      <c r="B1796">
        <v>179</v>
      </c>
      <c r="C1796">
        <v>563</v>
      </c>
      <c r="D1796">
        <f>C1796-B1796</f>
        <v>384</v>
      </c>
      <c r="E1796">
        <v>0.23710000000000001</v>
      </c>
      <c r="F1796">
        <v>6.4300000000000002E-4</v>
      </c>
      <c r="G1796">
        <v>42</v>
      </c>
      <c r="H1796" t="s">
        <v>35</v>
      </c>
      <c r="I1796" t="s">
        <v>33</v>
      </c>
      <c r="J1796">
        <v>2.7170000000000001</v>
      </c>
      <c r="K1796">
        <v>5</v>
      </c>
      <c r="L1796">
        <v>1</v>
      </c>
      <c r="M1796">
        <v>16</v>
      </c>
      <c r="N1796">
        <v>14</v>
      </c>
      <c r="O1796">
        <v>3</v>
      </c>
      <c r="P1796">
        <v>14</v>
      </c>
      <c r="Q1796">
        <v>4</v>
      </c>
      <c r="R1796">
        <v>2</v>
      </c>
      <c r="S1796">
        <v>17</v>
      </c>
      <c r="T1796">
        <v>5</v>
      </c>
      <c r="U1796">
        <v>0</v>
      </c>
      <c r="V1796">
        <v>13</v>
      </c>
      <c r="W1796">
        <v>9</v>
      </c>
      <c r="X1796">
        <v>10</v>
      </c>
      <c r="Y1796">
        <v>7</v>
      </c>
      <c r="Z1796">
        <v>20</v>
      </c>
      <c r="AA1796">
        <v>9</v>
      </c>
      <c r="AB1796">
        <v>4</v>
      </c>
      <c r="AC1796">
        <v>0</v>
      </c>
      <c r="AD1796">
        <v>2</v>
      </c>
      <c r="AE1796">
        <f>SUM(M1796:N1796)/SUM(K1796:AD1796)</f>
        <v>0.19354838709677419</v>
      </c>
      <c r="AF1796">
        <f>SUM(S1796,Y1796)/SUM(K1796:AD1796)</f>
        <v>0.15483870967741936</v>
      </c>
      <c r="AG1796">
        <f t="shared" si="130"/>
        <v>0.18064516129032257</v>
      </c>
      <c r="AH1796">
        <f t="shared" si="131"/>
        <v>3.2258064516129031E-2</v>
      </c>
      <c r="AI1796">
        <f t="shared" si="132"/>
        <v>7.0967741935483872E-2</v>
      </c>
      <c r="AJ1796">
        <f t="shared" si="133"/>
        <v>0.36774193548387096</v>
      </c>
    </row>
    <row r="1797" spans="1:38" x14ac:dyDescent="0.2">
      <c r="A1797" t="s">
        <v>548</v>
      </c>
      <c r="B1797">
        <v>193</v>
      </c>
      <c r="C1797">
        <v>515</v>
      </c>
      <c r="D1797">
        <f>C1797-B1797</f>
        <v>322</v>
      </c>
      <c r="E1797">
        <v>0.38940000000000002</v>
      </c>
      <c r="F1797">
        <v>7.3099999999999999E-4</v>
      </c>
      <c r="G1797">
        <v>78</v>
      </c>
      <c r="H1797" t="s">
        <v>35</v>
      </c>
      <c r="I1797" t="s">
        <v>33</v>
      </c>
      <c r="J1797">
        <v>2.831</v>
      </c>
      <c r="K1797">
        <v>6</v>
      </c>
      <c r="L1797">
        <v>1</v>
      </c>
      <c r="M1797">
        <v>19</v>
      </c>
      <c r="N1797">
        <v>15</v>
      </c>
      <c r="O1797">
        <v>4</v>
      </c>
      <c r="P1797">
        <v>24</v>
      </c>
      <c r="Q1797">
        <v>2</v>
      </c>
      <c r="R1797">
        <v>2</v>
      </c>
      <c r="S1797">
        <v>16</v>
      </c>
      <c r="T1797">
        <v>3</v>
      </c>
      <c r="U1797">
        <v>3</v>
      </c>
      <c r="V1797">
        <v>6</v>
      </c>
      <c r="W1797">
        <v>3</v>
      </c>
      <c r="X1797">
        <v>13</v>
      </c>
      <c r="Y1797">
        <v>8</v>
      </c>
      <c r="Z1797">
        <v>14</v>
      </c>
      <c r="AA1797">
        <v>9</v>
      </c>
      <c r="AB1797">
        <v>4</v>
      </c>
      <c r="AC1797">
        <v>0</v>
      </c>
      <c r="AD1797">
        <v>3</v>
      </c>
      <c r="AE1797">
        <f>SUM(M1797:N1797)/SUM(K1797:AD1797)</f>
        <v>0.21935483870967742</v>
      </c>
      <c r="AF1797">
        <f>SUM(S1797,Y1797)/SUM(K1797:AD1797)</f>
        <v>0.15483870967741936</v>
      </c>
      <c r="AG1797">
        <f t="shared" si="130"/>
        <v>0.2129032258064516</v>
      </c>
      <c r="AH1797">
        <f t="shared" si="131"/>
        <v>4.5161290322580643E-2</v>
      </c>
      <c r="AI1797">
        <f t="shared" si="132"/>
        <v>7.7419354838709681E-2</v>
      </c>
      <c r="AJ1797">
        <f t="shared" si="133"/>
        <v>0.29032258064516131</v>
      </c>
      <c r="AK1797">
        <v>1</v>
      </c>
      <c r="AL1797">
        <v>0</v>
      </c>
    </row>
    <row r="1798" spans="1:38" x14ac:dyDescent="0.2">
      <c r="A1798" t="s">
        <v>115</v>
      </c>
      <c r="B1798">
        <v>17</v>
      </c>
      <c r="C1798">
        <v>1435</v>
      </c>
      <c r="D1798">
        <f>C1798-B1798</f>
        <v>1418</v>
      </c>
      <c r="E1798">
        <v>0.27050000000000002</v>
      </c>
      <c r="F1798">
        <v>4.8999999999999998E-5</v>
      </c>
      <c r="G1798">
        <v>54</v>
      </c>
      <c r="H1798" t="s">
        <v>46</v>
      </c>
      <c r="I1798" t="s">
        <v>33</v>
      </c>
      <c r="J1798">
        <v>3.06</v>
      </c>
      <c r="K1798">
        <v>32</v>
      </c>
      <c r="L1798">
        <v>3</v>
      </c>
      <c r="M1798">
        <v>51</v>
      </c>
      <c r="N1798">
        <v>67</v>
      </c>
      <c r="O1798">
        <v>13</v>
      </c>
      <c r="P1798">
        <v>85</v>
      </c>
      <c r="Q1798">
        <v>16</v>
      </c>
      <c r="R1798">
        <v>12</v>
      </c>
      <c r="S1798">
        <v>59</v>
      </c>
      <c r="T1798">
        <v>29</v>
      </c>
      <c r="U1798">
        <v>5</v>
      </c>
      <c r="V1798">
        <v>35</v>
      </c>
      <c r="W1798">
        <v>32</v>
      </c>
      <c r="X1798">
        <v>28</v>
      </c>
      <c r="Y1798">
        <v>33</v>
      </c>
      <c r="Z1798">
        <v>32</v>
      </c>
      <c r="AA1798">
        <v>33</v>
      </c>
      <c r="AB1798">
        <v>19</v>
      </c>
      <c r="AC1798">
        <v>0</v>
      </c>
      <c r="AD1798">
        <v>10</v>
      </c>
      <c r="AE1798">
        <f>SUM(M1798:N1798)/SUM(K1798:AD1798)</f>
        <v>0.19865319865319866</v>
      </c>
      <c r="AF1798">
        <f>SUM(S1798,Y1798)/SUM(K1798:AD1798)</f>
        <v>0.15488215488215487</v>
      </c>
      <c r="AG1798">
        <f t="shared" si="130"/>
        <v>0.25084175084175087</v>
      </c>
      <c r="AH1798">
        <f t="shared" si="131"/>
        <v>3.8720538720538718E-2</v>
      </c>
      <c r="AI1798">
        <f t="shared" si="132"/>
        <v>0.10942760942760943</v>
      </c>
      <c r="AJ1798">
        <f t="shared" si="133"/>
        <v>0.24747474747474749</v>
      </c>
      <c r="AK1798">
        <v>33</v>
      </c>
      <c r="AL1798">
        <v>4</v>
      </c>
    </row>
    <row r="1799" spans="1:38" x14ac:dyDescent="0.2">
      <c r="A1799" t="s">
        <v>2372</v>
      </c>
      <c r="B1799">
        <v>189</v>
      </c>
      <c r="C1799">
        <v>332</v>
      </c>
      <c r="D1799">
        <f>C1799-B1799</f>
        <v>143</v>
      </c>
      <c r="E1799">
        <v>0.14760000000000001</v>
      </c>
      <c r="F1799">
        <v>7.3899999999999997E-4</v>
      </c>
      <c r="G1799">
        <v>6</v>
      </c>
      <c r="H1799" t="s">
        <v>35</v>
      </c>
      <c r="I1799" t="s">
        <v>2373</v>
      </c>
      <c r="J1799">
        <v>3.8180000000000001</v>
      </c>
      <c r="K1799">
        <v>8</v>
      </c>
      <c r="L1799">
        <v>0</v>
      </c>
      <c r="M1799">
        <v>2</v>
      </c>
      <c r="N1799">
        <v>5</v>
      </c>
      <c r="O1799">
        <v>1</v>
      </c>
      <c r="P1799">
        <v>3</v>
      </c>
      <c r="Q1799">
        <v>3</v>
      </c>
      <c r="R1799">
        <v>6</v>
      </c>
      <c r="S1799">
        <v>9</v>
      </c>
      <c r="T1799">
        <v>16</v>
      </c>
      <c r="U1799">
        <v>3</v>
      </c>
      <c r="V1799">
        <v>10</v>
      </c>
      <c r="W1799">
        <v>13</v>
      </c>
      <c r="X1799">
        <v>6</v>
      </c>
      <c r="Y1799">
        <v>13</v>
      </c>
      <c r="Z1799">
        <v>16</v>
      </c>
      <c r="AA1799">
        <v>14</v>
      </c>
      <c r="AB1799">
        <v>7</v>
      </c>
      <c r="AC1799">
        <v>1</v>
      </c>
      <c r="AD1799">
        <v>6</v>
      </c>
      <c r="AE1799">
        <f>SUM(M1799:N1799)/SUM(K1799:AD1799)</f>
        <v>4.9295774647887321E-2</v>
      </c>
      <c r="AF1799">
        <f>SUM(S1799,Y1799)/SUM(K1799:AD1799)</f>
        <v>0.15492957746478872</v>
      </c>
      <c r="AG1799">
        <f t="shared" si="130"/>
        <v>0.16901408450704225</v>
      </c>
      <c r="AH1799">
        <f t="shared" si="131"/>
        <v>5.6338028169014086E-2</v>
      </c>
      <c r="AI1799">
        <f t="shared" si="132"/>
        <v>0.22535211267605634</v>
      </c>
      <c r="AJ1799">
        <f t="shared" si="133"/>
        <v>0.34507042253521125</v>
      </c>
    </row>
    <row r="1800" spans="1:38" x14ac:dyDescent="0.2">
      <c r="A1800" t="s">
        <v>1460</v>
      </c>
      <c r="B1800">
        <v>108</v>
      </c>
      <c r="C1800">
        <v>387</v>
      </c>
      <c r="D1800">
        <f>C1800-B1800</f>
        <v>279</v>
      </c>
      <c r="E1800">
        <v>0.18279999999999999</v>
      </c>
      <c r="F1800" s="1">
        <v>3.9999999999999998E-6</v>
      </c>
      <c r="G1800">
        <v>18</v>
      </c>
      <c r="H1800" t="s">
        <v>35</v>
      </c>
      <c r="I1800" t="s">
        <v>49</v>
      </c>
      <c r="J1800">
        <v>3.2749999999999999</v>
      </c>
      <c r="K1800">
        <v>7</v>
      </c>
      <c r="L1800">
        <v>2</v>
      </c>
      <c r="M1800">
        <v>9</v>
      </c>
      <c r="N1800">
        <v>13</v>
      </c>
      <c r="O1800">
        <v>6</v>
      </c>
      <c r="P1800">
        <v>12</v>
      </c>
      <c r="Q1800">
        <v>5</v>
      </c>
      <c r="R1800">
        <v>4</v>
      </c>
      <c r="S1800">
        <v>12</v>
      </c>
      <c r="T1800">
        <v>9</v>
      </c>
      <c r="U1800">
        <v>3</v>
      </c>
      <c r="V1800">
        <v>9</v>
      </c>
      <c r="W1800">
        <v>5</v>
      </c>
      <c r="X1800">
        <v>7</v>
      </c>
      <c r="Y1800">
        <v>10</v>
      </c>
      <c r="Z1800">
        <v>15</v>
      </c>
      <c r="AA1800">
        <v>11</v>
      </c>
      <c r="AB1800">
        <v>2</v>
      </c>
      <c r="AC1800">
        <v>0</v>
      </c>
      <c r="AD1800">
        <v>1</v>
      </c>
      <c r="AE1800">
        <f>SUM(M1800:N1800)/SUM(K1800:AD1800)</f>
        <v>0.15492957746478872</v>
      </c>
      <c r="AF1800">
        <f>SUM(S1800,Y1800)/SUM(K1800:AD1800)</f>
        <v>0.15492957746478872</v>
      </c>
      <c r="AG1800">
        <f t="shared" si="130"/>
        <v>0.16901408450704225</v>
      </c>
      <c r="AH1800">
        <f t="shared" si="131"/>
        <v>4.9295774647887321E-2</v>
      </c>
      <c r="AI1800">
        <f t="shared" si="132"/>
        <v>0.12676056338028169</v>
      </c>
      <c r="AJ1800">
        <f t="shared" si="133"/>
        <v>0.34507042253521125</v>
      </c>
    </row>
    <row r="1801" spans="1:38" x14ac:dyDescent="0.2">
      <c r="A1801" t="s">
        <v>1581</v>
      </c>
      <c r="B1801">
        <v>499</v>
      </c>
      <c r="C1801">
        <v>588</v>
      </c>
      <c r="D1801">
        <f>C1801-B1801</f>
        <v>89</v>
      </c>
      <c r="E1801">
        <v>0.1905</v>
      </c>
      <c r="F1801">
        <v>3.2420000000000001E-3</v>
      </c>
      <c r="G1801">
        <v>18</v>
      </c>
      <c r="H1801" t="s">
        <v>35</v>
      </c>
      <c r="I1801" t="s">
        <v>65</v>
      </c>
      <c r="J1801">
        <v>3.6589999999999998</v>
      </c>
      <c r="K1801">
        <v>3</v>
      </c>
      <c r="L1801">
        <v>0</v>
      </c>
      <c r="M1801">
        <v>6</v>
      </c>
      <c r="N1801">
        <v>6</v>
      </c>
      <c r="O1801">
        <v>3</v>
      </c>
      <c r="P1801">
        <v>6</v>
      </c>
      <c r="Q1801">
        <v>2</v>
      </c>
      <c r="R1801">
        <v>4</v>
      </c>
      <c r="S1801">
        <v>4</v>
      </c>
      <c r="T1801">
        <v>6</v>
      </c>
      <c r="U1801">
        <v>2</v>
      </c>
      <c r="V1801">
        <v>3</v>
      </c>
      <c r="W1801">
        <v>1</v>
      </c>
      <c r="X1801">
        <v>1</v>
      </c>
      <c r="Y1801">
        <v>7</v>
      </c>
      <c r="Z1801">
        <v>7</v>
      </c>
      <c r="AA1801">
        <v>5</v>
      </c>
      <c r="AB1801">
        <v>2</v>
      </c>
      <c r="AC1801">
        <v>0</v>
      </c>
      <c r="AD1801">
        <v>3</v>
      </c>
      <c r="AE1801">
        <f>SUM(M1801:N1801)/SUM(K1801:AD1801)</f>
        <v>0.16901408450704225</v>
      </c>
      <c r="AF1801">
        <f>SUM(S1801,Y1801)/SUM(K1801:AD1801)</f>
        <v>0.15492957746478872</v>
      </c>
      <c r="AG1801">
        <f t="shared" si="130"/>
        <v>0.14084507042253522</v>
      </c>
      <c r="AH1801">
        <f t="shared" si="131"/>
        <v>8.4507042253521125E-2</v>
      </c>
      <c r="AI1801">
        <f t="shared" si="132"/>
        <v>0.19718309859154928</v>
      </c>
      <c r="AJ1801">
        <f t="shared" si="133"/>
        <v>0.25352112676056338</v>
      </c>
    </row>
    <row r="1802" spans="1:38" x14ac:dyDescent="0.2">
      <c r="A1802" t="s">
        <v>3336</v>
      </c>
      <c r="B1802">
        <v>10</v>
      </c>
      <c r="C1802">
        <v>174</v>
      </c>
      <c r="D1802">
        <f>C1802-B1802</f>
        <v>164</v>
      </c>
      <c r="E1802">
        <v>0.58360000000000001</v>
      </c>
      <c r="F1802">
        <v>4.0499999999999998E-4</v>
      </c>
      <c r="G1802">
        <v>90</v>
      </c>
      <c r="H1802" t="s">
        <v>46</v>
      </c>
      <c r="I1802" t="s">
        <v>40</v>
      </c>
      <c r="J1802">
        <v>3.0249999999999999</v>
      </c>
      <c r="K1802">
        <v>13</v>
      </c>
      <c r="L1802">
        <v>0</v>
      </c>
      <c r="M1802">
        <v>4</v>
      </c>
      <c r="N1802">
        <v>8</v>
      </c>
      <c r="O1802">
        <v>1</v>
      </c>
      <c r="P1802">
        <v>8</v>
      </c>
      <c r="Q1802">
        <v>2</v>
      </c>
      <c r="R1802">
        <v>0</v>
      </c>
      <c r="S1802">
        <v>10</v>
      </c>
      <c r="T1802">
        <v>1</v>
      </c>
      <c r="U1802">
        <v>0</v>
      </c>
      <c r="V1802">
        <v>3</v>
      </c>
      <c r="W1802">
        <v>5</v>
      </c>
      <c r="X1802">
        <v>3</v>
      </c>
      <c r="Y1802">
        <v>1</v>
      </c>
      <c r="Z1802">
        <v>4</v>
      </c>
      <c r="AA1802">
        <v>5</v>
      </c>
      <c r="AB1802">
        <v>0</v>
      </c>
      <c r="AC1802">
        <v>0</v>
      </c>
      <c r="AD1802">
        <v>3</v>
      </c>
      <c r="AE1802">
        <f>SUM(M1802:N1802)/SUM(K1802:AD1802)</f>
        <v>0.16901408450704225</v>
      </c>
      <c r="AF1802">
        <f>SUM(S1802,Y1802)/SUM(K1802:AD1802)</f>
        <v>0.15492957746478872</v>
      </c>
      <c r="AG1802">
        <f t="shared" si="130"/>
        <v>0.36619718309859156</v>
      </c>
      <c r="AH1802">
        <f t="shared" si="131"/>
        <v>5.6338028169014086E-2</v>
      </c>
      <c r="AI1802">
        <f t="shared" si="132"/>
        <v>1.4084507042253521E-2</v>
      </c>
      <c r="AJ1802">
        <f t="shared" si="133"/>
        <v>0.23943661971830985</v>
      </c>
    </row>
    <row r="1803" spans="1:38" x14ac:dyDescent="0.2">
      <c r="A1803" t="s">
        <v>195</v>
      </c>
      <c r="B1803">
        <v>52</v>
      </c>
      <c r="C1803">
        <v>381</v>
      </c>
      <c r="D1803">
        <f>C1803-B1803</f>
        <v>329</v>
      </c>
      <c r="E1803">
        <v>0.43859999999999999</v>
      </c>
      <c r="F1803">
        <v>4.5899999999999999E-4</v>
      </c>
      <c r="G1803">
        <v>90</v>
      </c>
      <c r="H1803" t="s">
        <v>32</v>
      </c>
      <c r="I1803" t="s">
        <v>44</v>
      </c>
      <c r="J1803">
        <v>3.194</v>
      </c>
      <c r="K1803">
        <v>11</v>
      </c>
      <c r="L1803">
        <v>1</v>
      </c>
      <c r="M1803">
        <v>9</v>
      </c>
      <c r="N1803">
        <v>12</v>
      </c>
      <c r="O1803">
        <v>0</v>
      </c>
      <c r="P1803">
        <v>19</v>
      </c>
      <c r="Q1803">
        <v>3</v>
      </c>
      <c r="R1803">
        <v>3</v>
      </c>
      <c r="S1803">
        <v>16</v>
      </c>
      <c r="T1803">
        <v>3</v>
      </c>
      <c r="U1803">
        <v>2</v>
      </c>
      <c r="V1803">
        <v>6</v>
      </c>
      <c r="W1803">
        <v>6</v>
      </c>
      <c r="X1803">
        <v>5</v>
      </c>
      <c r="Y1803">
        <v>4</v>
      </c>
      <c r="Z1803">
        <v>9</v>
      </c>
      <c r="AA1803">
        <v>9</v>
      </c>
      <c r="AB1803">
        <v>5</v>
      </c>
      <c r="AC1803">
        <v>0</v>
      </c>
      <c r="AD1803">
        <v>6</v>
      </c>
      <c r="AE1803">
        <f>SUM(M1803:N1803)/SUM(K1803:AD1803)</f>
        <v>0.16279069767441862</v>
      </c>
      <c r="AF1803">
        <f>SUM(S1803,Y1803)/SUM(K1803:AD1803)</f>
        <v>0.15503875968992248</v>
      </c>
      <c r="AG1803">
        <f t="shared" si="130"/>
        <v>0.27906976744186046</v>
      </c>
      <c r="AH1803">
        <f t="shared" si="131"/>
        <v>4.6511627906976744E-2</v>
      </c>
      <c r="AI1803">
        <f t="shared" si="132"/>
        <v>0.10077519379844961</v>
      </c>
      <c r="AJ1803">
        <f t="shared" si="133"/>
        <v>0.2558139534883721</v>
      </c>
      <c r="AK1803">
        <v>7</v>
      </c>
      <c r="AL1803">
        <v>0</v>
      </c>
    </row>
    <row r="1804" spans="1:38" x14ac:dyDescent="0.2">
      <c r="A1804" t="s">
        <v>3156</v>
      </c>
      <c r="B1804">
        <v>342</v>
      </c>
      <c r="C1804">
        <v>600</v>
      </c>
      <c r="D1804">
        <f>C1804-B1804</f>
        <v>258</v>
      </c>
      <c r="E1804">
        <v>0.25569999999999998</v>
      </c>
      <c r="F1804">
        <v>4.3000000000000002E-5</v>
      </c>
      <c r="G1804">
        <v>42</v>
      </c>
      <c r="H1804" t="s">
        <v>35</v>
      </c>
      <c r="I1804" t="s">
        <v>51</v>
      </c>
      <c r="J1804">
        <v>3.4649999999999999</v>
      </c>
      <c r="K1804">
        <v>2</v>
      </c>
      <c r="L1804">
        <v>2</v>
      </c>
      <c r="M1804">
        <v>8</v>
      </c>
      <c r="N1804">
        <v>14</v>
      </c>
      <c r="O1804">
        <v>1</v>
      </c>
      <c r="P1804">
        <v>9</v>
      </c>
      <c r="Q1804">
        <v>5</v>
      </c>
      <c r="R1804">
        <v>6</v>
      </c>
      <c r="S1804">
        <v>14</v>
      </c>
      <c r="T1804">
        <v>14</v>
      </c>
      <c r="U1804">
        <v>0</v>
      </c>
      <c r="V1804">
        <v>7</v>
      </c>
      <c r="W1804">
        <v>10</v>
      </c>
      <c r="X1804">
        <v>5</v>
      </c>
      <c r="Y1804">
        <v>6</v>
      </c>
      <c r="Z1804">
        <v>8</v>
      </c>
      <c r="AA1804">
        <v>4</v>
      </c>
      <c r="AB1804">
        <v>7</v>
      </c>
      <c r="AC1804">
        <v>0</v>
      </c>
      <c r="AD1804">
        <v>7</v>
      </c>
      <c r="AE1804">
        <f>SUM(M1804:N1804)/SUM(K1804:AD1804)</f>
        <v>0.17054263565891473</v>
      </c>
      <c r="AF1804">
        <f>SUM(S1804,Y1804)/SUM(K1804:AD1804)</f>
        <v>0.15503875968992248</v>
      </c>
      <c r="AG1804">
        <f t="shared" si="130"/>
        <v>0.16279069767441862</v>
      </c>
      <c r="AH1804">
        <f t="shared" si="131"/>
        <v>6.2015503875968991E-2</v>
      </c>
      <c r="AI1804">
        <f t="shared" si="132"/>
        <v>0.20930232558139536</v>
      </c>
      <c r="AJ1804">
        <f t="shared" si="133"/>
        <v>0.24031007751937986</v>
      </c>
    </row>
    <row r="1805" spans="1:38" x14ac:dyDescent="0.2">
      <c r="A1805" t="s">
        <v>208</v>
      </c>
      <c r="B1805">
        <v>10</v>
      </c>
      <c r="C1805">
        <v>357</v>
      </c>
      <c r="D1805">
        <f>C1805-B1805</f>
        <v>347</v>
      </c>
      <c r="E1805">
        <v>0.22359999999999999</v>
      </c>
      <c r="F1805">
        <v>1.4612999999999999E-2</v>
      </c>
      <c r="G1805">
        <v>30</v>
      </c>
      <c r="H1805" t="s">
        <v>35</v>
      </c>
      <c r="I1805" t="s">
        <v>72</v>
      </c>
      <c r="J1805">
        <v>2.907</v>
      </c>
      <c r="K1805">
        <v>4</v>
      </c>
      <c r="L1805">
        <v>0</v>
      </c>
      <c r="M1805">
        <v>17</v>
      </c>
      <c r="N1805">
        <v>7</v>
      </c>
      <c r="O1805">
        <v>3</v>
      </c>
      <c r="P1805">
        <v>12</v>
      </c>
      <c r="Q1805">
        <v>2</v>
      </c>
      <c r="R1805">
        <v>0</v>
      </c>
      <c r="S1805">
        <v>14</v>
      </c>
      <c r="T1805">
        <v>4</v>
      </c>
      <c r="U1805">
        <v>1</v>
      </c>
      <c r="V1805">
        <v>11</v>
      </c>
      <c r="W1805">
        <v>10</v>
      </c>
      <c r="X1805">
        <v>6</v>
      </c>
      <c r="Y1805">
        <v>6</v>
      </c>
      <c r="Z1805">
        <v>15</v>
      </c>
      <c r="AA1805">
        <v>7</v>
      </c>
      <c r="AB1805">
        <v>8</v>
      </c>
      <c r="AC1805">
        <v>0</v>
      </c>
      <c r="AD1805">
        <v>2</v>
      </c>
      <c r="AE1805">
        <f>SUM(M1805:N1805)/SUM(K1805:AD1805)</f>
        <v>0.18604651162790697</v>
      </c>
      <c r="AF1805">
        <f>SUM(S1805,Y1805)/SUM(K1805:AD1805)</f>
        <v>0.15503875968992248</v>
      </c>
      <c r="AG1805">
        <f t="shared" si="130"/>
        <v>0.20155038759689922</v>
      </c>
      <c r="AH1805">
        <f t="shared" si="131"/>
        <v>3.875968992248062E-2</v>
      </c>
      <c r="AI1805">
        <f t="shared" si="132"/>
        <v>0.10077519379844961</v>
      </c>
      <c r="AJ1805">
        <f t="shared" si="133"/>
        <v>0.31782945736434109</v>
      </c>
    </row>
    <row r="1806" spans="1:38" x14ac:dyDescent="0.2">
      <c r="A1806" t="s">
        <v>1268</v>
      </c>
      <c r="B1806">
        <v>146</v>
      </c>
      <c r="C1806">
        <v>367</v>
      </c>
      <c r="D1806">
        <f>C1806-B1806</f>
        <v>221</v>
      </c>
      <c r="E1806">
        <v>0.1671</v>
      </c>
      <c r="F1806">
        <v>0</v>
      </c>
      <c r="G1806">
        <v>18</v>
      </c>
      <c r="H1806" t="s">
        <v>46</v>
      </c>
      <c r="I1806" t="s">
        <v>33</v>
      </c>
      <c r="J1806">
        <v>3.004</v>
      </c>
      <c r="K1806">
        <v>5</v>
      </c>
      <c r="L1806">
        <v>0</v>
      </c>
      <c r="M1806">
        <v>10</v>
      </c>
      <c r="N1806">
        <v>15</v>
      </c>
      <c r="O1806">
        <v>4</v>
      </c>
      <c r="P1806">
        <v>8</v>
      </c>
      <c r="Q1806">
        <v>0</v>
      </c>
      <c r="R1806">
        <v>4</v>
      </c>
      <c r="S1806">
        <v>14</v>
      </c>
      <c r="T1806">
        <v>8</v>
      </c>
      <c r="U1806">
        <v>1</v>
      </c>
      <c r="V1806">
        <v>15</v>
      </c>
      <c r="W1806">
        <v>6</v>
      </c>
      <c r="X1806">
        <v>8</v>
      </c>
      <c r="Y1806">
        <v>6</v>
      </c>
      <c r="Z1806">
        <v>14</v>
      </c>
      <c r="AA1806">
        <v>4</v>
      </c>
      <c r="AB1806">
        <v>4</v>
      </c>
      <c r="AC1806">
        <v>0</v>
      </c>
      <c r="AD1806">
        <v>3</v>
      </c>
      <c r="AE1806">
        <f>SUM(M1806:N1806)/SUM(K1806:AD1806)</f>
        <v>0.19379844961240311</v>
      </c>
      <c r="AF1806">
        <f>SUM(S1806,Y1806)/SUM(K1806:AD1806)</f>
        <v>0.15503875968992248</v>
      </c>
      <c r="AG1806">
        <f t="shared" si="130"/>
        <v>0.14728682170542637</v>
      </c>
      <c r="AH1806">
        <f t="shared" si="131"/>
        <v>5.4263565891472867E-2</v>
      </c>
      <c r="AI1806">
        <f t="shared" si="132"/>
        <v>0.13178294573643412</v>
      </c>
      <c r="AJ1806">
        <f t="shared" si="133"/>
        <v>0.31782945736434109</v>
      </c>
    </row>
    <row r="1807" spans="1:38" x14ac:dyDescent="0.2">
      <c r="A1807" t="s">
        <v>2424</v>
      </c>
      <c r="B1807">
        <v>34</v>
      </c>
      <c r="C1807">
        <v>382</v>
      </c>
      <c r="D1807">
        <f>C1807-B1807</f>
        <v>348</v>
      </c>
      <c r="E1807">
        <v>0.41699999999999998</v>
      </c>
      <c r="F1807">
        <v>2.2780000000000001E-3</v>
      </c>
      <c r="G1807">
        <v>78</v>
      </c>
      <c r="H1807" t="s">
        <v>32</v>
      </c>
      <c r="I1807" t="s">
        <v>249</v>
      </c>
      <c r="J1807">
        <v>2.7229999999999999</v>
      </c>
      <c r="K1807">
        <v>5</v>
      </c>
      <c r="L1807">
        <v>1</v>
      </c>
      <c r="M1807">
        <v>9</v>
      </c>
      <c r="N1807">
        <v>18</v>
      </c>
      <c r="O1807">
        <v>2</v>
      </c>
      <c r="P1807">
        <v>24</v>
      </c>
      <c r="Q1807">
        <v>3</v>
      </c>
      <c r="R1807">
        <v>5</v>
      </c>
      <c r="S1807">
        <v>13</v>
      </c>
      <c r="T1807">
        <v>1</v>
      </c>
      <c r="U1807">
        <v>1</v>
      </c>
      <c r="V1807">
        <v>8</v>
      </c>
      <c r="W1807">
        <v>10</v>
      </c>
      <c r="X1807">
        <v>6</v>
      </c>
      <c r="Y1807">
        <v>7</v>
      </c>
      <c r="Z1807">
        <v>6</v>
      </c>
      <c r="AA1807">
        <v>5</v>
      </c>
      <c r="AB1807">
        <v>0</v>
      </c>
      <c r="AC1807">
        <v>3</v>
      </c>
      <c r="AD1807">
        <v>2</v>
      </c>
      <c r="AE1807">
        <f>SUM(M1807:N1807)/SUM(K1807:AD1807)</f>
        <v>0.20930232558139536</v>
      </c>
      <c r="AF1807">
        <f>SUM(S1807,Y1807)/SUM(K1807:AD1807)</f>
        <v>0.15503875968992248</v>
      </c>
      <c r="AG1807">
        <f t="shared" si="130"/>
        <v>0.30232558139534882</v>
      </c>
      <c r="AH1807">
        <f t="shared" si="131"/>
        <v>5.4263565891472867E-2</v>
      </c>
      <c r="AI1807">
        <f t="shared" si="132"/>
        <v>5.4263565891472867E-2</v>
      </c>
      <c r="AJ1807">
        <f t="shared" si="133"/>
        <v>0.22480620155038761</v>
      </c>
      <c r="AK1807">
        <v>18</v>
      </c>
      <c r="AL1807">
        <v>0</v>
      </c>
    </row>
    <row r="1808" spans="1:38" x14ac:dyDescent="0.2">
      <c r="A1808" t="s">
        <v>2568</v>
      </c>
      <c r="B1808">
        <v>169</v>
      </c>
      <c r="C1808">
        <v>277</v>
      </c>
      <c r="D1808">
        <f>C1808-B1808</f>
        <v>108</v>
      </c>
      <c r="E1808">
        <v>0.22789999999999999</v>
      </c>
      <c r="F1808">
        <v>4.8849999999999996E-3</v>
      </c>
      <c r="G1808">
        <v>30</v>
      </c>
      <c r="H1808" t="s">
        <v>35</v>
      </c>
      <c r="I1808" t="s">
        <v>1193</v>
      </c>
      <c r="J1808">
        <v>3.1379999999999999</v>
      </c>
      <c r="K1808">
        <v>0</v>
      </c>
      <c r="L1808">
        <v>1</v>
      </c>
      <c r="M1808">
        <v>6</v>
      </c>
      <c r="N1808">
        <v>3</v>
      </c>
      <c r="O1808">
        <v>4</v>
      </c>
      <c r="P1808">
        <v>8</v>
      </c>
      <c r="Q1808">
        <v>1</v>
      </c>
      <c r="R1808">
        <v>1</v>
      </c>
      <c r="S1808">
        <v>3</v>
      </c>
      <c r="T1808">
        <v>4</v>
      </c>
      <c r="U1808">
        <v>1</v>
      </c>
      <c r="V1808">
        <v>3</v>
      </c>
      <c r="W1808">
        <v>2</v>
      </c>
      <c r="X1808">
        <v>6</v>
      </c>
      <c r="Y1808">
        <v>6</v>
      </c>
      <c r="Z1808">
        <v>4</v>
      </c>
      <c r="AA1808">
        <v>2</v>
      </c>
      <c r="AB1808">
        <v>1</v>
      </c>
      <c r="AC1808">
        <v>0</v>
      </c>
      <c r="AD1808">
        <v>2</v>
      </c>
      <c r="AE1808">
        <f>SUM(M1808:N1808)/SUM(K1808:AD1808)</f>
        <v>0.15517241379310345</v>
      </c>
      <c r="AF1808">
        <f>SUM(S1808,Y1808)/SUM(K1808:AD1808)</f>
        <v>0.15517241379310345</v>
      </c>
      <c r="AG1808">
        <f t="shared" si="130"/>
        <v>0.17241379310344829</v>
      </c>
      <c r="AH1808">
        <f t="shared" si="131"/>
        <v>0.10344827586206896</v>
      </c>
      <c r="AI1808">
        <f t="shared" si="132"/>
        <v>0.1206896551724138</v>
      </c>
      <c r="AJ1808">
        <f t="shared" si="133"/>
        <v>0.29310344827586204</v>
      </c>
    </row>
    <row r="1809" spans="1:38" x14ac:dyDescent="0.2">
      <c r="A1809" t="s">
        <v>703</v>
      </c>
      <c r="B1809">
        <v>2</v>
      </c>
      <c r="C1809">
        <v>115</v>
      </c>
      <c r="D1809">
        <f>C1809-B1809</f>
        <v>113</v>
      </c>
      <c r="E1809">
        <v>0.54749999999999999</v>
      </c>
      <c r="F1809">
        <v>1.5188E-2</v>
      </c>
      <c r="G1809">
        <v>90</v>
      </c>
      <c r="H1809" t="s">
        <v>35</v>
      </c>
      <c r="I1809" t="s">
        <v>44</v>
      </c>
      <c r="J1809">
        <v>3.3530000000000002</v>
      </c>
      <c r="K1809">
        <v>1</v>
      </c>
      <c r="L1809">
        <v>0</v>
      </c>
      <c r="M1809">
        <v>2</v>
      </c>
      <c r="N1809">
        <v>9</v>
      </c>
      <c r="O1809">
        <v>1</v>
      </c>
      <c r="P1809">
        <v>5</v>
      </c>
      <c r="Q1809">
        <v>1</v>
      </c>
      <c r="R1809">
        <v>1</v>
      </c>
      <c r="S1809">
        <v>7</v>
      </c>
      <c r="T1809">
        <v>2</v>
      </c>
      <c r="U1809">
        <v>2</v>
      </c>
      <c r="V1809">
        <v>1</v>
      </c>
      <c r="W1809">
        <v>3</v>
      </c>
      <c r="X1809">
        <v>1</v>
      </c>
      <c r="Y1809">
        <v>2</v>
      </c>
      <c r="Z1809">
        <v>8</v>
      </c>
      <c r="AA1809">
        <v>8</v>
      </c>
      <c r="AB1809">
        <v>4</v>
      </c>
      <c r="AC1809">
        <v>0</v>
      </c>
      <c r="AD1809">
        <v>0</v>
      </c>
      <c r="AE1809">
        <f>SUM(M1809:N1809)/SUM(K1809:AD1809)</f>
        <v>0.18965517241379309</v>
      </c>
      <c r="AF1809">
        <f>SUM(S1809,Y1809)/SUM(K1809:AD1809)</f>
        <v>0.15517241379310345</v>
      </c>
      <c r="AG1809">
        <f t="shared" si="130"/>
        <v>0.15517241379310345</v>
      </c>
      <c r="AH1809">
        <f t="shared" si="131"/>
        <v>1.7241379310344827E-2</v>
      </c>
      <c r="AI1809">
        <f t="shared" si="132"/>
        <v>0.15517241379310345</v>
      </c>
      <c r="AJ1809">
        <f t="shared" si="133"/>
        <v>0.32758620689655171</v>
      </c>
      <c r="AK1809">
        <v>3</v>
      </c>
      <c r="AL1809">
        <v>1</v>
      </c>
    </row>
    <row r="1810" spans="1:38" x14ac:dyDescent="0.2">
      <c r="A1810" t="s">
        <v>3292</v>
      </c>
      <c r="B1810">
        <v>132</v>
      </c>
      <c r="C1810">
        <v>565</v>
      </c>
      <c r="D1810">
        <f>C1810-B1810</f>
        <v>433</v>
      </c>
      <c r="E1810">
        <v>0.31940000000000002</v>
      </c>
      <c r="F1810">
        <v>2.042E-3</v>
      </c>
      <c r="G1810">
        <v>66</v>
      </c>
      <c r="H1810" t="s">
        <v>32</v>
      </c>
      <c r="I1810" t="s">
        <v>59</v>
      </c>
      <c r="J1810">
        <v>2.8319999999999999</v>
      </c>
      <c r="K1810">
        <v>8</v>
      </c>
      <c r="L1810">
        <v>0</v>
      </c>
      <c r="M1810">
        <v>13</v>
      </c>
      <c r="N1810">
        <v>20</v>
      </c>
      <c r="O1810">
        <v>1</v>
      </c>
      <c r="P1810">
        <v>26</v>
      </c>
      <c r="Q1810">
        <v>2</v>
      </c>
      <c r="R1810">
        <v>4</v>
      </c>
      <c r="S1810">
        <v>18</v>
      </c>
      <c r="T1810">
        <v>4</v>
      </c>
      <c r="U1810">
        <v>2</v>
      </c>
      <c r="V1810">
        <v>14</v>
      </c>
      <c r="W1810">
        <v>17</v>
      </c>
      <c r="X1810">
        <v>4</v>
      </c>
      <c r="Y1810">
        <v>9</v>
      </c>
      <c r="Z1810">
        <v>17</v>
      </c>
      <c r="AA1810">
        <v>9</v>
      </c>
      <c r="AB1810">
        <v>3</v>
      </c>
      <c r="AC1810">
        <v>0</v>
      </c>
      <c r="AD1810">
        <v>3</v>
      </c>
      <c r="AE1810">
        <f>SUM(M1810:N1810)/SUM(K1810:AD1810)</f>
        <v>0.18965517241379309</v>
      </c>
      <c r="AF1810">
        <f>SUM(S1810,Y1810)/SUM(K1810:AD1810)</f>
        <v>0.15517241379310345</v>
      </c>
      <c r="AG1810">
        <f t="shared" si="130"/>
        <v>0.29310344827586204</v>
      </c>
      <c r="AH1810">
        <f t="shared" si="131"/>
        <v>2.2988505747126436E-2</v>
      </c>
      <c r="AI1810">
        <f t="shared" si="132"/>
        <v>7.4712643678160925E-2</v>
      </c>
      <c r="AJ1810">
        <f t="shared" si="133"/>
        <v>0.26436781609195403</v>
      </c>
      <c r="AK1810">
        <v>1</v>
      </c>
      <c r="AL1810">
        <v>0</v>
      </c>
    </row>
    <row r="1811" spans="1:38" x14ac:dyDescent="0.2">
      <c r="A1811" t="s">
        <v>1399</v>
      </c>
      <c r="B1811">
        <v>24</v>
      </c>
      <c r="C1811">
        <v>143</v>
      </c>
      <c r="D1811">
        <f>C1811-B1811</f>
        <v>119</v>
      </c>
      <c r="E1811">
        <v>0.40510000000000002</v>
      </c>
      <c r="F1811">
        <v>6.3E-5</v>
      </c>
      <c r="G1811">
        <v>78</v>
      </c>
      <c r="H1811" t="s">
        <v>46</v>
      </c>
      <c r="I1811" t="s">
        <v>44</v>
      </c>
      <c r="J1811">
        <v>2.7029999999999998</v>
      </c>
      <c r="K1811">
        <v>6</v>
      </c>
      <c r="L1811">
        <v>0</v>
      </c>
      <c r="M1811">
        <v>9</v>
      </c>
      <c r="N1811">
        <v>3</v>
      </c>
      <c r="O1811">
        <v>0</v>
      </c>
      <c r="P1811">
        <v>3</v>
      </c>
      <c r="Q1811">
        <v>1</v>
      </c>
      <c r="R1811">
        <v>1</v>
      </c>
      <c r="S1811">
        <v>6</v>
      </c>
      <c r="T1811">
        <v>1</v>
      </c>
      <c r="U1811">
        <v>0</v>
      </c>
      <c r="V1811">
        <v>5</v>
      </c>
      <c r="W1811">
        <v>1</v>
      </c>
      <c r="X1811">
        <v>4</v>
      </c>
      <c r="Y1811">
        <v>3</v>
      </c>
      <c r="Z1811">
        <v>7</v>
      </c>
      <c r="AA1811">
        <v>6</v>
      </c>
      <c r="AB1811">
        <v>1</v>
      </c>
      <c r="AC1811">
        <v>0</v>
      </c>
      <c r="AD1811">
        <v>1</v>
      </c>
      <c r="AE1811">
        <f>SUM(M1811:N1811)/SUM(K1811:AD1811)</f>
        <v>0.20689655172413793</v>
      </c>
      <c r="AF1811">
        <f>SUM(S1811,Y1811)/SUM(K1811:AD1811)</f>
        <v>0.15517241379310345</v>
      </c>
      <c r="AG1811">
        <f t="shared" si="130"/>
        <v>0.17241379310344829</v>
      </c>
      <c r="AH1811">
        <f t="shared" si="131"/>
        <v>1.7241379310344827E-2</v>
      </c>
      <c r="AI1811">
        <f t="shared" si="132"/>
        <v>5.1724137931034482E-2</v>
      </c>
      <c r="AJ1811">
        <f t="shared" si="133"/>
        <v>0.39655172413793105</v>
      </c>
      <c r="AK1811">
        <v>3</v>
      </c>
      <c r="AL1811">
        <v>0</v>
      </c>
    </row>
    <row r="1812" spans="1:38" x14ac:dyDescent="0.2">
      <c r="A1812" t="s">
        <v>2570</v>
      </c>
      <c r="B1812">
        <v>581</v>
      </c>
      <c r="C1812">
        <v>658</v>
      </c>
      <c r="D1812">
        <f>C1812-B1812</f>
        <v>77</v>
      </c>
      <c r="E1812">
        <v>0.20830000000000001</v>
      </c>
      <c r="F1812">
        <v>1.0278000000000001E-2</v>
      </c>
      <c r="G1812">
        <v>30</v>
      </c>
      <c r="H1812" t="s">
        <v>35</v>
      </c>
      <c r="I1812" t="s">
        <v>44</v>
      </c>
      <c r="J1812">
        <v>3.093</v>
      </c>
      <c r="K1812">
        <v>1</v>
      </c>
      <c r="L1812">
        <v>1</v>
      </c>
      <c r="M1812">
        <v>6</v>
      </c>
      <c r="N1812">
        <v>6</v>
      </c>
      <c r="O1812">
        <v>0</v>
      </c>
      <c r="P1812">
        <v>3</v>
      </c>
      <c r="Q1812">
        <v>3</v>
      </c>
      <c r="R1812">
        <v>1</v>
      </c>
      <c r="S1812">
        <v>5</v>
      </c>
      <c r="T1812">
        <v>7</v>
      </c>
      <c r="U1812">
        <v>1</v>
      </c>
      <c r="V1812">
        <v>3</v>
      </c>
      <c r="W1812">
        <v>2</v>
      </c>
      <c r="X1812">
        <v>3</v>
      </c>
      <c r="Y1812">
        <v>4</v>
      </c>
      <c r="Z1812">
        <v>9</v>
      </c>
      <c r="AA1812">
        <v>2</v>
      </c>
      <c r="AB1812">
        <v>1</v>
      </c>
      <c r="AC1812">
        <v>0</v>
      </c>
      <c r="AD1812">
        <v>0</v>
      </c>
      <c r="AE1812">
        <f>SUM(M1812:N1812)/SUM(K1812:AD1812)</f>
        <v>0.20689655172413793</v>
      </c>
      <c r="AF1812">
        <f>SUM(S1812,Y1812)/SUM(K1812:AD1812)</f>
        <v>0.15517241379310345</v>
      </c>
      <c r="AG1812">
        <f t="shared" si="130"/>
        <v>0.10344827586206896</v>
      </c>
      <c r="AH1812">
        <f t="shared" si="131"/>
        <v>0</v>
      </c>
      <c r="AI1812">
        <f t="shared" si="132"/>
        <v>0.17241379310344829</v>
      </c>
      <c r="AJ1812">
        <f t="shared" si="133"/>
        <v>0.36206896551724138</v>
      </c>
    </row>
    <row r="1813" spans="1:38" x14ac:dyDescent="0.2">
      <c r="A1813" t="s">
        <v>3105</v>
      </c>
      <c r="B1813">
        <v>28</v>
      </c>
      <c r="C1813">
        <v>108</v>
      </c>
      <c r="D1813">
        <f>C1813-B1813</f>
        <v>80</v>
      </c>
      <c r="E1813">
        <v>0.48349999999999999</v>
      </c>
      <c r="F1813">
        <v>5.4397000000000001E-2</v>
      </c>
      <c r="G1813">
        <v>90</v>
      </c>
      <c r="H1813" t="s">
        <v>35</v>
      </c>
      <c r="I1813" t="s">
        <v>1928</v>
      </c>
      <c r="J1813">
        <v>2.883</v>
      </c>
      <c r="K1813">
        <v>1</v>
      </c>
      <c r="L1813">
        <v>0</v>
      </c>
      <c r="M1813">
        <v>4</v>
      </c>
      <c r="N1813">
        <v>8</v>
      </c>
      <c r="O1813">
        <v>1</v>
      </c>
      <c r="P1813">
        <v>2</v>
      </c>
      <c r="Q1813">
        <v>1</v>
      </c>
      <c r="R1813">
        <v>2</v>
      </c>
      <c r="S1813">
        <v>7</v>
      </c>
      <c r="T1813">
        <v>5</v>
      </c>
      <c r="U1813">
        <v>2</v>
      </c>
      <c r="V1813">
        <v>5</v>
      </c>
      <c r="W1813">
        <v>1</v>
      </c>
      <c r="X1813">
        <v>7</v>
      </c>
      <c r="Y1813">
        <v>2</v>
      </c>
      <c r="Z1813">
        <v>4</v>
      </c>
      <c r="AA1813">
        <v>2</v>
      </c>
      <c r="AB1813">
        <v>1</v>
      </c>
      <c r="AC1813">
        <v>0</v>
      </c>
      <c r="AD1813">
        <v>3</v>
      </c>
      <c r="AE1813">
        <f>SUM(M1813:N1813)/SUM(K1813:AD1813)</f>
        <v>0.20689655172413793</v>
      </c>
      <c r="AF1813">
        <f>SUM(S1813,Y1813)/SUM(K1813:AD1813)</f>
        <v>0.15517241379310345</v>
      </c>
      <c r="AG1813">
        <f t="shared" si="130"/>
        <v>6.8965517241379309E-2</v>
      </c>
      <c r="AH1813">
        <f t="shared" si="131"/>
        <v>6.8965517241379309E-2</v>
      </c>
      <c r="AI1813">
        <f t="shared" si="132"/>
        <v>0.17241379310344829</v>
      </c>
      <c r="AJ1813">
        <f t="shared" si="133"/>
        <v>0.32758620689655171</v>
      </c>
    </row>
    <row r="1814" spans="1:38" x14ac:dyDescent="0.2">
      <c r="A1814" t="s">
        <v>969</v>
      </c>
      <c r="B1814">
        <v>277</v>
      </c>
      <c r="C1814">
        <v>360</v>
      </c>
      <c r="D1814">
        <f>C1814-B1814</f>
        <v>83</v>
      </c>
      <c r="E1814">
        <v>0.1195</v>
      </c>
      <c r="F1814" t="s">
        <v>644</v>
      </c>
      <c r="G1814">
        <v>6</v>
      </c>
      <c r="H1814" t="s">
        <v>46</v>
      </c>
      <c r="I1814" t="s">
        <v>970</v>
      </c>
      <c r="J1814">
        <v>2.8380000000000001</v>
      </c>
      <c r="K1814">
        <v>4</v>
      </c>
      <c r="L1814">
        <v>0</v>
      </c>
      <c r="M1814">
        <v>2</v>
      </c>
      <c r="N1814">
        <v>11</v>
      </c>
      <c r="O1814">
        <v>0</v>
      </c>
      <c r="P1814">
        <v>0</v>
      </c>
      <c r="Q1814">
        <v>3</v>
      </c>
      <c r="R1814">
        <v>2</v>
      </c>
      <c r="S1814">
        <v>0</v>
      </c>
      <c r="T1814">
        <v>5</v>
      </c>
      <c r="U1814">
        <v>0</v>
      </c>
      <c r="V1814">
        <v>4</v>
      </c>
      <c r="W1814">
        <v>2</v>
      </c>
      <c r="X1814">
        <v>6</v>
      </c>
      <c r="Y1814">
        <v>9</v>
      </c>
      <c r="Z1814">
        <v>4</v>
      </c>
      <c r="AA1814">
        <v>3</v>
      </c>
      <c r="AB1814">
        <v>2</v>
      </c>
      <c r="AC1814">
        <v>1</v>
      </c>
      <c r="AD1814">
        <v>0</v>
      </c>
      <c r="AE1814">
        <f>SUM(M1814:N1814)/SUM(K1814:AD1814)</f>
        <v>0.22413793103448276</v>
      </c>
      <c r="AF1814">
        <f>SUM(S1814,Y1814)/SUM(K1814:AD1814)</f>
        <v>0.15517241379310345</v>
      </c>
      <c r="AG1814">
        <f t="shared" si="130"/>
        <v>0.10344827586206896</v>
      </c>
      <c r="AH1814">
        <f t="shared" si="131"/>
        <v>1.7241379310344827E-2</v>
      </c>
      <c r="AI1814">
        <f t="shared" si="132"/>
        <v>0.15517241379310345</v>
      </c>
      <c r="AJ1814">
        <f t="shared" si="133"/>
        <v>0.34482758620689657</v>
      </c>
    </row>
    <row r="1815" spans="1:38" x14ac:dyDescent="0.2">
      <c r="A1815" t="s">
        <v>2141</v>
      </c>
      <c r="B1815">
        <v>7</v>
      </c>
      <c r="C1815">
        <v>587</v>
      </c>
      <c r="D1815">
        <f>C1815-B1815</f>
        <v>580</v>
      </c>
      <c r="E1815">
        <v>0.39450000000000002</v>
      </c>
      <c r="F1815">
        <v>8.0400000000000003E-4</v>
      </c>
      <c r="G1815">
        <v>78</v>
      </c>
      <c r="H1815" t="s">
        <v>35</v>
      </c>
      <c r="I1815" t="s">
        <v>51</v>
      </c>
      <c r="J1815">
        <v>2.448</v>
      </c>
      <c r="K1815">
        <v>7</v>
      </c>
      <c r="L1815">
        <v>0</v>
      </c>
      <c r="M1815">
        <v>22</v>
      </c>
      <c r="N1815">
        <v>32</v>
      </c>
      <c r="O1815">
        <v>0</v>
      </c>
      <c r="P1815">
        <v>27</v>
      </c>
      <c r="Q1815">
        <v>3</v>
      </c>
      <c r="R1815">
        <v>1</v>
      </c>
      <c r="S1815">
        <v>22</v>
      </c>
      <c r="T1815">
        <v>2</v>
      </c>
      <c r="U1815">
        <v>0</v>
      </c>
      <c r="V1815">
        <v>11</v>
      </c>
      <c r="W1815">
        <v>17</v>
      </c>
      <c r="X1815">
        <v>1</v>
      </c>
      <c r="Y1815">
        <v>5</v>
      </c>
      <c r="Z1815">
        <v>13</v>
      </c>
      <c r="AA1815">
        <v>4</v>
      </c>
      <c r="AB1815">
        <v>5</v>
      </c>
      <c r="AC1815">
        <v>0</v>
      </c>
      <c r="AD1815">
        <v>2</v>
      </c>
      <c r="AE1815">
        <f>SUM(M1815:N1815)/SUM(K1815:AD1815)</f>
        <v>0.31034482758620691</v>
      </c>
      <c r="AF1815">
        <f>SUM(S1815,Y1815)/SUM(K1815:AD1815)</f>
        <v>0.15517241379310345</v>
      </c>
      <c r="AG1815">
        <f t="shared" si="130"/>
        <v>0.29310344827586204</v>
      </c>
      <c r="AH1815">
        <f t="shared" si="131"/>
        <v>1.1494252873563218E-2</v>
      </c>
      <c r="AI1815">
        <f t="shared" si="132"/>
        <v>4.5977011494252873E-2</v>
      </c>
      <c r="AJ1815">
        <f t="shared" si="133"/>
        <v>0.18390804597701149</v>
      </c>
    </row>
    <row r="1816" spans="1:38" x14ac:dyDescent="0.2">
      <c r="A1816" t="s">
        <v>192</v>
      </c>
      <c r="B1816">
        <v>16</v>
      </c>
      <c r="C1816">
        <v>1102</v>
      </c>
      <c r="D1816">
        <f>C1816-B1816</f>
        <v>1086</v>
      </c>
      <c r="E1816">
        <v>0.35870000000000002</v>
      </c>
      <c r="F1816">
        <v>9.8700000000000003E-4</v>
      </c>
      <c r="G1816">
        <v>66</v>
      </c>
      <c r="H1816" t="s">
        <v>46</v>
      </c>
      <c r="I1816" t="s">
        <v>44</v>
      </c>
      <c r="J1816">
        <v>2.8679999999999999</v>
      </c>
      <c r="K1816">
        <v>24</v>
      </c>
      <c r="L1816">
        <v>1</v>
      </c>
      <c r="M1816">
        <v>34</v>
      </c>
      <c r="N1816">
        <v>39</v>
      </c>
      <c r="O1816">
        <v>7</v>
      </c>
      <c r="P1816">
        <v>63</v>
      </c>
      <c r="Q1816">
        <v>4</v>
      </c>
      <c r="R1816">
        <v>2</v>
      </c>
      <c r="S1816">
        <v>50</v>
      </c>
      <c r="T1816">
        <v>8</v>
      </c>
      <c r="U1816">
        <v>2</v>
      </c>
      <c r="V1816">
        <v>25</v>
      </c>
      <c r="W1816">
        <v>26</v>
      </c>
      <c r="X1816">
        <v>23</v>
      </c>
      <c r="Y1816">
        <v>9</v>
      </c>
      <c r="Z1816">
        <v>34</v>
      </c>
      <c r="AA1816">
        <v>15</v>
      </c>
      <c r="AB1816">
        <v>12</v>
      </c>
      <c r="AC1816">
        <v>0</v>
      </c>
      <c r="AD1816">
        <v>2</v>
      </c>
      <c r="AE1816">
        <f>SUM(M1816:N1816)/SUM(K1816:AD1816)</f>
        <v>0.19210526315789472</v>
      </c>
      <c r="AF1816">
        <f>SUM(S1816,Y1816)/SUM(K1816:AD1816)</f>
        <v>0.15526315789473685</v>
      </c>
      <c r="AG1816">
        <f t="shared" si="130"/>
        <v>0.29736842105263156</v>
      </c>
      <c r="AH1816">
        <f t="shared" si="131"/>
        <v>2.368421052631579E-2</v>
      </c>
      <c r="AI1816">
        <f t="shared" si="132"/>
        <v>6.3157894736842107E-2</v>
      </c>
      <c r="AJ1816">
        <f t="shared" si="133"/>
        <v>0.26842105263157895</v>
      </c>
      <c r="AK1816">
        <v>104</v>
      </c>
      <c r="AL1816">
        <v>0</v>
      </c>
    </row>
    <row r="1817" spans="1:38" x14ac:dyDescent="0.2">
      <c r="A1817" t="s">
        <v>193</v>
      </c>
      <c r="B1817">
        <v>7</v>
      </c>
      <c r="C1817">
        <v>218</v>
      </c>
      <c r="D1817">
        <f>C1817-B1817</f>
        <v>211</v>
      </c>
      <c r="E1817">
        <v>0.55649999999999999</v>
      </c>
      <c r="F1817">
        <v>2.0309999999999998E-3</v>
      </c>
      <c r="G1817">
        <v>90</v>
      </c>
      <c r="H1817" t="s">
        <v>46</v>
      </c>
      <c r="I1817" t="s">
        <v>194</v>
      </c>
      <c r="J1817">
        <v>2.9359999999999999</v>
      </c>
      <c r="K1817">
        <v>10</v>
      </c>
      <c r="L1817">
        <v>0</v>
      </c>
      <c r="M1817">
        <v>11</v>
      </c>
      <c r="N1817">
        <v>9</v>
      </c>
      <c r="O1817">
        <v>1</v>
      </c>
      <c r="P1817">
        <v>17</v>
      </c>
      <c r="Q1817">
        <v>2</v>
      </c>
      <c r="R1817">
        <v>1</v>
      </c>
      <c r="S1817">
        <v>15</v>
      </c>
      <c r="T1817">
        <v>3</v>
      </c>
      <c r="U1817">
        <v>0</v>
      </c>
      <c r="V1817">
        <v>6</v>
      </c>
      <c r="W1817">
        <v>7</v>
      </c>
      <c r="X1817">
        <v>7</v>
      </c>
      <c r="Y1817">
        <v>1</v>
      </c>
      <c r="Z1817">
        <v>5</v>
      </c>
      <c r="AA1817">
        <v>5</v>
      </c>
      <c r="AB1817">
        <v>3</v>
      </c>
      <c r="AC1817">
        <v>0</v>
      </c>
      <c r="AD1817">
        <v>0</v>
      </c>
      <c r="AE1817">
        <f>SUM(M1817:N1817)/SUM(K1817:AD1817)</f>
        <v>0.1941747572815534</v>
      </c>
      <c r="AF1817">
        <f>SUM(S1817,Y1817)/SUM(K1817:AD1817)</f>
        <v>0.1553398058252427</v>
      </c>
      <c r="AG1817">
        <f t="shared" si="130"/>
        <v>0.3300970873786408</v>
      </c>
      <c r="AH1817">
        <f t="shared" si="131"/>
        <v>9.7087378640776691E-3</v>
      </c>
      <c r="AI1817">
        <f t="shared" si="132"/>
        <v>6.7961165048543687E-2</v>
      </c>
      <c r="AJ1817">
        <f t="shared" si="133"/>
        <v>0.24271844660194175</v>
      </c>
      <c r="AK1817">
        <v>36</v>
      </c>
      <c r="AL1817">
        <v>3</v>
      </c>
    </row>
    <row r="1818" spans="1:38" x14ac:dyDescent="0.2">
      <c r="A1818" t="s">
        <v>1097</v>
      </c>
      <c r="B1818">
        <v>19</v>
      </c>
      <c r="C1818">
        <v>265</v>
      </c>
      <c r="D1818">
        <f>C1818-B1818</f>
        <v>246</v>
      </c>
      <c r="E1818">
        <v>0.29530000000000001</v>
      </c>
      <c r="F1818">
        <v>2.0100000000000001E-4</v>
      </c>
      <c r="G1818">
        <v>54</v>
      </c>
      <c r="H1818" t="s">
        <v>35</v>
      </c>
      <c r="I1818" t="s">
        <v>351</v>
      </c>
      <c r="J1818">
        <v>3.07</v>
      </c>
      <c r="K1818">
        <v>8</v>
      </c>
      <c r="L1818">
        <v>0</v>
      </c>
      <c r="M1818">
        <v>13</v>
      </c>
      <c r="N1818">
        <v>9</v>
      </c>
      <c r="O1818">
        <v>2</v>
      </c>
      <c r="P1818">
        <v>13</v>
      </c>
      <c r="Q1818">
        <v>1</v>
      </c>
      <c r="R1818">
        <v>0</v>
      </c>
      <c r="S1818">
        <v>9</v>
      </c>
      <c r="T1818">
        <v>7</v>
      </c>
      <c r="U1818">
        <v>3</v>
      </c>
      <c r="V1818">
        <v>7</v>
      </c>
      <c r="W1818">
        <v>0</v>
      </c>
      <c r="X1818">
        <v>5</v>
      </c>
      <c r="Y1818">
        <v>7</v>
      </c>
      <c r="Z1818">
        <v>9</v>
      </c>
      <c r="AA1818">
        <v>6</v>
      </c>
      <c r="AB1818">
        <v>2</v>
      </c>
      <c r="AC1818">
        <v>0</v>
      </c>
      <c r="AD1818">
        <v>2</v>
      </c>
      <c r="AE1818">
        <f>SUM(M1818:N1818)/SUM(K1818:AD1818)</f>
        <v>0.21359223300970873</v>
      </c>
      <c r="AF1818">
        <f>SUM(S1818,Y1818)/SUM(K1818:AD1818)</f>
        <v>0.1553398058252427</v>
      </c>
      <c r="AG1818">
        <f t="shared" si="130"/>
        <v>0.20388349514563106</v>
      </c>
      <c r="AH1818">
        <f t="shared" si="131"/>
        <v>3.8834951456310676E-2</v>
      </c>
      <c r="AI1818">
        <f t="shared" si="132"/>
        <v>0.11650485436893204</v>
      </c>
      <c r="AJ1818">
        <f t="shared" si="133"/>
        <v>0.27184466019417475</v>
      </c>
    </row>
    <row r="1819" spans="1:38" x14ac:dyDescent="0.2">
      <c r="A1819" t="s">
        <v>2013</v>
      </c>
      <c r="B1819">
        <v>8</v>
      </c>
      <c r="C1819">
        <v>162</v>
      </c>
      <c r="D1819">
        <f>C1819-B1819</f>
        <v>154</v>
      </c>
      <c r="E1819">
        <v>0.23350000000000001</v>
      </c>
      <c r="F1819">
        <v>5.5649999999999996E-3</v>
      </c>
      <c r="G1819">
        <v>42</v>
      </c>
      <c r="H1819" t="s">
        <v>35</v>
      </c>
      <c r="I1819" t="s">
        <v>40</v>
      </c>
      <c r="J1819">
        <v>2.86</v>
      </c>
      <c r="K1819">
        <v>2</v>
      </c>
      <c r="L1819">
        <v>3</v>
      </c>
      <c r="M1819">
        <v>14</v>
      </c>
      <c r="N1819">
        <v>9</v>
      </c>
      <c r="O1819">
        <v>3</v>
      </c>
      <c r="P1819">
        <v>6</v>
      </c>
      <c r="Q1819">
        <v>5</v>
      </c>
      <c r="R1819">
        <v>2</v>
      </c>
      <c r="S1819">
        <v>9</v>
      </c>
      <c r="T1819">
        <v>5</v>
      </c>
      <c r="U1819">
        <v>1</v>
      </c>
      <c r="V1819">
        <v>9</v>
      </c>
      <c r="W1819">
        <v>3</v>
      </c>
      <c r="X1819">
        <v>4</v>
      </c>
      <c r="Y1819">
        <v>7</v>
      </c>
      <c r="Z1819">
        <v>13</v>
      </c>
      <c r="AA1819">
        <v>3</v>
      </c>
      <c r="AB1819">
        <v>3</v>
      </c>
      <c r="AC1819">
        <v>0</v>
      </c>
      <c r="AD1819">
        <v>2</v>
      </c>
      <c r="AE1819">
        <f>SUM(M1819:N1819)/SUM(K1819:AD1819)</f>
        <v>0.22330097087378642</v>
      </c>
      <c r="AF1819">
        <f>SUM(S1819,Y1819)/SUM(K1819:AD1819)</f>
        <v>0.1553398058252427</v>
      </c>
      <c r="AG1819">
        <f t="shared" si="130"/>
        <v>0.10679611650485436</v>
      </c>
      <c r="AH1819">
        <f t="shared" si="131"/>
        <v>4.8543689320388349E-2</v>
      </c>
      <c r="AI1819">
        <f t="shared" si="132"/>
        <v>0.10679611650485436</v>
      </c>
      <c r="AJ1819">
        <f t="shared" si="133"/>
        <v>0.35922330097087379</v>
      </c>
    </row>
    <row r="1820" spans="1:38" x14ac:dyDescent="0.2">
      <c r="A1820" t="s">
        <v>2089</v>
      </c>
      <c r="B1820">
        <v>24</v>
      </c>
      <c r="C1820">
        <v>501</v>
      </c>
      <c r="D1820">
        <f>C1820-B1820</f>
        <v>477</v>
      </c>
      <c r="E1820">
        <v>0.24840000000000001</v>
      </c>
      <c r="F1820">
        <v>8.2000000000000001E-5</v>
      </c>
      <c r="G1820">
        <v>42</v>
      </c>
      <c r="H1820" t="s">
        <v>46</v>
      </c>
      <c r="I1820" t="s">
        <v>49</v>
      </c>
      <c r="J1820">
        <v>3.0880000000000001</v>
      </c>
      <c r="K1820">
        <v>9</v>
      </c>
      <c r="L1820">
        <v>1</v>
      </c>
      <c r="M1820">
        <v>11</v>
      </c>
      <c r="N1820">
        <v>20</v>
      </c>
      <c r="O1820">
        <v>5</v>
      </c>
      <c r="P1820">
        <v>42</v>
      </c>
      <c r="Q1820">
        <v>1</v>
      </c>
      <c r="R1820">
        <v>2</v>
      </c>
      <c r="S1820">
        <v>22</v>
      </c>
      <c r="T1820">
        <v>3</v>
      </c>
      <c r="U1820">
        <v>3</v>
      </c>
      <c r="V1820">
        <v>13</v>
      </c>
      <c r="W1820">
        <v>5</v>
      </c>
      <c r="X1820">
        <v>11</v>
      </c>
      <c r="Y1820">
        <v>8</v>
      </c>
      <c r="Z1820">
        <v>12</v>
      </c>
      <c r="AA1820">
        <v>15</v>
      </c>
      <c r="AB1820">
        <v>8</v>
      </c>
      <c r="AC1820">
        <v>0</v>
      </c>
      <c r="AD1820">
        <v>2</v>
      </c>
      <c r="AE1820">
        <f>SUM(M1820:N1820)/SUM(K1820:AD1820)</f>
        <v>0.16062176165803108</v>
      </c>
      <c r="AF1820">
        <f>SUM(S1820,Y1820)/SUM(K1820:AD1820)</f>
        <v>0.15544041450777202</v>
      </c>
      <c r="AG1820">
        <f t="shared" si="130"/>
        <v>0.29015544041450775</v>
      </c>
      <c r="AH1820">
        <f t="shared" si="131"/>
        <v>3.6269430051813469E-2</v>
      </c>
      <c r="AI1820">
        <f t="shared" si="132"/>
        <v>8.2901554404145081E-2</v>
      </c>
      <c r="AJ1820">
        <f t="shared" si="133"/>
        <v>0.27461139896373055</v>
      </c>
      <c r="AK1820">
        <v>28</v>
      </c>
      <c r="AL1820">
        <v>1</v>
      </c>
    </row>
    <row r="1821" spans="1:38" x14ac:dyDescent="0.2">
      <c r="A1821" t="s">
        <v>550</v>
      </c>
      <c r="B1821">
        <v>197</v>
      </c>
      <c r="C1821">
        <v>599</v>
      </c>
      <c r="D1821">
        <f>C1821-B1821</f>
        <v>402</v>
      </c>
      <c r="E1821">
        <v>0.35220000000000001</v>
      </c>
      <c r="F1821">
        <v>1.078E-3</v>
      </c>
      <c r="G1821">
        <v>66</v>
      </c>
      <c r="H1821" t="s">
        <v>46</v>
      </c>
      <c r="I1821" t="s">
        <v>33</v>
      </c>
      <c r="J1821">
        <v>2.61</v>
      </c>
      <c r="K1821">
        <v>11</v>
      </c>
      <c r="L1821">
        <v>1</v>
      </c>
      <c r="M1821">
        <v>16</v>
      </c>
      <c r="N1821">
        <v>22</v>
      </c>
      <c r="O1821">
        <v>7</v>
      </c>
      <c r="P1821">
        <v>21</v>
      </c>
      <c r="Q1821">
        <v>4</v>
      </c>
      <c r="R1821">
        <v>2</v>
      </c>
      <c r="S1821">
        <v>18</v>
      </c>
      <c r="T1821">
        <v>4</v>
      </c>
      <c r="U1821">
        <v>2</v>
      </c>
      <c r="V1821">
        <v>24</v>
      </c>
      <c r="W1821">
        <v>10</v>
      </c>
      <c r="X1821">
        <v>11</v>
      </c>
      <c r="Y1821">
        <v>12</v>
      </c>
      <c r="Z1821">
        <v>11</v>
      </c>
      <c r="AA1821">
        <v>12</v>
      </c>
      <c r="AB1821">
        <v>1</v>
      </c>
      <c r="AC1821">
        <v>1</v>
      </c>
      <c r="AD1821">
        <v>3</v>
      </c>
      <c r="AE1821">
        <f>SUM(M1821:N1821)/SUM(K1821:AD1821)</f>
        <v>0.19689119170984457</v>
      </c>
      <c r="AF1821">
        <f>SUM(S1821,Y1821)/SUM(K1821:AD1821)</f>
        <v>0.15544041450777202</v>
      </c>
      <c r="AG1821">
        <f t="shared" si="130"/>
        <v>0.21761658031088082</v>
      </c>
      <c r="AH1821">
        <f t="shared" si="131"/>
        <v>5.6994818652849742E-2</v>
      </c>
      <c r="AI1821">
        <f t="shared" si="132"/>
        <v>4.6632124352331605E-2</v>
      </c>
      <c r="AJ1821">
        <f t="shared" si="133"/>
        <v>0.32642487046632124</v>
      </c>
      <c r="AK1821">
        <v>4</v>
      </c>
      <c r="AL1821">
        <v>2</v>
      </c>
    </row>
    <row r="1822" spans="1:38" x14ac:dyDescent="0.2">
      <c r="A1822" t="s">
        <v>971</v>
      </c>
      <c r="B1822">
        <v>3</v>
      </c>
      <c r="C1822">
        <v>516</v>
      </c>
      <c r="D1822">
        <f>C1822-B1822</f>
        <v>513</v>
      </c>
      <c r="E1822">
        <v>0.23849999999999999</v>
      </c>
      <c r="F1822">
        <v>1.2E-5</v>
      </c>
      <c r="G1822">
        <v>42</v>
      </c>
      <c r="H1822" t="s">
        <v>35</v>
      </c>
      <c r="I1822" t="s">
        <v>972</v>
      </c>
      <c r="J1822">
        <v>3</v>
      </c>
      <c r="K1822">
        <v>9</v>
      </c>
      <c r="L1822">
        <v>1</v>
      </c>
      <c r="M1822">
        <v>22</v>
      </c>
      <c r="N1822">
        <v>28</v>
      </c>
      <c r="O1822">
        <v>3</v>
      </c>
      <c r="P1822">
        <v>26</v>
      </c>
      <c r="Q1822">
        <v>6</v>
      </c>
      <c r="R1822">
        <v>8</v>
      </c>
      <c r="S1822">
        <v>22</v>
      </c>
      <c r="T1822">
        <v>11</v>
      </c>
      <c r="U1822">
        <v>3</v>
      </c>
      <c r="V1822">
        <v>20</v>
      </c>
      <c r="W1822">
        <v>15</v>
      </c>
      <c r="X1822">
        <v>8</v>
      </c>
      <c r="Y1822">
        <v>15</v>
      </c>
      <c r="Z1822">
        <v>18</v>
      </c>
      <c r="AA1822">
        <v>12</v>
      </c>
      <c r="AB1822">
        <v>9</v>
      </c>
      <c r="AC1822">
        <v>0</v>
      </c>
      <c r="AD1822">
        <v>2</v>
      </c>
      <c r="AE1822">
        <f>SUM(M1822:N1822)/SUM(K1822:AD1822)</f>
        <v>0.21008403361344538</v>
      </c>
      <c r="AF1822">
        <f>SUM(S1822,Y1822)/SUM(K1822:AD1822)</f>
        <v>0.15546218487394958</v>
      </c>
      <c r="AG1822">
        <f t="shared" si="130"/>
        <v>0.21008403361344538</v>
      </c>
      <c r="AH1822">
        <f t="shared" si="131"/>
        <v>2.100840336134454E-2</v>
      </c>
      <c r="AI1822">
        <f t="shared" si="132"/>
        <v>0.13025210084033614</v>
      </c>
      <c r="AJ1822">
        <f t="shared" si="133"/>
        <v>0.27310924369747897</v>
      </c>
    </row>
    <row r="1823" spans="1:38" x14ac:dyDescent="0.2">
      <c r="A1823" t="s">
        <v>597</v>
      </c>
      <c r="B1823">
        <v>94</v>
      </c>
      <c r="C1823">
        <v>214</v>
      </c>
      <c r="D1823">
        <f>C1823-B1823</f>
        <v>120</v>
      </c>
      <c r="E1823">
        <v>0.2923</v>
      </c>
      <c r="F1823">
        <v>9.4799999999999995E-4</v>
      </c>
      <c r="G1823">
        <v>54</v>
      </c>
      <c r="H1823" t="s">
        <v>46</v>
      </c>
      <c r="I1823" t="s">
        <v>33</v>
      </c>
      <c r="J1823">
        <v>3.8719999999999999</v>
      </c>
      <c r="K1823">
        <v>9</v>
      </c>
      <c r="L1823">
        <v>0</v>
      </c>
      <c r="M1823">
        <v>6</v>
      </c>
      <c r="N1823">
        <v>3</v>
      </c>
      <c r="O1823">
        <v>3</v>
      </c>
      <c r="P1823">
        <v>5</v>
      </c>
      <c r="Q1823">
        <v>4</v>
      </c>
      <c r="R1823">
        <v>3</v>
      </c>
      <c r="S1823">
        <v>6</v>
      </c>
      <c r="T1823">
        <v>5</v>
      </c>
      <c r="U1823">
        <v>1</v>
      </c>
      <c r="V1823">
        <v>2</v>
      </c>
      <c r="W1823">
        <v>7</v>
      </c>
      <c r="X1823">
        <v>1</v>
      </c>
      <c r="Y1823">
        <v>8</v>
      </c>
      <c r="Z1823">
        <v>9</v>
      </c>
      <c r="AA1823">
        <v>6</v>
      </c>
      <c r="AB1823">
        <v>7</v>
      </c>
      <c r="AC1823">
        <v>1</v>
      </c>
      <c r="AD1823">
        <v>4</v>
      </c>
      <c r="AE1823">
        <f>SUM(M1823:N1823)/SUM(K1823:AD1823)</f>
        <v>0.1</v>
      </c>
      <c r="AF1823">
        <f>SUM(S1823,Y1823)/SUM(K1823:AD1823)</f>
        <v>0.15555555555555556</v>
      </c>
      <c r="AG1823">
        <f t="shared" si="130"/>
        <v>0.23333333333333334</v>
      </c>
      <c r="AH1823">
        <f t="shared" si="131"/>
        <v>8.8888888888888892E-2</v>
      </c>
      <c r="AI1823">
        <f t="shared" si="132"/>
        <v>0.17777777777777778</v>
      </c>
      <c r="AJ1823">
        <f t="shared" si="133"/>
        <v>0.24444444444444444</v>
      </c>
      <c r="AK1823">
        <v>1</v>
      </c>
      <c r="AL1823">
        <v>0</v>
      </c>
    </row>
    <row r="1824" spans="1:38" x14ac:dyDescent="0.2">
      <c r="A1824" t="s">
        <v>1912</v>
      </c>
      <c r="B1824">
        <v>15</v>
      </c>
      <c r="C1824">
        <v>162</v>
      </c>
      <c r="D1824">
        <f>C1824-B1824</f>
        <v>147</v>
      </c>
      <c r="E1824">
        <v>0.29709999999999998</v>
      </c>
      <c r="F1824">
        <v>4.7410000000000004E-3</v>
      </c>
      <c r="G1824">
        <v>54</v>
      </c>
      <c r="H1824" t="s">
        <v>32</v>
      </c>
      <c r="I1824" t="s">
        <v>36</v>
      </c>
      <c r="J1824">
        <v>3.4260000000000002</v>
      </c>
      <c r="K1824">
        <v>5</v>
      </c>
      <c r="L1824">
        <v>0</v>
      </c>
      <c r="M1824">
        <v>5</v>
      </c>
      <c r="N1824">
        <v>6</v>
      </c>
      <c r="O1824">
        <v>2</v>
      </c>
      <c r="P1824">
        <v>10</v>
      </c>
      <c r="Q1824">
        <v>2</v>
      </c>
      <c r="R1824">
        <v>6</v>
      </c>
      <c r="S1824">
        <v>13</v>
      </c>
      <c r="T1824">
        <v>4</v>
      </c>
      <c r="U1824">
        <v>2</v>
      </c>
      <c r="V1824">
        <v>8</v>
      </c>
      <c r="W1824">
        <v>9</v>
      </c>
      <c r="X1824">
        <v>4</v>
      </c>
      <c r="Y1824">
        <v>1</v>
      </c>
      <c r="Z1824">
        <v>4</v>
      </c>
      <c r="AA1824">
        <v>2</v>
      </c>
      <c r="AB1824">
        <v>3</v>
      </c>
      <c r="AC1824">
        <v>1</v>
      </c>
      <c r="AD1824">
        <v>3</v>
      </c>
      <c r="AE1824">
        <f>SUM(M1824:N1824)/SUM(K1824:AD1824)</f>
        <v>0.12222222222222222</v>
      </c>
      <c r="AF1824">
        <f>SUM(S1824,Y1824)/SUM(K1824:AD1824)</f>
        <v>0.15555555555555556</v>
      </c>
      <c r="AG1824">
        <f t="shared" si="130"/>
        <v>0.26666666666666666</v>
      </c>
      <c r="AH1824">
        <f t="shared" si="131"/>
        <v>6.6666666666666666E-2</v>
      </c>
      <c r="AI1824">
        <f t="shared" si="132"/>
        <v>0.16666666666666666</v>
      </c>
      <c r="AJ1824">
        <f t="shared" si="133"/>
        <v>0.22222222222222221</v>
      </c>
      <c r="AK1824">
        <v>2</v>
      </c>
      <c r="AL1824">
        <v>2</v>
      </c>
    </row>
    <row r="1825" spans="1:38" x14ac:dyDescent="0.2">
      <c r="A1825" t="s">
        <v>2108</v>
      </c>
      <c r="B1825">
        <v>540</v>
      </c>
      <c r="C1825">
        <v>689</v>
      </c>
      <c r="D1825">
        <f>C1825-B1825</f>
        <v>149</v>
      </c>
      <c r="E1825">
        <v>0.17419999999999999</v>
      </c>
      <c r="F1825">
        <v>5.4100000000000003E-4</v>
      </c>
      <c r="G1825">
        <v>18</v>
      </c>
      <c r="H1825" t="s">
        <v>35</v>
      </c>
      <c r="I1825" t="s">
        <v>65</v>
      </c>
      <c r="J1825">
        <v>3.4820000000000002</v>
      </c>
      <c r="K1825">
        <v>4</v>
      </c>
      <c r="L1825">
        <v>0</v>
      </c>
      <c r="M1825">
        <v>6</v>
      </c>
      <c r="N1825">
        <v>5</v>
      </c>
      <c r="O1825">
        <v>2</v>
      </c>
      <c r="P1825">
        <v>5</v>
      </c>
      <c r="Q1825">
        <v>4</v>
      </c>
      <c r="R1825">
        <v>6</v>
      </c>
      <c r="S1825">
        <v>10</v>
      </c>
      <c r="T1825">
        <v>11</v>
      </c>
      <c r="U1825">
        <v>0</v>
      </c>
      <c r="V1825">
        <v>9</v>
      </c>
      <c r="W1825">
        <v>2</v>
      </c>
      <c r="X1825">
        <v>6</v>
      </c>
      <c r="Y1825">
        <v>4</v>
      </c>
      <c r="Z1825">
        <v>7</v>
      </c>
      <c r="AA1825">
        <v>7</v>
      </c>
      <c r="AB1825">
        <v>1</v>
      </c>
      <c r="AC1825">
        <v>1</v>
      </c>
      <c r="AD1825">
        <v>0</v>
      </c>
      <c r="AE1825">
        <f>SUM(M1825:N1825)/SUM(K1825:AD1825)</f>
        <v>0.12222222222222222</v>
      </c>
      <c r="AF1825">
        <f>SUM(S1825,Y1825)/SUM(K1825:AD1825)</f>
        <v>0.15555555555555556</v>
      </c>
      <c r="AG1825">
        <f t="shared" si="130"/>
        <v>0.12222222222222222</v>
      </c>
      <c r="AH1825">
        <f t="shared" si="131"/>
        <v>3.3333333333333333E-2</v>
      </c>
      <c r="AI1825">
        <f t="shared" si="132"/>
        <v>0.2</v>
      </c>
      <c r="AJ1825">
        <f t="shared" si="133"/>
        <v>0.36666666666666664</v>
      </c>
    </row>
    <row r="1826" spans="1:38" x14ac:dyDescent="0.2">
      <c r="A1826" t="s">
        <v>2095</v>
      </c>
      <c r="B1826">
        <v>186</v>
      </c>
      <c r="C1826">
        <v>241</v>
      </c>
      <c r="D1826">
        <f>C1826-B1826</f>
        <v>55</v>
      </c>
      <c r="E1826">
        <v>0.19089999999999999</v>
      </c>
      <c r="F1826">
        <v>1.0382000000000001E-2</v>
      </c>
      <c r="G1826">
        <v>18</v>
      </c>
      <c r="H1826" t="s">
        <v>46</v>
      </c>
      <c r="I1826" t="s">
        <v>33</v>
      </c>
      <c r="J1826">
        <v>3.3220000000000001</v>
      </c>
      <c r="K1826">
        <v>2</v>
      </c>
      <c r="L1826">
        <v>0</v>
      </c>
      <c r="M1826">
        <v>2</v>
      </c>
      <c r="N1826">
        <v>4</v>
      </c>
      <c r="O1826">
        <v>1</v>
      </c>
      <c r="P1826">
        <v>1</v>
      </c>
      <c r="Q1826">
        <v>2</v>
      </c>
      <c r="R1826">
        <v>3</v>
      </c>
      <c r="S1826">
        <v>3</v>
      </c>
      <c r="T1826">
        <v>3</v>
      </c>
      <c r="U1826">
        <v>3</v>
      </c>
      <c r="V1826">
        <v>6</v>
      </c>
      <c r="W1826">
        <v>2</v>
      </c>
      <c r="X1826">
        <v>2</v>
      </c>
      <c r="Y1826">
        <v>4</v>
      </c>
      <c r="Z1826">
        <v>1</v>
      </c>
      <c r="AA1826">
        <v>3</v>
      </c>
      <c r="AB1826">
        <v>1</v>
      </c>
      <c r="AC1826">
        <v>0</v>
      </c>
      <c r="AD1826">
        <v>2</v>
      </c>
      <c r="AE1826">
        <f>SUM(M1826:N1826)/SUM(K1826:AD1826)</f>
        <v>0.13333333333333333</v>
      </c>
      <c r="AF1826">
        <f>SUM(S1826,Y1826)/SUM(K1826:AD1826)</f>
        <v>0.15555555555555556</v>
      </c>
      <c r="AG1826">
        <f t="shared" si="130"/>
        <v>0.1111111111111111</v>
      </c>
      <c r="AH1826">
        <f t="shared" si="131"/>
        <v>6.6666666666666666E-2</v>
      </c>
      <c r="AI1826">
        <f t="shared" si="132"/>
        <v>0.22222222222222221</v>
      </c>
      <c r="AJ1826">
        <f t="shared" si="133"/>
        <v>0.31111111111111112</v>
      </c>
    </row>
    <row r="1827" spans="1:38" x14ac:dyDescent="0.2">
      <c r="A1827" t="s">
        <v>3273</v>
      </c>
      <c r="B1827">
        <v>168</v>
      </c>
      <c r="C1827">
        <v>346</v>
      </c>
      <c r="D1827">
        <f>C1827-B1827</f>
        <v>178</v>
      </c>
      <c r="E1827">
        <v>0.1384</v>
      </c>
      <c r="F1827">
        <v>4.1609999999999998E-3</v>
      </c>
      <c r="G1827">
        <v>6</v>
      </c>
      <c r="H1827" t="s">
        <v>35</v>
      </c>
      <c r="I1827" t="s">
        <v>40</v>
      </c>
      <c r="J1827">
        <v>2.5019999999999998</v>
      </c>
      <c r="K1827">
        <v>5</v>
      </c>
      <c r="L1827">
        <v>0</v>
      </c>
      <c r="M1827">
        <v>6</v>
      </c>
      <c r="N1827">
        <v>9</v>
      </c>
      <c r="O1827">
        <v>2</v>
      </c>
      <c r="P1827">
        <v>5</v>
      </c>
      <c r="Q1827">
        <v>2</v>
      </c>
      <c r="R1827">
        <v>2</v>
      </c>
      <c r="S1827">
        <v>11</v>
      </c>
      <c r="T1827">
        <v>1</v>
      </c>
      <c r="U1827">
        <v>0</v>
      </c>
      <c r="V1827">
        <v>12</v>
      </c>
      <c r="W1827">
        <v>0</v>
      </c>
      <c r="X1827">
        <v>8</v>
      </c>
      <c r="Y1827">
        <v>3</v>
      </c>
      <c r="Z1827">
        <v>7</v>
      </c>
      <c r="AA1827">
        <v>13</v>
      </c>
      <c r="AB1827">
        <v>0</v>
      </c>
      <c r="AC1827">
        <v>0</v>
      </c>
      <c r="AD1827">
        <v>4</v>
      </c>
      <c r="AE1827">
        <f>SUM(M1827:N1827)/SUM(K1827:AD1827)</f>
        <v>0.16666666666666666</v>
      </c>
      <c r="AF1827">
        <f>SUM(S1827,Y1827)/SUM(K1827:AD1827)</f>
        <v>0.15555555555555556</v>
      </c>
      <c r="AG1827">
        <f t="shared" si="130"/>
        <v>0.1111111111111111</v>
      </c>
      <c r="AH1827">
        <f t="shared" si="131"/>
        <v>6.6666666666666666E-2</v>
      </c>
      <c r="AI1827">
        <f t="shared" si="132"/>
        <v>3.3333333333333333E-2</v>
      </c>
      <c r="AJ1827">
        <f t="shared" si="133"/>
        <v>0.46666666666666667</v>
      </c>
    </row>
    <row r="1828" spans="1:38" x14ac:dyDescent="0.2">
      <c r="A1828" t="s">
        <v>309</v>
      </c>
      <c r="B1828">
        <v>610</v>
      </c>
      <c r="C1828">
        <v>674</v>
      </c>
      <c r="D1828">
        <f>C1828-B1828</f>
        <v>64</v>
      </c>
      <c r="E1828">
        <v>0.1525</v>
      </c>
      <c r="F1828">
        <v>3.1700000000000001E-3</v>
      </c>
      <c r="G1828">
        <v>6</v>
      </c>
      <c r="H1828" t="s">
        <v>46</v>
      </c>
      <c r="I1828" t="s">
        <v>44</v>
      </c>
      <c r="J1828">
        <v>2.8039999999999998</v>
      </c>
      <c r="K1828">
        <v>0</v>
      </c>
      <c r="L1828">
        <v>1</v>
      </c>
      <c r="M1828">
        <v>3</v>
      </c>
      <c r="N1828">
        <v>5</v>
      </c>
      <c r="O1828">
        <v>2</v>
      </c>
      <c r="P1828">
        <v>2</v>
      </c>
      <c r="Q1828">
        <v>1</v>
      </c>
      <c r="R1828">
        <v>1</v>
      </c>
      <c r="S1828">
        <v>4</v>
      </c>
      <c r="T1828">
        <v>4</v>
      </c>
      <c r="U1828">
        <v>2</v>
      </c>
      <c r="V1828">
        <v>6</v>
      </c>
      <c r="W1828">
        <v>1</v>
      </c>
      <c r="X1828">
        <v>6</v>
      </c>
      <c r="Y1828">
        <v>3</v>
      </c>
      <c r="Z1828">
        <v>2</v>
      </c>
      <c r="AA1828">
        <v>1</v>
      </c>
      <c r="AB1828">
        <v>0</v>
      </c>
      <c r="AC1828">
        <v>1</v>
      </c>
      <c r="AD1828">
        <v>0</v>
      </c>
      <c r="AE1828">
        <f>SUM(M1828:N1828)/SUM(K1828:AD1828)</f>
        <v>0.17777777777777778</v>
      </c>
      <c r="AF1828">
        <f>SUM(S1828,Y1828)/SUM(K1828:AD1828)</f>
        <v>0.15555555555555556</v>
      </c>
      <c r="AG1828">
        <f t="shared" si="130"/>
        <v>6.6666666666666666E-2</v>
      </c>
      <c r="AH1828">
        <f t="shared" si="131"/>
        <v>6.6666666666666666E-2</v>
      </c>
      <c r="AI1828">
        <f t="shared" si="132"/>
        <v>0.15555555555555556</v>
      </c>
      <c r="AJ1828">
        <f t="shared" si="133"/>
        <v>0.37777777777777777</v>
      </c>
    </row>
    <row r="1829" spans="1:38" x14ac:dyDescent="0.2">
      <c r="A1829" t="s">
        <v>1861</v>
      </c>
      <c r="B1829">
        <v>8</v>
      </c>
      <c r="C1829">
        <v>83</v>
      </c>
      <c r="D1829">
        <f>C1829-B1829</f>
        <v>75</v>
      </c>
      <c r="E1829">
        <v>0.2225</v>
      </c>
      <c r="F1829">
        <v>4.9160000000000002E-3</v>
      </c>
      <c r="G1829">
        <v>30</v>
      </c>
      <c r="H1829" t="s">
        <v>32</v>
      </c>
      <c r="I1829" t="s">
        <v>1862</v>
      </c>
      <c r="J1829">
        <v>3.44</v>
      </c>
      <c r="K1829">
        <v>1</v>
      </c>
      <c r="L1829">
        <v>0</v>
      </c>
      <c r="M1829">
        <v>4</v>
      </c>
      <c r="N1829">
        <v>4</v>
      </c>
      <c r="O1829">
        <v>3</v>
      </c>
      <c r="P1829">
        <v>5</v>
      </c>
      <c r="Q1829">
        <v>1</v>
      </c>
      <c r="R1829">
        <v>2</v>
      </c>
      <c r="S1829">
        <v>4</v>
      </c>
      <c r="T1829">
        <v>2</v>
      </c>
      <c r="U1829">
        <v>2</v>
      </c>
      <c r="V1829">
        <v>2</v>
      </c>
      <c r="W1829">
        <v>2</v>
      </c>
      <c r="X1829">
        <v>3</v>
      </c>
      <c r="Y1829">
        <v>3</v>
      </c>
      <c r="Z1829">
        <v>2</v>
      </c>
      <c r="AA1829">
        <v>3</v>
      </c>
      <c r="AB1829">
        <v>2</v>
      </c>
      <c r="AC1829">
        <v>0</v>
      </c>
      <c r="AD1829">
        <v>0</v>
      </c>
      <c r="AE1829">
        <f>SUM(M1829:N1829)/SUM(K1829:AD1829)</f>
        <v>0.17777777777777778</v>
      </c>
      <c r="AF1829">
        <f>SUM(S1829,Y1829)/SUM(K1829:AD1829)</f>
        <v>0.15555555555555556</v>
      </c>
      <c r="AG1829">
        <f t="shared" si="130"/>
        <v>0.17777777777777778</v>
      </c>
      <c r="AH1829">
        <f t="shared" si="131"/>
        <v>6.6666666666666666E-2</v>
      </c>
      <c r="AI1829">
        <f t="shared" si="132"/>
        <v>0.17777777777777778</v>
      </c>
      <c r="AJ1829">
        <f t="shared" si="133"/>
        <v>0.24444444444444444</v>
      </c>
      <c r="AK1829">
        <v>2</v>
      </c>
      <c r="AL1829">
        <v>0</v>
      </c>
    </row>
    <row r="1830" spans="1:38" x14ac:dyDescent="0.2">
      <c r="A1830" t="s">
        <v>1074</v>
      </c>
      <c r="B1830">
        <v>56</v>
      </c>
      <c r="C1830">
        <v>257</v>
      </c>
      <c r="D1830">
        <f>C1830-B1830</f>
        <v>201</v>
      </c>
      <c r="E1830">
        <v>0.36320000000000002</v>
      </c>
      <c r="F1830">
        <v>5.3299999999999997E-3</v>
      </c>
      <c r="G1830">
        <v>66</v>
      </c>
      <c r="H1830" t="s">
        <v>32</v>
      </c>
      <c r="I1830" t="s">
        <v>51</v>
      </c>
      <c r="J1830">
        <v>3.0059999999999998</v>
      </c>
      <c r="K1830">
        <v>3</v>
      </c>
      <c r="L1830">
        <v>0</v>
      </c>
      <c r="M1830">
        <v>13</v>
      </c>
      <c r="N1830">
        <v>6</v>
      </c>
      <c r="O1830">
        <v>4</v>
      </c>
      <c r="P1830">
        <v>11</v>
      </c>
      <c r="Q1830">
        <v>0</v>
      </c>
      <c r="R1830">
        <v>5</v>
      </c>
      <c r="S1830">
        <v>14</v>
      </c>
      <c r="T1830">
        <v>1</v>
      </c>
      <c r="U1830">
        <v>0</v>
      </c>
      <c r="V1830">
        <v>10</v>
      </c>
      <c r="W1830">
        <v>6</v>
      </c>
      <c r="X1830">
        <v>3</v>
      </c>
      <c r="Y1830">
        <v>0</v>
      </c>
      <c r="Z1830">
        <v>5</v>
      </c>
      <c r="AA1830">
        <v>4</v>
      </c>
      <c r="AB1830">
        <v>3</v>
      </c>
      <c r="AC1830">
        <v>0</v>
      </c>
      <c r="AD1830">
        <v>2</v>
      </c>
      <c r="AE1830">
        <f>SUM(M1830:N1830)/SUM(K1830:AD1830)</f>
        <v>0.21111111111111111</v>
      </c>
      <c r="AF1830">
        <f>SUM(S1830,Y1830)/SUM(K1830:AD1830)</f>
        <v>0.15555555555555556</v>
      </c>
      <c r="AG1830">
        <f t="shared" si="130"/>
        <v>0.22222222222222221</v>
      </c>
      <c r="AH1830">
        <f t="shared" si="131"/>
        <v>6.6666666666666666E-2</v>
      </c>
      <c r="AI1830">
        <f t="shared" si="132"/>
        <v>0.1</v>
      </c>
      <c r="AJ1830">
        <f t="shared" si="133"/>
        <v>0.24444444444444444</v>
      </c>
      <c r="AK1830">
        <v>5</v>
      </c>
      <c r="AL1830">
        <v>0</v>
      </c>
    </row>
    <row r="1831" spans="1:38" x14ac:dyDescent="0.2">
      <c r="A1831" t="s">
        <v>320</v>
      </c>
      <c r="B1831">
        <v>125</v>
      </c>
      <c r="C1831">
        <v>214</v>
      </c>
      <c r="D1831">
        <f>C1831-B1831</f>
        <v>89</v>
      </c>
      <c r="E1831">
        <v>0.3206</v>
      </c>
      <c r="F1831">
        <v>7.8999999999999996E-5</v>
      </c>
      <c r="G1831">
        <v>66</v>
      </c>
      <c r="H1831" t="s">
        <v>46</v>
      </c>
      <c r="I1831" t="s">
        <v>321</v>
      </c>
      <c r="J1831">
        <v>2.367</v>
      </c>
      <c r="K1831">
        <v>2</v>
      </c>
      <c r="L1831">
        <v>0</v>
      </c>
      <c r="M1831">
        <v>6</v>
      </c>
      <c r="N1831">
        <v>5</v>
      </c>
      <c r="O1831">
        <v>1</v>
      </c>
      <c r="P1831">
        <v>2</v>
      </c>
      <c r="Q1831">
        <v>0</v>
      </c>
      <c r="R1831">
        <v>0</v>
      </c>
      <c r="S1831">
        <v>2</v>
      </c>
      <c r="T1831">
        <v>3</v>
      </c>
      <c r="U1831">
        <v>0</v>
      </c>
      <c r="V1831">
        <v>8</v>
      </c>
      <c r="W1831">
        <v>2</v>
      </c>
      <c r="X1831">
        <v>2</v>
      </c>
      <c r="Y1831">
        <v>5</v>
      </c>
      <c r="Z1831">
        <v>5</v>
      </c>
      <c r="AA1831">
        <v>1</v>
      </c>
      <c r="AB1831">
        <v>0</v>
      </c>
      <c r="AC1831">
        <v>0</v>
      </c>
      <c r="AD1831">
        <v>1</v>
      </c>
      <c r="AE1831">
        <f>SUM(M1831:N1831)/SUM(K1831:AD1831)</f>
        <v>0.24444444444444444</v>
      </c>
      <c r="AF1831">
        <f>SUM(S1831,Y1831)/SUM(K1831:AD1831)</f>
        <v>0.15555555555555556</v>
      </c>
      <c r="AG1831">
        <f t="shared" si="130"/>
        <v>0.13333333333333333</v>
      </c>
      <c r="AH1831">
        <f t="shared" si="131"/>
        <v>4.4444444444444446E-2</v>
      </c>
      <c r="AI1831">
        <f t="shared" si="132"/>
        <v>6.6666666666666666E-2</v>
      </c>
      <c r="AJ1831">
        <f t="shared" si="133"/>
        <v>0.35555555555555557</v>
      </c>
    </row>
    <row r="1832" spans="1:38" x14ac:dyDescent="0.2">
      <c r="A1832" t="s">
        <v>2471</v>
      </c>
      <c r="B1832">
        <v>825</v>
      </c>
      <c r="C1832">
        <v>870</v>
      </c>
      <c r="D1832">
        <f>C1832-B1832</f>
        <v>45</v>
      </c>
      <c r="E1832">
        <v>0.36130000000000001</v>
      </c>
      <c r="F1832">
        <v>2.1800000000000001E-4</v>
      </c>
      <c r="G1832">
        <v>66</v>
      </c>
      <c r="H1832" t="s">
        <v>32</v>
      </c>
      <c r="I1832" t="s">
        <v>2472</v>
      </c>
      <c r="J1832">
        <v>2.9670000000000001</v>
      </c>
      <c r="K1832">
        <v>1</v>
      </c>
      <c r="L1832">
        <v>0</v>
      </c>
      <c r="M1832">
        <v>5</v>
      </c>
      <c r="N1832">
        <v>6</v>
      </c>
      <c r="O1832">
        <v>0</v>
      </c>
      <c r="P1832">
        <v>0</v>
      </c>
      <c r="Q1832">
        <v>2</v>
      </c>
      <c r="R1832">
        <v>4</v>
      </c>
      <c r="S1832">
        <v>7</v>
      </c>
      <c r="T1832">
        <v>2</v>
      </c>
      <c r="U1832">
        <v>0</v>
      </c>
      <c r="V1832">
        <v>4</v>
      </c>
      <c r="W1832">
        <v>0</v>
      </c>
      <c r="X1832">
        <v>3</v>
      </c>
      <c r="Y1832">
        <v>0</v>
      </c>
      <c r="Z1832">
        <v>4</v>
      </c>
      <c r="AA1832">
        <v>2</v>
      </c>
      <c r="AB1832">
        <v>2</v>
      </c>
      <c r="AC1832">
        <v>1</v>
      </c>
      <c r="AD1832">
        <v>2</v>
      </c>
      <c r="AE1832">
        <f>SUM(M1832:N1832)/SUM(K1832:AD1832)</f>
        <v>0.24444444444444444</v>
      </c>
      <c r="AF1832">
        <f>SUM(S1832,Y1832)/SUM(K1832:AD1832)</f>
        <v>0.15555555555555556</v>
      </c>
      <c r="AG1832">
        <f t="shared" si="130"/>
        <v>2.2222222222222223E-2</v>
      </c>
      <c r="AH1832">
        <f t="shared" si="131"/>
        <v>6.6666666666666666E-2</v>
      </c>
      <c r="AI1832">
        <f t="shared" si="132"/>
        <v>0.17777777777777778</v>
      </c>
      <c r="AJ1832">
        <f t="shared" si="133"/>
        <v>0.33333333333333331</v>
      </c>
    </row>
    <row r="1833" spans="1:38" x14ac:dyDescent="0.2">
      <c r="A1833" t="s">
        <v>362</v>
      </c>
      <c r="B1833">
        <v>12</v>
      </c>
      <c r="C1833">
        <v>364</v>
      </c>
      <c r="D1833">
        <f>C1833-B1833</f>
        <v>352</v>
      </c>
      <c r="E1833">
        <v>0.16800000000000001</v>
      </c>
      <c r="F1833">
        <v>3.6378000000000001E-2</v>
      </c>
      <c r="G1833">
        <v>18</v>
      </c>
      <c r="H1833" t="s">
        <v>35</v>
      </c>
      <c r="I1833" t="s">
        <v>363</v>
      </c>
      <c r="J1833">
        <v>2.7930000000000001</v>
      </c>
      <c r="K1833">
        <v>5</v>
      </c>
      <c r="L1833">
        <v>0</v>
      </c>
      <c r="M1833">
        <v>18</v>
      </c>
      <c r="N1833">
        <v>17</v>
      </c>
      <c r="O1833">
        <v>2</v>
      </c>
      <c r="P1833">
        <v>10</v>
      </c>
      <c r="Q1833">
        <v>2</v>
      </c>
      <c r="R1833">
        <v>2</v>
      </c>
      <c r="S1833">
        <v>14</v>
      </c>
      <c r="T1833">
        <v>4</v>
      </c>
      <c r="U1833">
        <v>5</v>
      </c>
      <c r="V1833">
        <v>8</v>
      </c>
      <c r="W1833">
        <v>13</v>
      </c>
      <c r="X1833">
        <v>3</v>
      </c>
      <c r="Y1833">
        <v>7</v>
      </c>
      <c r="Z1833">
        <v>13</v>
      </c>
      <c r="AA1833">
        <v>6</v>
      </c>
      <c r="AB1833">
        <v>4</v>
      </c>
      <c r="AC1833">
        <v>0</v>
      </c>
      <c r="AD1833">
        <v>2</v>
      </c>
      <c r="AE1833">
        <f>SUM(M1833:N1833)/SUM(K1833:AD1833)</f>
        <v>0.25925925925925924</v>
      </c>
      <c r="AF1833">
        <f>SUM(S1833,Y1833)/SUM(K1833:AD1833)</f>
        <v>0.15555555555555556</v>
      </c>
      <c r="AG1833">
        <f t="shared" si="130"/>
        <v>0.2074074074074074</v>
      </c>
      <c r="AH1833">
        <f t="shared" si="131"/>
        <v>2.9629629629629631E-2</v>
      </c>
      <c r="AI1833">
        <f t="shared" si="132"/>
        <v>0.1111111111111111</v>
      </c>
      <c r="AJ1833">
        <f t="shared" si="133"/>
        <v>0.23703703703703705</v>
      </c>
    </row>
    <row r="1834" spans="1:38" x14ac:dyDescent="0.2">
      <c r="A1834" t="s">
        <v>281</v>
      </c>
      <c r="B1834">
        <v>37</v>
      </c>
      <c r="C1834">
        <v>115</v>
      </c>
      <c r="D1834">
        <f>C1834-B1834</f>
        <v>78</v>
      </c>
      <c r="E1834">
        <v>0.22800000000000001</v>
      </c>
      <c r="F1834" s="1">
        <v>3.0000000000000001E-6</v>
      </c>
      <c r="G1834">
        <v>30</v>
      </c>
      <c r="H1834" t="s">
        <v>46</v>
      </c>
      <c r="I1834" t="s">
        <v>282</v>
      </c>
      <c r="J1834">
        <v>2.464</v>
      </c>
      <c r="K1834">
        <v>1</v>
      </c>
      <c r="L1834">
        <v>0</v>
      </c>
      <c r="M1834">
        <v>6</v>
      </c>
      <c r="N1834">
        <v>9</v>
      </c>
      <c r="O1834">
        <v>0</v>
      </c>
      <c r="P1834">
        <v>3</v>
      </c>
      <c r="Q1834">
        <v>3</v>
      </c>
      <c r="R1834">
        <v>2</v>
      </c>
      <c r="S1834">
        <v>6</v>
      </c>
      <c r="T1834">
        <v>0</v>
      </c>
      <c r="U1834">
        <v>0</v>
      </c>
      <c r="V1834">
        <v>2</v>
      </c>
      <c r="W1834">
        <v>3</v>
      </c>
      <c r="X1834">
        <v>1</v>
      </c>
      <c r="Y1834">
        <v>1</v>
      </c>
      <c r="Z1834">
        <v>1</v>
      </c>
      <c r="AA1834">
        <v>5</v>
      </c>
      <c r="AB1834">
        <v>2</v>
      </c>
      <c r="AC1834">
        <v>0</v>
      </c>
      <c r="AD1834">
        <v>0</v>
      </c>
      <c r="AE1834">
        <f>SUM(M1834:N1834)/SUM(K1834:AD1834)</f>
        <v>0.33333333333333331</v>
      </c>
      <c r="AF1834">
        <f>SUM(S1834,Y1834)/SUM(K1834:AD1834)</f>
        <v>0.15555555555555556</v>
      </c>
      <c r="AG1834">
        <f t="shared" si="130"/>
        <v>0.15555555555555556</v>
      </c>
      <c r="AH1834">
        <f t="shared" si="131"/>
        <v>0</v>
      </c>
      <c r="AI1834">
        <f t="shared" si="132"/>
        <v>8.8888888888888892E-2</v>
      </c>
      <c r="AJ1834">
        <f t="shared" si="133"/>
        <v>0.26666666666666666</v>
      </c>
      <c r="AK1834">
        <v>3</v>
      </c>
      <c r="AL1834">
        <v>3</v>
      </c>
    </row>
    <row r="1835" spans="1:38" x14ac:dyDescent="0.2">
      <c r="A1835" t="s">
        <v>2281</v>
      </c>
      <c r="B1835">
        <v>6</v>
      </c>
      <c r="C1835">
        <v>219</v>
      </c>
      <c r="D1835">
        <f>C1835-B1835</f>
        <v>213</v>
      </c>
      <c r="E1835">
        <v>0.21629999999999999</v>
      </c>
      <c r="F1835">
        <v>0</v>
      </c>
      <c r="G1835">
        <v>30</v>
      </c>
      <c r="H1835" t="s">
        <v>32</v>
      </c>
      <c r="I1835" t="s">
        <v>33</v>
      </c>
      <c r="J1835">
        <v>3.052</v>
      </c>
      <c r="K1835">
        <v>10</v>
      </c>
      <c r="L1835">
        <v>0</v>
      </c>
      <c r="M1835">
        <v>12</v>
      </c>
      <c r="N1835">
        <v>5</v>
      </c>
      <c r="O1835">
        <v>3</v>
      </c>
      <c r="P1835">
        <v>5</v>
      </c>
      <c r="Q1835">
        <v>1</v>
      </c>
      <c r="R1835">
        <v>3</v>
      </c>
      <c r="S1835">
        <v>15</v>
      </c>
      <c r="T1835">
        <v>8</v>
      </c>
      <c r="U1835">
        <v>2</v>
      </c>
      <c r="V1835">
        <v>13</v>
      </c>
      <c r="W1835">
        <v>6</v>
      </c>
      <c r="X1835">
        <v>10</v>
      </c>
      <c r="Y1835">
        <v>4</v>
      </c>
      <c r="Z1835">
        <v>19</v>
      </c>
      <c r="AA1835">
        <v>6</v>
      </c>
      <c r="AB1835">
        <v>0</v>
      </c>
      <c r="AC1835">
        <v>0</v>
      </c>
      <c r="AD1835">
        <v>0</v>
      </c>
      <c r="AE1835">
        <f>SUM(M1835:N1835)/SUM(K1835:AD1835)</f>
        <v>0.13934426229508196</v>
      </c>
      <c r="AF1835">
        <f>SUM(S1835,Y1835)/SUM(K1835:AD1835)</f>
        <v>0.15573770491803279</v>
      </c>
      <c r="AG1835">
        <f t="shared" si="130"/>
        <v>0.1721311475409836</v>
      </c>
      <c r="AH1835">
        <f t="shared" si="131"/>
        <v>2.4590163934426229E-2</v>
      </c>
      <c r="AI1835">
        <f t="shared" si="132"/>
        <v>0.10655737704918032</v>
      </c>
      <c r="AJ1835">
        <f t="shared" si="133"/>
        <v>0.40163934426229508</v>
      </c>
      <c r="AK1835">
        <v>4</v>
      </c>
      <c r="AL1835">
        <v>1</v>
      </c>
    </row>
    <row r="1836" spans="1:38" x14ac:dyDescent="0.2">
      <c r="A1836" t="s">
        <v>581</v>
      </c>
      <c r="B1836">
        <v>70</v>
      </c>
      <c r="C1836">
        <v>361</v>
      </c>
      <c r="D1836">
        <f>C1836-B1836</f>
        <v>291</v>
      </c>
      <c r="E1836">
        <v>0.37780000000000002</v>
      </c>
      <c r="F1836">
        <v>3.1500000000000001E-4</v>
      </c>
      <c r="G1836">
        <v>78</v>
      </c>
      <c r="H1836" t="s">
        <v>46</v>
      </c>
      <c r="I1836" t="s">
        <v>40</v>
      </c>
      <c r="J1836">
        <v>3.2360000000000002</v>
      </c>
      <c r="K1836">
        <v>7</v>
      </c>
      <c r="L1836">
        <v>3</v>
      </c>
      <c r="M1836">
        <v>8</v>
      </c>
      <c r="N1836">
        <v>11</v>
      </c>
      <c r="O1836">
        <v>2</v>
      </c>
      <c r="P1836">
        <v>16</v>
      </c>
      <c r="Q1836">
        <v>0</v>
      </c>
      <c r="R1836">
        <v>4</v>
      </c>
      <c r="S1836">
        <v>10</v>
      </c>
      <c r="T1836">
        <v>7</v>
      </c>
      <c r="U1836">
        <v>0</v>
      </c>
      <c r="V1836">
        <v>5</v>
      </c>
      <c r="W1836">
        <v>7</v>
      </c>
      <c r="X1836">
        <v>10</v>
      </c>
      <c r="Y1836">
        <v>9</v>
      </c>
      <c r="Z1836">
        <v>15</v>
      </c>
      <c r="AA1836">
        <v>5</v>
      </c>
      <c r="AB1836">
        <v>2</v>
      </c>
      <c r="AC1836">
        <v>0</v>
      </c>
      <c r="AD1836">
        <v>1</v>
      </c>
      <c r="AE1836">
        <f>SUM(M1836:N1836)/SUM(K1836:AD1836)</f>
        <v>0.15573770491803279</v>
      </c>
      <c r="AF1836">
        <f>SUM(S1836,Y1836)/SUM(K1836:AD1836)</f>
        <v>0.15573770491803279</v>
      </c>
      <c r="AG1836">
        <f t="shared" si="130"/>
        <v>0.24590163934426229</v>
      </c>
      <c r="AH1836">
        <f t="shared" si="131"/>
        <v>2.4590163934426229E-2</v>
      </c>
      <c r="AI1836">
        <f t="shared" si="132"/>
        <v>0.10655737704918032</v>
      </c>
      <c r="AJ1836">
        <f t="shared" si="133"/>
        <v>0.31147540983606559</v>
      </c>
    </row>
    <row r="1837" spans="1:38" x14ac:dyDescent="0.2">
      <c r="A1837" t="s">
        <v>427</v>
      </c>
      <c r="B1837">
        <v>6</v>
      </c>
      <c r="C1837">
        <v>300</v>
      </c>
      <c r="D1837">
        <f>C1837-B1837</f>
        <v>294</v>
      </c>
      <c r="E1837">
        <v>0.37819999999999998</v>
      </c>
      <c r="F1837">
        <v>1.25E-4</v>
      </c>
      <c r="G1837">
        <v>78</v>
      </c>
      <c r="H1837" t="s">
        <v>46</v>
      </c>
      <c r="I1837" t="s">
        <v>40</v>
      </c>
      <c r="J1837">
        <v>2.6720000000000002</v>
      </c>
      <c r="K1837">
        <v>2</v>
      </c>
      <c r="L1837">
        <v>0</v>
      </c>
      <c r="M1837">
        <v>9</v>
      </c>
      <c r="N1837">
        <v>14</v>
      </c>
      <c r="O1837">
        <v>2</v>
      </c>
      <c r="P1837">
        <v>16</v>
      </c>
      <c r="Q1837">
        <v>2</v>
      </c>
      <c r="R1837">
        <v>1</v>
      </c>
      <c r="S1837">
        <v>14</v>
      </c>
      <c r="T1837">
        <v>3</v>
      </c>
      <c r="U1837">
        <v>1</v>
      </c>
      <c r="V1837">
        <v>10</v>
      </c>
      <c r="W1837">
        <v>10</v>
      </c>
      <c r="X1837">
        <v>6</v>
      </c>
      <c r="Y1837">
        <v>5</v>
      </c>
      <c r="Z1837">
        <v>10</v>
      </c>
      <c r="AA1837">
        <v>10</v>
      </c>
      <c r="AB1837">
        <v>3</v>
      </c>
      <c r="AC1837">
        <v>0</v>
      </c>
      <c r="AD1837">
        <v>4</v>
      </c>
      <c r="AE1837">
        <f>SUM(M1837:N1837)/SUM(K1837:AD1837)</f>
        <v>0.18852459016393441</v>
      </c>
      <c r="AF1837">
        <f>SUM(S1837,Y1837)/SUM(K1837:AD1837)</f>
        <v>0.15573770491803279</v>
      </c>
      <c r="AG1837">
        <f t="shared" si="130"/>
        <v>0.22950819672131148</v>
      </c>
      <c r="AH1837">
        <f t="shared" si="131"/>
        <v>4.9180327868852458E-2</v>
      </c>
      <c r="AI1837">
        <f t="shared" si="132"/>
        <v>6.5573770491803282E-2</v>
      </c>
      <c r="AJ1837">
        <f t="shared" si="133"/>
        <v>0.31147540983606559</v>
      </c>
      <c r="AK1837">
        <v>3</v>
      </c>
      <c r="AL1837">
        <v>0</v>
      </c>
    </row>
    <row r="1838" spans="1:38" x14ac:dyDescent="0.2">
      <c r="A1838" t="s">
        <v>789</v>
      </c>
      <c r="B1838">
        <v>3</v>
      </c>
      <c r="C1838">
        <v>662</v>
      </c>
      <c r="D1838">
        <f>C1838-B1838</f>
        <v>659</v>
      </c>
      <c r="E1838">
        <v>0.1242</v>
      </c>
      <c r="F1838">
        <v>9.6500000000000004E-4</v>
      </c>
      <c r="G1838">
        <v>6</v>
      </c>
      <c r="H1838" t="s">
        <v>46</v>
      </c>
      <c r="I1838" t="s">
        <v>44</v>
      </c>
      <c r="J1838">
        <v>2.6819999999999999</v>
      </c>
      <c r="K1838">
        <v>16</v>
      </c>
      <c r="L1838">
        <v>0</v>
      </c>
      <c r="M1838">
        <v>19</v>
      </c>
      <c r="N1838">
        <v>28</v>
      </c>
      <c r="O1838">
        <v>4</v>
      </c>
      <c r="P1838">
        <v>17</v>
      </c>
      <c r="Q1838">
        <v>6</v>
      </c>
      <c r="R1838">
        <v>5</v>
      </c>
      <c r="S1838">
        <v>26</v>
      </c>
      <c r="T1838">
        <v>10</v>
      </c>
      <c r="U1838">
        <v>2</v>
      </c>
      <c r="V1838">
        <v>31</v>
      </c>
      <c r="W1838">
        <v>17</v>
      </c>
      <c r="X1838">
        <v>19</v>
      </c>
      <c r="Y1838">
        <v>12</v>
      </c>
      <c r="Z1838">
        <v>17</v>
      </c>
      <c r="AA1838">
        <v>9</v>
      </c>
      <c r="AB1838">
        <v>5</v>
      </c>
      <c r="AC1838">
        <v>1</v>
      </c>
      <c r="AD1838">
        <v>0</v>
      </c>
      <c r="AE1838">
        <f>SUM(M1838:N1838)/SUM(K1838:AD1838)</f>
        <v>0.19262295081967212</v>
      </c>
      <c r="AF1838">
        <f>SUM(S1838,Y1838)/SUM(K1838:AD1838)</f>
        <v>0.15573770491803279</v>
      </c>
      <c r="AG1838">
        <f t="shared" si="130"/>
        <v>0.20491803278688525</v>
      </c>
      <c r="AH1838">
        <f t="shared" si="131"/>
        <v>2.0491803278688523E-2</v>
      </c>
      <c r="AI1838">
        <f t="shared" si="132"/>
        <v>9.0163934426229511E-2</v>
      </c>
      <c r="AJ1838">
        <f t="shared" si="133"/>
        <v>0.33606557377049179</v>
      </c>
      <c r="AK1838">
        <v>2</v>
      </c>
      <c r="AL1838">
        <v>2</v>
      </c>
    </row>
    <row r="1839" spans="1:38" x14ac:dyDescent="0.2">
      <c r="A1839" t="s">
        <v>2159</v>
      </c>
      <c r="B1839">
        <v>452</v>
      </c>
      <c r="C1839">
        <v>837</v>
      </c>
      <c r="D1839">
        <f>C1839-B1839</f>
        <v>385</v>
      </c>
      <c r="E1839">
        <v>0.1638</v>
      </c>
      <c r="F1839" s="1">
        <v>6.9999999999999999E-6</v>
      </c>
      <c r="G1839">
        <v>18</v>
      </c>
      <c r="H1839" t="s">
        <v>35</v>
      </c>
      <c r="I1839" t="s">
        <v>33</v>
      </c>
      <c r="J1839">
        <v>3.2360000000000002</v>
      </c>
      <c r="K1839">
        <v>17</v>
      </c>
      <c r="L1839">
        <v>2</v>
      </c>
      <c r="M1839">
        <v>16</v>
      </c>
      <c r="N1839">
        <v>23</v>
      </c>
      <c r="O1839">
        <v>2</v>
      </c>
      <c r="P1839">
        <v>20</v>
      </c>
      <c r="Q1839">
        <v>6</v>
      </c>
      <c r="R1839">
        <v>7</v>
      </c>
      <c r="S1839">
        <v>15</v>
      </c>
      <c r="T1839">
        <v>7</v>
      </c>
      <c r="U1839">
        <v>2</v>
      </c>
      <c r="V1839">
        <v>15</v>
      </c>
      <c r="W1839">
        <v>6</v>
      </c>
      <c r="X1839">
        <v>6</v>
      </c>
      <c r="Y1839">
        <v>16</v>
      </c>
      <c r="Z1839">
        <v>21</v>
      </c>
      <c r="AA1839">
        <v>4</v>
      </c>
      <c r="AB1839">
        <v>11</v>
      </c>
      <c r="AC1839">
        <v>0</v>
      </c>
      <c r="AD1839">
        <v>3</v>
      </c>
      <c r="AE1839">
        <f>SUM(M1839:N1839)/SUM(K1839:AD1839)</f>
        <v>0.19597989949748743</v>
      </c>
      <c r="AF1839">
        <f>SUM(S1839,Y1839)/SUM(K1839:AD1839)</f>
        <v>0.15577889447236182</v>
      </c>
      <c r="AG1839">
        <f t="shared" si="130"/>
        <v>0.21608040201005024</v>
      </c>
      <c r="AH1839">
        <f t="shared" si="131"/>
        <v>2.5125628140703519E-2</v>
      </c>
      <c r="AI1839">
        <f t="shared" si="132"/>
        <v>0.135678391959799</v>
      </c>
      <c r="AJ1839">
        <f t="shared" si="133"/>
        <v>0.271356783919598</v>
      </c>
    </row>
    <row r="1840" spans="1:38" x14ac:dyDescent="0.2">
      <c r="A1840" t="s">
        <v>2311</v>
      </c>
      <c r="B1840">
        <v>662</v>
      </c>
      <c r="C1840">
        <v>944</v>
      </c>
      <c r="D1840">
        <f>C1840-B1840</f>
        <v>282</v>
      </c>
      <c r="E1840">
        <v>0.18010000000000001</v>
      </c>
      <c r="F1840">
        <v>1.451E-3</v>
      </c>
      <c r="G1840">
        <v>18</v>
      </c>
      <c r="H1840" t="s">
        <v>35</v>
      </c>
      <c r="I1840" t="s">
        <v>33</v>
      </c>
      <c r="J1840">
        <v>3.2490000000000001</v>
      </c>
      <c r="K1840">
        <v>7</v>
      </c>
      <c r="L1840">
        <v>0</v>
      </c>
      <c r="M1840">
        <v>13</v>
      </c>
      <c r="N1840">
        <v>15</v>
      </c>
      <c r="O1840">
        <v>3</v>
      </c>
      <c r="P1840">
        <v>11</v>
      </c>
      <c r="Q1840">
        <v>3</v>
      </c>
      <c r="R1840">
        <v>3</v>
      </c>
      <c r="S1840">
        <v>14</v>
      </c>
      <c r="T1840">
        <v>11</v>
      </c>
      <c r="U1840">
        <v>2</v>
      </c>
      <c r="V1840">
        <v>12</v>
      </c>
      <c r="W1840">
        <v>14</v>
      </c>
      <c r="X1840">
        <v>4</v>
      </c>
      <c r="Y1840">
        <v>10</v>
      </c>
      <c r="Z1840">
        <v>9</v>
      </c>
      <c r="AA1840">
        <v>8</v>
      </c>
      <c r="AB1840">
        <v>9</v>
      </c>
      <c r="AC1840">
        <v>0</v>
      </c>
      <c r="AD1840">
        <v>6</v>
      </c>
      <c r="AE1840">
        <f>SUM(M1840:N1840)/SUM(K1840:AD1840)</f>
        <v>0.18181818181818182</v>
      </c>
      <c r="AF1840">
        <f>SUM(S1840,Y1840)/SUM(K1840:AD1840)</f>
        <v>0.15584415584415584</v>
      </c>
      <c r="AG1840">
        <f t="shared" si="130"/>
        <v>0.20779220779220781</v>
      </c>
      <c r="AH1840">
        <f t="shared" si="131"/>
        <v>5.844155844155844E-2</v>
      </c>
      <c r="AI1840">
        <f t="shared" si="132"/>
        <v>0.16233766233766234</v>
      </c>
      <c r="AJ1840">
        <f t="shared" si="133"/>
        <v>0.23376623376623376</v>
      </c>
    </row>
    <row r="1841" spans="1:38" x14ac:dyDescent="0.2">
      <c r="A1841" t="s">
        <v>2471</v>
      </c>
      <c r="B1841">
        <v>1435</v>
      </c>
      <c r="C1841">
        <v>1529</v>
      </c>
      <c r="D1841">
        <f>C1841-B1841</f>
        <v>94</v>
      </c>
      <c r="E1841">
        <v>0.36130000000000001</v>
      </c>
      <c r="F1841">
        <v>2.1800000000000001E-4</v>
      </c>
      <c r="G1841">
        <v>66</v>
      </c>
      <c r="H1841" t="s">
        <v>32</v>
      </c>
      <c r="I1841" t="s">
        <v>2472</v>
      </c>
      <c r="J1841">
        <v>3.4159999999999999</v>
      </c>
      <c r="K1841">
        <v>3</v>
      </c>
      <c r="L1841">
        <v>0</v>
      </c>
      <c r="M1841">
        <v>2</v>
      </c>
      <c r="N1841">
        <v>13</v>
      </c>
      <c r="O1841">
        <v>2</v>
      </c>
      <c r="P1841">
        <v>0</v>
      </c>
      <c r="Q1841">
        <v>1</v>
      </c>
      <c r="R1841">
        <v>9</v>
      </c>
      <c r="S1841">
        <v>10</v>
      </c>
      <c r="T1841">
        <v>5</v>
      </c>
      <c r="U1841">
        <v>2</v>
      </c>
      <c r="V1841">
        <v>7</v>
      </c>
      <c r="W1841">
        <v>1</v>
      </c>
      <c r="X1841">
        <v>10</v>
      </c>
      <c r="Y1841">
        <v>2</v>
      </c>
      <c r="Z1841">
        <v>5</v>
      </c>
      <c r="AA1841">
        <v>1</v>
      </c>
      <c r="AB1841">
        <v>3</v>
      </c>
      <c r="AC1841">
        <v>1</v>
      </c>
      <c r="AD1841">
        <v>0</v>
      </c>
      <c r="AE1841">
        <f>SUM(M1841:N1841)/SUM(K1841:AD1841)</f>
        <v>0.19480519480519481</v>
      </c>
      <c r="AF1841">
        <f>SUM(S1841,Y1841)/SUM(K1841:AD1841)</f>
        <v>0.15584415584415584</v>
      </c>
      <c r="AG1841">
        <f t="shared" si="130"/>
        <v>5.1948051948051951E-2</v>
      </c>
      <c r="AH1841">
        <f t="shared" si="131"/>
        <v>3.896103896103896E-2</v>
      </c>
      <c r="AI1841">
        <f t="shared" si="132"/>
        <v>0.24675324675324675</v>
      </c>
      <c r="AJ1841">
        <f t="shared" si="133"/>
        <v>0.31168831168831168</v>
      </c>
    </row>
    <row r="1842" spans="1:38" x14ac:dyDescent="0.2">
      <c r="A1842" t="s">
        <v>2563</v>
      </c>
      <c r="B1842">
        <v>4</v>
      </c>
      <c r="C1842">
        <v>146</v>
      </c>
      <c r="D1842">
        <f>C1842-B1842</f>
        <v>142</v>
      </c>
      <c r="E1842">
        <v>0.2271</v>
      </c>
      <c r="F1842" s="1">
        <v>7.9999999999999996E-6</v>
      </c>
      <c r="G1842">
        <v>30</v>
      </c>
      <c r="H1842" t="s">
        <v>46</v>
      </c>
      <c r="I1842" t="s">
        <v>40</v>
      </c>
      <c r="J1842">
        <v>2.835</v>
      </c>
      <c r="K1842">
        <v>3</v>
      </c>
      <c r="L1842">
        <v>0</v>
      </c>
      <c r="M1842">
        <v>7</v>
      </c>
      <c r="N1842">
        <v>13</v>
      </c>
      <c r="O1842">
        <v>3</v>
      </c>
      <c r="P1842">
        <v>6</v>
      </c>
      <c r="Q1842">
        <v>2</v>
      </c>
      <c r="R1842">
        <v>1</v>
      </c>
      <c r="S1842">
        <v>6</v>
      </c>
      <c r="T1842">
        <v>5</v>
      </c>
      <c r="U1842">
        <v>0</v>
      </c>
      <c r="V1842">
        <v>5</v>
      </c>
      <c r="W1842">
        <v>5</v>
      </c>
      <c r="X1842">
        <v>3</v>
      </c>
      <c r="Y1842">
        <v>6</v>
      </c>
      <c r="Z1842">
        <v>5</v>
      </c>
      <c r="AA1842">
        <v>3</v>
      </c>
      <c r="AB1842">
        <v>2</v>
      </c>
      <c r="AC1842">
        <v>0</v>
      </c>
      <c r="AD1842">
        <v>2</v>
      </c>
      <c r="AE1842">
        <f>SUM(M1842:N1842)/SUM(K1842:AD1842)</f>
        <v>0.25974025974025972</v>
      </c>
      <c r="AF1842">
        <f>SUM(S1842,Y1842)/SUM(K1842:AD1842)</f>
        <v>0.15584415584415584</v>
      </c>
      <c r="AG1842">
        <f t="shared" si="130"/>
        <v>0.18181818181818182</v>
      </c>
      <c r="AH1842">
        <f t="shared" si="131"/>
        <v>6.4935064935064929E-2</v>
      </c>
      <c r="AI1842">
        <f t="shared" si="132"/>
        <v>0.1038961038961039</v>
      </c>
      <c r="AJ1842">
        <f t="shared" si="133"/>
        <v>0.23376623376623376</v>
      </c>
      <c r="AK1842">
        <v>1</v>
      </c>
      <c r="AL1842">
        <v>0</v>
      </c>
    </row>
    <row r="1843" spans="1:38" x14ac:dyDescent="0.2">
      <c r="A1843" t="s">
        <v>364</v>
      </c>
      <c r="B1843">
        <v>4</v>
      </c>
      <c r="C1843">
        <v>170</v>
      </c>
      <c r="D1843">
        <f>C1843-B1843</f>
        <v>166</v>
      </c>
      <c r="E1843">
        <v>0.28370000000000001</v>
      </c>
      <c r="F1843">
        <v>3.4169999999999999E-3</v>
      </c>
      <c r="G1843">
        <v>54</v>
      </c>
      <c r="H1843" t="s">
        <v>46</v>
      </c>
      <c r="I1843" t="s">
        <v>40</v>
      </c>
      <c r="J1843">
        <v>2.649</v>
      </c>
      <c r="K1843">
        <v>2</v>
      </c>
      <c r="L1843">
        <v>0</v>
      </c>
      <c r="M1843">
        <v>12</v>
      </c>
      <c r="N1843">
        <v>9</v>
      </c>
      <c r="O1843">
        <v>1</v>
      </c>
      <c r="P1843">
        <v>4</v>
      </c>
      <c r="Q1843">
        <v>2</v>
      </c>
      <c r="R1843">
        <v>3</v>
      </c>
      <c r="S1843">
        <v>6</v>
      </c>
      <c r="T1843">
        <v>2</v>
      </c>
      <c r="U1843">
        <v>2</v>
      </c>
      <c r="V1843">
        <v>4</v>
      </c>
      <c r="W1843">
        <v>7</v>
      </c>
      <c r="X1843">
        <v>5</v>
      </c>
      <c r="Y1843">
        <v>6</v>
      </c>
      <c r="Z1843">
        <v>6</v>
      </c>
      <c r="AA1843">
        <v>4</v>
      </c>
      <c r="AB1843">
        <v>2</v>
      </c>
      <c r="AC1843">
        <v>0</v>
      </c>
      <c r="AD1843">
        <v>0</v>
      </c>
      <c r="AE1843">
        <f>SUM(M1843:N1843)/SUM(K1843:AD1843)</f>
        <v>0.27272727272727271</v>
      </c>
      <c r="AF1843">
        <f>SUM(S1843,Y1843)/SUM(K1843:AD1843)</f>
        <v>0.15584415584415584</v>
      </c>
      <c r="AG1843">
        <f t="shared" si="130"/>
        <v>0.16883116883116883</v>
      </c>
      <c r="AH1843">
        <f t="shared" si="131"/>
        <v>1.2987012987012988E-2</v>
      </c>
      <c r="AI1843">
        <f t="shared" si="132"/>
        <v>0.11688311688311688</v>
      </c>
      <c r="AJ1843">
        <f t="shared" si="133"/>
        <v>0.27272727272727271</v>
      </c>
      <c r="AK1843">
        <v>2</v>
      </c>
      <c r="AL1843">
        <v>0</v>
      </c>
    </row>
    <row r="1844" spans="1:38" x14ac:dyDescent="0.2">
      <c r="A1844" t="s">
        <v>1605</v>
      </c>
      <c r="B1844">
        <v>337</v>
      </c>
      <c r="C1844">
        <v>802</v>
      </c>
      <c r="D1844">
        <f>C1844-B1844</f>
        <v>465</v>
      </c>
      <c r="E1844">
        <v>0.20280000000000001</v>
      </c>
      <c r="F1844" s="1">
        <v>3.9999999999999998E-6</v>
      </c>
      <c r="G1844">
        <v>30</v>
      </c>
      <c r="H1844" t="s">
        <v>32</v>
      </c>
      <c r="I1844" t="s">
        <v>1606</v>
      </c>
      <c r="J1844">
        <v>2.7810000000000001</v>
      </c>
      <c r="K1844">
        <v>4</v>
      </c>
      <c r="L1844">
        <v>1</v>
      </c>
      <c r="M1844">
        <v>16</v>
      </c>
      <c r="N1844">
        <v>23</v>
      </c>
      <c r="O1844">
        <v>6</v>
      </c>
      <c r="P1844">
        <v>24</v>
      </c>
      <c r="Q1844">
        <v>3</v>
      </c>
      <c r="R1844">
        <v>5</v>
      </c>
      <c r="S1844">
        <v>12</v>
      </c>
      <c r="T1844">
        <v>5</v>
      </c>
      <c r="U1844">
        <v>0</v>
      </c>
      <c r="V1844">
        <v>8</v>
      </c>
      <c r="W1844">
        <v>11</v>
      </c>
      <c r="X1844">
        <v>17</v>
      </c>
      <c r="Y1844">
        <v>17</v>
      </c>
      <c r="Z1844">
        <v>8</v>
      </c>
      <c r="AA1844">
        <v>13</v>
      </c>
      <c r="AB1844">
        <v>5</v>
      </c>
      <c r="AC1844">
        <v>3</v>
      </c>
      <c r="AD1844">
        <v>5</v>
      </c>
      <c r="AE1844">
        <f>SUM(M1844:N1844)/SUM(K1844:AD1844)</f>
        <v>0.20967741935483872</v>
      </c>
      <c r="AF1844">
        <f>SUM(S1844,Y1844)/SUM(K1844:AD1844)</f>
        <v>0.15591397849462366</v>
      </c>
      <c r="AG1844">
        <f t="shared" si="130"/>
        <v>0.20967741935483872</v>
      </c>
      <c r="AH1844">
        <f t="shared" si="131"/>
        <v>7.5268817204301078E-2</v>
      </c>
      <c r="AI1844">
        <f t="shared" si="132"/>
        <v>8.0645161290322578E-2</v>
      </c>
      <c r="AJ1844">
        <f t="shared" si="133"/>
        <v>0.26881720430107525</v>
      </c>
      <c r="AK1844">
        <v>2</v>
      </c>
      <c r="AL1844">
        <v>0</v>
      </c>
    </row>
    <row r="1845" spans="1:38" x14ac:dyDescent="0.2">
      <c r="A1845" t="s">
        <v>1538</v>
      </c>
      <c r="B1845">
        <v>90</v>
      </c>
      <c r="C1845">
        <v>246</v>
      </c>
      <c r="D1845">
        <f>C1845-B1845</f>
        <v>156</v>
      </c>
      <c r="E1845">
        <v>0.22789999999999999</v>
      </c>
      <c r="F1845">
        <v>1.2119E-2</v>
      </c>
      <c r="G1845">
        <v>30</v>
      </c>
      <c r="H1845" t="s">
        <v>35</v>
      </c>
      <c r="I1845" t="s">
        <v>40</v>
      </c>
      <c r="J1845">
        <v>3.6419999999999999</v>
      </c>
      <c r="K1845">
        <v>3</v>
      </c>
      <c r="L1845">
        <v>6</v>
      </c>
      <c r="M1845">
        <v>8</v>
      </c>
      <c r="N1845">
        <v>4</v>
      </c>
      <c r="O1845">
        <v>5</v>
      </c>
      <c r="P1845">
        <v>3</v>
      </c>
      <c r="Q1845">
        <v>5</v>
      </c>
      <c r="R1845">
        <v>8</v>
      </c>
      <c r="S1845">
        <v>12</v>
      </c>
      <c r="T1845">
        <v>10</v>
      </c>
      <c r="U1845">
        <v>1</v>
      </c>
      <c r="V1845">
        <v>6</v>
      </c>
      <c r="W1845">
        <v>6</v>
      </c>
      <c r="X1845">
        <v>8</v>
      </c>
      <c r="Y1845">
        <v>5</v>
      </c>
      <c r="Z1845">
        <v>8</v>
      </c>
      <c r="AA1845">
        <v>6</v>
      </c>
      <c r="AB1845">
        <v>0</v>
      </c>
      <c r="AC1845">
        <v>1</v>
      </c>
      <c r="AD1845">
        <v>4</v>
      </c>
      <c r="AE1845">
        <f>SUM(M1845:N1845)/SUM(K1845:AD1845)</f>
        <v>0.11009174311926606</v>
      </c>
      <c r="AF1845">
        <f>SUM(S1845,Y1845)/SUM(K1845:AD1845)</f>
        <v>0.15596330275229359</v>
      </c>
      <c r="AG1845">
        <f t="shared" si="130"/>
        <v>0.11009174311926606</v>
      </c>
      <c r="AH1845">
        <f t="shared" si="131"/>
        <v>9.1743119266055051E-2</v>
      </c>
      <c r="AI1845">
        <f t="shared" si="132"/>
        <v>0.1743119266055046</v>
      </c>
      <c r="AJ1845">
        <f t="shared" si="133"/>
        <v>0.3577981651376147</v>
      </c>
    </row>
    <row r="1846" spans="1:38" x14ac:dyDescent="0.2">
      <c r="A1846" t="s">
        <v>2359</v>
      </c>
      <c r="B1846">
        <v>705</v>
      </c>
      <c r="C1846">
        <v>1038</v>
      </c>
      <c r="D1846">
        <f>C1846-B1846</f>
        <v>333</v>
      </c>
      <c r="E1846">
        <v>0.14979999999999999</v>
      </c>
      <c r="F1846">
        <v>5.9500000000000004E-4</v>
      </c>
      <c r="G1846">
        <v>6</v>
      </c>
      <c r="H1846" t="s">
        <v>46</v>
      </c>
      <c r="I1846" t="s">
        <v>36</v>
      </c>
      <c r="J1846">
        <v>3.1930000000000001</v>
      </c>
      <c r="K1846">
        <v>14</v>
      </c>
      <c r="L1846">
        <v>0</v>
      </c>
      <c r="M1846">
        <v>20</v>
      </c>
      <c r="N1846">
        <v>26</v>
      </c>
      <c r="O1846">
        <v>3</v>
      </c>
      <c r="P1846">
        <v>12</v>
      </c>
      <c r="Q1846">
        <v>5</v>
      </c>
      <c r="R1846">
        <v>8</v>
      </c>
      <c r="S1846">
        <v>25</v>
      </c>
      <c r="T1846">
        <v>19</v>
      </c>
      <c r="U1846">
        <v>4</v>
      </c>
      <c r="V1846">
        <v>17</v>
      </c>
      <c r="W1846">
        <v>7</v>
      </c>
      <c r="X1846">
        <v>10</v>
      </c>
      <c r="Y1846">
        <v>9</v>
      </c>
      <c r="Z1846">
        <v>17</v>
      </c>
      <c r="AA1846">
        <v>9</v>
      </c>
      <c r="AB1846">
        <v>5</v>
      </c>
      <c r="AC1846">
        <v>1</v>
      </c>
      <c r="AD1846">
        <v>7</v>
      </c>
      <c r="AE1846">
        <f>SUM(M1846:N1846)/SUM(K1846:AD1846)</f>
        <v>0.21100917431192662</v>
      </c>
      <c r="AF1846">
        <f>SUM(S1846,Y1846)/SUM(K1846:AD1846)</f>
        <v>0.15596330275229359</v>
      </c>
      <c r="AG1846">
        <f t="shared" si="130"/>
        <v>0.15137614678899083</v>
      </c>
      <c r="AH1846">
        <f t="shared" si="131"/>
        <v>5.0458715596330278E-2</v>
      </c>
      <c r="AI1846">
        <f t="shared" si="132"/>
        <v>0.16513761467889909</v>
      </c>
      <c r="AJ1846">
        <f t="shared" si="133"/>
        <v>0.26605504587155965</v>
      </c>
      <c r="AK1846">
        <v>4</v>
      </c>
      <c r="AL1846">
        <v>2</v>
      </c>
    </row>
    <row r="1847" spans="1:38" x14ac:dyDescent="0.2">
      <c r="A1847" t="s">
        <v>3265</v>
      </c>
      <c r="B1847">
        <v>9</v>
      </c>
      <c r="C1847">
        <v>298</v>
      </c>
      <c r="D1847">
        <f>C1847-B1847</f>
        <v>289</v>
      </c>
      <c r="E1847">
        <v>0.55740000000000001</v>
      </c>
      <c r="F1847">
        <v>4.2880000000000001E-3</v>
      </c>
      <c r="G1847">
        <v>90</v>
      </c>
      <c r="H1847" t="s">
        <v>46</v>
      </c>
      <c r="I1847" t="s">
        <v>44</v>
      </c>
      <c r="J1847">
        <v>3.0230000000000001</v>
      </c>
      <c r="K1847">
        <v>5</v>
      </c>
      <c r="L1847">
        <v>0</v>
      </c>
      <c r="M1847">
        <v>14</v>
      </c>
      <c r="N1847">
        <v>10</v>
      </c>
      <c r="O1847">
        <v>2</v>
      </c>
      <c r="P1847">
        <v>13</v>
      </c>
      <c r="Q1847">
        <v>1</v>
      </c>
      <c r="R1847">
        <v>5</v>
      </c>
      <c r="S1847">
        <v>13</v>
      </c>
      <c r="T1847">
        <v>3</v>
      </c>
      <c r="U1847">
        <v>1</v>
      </c>
      <c r="V1847">
        <v>7</v>
      </c>
      <c r="W1847">
        <v>6</v>
      </c>
      <c r="X1847">
        <v>6</v>
      </c>
      <c r="Y1847">
        <v>4</v>
      </c>
      <c r="Z1847">
        <v>9</v>
      </c>
      <c r="AA1847">
        <v>3</v>
      </c>
      <c r="AB1847">
        <v>4</v>
      </c>
      <c r="AC1847">
        <v>3</v>
      </c>
      <c r="AD1847">
        <v>0</v>
      </c>
      <c r="AE1847">
        <f>SUM(M1847:N1847)/SUM(K1847:AD1847)</f>
        <v>0.22018348623853212</v>
      </c>
      <c r="AF1847">
        <f>SUM(S1847,Y1847)/SUM(K1847:AD1847)</f>
        <v>0.15596330275229359</v>
      </c>
      <c r="AG1847">
        <f t="shared" si="130"/>
        <v>0.22018348623853212</v>
      </c>
      <c r="AH1847">
        <f t="shared" si="131"/>
        <v>4.5871559633027525E-2</v>
      </c>
      <c r="AI1847">
        <f t="shared" si="132"/>
        <v>0.11926605504587157</v>
      </c>
      <c r="AJ1847">
        <f t="shared" si="133"/>
        <v>0.23853211009174313</v>
      </c>
      <c r="AK1847">
        <v>2</v>
      </c>
      <c r="AL1847">
        <v>0</v>
      </c>
    </row>
    <row r="1848" spans="1:38" x14ac:dyDescent="0.2">
      <c r="A1848" t="s">
        <v>1492</v>
      </c>
      <c r="B1848">
        <v>99</v>
      </c>
      <c r="C1848">
        <v>336</v>
      </c>
      <c r="D1848">
        <f>C1848-B1848</f>
        <v>237</v>
      </c>
      <c r="E1848">
        <v>0.1244</v>
      </c>
      <c r="F1848">
        <v>1.158E-3</v>
      </c>
      <c r="G1848">
        <v>6</v>
      </c>
      <c r="H1848" t="s">
        <v>46</v>
      </c>
      <c r="I1848" t="s">
        <v>36</v>
      </c>
      <c r="J1848">
        <v>2.8140000000000001</v>
      </c>
      <c r="K1848">
        <v>2</v>
      </c>
      <c r="L1848">
        <v>0</v>
      </c>
      <c r="M1848">
        <v>15</v>
      </c>
      <c r="N1848">
        <v>13</v>
      </c>
      <c r="O1848">
        <v>3</v>
      </c>
      <c r="P1848">
        <v>9</v>
      </c>
      <c r="Q1848">
        <v>1</v>
      </c>
      <c r="R1848">
        <v>3</v>
      </c>
      <c r="S1848">
        <v>14</v>
      </c>
      <c r="T1848">
        <v>4</v>
      </c>
      <c r="U1848">
        <v>0</v>
      </c>
      <c r="V1848">
        <v>9</v>
      </c>
      <c r="W1848">
        <v>4</v>
      </c>
      <c r="X1848">
        <v>4</v>
      </c>
      <c r="Y1848">
        <v>3</v>
      </c>
      <c r="Z1848">
        <v>12</v>
      </c>
      <c r="AA1848">
        <v>8</v>
      </c>
      <c r="AB1848">
        <v>4</v>
      </c>
      <c r="AC1848">
        <v>0</v>
      </c>
      <c r="AD1848">
        <v>1</v>
      </c>
      <c r="AE1848">
        <f>SUM(M1848:N1848)/SUM(K1848:AD1848)</f>
        <v>0.25688073394495414</v>
      </c>
      <c r="AF1848">
        <f>SUM(S1848,Y1848)/SUM(K1848:AD1848)</f>
        <v>0.15596330275229359</v>
      </c>
      <c r="AG1848">
        <f t="shared" si="130"/>
        <v>0.13761467889908258</v>
      </c>
      <c r="AH1848">
        <f t="shared" si="131"/>
        <v>3.669724770642202E-2</v>
      </c>
      <c r="AI1848">
        <f t="shared" si="132"/>
        <v>0.10091743119266056</v>
      </c>
      <c r="AJ1848">
        <f t="shared" si="133"/>
        <v>0.31192660550458717</v>
      </c>
      <c r="AK1848">
        <v>2</v>
      </c>
      <c r="AL1848">
        <v>1</v>
      </c>
    </row>
    <row r="1849" spans="1:38" x14ac:dyDescent="0.2">
      <c r="A1849" t="s">
        <v>1545</v>
      </c>
      <c r="B1849">
        <v>5</v>
      </c>
      <c r="C1849">
        <v>248</v>
      </c>
      <c r="D1849">
        <f>C1849-B1849</f>
        <v>243</v>
      </c>
      <c r="E1849">
        <v>0.17</v>
      </c>
      <c r="F1849">
        <v>1.707E-3</v>
      </c>
      <c r="G1849">
        <v>18</v>
      </c>
      <c r="H1849" t="s">
        <v>35</v>
      </c>
      <c r="I1849" t="s">
        <v>33</v>
      </c>
      <c r="J1849">
        <v>2.6619999999999999</v>
      </c>
      <c r="K1849">
        <v>2</v>
      </c>
      <c r="L1849">
        <v>1</v>
      </c>
      <c r="M1849">
        <v>6</v>
      </c>
      <c r="N1849">
        <v>14</v>
      </c>
      <c r="O1849">
        <v>1</v>
      </c>
      <c r="P1849">
        <v>3</v>
      </c>
      <c r="Q1849">
        <v>2</v>
      </c>
      <c r="R1849">
        <v>4</v>
      </c>
      <c r="S1849">
        <v>15</v>
      </c>
      <c r="T1849">
        <v>11</v>
      </c>
      <c r="U1849">
        <v>4</v>
      </c>
      <c r="V1849">
        <v>13</v>
      </c>
      <c r="W1849">
        <v>6</v>
      </c>
      <c r="X1849">
        <v>30</v>
      </c>
      <c r="Y1849">
        <v>7</v>
      </c>
      <c r="Z1849">
        <v>9</v>
      </c>
      <c r="AA1849">
        <v>9</v>
      </c>
      <c r="AB1849">
        <v>2</v>
      </c>
      <c r="AC1849">
        <v>0</v>
      </c>
      <c r="AD1849">
        <v>2</v>
      </c>
      <c r="AE1849">
        <f>SUM(M1849:N1849)/SUM(K1849:AD1849)</f>
        <v>0.14184397163120568</v>
      </c>
      <c r="AF1849">
        <f>SUM(S1849,Y1849)/SUM(K1849:AD1849)</f>
        <v>0.15602836879432624</v>
      </c>
      <c r="AG1849">
        <f t="shared" si="130"/>
        <v>7.8014184397163122E-2</v>
      </c>
      <c r="AH1849">
        <f t="shared" si="131"/>
        <v>2.1276595744680851E-2</v>
      </c>
      <c r="AI1849">
        <f t="shared" si="132"/>
        <v>0.14893617021276595</v>
      </c>
      <c r="AJ1849">
        <f t="shared" si="133"/>
        <v>0.45390070921985815</v>
      </c>
    </row>
    <row r="1850" spans="1:38" x14ac:dyDescent="0.2">
      <c r="A1850" t="s">
        <v>1439</v>
      </c>
      <c r="B1850">
        <v>46</v>
      </c>
      <c r="C1850">
        <v>375</v>
      </c>
      <c r="D1850">
        <f>C1850-B1850</f>
        <v>329</v>
      </c>
      <c r="E1850">
        <v>0.46550000000000002</v>
      </c>
      <c r="F1850">
        <v>1.21E-4</v>
      </c>
      <c r="G1850">
        <v>90</v>
      </c>
      <c r="H1850" t="s">
        <v>46</v>
      </c>
      <c r="I1850" t="s">
        <v>44</v>
      </c>
      <c r="J1850">
        <v>2.9460000000000002</v>
      </c>
      <c r="K1850">
        <v>9</v>
      </c>
      <c r="L1850">
        <v>1</v>
      </c>
      <c r="M1850">
        <v>18</v>
      </c>
      <c r="N1850">
        <v>18</v>
      </c>
      <c r="O1850">
        <v>6</v>
      </c>
      <c r="P1850">
        <v>22</v>
      </c>
      <c r="Q1850">
        <v>4</v>
      </c>
      <c r="R1850">
        <v>1</v>
      </c>
      <c r="S1850">
        <v>16</v>
      </c>
      <c r="T1850">
        <v>4</v>
      </c>
      <c r="U1850">
        <v>3</v>
      </c>
      <c r="V1850">
        <v>4</v>
      </c>
      <c r="W1850">
        <v>5</v>
      </c>
      <c r="X1850">
        <v>4</v>
      </c>
      <c r="Y1850">
        <v>6</v>
      </c>
      <c r="Z1850">
        <v>8</v>
      </c>
      <c r="AA1850">
        <v>6</v>
      </c>
      <c r="AB1850">
        <v>2</v>
      </c>
      <c r="AC1850">
        <v>1</v>
      </c>
      <c r="AD1850">
        <v>3</v>
      </c>
      <c r="AE1850">
        <f>SUM(M1850:N1850)/SUM(K1850:AD1850)</f>
        <v>0.25531914893617019</v>
      </c>
      <c r="AF1850">
        <f>SUM(S1850,Y1850)/SUM(K1850:AD1850)</f>
        <v>0.15602836879432624</v>
      </c>
      <c r="AG1850">
        <f t="shared" si="130"/>
        <v>0.25531914893617019</v>
      </c>
      <c r="AH1850">
        <f t="shared" si="131"/>
        <v>7.0921985815602842E-2</v>
      </c>
      <c r="AI1850">
        <f t="shared" si="132"/>
        <v>7.0921985815602842E-2</v>
      </c>
      <c r="AJ1850">
        <f t="shared" si="133"/>
        <v>0.19148936170212766</v>
      </c>
      <c r="AK1850">
        <v>36</v>
      </c>
      <c r="AL1850">
        <v>0</v>
      </c>
    </row>
    <row r="1851" spans="1:38" x14ac:dyDescent="0.2">
      <c r="A1851" t="s">
        <v>131</v>
      </c>
      <c r="B1851">
        <v>23</v>
      </c>
      <c r="C1851">
        <v>474</v>
      </c>
      <c r="D1851">
        <f>C1851-B1851</f>
        <v>451</v>
      </c>
      <c r="E1851">
        <v>0.38750000000000001</v>
      </c>
      <c r="F1851">
        <v>3.8099999999999999E-4</v>
      </c>
      <c r="G1851">
        <v>78</v>
      </c>
      <c r="H1851" t="s">
        <v>46</v>
      </c>
      <c r="I1851" t="s">
        <v>44</v>
      </c>
      <c r="J1851">
        <v>2.3839999999999999</v>
      </c>
      <c r="K1851">
        <v>4</v>
      </c>
      <c r="L1851">
        <v>0</v>
      </c>
      <c r="M1851">
        <v>21</v>
      </c>
      <c r="N1851">
        <v>19</v>
      </c>
      <c r="O1851">
        <v>3</v>
      </c>
      <c r="P1851">
        <v>27</v>
      </c>
      <c r="Q1851">
        <v>2</v>
      </c>
      <c r="R1851">
        <v>2</v>
      </c>
      <c r="S1851">
        <v>21</v>
      </c>
      <c r="T1851">
        <v>1</v>
      </c>
      <c r="U1851">
        <v>1</v>
      </c>
      <c r="V1851">
        <v>14</v>
      </c>
      <c r="W1851">
        <v>13</v>
      </c>
      <c r="X1851">
        <v>13</v>
      </c>
      <c r="Y1851">
        <v>6</v>
      </c>
      <c r="Z1851">
        <v>11</v>
      </c>
      <c r="AA1851">
        <v>13</v>
      </c>
      <c r="AB1851">
        <v>1</v>
      </c>
      <c r="AC1851">
        <v>0</v>
      </c>
      <c r="AD1851">
        <v>1</v>
      </c>
      <c r="AE1851">
        <f>SUM(M1851:N1851)/SUM(K1851:AD1851)</f>
        <v>0.23121387283236994</v>
      </c>
      <c r="AF1851">
        <f>SUM(S1851,Y1851)/SUM(K1851:AD1851)</f>
        <v>0.15606936416184972</v>
      </c>
      <c r="AG1851">
        <f t="shared" si="130"/>
        <v>0.25433526011560692</v>
      </c>
      <c r="AH1851">
        <f t="shared" si="131"/>
        <v>2.3121387283236993E-2</v>
      </c>
      <c r="AI1851">
        <f t="shared" si="132"/>
        <v>2.8901734104046242E-2</v>
      </c>
      <c r="AJ1851">
        <f t="shared" si="133"/>
        <v>0.30635838150289019</v>
      </c>
      <c r="AK1851">
        <v>83</v>
      </c>
      <c r="AL1851">
        <v>0</v>
      </c>
    </row>
    <row r="1852" spans="1:38" x14ac:dyDescent="0.2">
      <c r="A1852" t="s">
        <v>1544</v>
      </c>
      <c r="B1852">
        <v>22</v>
      </c>
      <c r="C1852">
        <v>532</v>
      </c>
      <c r="D1852">
        <f>C1852-B1852</f>
        <v>510</v>
      </c>
      <c r="E1852">
        <v>0.31490000000000001</v>
      </c>
      <c r="F1852">
        <v>2.1999999999999999E-5</v>
      </c>
      <c r="G1852">
        <v>66</v>
      </c>
      <c r="H1852" t="s">
        <v>46</v>
      </c>
      <c r="I1852" t="s">
        <v>49</v>
      </c>
      <c r="J1852">
        <v>2.8039999999999998</v>
      </c>
      <c r="K1852">
        <v>11</v>
      </c>
      <c r="L1852">
        <v>1</v>
      </c>
      <c r="M1852">
        <v>29</v>
      </c>
      <c r="N1852">
        <v>22</v>
      </c>
      <c r="O1852">
        <v>4</v>
      </c>
      <c r="P1852">
        <v>29</v>
      </c>
      <c r="Q1852">
        <v>4</v>
      </c>
      <c r="R1852">
        <v>4</v>
      </c>
      <c r="S1852">
        <v>19</v>
      </c>
      <c r="T1852">
        <v>6</v>
      </c>
      <c r="U1852">
        <v>4</v>
      </c>
      <c r="V1852">
        <v>13</v>
      </c>
      <c r="W1852">
        <v>6</v>
      </c>
      <c r="X1852">
        <v>8</v>
      </c>
      <c r="Y1852">
        <v>13</v>
      </c>
      <c r="Z1852">
        <v>15</v>
      </c>
      <c r="AA1852">
        <v>11</v>
      </c>
      <c r="AB1852">
        <v>3</v>
      </c>
      <c r="AC1852">
        <v>0</v>
      </c>
      <c r="AD1852">
        <v>3</v>
      </c>
      <c r="AE1852">
        <f>SUM(M1852:N1852)/SUM(K1852:AD1852)</f>
        <v>0.24878048780487805</v>
      </c>
      <c r="AF1852">
        <f>SUM(S1852,Y1852)/SUM(K1852:AD1852)</f>
        <v>0.15609756097560976</v>
      </c>
      <c r="AG1852">
        <f t="shared" si="130"/>
        <v>0.22439024390243903</v>
      </c>
      <c r="AH1852">
        <f t="shared" si="131"/>
        <v>3.4146341463414637E-2</v>
      </c>
      <c r="AI1852">
        <f t="shared" si="132"/>
        <v>8.2926829268292687E-2</v>
      </c>
      <c r="AJ1852">
        <f t="shared" si="133"/>
        <v>0.25365853658536586</v>
      </c>
      <c r="AK1852">
        <v>9</v>
      </c>
      <c r="AL1852">
        <v>1</v>
      </c>
    </row>
    <row r="1853" spans="1:38" x14ac:dyDescent="0.2">
      <c r="A1853" t="s">
        <v>3121</v>
      </c>
      <c r="B1853">
        <v>49</v>
      </c>
      <c r="C1853">
        <v>80</v>
      </c>
      <c r="D1853">
        <f>C1853-B1853</f>
        <v>31</v>
      </c>
      <c r="E1853">
        <v>0.17449999999999999</v>
      </c>
      <c r="F1853">
        <v>3.4259999999999998E-3</v>
      </c>
      <c r="G1853">
        <v>18</v>
      </c>
      <c r="H1853" t="s">
        <v>35</v>
      </c>
      <c r="I1853" t="s">
        <v>33</v>
      </c>
      <c r="J1853">
        <v>3.85</v>
      </c>
      <c r="K1853">
        <v>0</v>
      </c>
      <c r="L1853">
        <v>0</v>
      </c>
      <c r="M1853">
        <v>1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5</v>
      </c>
      <c r="T1853">
        <v>6</v>
      </c>
      <c r="U1853">
        <v>0</v>
      </c>
      <c r="V1853">
        <v>2</v>
      </c>
      <c r="W1853">
        <v>0</v>
      </c>
      <c r="X1853">
        <v>6</v>
      </c>
      <c r="Y1853">
        <v>0</v>
      </c>
      <c r="Z1853">
        <v>3</v>
      </c>
      <c r="AA1853">
        <v>0</v>
      </c>
      <c r="AB1853">
        <v>3</v>
      </c>
      <c r="AC1853">
        <v>0</v>
      </c>
      <c r="AD1853">
        <v>1</v>
      </c>
      <c r="AE1853">
        <f>SUM(M1853:N1853)/SUM(K1853:AD1853)</f>
        <v>6.25E-2</v>
      </c>
      <c r="AF1853">
        <f>SUM(S1853,Y1853)/SUM(K1853:AD1853)</f>
        <v>0.15625</v>
      </c>
      <c r="AG1853">
        <f t="shared" si="130"/>
        <v>3.125E-2</v>
      </c>
      <c r="AH1853">
        <f t="shared" si="131"/>
        <v>9.375E-2</v>
      </c>
      <c r="AI1853">
        <f t="shared" si="132"/>
        <v>0.28125</v>
      </c>
      <c r="AJ1853">
        <f t="shared" si="133"/>
        <v>0.375</v>
      </c>
    </row>
    <row r="1854" spans="1:38" x14ac:dyDescent="0.2">
      <c r="A1854" t="s">
        <v>2589</v>
      </c>
      <c r="B1854">
        <v>384</v>
      </c>
      <c r="C1854">
        <v>511</v>
      </c>
      <c r="D1854">
        <f>C1854-B1854</f>
        <v>127</v>
      </c>
      <c r="E1854">
        <v>0.31780000000000003</v>
      </c>
      <c r="F1854">
        <v>4.3999999999999999E-5</v>
      </c>
      <c r="G1854">
        <v>66</v>
      </c>
      <c r="H1854" t="s">
        <v>46</v>
      </c>
      <c r="I1854" t="s">
        <v>40</v>
      </c>
      <c r="J1854">
        <v>3.7290000000000001</v>
      </c>
      <c r="K1854">
        <v>4</v>
      </c>
      <c r="L1854">
        <v>1</v>
      </c>
      <c r="M1854">
        <v>7</v>
      </c>
      <c r="N1854">
        <v>3</v>
      </c>
      <c r="O1854">
        <v>5</v>
      </c>
      <c r="P1854">
        <v>6</v>
      </c>
      <c r="Q1854">
        <v>2</v>
      </c>
      <c r="R1854">
        <v>2</v>
      </c>
      <c r="S1854">
        <v>12</v>
      </c>
      <c r="T1854">
        <v>14</v>
      </c>
      <c r="U1854">
        <v>4</v>
      </c>
      <c r="V1854">
        <v>10</v>
      </c>
      <c r="W1854">
        <v>7</v>
      </c>
      <c r="X1854">
        <v>0</v>
      </c>
      <c r="Y1854">
        <v>8</v>
      </c>
      <c r="Z1854">
        <v>22</v>
      </c>
      <c r="AA1854">
        <v>15</v>
      </c>
      <c r="AB1854">
        <v>3</v>
      </c>
      <c r="AC1854">
        <v>0</v>
      </c>
      <c r="AD1854">
        <v>3</v>
      </c>
      <c r="AE1854">
        <f>SUM(M1854:N1854)/SUM(K1854:AD1854)</f>
        <v>7.8125E-2</v>
      </c>
      <c r="AF1854">
        <f>SUM(S1854,Y1854)/SUM(K1854:AD1854)</f>
        <v>0.15625</v>
      </c>
      <c r="AG1854">
        <f t="shared" si="130"/>
        <v>0.1328125</v>
      </c>
      <c r="AH1854">
        <f t="shared" si="131"/>
        <v>6.25E-2</v>
      </c>
      <c r="AI1854">
        <f t="shared" si="132"/>
        <v>0.1796875</v>
      </c>
      <c r="AJ1854">
        <f t="shared" si="133"/>
        <v>0.390625</v>
      </c>
    </row>
    <row r="1855" spans="1:38" x14ac:dyDescent="0.2">
      <c r="A1855" t="s">
        <v>2018</v>
      </c>
      <c r="B1855">
        <v>4</v>
      </c>
      <c r="C1855">
        <v>127</v>
      </c>
      <c r="D1855">
        <f>C1855-B1855</f>
        <v>123</v>
      </c>
      <c r="E1855">
        <v>0.15579999999999999</v>
      </c>
      <c r="F1855" s="1">
        <v>5.0000000000000004E-6</v>
      </c>
      <c r="G1855">
        <v>6</v>
      </c>
      <c r="H1855" t="s">
        <v>35</v>
      </c>
      <c r="I1855" t="s">
        <v>1091</v>
      </c>
      <c r="J1855">
        <v>3.0310000000000001</v>
      </c>
      <c r="K1855">
        <v>1</v>
      </c>
      <c r="L1855">
        <v>1</v>
      </c>
      <c r="M1855">
        <v>2</v>
      </c>
      <c r="N1855">
        <v>5</v>
      </c>
      <c r="O1855">
        <v>4</v>
      </c>
      <c r="P1855">
        <v>3</v>
      </c>
      <c r="Q1855">
        <v>2</v>
      </c>
      <c r="R1855">
        <v>2</v>
      </c>
      <c r="S1855">
        <v>7</v>
      </c>
      <c r="T1855">
        <v>4</v>
      </c>
      <c r="U1855">
        <v>2</v>
      </c>
      <c r="V1855">
        <v>8</v>
      </c>
      <c r="W1855">
        <v>5</v>
      </c>
      <c r="X1855">
        <v>8</v>
      </c>
      <c r="Y1855">
        <v>3</v>
      </c>
      <c r="Z1855">
        <v>0</v>
      </c>
      <c r="AA1855">
        <v>5</v>
      </c>
      <c r="AB1855">
        <v>1</v>
      </c>
      <c r="AC1855">
        <v>0</v>
      </c>
      <c r="AD1855">
        <v>1</v>
      </c>
      <c r="AE1855">
        <f>SUM(M1855:N1855)/SUM(K1855:AD1855)</f>
        <v>0.109375</v>
      </c>
      <c r="AF1855">
        <f>SUM(S1855,Y1855)/SUM(K1855:AD1855)</f>
        <v>0.15625</v>
      </c>
      <c r="AG1855">
        <f t="shared" si="130"/>
        <v>0.140625</v>
      </c>
      <c r="AH1855">
        <f t="shared" si="131"/>
        <v>7.8125E-2</v>
      </c>
      <c r="AI1855">
        <f t="shared" si="132"/>
        <v>0.140625</v>
      </c>
      <c r="AJ1855">
        <f t="shared" si="133"/>
        <v>0.375</v>
      </c>
    </row>
    <row r="1856" spans="1:38" x14ac:dyDescent="0.2">
      <c r="A1856" t="s">
        <v>2036</v>
      </c>
      <c r="B1856">
        <v>5</v>
      </c>
      <c r="C1856">
        <v>237</v>
      </c>
      <c r="D1856">
        <f>C1856-B1856</f>
        <v>232</v>
      </c>
      <c r="E1856">
        <v>0.25919999999999999</v>
      </c>
      <c r="F1856">
        <v>3.2600000000000001E-4</v>
      </c>
      <c r="G1856">
        <v>42</v>
      </c>
      <c r="H1856" t="s">
        <v>35</v>
      </c>
      <c r="I1856" t="s">
        <v>33</v>
      </c>
      <c r="J1856">
        <v>3.056</v>
      </c>
      <c r="K1856">
        <v>3</v>
      </c>
      <c r="L1856">
        <v>0</v>
      </c>
      <c r="M1856">
        <v>4</v>
      </c>
      <c r="N1856">
        <v>7</v>
      </c>
      <c r="O1856">
        <v>5</v>
      </c>
      <c r="P1856">
        <v>3</v>
      </c>
      <c r="Q1856">
        <v>4</v>
      </c>
      <c r="R1856">
        <v>5</v>
      </c>
      <c r="S1856">
        <v>9</v>
      </c>
      <c r="T1856">
        <v>2</v>
      </c>
      <c r="U1856">
        <v>1</v>
      </c>
      <c r="V1856">
        <v>6</v>
      </c>
      <c r="W1856">
        <v>7</v>
      </c>
      <c r="X1856">
        <v>11</v>
      </c>
      <c r="Y1856">
        <v>6</v>
      </c>
      <c r="Z1856">
        <v>7</v>
      </c>
      <c r="AA1856">
        <v>8</v>
      </c>
      <c r="AB1856">
        <v>3</v>
      </c>
      <c r="AC1856">
        <v>1</v>
      </c>
      <c r="AD1856">
        <v>4</v>
      </c>
      <c r="AE1856">
        <f>SUM(M1856:N1856)/SUM(K1856:AD1856)</f>
        <v>0.11458333333333333</v>
      </c>
      <c r="AF1856">
        <f>SUM(S1856,Y1856)/SUM(K1856:AD1856)</f>
        <v>0.15625</v>
      </c>
      <c r="AG1856">
        <f t="shared" si="130"/>
        <v>0.13541666666666666</v>
      </c>
      <c r="AH1856">
        <f t="shared" si="131"/>
        <v>0.10416666666666667</v>
      </c>
      <c r="AI1856">
        <f t="shared" si="132"/>
        <v>0.11458333333333333</v>
      </c>
      <c r="AJ1856">
        <f t="shared" si="133"/>
        <v>0.375</v>
      </c>
    </row>
    <row r="1857" spans="1:38" x14ac:dyDescent="0.2">
      <c r="A1857" t="s">
        <v>2726</v>
      </c>
      <c r="B1857">
        <v>3</v>
      </c>
      <c r="C1857">
        <v>175</v>
      </c>
      <c r="D1857">
        <f>C1857-B1857</f>
        <v>172</v>
      </c>
      <c r="E1857">
        <v>0.308</v>
      </c>
      <c r="F1857">
        <v>5.3000000000000001E-5</v>
      </c>
      <c r="G1857">
        <v>66</v>
      </c>
      <c r="H1857" t="s">
        <v>46</v>
      </c>
      <c r="I1857" t="s">
        <v>100</v>
      </c>
      <c r="J1857">
        <v>2.9279999999999999</v>
      </c>
      <c r="K1857">
        <v>6</v>
      </c>
      <c r="L1857">
        <v>1</v>
      </c>
      <c r="M1857">
        <v>7</v>
      </c>
      <c r="N1857">
        <v>7</v>
      </c>
      <c r="O1857">
        <v>0</v>
      </c>
      <c r="P1857">
        <v>14</v>
      </c>
      <c r="Q1857">
        <v>1</v>
      </c>
      <c r="R1857">
        <v>2</v>
      </c>
      <c r="S1857">
        <v>7</v>
      </c>
      <c r="T1857">
        <v>6</v>
      </c>
      <c r="U1857">
        <v>0</v>
      </c>
      <c r="V1857">
        <v>11</v>
      </c>
      <c r="W1857">
        <v>2</v>
      </c>
      <c r="X1857">
        <v>7</v>
      </c>
      <c r="Y1857">
        <v>8</v>
      </c>
      <c r="Z1857">
        <v>7</v>
      </c>
      <c r="AA1857">
        <v>6</v>
      </c>
      <c r="AB1857">
        <v>1</v>
      </c>
      <c r="AC1857">
        <v>2</v>
      </c>
      <c r="AD1857">
        <v>1</v>
      </c>
      <c r="AE1857">
        <f>SUM(M1857:N1857)/SUM(K1857:AD1857)</f>
        <v>0.14583333333333334</v>
      </c>
      <c r="AF1857">
        <f>SUM(S1857,Y1857)/SUM(K1857:AD1857)</f>
        <v>0.15625</v>
      </c>
      <c r="AG1857">
        <f t="shared" si="130"/>
        <v>0.22916666666666666</v>
      </c>
      <c r="AH1857">
        <f t="shared" si="131"/>
        <v>3.125E-2</v>
      </c>
      <c r="AI1857">
        <f t="shared" si="132"/>
        <v>9.375E-2</v>
      </c>
      <c r="AJ1857">
        <f t="shared" si="133"/>
        <v>0.34375</v>
      </c>
      <c r="AK1857">
        <v>4</v>
      </c>
      <c r="AL1857">
        <v>1</v>
      </c>
    </row>
    <row r="1858" spans="1:38" x14ac:dyDescent="0.2">
      <c r="A1858" t="s">
        <v>2182</v>
      </c>
      <c r="B1858">
        <v>6</v>
      </c>
      <c r="C1858">
        <v>130</v>
      </c>
      <c r="D1858">
        <f>C1858-B1858</f>
        <v>124</v>
      </c>
      <c r="E1858">
        <v>0.39510000000000001</v>
      </c>
      <c r="F1858">
        <v>1.3372E-2</v>
      </c>
      <c r="G1858">
        <v>78</v>
      </c>
      <c r="H1858" t="s">
        <v>32</v>
      </c>
      <c r="I1858" t="s">
        <v>44</v>
      </c>
      <c r="J1858">
        <v>3.0019999999999998</v>
      </c>
      <c r="K1858">
        <v>4</v>
      </c>
      <c r="L1858">
        <v>0</v>
      </c>
      <c r="M1858">
        <v>5</v>
      </c>
      <c r="N1858">
        <v>6</v>
      </c>
      <c r="O1858">
        <v>2</v>
      </c>
      <c r="P1858">
        <v>8</v>
      </c>
      <c r="Q1858">
        <v>2</v>
      </c>
      <c r="R1858">
        <v>3</v>
      </c>
      <c r="S1858">
        <v>7</v>
      </c>
      <c r="T1858">
        <v>2</v>
      </c>
      <c r="U1858">
        <v>0</v>
      </c>
      <c r="V1858">
        <v>6</v>
      </c>
      <c r="W1858">
        <v>6</v>
      </c>
      <c r="X1858">
        <v>1</v>
      </c>
      <c r="Y1858">
        <v>3</v>
      </c>
      <c r="Z1858">
        <v>5</v>
      </c>
      <c r="AA1858">
        <v>4</v>
      </c>
      <c r="AB1858">
        <v>0</v>
      </c>
      <c r="AC1858">
        <v>0</v>
      </c>
      <c r="AD1858">
        <v>0</v>
      </c>
      <c r="AE1858">
        <f>SUM(M1858:N1858)/SUM(K1858:AD1858)</f>
        <v>0.171875</v>
      </c>
      <c r="AF1858">
        <f>SUM(S1858,Y1858)/SUM(K1858:AD1858)</f>
        <v>0.15625</v>
      </c>
      <c r="AG1858">
        <f t="shared" si="130"/>
        <v>0.28125</v>
      </c>
      <c r="AH1858">
        <f t="shared" si="131"/>
        <v>3.125E-2</v>
      </c>
      <c r="AI1858">
        <f t="shared" si="132"/>
        <v>7.8125E-2</v>
      </c>
      <c r="AJ1858">
        <f t="shared" si="133"/>
        <v>0.28125</v>
      </c>
      <c r="AK1858">
        <v>4</v>
      </c>
      <c r="AL1858">
        <v>0</v>
      </c>
    </row>
    <row r="1859" spans="1:38" x14ac:dyDescent="0.2">
      <c r="A1859" t="s">
        <v>1593</v>
      </c>
      <c r="B1859">
        <v>11</v>
      </c>
      <c r="C1859">
        <v>186</v>
      </c>
      <c r="D1859">
        <f>C1859-B1859</f>
        <v>175</v>
      </c>
      <c r="E1859">
        <v>3.2199999999999999E-2</v>
      </c>
      <c r="F1859">
        <v>1.5380000000000001E-3</v>
      </c>
      <c r="G1859">
        <v>6</v>
      </c>
      <c r="H1859" t="s">
        <v>35</v>
      </c>
      <c r="I1859" t="s">
        <v>49</v>
      </c>
      <c r="J1859">
        <v>3.59</v>
      </c>
      <c r="K1859">
        <v>10</v>
      </c>
      <c r="L1859">
        <v>0</v>
      </c>
      <c r="M1859">
        <v>5</v>
      </c>
      <c r="N1859">
        <v>12</v>
      </c>
      <c r="O1859">
        <v>3</v>
      </c>
      <c r="P1859">
        <v>6</v>
      </c>
      <c r="Q1859">
        <v>0</v>
      </c>
      <c r="R1859">
        <v>7</v>
      </c>
      <c r="S1859">
        <v>9</v>
      </c>
      <c r="T1859">
        <v>7</v>
      </c>
      <c r="U1859">
        <v>2</v>
      </c>
      <c r="V1859">
        <v>6</v>
      </c>
      <c r="W1859">
        <v>5</v>
      </c>
      <c r="X1859">
        <v>7</v>
      </c>
      <c r="Y1859">
        <v>6</v>
      </c>
      <c r="Z1859">
        <v>3</v>
      </c>
      <c r="AA1859">
        <v>6</v>
      </c>
      <c r="AB1859">
        <v>2</v>
      </c>
      <c r="AC1859">
        <v>0</v>
      </c>
      <c r="AD1859">
        <v>0</v>
      </c>
      <c r="AE1859">
        <f>SUM(M1859:N1859)/SUM(K1859:AD1859)</f>
        <v>0.17708333333333334</v>
      </c>
      <c r="AF1859">
        <f>SUM(S1859,Y1859)/SUM(K1859:AD1859)</f>
        <v>0.15625</v>
      </c>
      <c r="AG1859">
        <f t="shared" ref="AG1859:AG1922" si="134">SUM(P1859,K1859,W1859)/SUM(K1859:AD1859)</f>
        <v>0.21875</v>
      </c>
      <c r="AH1859">
        <f t="shared" ref="AH1859:AH1922" si="135">SUM(AC1859,AD1859,O1859)/SUM(K1859:AD1859)</f>
        <v>3.125E-2</v>
      </c>
      <c r="AI1859">
        <f t="shared" ref="AI1859:AI1922" si="136">SUM(R1859,T1859,AB1859,U1859)/SUM(K1859:AD1859)</f>
        <v>0.1875</v>
      </c>
      <c r="AJ1859">
        <f t="shared" ref="AJ1859:AJ1922" si="137">SUM(Q1859,X1859,V1859,AA1859,Z1859,L1859)/SUM(K1859:AD1859)</f>
        <v>0.22916666666666666</v>
      </c>
    </row>
    <row r="1860" spans="1:38" x14ac:dyDescent="0.2">
      <c r="A1860" t="s">
        <v>1737</v>
      </c>
      <c r="B1860">
        <v>124</v>
      </c>
      <c r="C1860">
        <v>333</v>
      </c>
      <c r="D1860">
        <f>C1860-B1860</f>
        <v>209</v>
      </c>
      <c r="E1860">
        <v>0.2419</v>
      </c>
      <c r="F1860" s="1">
        <v>3.9999999999999998E-6</v>
      </c>
      <c r="G1860">
        <v>42</v>
      </c>
      <c r="H1860" t="s">
        <v>35</v>
      </c>
      <c r="I1860" t="s">
        <v>413</v>
      </c>
      <c r="J1860">
        <v>3.0070000000000001</v>
      </c>
      <c r="K1860">
        <v>3</v>
      </c>
      <c r="L1860">
        <v>1</v>
      </c>
      <c r="M1860">
        <v>9</v>
      </c>
      <c r="N1860">
        <v>14</v>
      </c>
      <c r="O1860">
        <v>4</v>
      </c>
      <c r="P1860">
        <v>7</v>
      </c>
      <c r="Q1860">
        <v>2</v>
      </c>
      <c r="R1860">
        <v>6</v>
      </c>
      <c r="S1860">
        <v>17</v>
      </c>
      <c r="T1860">
        <v>9</v>
      </c>
      <c r="U1860">
        <v>1</v>
      </c>
      <c r="V1860">
        <v>12</v>
      </c>
      <c r="W1860">
        <v>5</v>
      </c>
      <c r="X1860">
        <v>13</v>
      </c>
      <c r="Y1860">
        <v>3</v>
      </c>
      <c r="Z1860">
        <v>9</v>
      </c>
      <c r="AA1860">
        <v>8</v>
      </c>
      <c r="AB1860">
        <v>2</v>
      </c>
      <c r="AC1860">
        <v>0</v>
      </c>
      <c r="AD1860">
        <v>3</v>
      </c>
      <c r="AE1860">
        <f>SUM(M1860:N1860)/SUM(K1860:AD1860)</f>
        <v>0.1796875</v>
      </c>
      <c r="AF1860">
        <f>SUM(S1860,Y1860)/SUM(K1860:AD1860)</f>
        <v>0.15625</v>
      </c>
      <c r="AG1860">
        <f t="shared" si="134"/>
        <v>0.1171875</v>
      </c>
      <c r="AH1860">
        <f t="shared" si="135"/>
        <v>5.46875E-2</v>
      </c>
      <c r="AI1860">
        <f t="shared" si="136"/>
        <v>0.140625</v>
      </c>
      <c r="AJ1860">
        <f t="shared" si="137"/>
        <v>0.3515625</v>
      </c>
    </row>
    <row r="1861" spans="1:38" x14ac:dyDescent="0.2">
      <c r="A1861" t="s">
        <v>1274</v>
      </c>
      <c r="B1861">
        <v>711</v>
      </c>
      <c r="C1861">
        <v>743</v>
      </c>
      <c r="D1861">
        <f>C1861-B1861</f>
        <v>32</v>
      </c>
      <c r="E1861">
        <v>0.25480000000000003</v>
      </c>
      <c r="F1861">
        <v>5.0199999999999995E-4</v>
      </c>
      <c r="G1861">
        <v>42</v>
      </c>
      <c r="H1861" t="s">
        <v>46</v>
      </c>
      <c r="I1861" t="s">
        <v>33</v>
      </c>
      <c r="J1861">
        <v>3.2690000000000001</v>
      </c>
      <c r="K1861">
        <v>2</v>
      </c>
      <c r="L1861">
        <v>0</v>
      </c>
      <c r="M1861">
        <v>3</v>
      </c>
      <c r="N1861">
        <v>3</v>
      </c>
      <c r="O1861">
        <v>1</v>
      </c>
      <c r="P1861">
        <v>1</v>
      </c>
      <c r="Q1861">
        <v>0</v>
      </c>
      <c r="R1861">
        <v>0</v>
      </c>
      <c r="S1861">
        <v>5</v>
      </c>
      <c r="T1861">
        <v>5</v>
      </c>
      <c r="U1861">
        <v>0</v>
      </c>
      <c r="V1861">
        <v>3</v>
      </c>
      <c r="W1861">
        <v>0</v>
      </c>
      <c r="X1861">
        <v>2</v>
      </c>
      <c r="Y1861">
        <v>0</v>
      </c>
      <c r="Z1861">
        <v>3</v>
      </c>
      <c r="AA1861">
        <v>2</v>
      </c>
      <c r="AB1861">
        <v>0</v>
      </c>
      <c r="AC1861">
        <v>0</v>
      </c>
      <c r="AD1861">
        <v>2</v>
      </c>
      <c r="AE1861">
        <f>SUM(M1861:N1861)/SUM(K1861:AD1861)</f>
        <v>0.1875</v>
      </c>
      <c r="AF1861">
        <f>SUM(S1861,Y1861)/SUM(K1861:AD1861)</f>
        <v>0.15625</v>
      </c>
      <c r="AG1861">
        <f t="shared" si="134"/>
        <v>9.375E-2</v>
      </c>
      <c r="AH1861">
        <f t="shared" si="135"/>
        <v>9.375E-2</v>
      </c>
      <c r="AI1861">
        <f t="shared" si="136"/>
        <v>0.15625</v>
      </c>
      <c r="AJ1861">
        <f t="shared" si="137"/>
        <v>0.3125</v>
      </c>
    </row>
    <row r="1862" spans="1:38" x14ac:dyDescent="0.2">
      <c r="A1862" t="s">
        <v>1280</v>
      </c>
      <c r="B1862">
        <v>11</v>
      </c>
      <c r="C1862">
        <v>110</v>
      </c>
      <c r="D1862">
        <f>C1862-B1862</f>
        <v>99</v>
      </c>
      <c r="E1862">
        <v>0.40579999999999999</v>
      </c>
      <c r="F1862">
        <v>6.4790000000000004E-3</v>
      </c>
      <c r="G1862">
        <v>78</v>
      </c>
      <c r="H1862" t="s">
        <v>35</v>
      </c>
      <c r="I1862" t="s">
        <v>59</v>
      </c>
      <c r="J1862">
        <v>2.923</v>
      </c>
      <c r="K1862">
        <v>2</v>
      </c>
      <c r="L1862">
        <v>1</v>
      </c>
      <c r="M1862">
        <v>6</v>
      </c>
      <c r="N1862">
        <v>6</v>
      </c>
      <c r="O1862">
        <v>1</v>
      </c>
      <c r="P1862">
        <v>3</v>
      </c>
      <c r="Q1862">
        <v>1</v>
      </c>
      <c r="R1862">
        <v>3</v>
      </c>
      <c r="S1862">
        <v>6</v>
      </c>
      <c r="T1862">
        <v>4</v>
      </c>
      <c r="U1862">
        <v>0</v>
      </c>
      <c r="V1862">
        <v>8</v>
      </c>
      <c r="W1862">
        <v>2</v>
      </c>
      <c r="X1862">
        <v>4</v>
      </c>
      <c r="Y1862">
        <v>4</v>
      </c>
      <c r="Z1862">
        <v>5</v>
      </c>
      <c r="AA1862">
        <v>5</v>
      </c>
      <c r="AB1862">
        <v>1</v>
      </c>
      <c r="AC1862">
        <v>1</v>
      </c>
      <c r="AD1862">
        <v>1</v>
      </c>
      <c r="AE1862">
        <f>SUM(M1862:N1862)/SUM(K1862:AD1862)</f>
        <v>0.1875</v>
      </c>
      <c r="AF1862">
        <f>SUM(S1862,Y1862)/SUM(K1862:AD1862)</f>
        <v>0.15625</v>
      </c>
      <c r="AG1862">
        <f t="shared" si="134"/>
        <v>0.109375</v>
      </c>
      <c r="AH1862">
        <f t="shared" si="135"/>
        <v>4.6875E-2</v>
      </c>
      <c r="AI1862">
        <f t="shared" si="136"/>
        <v>0.125</v>
      </c>
      <c r="AJ1862">
        <f t="shared" si="137"/>
        <v>0.375</v>
      </c>
    </row>
    <row r="1863" spans="1:38" x14ac:dyDescent="0.2">
      <c r="A1863" t="s">
        <v>1639</v>
      </c>
      <c r="B1863">
        <v>15</v>
      </c>
      <c r="C1863">
        <v>57</v>
      </c>
      <c r="D1863">
        <f>C1863-B1863</f>
        <v>42</v>
      </c>
      <c r="E1863">
        <v>0.22359999999999999</v>
      </c>
      <c r="F1863">
        <v>6.0499999999999996E-4</v>
      </c>
      <c r="G1863">
        <v>30</v>
      </c>
      <c r="H1863" t="s">
        <v>46</v>
      </c>
      <c r="I1863" t="s">
        <v>235</v>
      </c>
      <c r="J1863">
        <v>3.6440000000000001</v>
      </c>
      <c r="K1863">
        <v>1</v>
      </c>
      <c r="L1863">
        <v>1</v>
      </c>
      <c r="M1863">
        <v>3</v>
      </c>
      <c r="N1863">
        <v>3</v>
      </c>
      <c r="O1863">
        <v>1</v>
      </c>
      <c r="P1863">
        <v>2</v>
      </c>
      <c r="Q1863">
        <v>1</v>
      </c>
      <c r="R1863">
        <v>2</v>
      </c>
      <c r="S1863">
        <v>3</v>
      </c>
      <c r="T1863">
        <v>2</v>
      </c>
      <c r="U1863">
        <v>2</v>
      </c>
      <c r="V1863">
        <v>2</v>
      </c>
      <c r="W1863">
        <v>1</v>
      </c>
      <c r="X1863">
        <v>2</v>
      </c>
      <c r="Y1863">
        <v>2</v>
      </c>
      <c r="Z1863">
        <v>0</v>
      </c>
      <c r="AA1863">
        <v>1</v>
      </c>
      <c r="AB1863">
        <v>2</v>
      </c>
      <c r="AC1863">
        <v>0</v>
      </c>
      <c r="AD1863">
        <v>1</v>
      </c>
      <c r="AE1863">
        <f>SUM(M1863:N1863)/SUM(K1863:AD1863)</f>
        <v>0.1875</v>
      </c>
      <c r="AF1863">
        <f>SUM(S1863,Y1863)/SUM(K1863:AD1863)</f>
        <v>0.15625</v>
      </c>
      <c r="AG1863">
        <f t="shared" si="134"/>
        <v>0.125</v>
      </c>
      <c r="AH1863">
        <f t="shared" si="135"/>
        <v>6.25E-2</v>
      </c>
      <c r="AI1863">
        <f t="shared" si="136"/>
        <v>0.25</v>
      </c>
      <c r="AJ1863">
        <f t="shared" si="137"/>
        <v>0.21875</v>
      </c>
    </row>
    <row r="1864" spans="1:38" x14ac:dyDescent="0.2">
      <c r="A1864" t="s">
        <v>2756</v>
      </c>
      <c r="B1864">
        <v>7</v>
      </c>
      <c r="C1864">
        <v>57</v>
      </c>
      <c r="D1864">
        <f>C1864-B1864</f>
        <v>50</v>
      </c>
      <c r="E1864">
        <v>0.2303</v>
      </c>
      <c r="F1864">
        <v>1.3300000000000001E-4</v>
      </c>
      <c r="G1864">
        <v>42</v>
      </c>
      <c r="H1864" t="s">
        <v>35</v>
      </c>
      <c r="I1864" t="s">
        <v>2757</v>
      </c>
      <c r="J1864">
        <v>3.8</v>
      </c>
      <c r="K1864">
        <v>1</v>
      </c>
      <c r="L1864">
        <v>0</v>
      </c>
      <c r="M1864">
        <v>3</v>
      </c>
      <c r="N1864">
        <v>3</v>
      </c>
      <c r="O1864">
        <v>1</v>
      </c>
      <c r="P1864">
        <v>1</v>
      </c>
      <c r="Q1864">
        <v>0</v>
      </c>
      <c r="R1864">
        <v>3</v>
      </c>
      <c r="S1864">
        <v>3</v>
      </c>
      <c r="T1864">
        <v>3</v>
      </c>
      <c r="U1864">
        <v>0</v>
      </c>
      <c r="V1864">
        <v>2</v>
      </c>
      <c r="W1864">
        <v>2</v>
      </c>
      <c r="X1864">
        <v>1</v>
      </c>
      <c r="Y1864">
        <v>2</v>
      </c>
      <c r="Z1864">
        <v>4</v>
      </c>
      <c r="AA1864">
        <v>0</v>
      </c>
      <c r="AB1864">
        <v>2</v>
      </c>
      <c r="AC1864">
        <v>0</v>
      </c>
      <c r="AD1864">
        <v>1</v>
      </c>
      <c r="AE1864">
        <f>SUM(M1864:N1864)/SUM(K1864:AD1864)</f>
        <v>0.1875</v>
      </c>
      <c r="AF1864">
        <f>SUM(S1864,Y1864)/SUM(K1864:AD1864)</f>
        <v>0.15625</v>
      </c>
      <c r="AG1864">
        <f t="shared" si="134"/>
        <v>0.125</v>
      </c>
      <c r="AH1864">
        <f t="shared" si="135"/>
        <v>6.25E-2</v>
      </c>
      <c r="AI1864">
        <f t="shared" si="136"/>
        <v>0.25</v>
      </c>
      <c r="AJ1864">
        <f t="shared" si="137"/>
        <v>0.21875</v>
      </c>
    </row>
    <row r="1865" spans="1:38" x14ac:dyDescent="0.2">
      <c r="A1865" t="s">
        <v>3345</v>
      </c>
      <c r="B1865">
        <v>540</v>
      </c>
      <c r="C1865">
        <v>596</v>
      </c>
      <c r="D1865">
        <f>C1865-B1865</f>
        <v>56</v>
      </c>
      <c r="E1865">
        <v>0.19550000000000001</v>
      </c>
      <c r="F1865">
        <v>4.3049999999999998E-3</v>
      </c>
      <c r="G1865">
        <v>18</v>
      </c>
      <c r="H1865" t="s">
        <v>35</v>
      </c>
      <c r="I1865" t="s">
        <v>235</v>
      </c>
      <c r="J1865">
        <v>2.859</v>
      </c>
      <c r="K1865">
        <v>1</v>
      </c>
      <c r="L1865">
        <v>0</v>
      </c>
      <c r="M1865">
        <v>0</v>
      </c>
      <c r="N1865">
        <v>6</v>
      </c>
      <c r="O1865">
        <v>0</v>
      </c>
      <c r="P1865">
        <v>2</v>
      </c>
      <c r="Q1865">
        <v>0</v>
      </c>
      <c r="R1865">
        <v>0</v>
      </c>
      <c r="S1865">
        <v>3</v>
      </c>
      <c r="T1865">
        <v>1</v>
      </c>
      <c r="U1865">
        <v>2</v>
      </c>
      <c r="V1865">
        <v>5</v>
      </c>
      <c r="W1865">
        <v>1</v>
      </c>
      <c r="X1865">
        <v>3</v>
      </c>
      <c r="Y1865">
        <v>2</v>
      </c>
      <c r="Z1865">
        <v>3</v>
      </c>
      <c r="AA1865">
        <v>0</v>
      </c>
      <c r="AB1865">
        <v>3</v>
      </c>
      <c r="AC1865">
        <v>0</v>
      </c>
      <c r="AD1865">
        <v>0</v>
      </c>
      <c r="AE1865">
        <f>SUM(M1865:N1865)/SUM(K1865:AD1865)</f>
        <v>0.1875</v>
      </c>
      <c r="AF1865">
        <f>SUM(S1865,Y1865)/SUM(K1865:AD1865)</f>
        <v>0.15625</v>
      </c>
      <c r="AG1865">
        <f t="shared" si="134"/>
        <v>0.125</v>
      </c>
      <c r="AH1865">
        <f t="shared" si="135"/>
        <v>0</v>
      </c>
      <c r="AI1865">
        <f t="shared" si="136"/>
        <v>0.1875</v>
      </c>
      <c r="AJ1865">
        <f t="shared" si="137"/>
        <v>0.34375</v>
      </c>
      <c r="AK1865">
        <v>1</v>
      </c>
      <c r="AL1865">
        <v>1</v>
      </c>
    </row>
    <row r="1866" spans="1:38" x14ac:dyDescent="0.2">
      <c r="A1866" t="s">
        <v>341</v>
      </c>
      <c r="B1866">
        <v>5</v>
      </c>
      <c r="C1866">
        <v>218</v>
      </c>
      <c r="D1866">
        <f>C1866-B1866</f>
        <v>213</v>
      </c>
      <c r="E1866">
        <v>0.6381</v>
      </c>
      <c r="F1866">
        <v>2.8240000000000001E-3</v>
      </c>
      <c r="G1866">
        <v>90</v>
      </c>
      <c r="H1866" t="s">
        <v>32</v>
      </c>
      <c r="I1866" t="s">
        <v>44</v>
      </c>
      <c r="J1866">
        <v>2.7280000000000002</v>
      </c>
      <c r="K1866">
        <v>6</v>
      </c>
      <c r="L1866">
        <v>0</v>
      </c>
      <c r="M1866">
        <v>5</v>
      </c>
      <c r="N1866">
        <v>15</v>
      </c>
      <c r="O1866">
        <v>0</v>
      </c>
      <c r="P1866">
        <v>16</v>
      </c>
      <c r="Q1866">
        <v>1</v>
      </c>
      <c r="R1866">
        <v>2</v>
      </c>
      <c r="S1866">
        <v>14</v>
      </c>
      <c r="T1866">
        <v>1</v>
      </c>
      <c r="U1866">
        <v>0</v>
      </c>
      <c r="V1866">
        <v>5</v>
      </c>
      <c r="W1866">
        <v>2</v>
      </c>
      <c r="X1866">
        <v>8</v>
      </c>
      <c r="Y1866">
        <v>1</v>
      </c>
      <c r="Z1866">
        <v>9</v>
      </c>
      <c r="AA1866">
        <v>7</v>
      </c>
      <c r="AB1866">
        <v>2</v>
      </c>
      <c r="AC1866">
        <v>0</v>
      </c>
      <c r="AD1866">
        <v>2</v>
      </c>
      <c r="AE1866">
        <f>SUM(M1866:N1866)/SUM(K1866:AD1866)</f>
        <v>0.20833333333333334</v>
      </c>
      <c r="AF1866">
        <f>SUM(S1866,Y1866)/SUM(K1866:AD1866)</f>
        <v>0.15625</v>
      </c>
      <c r="AG1866">
        <f t="shared" si="134"/>
        <v>0.25</v>
      </c>
      <c r="AH1866">
        <f t="shared" si="135"/>
        <v>2.0833333333333332E-2</v>
      </c>
      <c r="AI1866">
        <f t="shared" si="136"/>
        <v>5.2083333333333336E-2</v>
      </c>
      <c r="AJ1866">
        <f t="shared" si="137"/>
        <v>0.3125</v>
      </c>
      <c r="AK1866">
        <v>23</v>
      </c>
      <c r="AL1866">
        <v>2</v>
      </c>
    </row>
    <row r="1867" spans="1:38" x14ac:dyDescent="0.2">
      <c r="A1867" t="s">
        <v>1441</v>
      </c>
      <c r="B1867">
        <v>113</v>
      </c>
      <c r="C1867">
        <v>358</v>
      </c>
      <c r="D1867">
        <f>C1867-B1867</f>
        <v>245</v>
      </c>
      <c r="E1867">
        <v>0.2681</v>
      </c>
      <c r="F1867">
        <v>1.03E-4</v>
      </c>
      <c r="G1867">
        <v>54</v>
      </c>
      <c r="H1867" t="s">
        <v>46</v>
      </c>
      <c r="I1867" t="s">
        <v>1442</v>
      </c>
      <c r="J1867">
        <v>3.0339999999999998</v>
      </c>
      <c r="K1867">
        <v>8</v>
      </c>
      <c r="L1867">
        <v>1</v>
      </c>
      <c r="M1867">
        <v>9</v>
      </c>
      <c r="N1867">
        <v>18</v>
      </c>
      <c r="O1867">
        <v>3</v>
      </c>
      <c r="P1867">
        <v>10</v>
      </c>
      <c r="Q1867">
        <v>4</v>
      </c>
      <c r="R1867">
        <v>4</v>
      </c>
      <c r="S1867">
        <v>15</v>
      </c>
      <c r="T1867">
        <v>6</v>
      </c>
      <c r="U1867">
        <v>0</v>
      </c>
      <c r="V1867">
        <v>5</v>
      </c>
      <c r="W1867">
        <v>7</v>
      </c>
      <c r="X1867">
        <v>11</v>
      </c>
      <c r="Y1867">
        <v>5</v>
      </c>
      <c r="Z1867">
        <v>10</v>
      </c>
      <c r="AA1867">
        <v>3</v>
      </c>
      <c r="AB1867">
        <v>5</v>
      </c>
      <c r="AC1867">
        <v>0</v>
      </c>
      <c r="AD1867">
        <v>4</v>
      </c>
      <c r="AE1867">
        <f>SUM(M1867:N1867)/SUM(K1867:AD1867)</f>
        <v>0.2109375</v>
      </c>
      <c r="AF1867">
        <f>SUM(S1867,Y1867)/SUM(K1867:AD1867)</f>
        <v>0.15625</v>
      </c>
      <c r="AG1867">
        <f t="shared" si="134"/>
        <v>0.1953125</v>
      </c>
      <c r="AH1867">
        <f t="shared" si="135"/>
        <v>5.46875E-2</v>
      </c>
      <c r="AI1867">
        <f t="shared" si="136"/>
        <v>0.1171875</v>
      </c>
      <c r="AJ1867">
        <f t="shared" si="137"/>
        <v>0.265625</v>
      </c>
      <c r="AK1867">
        <v>4</v>
      </c>
      <c r="AL1867">
        <v>2</v>
      </c>
    </row>
    <row r="1868" spans="1:38" x14ac:dyDescent="0.2">
      <c r="A1868" t="s">
        <v>2616</v>
      </c>
      <c r="B1868">
        <v>492</v>
      </c>
      <c r="C1868">
        <v>532</v>
      </c>
      <c r="D1868">
        <f>C1868-B1868</f>
        <v>40</v>
      </c>
      <c r="E1868">
        <v>0.31559999999999999</v>
      </c>
      <c r="F1868">
        <v>1.8569999999999999E-3</v>
      </c>
      <c r="G1868">
        <v>66</v>
      </c>
      <c r="H1868" t="s">
        <v>35</v>
      </c>
      <c r="I1868" t="s">
        <v>49</v>
      </c>
      <c r="J1868">
        <v>3.85</v>
      </c>
      <c r="K1868">
        <v>0</v>
      </c>
      <c r="L1868">
        <v>1</v>
      </c>
      <c r="M1868">
        <v>6</v>
      </c>
      <c r="N1868">
        <v>1</v>
      </c>
      <c r="O1868">
        <v>2</v>
      </c>
      <c r="P1868">
        <v>4</v>
      </c>
      <c r="Q1868">
        <v>0</v>
      </c>
      <c r="R1868">
        <v>1</v>
      </c>
      <c r="S1868">
        <v>5</v>
      </c>
      <c r="T1868">
        <v>4</v>
      </c>
      <c r="U1868">
        <v>1</v>
      </c>
      <c r="V1868">
        <v>1</v>
      </c>
      <c r="W1868">
        <v>1</v>
      </c>
      <c r="X1868">
        <v>0</v>
      </c>
      <c r="Y1868">
        <v>0</v>
      </c>
      <c r="Z1868">
        <v>0</v>
      </c>
      <c r="AA1868">
        <v>2</v>
      </c>
      <c r="AB1868">
        <v>1</v>
      </c>
      <c r="AC1868">
        <v>0</v>
      </c>
      <c r="AD1868">
        <v>2</v>
      </c>
      <c r="AE1868">
        <f>SUM(M1868:N1868)/SUM(K1868:AD1868)</f>
        <v>0.21875</v>
      </c>
      <c r="AF1868">
        <f>SUM(S1868,Y1868)/SUM(K1868:AD1868)</f>
        <v>0.15625</v>
      </c>
      <c r="AG1868">
        <f t="shared" si="134"/>
        <v>0.15625</v>
      </c>
      <c r="AH1868">
        <f t="shared" si="135"/>
        <v>0.125</v>
      </c>
      <c r="AI1868">
        <f t="shared" si="136"/>
        <v>0.21875</v>
      </c>
      <c r="AJ1868">
        <f t="shared" si="137"/>
        <v>0.125</v>
      </c>
    </row>
    <row r="1869" spans="1:38" x14ac:dyDescent="0.2">
      <c r="A1869" t="s">
        <v>2037</v>
      </c>
      <c r="B1869">
        <v>7</v>
      </c>
      <c r="C1869">
        <v>120</v>
      </c>
      <c r="D1869">
        <f>C1869-B1869</f>
        <v>113</v>
      </c>
      <c r="E1869">
        <v>0.19309999999999999</v>
      </c>
      <c r="F1869">
        <v>1.5436999999999999E-2</v>
      </c>
      <c r="G1869">
        <v>18</v>
      </c>
      <c r="H1869" t="s">
        <v>46</v>
      </c>
      <c r="I1869" t="s">
        <v>33</v>
      </c>
      <c r="J1869">
        <v>3.548</v>
      </c>
      <c r="K1869">
        <v>4</v>
      </c>
      <c r="L1869">
        <v>1</v>
      </c>
      <c r="M1869">
        <v>9</v>
      </c>
      <c r="N1869">
        <v>13</v>
      </c>
      <c r="O1869">
        <v>1</v>
      </c>
      <c r="P1869">
        <v>2</v>
      </c>
      <c r="Q1869">
        <v>3</v>
      </c>
      <c r="R1869">
        <v>5</v>
      </c>
      <c r="S1869">
        <v>11</v>
      </c>
      <c r="T1869">
        <v>11</v>
      </c>
      <c r="U1869">
        <v>2</v>
      </c>
      <c r="V1869">
        <v>4</v>
      </c>
      <c r="W1869">
        <v>4</v>
      </c>
      <c r="X1869">
        <v>6</v>
      </c>
      <c r="Y1869">
        <v>4</v>
      </c>
      <c r="Z1869">
        <v>5</v>
      </c>
      <c r="AA1869">
        <v>5</v>
      </c>
      <c r="AB1869">
        <v>6</v>
      </c>
      <c r="AC1869">
        <v>0</v>
      </c>
      <c r="AD1869">
        <v>0</v>
      </c>
      <c r="AE1869">
        <f>SUM(M1869:N1869)/SUM(K1869:AD1869)</f>
        <v>0.22916666666666666</v>
      </c>
      <c r="AF1869">
        <f>SUM(S1869,Y1869)/SUM(K1869:AD1869)</f>
        <v>0.15625</v>
      </c>
      <c r="AG1869">
        <f t="shared" si="134"/>
        <v>0.10416666666666667</v>
      </c>
      <c r="AH1869">
        <f t="shared" si="135"/>
        <v>1.0416666666666666E-2</v>
      </c>
      <c r="AI1869">
        <f t="shared" si="136"/>
        <v>0.25</v>
      </c>
      <c r="AJ1869">
        <f t="shared" si="137"/>
        <v>0.25</v>
      </c>
    </row>
    <row r="1870" spans="1:38" x14ac:dyDescent="0.2">
      <c r="A1870" t="s">
        <v>1472</v>
      </c>
      <c r="B1870">
        <v>70</v>
      </c>
      <c r="C1870">
        <v>507</v>
      </c>
      <c r="D1870">
        <f>C1870-B1870</f>
        <v>437</v>
      </c>
      <c r="E1870">
        <v>0.3503</v>
      </c>
      <c r="F1870">
        <v>2.61E-4</v>
      </c>
      <c r="G1870">
        <v>66</v>
      </c>
      <c r="H1870" t="s">
        <v>46</v>
      </c>
      <c r="I1870" t="s">
        <v>49</v>
      </c>
      <c r="J1870">
        <v>2.5819999999999999</v>
      </c>
      <c r="K1870">
        <v>7</v>
      </c>
      <c r="L1870">
        <v>0</v>
      </c>
      <c r="M1870">
        <v>19</v>
      </c>
      <c r="N1870">
        <v>18</v>
      </c>
      <c r="O1870">
        <v>7</v>
      </c>
      <c r="P1870">
        <v>15</v>
      </c>
      <c r="Q1870">
        <v>4</v>
      </c>
      <c r="R1870">
        <v>2</v>
      </c>
      <c r="S1870">
        <v>14</v>
      </c>
      <c r="T1870">
        <v>4</v>
      </c>
      <c r="U1870">
        <v>0</v>
      </c>
      <c r="V1870">
        <v>11</v>
      </c>
      <c r="W1870">
        <v>5</v>
      </c>
      <c r="X1870">
        <v>11</v>
      </c>
      <c r="Y1870">
        <v>11</v>
      </c>
      <c r="Z1870">
        <v>18</v>
      </c>
      <c r="AA1870">
        <v>10</v>
      </c>
      <c r="AB1870">
        <v>0</v>
      </c>
      <c r="AC1870">
        <v>2</v>
      </c>
      <c r="AD1870">
        <v>2</v>
      </c>
      <c r="AE1870">
        <f>SUM(M1870:N1870)/SUM(K1870:AD1870)</f>
        <v>0.23125000000000001</v>
      </c>
      <c r="AF1870">
        <f>SUM(S1870,Y1870)/SUM(K1870:AD1870)</f>
        <v>0.15625</v>
      </c>
      <c r="AG1870">
        <f t="shared" si="134"/>
        <v>0.16875000000000001</v>
      </c>
      <c r="AH1870">
        <f t="shared" si="135"/>
        <v>6.8750000000000006E-2</v>
      </c>
      <c r="AI1870">
        <f t="shared" si="136"/>
        <v>3.7499999999999999E-2</v>
      </c>
      <c r="AJ1870">
        <f t="shared" si="137"/>
        <v>0.33750000000000002</v>
      </c>
      <c r="AK1870">
        <v>5</v>
      </c>
      <c r="AL1870">
        <v>0</v>
      </c>
    </row>
    <row r="1871" spans="1:38" x14ac:dyDescent="0.2">
      <c r="A1871" t="s">
        <v>53</v>
      </c>
      <c r="B1871">
        <v>33</v>
      </c>
      <c r="C1871">
        <v>78</v>
      </c>
      <c r="D1871">
        <f>C1871-B1871</f>
        <v>45</v>
      </c>
      <c r="E1871">
        <v>0.58150000000000002</v>
      </c>
      <c r="F1871">
        <v>2.8194E-2</v>
      </c>
      <c r="G1871">
        <v>90</v>
      </c>
      <c r="H1871" t="s">
        <v>35</v>
      </c>
      <c r="I1871" t="s">
        <v>40</v>
      </c>
      <c r="J1871">
        <v>3.1190000000000002</v>
      </c>
      <c r="K1871">
        <v>1</v>
      </c>
      <c r="L1871">
        <v>0</v>
      </c>
      <c r="M1871">
        <v>3</v>
      </c>
      <c r="N1871">
        <v>6</v>
      </c>
      <c r="O1871">
        <v>0</v>
      </c>
      <c r="P1871">
        <v>3</v>
      </c>
      <c r="Q1871">
        <v>0</v>
      </c>
      <c r="R1871">
        <v>1</v>
      </c>
      <c r="S1871">
        <v>5</v>
      </c>
      <c r="T1871">
        <v>3</v>
      </c>
      <c r="U1871">
        <v>0</v>
      </c>
      <c r="V1871">
        <v>2</v>
      </c>
      <c r="W1871">
        <v>0</v>
      </c>
      <c r="X1871">
        <v>2</v>
      </c>
      <c r="Y1871">
        <v>0</v>
      </c>
      <c r="Z1871">
        <v>1</v>
      </c>
      <c r="AA1871">
        <v>1</v>
      </c>
      <c r="AB1871">
        <v>2</v>
      </c>
      <c r="AC1871">
        <v>0</v>
      </c>
      <c r="AD1871">
        <v>2</v>
      </c>
      <c r="AE1871">
        <f>SUM(M1871:N1871)/SUM(K1871:AD1871)</f>
        <v>0.28125</v>
      </c>
      <c r="AF1871">
        <f>SUM(S1871,Y1871)/SUM(K1871:AD1871)</f>
        <v>0.15625</v>
      </c>
      <c r="AG1871">
        <f t="shared" si="134"/>
        <v>0.125</v>
      </c>
      <c r="AH1871">
        <f t="shared" si="135"/>
        <v>6.25E-2</v>
      </c>
      <c r="AI1871">
        <f t="shared" si="136"/>
        <v>0.1875</v>
      </c>
      <c r="AJ1871">
        <f t="shared" si="137"/>
        <v>0.1875</v>
      </c>
    </row>
    <row r="1872" spans="1:38" x14ac:dyDescent="0.2">
      <c r="A1872" t="s">
        <v>2401</v>
      </c>
      <c r="B1872">
        <v>400</v>
      </c>
      <c r="C1872">
        <v>446</v>
      </c>
      <c r="D1872">
        <f>C1872-B1872</f>
        <v>46</v>
      </c>
      <c r="E1872">
        <v>0.4768</v>
      </c>
      <c r="F1872">
        <v>2.235E-3</v>
      </c>
      <c r="G1872">
        <v>90</v>
      </c>
      <c r="H1872" t="s">
        <v>35</v>
      </c>
      <c r="I1872" t="s">
        <v>49</v>
      </c>
      <c r="J1872">
        <v>3.2629999999999999</v>
      </c>
      <c r="K1872">
        <v>2</v>
      </c>
      <c r="L1872">
        <v>0</v>
      </c>
      <c r="M1872">
        <v>5</v>
      </c>
      <c r="N1872">
        <v>4</v>
      </c>
      <c r="O1872">
        <v>0</v>
      </c>
      <c r="P1872">
        <v>1</v>
      </c>
      <c r="Q1872">
        <v>0</v>
      </c>
      <c r="R1872">
        <v>4</v>
      </c>
      <c r="S1872">
        <v>4</v>
      </c>
      <c r="T1872">
        <v>2</v>
      </c>
      <c r="U1872">
        <v>1</v>
      </c>
      <c r="V1872">
        <v>3</v>
      </c>
      <c r="W1872">
        <v>2</v>
      </c>
      <c r="X1872">
        <v>1</v>
      </c>
      <c r="Y1872">
        <v>1</v>
      </c>
      <c r="Z1872">
        <v>1</v>
      </c>
      <c r="AA1872">
        <v>1</v>
      </c>
      <c r="AB1872">
        <v>0</v>
      </c>
      <c r="AC1872">
        <v>0</v>
      </c>
      <c r="AD1872">
        <v>0</v>
      </c>
      <c r="AE1872">
        <f>SUM(M1872:N1872)/SUM(K1872:AD1872)</f>
        <v>0.28125</v>
      </c>
      <c r="AF1872">
        <f>SUM(S1872,Y1872)/SUM(K1872:AD1872)</f>
        <v>0.15625</v>
      </c>
      <c r="AG1872">
        <f t="shared" si="134"/>
        <v>0.15625</v>
      </c>
      <c r="AH1872">
        <f t="shared" si="135"/>
        <v>0</v>
      </c>
      <c r="AI1872">
        <f t="shared" si="136"/>
        <v>0.21875</v>
      </c>
      <c r="AJ1872">
        <f t="shared" si="137"/>
        <v>0.1875</v>
      </c>
    </row>
    <row r="1873" spans="1:38" x14ac:dyDescent="0.2">
      <c r="A1873" t="s">
        <v>1220</v>
      </c>
      <c r="B1873">
        <v>260</v>
      </c>
      <c r="C1873">
        <v>291</v>
      </c>
      <c r="D1873">
        <f>C1873-B1873</f>
        <v>31</v>
      </c>
      <c r="E1873">
        <v>0.21759999999999999</v>
      </c>
      <c r="F1873">
        <v>2.4780000000000002E-3</v>
      </c>
      <c r="G1873">
        <v>30</v>
      </c>
      <c r="H1873" t="s">
        <v>35</v>
      </c>
      <c r="I1873" t="s">
        <v>51</v>
      </c>
      <c r="J1873">
        <v>4.0119999999999996</v>
      </c>
      <c r="K1873">
        <v>4</v>
      </c>
      <c r="L1873">
        <v>0</v>
      </c>
      <c r="M1873">
        <v>1</v>
      </c>
      <c r="N1873">
        <v>9</v>
      </c>
      <c r="O1873">
        <v>2</v>
      </c>
      <c r="P1873">
        <v>1</v>
      </c>
      <c r="Q1873">
        <v>0</v>
      </c>
      <c r="R1873">
        <v>1</v>
      </c>
      <c r="S1873">
        <v>3</v>
      </c>
      <c r="T1873">
        <v>4</v>
      </c>
      <c r="U1873">
        <v>1</v>
      </c>
      <c r="V1873">
        <v>0</v>
      </c>
      <c r="W1873">
        <v>1</v>
      </c>
      <c r="X1873">
        <v>0</v>
      </c>
      <c r="Y1873">
        <v>2</v>
      </c>
      <c r="Z1873">
        <v>0</v>
      </c>
      <c r="AA1873">
        <v>1</v>
      </c>
      <c r="AB1873">
        <v>2</v>
      </c>
      <c r="AC1873">
        <v>0</v>
      </c>
      <c r="AD1873">
        <v>0</v>
      </c>
      <c r="AE1873">
        <f>SUM(M1873:N1873)/SUM(K1873:AD1873)</f>
        <v>0.3125</v>
      </c>
      <c r="AF1873">
        <f>SUM(S1873,Y1873)/SUM(K1873:AD1873)</f>
        <v>0.15625</v>
      </c>
      <c r="AG1873">
        <f t="shared" si="134"/>
        <v>0.1875</v>
      </c>
      <c r="AH1873">
        <f t="shared" si="135"/>
        <v>6.25E-2</v>
      </c>
      <c r="AI1873">
        <f t="shared" si="136"/>
        <v>0.25</v>
      </c>
      <c r="AJ1873">
        <f t="shared" si="137"/>
        <v>3.125E-2</v>
      </c>
    </row>
    <row r="1874" spans="1:38" x14ac:dyDescent="0.2">
      <c r="A1874" t="s">
        <v>2857</v>
      </c>
      <c r="B1874">
        <v>8</v>
      </c>
      <c r="C1874">
        <v>407</v>
      </c>
      <c r="D1874">
        <f>C1874-B1874</f>
        <v>399</v>
      </c>
      <c r="E1874">
        <v>0.1022</v>
      </c>
      <c r="F1874">
        <v>5.8E-5</v>
      </c>
      <c r="G1874">
        <v>6</v>
      </c>
      <c r="H1874" t="s">
        <v>35</v>
      </c>
      <c r="I1874" t="s">
        <v>65</v>
      </c>
      <c r="J1874">
        <v>3.5510000000000002</v>
      </c>
      <c r="K1874">
        <v>10</v>
      </c>
      <c r="L1874">
        <v>2</v>
      </c>
      <c r="M1874">
        <v>20</v>
      </c>
      <c r="N1874">
        <v>19</v>
      </c>
      <c r="O1874">
        <v>9</v>
      </c>
      <c r="P1874">
        <v>10</v>
      </c>
      <c r="Q1874">
        <v>2</v>
      </c>
      <c r="R1874">
        <v>8</v>
      </c>
      <c r="S1874">
        <v>25</v>
      </c>
      <c r="T1874">
        <v>14</v>
      </c>
      <c r="U1874">
        <v>4</v>
      </c>
      <c r="V1874">
        <v>14</v>
      </c>
      <c r="W1874">
        <v>15</v>
      </c>
      <c r="X1874">
        <v>3</v>
      </c>
      <c r="Y1874">
        <v>13</v>
      </c>
      <c r="Z1874">
        <v>32</v>
      </c>
      <c r="AA1874">
        <v>15</v>
      </c>
      <c r="AB1874">
        <v>15</v>
      </c>
      <c r="AC1874">
        <v>2</v>
      </c>
      <c r="AD1874">
        <v>11</v>
      </c>
      <c r="AE1874">
        <f>SUM(M1874:N1874)/SUM(K1874:AD1874)</f>
        <v>0.16049382716049382</v>
      </c>
      <c r="AF1874">
        <f>SUM(S1874,Y1874)/SUM(K1874:AD1874)</f>
        <v>0.15637860082304528</v>
      </c>
      <c r="AG1874">
        <f t="shared" si="134"/>
        <v>0.1440329218106996</v>
      </c>
      <c r="AH1874">
        <f t="shared" si="135"/>
        <v>9.0534979423868317E-2</v>
      </c>
      <c r="AI1874">
        <f t="shared" si="136"/>
        <v>0.16872427983539096</v>
      </c>
      <c r="AJ1874">
        <f t="shared" si="137"/>
        <v>0.27983539094650206</v>
      </c>
    </row>
    <row r="1875" spans="1:38" x14ac:dyDescent="0.2">
      <c r="A1875" t="s">
        <v>637</v>
      </c>
      <c r="B1875">
        <v>17</v>
      </c>
      <c r="C1875">
        <v>484</v>
      </c>
      <c r="D1875">
        <f>C1875-B1875</f>
        <v>467</v>
      </c>
      <c r="E1875">
        <v>0.15720000000000001</v>
      </c>
      <c r="F1875">
        <v>6.3309999999999998E-3</v>
      </c>
      <c r="G1875">
        <v>6</v>
      </c>
      <c r="H1875" t="s">
        <v>35</v>
      </c>
      <c r="I1875" t="s">
        <v>72</v>
      </c>
      <c r="J1875">
        <v>2.7839999999999998</v>
      </c>
      <c r="K1875">
        <v>3</v>
      </c>
      <c r="L1875">
        <v>0</v>
      </c>
      <c r="M1875">
        <v>11</v>
      </c>
      <c r="N1875">
        <v>16</v>
      </c>
      <c r="O1875">
        <v>4</v>
      </c>
      <c r="P1875">
        <v>20</v>
      </c>
      <c r="Q1875">
        <v>6</v>
      </c>
      <c r="R1875">
        <v>3</v>
      </c>
      <c r="S1875">
        <v>21</v>
      </c>
      <c r="T1875">
        <v>7</v>
      </c>
      <c r="U1875">
        <v>1</v>
      </c>
      <c r="V1875">
        <v>17</v>
      </c>
      <c r="W1875">
        <v>10</v>
      </c>
      <c r="X1875">
        <v>10</v>
      </c>
      <c r="Y1875">
        <v>7</v>
      </c>
      <c r="Z1875">
        <v>21</v>
      </c>
      <c r="AA1875">
        <v>14</v>
      </c>
      <c r="AB1875">
        <v>3</v>
      </c>
      <c r="AC1875">
        <v>1</v>
      </c>
      <c r="AD1875">
        <v>4</v>
      </c>
      <c r="AE1875">
        <f>SUM(M1875:N1875)/SUM(K1875:AD1875)</f>
        <v>0.15083798882681565</v>
      </c>
      <c r="AF1875">
        <f>SUM(S1875,Y1875)/SUM(K1875:AD1875)</f>
        <v>0.15642458100558659</v>
      </c>
      <c r="AG1875">
        <f t="shared" si="134"/>
        <v>0.18435754189944134</v>
      </c>
      <c r="AH1875">
        <f t="shared" si="135"/>
        <v>5.027932960893855E-2</v>
      </c>
      <c r="AI1875">
        <f t="shared" si="136"/>
        <v>7.8212290502793297E-2</v>
      </c>
      <c r="AJ1875">
        <f t="shared" si="137"/>
        <v>0.37988826815642457</v>
      </c>
    </row>
    <row r="1876" spans="1:38" x14ac:dyDescent="0.2">
      <c r="A1876" t="s">
        <v>822</v>
      </c>
      <c r="B1876">
        <v>10</v>
      </c>
      <c r="C1876">
        <v>424</v>
      </c>
      <c r="D1876">
        <f>C1876-B1876</f>
        <v>414</v>
      </c>
      <c r="E1876">
        <v>0.4133</v>
      </c>
      <c r="F1876">
        <v>3.6000000000000001E-5</v>
      </c>
      <c r="G1876">
        <v>78</v>
      </c>
      <c r="H1876" t="s">
        <v>32</v>
      </c>
      <c r="I1876" t="s">
        <v>49</v>
      </c>
      <c r="J1876">
        <v>2.871</v>
      </c>
      <c r="K1876">
        <v>11</v>
      </c>
      <c r="L1876">
        <v>0</v>
      </c>
      <c r="M1876">
        <v>20</v>
      </c>
      <c r="N1876">
        <v>17</v>
      </c>
      <c r="O1876">
        <v>3</v>
      </c>
      <c r="P1876">
        <v>30</v>
      </c>
      <c r="Q1876">
        <v>6</v>
      </c>
      <c r="R1876">
        <v>1</v>
      </c>
      <c r="S1876">
        <v>17</v>
      </c>
      <c r="T1876">
        <v>8</v>
      </c>
      <c r="U1876">
        <v>3</v>
      </c>
      <c r="V1876">
        <v>13</v>
      </c>
      <c r="W1876">
        <v>6</v>
      </c>
      <c r="X1876">
        <v>7</v>
      </c>
      <c r="Y1876">
        <v>11</v>
      </c>
      <c r="Z1876">
        <v>8</v>
      </c>
      <c r="AA1876">
        <v>15</v>
      </c>
      <c r="AB1876">
        <v>3</v>
      </c>
      <c r="AC1876">
        <v>0</v>
      </c>
      <c r="AD1876">
        <v>0</v>
      </c>
      <c r="AE1876">
        <f>SUM(M1876:N1876)/SUM(K1876:AD1876)</f>
        <v>0.20670391061452514</v>
      </c>
      <c r="AF1876">
        <f>SUM(S1876,Y1876)/SUM(K1876:AD1876)</f>
        <v>0.15642458100558659</v>
      </c>
      <c r="AG1876">
        <f t="shared" si="134"/>
        <v>0.26256983240223464</v>
      </c>
      <c r="AH1876">
        <f t="shared" si="135"/>
        <v>1.6759776536312849E-2</v>
      </c>
      <c r="AI1876">
        <f t="shared" si="136"/>
        <v>8.3798882681564241E-2</v>
      </c>
      <c r="AJ1876">
        <f t="shared" si="137"/>
        <v>0.27374301675977653</v>
      </c>
      <c r="AK1876">
        <v>12</v>
      </c>
      <c r="AL1876">
        <v>0</v>
      </c>
    </row>
    <row r="1877" spans="1:38" x14ac:dyDescent="0.2">
      <c r="A1877" t="s">
        <v>663</v>
      </c>
      <c r="B1877">
        <v>72</v>
      </c>
      <c r="C1877">
        <v>395</v>
      </c>
      <c r="D1877">
        <f>C1877-B1877</f>
        <v>323</v>
      </c>
      <c r="E1877">
        <v>0.3473</v>
      </c>
      <c r="F1877">
        <v>2.6580000000000002E-3</v>
      </c>
      <c r="G1877">
        <v>66</v>
      </c>
      <c r="H1877" t="s">
        <v>35</v>
      </c>
      <c r="I1877" t="s">
        <v>100</v>
      </c>
      <c r="J1877">
        <v>3.2050000000000001</v>
      </c>
      <c r="K1877">
        <v>12</v>
      </c>
      <c r="L1877">
        <v>2</v>
      </c>
      <c r="M1877">
        <v>14</v>
      </c>
      <c r="N1877">
        <v>14</v>
      </c>
      <c r="O1877">
        <v>4</v>
      </c>
      <c r="P1877">
        <v>30</v>
      </c>
      <c r="Q1877">
        <v>2</v>
      </c>
      <c r="R1877">
        <v>1</v>
      </c>
      <c r="S1877">
        <v>12</v>
      </c>
      <c r="T1877">
        <v>2</v>
      </c>
      <c r="U1877">
        <v>6</v>
      </c>
      <c r="V1877">
        <v>7</v>
      </c>
      <c r="W1877">
        <v>8</v>
      </c>
      <c r="X1877">
        <v>3</v>
      </c>
      <c r="Y1877">
        <v>11</v>
      </c>
      <c r="Z1877">
        <v>6</v>
      </c>
      <c r="AA1877">
        <v>5</v>
      </c>
      <c r="AB1877">
        <v>5</v>
      </c>
      <c r="AC1877">
        <v>0</v>
      </c>
      <c r="AD1877">
        <v>3</v>
      </c>
      <c r="AE1877">
        <f>SUM(M1877:N1877)/SUM(K1877:AD1877)</f>
        <v>0.19047619047619047</v>
      </c>
      <c r="AF1877">
        <f>SUM(S1877,Y1877)/SUM(K1877:AD1877)</f>
        <v>0.15646258503401361</v>
      </c>
      <c r="AG1877">
        <f t="shared" si="134"/>
        <v>0.3401360544217687</v>
      </c>
      <c r="AH1877">
        <f t="shared" si="135"/>
        <v>4.7619047619047616E-2</v>
      </c>
      <c r="AI1877">
        <f t="shared" si="136"/>
        <v>9.5238095238095233E-2</v>
      </c>
      <c r="AJ1877">
        <f t="shared" si="137"/>
        <v>0.17006802721088435</v>
      </c>
    </row>
    <row r="1878" spans="1:38" x14ac:dyDescent="0.2">
      <c r="A1878" t="s">
        <v>3143</v>
      </c>
      <c r="B1878">
        <v>549</v>
      </c>
      <c r="C1878">
        <v>788</v>
      </c>
      <c r="D1878">
        <f>C1878-B1878</f>
        <v>239</v>
      </c>
      <c r="E1878">
        <v>0.1479</v>
      </c>
      <c r="F1878">
        <v>1.578E-3</v>
      </c>
      <c r="G1878">
        <v>6</v>
      </c>
      <c r="H1878" t="s">
        <v>46</v>
      </c>
      <c r="I1878" t="s">
        <v>36</v>
      </c>
      <c r="J1878">
        <v>3.3220000000000001</v>
      </c>
      <c r="K1878">
        <v>7</v>
      </c>
      <c r="L1878">
        <v>0</v>
      </c>
      <c r="M1878">
        <v>9</v>
      </c>
      <c r="N1878">
        <v>13</v>
      </c>
      <c r="O1878">
        <v>7</v>
      </c>
      <c r="P1878">
        <v>8</v>
      </c>
      <c r="Q1878">
        <v>3</v>
      </c>
      <c r="R1878">
        <v>4</v>
      </c>
      <c r="S1878">
        <v>12</v>
      </c>
      <c r="T1878">
        <v>7</v>
      </c>
      <c r="U1878">
        <v>0</v>
      </c>
      <c r="V1878">
        <v>9</v>
      </c>
      <c r="W1878">
        <v>6</v>
      </c>
      <c r="X1878">
        <v>5</v>
      </c>
      <c r="Y1878">
        <v>6</v>
      </c>
      <c r="Z1878">
        <v>5</v>
      </c>
      <c r="AA1878">
        <v>7</v>
      </c>
      <c r="AB1878">
        <v>5</v>
      </c>
      <c r="AC1878">
        <v>1</v>
      </c>
      <c r="AD1878">
        <v>1</v>
      </c>
      <c r="AE1878">
        <f>SUM(M1878:N1878)/SUM(K1878:AD1878)</f>
        <v>0.19130434782608696</v>
      </c>
      <c r="AF1878">
        <f>SUM(S1878,Y1878)/SUM(K1878:AD1878)</f>
        <v>0.15652173913043479</v>
      </c>
      <c r="AG1878">
        <f t="shared" si="134"/>
        <v>0.18260869565217391</v>
      </c>
      <c r="AH1878">
        <f t="shared" si="135"/>
        <v>7.8260869565217397E-2</v>
      </c>
      <c r="AI1878">
        <f t="shared" si="136"/>
        <v>0.1391304347826087</v>
      </c>
      <c r="AJ1878">
        <f t="shared" si="137"/>
        <v>0.25217391304347825</v>
      </c>
      <c r="AK1878">
        <v>1</v>
      </c>
      <c r="AL1878">
        <v>0</v>
      </c>
    </row>
    <row r="1879" spans="1:38" x14ac:dyDescent="0.2">
      <c r="A1879" t="s">
        <v>232</v>
      </c>
      <c r="B1879">
        <v>10</v>
      </c>
      <c r="C1879">
        <v>420</v>
      </c>
      <c r="D1879">
        <f>C1879-B1879</f>
        <v>410</v>
      </c>
      <c r="E1879">
        <v>0.41439999999999999</v>
      </c>
      <c r="F1879">
        <v>1.8900000000000001E-4</v>
      </c>
      <c r="G1879">
        <v>78</v>
      </c>
      <c r="H1879" t="s">
        <v>46</v>
      </c>
      <c r="I1879" t="s">
        <v>49</v>
      </c>
      <c r="J1879">
        <v>2.8740000000000001</v>
      </c>
      <c r="K1879">
        <v>14</v>
      </c>
      <c r="L1879">
        <v>1</v>
      </c>
      <c r="M1879">
        <v>10</v>
      </c>
      <c r="N1879">
        <v>17</v>
      </c>
      <c r="O1879">
        <v>5</v>
      </c>
      <c r="P1879">
        <v>29</v>
      </c>
      <c r="Q1879">
        <v>12</v>
      </c>
      <c r="R1879">
        <v>1</v>
      </c>
      <c r="S1879">
        <v>20</v>
      </c>
      <c r="T1879">
        <v>2</v>
      </c>
      <c r="U1879">
        <v>1</v>
      </c>
      <c r="V1879">
        <v>6</v>
      </c>
      <c r="W1879">
        <v>12</v>
      </c>
      <c r="X1879">
        <v>6</v>
      </c>
      <c r="Y1879">
        <v>6</v>
      </c>
      <c r="Z1879">
        <v>10</v>
      </c>
      <c r="AA1879">
        <v>9</v>
      </c>
      <c r="AB1879">
        <v>1</v>
      </c>
      <c r="AC1879">
        <v>1</v>
      </c>
      <c r="AD1879">
        <v>3</v>
      </c>
      <c r="AE1879">
        <f>SUM(M1879:N1879)/SUM(K1879:AD1879)</f>
        <v>0.16265060240963855</v>
      </c>
      <c r="AF1879">
        <f>SUM(S1879,Y1879)/SUM(K1879:AD1879)</f>
        <v>0.15662650602409639</v>
      </c>
      <c r="AG1879">
        <f t="shared" si="134"/>
        <v>0.33132530120481929</v>
      </c>
      <c r="AH1879">
        <f t="shared" si="135"/>
        <v>5.4216867469879519E-2</v>
      </c>
      <c r="AI1879">
        <f t="shared" si="136"/>
        <v>3.0120481927710843E-2</v>
      </c>
      <c r="AJ1879">
        <f t="shared" si="137"/>
        <v>0.26506024096385544</v>
      </c>
      <c r="AK1879">
        <v>39</v>
      </c>
      <c r="AL1879">
        <v>1</v>
      </c>
    </row>
    <row r="1880" spans="1:38" x14ac:dyDescent="0.2">
      <c r="A1880" t="s">
        <v>1820</v>
      </c>
      <c r="B1880">
        <v>32</v>
      </c>
      <c r="C1880">
        <v>223</v>
      </c>
      <c r="D1880">
        <f>C1880-B1880</f>
        <v>191</v>
      </c>
      <c r="E1880">
        <v>0.1575</v>
      </c>
      <c r="F1880">
        <v>7.8890000000000002E-3</v>
      </c>
      <c r="G1880">
        <v>6</v>
      </c>
      <c r="H1880" t="s">
        <v>35</v>
      </c>
      <c r="I1880" t="s">
        <v>33</v>
      </c>
      <c r="J1880">
        <v>2.613</v>
      </c>
      <c r="K1880">
        <v>1</v>
      </c>
      <c r="L1880">
        <v>0</v>
      </c>
      <c r="M1880">
        <v>8</v>
      </c>
      <c r="N1880">
        <v>8</v>
      </c>
      <c r="O1880">
        <v>1</v>
      </c>
      <c r="P1880">
        <v>3</v>
      </c>
      <c r="Q1880">
        <v>2</v>
      </c>
      <c r="R1880">
        <v>4</v>
      </c>
      <c r="S1880">
        <v>4</v>
      </c>
      <c r="T1880">
        <v>3</v>
      </c>
      <c r="U1880">
        <v>2</v>
      </c>
      <c r="V1880">
        <v>13</v>
      </c>
      <c r="W1880">
        <v>3</v>
      </c>
      <c r="X1880">
        <v>6</v>
      </c>
      <c r="Y1880">
        <v>9</v>
      </c>
      <c r="Z1880">
        <v>8</v>
      </c>
      <c r="AA1880">
        <v>4</v>
      </c>
      <c r="AB1880">
        <v>2</v>
      </c>
      <c r="AC1880">
        <v>0</v>
      </c>
      <c r="AD1880">
        <v>2</v>
      </c>
      <c r="AE1880">
        <f>SUM(M1880:N1880)/SUM(K1880:AD1880)</f>
        <v>0.19277108433734941</v>
      </c>
      <c r="AF1880">
        <f>SUM(S1880,Y1880)/SUM(K1880:AD1880)</f>
        <v>0.15662650602409639</v>
      </c>
      <c r="AG1880">
        <f t="shared" si="134"/>
        <v>8.4337349397590355E-2</v>
      </c>
      <c r="AH1880">
        <f t="shared" si="135"/>
        <v>3.614457831325301E-2</v>
      </c>
      <c r="AI1880">
        <f t="shared" si="136"/>
        <v>0.13253012048192772</v>
      </c>
      <c r="AJ1880">
        <f t="shared" si="137"/>
        <v>0.39759036144578314</v>
      </c>
    </row>
    <row r="1881" spans="1:38" x14ac:dyDescent="0.2">
      <c r="A1881" t="s">
        <v>572</v>
      </c>
      <c r="B1881">
        <v>7</v>
      </c>
      <c r="C1881">
        <v>675</v>
      </c>
      <c r="D1881">
        <f>C1881-B1881</f>
        <v>668</v>
      </c>
      <c r="E1881">
        <v>0.51190000000000002</v>
      </c>
      <c r="F1881">
        <v>9.41E-4</v>
      </c>
      <c r="G1881">
        <v>90</v>
      </c>
      <c r="H1881" t="s">
        <v>46</v>
      </c>
      <c r="I1881" t="s">
        <v>44</v>
      </c>
      <c r="J1881">
        <v>2.8879999999999999</v>
      </c>
      <c r="K1881">
        <v>17</v>
      </c>
      <c r="L1881">
        <v>0</v>
      </c>
      <c r="M1881">
        <v>20</v>
      </c>
      <c r="N1881">
        <v>24</v>
      </c>
      <c r="O1881">
        <v>3</v>
      </c>
      <c r="P1881">
        <v>45</v>
      </c>
      <c r="Q1881">
        <v>5</v>
      </c>
      <c r="R1881">
        <v>4</v>
      </c>
      <c r="S1881">
        <v>32</v>
      </c>
      <c r="T1881">
        <v>6</v>
      </c>
      <c r="U1881">
        <v>0</v>
      </c>
      <c r="V1881">
        <v>11</v>
      </c>
      <c r="W1881">
        <v>11</v>
      </c>
      <c r="X1881">
        <v>8</v>
      </c>
      <c r="Y1881">
        <v>2</v>
      </c>
      <c r="Z1881">
        <v>21</v>
      </c>
      <c r="AA1881">
        <v>6</v>
      </c>
      <c r="AB1881">
        <v>0</v>
      </c>
      <c r="AC1881">
        <v>0</v>
      </c>
      <c r="AD1881">
        <v>2</v>
      </c>
      <c r="AE1881">
        <f>SUM(M1881:N1881)/SUM(K1881:AD1881)</f>
        <v>0.20276497695852536</v>
      </c>
      <c r="AF1881">
        <f>SUM(S1881,Y1881)/SUM(K1881:AD1881)</f>
        <v>0.15668202764976957</v>
      </c>
      <c r="AG1881">
        <f t="shared" si="134"/>
        <v>0.33640552995391704</v>
      </c>
      <c r="AH1881">
        <f t="shared" si="135"/>
        <v>2.3041474654377881E-2</v>
      </c>
      <c r="AI1881">
        <f t="shared" si="136"/>
        <v>4.6082949308755762E-2</v>
      </c>
      <c r="AJ1881">
        <f t="shared" si="137"/>
        <v>0.23502304147465439</v>
      </c>
      <c r="AK1881">
        <v>115</v>
      </c>
      <c r="AL1881">
        <v>4</v>
      </c>
    </row>
    <row r="1882" spans="1:38" x14ac:dyDescent="0.2">
      <c r="A1882" t="s">
        <v>251</v>
      </c>
      <c r="B1882">
        <v>53</v>
      </c>
      <c r="C1882">
        <v>287</v>
      </c>
      <c r="D1882">
        <f>C1882-B1882</f>
        <v>234</v>
      </c>
      <c r="E1882">
        <v>0.28239999999999998</v>
      </c>
      <c r="F1882">
        <v>2.3900000000000001E-4</v>
      </c>
      <c r="G1882">
        <v>54</v>
      </c>
      <c r="H1882" t="s">
        <v>46</v>
      </c>
      <c r="I1882" t="s">
        <v>217</v>
      </c>
      <c r="J1882">
        <v>2.78</v>
      </c>
      <c r="K1882">
        <v>2</v>
      </c>
      <c r="L1882">
        <v>0</v>
      </c>
      <c r="M1882">
        <v>14</v>
      </c>
      <c r="N1882">
        <v>9</v>
      </c>
      <c r="O1882">
        <v>2</v>
      </c>
      <c r="P1882">
        <v>4</v>
      </c>
      <c r="Q1882">
        <v>5</v>
      </c>
      <c r="R1882">
        <v>3</v>
      </c>
      <c r="S1882">
        <v>15</v>
      </c>
      <c r="T1882">
        <v>8</v>
      </c>
      <c r="U1882">
        <v>1</v>
      </c>
      <c r="V1882">
        <v>11</v>
      </c>
      <c r="W1882">
        <v>7</v>
      </c>
      <c r="X1882">
        <v>16</v>
      </c>
      <c r="Y1882">
        <v>6</v>
      </c>
      <c r="Z1882">
        <v>13</v>
      </c>
      <c r="AA1882">
        <v>7</v>
      </c>
      <c r="AB1882">
        <v>6</v>
      </c>
      <c r="AC1882">
        <v>1</v>
      </c>
      <c r="AD1882">
        <v>4</v>
      </c>
      <c r="AE1882">
        <f>SUM(M1882:N1882)/SUM(K1882:AD1882)</f>
        <v>0.17164179104477612</v>
      </c>
      <c r="AF1882">
        <f>SUM(S1882,Y1882)/SUM(K1882:AD1882)</f>
        <v>0.15671641791044777</v>
      </c>
      <c r="AG1882">
        <f t="shared" si="134"/>
        <v>9.7014925373134331E-2</v>
      </c>
      <c r="AH1882">
        <f t="shared" si="135"/>
        <v>5.2238805970149252E-2</v>
      </c>
      <c r="AI1882">
        <f t="shared" si="136"/>
        <v>0.13432835820895522</v>
      </c>
      <c r="AJ1882">
        <f t="shared" si="137"/>
        <v>0.38805970149253732</v>
      </c>
      <c r="AK1882">
        <v>1</v>
      </c>
      <c r="AL1882">
        <v>0</v>
      </c>
    </row>
    <row r="1883" spans="1:38" x14ac:dyDescent="0.2">
      <c r="A1883" t="s">
        <v>812</v>
      </c>
      <c r="B1883">
        <v>4</v>
      </c>
      <c r="C1883">
        <v>322</v>
      </c>
      <c r="D1883">
        <f>C1883-B1883</f>
        <v>318</v>
      </c>
      <c r="E1883">
        <v>0.42899999999999999</v>
      </c>
      <c r="F1883">
        <v>8.8999999999999995E-5</v>
      </c>
      <c r="G1883">
        <v>78</v>
      </c>
      <c r="H1883" t="s">
        <v>35</v>
      </c>
      <c r="I1883" t="s">
        <v>49</v>
      </c>
      <c r="J1883">
        <v>2.6949999999999998</v>
      </c>
      <c r="K1883">
        <v>5</v>
      </c>
      <c r="L1883">
        <v>2</v>
      </c>
      <c r="M1883">
        <v>11</v>
      </c>
      <c r="N1883">
        <v>12</v>
      </c>
      <c r="O1883">
        <v>1</v>
      </c>
      <c r="P1883">
        <v>35</v>
      </c>
      <c r="Q1883">
        <v>5</v>
      </c>
      <c r="R1883">
        <v>1</v>
      </c>
      <c r="S1883">
        <v>7</v>
      </c>
      <c r="T1883">
        <v>3</v>
      </c>
      <c r="U1883">
        <v>0</v>
      </c>
      <c r="V1883">
        <v>6</v>
      </c>
      <c r="W1883">
        <v>7</v>
      </c>
      <c r="X1883">
        <v>8</v>
      </c>
      <c r="Y1883">
        <v>14</v>
      </c>
      <c r="Z1883">
        <v>9</v>
      </c>
      <c r="AA1883">
        <v>6</v>
      </c>
      <c r="AB1883">
        <v>0</v>
      </c>
      <c r="AC1883">
        <v>1</v>
      </c>
      <c r="AD1883">
        <v>1</v>
      </c>
      <c r="AE1883">
        <f>SUM(M1883:N1883)/SUM(K1883:AD1883)</f>
        <v>0.17164179104477612</v>
      </c>
      <c r="AF1883">
        <f>SUM(S1883,Y1883)/SUM(K1883:AD1883)</f>
        <v>0.15671641791044777</v>
      </c>
      <c r="AG1883">
        <f t="shared" si="134"/>
        <v>0.35074626865671643</v>
      </c>
      <c r="AH1883">
        <f t="shared" si="135"/>
        <v>2.2388059701492536E-2</v>
      </c>
      <c r="AI1883">
        <f t="shared" si="136"/>
        <v>2.9850746268656716E-2</v>
      </c>
      <c r="AJ1883">
        <f t="shared" si="137"/>
        <v>0.26865671641791045</v>
      </c>
    </row>
    <row r="1884" spans="1:38" x14ac:dyDescent="0.2">
      <c r="A1884" t="s">
        <v>169</v>
      </c>
      <c r="B1884">
        <v>61</v>
      </c>
      <c r="C1884">
        <v>393</v>
      </c>
      <c r="D1884">
        <f>C1884-B1884</f>
        <v>332</v>
      </c>
      <c r="E1884">
        <v>0.33460000000000001</v>
      </c>
      <c r="F1884">
        <v>1.1529999999999999E-3</v>
      </c>
      <c r="G1884">
        <v>66</v>
      </c>
      <c r="H1884" t="s">
        <v>46</v>
      </c>
      <c r="I1884" t="s">
        <v>40</v>
      </c>
      <c r="J1884">
        <v>2.516</v>
      </c>
      <c r="K1884">
        <v>4</v>
      </c>
      <c r="L1884">
        <v>0</v>
      </c>
      <c r="M1884">
        <v>8</v>
      </c>
      <c r="N1884">
        <v>17</v>
      </c>
      <c r="O1884">
        <v>1</v>
      </c>
      <c r="P1884">
        <v>16</v>
      </c>
      <c r="Q1884">
        <v>2</v>
      </c>
      <c r="R1884">
        <v>1</v>
      </c>
      <c r="S1884">
        <v>11</v>
      </c>
      <c r="T1884">
        <v>5</v>
      </c>
      <c r="U1884">
        <v>1</v>
      </c>
      <c r="V1884">
        <v>10</v>
      </c>
      <c r="W1884">
        <v>9</v>
      </c>
      <c r="X1884">
        <v>15</v>
      </c>
      <c r="Y1884">
        <v>10</v>
      </c>
      <c r="Z1884">
        <v>12</v>
      </c>
      <c r="AA1884">
        <v>5</v>
      </c>
      <c r="AB1884">
        <v>2</v>
      </c>
      <c r="AC1884">
        <v>0</v>
      </c>
      <c r="AD1884">
        <v>5</v>
      </c>
      <c r="AE1884">
        <f>SUM(M1884:N1884)/SUM(K1884:AD1884)</f>
        <v>0.18656716417910449</v>
      </c>
      <c r="AF1884">
        <f>SUM(S1884,Y1884)/SUM(K1884:AD1884)</f>
        <v>0.15671641791044777</v>
      </c>
      <c r="AG1884">
        <f t="shared" si="134"/>
        <v>0.21641791044776118</v>
      </c>
      <c r="AH1884">
        <f t="shared" si="135"/>
        <v>4.4776119402985072E-2</v>
      </c>
      <c r="AI1884">
        <f t="shared" si="136"/>
        <v>6.7164179104477612E-2</v>
      </c>
      <c r="AJ1884">
        <f t="shared" si="137"/>
        <v>0.32835820895522388</v>
      </c>
      <c r="AK1884">
        <v>2</v>
      </c>
      <c r="AL1884">
        <v>0</v>
      </c>
    </row>
    <row r="1885" spans="1:38" x14ac:dyDescent="0.2">
      <c r="A1885" t="s">
        <v>3143</v>
      </c>
      <c r="B1885">
        <v>205</v>
      </c>
      <c r="C1885">
        <v>504</v>
      </c>
      <c r="D1885">
        <f>C1885-B1885</f>
        <v>299</v>
      </c>
      <c r="E1885">
        <v>0.1479</v>
      </c>
      <c r="F1885">
        <v>1.578E-3</v>
      </c>
      <c r="G1885">
        <v>6</v>
      </c>
      <c r="H1885" t="s">
        <v>46</v>
      </c>
      <c r="I1885" t="s">
        <v>36</v>
      </c>
      <c r="J1885">
        <v>3.0310000000000001</v>
      </c>
      <c r="K1885">
        <v>3</v>
      </c>
      <c r="L1885">
        <v>0</v>
      </c>
      <c r="M1885">
        <v>13</v>
      </c>
      <c r="N1885">
        <v>13</v>
      </c>
      <c r="O1885">
        <v>5</v>
      </c>
      <c r="P1885">
        <v>7</v>
      </c>
      <c r="Q1885">
        <v>3</v>
      </c>
      <c r="R1885">
        <v>8</v>
      </c>
      <c r="S1885">
        <v>16</v>
      </c>
      <c r="T1885">
        <v>7</v>
      </c>
      <c r="U1885">
        <v>2</v>
      </c>
      <c r="V1885">
        <v>13</v>
      </c>
      <c r="W1885">
        <v>5</v>
      </c>
      <c r="X1885">
        <v>10</v>
      </c>
      <c r="Y1885">
        <v>5</v>
      </c>
      <c r="Z1885">
        <v>13</v>
      </c>
      <c r="AA1885">
        <v>4</v>
      </c>
      <c r="AB1885">
        <v>3</v>
      </c>
      <c r="AC1885">
        <v>0</v>
      </c>
      <c r="AD1885">
        <v>4</v>
      </c>
      <c r="AE1885">
        <f>SUM(M1885:N1885)/SUM(K1885:AD1885)</f>
        <v>0.19402985074626866</v>
      </c>
      <c r="AF1885">
        <f>SUM(S1885,Y1885)/SUM(K1885:AD1885)</f>
        <v>0.15671641791044777</v>
      </c>
      <c r="AG1885">
        <f t="shared" si="134"/>
        <v>0.11194029850746269</v>
      </c>
      <c r="AH1885">
        <f t="shared" si="135"/>
        <v>6.7164179104477612E-2</v>
      </c>
      <c r="AI1885">
        <f t="shared" si="136"/>
        <v>0.14925373134328357</v>
      </c>
      <c r="AJ1885">
        <f t="shared" si="137"/>
        <v>0.32089552238805968</v>
      </c>
      <c r="AK1885">
        <v>2</v>
      </c>
      <c r="AL1885">
        <v>0</v>
      </c>
    </row>
    <row r="1886" spans="1:38" x14ac:dyDescent="0.2">
      <c r="A1886" t="s">
        <v>456</v>
      </c>
      <c r="B1886">
        <v>7</v>
      </c>
      <c r="C1886">
        <v>377</v>
      </c>
      <c r="D1886">
        <f>C1886-B1886</f>
        <v>370</v>
      </c>
      <c r="E1886">
        <v>0.46710000000000002</v>
      </c>
      <c r="F1886">
        <v>6.6839999999999998E-3</v>
      </c>
      <c r="G1886">
        <v>90</v>
      </c>
      <c r="H1886" t="s">
        <v>32</v>
      </c>
      <c r="I1886" t="s">
        <v>44</v>
      </c>
      <c r="J1886">
        <v>2.8279999999999998</v>
      </c>
      <c r="K1886">
        <v>6</v>
      </c>
      <c r="L1886">
        <v>0</v>
      </c>
      <c r="M1886">
        <v>19</v>
      </c>
      <c r="N1886">
        <v>15</v>
      </c>
      <c r="O1886">
        <v>2</v>
      </c>
      <c r="P1886">
        <v>27</v>
      </c>
      <c r="Q1886">
        <v>1</v>
      </c>
      <c r="R1886">
        <v>5</v>
      </c>
      <c r="S1886">
        <v>15</v>
      </c>
      <c r="T1886">
        <v>4</v>
      </c>
      <c r="U1886">
        <v>0</v>
      </c>
      <c r="V1886">
        <v>5</v>
      </c>
      <c r="W1886">
        <v>7</v>
      </c>
      <c r="X1886">
        <v>7</v>
      </c>
      <c r="Y1886">
        <v>6</v>
      </c>
      <c r="Z1886">
        <v>9</v>
      </c>
      <c r="AA1886">
        <v>5</v>
      </c>
      <c r="AB1886">
        <v>1</v>
      </c>
      <c r="AC1886">
        <v>0</v>
      </c>
      <c r="AD1886">
        <v>0</v>
      </c>
      <c r="AE1886">
        <f>SUM(M1886:N1886)/SUM(K1886:AD1886)</f>
        <v>0.2537313432835821</v>
      </c>
      <c r="AF1886">
        <f>SUM(S1886,Y1886)/SUM(K1886:AD1886)</f>
        <v>0.15671641791044777</v>
      </c>
      <c r="AG1886">
        <f t="shared" si="134"/>
        <v>0.29850746268656714</v>
      </c>
      <c r="AH1886">
        <f t="shared" si="135"/>
        <v>1.4925373134328358E-2</v>
      </c>
      <c r="AI1886">
        <f t="shared" si="136"/>
        <v>7.4626865671641784E-2</v>
      </c>
      <c r="AJ1886">
        <f t="shared" si="137"/>
        <v>0.20149253731343283</v>
      </c>
      <c r="AK1886">
        <v>17</v>
      </c>
      <c r="AL1886">
        <v>0</v>
      </c>
    </row>
    <row r="1887" spans="1:38" x14ac:dyDescent="0.2">
      <c r="A1887" t="s">
        <v>315</v>
      </c>
      <c r="B1887">
        <v>4</v>
      </c>
      <c r="C1887">
        <v>389</v>
      </c>
      <c r="D1887">
        <f>C1887-B1887</f>
        <v>385</v>
      </c>
      <c r="E1887">
        <v>0.37169999999999997</v>
      </c>
      <c r="F1887">
        <v>4.1E-5</v>
      </c>
      <c r="G1887">
        <v>78</v>
      </c>
      <c r="H1887" t="s">
        <v>32</v>
      </c>
      <c r="I1887" t="s">
        <v>49</v>
      </c>
      <c r="J1887">
        <v>2.3290000000000002</v>
      </c>
      <c r="K1887">
        <v>7</v>
      </c>
      <c r="L1887">
        <v>0</v>
      </c>
      <c r="M1887">
        <v>24</v>
      </c>
      <c r="N1887">
        <v>34</v>
      </c>
      <c r="O1887">
        <v>3</v>
      </c>
      <c r="P1887">
        <v>14</v>
      </c>
      <c r="Q1887">
        <v>3</v>
      </c>
      <c r="R1887">
        <v>0</v>
      </c>
      <c r="S1887">
        <v>16</v>
      </c>
      <c r="T1887">
        <v>3</v>
      </c>
      <c r="U1887">
        <v>0</v>
      </c>
      <c r="V1887">
        <v>3</v>
      </c>
      <c r="W1887">
        <v>4</v>
      </c>
      <c r="X1887">
        <v>3</v>
      </c>
      <c r="Y1887">
        <v>5</v>
      </c>
      <c r="Z1887">
        <v>7</v>
      </c>
      <c r="AA1887">
        <v>2</v>
      </c>
      <c r="AB1887">
        <v>4</v>
      </c>
      <c r="AC1887">
        <v>0</v>
      </c>
      <c r="AD1887">
        <v>2</v>
      </c>
      <c r="AE1887">
        <f>SUM(M1887:N1887)/SUM(K1887:AD1887)</f>
        <v>0.43283582089552236</v>
      </c>
      <c r="AF1887">
        <f>SUM(S1887,Y1887)/SUM(K1887:AD1887)</f>
        <v>0.15671641791044777</v>
      </c>
      <c r="AG1887">
        <f t="shared" si="134"/>
        <v>0.18656716417910449</v>
      </c>
      <c r="AH1887">
        <f t="shared" si="135"/>
        <v>3.7313432835820892E-2</v>
      </c>
      <c r="AI1887">
        <f t="shared" si="136"/>
        <v>5.2238805970149252E-2</v>
      </c>
      <c r="AJ1887">
        <f t="shared" si="137"/>
        <v>0.13432835820895522</v>
      </c>
      <c r="AK1887">
        <v>17</v>
      </c>
      <c r="AL1887">
        <v>0</v>
      </c>
    </row>
    <row r="1888" spans="1:38" x14ac:dyDescent="0.2">
      <c r="A1888" t="s">
        <v>1454</v>
      </c>
      <c r="B1888">
        <v>472</v>
      </c>
      <c r="C1888">
        <v>568</v>
      </c>
      <c r="D1888">
        <f>C1888-B1888</f>
        <v>96</v>
      </c>
      <c r="E1888">
        <v>0.36420000000000002</v>
      </c>
      <c r="F1888">
        <v>1.06E-4</v>
      </c>
      <c r="G1888">
        <v>78</v>
      </c>
      <c r="H1888" t="s">
        <v>46</v>
      </c>
      <c r="I1888" t="s">
        <v>930</v>
      </c>
      <c r="J1888">
        <v>3.4119999999999999</v>
      </c>
      <c r="K1888">
        <v>3</v>
      </c>
      <c r="L1888">
        <v>0</v>
      </c>
      <c r="M1888">
        <v>1</v>
      </c>
      <c r="N1888">
        <v>2</v>
      </c>
      <c r="O1888">
        <v>1</v>
      </c>
      <c r="P1888">
        <v>3</v>
      </c>
      <c r="Q1888">
        <v>0</v>
      </c>
      <c r="R1888">
        <v>2</v>
      </c>
      <c r="S1888">
        <v>7</v>
      </c>
      <c r="T1888">
        <v>3</v>
      </c>
      <c r="U1888">
        <v>0</v>
      </c>
      <c r="V1888">
        <v>7</v>
      </c>
      <c r="W1888">
        <v>5</v>
      </c>
      <c r="X1888">
        <v>2</v>
      </c>
      <c r="Y1888">
        <v>1</v>
      </c>
      <c r="Z1888">
        <v>11</v>
      </c>
      <c r="AA1888">
        <v>1</v>
      </c>
      <c r="AB1888">
        <v>2</v>
      </c>
      <c r="AC1888">
        <v>0</v>
      </c>
      <c r="AD1888">
        <v>0</v>
      </c>
      <c r="AE1888">
        <f>SUM(M1888:N1888)/SUM(K1888:AD1888)</f>
        <v>5.8823529411764705E-2</v>
      </c>
      <c r="AF1888">
        <f>SUM(S1888,Y1888)/SUM(K1888:AD1888)</f>
        <v>0.15686274509803921</v>
      </c>
      <c r="AG1888">
        <f t="shared" si="134"/>
        <v>0.21568627450980393</v>
      </c>
      <c r="AH1888">
        <f t="shared" si="135"/>
        <v>1.9607843137254902E-2</v>
      </c>
      <c r="AI1888">
        <f t="shared" si="136"/>
        <v>0.13725490196078433</v>
      </c>
      <c r="AJ1888">
        <f t="shared" si="137"/>
        <v>0.41176470588235292</v>
      </c>
      <c r="AK1888">
        <v>3</v>
      </c>
      <c r="AL1888">
        <v>0</v>
      </c>
    </row>
    <row r="1889" spans="1:38" x14ac:dyDescent="0.2">
      <c r="A1889" t="s">
        <v>2746</v>
      </c>
      <c r="B1889">
        <v>20</v>
      </c>
      <c r="C1889">
        <v>107</v>
      </c>
      <c r="D1889">
        <f>C1889-B1889</f>
        <v>87</v>
      </c>
      <c r="E1889">
        <v>0.1875</v>
      </c>
      <c r="F1889">
        <v>6.0619999999999997E-3</v>
      </c>
      <c r="G1889">
        <v>18</v>
      </c>
      <c r="H1889" t="s">
        <v>35</v>
      </c>
      <c r="I1889" t="s">
        <v>51</v>
      </c>
      <c r="J1889">
        <v>3.1709999999999998</v>
      </c>
      <c r="K1889">
        <v>2</v>
      </c>
      <c r="L1889">
        <v>1</v>
      </c>
      <c r="M1889">
        <v>4</v>
      </c>
      <c r="N1889">
        <v>0</v>
      </c>
      <c r="O1889">
        <v>1</v>
      </c>
      <c r="P1889">
        <v>3</v>
      </c>
      <c r="Q1889">
        <v>2</v>
      </c>
      <c r="R1889">
        <v>3</v>
      </c>
      <c r="S1889">
        <v>4</v>
      </c>
      <c r="T1889">
        <v>1</v>
      </c>
      <c r="U1889">
        <v>1</v>
      </c>
      <c r="V1889">
        <v>11</v>
      </c>
      <c r="W1889">
        <v>1</v>
      </c>
      <c r="X1889">
        <v>2</v>
      </c>
      <c r="Y1889">
        <v>4</v>
      </c>
      <c r="Z1889">
        <v>4</v>
      </c>
      <c r="AA1889">
        <v>3</v>
      </c>
      <c r="AB1889">
        <v>3</v>
      </c>
      <c r="AC1889">
        <v>1</v>
      </c>
      <c r="AD1889">
        <v>0</v>
      </c>
      <c r="AE1889">
        <f>SUM(M1889:N1889)/SUM(K1889:AD1889)</f>
        <v>7.8431372549019607E-2</v>
      </c>
      <c r="AF1889">
        <f>SUM(S1889,Y1889)/SUM(K1889:AD1889)</f>
        <v>0.15686274509803921</v>
      </c>
      <c r="AG1889">
        <f t="shared" si="134"/>
        <v>0.11764705882352941</v>
      </c>
      <c r="AH1889">
        <f t="shared" si="135"/>
        <v>3.9215686274509803E-2</v>
      </c>
      <c r="AI1889">
        <f t="shared" si="136"/>
        <v>0.15686274509803921</v>
      </c>
      <c r="AJ1889">
        <f t="shared" si="137"/>
        <v>0.45098039215686275</v>
      </c>
    </row>
    <row r="1890" spans="1:38" x14ac:dyDescent="0.2">
      <c r="A1890" t="s">
        <v>559</v>
      </c>
      <c r="B1890">
        <v>227</v>
      </c>
      <c r="C1890">
        <v>303</v>
      </c>
      <c r="D1890">
        <f>C1890-B1890</f>
        <v>76</v>
      </c>
      <c r="E1890">
        <v>0.24759999999999999</v>
      </c>
      <c r="F1890">
        <v>3.0179999999999998E-3</v>
      </c>
      <c r="G1890">
        <v>42</v>
      </c>
      <c r="H1890" t="s">
        <v>32</v>
      </c>
      <c r="I1890" t="s">
        <v>33</v>
      </c>
      <c r="J1890">
        <v>3.161</v>
      </c>
      <c r="K1890">
        <v>1</v>
      </c>
      <c r="L1890">
        <v>0</v>
      </c>
      <c r="M1890">
        <v>5</v>
      </c>
      <c r="N1890">
        <v>3</v>
      </c>
      <c r="O1890">
        <v>3</v>
      </c>
      <c r="P1890">
        <v>4</v>
      </c>
      <c r="Q1890">
        <v>0</v>
      </c>
      <c r="R1890">
        <v>2</v>
      </c>
      <c r="S1890">
        <v>3</v>
      </c>
      <c r="T1890">
        <v>3</v>
      </c>
      <c r="U1890">
        <v>0</v>
      </c>
      <c r="V1890">
        <v>2</v>
      </c>
      <c r="W1890">
        <v>5</v>
      </c>
      <c r="X1890">
        <v>5</v>
      </c>
      <c r="Y1890">
        <v>5</v>
      </c>
      <c r="Z1890">
        <v>5</v>
      </c>
      <c r="AA1890">
        <v>4</v>
      </c>
      <c r="AB1890">
        <v>1</v>
      </c>
      <c r="AC1890">
        <v>0</v>
      </c>
      <c r="AD1890">
        <v>0</v>
      </c>
      <c r="AE1890">
        <f>SUM(M1890:N1890)/SUM(K1890:AD1890)</f>
        <v>0.15686274509803921</v>
      </c>
      <c r="AF1890">
        <f>SUM(S1890,Y1890)/SUM(K1890:AD1890)</f>
        <v>0.15686274509803921</v>
      </c>
      <c r="AG1890">
        <f t="shared" si="134"/>
        <v>0.19607843137254902</v>
      </c>
      <c r="AH1890">
        <f t="shared" si="135"/>
        <v>5.8823529411764705E-2</v>
      </c>
      <c r="AI1890">
        <f t="shared" si="136"/>
        <v>0.11764705882352941</v>
      </c>
      <c r="AJ1890">
        <f t="shared" si="137"/>
        <v>0.31372549019607843</v>
      </c>
    </row>
    <row r="1891" spans="1:38" x14ac:dyDescent="0.2">
      <c r="A1891" t="s">
        <v>3113</v>
      </c>
      <c r="B1891">
        <v>195</v>
      </c>
      <c r="C1891">
        <v>256</v>
      </c>
      <c r="D1891">
        <f>C1891-B1891</f>
        <v>61</v>
      </c>
      <c r="E1891">
        <v>0.16769999999999999</v>
      </c>
      <c r="F1891">
        <v>5.0419999999999996E-3</v>
      </c>
      <c r="G1891">
        <v>18</v>
      </c>
      <c r="H1891" t="s">
        <v>35</v>
      </c>
      <c r="I1891" t="s">
        <v>40</v>
      </c>
      <c r="J1891">
        <v>3.222</v>
      </c>
      <c r="K1891">
        <v>0</v>
      </c>
      <c r="L1891">
        <v>2</v>
      </c>
      <c r="M1891">
        <v>3</v>
      </c>
      <c r="N1891">
        <v>5</v>
      </c>
      <c r="O1891">
        <v>1</v>
      </c>
      <c r="P1891">
        <v>1</v>
      </c>
      <c r="Q1891">
        <v>6</v>
      </c>
      <c r="R1891">
        <v>3</v>
      </c>
      <c r="S1891">
        <v>4</v>
      </c>
      <c r="T1891">
        <v>5</v>
      </c>
      <c r="U1891">
        <v>0</v>
      </c>
      <c r="V1891">
        <v>5</v>
      </c>
      <c r="W1891">
        <v>1</v>
      </c>
      <c r="X1891">
        <v>2</v>
      </c>
      <c r="Y1891">
        <v>4</v>
      </c>
      <c r="Z1891">
        <v>5</v>
      </c>
      <c r="AA1891">
        <v>0</v>
      </c>
      <c r="AB1891">
        <v>2</v>
      </c>
      <c r="AC1891">
        <v>0</v>
      </c>
      <c r="AD1891">
        <v>2</v>
      </c>
      <c r="AE1891">
        <f>SUM(M1891:N1891)/SUM(K1891:AD1891)</f>
        <v>0.15686274509803921</v>
      </c>
      <c r="AF1891">
        <f>SUM(S1891,Y1891)/SUM(K1891:AD1891)</f>
        <v>0.15686274509803921</v>
      </c>
      <c r="AG1891">
        <f t="shared" si="134"/>
        <v>3.9215686274509803E-2</v>
      </c>
      <c r="AH1891">
        <f t="shared" si="135"/>
        <v>5.8823529411764705E-2</v>
      </c>
      <c r="AI1891">
        <f t="shared" si="136"/>
        <v>0.19607843137254902</v>
      </c>
      <c r="AJ1891">
        <f t="shared" si="137"/>
        <v>0.39215686274509803</v>
      </c>
    </row>
    <row r="1892" spans="1:38" x14ac:dyDescent="0.2">
      <c r="A1892" t="s">
        <v>1708</v>
      </c>
      <c r="B1892">
        <v>61</v>
      </c>
      <c r="C1892">
        <v>423</v>
      </c>
      <c r="D1892">
        <f>C1892-B1892</f>
        <v>362</v>
      </c>
      <c r="E1892">
        <v>0.30130000000000001</v>
      </c>
      <c r="F1892">
        <v>6.6000000000000005E-5</v>
      </c>
      <c r="G1892">
        <v>54</v>
      </c>
      <c r="H1892" t="s">
        <v>46</v>
      </c>
      <c r="I1892" t="s">
        <v>40</v>
      </c>
      <c r="J1892">
        <v>3.0289999999999999</v>
      </c>
      <c r="K1892">
        <v>8</v>
      </c>
      <c r="L1892">
        <v>0</v>
      </c>
      <c r="M1892">
        <v>21</v>
      </c>
      <c r="N1892">
        <v>31</v>
      </c>
      <c r="O1892">
        <v>3</v>
      </c>
      <c r="P1892">
        <v>23</v>
      </c>
      <c r="Q1892">
        <v>2</v>
      </c>
      <c r="R1892">
        <v>7</v>
      </c>
      <c r="S1892">
        <v>21</v>
      </c>
      <c r="T1892">
        <v>14</v>
      </c>
      <c r="U1892">
        <v>6</v>
      </c>
      <c r="V1892">
        <v>8</v>
      </c>
      <c r="W1892">
        <v>10</v>
      </c>
      <c r="X1892">
        <v>9</v>
      </c>
      <c r="Y1892">
        <v>11</v>
      </c>
      <c r="Z1892">
        <v>14</v>
      </c>
      <c r="AA1892">
        <v>11</v>
      </c>
      <c r="AB1892">
        <v>2</v>
      </c>
      <c r="AC1892">
        <v>0</v>
      </c>
      <c r="AD1892">
        <v>3</v>
      </c>
      <c r="AE1892">
        <f>SUM(M1892:N1892)/SUM(K1892:AD1892)</f>
        <v>0.25490196078431371</v>
      </c>
      <c r="AF1892">
        <f>SUM(S1892,Y1892)/SUM(K1892:AD1892)</f>
        <v>0.15686274509803921</v>
      </c>
      <c r="AG1892">
        <f t="shared" si="134"/>
        <v>0.20098039215686275</v>
      </c>
      <c r="AH1892">
        <f t="shared" si="135"/>
        <v>2.9411764705882353E-2</v>
      </c>
      <c r="AI1892">
        <f t="shared" si="136"/>
        <v>0.14215686274509803</v>
      </c>
      <c r="AJ1892">
        <f t="shared" si="137"/>
        <v>0.21568627450980393</v>
      </c>
      <c r="AK1892">
        <v>13</v>
      </c>
      <c r="AL1892">
        <v>0</v>
      </c>
    </row>
    <row r="1893" spans="1:38" x14ac:dyDescent="0.2">
      <c r="A1893" t="s">
        <v>2091</v>
      </c>
      <c r="B1893">
        <v>26</v>
      </c>
      <c r="C1893">
        <v>1074</v>
      </c>
      <c r="D1893">
        <f>C1893-B1893</f>
        <v>1048</v>
      </c>
      <c r="E1893">
        <v>0.26479999999999998</v>
      </c>
      <c r="F1893">
        <v>4.84E-4</v>
      </c>
      <c r="G1893">
        <v>54</v>
      </c>
      <c r="H1893" t="s">
        <v>32</v>
      </c>
      <c r="I1893" t="s">
        <v>2092</v>
      </c>
      <c r="J1893">
        <v>2.552</v>
      </c>
      <c r="K1893">
        <v>13</v>
      </c>
      <c r="L1893">
        <v>2</v>
      </c>
      <c r="M1893">
        <v>51</v>
      </c>
      <c r="N1893">
        <v>72</v>
      </c>
      <c r="O1893">
        <v>7</v>
      </c>
      <c r="P1893">
        <v>41</v>
      </c>
      <c r="Q1893">
        <v>10</v>
      </c>
      <c r="R1893">
        <v>6</v>
      </c>
      <c r="S1893">
        <v>51</v>
      </c>
      <c r="T1893">
        <v>19</v>
      </c>
      <c r="U1893">
        <v>3</v>
      </c>
      <c r="V1893">
        <v>38</v>
      </c>
      <c r="W1893">
        <v>20</v>
      </c>
      <c r="X1893">
        <v>25</v>
      </c>
      <c r="Y1893">
        <v>21</v>
      </c>
      <c r="Z1893">
        <v>28</v>
      </c>
      <c r="AA1893">
        <v>30</v>
      </c>
      <c r="AB1893">
        <v>9</v>
      </c>
      <c r="AC1893">
        <v>1</v>
      </c>
      <c r="AD1893">
        <v>12</v>
      </c>
      <c r="AE1893">
        <f>SUM(M1893:N1893)/SUM(K1893:AD1893)</f>
        <v>0.26797385620915032</v>
      </c>
      <c r="AF1893">
        <f>SUM(S1893,Y1893)/SUM(K1893:AD1893)</f>
        <v>0.15686274509803921</v>
      </c>
      <c r="AG1893">
        <f t="shared" si="134"/>
        <v>0.16122004357298475</v>
      </c>
      <c r="AH1893">
        <f t="shared" si="135"/>
        <v>4.357298474945534E-2</v>
      </c>
      <c r="AI1893">
        <f t="shared" si="136"/>
        <v>8.0610021786492375E-2</v>
      </c>
      <c r="AJ1893">
        <f t="shared" si="137"/>
        <v>0.289760348583878</v>
      </c>
      <c r="AK1893">
        <v>1</v>
      </c>
      <c r="AL1893">
        <v>0</v>
      </c>
    </row>
    <row r="1894" spans="1:38" x14ac:dyDescent="0.2">
      <c r="A1894" t="s">
        <v>3244</v>
      </c>
      <c r="B1894">
        <v>1</v>
      </c>
      <c r="C1894">
        <v>272</v>
      </c>
      <c r="D1894">
        <f>C1894-B1894</f>
        <v>271</v>
      </c>
      <c r="E1894">
        <v>0.27079999999999999</v>
      </c>
      <c r="F1894" s="1">
        <v>1.9999999999999999E-6</v>
      </c>
      <c r="G1894">
        <v>54</v>
      </c>
      <c r="H1894" t="s">
        <v>35</v>
      </c>
      <c r="I1894" t="s">
        <v>33</v>
      </c>
      <c r="J1894">
        <v>2.6389999999999998</v>
      </c>
      <c r="K1894">
        <v>1</v>
      </c>
      <c r="L1894">
        <v>0</v>
      </c>
      <c r="M1894">
        <v>13</v>
      </c>
      <c r="N1894">
        <v>15</v>
      </c>
      <c r="O1894">
        <v>1</v>
      </c>
      <c r="P1894">
        <v>11</v>
      </c>
      <c r="Q1894">
        <v>1</v>
      </c>
      <c r="R1894">
        <v>2</v>
      </c>
      <c r="S1894">
        <v>13</v>
      </c>
      <c r="T1894">
        <v>3</v>
      </c>
      <c r="U1894">
        <v>1</v>
      </c>
      <c r="V1894">
        <v>4</v>
      </c>
      <c r="W1894">
        <v>8</v>
      </c>
      <c r="X1894">
        <v>5</v>
      </c>
      <c r="Y1894">
        <v>3</v>
      </c>
      <c r="Z1894">
        <v>8</v>
      </c>
      <c r="AA1894">
        <v>7</v>
      </c>
      <c r="AB1894">
        <v>3</v>
      </c>
      <c r="AC1894">
        <v>0</v>
      </c>
      <c r="AD1894">
        <v>3</v>
      </c>
      <c r="AE1894">
        <f>SUM(M1894:N1894)/SUM(K1894:AD1894)</f>
        <v>0.27450980392156865</v>
      </c>
      <c r="AF1894">
        <f>SUM(S1894,Y1894)/SUM(K1894:AD1894)</f>
        <v>0.15686274509803921</v>
      </c>
      <c r="AG1894">
        <f t="shared" si="134"/>
        <v>0.19607843137254902</v>
      </c>
      <c r="AH1894">
        <f t="shared" si="135"/>
        <v>3.9215686274509803E-2</v>
      </c>
      <c r="AI1894">
        <f t="shared" si="136"/>
        <v>8.8235294117647065E-2</v>
      </c>
      <c r="AJ1894">
        <f t="shared" si="137"/>
        <v>0.24509803921568626</v>
      </c>
    </row>
    <row r="1895" spans="1:38" x14ac:dyDescent="0.2">
      <c r="A1895" t="s">
        <v>3185</v>
      </c>
      <c r="B1895">
        <v>1</v>
      </c>
      <c r="C1895">
        <v>894</v>
      </c>
      <c r="D1895">
        <f>C1895-B1895</f>
        <v>893</v>
      </c>
      <c r="E1895">
        <v>0.30580000000000002</v>
      </c>
      <c r="F1895" s="1">
        <v>9.9999999999999995E-7</v>
      </c>
      <c r="G1895">
        <v>54</v>
      </c>
      <c r="H1895" t="s">
        <v>32</v>
      </c>
      <c r="I1895" t="s">
        <v>49</v>
      </c>
      <c r="J1895">
        <v>2.9340000000000002</v>
      </c>
      <c r="K1895">
        <v>11</v>
      </c>
      <c r="L1895">
        <v>0</v>
      </c>
      <c r="M1895">
        <v>23</v>
      </c>
      <c r="N1895">
        <v>35</v>
      </c>
      <c r="O1895">
        <v>5</v>
      </c>
      <c r="P1895">
        <v>44</v>
      </c>
      <c r="Q1895">
        <v>8</v>
      </c>
      <c r="R1895">
        <v>5</v>
      </c>
      <c r="S1895">
        <v>40</v>
      </c>
      <c r="T1895">
        <v>17</v>
      </c>
      <c r="U1895">
        <v>4</v>
      </c>
      <c r="V1895">
        <v>23</v>
      </c>
      <c r="W1895">
        <v>14</v>
      </c>
      <c r="X1895">
        <v>14</v>
      </c>
      <c r="Y1895">
        <v>11</v>
      </c>
      <c r="Z1895">
        <v>38</v>
      </c>
      <c r="AA1895">
        <v>20</v>
      </c>
      <c r="AB1895">
        <v>5</v>
      </c>
      <c r="AC1895">
        <v>0</v>
      </c>
      <c r="AD1895">
        <v>8</v>
      </c>
      <c r="AE1895">
        <f>SUM(M1895:N1895)/SUM(K1895:AD1895)</f>
        <v>0.17846153846153845</v>
      </c>
      <c r="AF1895">
        <f>SUM(S1895,Y1895)/SUM(K1895:AD1895)</f>
        <v>0.15692307692307692</v>
      </c>
      <c r="AG1895">
        <f t="shared" si="134"/>
        <v>0.21230769230769231</v>
      </c>
      <c r="AH1895">
        <f t="shared" si="135"/>
        <v>0.04</v>
      </c>
      <c r="AI1895">
        <f t="shared" si="136"/>
        <v>9.5384615384615387E-2</v>
      </c>
      <c r="AJ1895">
        <f t="shared" si="137"/>
        <v>0.31692307692307692</v>
      </c>
      <c r="AK1895">
        <v>2</v>
      </c>
      <c r="AL1895">
        <v>0</v>
      </c>
    </row>
    <row r="1896" spans="1:38" x14ac:dyDescent="0.2">
      <c r="A1896" t="s">
        <v>2992</v>
      </c>
      <c r="B1896">
        <v>27</v>
      </c>
      <c r="C1896">
        <v>690</v>
      </c>
      <c r="D1896">
        <f>C1896-B1896</f>
        <v>663</v>
      </c>
      <c r="E1896">
        <v>0.215</v>
      </c>
      <c r="F1896">
        <v>4.2999999999999999E-4</v>
      </c>
      <c r="G1896">
        <v>30</v>
      </c>
      <c r="H1896" t="s">
        <v>35</v>
      </c>
      <c r="I1896" t="s">
        <v>65</v>
      </c>
      <c r="J1896">
        <v>2.6520000000000001</v>
      </c>
      <c r="K1896">
        <v>8</v>
      </c>
      <c r="L1896">
        <v>0</v>
      </c>
      <c r="M1896">
        <v>21</v>
      </c>
      <c r="N1896">
        <v>26</v>
      </c>
      <c r="O1896">
        <v>1</v>
      </c>
      <c r="P1896">
        <v>27</v>
      </c>
      <c r="Q1896">
        <v>3</v>
      </c>
      <c r="R1896">
        <v>4</v>
      </c>
      <c r="S1896">
        <v>27</v>
      </c>
      <c r="T1896">
        <v>3</v>
      </c>
      <c r="U1896">
        <v>4</v>
      </c>
      <c r="V1896">
        <v>18</v>
      </c>
      <c r="W1896">
        <v>14</v>
      </c>
      <c r="X1896">
        <v>12</v>
      </c>
      <c r="Y1896">
        <v>8</v>
      </c>
      <c r="Z1896">
        <v>25</v>
      </c>
      <c r="AA1896">
        <v>14</v>
      </c>
      <c r="AB1896">
        <v>5</v>
      </c>
      <c r="AC1896">
        <v>0</v>
      </c>
      <c r="AD1896">
        <v>3</v>
      </c>
      <c r="AE1896">
        <f>SUM(M1896:N1896)/SUM(K1896:AD1896)</f>
        <v>0.21076233183856502</v>
      </c>
      <c r="AF1896">
        <f>SUM(S1896,Y1896)/SUM(K1896:AD1896)</f>
        <v>0.15695067264573992</v>
      </c>
      <c r="AG1896">
        <f t="shared" si="134"/>
        <v>0.21973094170403587</v>
      </c>
      <c r="AH1896">
        <f t="shared" si="135"/>
        <v>1.7937219730941704E-2</v>
      </c>
      <c r="AI1896">
        <f t="shared" si="136"/>
        <v>7.1748878923766815E-2</v>
      </c>
      <c r="AJ1896">
        <f t="shared" si="137"/>
        <v>0.32286995515695066</v>
      </c>
      <c r="AK1896">
        <v>1</v>
      </c>
      <c r="AL1896">
        <v>1</v>
      </c>
    </row>
    <row r="1897" spans="1:38" x14ac:dyDescent="0.2">
      <c r="A1897" t="s">
        <v>2295</v>
      </c>
      <c r="B1897">
        <v>161</v>
      </c>
      <c r="C1897">
        <v>622</v>
      </c>
      <c r="D1897">
        <f>C1897-B1897</f>
        <v>461</v>
      </c>
      <c r="E1897">
        <v>0.1603</v>
      </c>
      <c r="F1897">
        <v>0</v>
      </c>
      <c r="G1897">
        <v>6</v>
      </c>
      <c r="H1897" t="s">
        <v>32</v>
      </c>
      <c r="I1897" t="s">
        <v>36</v>
      </c>
      <c r="J1897">
        <v>2.8759999999999999</v>
      </c>
      <c r="K1897">
        <v>10</v>
      </c>
      <c r="L1897">
        <v>1</v>
      </c>
      <c r="M1897">
        <v>12</v>
      </c>
      <c r="N1897">
        <v>12</v>
      </c>
      <c r="O1897">
        <v>1</v>
      </c>
      <c r="P1897">
        <v>15</v>
      </c>
      <c r="Q1897">
        <v>4</v>
      </c>
      <c r="R1897">
        <v>4</v>
      </c>
      <c r="S1897">
        <v>22</v>
      </c>
      <c r="T1897">
        <v>8</v>
      </c>
      <c r="U1897">
        <v>1</v>
      </c>
      <c r="V1897">
        <v>23</v>
      </c>
      <c r="W1897">
        <v>5</v>
      </c>
      <c r="X1897">
        <v>9</v>
      </c>
      <c r="Y1897">
        <v>5</v>
      </c>
      <c r="Z1897">
        <v>25</v>
      </c>
      <c r="AA1897">
        <v>11</v>
      </c>
      <c r="AB1897">
        <v>2</v>
      </c>
      <c r="AC1897">
        <v>0</v>
      </c>
      <c r="AD1897">
        <v>2</v>
      </c>
      <c r="AE1897">
        <f>SUM(M1897:N1897)/SUM(K1897:AD1897)</f>
        <v>0.13953488372093023</v>
      </c>
      <c r="AF1897">
        <f>SUM(S1897,Y1897)/SUM(K1897:AD1897)</f>
        <v>0.15697674418604651</v>
      </c>
      <c r="AG1897">
        <f t="shared" si="134"/>
        <v>0.1744186046511628</v>
      </c>
      <c r="AH1897">
        <f t="shared" si="135"/>
        <v>1.7441860465116279E-2</v>
      </c>
      <c r="AI1897">
        <f t="shared" si="136"/>
        <v>8.7209302325581398E-2</v>
      </c>
      <c r="AJ1897">
        <f t="shared" si="137"/>
        <v>0.42441860465116277</v>
      </c>
      <c r="AK1897">
        <v>5</v>
      </c>
      <c r="AL1897">
        <v>4</v>
      </c>
    </row>
    <row r="1898" spans="1:38" x14ac:dyDescent="0.2">
      <c r="A1898" t="s">
        <v>373</v>
      </c>
      <c r="B1898">
        <v>48</v>
      </c>
      <c r="C1898">
        <v>507</v>
      </c>
      <c r="D1898">
        <f>C1898-B1898</f>
        <v>459</v>
      </c>
      <c r="E1898">
        <v>0.38059999999999999</v>
      </c>
      <c r="F1898">
        <v>4.1100000000000002E-4</v>
      </c>
      <c r="G1898">
        <v>78</v>
      </c>
      <c r="H1898" t="s">
        <v>32</v>
      </c>
      <c r="I1898" t="s">
        <v>210</v>
      </c>
      <c r="J1898">
        <v>2.9220000000000002</v>
      </c>
      <c r="K1898">
        <v>5</v>
      </c>
      <c r="L1898">
        <v>1</v>
      </c>
      <c r="M1898">
        <v>14</v>
      </c>
      <c r="N1898">
        <v>18</v>
      </c>
      <c r="O1898">
        <v>4</v>
      </c>
      <c r="P1898">
        <v>36</v>
      </c>
      <c r="Q1898">
        <v>6</v>
      </c>
      <c r="R1898">
        <v>3</v>
      </c>
      <c r="S1898">
        <v>22</v>
      </c>
      <c r="T1898">
        <v>5</v>
      </c>
      <c r="U1898">
        <v>0</v>
      </c>
      <c r="V1898">
        <v>10</v>
      </c>
      <c r="W1898">
        <v>14</v>
      </c>
      <c r="X1898">
        <v>6</v>
      </c>
      <c r="Y1898">
        <v>5</v>
      </c>
      <c r="Z1898">
        <v>10</v>
      </c>
      <c r="AA1898">
        <v>5</v>
      </c>
      <c r="AB1898">
        <v>5</v>
      </c>
      <c r="AC1898">
        <v>0</v>
      </c>
      <c r="AD1898">
        <v>3</v>
      </c>
      <c r="AE1898">
        <f>SUM(M1898:N1898)/SUM(K1898:AD1898)</f>
        <v>0.18604651162790697</v>
      </c>
      <c r="AF1898">
        <f>SUM(S1898,Y1898)/SUM(K1898:AD1898)</f>
        <v>0.15697674418604651</v>
      </c>
      <c r="AG1898">
        <f t="shared" si="134"/>
        <v>0.31976744186046513</v>
      </c>
      <c r="AH1898">
        <f t="shared" si="135"/>
        <v>4.0697674418604654E-2</v>
      </c>
      <c r="AI1898">
        <f t="shared" si="136"/>
        <v>7.5581395348837205E-2</v>
      </c>
      <c r="AJ1898">
        <f t="shared" si="137"/>
        <v>0.22093023255813954</v>
      </c>
      <c r="AK1898">
        <v>10</v>
      </c>
      <c r="AL1898">
        <v>0</v>
      </c>
    </row>
    <row r="1899" spans="1:38" x14ac:dyDescent="0.2">
      <c r="A1899" t="s">
        <v>514</v>
      </c>
      <c r="B1899">
        <v>3</v>
      </c>
      <c r="C1899">
        <v>544</v>
      </c>
      <c r="D1899">
        <f>C1899-B1899</f>
        <v>541</v>
      </c>
      <c r="E1899">
        <v>0.25540000000000002</v>
      </c>
      <c r="F1899">
        <v>3.1999999999999999E-5</v>
      </c>
      <c r="G1899">
        <v>42</v>
      </c>
      <c r="H1899" t="s">
        <v>46</v>
      </c>
      <c r="I1899" t="s">
        <v>107</v>
      </c>
      <c r="J1899">
        <v>3.0249999999999999</v>
      </c>
      <c r="K1899">
        <v>19</v>
      </c>
      <c r="L1899">
        <v>0</v>
      </c>
      <c r="M1899">
        <v>27</v>
      </c>
      <c r="N1899">
        <v>26</v>
      </c>
      <c r="O1899">
        <v>6</v>
      </c>
      <c r="P1899">
        <v>31</v>
      </c>
      <c r="Q1899">
        <v>8</v>
      </c>
      <c r="R1899">
        <v>4</v>
      </c>
      <c r="S1899">
        <v>33</v>
      </c>
      <c r="T1899">
        <v>11</v>
      </c>
      <c r="U1899">
        <v>4</v>
      </c>
      <c r="V1899">
        <v>18</v>
      </c>
      <c r="W1899">
        <v>19</v>
      </c>
      <c r="X1899">
        <v>15</v>
      </c>
      <c r="Y1899">
        <v>13</v>
      </c>
      <c r="Z1899">
        <v>29</v>
      </c>
      <c r="AA1899">
        <v>13</v>
      </c>
      <c r="AB1899">
        <v>11</v>
      </c>
      <c r="AC1899">
        <v>0</v>
      </c>
      <c r="AD1899">
        <v>6</v>
      </c>
      <c r="AE1899">
        <f>SUM(M1899:N1899)/SUM(K1899:AD1899)</f>
        <v>0.18088737201365188</v>
      </c>
      <c r="AF1899">
        <f>SUM(S1899,Y1899)/SUM(K1899:AD1899)</f>
        <v>0.15699658703071673</v>
      </c>
      <c r="AG1899">
        <f t="shared" si="134"/>
        <v>0.23549488054607509</v>
      </c>
      <c r="AH1899">
        <f t="shared" si="135"/>
        <v>4.0955631399317405E-2</v>
      </c>
      <c r="AI1899">
        <f t="shared" si="136"/>
        <v>0.10238907849829351</v>
      </c>
      <c r="AJ1899">
        <f t="shared" si="137"/>
        <v>0.28327645051194539</v>
      </c>
      <c r="AK1899">
        <v>22</v>
      </c>
      <c r="AL1899">
        <v>8</v>
      </c>
    </row>
    <row r="1900" spans="1:38" x14ac:dyDescent="0.2">
      <c r="A1900" t="s">
        <v>739</v>
      </c>
      <c r="B1900">
        <v>316</v>
      </c>
      <c r="C1900">
        <v>486</v>
      </c>
      <c r="D1900">
        <f>C1900-B1900</f>
        <v>170</v>
      </c>
      <c r="E1900">
        <v>0.1462</v>
      </c>
      <c r="F1900">
        <v>5.0199999999999995E-4</v>
      </c>
      <c r="G1900">
        <v>6</v>
      </c>
      <c r="H1900" t="s">
        <v>35</v>
      </c>
      <c r="I1900" t="s">
        <v>740</v>
      </c>
      <c r="J1900">
        <v>3.698</v>
      </c>
      <c r="K1900">
        <v>6</v>
      </c>
      <c r="L1900">
        <v>1</v>
      </c>
      <c r="M1900">
        <v>5</v>
      </c>
      <c r="N1900">
        <v>7</v>
      </c>
      <c r="O1900">
        <v>3</v>
      </c>
      <c r="P1900">
        <v>10</v>
      </c>
      <c r="Q1900">
        <v>4</v>
      </c>
      <c r="R1900">
        <v>7</v>
      </c>
      <c r="S1900">
        <v>15</v>
      </c>
      <c r="T1900">
        <v>13</v>
      </c>
      <c r="U1900">
        <v>3</v>
      </c>
      <c r="V1900">
        <v>9</v>
      </c>
      <c r="W1900">
        <v>2</v>
      </c>
      <c r="X1900">
        <v>9</v>
      </c>
      <c r="Y1900">
        <v>4</v>
      </c>
      <c r="Z1900">
        <v>13</v>
      </c>
      <c r="AA1900">
        <v>5</v>
      </c>
      <c r="AB1900">
        <v>3</v>
      </c>
      <c r="AC1900">
        <v>0</v>
      </c>
      <c r="AD1900">
        <v>2</v>
      </c>
      <c r="AE1900">
        <f>SUM(M1900:N1900)/SUM(K1900:AD1900)</f>
        <v>9.9173553719008267E-2</v>
      </c>
      <c r="AF1900">
        <f>SUM(S1900,Y1900)/SUM(K1900:AD1900)</f>
        <v>0.15702479338842976</v>
      </c>
      <c r="AG1900">
        <f t="shared" si="134"/>
        <v>0.1487603305785124</v>
      </c>
      <c r="AH1900">
        <f t="shared" si="135"/>
        <v>4.1322314049586778E-2</v>
      </c>
      <c r="AI1900">
        <f t="shared" si="136"/>
        <v>0.21487603305785125</v>
      </c>
      <c r="AJ1900">
        <f t="shared" si="137"/>
        <v>0.33884297520661155</v>
      </c>
    </row>
    <row r="1901" spans="1:38" x14ac:dyDescent="0.2">
      <c r="A1901" t="s">
        <v>1232</v>
      </c>
      <c r="B1901">
        <v>15</v>
      </c>
      <c r="C1901">
        <v>349</v>
      </c>
      <c r="D1901">
        <f>C1901-B1901</f>
        <v>334</v>
      </c>
      <c r="E1901">
        <v>0.3841</v>
      </c>
      <c r="F1901">
        <v>1.5430000000000001E-3</v>
      </c>
      <c r="G1901">
        <v>78</v>
      </c>
      <c r="H1901" t="s">
        <v>32</v>
      </c>
      <c r="I1901" t="s">
        <v>44</v>
      </c>
      <c r="J1901">
        <v>3.2050000000000001</v>
      </c>
      <c r="K1901">
        <v>7</v>
      </c>
      <c r="L1901">
        <v>0</v>
      </c>
      <c r="M1901">
        <v>9</v>
      </c>
      <c r="N1901">
        <v>13</v>
      </c>
      <c r="O1901">
        <v>1</v>
      </c>
      <c r="P1901">
        <v>20</v>
      </c>
      <c r="Q1901">
        <v>4</v>
      </c>
      <c r="R1901">
        <v>3</v>
      </c>
      <c r="S1901">
        <v>13</v>
      </c>
      <c r="T1901">
        <v>6</v>
      </c>
      <c r="U1901">
        <v>5</v>
      </c>
      <c r="V1901">
        <v>6</v>
      </c>
      <c r="W1901">
        <v>5</v>
      </c>
      <c r="X1901">
        <v>5</v>
      </c>
      <c r="Y1901">
        <v>6</v>
      </c>
      <c r="Z1901">
        <v>5</v>
      </c>
      <c r="AA1901">
        <v>5</v>
      </c>
      <c r="AB1901">
        <v>4</v>
      </c>
      <c r="AC1901">
        <v>0</v>
      </c>
      <c r="AD1901">
        <v>4</v>
      </c>
      <c r="AE1901">
        <f>SUM(M1901:N1901)/SUM(K1901:AD1901)</f>
        <v>0.18181818181818182</v>
      </c>
      <c r="AF1901">
        <f>SUM(S1901,Y1901)/SUM(K1901:AD1901)</f>
        <v>0.15702479338842976</v>
      </c>
      <c r="AG1901">
        <f t="shared" si="134"/>
        <v>0.26446280991735538</v>
      </c>
      <c r="AH1901">
        <f t="shared" si="135"/>
        <v>4.1322314049586778E-2</v>
      </c>
      <c r="AI1901">
        <f t="shared" si="136"/>
        <v>0.1487603305785124</v>
      </c>
      <c r="AJ1901">
        <f t="shared" si="137"/>
        <v>0.20661157024793389</v>
      </c>
      <c r="AK1901">
        <v>25</v>
      </c>
      <c r="AL1901">
        <v>0</v>
      </c>
    </row>
    <row r="1902" spans="1:38" x14ac:dyDescent="0.2">
      <c r="A1902" t="s">
        <v>1619</v>
      </c>
      <c r="B1902">
        <v>757</v>
      </c>
      <c r="C1902">
        <v>942</v>
      </c>
      <c r="D1902">
        <f>C1902-B1902</f>
        <v>185</v>
      </c>
      <c r="E1902">
        <v>0.1996</v>
      </c>
      <c r="F1902">
        <v>1.18E-4</v>
      </c>
      <c r="G1902">
        <v>30</v>
      </c>
      <c r="H1902" t="s">
        <v>35</v>
      </c>
      <c r="I1902" t="s">
        <v>107</v>
      </c>
      <c r="J1902">
        <v>3.3490000000000002</v>
      </c>
      <c r="K1902">
        <v>7</v>
      </c>
      <c r="L1902">
        <v>0</v>
      </c>
      <c r="M1902">
        <v>9</v>
      </c>
      <c r="N1902">
        <v>13</v>
      </c>
      <c r="O1902">
        <v>2</v>
      </c>
      <c r="P1902">
        <v>10</v>
      </c>
      <c r="Q1902">
        <v>0</v>
      </c>
      <c r="R1902">
        <v>5</v>
      </c>
      <c r="S1902">
        <v>11</v>
      </c>
      <c r="T1902">
        <v>8</v>
      </c>
      <c r="U1902">
        <v>4</v>
      </c>
      <c r="V1902">
        <v>2</v>
      </c>
      <c r="W1902">
        <v>4</v>
      </c>
      <c r="X1902">
        <v>9</v>
      </c>
      <c r="Y1902">
        <v>8</v>
      </c>
      <c r="Z1902">
        <v>11</v>
      </c>
      <c r="AA1902">
        <v>12</v>
      </c>
      <c r="AB1902">
        <v>2</v>
      </c>
      <c r="AC1902">
        <v>2</v>
      </c>
      <c r="AD1902">
        <v>2</v>
      </c>
      <c r="AE1902">
        <f>SUM(M1902:N1902)/SUM(K1902:AD1902)</f>
        <v>0.18181818181818182</v>
      </c>
      <c r="AF1902">
        <f>SUM(S1902,Y1902)/SUM(K1902:AD1902)</f>
        <v>0.15702479338842976</v>
      </c>
      <c r="AG1902">
        <f t="shared" si="134"/>
        <v>0.17355371900826447</v>
      </c>
      <c r="AH1902">
        <f t="shared" si="135"/>
        <v>4.9586776859504134E-2</v>
      </c>
      <c r="AI1902">
        <f t="shared" si="136"/>
        <v>0.15702479338842976</v>
      </c>
      <c r="AJ1902">
        <f t="shared" si="137"/>
        <v>0.28099173553719009</v>
      </c>
    </row>
    <row r="1903" spans="1:38" x14ac:dyDescent="0.2">
      <c r="A1903" t="s">
        <v>2017</v>
      </c>
      <c r="B1903">
        <v>3</v>
      </c>
      <c r="C1903">
        <v>455</v>
      </c>
      <c r="D1903">
        <f>C1903-B1903</f>
        <v>452</v>
      </c>
      <c r="E1903">
        <v>0.2298</v>
      </c>
      <c r="F1903">
        <v>1.184E-2</v>
      </c>
      <c r="G1903">
        <v>42</v>
      </c>
      <c r="H1903" t="s">
        <v>35</v>
      </c>
      <c r="I1903" t="s">
        <v>49</v>
      </c>
      <c r="J1903">
        <v>3.206</v>
      </c>
      <c r="K1903">
        <v>7</v>
      </c>
      <c r="L1903">
        <v>3</v>
      </c>
      <c r="M1903">
        <v>13</v>
      </c>
      <c r="N1903">
        <v>11</v>
      </c>
      <c r="O1903">
        <v>5</v>
      </c>
      <c r="P1903">
        <v>21</v>
      </c>
      <c r="Q1903">
        <v>5</v>
      </c>
      <c r="R1903">
        <v>8</v>
      </c>
      <c r="S1903">
        <v>20</v>
      </c>
      <c r="T1903">
        <v>13</v>
      </c>
      <c r="U1903">
        <v>2</v>
      </c>
      <c r="V1903">
        <v>17</v>
      </c>
      <c r="W1903">
        <v>8</v>
      </c>
      <c r="X1903">
        <v>12</v>
      </c>
      <c r="Y1903">
        <v>10</v>
      </c>
      <c r="Z1903">
        <v>15</v>
      </c>
      <c r="AA1903">
        <v>13</v>
      </c>
      <c r="AB1903">
        <v>1</v>
      </c>
      <c r="AC1903">
        <v>3</v>
      </c>
      <c r="AD1903">
        <v>4</v>
      </c>
      <c r="AE1903">
        <f>SUM(M1903:N1903)/SUM(K1903:AD1903)</f>
        <v>0.1256544502617801</v>
      </c>
      <c r="AF1903">
        <f>SUM(S1903,Y1903)/SUM(K1903:AD1903)</f>
        <v>0.15706806282722513</v>
      </c>
      <c r="AG1903">
        <f t="shared" si="134"/>
        <v>0.18848167539267016</v>
      </c>
      <c r="AH1903">
        <f t="shared" si="135"/>
        <v>6.2827225130890049E-2</v>
      </c>
      <c r="AI1903">
        <f t="shared" si="136"/>
        <v>0.1256544502617801</v>
      </c>
      <c r="AJ1903">
        <f t="shared" si="137"/>
        <v>0.34031413612565448</v>
      </c>
    </row>
    <row r="1904" spans="1:38" x14ac:dyDescent="0.2">
      <c r="A1904" t="s">
        <v>2275</v>
      </c>
      <c r="B1904">
        <v>5</v>
      </c>
      <c r="C1904">
        <v>536</v>
      </c>
      <c r="D1904">
        <f>C1904-B1904</f>
        <v>531</v>
      </c>
      <c r="E1904">
        <v>0.33100000000000002</v>
      </c>
      <c r="F1904">
        <v>2.2399999999999998E-3</v>
      </c>
      <c r="G1904">
        <v>66</v>
      </c>
      <c r="H1904" t="s">
        <v>35</v>
      </c>
      <c r="I1904" t="s">
        <v>44</v>
      </c>
      <c r="J1904">
        <v>2.7690000000000001</v>
      </c>
      <c r="K1904">
        <v>4</v>
      </c>
      <c r="L1904">
        <v>1</v>
      </c>
      <c r="M1904">
        <v>15</v>
      </c>
      <c r="N1904">
        <v>23</v>
      </c>
      <c r="O1904">
        <v>0</v>
      </c>
      <c r="P1904">
        <v>26</v>
      </c>
      <c r="Q1904">
        <v>6</v>
      </c>
      <c r="R1904">
        <v>6</v>
      </c>
      <c r="S1904">
        <v>19</v>
      </c>
      <c r="T1904">
        <v>8</v>
      </c>
      <c r="U1904">
        <v>3</v>
      </c>
      <c r="V1904">
        <v>16</v>
      </c>
      <c r="W1904">
        <v>7</v>
      </c>
      <c r="X1904">
        <v>10</v>
      </c>
      <c r="Y1904">
        <v>11</v>
      </c>
      <c r="Z1904">
        <v>21</v>
      </c>
      <c r="AA1904">
        <v>8</v>
      </c>
      <c r="AB1904">
        <v>3</v>
      </c>
      <c r="AC1904">
        <v>0</v>
      </c>
      <c r="AD1904">
        <v>4</v>
      </c>
      <c r="AE1904">
        <f>SUM(M1904:N1904)/SUM(K1904:AD1904)</f>
        <v>0.19895287958115182</v>
      </c>
      <c r="AF1904">
        <f>SUM(S1904,Y1904)/SUM(K1904:AD1904)</f>
        <v>0.15706806282722513</v>
      </c>
      <c r="AG1904">
        <f t="shared" si="134"/>
        <v>0.193717277486911</v>
      </c>
      <c r="AH1904">
        <f t="shared" si="135"/>
        <v>2.0942408376963352E-2</v>
      </c>
      <c r="AI1904">
        <f t="shared" si="136"/>
        <v>0.10471204188481675</v>
      </c>
      <c r="AJ1904">
        <f t="shared" si="137"/>
        <v>0.32460732984293195</v>
      </c>
    </row>
    <row r="1905" spans="1:38" x14ac:dyDescent="0.2">
      <c r="A1905" t="s">
        <v>962</v>
      </c>
      <c r="B1905">
        <v>253</v>
      </c>
      <c r="C1905">
        <v>771</v>
      </c>
      <c r="D1905">
        <f>C1905-B1905</f>
        <v>518</v>
      </c>
      <c r="E1905">
        <v>0.29310000000000003</v>
      </c>
      <c r="F1905">
        <v>2.4000000000000001E-5</v>
      </c>
      <c r="G1905">
        <v>54</v>
      </c>
      <c r="H1905" t="s">
        <v>32</v>
      </c>
      <c r="I1905" t="s">
        <v>49</v>
      </c>
      <c r="J1905">
        <v>3.1190000000000002</v>
      </c>
      <c r="K1905">
        <v>20</v>
      </c>
      <c r="L1905">
        <v>0</v>
      </c>
      <c r="M1905">
        <v>24</v>
      </c>
      <c r="N1905">
        <v>36</v>
      </c>
      <c r="O1905">
        <v>4</v>
      </c>
      <c r="P1905">
        <v>36</v>
      </c>
      <c r="Q1905">
        <v>5</v>
      </c>
      <c r="R1905">
        <v>6</v>
      </c>
      <c r="S1905">
        <v>18</v>
      </c>
      <c r="T1905">
        <v>9</v>
      </c>
      <c r="U1905">
        <v>4</v>
      </c>
      <c r="V1905">
        <v>12</v>
      </c>
      <c r="W1905">
        <v>9</v>
      </c>
      <c r="X1905">
        <v>4</v>
      </c>
      <c r="Y1905">
        <v>23</v>
      </c>
      <c r="Z1905">
        <v>23</v>
      </c>
      <c r="AA1905">
        <v>13</v>
      </c>
      <c r="AB1905">
        <v>10</v>
      </c>
      <c r="AC1905">
        <v>0</v>
      </c>
      <c r="AD1905">
        <v>5</v>
      </c>
      <c r="AE1905">
        <f>SUM(M1905:N1905)/SUM(K1905:AD1905)</f>
        <v>0.22988505747126436</v>
      </c>
      <c r="AF1905">
        <f>SUM(S1905,Y1905)/SUM(K1905:AD1905)</f>
        <v>0.15708812260536398</v>
      </c>
      <c r="AG1905">
        <f t="shared" si="134"/>
        <v>0.24904214559386972</v>
      </c>
      <c r="AH1905">
        <f t="shared" si="135"/>
        <v>3.4482758620689655E-2</v>
      </c>
      <c r="AI1905">
        <f t="shared" si="136"/>
        <v>0.1111111111111111</v>
      </c>
      <c r="AJ1905">
        <f t="shared" si="137"/>
        <v>0.21839080459770116</v>
      </c>
      <c r="AK1905">
        <v>3</v>
      </c>
      <c r="AL1905">
        <v>0</v>
      </c>
    </row>
    <row r="1906" spans="1:38" x14ac:dyDescent="0.2">
      <c r="A1906" t="s">
        <v>2018</v>
      </c>
      <c r="B1906">
        <v>157</v>
      </c>
      <c r="C1906">
        <v>280</v>
      </c>
      <c r="D1906">
        <f>C1906-B1906</f>
        <v>123</v>
      </c>
      <c r="E1906">
        <v>0.15579999999999999</v>
      </c>
      <c r="F1906" s="1">
        <v>5.0000000000000004E-6</v>
      </c>
      <c r="G1906">
        <v>6</v>
      </c>
      <c r="H1906" t="s">
        <v>35</v>
      </c>
      <c r="I1906" t="s">
        <v>1091</v>
      </c>
      <c r="J1906">
        <v>2.9910000000000001</v>
      </c>
      <c r="K1906">
        <v>2</v>
      </c>
      <c r="L1906">
        <v>1</v>
      </c>
      <c r="M1906">
        <v>5</v>
      </c>
      <c r="N1906">
        <v>4</v>
      </c>
      <c r="O1906">
        <v>0</v>
      </c>
      <c r="P1906">
        <v>7</v>
      </c>
      <c r="Q1906">
        <v>3</v>
      </c>
      <c r="R1906">
        <v>3</v>
      </c>
      <c r="S1906">
        <v>6</v>
      </c>
      <c r="T1906">
        <v>5</v>
      </c>
      <c r="U1906">
        <v>0</v>
      </c>
      <c r="V1906">
        <v>6</v>
      </c>
      <c r="W1906">
        <v>3</v>
      </c>
      <c r="X1906">
        <v>6</v>
      </c>
      <c r="Y1906">
        <v>5</v>
      </c>
      <c r="Z1906">
        <v>7</v>
      </c>
      <c r="AA1906">
        <v>2</v>
      </c>
      <c r="AB1906">
        <v>1</v>
      </c>
      <c r="AC1906">
        <v>1</v>
      </c>
      <c r="AD1906">
        <v>3</v>
      </c>
      <c r="AE1906">
        <f>SUM(M1906:N1906)/SUM(K1906:AD1906)</f>
        <v>0.12857142857142856</v>
      </c>
      <c r="AF1906">
        <f>SUM(S1906,Y1906)/SUM(K1906:AD1906)</f>
        <v>0.15714285714285714</v>
      </c>
      <c r="AG1906">
        <f t="shared" si="134"/>
        <v>0.17142857142857143</v>
      </c>
      <c r="AH1906">
        <f t="shared" si="135"/>
        <v>5.7142857142857141E-2</v>
      </c>
      <c r="AI1906">
        <f t="shared" si="136"/>
        <v>0.12857142857142856</v>
      </c>
      <c r="AJ1906">
        <f t="shared" si="137"/>
        <v>0.35714285714285715</v>
      </c>
    </row>
    <row r="1907" spans="1:38" x14ac:dyDescent="0.2">
      <c r="A1907" t="s">
        <v>416</v>
      </c>
      <c r="B1907">
        <v>33</v>
      </c>
      <c r="C1907">
        <v>102</v>
      </c>
      <c r="D1907">
        <f>C1907-B1907</f>
        <v>69</v>
      </c>
      <c r="E1907">
        <v>0.37309999999999999</v>
      </c>
      <c r="F1907">
        <v>4.0000000000000003E-5</v>
      </c>
      <c r="G1907">
        <v>78</v>
      </c>
      <c r="H1907" t="s">
        <v>32</v>
      </c>
      <c r="I1907" t="s">
        <v>33</v>
      </c>
      <c r="J1907">
        <v>3.15</v>
      </c>
      <c r="K1907">
        <v>3</v>
      </c>
      <c r="L1907">
        <v>0</v>
      </c>
      <c r="M1907">
        <v>4</v>
      </c>
      <c r="N1907">
        <v>7</v>
      </c>
      <c r="O1907">
        <v>1</v>
      </c>
      <c r="P1907">
        <v>1</v>
      </c>
      <c r="Q1907">
        <v>3</v>
      </c>
      <c r="R1907">
        <v>3</v>
      </c>
      <c r="S1907">
        <v>6</v>
      </c>
      <c r="T1907">
        <v>8</v>
      </c>
      <c r="U1907">
        <v>3</v>
      </c>
      <c r="V1907">
        <v>3</v>
      </c>
      <c r="W1907">
        <v>0</v>
      </c>
      <c r="X1907">
        <v>14</v>
      </c>
      <c r="Y1907">
        <v>5</v>
      </c>
      <c r="Z1907">
        <v>1</v>
      </c>
      <c r="AA1907">
        <v>3</v>
      </c>
      <c r="AB1907">
        <v>2</v>
      </c>
      <c r="AC1907">
        <v>0</v>
      </c>
      <c r="AD1907">
        <v>3</v>
      </c>
      <c r="AE1907">
        <f>SUM(M1907:N1907)/SUM(K1907:AD1907)</f>
        <v>0.15714285714285714</v>
      </c>
      <c r="AF1907">
        <f>SUM(S1907,Y1907)/SUM(K1907:AD1907)</f>
        <v>0.15714285714285714</v>
      </c>
      <c r="AG1907">
        <f t="shared" si="134"/>
        <v>5.7142857142857141E-2</v>
      </c>
      <c r="AH1907">
        <f t="shared" si="135"/>
        <v>5.7142857142857141E-2</v>
      </c>
      <c r="AI1907">
        <f t="shared" si="136"/>
        <v>0.22857142857142856</v>
      </c>
      <c r="AJ1907">
        <f t="shared" si="137"/>
        <v>0.34285714285714286</v>
      </c>
      <c r="AK1907">
        <v>1</v>
      </c>
      <c r="AL1907">
        <v>0</v>
      </c>
    </row>
    <row r="1908" spans="1:38" x14ac:dyDescent="0.2">
      <c r="A1908" t="s">
        <v>2984</v>
      </c>
      <c r="B1908">
        <v>719</v>
      </c>
      <c r="C1908">
        <v>951</v>
      </c>
      <c r="D1908">
        <f>C1908-B1908</f>
        <v>232</v>
      </c>
      <c r="E1908">
        <v>0.191</v>
      </c>
      <c r="F1908">
        <v>3.9199999999999999E-4</v>
      </c>
      <c r="G1908">
        <v>18</v>
      </c>
      <c r="H1908" t="s">
        <v>35</v>
      </c>
      <c r="I1908" t="s">
        <v>44</v>
      </c>
      <c r="J1908">
        <v>3.2789999999999999</v>
      </c>
      <c r="K1908">
        <v>10</v>
      </c>
      <c r="L1908">
        <v>2</v>
      </c>
      <c r="M1908">
        <v>10</v>
      </c>
      <c r="N1908">
        <v>16</v>
      </c>
      <c r="O1908">
        <v>2</v>
      </c>
      <c r="P1908">
        <v>13</v>
      </c>
      <c r="Q1908">
        <v>6</v>
      </c>
      <c r="R1908">
        <v>4</v>
      </c>
      <c r="S1908">
        <v>8</v>
      </c>
      <c r="T1908">
        <v>7</v>
      </c>
      <c r="U1908">
        <v>2</v>
      </c>
      <c r="V1908">
        <v>5</v>
      </c>
      <c r="W1908">
        <v>6</v>
      </c>
      <c r="X1908">
        <v>4</v>
      </c>
      <c r="Y1908">
        <v>14</v>
      </c>
      <c r="Z1908">
        <v>11</v>
      </c>
      <c r="AA1908">
        <v>7</v>
      </c>
      <c r="AB1908">
        <v>6</v>
      </c>
      <c r="AC1908">
        <v>1</v>
      </c>
      <c r="AD1908">
        <v>6</v>
      </c>
      <c r="AE1908">
        <f>SUM(M1908:N1908)/SUM(K1908:AD1908)</f>
        <v>0.18571428571428572</v>
      </c>
      <c r="AF1908">
        <f>SUM(S1908,Y1908)/SUM(K1908:AD1908)</f>
        <v>0.15714285714285714</v>
      </c>
      <c r="AG1908">
        <f t="shared" si="134"/>
        <v>0.20714285714285716</v>
      </c>
      <c r="AH1908">
        <f t="shared" si="135"/>
        <v>6.4285714285714279E-2</v>
      </c>
      <c r="AI1908">
        <f t="shared" si="136"/>
        <v>0.1357142857142857</v>
      </c>
      <c r="AJ1908">
        <f t="shared" si="137"/>
        <v>0.25</v>
      </c>
    </row>
    <row r="1909" spans="1:38" x14ac:dyDescent="0.2">
      <c r="A1909" t="s">
        <v>2638</v>
      </c>
      <c r="B1909">
        <v>29</v>
      </c>
      <c r="C1909">
        <v>253</v>
      </c>
      <c r="D1909">
        <f>C1909-B1909</f>
        <v>224</v>
      </c>
      <c r="E1909">
        <v>0.26019999999999999</v>
      </c>
      <c r="F1909">
        <v>2.5999999999999998E-4</v>
      </c>
      <c r="G1909">
        <v>42</v>
      </c>
      <c r="H1909" t="s">
        <v>46</v>
      </c>
      <c r="I1909" t="s">
        <v>33</v>
      </c>
      <c r="J1909">
        <v>3.556</v>
      </c>
      <c r="K1909">
        <v>11</v>
      </c>
      <c r="L1909">
        <v>0</v>
      </c>
      <c r="M1909">
        <v>9</v>
      </c>
      <c r="N1909">
        <v>20</v>
      </c>
      <c r="O1909">
        <v>3</v>
      </c>
      <c r="P1909">
        <v>22</v>
      </c>
      <c r="Q1909">
        <v>0</v>
      </c>
      <c r="R1909">
        <v>5</v>
      </c>
      <c r="S1909">
        <v>16</v>
      </c>
      <c r="T1909">
        <v>6</v>
      </c>
      <c r="U1909">
        <v>1</v>
      </c>
      <c r="V1909">
        <v>2</v>
      </c>
      <c r="W1909">
        <v>5</v>
      </c>
      <c r="X1909">
        <v>4</v>
      </c>
      <c r="Y1909">
        <v>6</v>
      </c>
      <c r="Z1909">
        <v>7</v>
      </c>
      <c r="AA1909">
        <v>12</v>
      </c>
      <c r="AB1909">
        <v>9</v>
      </c>
      <c r="AC1909">
        <v>0</v>
      </c>
      <c r="AD1909">
        <v>2</v>
      </c>
      <c r="AE1909">
        <f>SUM(M1909:N1909)/SUM(K1909:AD1909)</f>
        <v>0.20714285714285716</v>
      </c>
      <c r="AF1909">
        <f>SUM(S1909,Y1909)/SUM(K1909:AD1909)</f>
        <v>0.15714285714285714</v>
      </c>
      <c r="AG1909">
        <f t="shared" si="134"/>
        <v>0.27142857142857141</v>
      </c>
      <c r="AH1909">
        <f t="shared" si="135"/>
        <v>3.5714285714285712E-2</v>
      </c>
      <c r="AI1909">
        <f t="shared" si="136"/>
        <v>0.15</v>
      </c>
      <c r="AJ1909">
        <f t="shared" si="137"/>
        <v>0.17857142857142858</v>
      </c>
      <c r="AK1909">
        <v>6</v>
      </c>
      <c r="AL1909">
        <v>0</v>
      </c>
    </row>
    <row r="1910" spans="1:38" x14ac:dyDescent="0.2">
      <c r="A1910" t="s">
        <v>2848</v>
      </c>
      <c r="B1910">
        <v>53</v>
      </c>
      <c r="C1910">
        <v>199</v>
      </c>
      <c r="D1910">
        <f>C1910-B1910</f>
        <v>146</v>
      </c>
      <c r="E1910">
        <v>0.35770000000000002</v>
      </c>
      <c r="F1910">
        <v>8.5000000000000006E-5</v>
      </c>
      <c r="G1910">
        <v>66</v>
      </c>
      <c r="H1910" t="s">
        <v>46</v>
      </c>
      <c r="I1910" t="s">
        <v>40</v>
      </c>
      <c r="J1910">
        <v>2.83</v>
      </c>
      <c r="K1910">
        <v>2</v>
      </c>
      <c r="L1910">
        <v>0</v>
      </c>
      <c r="M1910">
        <v>10</v>
      </c>
      <c r="N1910">
        <v>5</v>
      </c>
      <c r="O1910">
        <v>1</v>
      </c>
      <c r="P1910">
        <v>7</v>
      </c>
      <c r="Q1910">
        <v>3</v>
      </c>
      <c r="R1910">
        <v>3</v>
      </c>
      <c r="S1910">
        <v>7</v>
      </c>
      <c r="T1910">
        <v>2</v>
      </c>
      <c r="U1910">
        <v>1</v>
      </c>
      <c r="V1910">
        <v>3</v>
      </c>
      <c r="W1910">
        <v>5</v>
      </c>
      <c r="X1910">
        <v>3</v>
      </c>
      <c r="Y1910">
        <v>4</v>
      </c>
      <c r="Z1910">
        <v>4</v>
      </c>
      <c r="AA1910">
        <v>6</v>
      </c>
      <c r="AB1910">
        <v>1</v>
      </c>
      <c r="AC1910">
        <v>0</v>
      </c>
      <c r="AD1910">
        <v>3</v>
      </c>
      <c r="AE1910">
        <f>SUM(M1910:N1910)/SUM(K1910:AD1910)</f>
        <v>0.21428571428571427</v>
      </c>
      <c r="AF1910">
        <f>SUM(S1910,Y1910)/SUM(K1910:AD1910)</f>
        <v>0.15714285714285714</v>
      </c>
      <c r="AG1910">
        <f t="shared" si="134"/>
        <v>0.2</v>
      </c>
      <c r="AH1910">
        <f t="shared" si="135"/>
        <v>5.7142857142857141E-2</v>
      </c>
      <c r="AI1910">
        <f t="shared" si="136"/>
        <v>0.1</v>
      </c>
      <c r="AJ1910">
        <f t="shared" si="137"/>
        <v>0.27142857142857141</v>
      </c>
      <c r="AK1910">
        <v>3</v>
      </c>
      <c r="AL1910">
        <v>0</v>
      </c>
    </row>
    <row r="1911" spans="1:38" x14ac:dyDescent="0.2">
      <c r="A1911" t="s">
        <v>411</v>
      </c>
      <c r="B1911">
        <v>6</v>
      </c>
      <c r="C1911">
        <v>970</v>
      </c>
      <c r="D1911">
        <f>C1911-B1911</f>
        <v>964</v>
      </c>
      <c r="E1911">
        <v>0.29659999999999997</v>
      </c>
      <c r="F1911">
        <v>5.3899999999999998E-4</v>
      </c>
      <c r="G1911">
        <v>54</v>
      </c>
      <c r="H1911" t="s">
        <v>46</v>
      </c>
      <c r="I1911" t="s">
        <v>49</v>
      </c>
      <c r="J1911">
        <v>2.694</v>
      </c>
      <c r="K1911">
        <v>26</v>
      </c>
      <c r="L1911">
        <v>0</v>
      </c>
      <c r="M1911">
        <v>33</v>
      </c>
      <c r="N1911">
        <v>60</v>
      </c>
      <c r="O1911">
        <v>2</v>
      </c>
      <c r="P1911">
        <v>49</v>
      </c>
      <c r="Q1911">
        <v>8</v>
      </c>
      <c r="R1911">
        <v>7</v>
      </c>
      <c r="S1911">
        <v>40</v>
      </c>
      <c r="T1911">
        <v>5</v>
      </c>
      <c r="U1911">
        <v>4</v>
      </c>
      <c r="V1911">
        <v>27</v>
      </c>
      <c r="W1911">
        <v>17</v>
      </c>
      <c r="X1911">
        <v>13</v>
      </c>
      <c r="Y1911">
        <v>18</v>
      </c>
      <c r="Z1911">
        <v>25</v>
      </c>
      <c r="AA1911">
        <v>22</v>
      </c>
      <c r="AB1911">
        <v>9</v>
      </c>
      <c r="AC1911">
        <v>2</v>
      </c>
      <c r="AD1911">
        <v>2</v>
      </c>
      <c r="AE1911">
        <f>SUM(M1911:N1911)/SUM(K1911:AD1911)</f>
        <v>0.25203252032520324</v>
      </c>
      <c r="AF1911">
        <f>SUM(S1911,Y1911)/SUM(K1911:AD1911)</f>
        <v>0.15718157181571815</v>
      </c>
      <c r="AG1911">
        <f t="shared" si="134"/>
        <v>0.24932249322493225</v>
      </c>
      <c r="AH1911">
        <f t="shared" si="135"/>
        <v>1.6260162601626018E-2</v>
      </c>
      <c r="AI1911">
        <f t="shared" si="136"/>
        <v>6.7750677506775062E-2</v>
      </c>
      <c r="AJ1911">
        <f t="shared" si="137"/>
        <v>0.25745257452574527</v>
      </c>
      <c r="AK1911">
        <v>243</v>
      </c>
      <c r="AL1911">
        <v>1</v>
      </c>
    </row>
    <row r="1912" spans="1:38" x14ac:dyDescent="0.2">
      <c r="A1912" t="s">
        <v>898</v>
      </c>
      <c r="B1912">
        <v>12</v>
      </c>
      <c r="C1912">
        <v>1831</v>
      </c>
      <c r="D1912">
        <f>C1912-B1912</f>
        <v>1819</v>
      </c>
      <c r="E1912">
        <v>0.29330000000000001</v>
      </c>
      <c r="F1912" s="1">
        <v>6.9999999999999999E-6</v>
      </c>
      <c r="G1912">
        <v>54</v>
      </c>
      <c r="H1912" t="s">
        <v>32</v>
      </c>
      <c r="I1912" t="s">
        <v>44</v>
      </c>
      <c r="J1912">
        <v>2.8359999999999999</v>
      </c>
      <c r="K1912">
        <v>28</v>
      </c>
      <c r="L1912">
        <v>3</v>
      </c>
      <c r="M1912">
        <v>49</v>
      </c>
      <c r="N1912">
        <v>84</v>
      </c>
      <c r="O1912">
        <v>3</v>
      </c>
      <c r="P1912">
        <v>123</v>
      </c>
      <c r="Q1912">
        <v>5</v>
      </c>
      <c r="R1912">
        <v>7</v>
      </c>
      <c r="S1912">
        <v>80</v>
      </c>
      <c r="T1912">
        <v>17</v>
      </c>
      <c r="U1912">
        <v>0</v>
      </c>
      <c r="V1912">
        <v>40</v>
      </c>
      <c r="W1912">
        <v>29</v>
      </c>
      <c r="X1912">
        <v>30</v>
      </c>
      <c r="Y1912">
        <v>20</v>
      </c>
      <c r="Z1912">
        <v>67</v>
      </c>
      <c r="AA1912">
        <v>20</v>
      </c>
      <c r="AB1912">
        <v>20</v>
      </c>
      <c r="AC1912">
        <v>3</v>
      </c>
      <c r="AD1912">
        <v>8</v>
      </c>
      <c r="AE1912">
        <f>SUM(M1912:N1912)/SUM(K1912:AD1912)</f>
        <v>0.20911949685534592</v>
      </c>
      <c r="AF1912">
        <f>SUM(S1912,Y1912)/SUM(K1912:AD1912)</f>
        <v>0.15723270440251572</v>
      </c>
      <c r="AG1912">
        <f t="shared" si="134"/>
        <v>0.28301886792452829</v>
      </c>
      <c r="AH1912">
        <f t="shared" si="135"/>
        <v>2.20125786163522E-2</v>
      </c>
      <c r="AI1912">
        <f t="shared" si="136"/>
        <v>6.9182389937106917E-2</v>
      </c>
      <c r="AJ1912">
        <f t="shared" si="137"/>
        <v>0.25943396226415094</v>
      </c>
      <c r="AK1912">
        <v>19</v>
      </c>
      <c r="AL1912">
        <v>0</v>
      </c>
    </row>
    <row r="1913" spans="1:38" x14ac:dyDescent="0.2">
      <c r="A1913" t="s">
        <v>802</v>
      </c>
      <c r="B1913">
        <v>605</v>
      </c>
      <c r="C1913">
        <v>787</v>
      </c>
      <c r="D1913">
        <f>C1913-B1913</f>
        <v>182</v>
      </c>
      <c r="E1913">
        <v>0.29099999999999998</v>
      </c>
      <c r="F1913">
        <v>7.7330000000000003E-3</v>
      </c>
      <c r="G1913">
        <v>54</v>
      </c>
      <c r="H1913" t="s">
        <v>35</v>
      </c>
      <c r="I1913" t="s">
        <v>33</v>
      </c>
      <c r="J1913">
        <v>3.1960000000000002</v>
      </c>
      <c r="K1913">
        <v>6</v>
      </c>
      <c r="L1913">
        <v>0</v>
      </c>
      <c r="M1913">
        <v>5</v>
      </c>
      <c r="N1913">
        <v>7</v>
      </c>
      <c r="O1913">
        <v>3</v>
      </c>
      <c r="P1913">
        <v>7</v>
      </c>
      <c r="Q1913">
        <v>2</v>
      </c>
      <c r="R1913">
        <v>5</v>
      </c>
      <c r="S1913">
        <v>7</v>
      </c>
      <c r="T1913">
        <v>1</v>
      </c>
      <c r="U1913">
        <v>3</v>
      </c>
      <c r="V1913">
        <v>6</v>
      </c>
      <c r="W1913">
        <v>3</v>
      </c>
      <c r="X1913">
        <v>7</v>
      </c>
      <c r="Y1913">
        <v>7</v>
      </c>
      <c r="Z1913">
        <v>10</v>
      </c>
      <c r="AA1913">
        <v>5</v>
      </c>
      <c r="AB1913">
        <v>2</v>
      </c>
      <c r="AC1913">
        <v>0</v>
      </c>
      <c r="AD1913">
        <v>3</v>
      </c>
      <c r="AE1913">
        <f>SUM(M1913:N1913)/SUM(K1913:AD1913)</f>
        <v>0.1348314606741573</v>
      </c>
      <c r="AF1913">
        <f>SUM(S1913,Y1913)/SUM(K1913:AD1913)</f>
        <v>0.15730337078651685</v>
      </c>
      <c r="AG1913">
        <f t="shared" si="134"/>
        <v>0.1797752808988764</v>
      </c>
      <c r="AH1913">
        <f t="shared" si="135"/>
        <v>6.741573033707865E-2</v>
      </c>
      <c r="AI1913">
        <f t="shared" si="136"/>
        <v>0.12359550561797752</v>
      </c>
      <c r="AJ1913">
        <f t="shared" si="137"/>
        <v>0.33707865168539325</v>
      </c>
    </row>
    <row r="1914" spans="1:38" x14ac:dyDescent="0.2">
      <c r="A1914" t="s">
        <v>859</v>
      </c>
      <c r="B1914">
        <v>120</v>
      </c>
      <c r="C1914">
        <v>313</v>
      </c>
      <c r="D1914">
        <f>C1914-B1914</f>
        <v>193</v>
      </c>
      <c r="E1914">
        <v>0.28560000000000002</v>
      </c>
      <c r="F1914">
        <v>4.1999999999999998E-5</v>
      </c>
      <c r="G1914">
        <v>54</v>
      </c>
      <c r="H1914" t="s">
        <v>46</v>
      </c>
      <c r="I1914" t="s">
        <v>51</v>
      </c>
      <c r="J1914">
        <v>2.89</v>
      </c>
      <c r="K1914">
        <v>6</v>
      </c>
      <c r="L1914">
        <v>1</v>
      </c>
      <c r="M1914">
        <v>8</v>
      </c>
      <c r="N1914">
        <v>7</v>
      </c>
      <c r="O1914">
        <v>3</v>
      </c>
      <c r="P1914">
        <v>8</v>
      </c>
      <c r="Q1914">
        <v>2</v>
      </c>
      <c r="R1914">
        <v>0</v>
      </c>
      <c r="S1914">
        <v>10</v>
      </c>
      <c r="T1914">
        <v>3</v>
      </c>
      <c r="U1914">
        <v>1</v>
      </c>
      <c r="V1914">
        <v>5</v>
      </c>
      <c r="W1914">
        <v>6</v>
      </c>
      <c r="X1914">
        <v>12</v>
      </c>
      <c r="Y1914">
        <v>4</v>
      </c>
      <c r="Z1914">
        <v>6</v>
      </c>
      <c r="AA1914">
        <v>3</v>
      </c>
      <c r="AB1914">
        <v>4</v>
      </c>
      <c r="AC1914">
        <v>0</v>
      </c>
      <c r="AD1914">
        <v>0</v>
      </c>
      <c r="AE1914">
        <f>SUM(M1914:N1914)/SUM(K1914:AD1914)</f>
        <v>0.16853932584269662</v>
      </c>
      <c r="AF1914">
        <f>SUM(S1914,Y1914)/SUM(K1914:AD1914)</f>
        <v>0.15730337078651685</v>
      </c>
      <c r="AG1914">
        <f t="shared" si="134"/>
        <v>0.2247191011235955</v>
      </c>
      <c r="AH1914">
        <f t="shared" si="135"/>
        <v>3.3707865168539325E-2</v>
      </c>
      <c r="AI1914">
        <f t="shared" si="136"/>
        <v>8.98876404494382E-2</v>
      </c>
      <c r="AJ1914">
        <f t="shared" si="137"/>
        <v>0.3258426966292135</v>
      </c>
      <c r="AK1914">
        <v>1</v>
      </c>
      <c r="AL1914">
        <v>0</v>
      </c>
    </row>
    <row r="1915" spans="1:38" x14ac:dyDescent="0.2">
      <c r="A1915" t="s">
        <v>3255</v>
      </c>
      <c r="B1915">
        <v>228</v>
      </c>
      <c r="C1915">
        <v>394</v>
      </c>
      <c r="D1915">
        <f>C1915-B1915</f>
        <v>166</v>
      </c>
      <c r="E1915">
        <v>0.18</v>
      </c>
      <c r="F1915">
        <v>2.3900000000000001E-4</v>
      </c>
      <c r="G1915">
        <v>18</v>
      </c>
      <c r="H1915" t="s">
        <v>46</v>
      </c>
      <c r="I1915" t="s">
        <v>33</v>
      </c>
      <c r="J1915">
        <v>2.67</v>
      </c>
      <c r="K1915">
        <v>1</v>
      </c>
      <c r="L1915">
        <v>0</v>
      </c>
      <c r="M1915">
        <v>13</v>
      </c>
      <c r="N1915">
        <v>9</v>
      </c>
      <c r="O1915">
        <v>0</v>
      </c>
      <c r="P1915">
        <v>4</v>
      </c>
      <c r="Q1915">
        <v>1</v>
      </c>
      <c r="R1915">
        <v>1</v>
      </c>
      <c r="S1915">
        <v>9</v>
      </c>
      <c r="T1915">
        <v>5</v>
      </c>
      <c r="U1915">
        <v>4</v>
      </c>
      <c r="V1915">
        <v>5</v>
      </c>
      <c r="W1915">
        <v>5</v>
      </c>
      <c r="X1915">
        <v>7</v>
      </c>
      <c r="Y1915">
        <v>5</v>
      </c>
      <c r="Z1915">
        <v>14</v>
      </c>
      <c r="AA1915">
        <v>2</v>
      </c>
      <c r="AB1915">
        <v>2</v>
      </c>
      <c r="AC1915">
        <v>1</v>
      </c>
      <c r="AD1915">
        <v>1</v>
      </c>
      <c r="AE1915">
        <f>SUM(M1915:N1915)/SUM(K1915:AD1915)</f>
        <v>0.24719101123595505</v>
      </c>
      <c r="AF1915">
        <f>SUM(S1915,Y1915)/SUM(K1915:AD1915)</f>
        <v>0.15730337078651685</v>
      </c>
      <c r="AG1915">
        <f t="shared" si="134"/>
        <v>0.11235955056179775</v>
      </c>
      <c r="AH1915">
        <f t="shared" si="135"/>
        <v>2.247191011235955E-2</v>
      </c>
      <c r="AI1915">
        <f t="shared" si="136"/>
        <v>0.1348314606741573</v>
      </c>
      <c r="AJ1915">
        <f t="shared" si="137"/>
        <v>0.3258426966292135</v>
      </c>
    </row>
    <row r="1916" spans="1:38" x14ac:dyDescent="0.2">
      <c r="A1916" t="s">
        <v>1960</v>
      </c>
      <c r="B1916">
        <v>33</v>
      </c>
      <c r="C1916">
        <v>151</v>
      </c>
      <c r="D1916">
        <f>C1916-B1916</f>
        <v>118</v>
      </c>
      <c r="E1916">
        <v>0.17</v>
      </c>
      <c r="F1916">
        <v>1.4E-5</v>
      </c>
      <c r="G1916">
        <v>18</v>
      </c>
      <c r="H1916" t="s">
        <v>35</v>
      </c>
      <c r="I1916" t="s">
        <v>49</v>
      </c>
      <c r="J1916">
        <v>3.8260000000000001</v>
      </c>
      <c r="K1916">
        <v>7</v>
      </c>
      <c r="L1916">
        <v>1</v>
      </c>
      <c r="M1916">
        <v>4</v>
      </c>
      <c r="N1916">
        <v>8</v>
      </c>
      <c r="O1916">
        <v>6</v>
      </c>
      <c r="P1916">
        <v>4</v>
      </c>
      <c r="Q1916">
        <v>2</v>
      </c>
      <c r="R1916">
        <v>4</v>
      </c>
      <c r="S1916">
        <v>12</v>
      </c>
      <c r="T1916">
        <v>9</v>
      </c>
      <c r="U1916">
        <v>1</v>
      </c>
      <c r="V1916">
        <v>4</v>
      </c>
      <c r="W1916">
        <v>10</v>
      </c>
      <c r="X1916">
        <v>5</v>
      </c>
      <c r="Y1916">
        <v>5</v>
      </c>
      <c r="Z1916">
        <v>10</v>
      </c>
      <c r="AA1916">
        <v>5</v>
      </c>
      <c r="AB1916">
        <v>6</v>
      </c>
      <c r="AC1916">
        <v>2</v>
      </c>
      <c r="AD1916">
        <v>3</v>
      </c>
      <c r="AE1916">
        <f>SUM(M1916:N1916)/SUM(K1916:AD1916)</f>
        <v>0.1111111111111111</v>
      </c>
      <c r="AF1916">
        <f>SUM(S1916,Y1916)/SUM(K1916:AD1916)</f>
        <v>0.15740740740740741</v>
      </c>
      <c r="AG1916">
        <f t="shared" si="134"/>
        <v>0.19444444444444445</v>
      </c>
      <c r="AH1916">
        <f t="shared" si="135"/>
        <v>0.10185185185185185</v>
      </c>
      <c r="AI1916">
        <f t="shared" si="136"/>
        <v>0.18518518518518517</v>
      </c>
      <c r="AJ1916">
        <f t="shared" si="137"/>
        <v>0.25</v>
      </c>
    </row>
    <row r="1917" spans="1:38" x14ac:dyDescent="0.2">
      <c r="A1917" t="s">
        <v>2005</v>
      </c>
      <c r="B1917">
        <v>47</v>
      </c>
      <c r="C1917">
        <v>246</v>
      </c>
      <c r="D1917">
        <f>C1917-B1917</f>
        <v>199</v>
      </c>
      <c r="E1917">
        <v>0.21659999999999999</v>
      </c>
      <c r="F1917">
        <v>1.3872000000000001E-2</v>
      </c>
      <c r="G1917">
        <v>30</v>
      </c>
      <c r="H1917" t="s">
        <v>35</v>
      </c>
      <c r="I1917" t="s">
        <v>51</v>
      </c>
      <c r="J1917">
        <v>3.4660000000000002</v>
      </c>
      <c r="K1917">
        <v>3</v>
      </c>
      <c r="L1917">
        <v>0</v>
      </c>
      <c r="M1917">
        <v>6</v>
      </c>
      <c r="N1917">
        <v>6</v>
      </c>
      <c r="O1917">
        <v>3</v>
      </c>
      <c r="P1917">
        <v>10</v>
      </c>
      <c r="Q1917">
        <v>2</v>
      </c>
      <c r="R1917">
        <v>5</v>
      </c>
      <c r="S1917">
        <v>7</v>
      </c>
      <c r="T1917">
        <v>8</v>
      </c>
      <c r="U1917">
        <v>0</v>
      </c>
      <c r="V1917">
        <v>9</v>
      </c>
      <c r="W1917">
        <v>2</v>
      </c>
      <c r="X1917">
        <v>5</v>
      </c>
      <c r="Y1917">
        <v>10</v>
      </c>
      <c r="Z1917">
        <v>20</v>
      </c>
      <c r="AA1917">
        <v>3</v>
      </c>
      <c r="AB1917">
        <v>5</v>
      </c>
      <c r="AC1917">
        <v>2</v>
      </c>
      <c r="AD1917">
        <v>2</v>
      </c>
      <c r="AE1917">
        <f>SUM(M1917:N1917)/SUM(K1917:AD1917)</f>
        <v>0.1111111111111111</v>
      </c>
      <c r="AF1917">
        <f>SUM(S1917,Y1917)/SUM(K1917:AD1917)</f>
        <v>0.15740740740740741</v>
      </c>
      <c r="AG1917">
        <f t="shared" si="134"/>
        <v>0.1388888888888889</v>
      </c>
      <c r="AH1917">
        <f t="shared" si="135"/>
        <v>6.4814814814814811E-2</v>
      </c>
      <c r="AI1917">
        <f t="shared" si="136"/>
        <v>0.16666666666666666</v>
      </c>
      <c r="AJ1917">
        <f t="shared" si="137"/>
        <v>0.3611111111111111</v>
      </c>
    </row>
    <row r="1918" spans="1:38" x14ac:dyDescent="0.2">
      <c r="A1918" t="s">
        <v>1761</v>
      </c>
      <c r="B1918">
        <v>16</v>
      </c>
      <c r="C1918">
        <v>260</v>
      </c>
      <c r="D1918">
        <f>C1918-B1918</f>
        <v>244</v>
      </c>
      <c r="E1918">
        <v>0.2266</v>
      </c>
      <c r="F1918">
        <v>3.803E-3</v>
      </c>
      <c r="G1918">
        <v>30</v>
      </c>
      <c r="H1918" t="s">
        <v>46</v>
      </c>
      <c r="I1918" t="s">
        <v>33</v>
      </c>
      <c r="J1918">
        <v>3.0640000000000001</v>
      </c>
      <c r="K1918">
        <v>10</v>
      </c>
      <c r="L1918">
        <v>1</v>
      </c>
      <c r="M1918">
        <v>18</v>
      </c>
      <c r="N1918">
        <v>21</v>
      </c>
      <c r="O1918">
        <v>8</v>
      </c>
      <c r="P1918">
        <v>17</v>
      </c>
      <c r="Q1918">
        <v>6</v>
      </c>
      <c r="R1918">
        <v>4</v>
      </c>
      <c r="S1918">
        <v>14</v>
      </c>
      <c r="T1918">
        <v>17</v>
      </c>
      <c r="U1918">
        <v>3</v>
      </c>
      <c r="V1918">
        <v>21</v>
      </c>
      <c r="W1918">
        <v>2</v>
      </c>
      <c r="X1918">
        <v>15</v>
      </c>
      <c r="Y1918">
        <v>23</v>
      </c>
      <c r="Z1918">
        <v>23</v>
      </c>
      <c r="AA1918">
        <v>13</v>
      </c>
      <c r="AB1918">
        <v>6</v>
      </c>
      <c r="AC1918">
        <v>1</v>
      </c>
      <c r="AD1918">
        <v>12</v>
      </c>
      <c r="AE1918">
        <f>SUM(M1918:N1918)/SUM(K1918:AD1918)</f>
        <v>0.16595744680851063</v>
      </c>
      <c r="AF1918">
        <f>SUM(S1918,Y1918)/SUM(K1918:AD1918)</f>
        <v>0.1574468085106383</v>
      </c>
      <c r="AG1918">
        <f t="shared" si="134"/>
        <v>0.12340425531914893</v>
      </c>
      <c r="AH1918">
        <f t="shared" si="135"/>
        <v>8.9361702127659579E-2</v>
      </c>
      <c r="AI1918">
        <f t="shared" si="136"/>
        <v>0.1276595744680851</v>
      </c>
      <c r="AJ1918">
        <f t="shared" si="137"/>
        <v>0.33617021276595743</v>
      </c>
    </row>
    <row r="1919" spans="1:38" x14ac:dyDescent="0.2">
      <c r="A1919" t="s">
        <v>1343</v>
      </c>
      <c r="B1919">
        <v>105</v>
      </c>
      <c r="C1919">
        <v>396</v>
      </c>
      <c r="D1919">
        <f>C1919-B1919</f>
        <v>291</v>
      </c>
      <c r="E1919">
        <v>0.3896</v>
      </c>
      <c r="F1919">
        <v>2.24E-4</v>
      </c>
      <c r="G1919">
        <v>78</v>
      </c>
      <c r="H1919" t="s">
        <v>32</v>
      </c>
      <c r="I1919" t="s">
        <v>49</v>
      </c>
      <c r="J1919">
        <v>2.8650000000000002</v>
      </c>
      <c r="K1919">
        <v>3</v>
      </c>
      <c r="L1919">
        <v>0</v>
      </c>
      <c r="M1919">
        <v>3</v>
      </c>
      <c r="N1919">
        <v>10</v>
      </c>
      <c r="O1919">
        <v>3</v>
      </c>
      <c r="P1919">
        <v>14</v>
      </c>
      <c r="Q1919">
        <v>7</v>
      </c>
      <c r="R1919">
        <v>3</v>
      </c>
      <c r="S1919">
        <v>12</v>
      </c>
      <c r="T1919">
        <v>4</v>
      </c>
      <c r="U1919">
        <v>3</v>
      </c>
      <c r="V1919">
        <v>13</v>
      </c>
      <c r="W1919">
        <v>8</v>
      </c>
      <c r="X1919">
        <v>10</v>
      </c>
      <c r="Y1919">
        <v>8</v>
      </c>
      <c r="Z1919">
        <v>15</v>
      </c>
      <c r="AA1919">
        <v>6</v>
      </c>
      <c r="AB1919">
        <v>3</v>
      </c>
      <c r="AC1919">
        <v>0</v>
      </c>
      <c r="AD1919">
        <v>2</v>
      </c>
      <c r="AE1919">
        <f>SUM(M1919:N1919)/SUM(K1919:AD1919)</f>
        <v>0.10236220472440945</v>
      </c>
      <c r="AF1919">
        <f>SUM(S1919,Y1919)/SUM(K1919:AD1919)</f>
        <v>0.15748031496062992</v>
      </c>
      <c r="AG1919">
        <f t="shared" si="134"/>
        <v>0.19685039370078741</v>
      </c>
      <c r="AH1919">
        <f t="shared" si="135"/>
        <v>3.937007874015748E-2</v>
      </c>
      <c r="AI1919">
        <f t="shared" si="136"/>
        <v>0.10236220472440945</v>
      </c>
      <c r="AJ1919">
        <f t="shared" si="137"/>
        <v>0.40157480314960631</v>
      </c>
      <c r="AK1919">
        <v>1</v>
      </c>
      <c r="AL1919">
        <v>0</v>
      </c>
    </row>
    <row r="1920" spans="1:38" x14ac:dyDescent="0.2">
      <c r="A1920" t="s">
        <v>2770</v>
      </c>
      <c r="B1920">
        <v>7</v>
      </c>
      <c r="C1920">
        <v>285</v>
      </c>
      <c r="D1920">
        <f>C1920-B1920</f>
        <v>278</v>
      </c>
      <c r="E1920">
        <v>0.54269999999999996</v>
      </c>
      <c r="F1920">
        <v>2.8223999999999999E-2</v>
      </c>
      <c r="G1920">
        <v>90</v>
      </c>
      <c r="H1920" t="s">
        <v>35</v>
      </c>
      <c r="I1920" t="s">
        <v>44</v>
      </c>
      <c r="J1920">
        <v>2.9849999999999999</v>
      </c>
      <c r="K1920">
        <v>4</v>
      </c>
      <c r="L1920">
        <v>2</v>
      </c>
      <c r="M1920">
        <v>5</v>
      </c>
      <c r="N1920">
        <v>14</v>
      </c>
      <c r="O1920">
        <v>2</v>
      </c>
      <c r="P1920">
        <v>27</v>
      </c>
      <c r="Q1920">
        <v>3</v>
      </c>
      <c r="R1920">
        <v>1</v>
      </c>
      <c r="S1920">
        <v>15</v>
      </c>
      <c r="T1920">
        <v>2</v>
      </c>
      <c r="U1920">
        <v>3</v>
      </c>
      <c r="V1920">
        <v>11</v>
      </c>
      <c r="W1920">
        <v>5</v>
      </c>
      <c r="X1920">
        <v>4</v>
      </c>
      <c r="Y1920">
        <v>5</v>
      </c>
      <c r="Z1920">
        <v>12</v>
      </c>
      <c r="AA1920">
        <v>6</v>
      </c>
      <c r="AB1920">
        <v>4</v>
      </c>
      <c r="AC1920">
        <v>0</v>
      </c>
      <c r="AD1920">
        <v>2</v>
      </c>
      <c r="AE1920">
        <f>SUM(M1920:N1920)/SUM(K1920:AD1920)</f>
        <v>0.14960629921259844</v>
      </c>
      <c r="AF1920">
        <f>SUM(S1920,Y1920)/SUM(K1920:AD1920)</f>
        <v>0.15748031496062992</v>
      </c>
      <c r="AG1920">
        <f t="shared" si="134"/>
        <v>0.28346456692913385</v>
      </c>
      <c r="AH1920">
        <f t="shared" si="135"/>
        <v>3.1496062992125984E-2</v>
      </c>
      <c r="AI1920">
        <f t="shared" si="136"/>
        <v>7.874015748031496E-2</v>
      </c>
      <c r="AJ1920">
        <f t="shared" si="137"/>
        <v>0.29921259842519687</v>
      </c>
    </row>
    <row r="1921" spans="1:38" x14ac:dyDescent="0.2">
      <c r="A1921" t="s">
        <v>2543</v>
      </c>
      <c r="B1921">
        <v>58</v>
      </c>
      <c r="C1921">
        <v>345</v>
      </c>
      <c r="D1921">
        <f>C1921-B1921</f>
        <v>287</v>
      </c>
      <c r="E1921">
        <v>0.20300000000000001</v>
      </c>
      <c r="F1921">
        <v>4.3000000000000002E-5</v>
      </c>
      <c r="G1921">
        <v>30</v>
      </c>
      <c r="H1921" t="s">
        <v>46</v>
      </c>
      <c r="I1921" t="s">
        <v>33</v>
      </c>
      <c r="J1921">
        <v>3.0350000000000001</v>
      </c>
      <c r="K1921">
        <v>4</v>
      </c>
      <c r="L1921">
        <v>2</v>
      </c>
      <c r="M1921">
        <v>10</v>
      </c>
      <c r="N1921">
        <v>13</v>
      </c>
      <c r="O1921">
        <v>3</v>
      </c>
      <c r="P1921">
        <v>6</v>
      </c>
      <c r="Q1921">
        <v>3</v>
      </c>
      <c r="R1921">
        <v>2</v>
      </c>
      <c r="S1921">
        <v>13</v>
      </c>
      <c r="T1921">
        <v>9</v>
      </c>
      <c r="U1921">
        <v>3</v>
      </c>
      <c r="V1921">
        <v>8</v>
      </c>
      <c r="W1921">
        <v>7</v>
      </c>
      <c r="X1921">
        <v>7</v>
      </c>
      <c r="Y1921">
        <v>7</v>
      </c>
      <c r="Z1921">
        <v>12</v>
      </c>
      <c r="AA1921">
        <v>8</v>
      </c>
      <c r="AB1921">
        <v>2</v>
      </c>
      <c r="AC1921">
        <v>0</v>
      </c>
      <c r="AD1921">
        <v>8</v>
      </c>
      <c r="AE1921">
        <f>SUM(M1921:N1921)/SUM(K1921:AD1921)</f>
        <v>0.18110236220472442</v>
      </c>
      <c r="AF1921">
        <f>SUM(S1921,Y1921)/SUM(K1921:AD1921)</f>
        <v>0.15748031496062992</v>
      </c>
      <c r="AG1921">
        <f t="shared" si="134"/>
        <v>0.13385826771653545</v>
      </c>
      <c r="AH1921">
        <f t="shared" si="135"/>
        <v>8.6614173228346455E-2</v>
      </c>
      <c r="AI1921">
        <f t="shared" si="136"/>
        <v>0.12598425196850394</v>
      </c>
      <c r="AJ1921">
        <f t="shared" si="137"/>
        <v>0.31496062992125984</v>
      </c>
      <c r="AK1921">
        <v>2</v>
      </c>
      <c r="AL1921">
        <v>2</v>
      </c>
    </row>
    <row r="1922" spans="1:38" x14ac:dyDescent="0.2">
      <c r="A1922" t="s">
        <v>1079</v>
      </c>
      <c r="B1922">
        <v>119</v>
      </c>
      <c r="C1922">
        <v>384</v>
      </c>
      <c r="D1922">
        <f>C1922-B1922</f>
        <v>265</v>
      </c>
      <c r="E1922">
        <v>0.2203</v>
      </c>
      <c r="F1922">
        <v>6.7190000000000001E-3</v>
      </c>
      <c r="G1922">
        <v>30</v>
      </c>
      <c r="H1922" t="s">
        <v>35</v>
      </c>
      <c r="I1922" t="s">
        <v>44</v>
      </c>
      <c r="J1922">
        <v>3.3959999999999999</v>
      </c>
      <c r="K1922">
        <v>3</v>
      </c>
      <c r="L1922">
        <v>1</v>
      </c>
      <c r="M1922">
        <v>7</v>
      </c>
      <c r="N1922">
        <v>11</v>
      </c>
      <c r="O1922">
        <v>4</v>
      </c>
      <c r="P1922">
        <v>9</v>
      </c>
      <c r="Q1922">
        <v>4</v>
      </c>
      <c r="R1922">
        <v>10</v>
      </c>
      <c r="S1922">
        <v>13</v>
      </c>
      <c r="T1922">
        <v>7</v>
      </c>
      <c r="U1922">
        <v>4</v>
      </c>
      <c r="V1922">
        <v>11</v>
      </c>
      <c r="W1922">
        <v>9</v>
      </c>
      <c r="X1922">
        <v>8</v>
      </c>
      <c r="Y1922">
        <v>10</v>
      </c>
      <c r="Z1922">
        <v>17</v>
      </c>
      <c r="AA1922">
        <v>10</v>
      </c>
      <c r="AB1922">
        <v>5</v>
      </c>
      <c r="AC1922">
        <v>0</v>
      </c>
      <c r="AD1922">
        <v>3</v>
      </c>
      <c r="AE1922">
        <f>SUM(M1922:N1922)/SUM(K1922:AD1922)</f>
        <v>0.12328767123287671</v>
      </c>
      <c r="AF1922">
        <f>SUM(S1922,Y1922)/SUM(K1922:AD1922)</f>
        <v>0.15753424657534246</v>
      </c>
      <c r="AG1922">
        <f t="shared" si="134"/>
        <v>0.14383561643835616</v>
      </c>
      <c r="AH1922">
        <f t="shared" si="135"/>
        <v>4.7945205479452052E-2</v>
      </c>
      <c r="AI1922">
        <f t="shared" si="136"/>
        <v>0.17808219178082191</v>
      </c>
      <c r="AJ1922">
        <f t="shared" si="137"/>
        <v>0.34931506849315069</v>
      </c>
    </row>
    <row r="1923" spans="1:38" x14ac:dyDescent="0.2">
      <c r="A1923" t="s">
        <v>2441</v>
      </c>
      <c r="B1923">
        <v>5</v>
      </c>
      <c r="C1923">
        <v>323</v>
      </c>
      <c r="D1923">
        <f>C1923-B1923</f>
        <v>318</v>
      </c>
      <c r="E1923">
        <v>0.2218</v>
      </c>
      <c r="F1923">
        <v>3.1500000000000001E-4</v>
      </c>
      <c r="G1923">
        <v>30</v>
      </c>
      <c r="H1923" t="s">
        <v>35</v>
      </c>
      <c r="I1923" t="s">
        <v>33</v>
      </c>
      <c r="J1923">
        <v>2.9220000000000002</v>
      </c>
      <c r="K1923">
        <v>8</v>
      </c>
      <c r="L1923">
        <v>0</v>
      </c>
      <c r="M1923">
        <v>11</v>
      </c>
      <c r="N1923">
        <v>10</v>
      </c>
      <c r="O1923">
        <v>4</v>
      </c>
      <c r="P1923">
        <v>9</v>
      </c>
      <c r="Q1923">
        <v>3</v>
      </c>
      <c r="R1923">
        <v>1</v>
      </c>
      <c r="S1923">
        <v>15</v>
      </c>
      <c r="T1923">
        <v>8</v>
      </c>
      <c r="U1923">
        <v>6</v>
      </c>
      <c r="V1923">
        <v>14</v>
      </c>
      <c r="W1923">
        <v>8</v>
      </c>
      <c r="X1923">
        <v>12</v>
      </c>
      <c r="Y1923">
        <v>8</v>
      </c>
      <c r="Z1923">
        <v>17</v>
      </c>
      <c r="AA1923">
        <v>10</v>
      </c>
      <c r="AB1923">
        <v>1</v>
      </c>
      <c r="AC1923">
        <v>1</v>
      </c>
      <c r="AD1923">
        <v>0</v>
      </c>
      <c r="AE1923">
        <f>SUM(M1923:N1923)/SUM(K1923:AD1923)</f>
        <v>0.14383561643835616</v>
      </c>
      <c r="AF1923">
        <f>SUM(S1923,Y1923)/SUM(K1923:AD1923)</f>
        <v>0.15753424657534246</v>
      </c>
      <c r="AG1923">
        <f t="shared" ref="AG1923:AG1986" si="138">SUM(P1923,K1923,W1923)/SUM(K1923:AD1923)</f>
        <v>0.17123287671232876</v>
      </c>
      <c r="AH1923">
        <f t="shared" ref="AH1923:AH1986" si="139">SUM(AC1923,AD1923,O1923)/SUM(K1923:AD1923)</f>
        <v>3.4246575342465752E-2</v>
      </c>
      <c r="AI1923">
        <f t="shared" ref="AI1923:AI1986" si="140">SUM(R1923,T1923,AB1923,U1923)/SUM(K1923:AD1923)</f>
        <v>0.1095890410958904</v>
      </c>
      <c r="AJ1923">
        <f t="shared" ref="AJ1923:AJ1986" si="141">SUM(Q1923,X1923,V1923,AA1923,Z1923,L1923)/SUM(K1923:AD1923)</f>
        <v>0.38356164383561642</v>
      </c>
      <c r="AK1923">
        <v>1</v>
      </c>
      <c r="AL1923">
        <v>0</v>
      </c>
    </row>
    <row r="1924" spans="1:38" x14ac:dyDescent="0.2">
      <c r="A1924" t="s">
        <v>1807</v>
      </c>
      <c r="B1924">
        <v>191</v>
      </c>
      <c r="C1924">
        <v>526</v>
      </c>
      <c r="D1924">
        <f>C1924-B1924</f>
        <v>335</v>
      </c>
      <c r="E1924">
        <v>0.19620000000000001</v>
      </c>
      <c r="F1924">
        <v>2.4615999999999999E-2</v>
      </c>
      <c r="G1924">
        <v>18</v>
      </c>
      <c r="H1924" t="s">
        <v>35</v>
      </c>
      <c r="I1924" t="s">
        <v>107</v>
      </c>
      <c r="J1924">
        <v>3.2570000000000001</v>
      </c>
      <c r="K1924">
        <v>12</v>
      </c>
      <c r="L1924">
        <v>0</v>
      </c>
      <c r="M1924">
        <v>11</v>
      </c>
      <c r="N1924">
        <v>12</v>
      </c>
      <c r="O1924">
        <v>1</v>
      </c>
      <c r="P1924">
        <v>17</v>
      </c>
      <c r="Q1924">
        <v>1</v>
      </c>
      <c r="R1924">
        <v>0</v>
      </c>
      <c r="S1924">
        <v>9</v>
      </c>
      <c r="T1924">
        <v>13</v>
      </c>
      <c r="U1924">
        <v>2</v>
      </c>
      <c r="V1924">
        <v>9</v>
      </c>
      <c r="W1924">
        <v>9</v>
      </c>
      <c r="X1924">
        <v>9</v>
      </c>
      <c r="Y1924">
        <v>14</v>
      </c>
      <c r="Z1924">
        <v>10</v>
      </c>
      <c r="AA1924">
        <v>6</v>
      </c>
      <c r="AB1924">
        <v>6</v>
      </c>
      <c r="AC1924">
        <v>1</v>
      </c>
      <c r="AD1924">
        <v>4</v>
      </c>
      <c r="AE1924">
        <f>SUM(M1924:N1924)/SUM(K1924:AD1924)</f>
        <v>0.15753424657534246</v>
      </c>
      <c r="AF1924">
        <f>SUM(S1924,Y1924)/SUM(K1924:AD1924)</f>
        <v>0.15753424657534246</v>
      </c>
      <c r="AG1924">
        <f t="shared" si="138"/>
        <v>0.26027397260273971</v>
      </c>
      <c r="AH1924">
        <f t="shared" si="139"/>
        <v>4.1095890410958902E-2</v>
      </c>
      <c r="AI1924">
        <f t="shared" si="140"/>
        <v>0.14383561643835616</v>
      </c>
      <c r="AJ1924">
        <f t="shared" si="141"/>
        <v>0.23972602739726026</v>
      </c>
    </row>
    <row r="1925" spans="1:38" x14ac:dyDescent="0.2">
      <c r="A1925" t="s">
        <v>2878</v>
      </c>
      <c r="B1925">
        <v>60</v>
      </c>
      <c r="C1925">
        <v>442</v>
      </c>
      <c r="D1925">
        <f>C1925-B1925</f>
        <v>382</v>
      </c>
      <c r="E1925">
        <v>0.63639999999999997</v>
      </c>
      <c r="F1925">
        <v>0.24242</v>
      </c>
      <c r="G1925">
        <v>90</v>
      </c>
      <c r="H1925" t="s">
        <v>35</v>
      </c>
      <c r="I1925" t="s">
        <v>33</v>
      </c>
      <c r="J1925">
        <v>3.1360000000000001</v>
      </c>
      <c r="K1925">
        <v>4</v>
      </c>
      <c r="L1925">
        <v>3</v>
      </c>
      <c r="M1925">
        <v>13</v>
      </c>
      <c r="N1925">
        <v>14</v>
      </c>
      <c r="O1925">
        <v>5</v>
      </c>
      <c r="P1925">
        <v>9</v>
      </c>
      <c r="Q1925">
        <v>3</v>
      </c>
      <c r="R1925">
        <v>5</v>
      </c>
      <c r="S1925">
        <v>14</v>
      </c>
      <c r="T1925">
        <v>6</v>
      </c>
      <c r="U1925">
        <v>4</v>
      </c>
      <c r="V1925">
        <v>15</v>
      </c>
      <c r="W1925">
        <v>6</v>
      </c>
      <c r="X1925">
        <v>4</v>
      </c>
      <c r="Y1925">
        <v>9</v>
      </c>
      <c r="Z1925">
        <v>14</v>
      </c>
      <c r="AA1925">
        <v>8</v>
      </c>
      <c r="AB1925">
        <v>5</v>
      </c>
      <c r="AC1925">
        <v>1</v>
      </c>
      <c r="AD1925">
        <v>4</v>
      </c>
      <c r="AE1925">
        <f>SUM(M1925:N1925)/SUM(K1925:AD1925)</f>
        <v>0.18493150684931506</v>
      </c>
      <c r="AF1925">
        <f>SUM(S1925,Y1925)/SUM(K1925:AD1925)</f>
        <v>0.15753424657534246</v>
      </c>
      <c r="AG1925">
        <f t="shared" si="138"/>
        <v>0.13013698630136986</v>
      </c>
      <c r="AH1925">
        <f t="shared" si="139"/>
        <v>6.8493150684931503E-2</v>
      </c>
      <c r="AI1925">
        <f t="shared" si="140"/>
        <v>0.13698630136986301</v>
      </c>
      <c r="AJ1925">
        <f t="shared" si="141"/>
        <v>0.32191780821917809</v>
      </c>
    </row>
    <row r="1926" spans="1:38" x14ac:dyDescent="0.2">
      <c r="A1926" t="s">
        <v>1938</v>
      </c>
      <c r="B1926">
        <v>6</v>
      </c>
      <c r="C1926">
        <v>279</v>
      </c>
      <c r="D1926">
        <f>C1926-B1926</f>
        <v>273</v>
      </c>
      <c r="E1926">
        <v>0.19289999999999999</v>
      </c>
      <c r="F1926">
        <v>6.1190000000000003E-3</v>
      </c>
      <c r="G1926">
        <v>18</v>
      </c>
      <c r="H1926" t="s">
        <v>35</v>
      </c>
      <c r="I1926" t="s">
        <v>38</v>
      </c>
      <c r="J1926">
        <v>2.7349999999999999</v>
      </c>
      <c r="K1926">
        <v>4</v>
      </c>
      <c r="L1926">
        <v>0</v>
      </c>
      <c r="M1926">
        <v>17</v>
      </c>
      <c r="N1926">
        <v>11</v>
      </c>
      <c r="O1926">
        <v>4</v>
      </c>
      <c r="P1926">
        <v>1</v>
      </c>
      <c r="Q1926">
        <v>9</v>
      </c>
      <c r="R1926">
        <v>4</v>
      </c>
      <c r="S1926">
        <v>15</v>
      </c>
      <c r="T1926">
        <v>6</v>
      </c>
      <c r="U1926">
        <v>2</v>
      </c>
      <c r="V1926">
        <v>8</v>
      </c>
      <c r="W1926">
        <v>6</v>
      </c>
      <c r="X1926">
        <v>8</v>
      </c>
      <c r="Y1926">
        <v>8</v>
      </c>
      <c r="Z1926">
        <v>17</v>
      </c>
      <c r="AA1926">
        <v>22</v>
      </c>
      <c r="AB1926">
        <v>0</v>
      </c>
      <c r="AC1926">
        <v>2</v>
      </c>
      <c r="AD1926">
        <v>2</v>
      </c>
      <c r="AE1926">
        <f>SUM(M1926:N1926)/SUM(K1926:AD1926)</f>
        <v>0.19178082191780821</v>
      </c>
      <c r="AF1926">
        <f>SUM(S1926,Y1926)/SUM(K1926:AD1926)</f>
        <v>0.15753424657534246</v>
      </c>
      <c r="AG1926">
        <f t="shared" si="138"/>
        <v>7.5342465753424653E-2</v>
      </c>
      <c r="AH1926">
        <f t="shared" si="139"/>
        <v>5.4794520547945202E-2</v>
      </c>
      <c r="AI1926">
        <f t="shared" si="140"/>
        <v>8.2191780821917804E-2</v>
      </c>
      <c r="AJ1926">
        <f t="shared" si="141"/>
        <v>0.43835616438356162</v>
      </c>
    </row>
    <row r="1927" spans="1:38" x14ac:dyDescent="0.2">
      <c r="A1927" t="s">
        <v>1360</v>
      </c>
      <c r="B1927">
        <v>54</v>
      </c>
      <c r="C1927">
        <v>417</v>
      </c>
      <c r="D1927">
        <f>C1927-B1927</f>
        <v>363</v>
      </c>
      <c r="E1927">
        <v>0.38529999999999998</v>
      </c>
      <c r="F1927">
        <v>3.803E-3</v>
      </c>
      <c r="G1927">
        <v>78</v>
      </c>
      <c r="H1927" t="s">
        <v>35</v>
      </c>
      <c r="I1927" t="s">
        <v>49</v>
      </c>
      <c r="J1927">
        <v>2.9119999999999999</v>
      </c>
      <c r="K1927">
        <v>7</v>
      </c>
      <c r="L1927">
        <v>2</v>
      </c>
      <c r="M1927">
        <v>8</v>
      </c>
      <c r="N1927">
        <v>21</v>
      </c>
      <c r="O1927">
        <v>0</v>
      </c>
      <c r="P1927">
        <v>16</v>
      </c>
      <c r="Q1927">
        <v>3</v>
      </c>
      <c r="R1927">
        <v>2</v>
      </c>
      <c r="S1927">
        <v>19</v>
      </c>
      <c r="T1927">
        <v>7</v>
      </c>
      <c r="U1927">
        <v>1</v>
      </c>
      <c r="V1927">
        <v>14</v>
      </c>
      <c r="W1927">
        <v>5</v>
      </c>
      <c r="X1927">
        <v>4</v>
      </c>
      <c r="Y1927">
        <v>4</v>
      </c>
      <c r="Z1927">
        <v>13</v>
      </c>
      <c r="AA1927">
        <v>12</v>
      </c>
      <c r="AB1927">
        <v>4</v>
      </c>
      <c r="AC1927">
        <v>2</v>
      </c>
      <c r="AD1927">
        <v>2</v>
      </c>
      <c r="AE1927">
        <f>SUM(M1927:N1927)/SUM(K1927:AD1927)</f>
        <v>0.19863013698630136</v>
      </c>
      <c r="AF1927">
        <f>SUM(S1927,Y1927)/SUM(K1927:AD1927)</f>
        <v>0.15753424657534246</v>
      </c>
      <c r="AG1927">
        <f t="shared" si="138"/>
        <v>0.19178082191780821</v>
      </c>
      <c r="AH1927">
        <f t="shared" si="139"/>
        <v>2.7397260273972601E-2</v>
      </c>
      <c r="AI1927">
        <f t="shared" si="140"/>
        <v>9.5890410958904104E-2</v>
      </c>
      <c r="AJ1927">
        <f t="shared" si="141"/>
        <v>0.32876712328767121</v>
      </c>
    </row>
    <row r="1928" spans="1:38" x14ac:dyDescent="0.2">
      <c r="A1928" t="s">
        <v>1289</v>
      </c>
      <c r="B1928">
        <v>363</v>
      </c>
      <c r="C1928">
        <v>700</v>
      </c>
      <c r="D1928">
        <f>C1928-B1928</f>
        <v>337</v>
      </c>
      <c r="E1928">
        <v>0.2369</v>
      </c>
      <c r="F1928">
        <v>2.333E-3</v>
      </c>
      <c r="G1928">
        <v>42</v>
      </c>
      <c r="H1928" t="s">
        <v>35</v>
      </c>
      <c r="I1928" t="s">
        <v>44</v>
      </c>
      <c r="J1928">
        <v>2.948</v>
      </c>
      <c r="K1928">
        <v>6</v>
      </c>
      <c r="L1928">
        <v>4</v>
      </c>
      <c r="M1928">
        <v>16</v>
      </c>
      <c r="N1928">
        <v>21</v>
      </c>
      <c r="O1928">
        <v>2</v>
      </c>
      <c r="P1928">
        <v>14</v>
      </c>
      <c r="Q1928">
        <v>6</v>
      </c>
      <c r="R1928">
        <v>7</v>
      </c>
      <c r="S1928">
        <v>18</v>
      </c>
      <c r="T1928">
        <v>6</v>
      </c>
      <c r="U1928">
        <v>4</v>
      </c>
      <c r="V1928">
        <v>16</v>
      </c>
      <c r="W1928">
        <v>4</v>
      </c>
      <c r="X1928">
        <v>5</v>
      </c>
      <c r="Y1928">
        <v>8</v>
      </c>
      <c r="Z1928">
        <v>13</v>
      </c>
      <c r="AA1928">
        <v>6</v>
      </c>
      <c r="AB1928">
        <v>4</v>
      </c>
      <c r="AC1928">
        <v>1</v>
      </c>
      <c r="AD1928">
        <v>4</v>
      </c>
      <c r="AE1928">
        <f>SUM(M1928:N1928)/SUM(K1928:AD1928)</f>
        <v>0.22424242424242424</v>
      </c>
      <c r="AF1928">
        <f>SUM(S1928,Y1928)/SUM(K1928:AD1928)</f>
        <v>0.15757575757575756</v>
      </c>
      <c r="AG1928">
        <f t="shared" si="138"/>
        <v>0.14545454545454545</v>
      </c>
      <c r="AH1928">
        <f t="shared" si="139"/>
        <v>4.2424242424242427E-2</v>
      </c>
      <c r="AI1928">
        <f t="shared" si="140"/>
        <v>0.12727272727272726</v>
      </c>
      <c r="AJ1928">
        <f t="shared" si="141"/>
        <v>0.30303030303030304</v>
      </c>
    </row>
    <row r="1929" spans="1:38" x14ac:dyDescent="0.2">
      <c r="A1929" t="s">
        <v>627</v>
      </c>
      <c r="B1929">
        <v>383</v>
      </c>
      <c r="C1929">
        <v>457</v>
      </c>
      <c r="D1929">
        <f>C1929-B1929</f>
        <v>74</v>
      </c>
      <c r="E1929">
        <v>0.41249999999999998</v>
      </c>
      <c r="F1929">
        <v>8.9024000000000006E-2</v>
      </c>
      <c r="G1929">
        <v>78</v>
      </c>
      <c r="H1929" t="s">
        <v>35</v>
      </c>
      <c r="I1929" t="s">
        <v>33</v>
      </c>
      <c r="J1929">
        <v>4.0019999999999998</v>
      </c>
      <c r="K1929">
        <v>4</v>
      </c>
      <c r="L1929">
        <v>0</v>
      </c>
      <c r="M1929">
        <v>1</v>
      </c>
      <c r="N1929">
        <v>2</v>
      </c>
      <c r="O1929">
        <v>2</v>
      </c>
      <c r="P1929">
        <v>6</v>
      </c>
      <c r="Q1929">
        <v>2</v>
      </c>
      <c r="R1929">
        <v>4</v>
      </c>
      <c r="S1929">
        <v>6</v>
      </c>
      <c r="T1929">
        <v>4</v>
      </c>
      <c r="U1929">
        <v>1</v>
      </c>
      <c r="V1929">
        <v>2</v>
      </c>
      <c r="W1929">
        <v>2</v>
      </c>
      <c r="X1929">
        <v>4</v>
      </c>
      <c r="Y1929">
        <v>3</v>
      </c>
      <c r="Z1929">
        <v>4</v>
      </c>
      <c r="AA1929">
        <v>5</v>
      </c>
      <c r="AB1929">
        <v>3</v>
      </c>
      <c r="AC1929">
        <v>2</v>
      </c>
      <c r="AD1929">
        <v>0</v>
      </c>
      <c r="AE1929">
        <f>SUM(M1929:N1929)/SUM(K1929:AD1929)</f>
        <v>5.2631578947368418E-2</v>
      </c>
      <c r="AF1929">
        <f>SUM(S1929,Y1929)/SUM(K1929:AD1929)</f>
        <v>0.15789473684210525</v>
      </c>
      <c r="AG1929">
        <f t="shared" si="138"/>
        <v>0.21052631578947367</v>
      </c>
      <c r="AH1929">
        <f t="shared" si="139"/>
        <v>7.0175438596491224E-2</v>
      </c>
      <c r="AI1929">
        <f t="shared" si="140"/>
        <v>0.21052631578947367</v>
      </c>
      <c r="AJ1929">
        <f t="shared" si="141"/>
        <v>0.2982456140350877</v>
      </c>
    </row>
    <row r="1930" spans="1:38" x14ac:dyDescent="0.2">
      <c r="A1930" t="s">
        <v>600</v>
      </c>
      <c r="B1930">
        <v>169</v>
      </c>
      <c r="C1930">
        <v>235</v>
      </c>
      <c r="D1930">
        <f>C1930-B1930</f>
        <v>66</v>
      </c>
      <c r="E1930">
        <v>0.17530000000000001</v>
      </c>
      <c r="F1930" s="1">
        <v>9.9999999999999995E-7</v>
      </c>
      <c r="G1930">
        <v>18</v>
      </c>
      <c r="H1930" t="s">
        <v>35</v>
      </c>
      <c r="I1930" t="s">
        <v>40</v>
      </c>
      <c r="J1930">
        <v>3.8260000000000001</v>
      </c>
      <c r="K1930">
        <v>2</v>
      </c>
      <c r="L1930">
        <v>0</v>
      </c>
      <c r="M1930">
        <v>2</v>
      </c>
      <c r="N1930">
        <v>2</v>
      </c>
      <c r="O1930">
        <v>7</v>
      </c>
      <c r="P1930">
        <v>4</v>
      </c>
      <c r="Q1930">
        <v>1</v>
      </c>
      <c r="R1930">
        <v>4</v>
      </c>
      <c r="S1930">
        <v>5</v>
      </c>
      <c r="T1930">
        <v>3</v>
      </c>
      <c r="U1930">
        <v>3</v>
      </c>
      <c r="V1930">
        <v>5</v>
      </c>
      <c r="W1930">
        <v>2</v>
      </c>
      <c r="X1930">
        <v>7</v>
      </c>
      <c r="Y1930">
        <v>4</v>
      </c>
      <c r="Z1930">
        <v>2</v>
      </c>
      <c r="AA1930">
        <v>1</v>
      </c>
      <c r="AB1930">
        <v>2</v>
      </c>
      <c r="AC1930">
        <v>0</v>
      </c>
      <c r="AD1930">
        <v>1</v>
      </c>
      <c r="AE1930">
        <f>SUM(M1930:N1930)/SUM(K1930:AD1930)</f>
        <v>7.0175438596491224E-2</v>
      </c>
      <c r="AF1930">
        <f>SUM(S1930,Y1930)/SUM(K1930:AD1930)</f>
        <v>0.15789473684210525</v>
      </c>
      <c r="AG1930">
        <f t="shared" si="138"/>
        <v>0.14035087719298245</v>
      </c>
      <c r="AH1930">
        <f t="shared" si="139"/>
        <v>0.14035087719298245</v>
      </c>
      <c r="AI1930">
        <f t="shared" si="140"/>
        <v>0.21052631578947367</v>
      </c>
      <c r="AJ1930">
        <f t="shared" si="141"/>
        <v>0.2807017543859649</v>
      </c>
    </row>
    <row r="1931" spans="1:38" x14ac:dyDescent="0.2">
      <c r="A1931" t="s">
        <v>3190</v>
      </c>
      <c r="B1931">
        <v>415</v>
      </c>
      <c r="C1931">
        <v>453</v>
      </c>
      <c r="D1931">
        <f>C1931-B1931</f>
        <v>38</v>
      </c>
      <c r="E1931">
        <v>0.26250000000000001</v>
      </c>
      <c r="F1931">
        <v>2.15E-3</v>
      </c>
      <c r="G1931">
        <v>54</v>
      </c>
      <c r="H1931" t="s">
        <v>35</v>
      </c>
      <c r="I1931" t="s">
        <v>658</v>
      </c>
      <c r="J1931">
        <v>4.2889999999999997</v>
      </c>
      <c r="K1931">
        <v>0</v>
      </c>
      <c r="L1931">
        <v>1</v>
      </c>
      <c r="M1931">
        <v>1</v>
      </c>
      <c r="N1931">
        <v>2</v>
      </c>
      <c r="O1931">
        <v>4</v>
      </c>
      <c r="P1931">
        <v>1</v>
      </c>
      <c r="Q1931">
        <v>0</v>
      </c>
      <c r="R1931">
        <v>3</v>
      </c>
      <c r="S1931">
        <v>2</v>
      </c>
      <c r="T1931">
        <v>7</v>
      </c>
      <c r="U1931">
        <v>0</v>
      </c>
      <c r="V1931">
        <v>4</v>
      </c>
      <c r="W1931">
        <v>0</v>
      </c>
      <c r="X1931">
        <v>5</v>
      </c>
      <c r="Y1931">
        <v>4</v>
      </c>
      <c r="Z1931">
        <v>0</v>
      </c>
      <c r="AA1931">
        <v>1</v>
      </c>
      <c r="AB1931">
        <v>2</v>
      </c>
      <c r="AC1931">
        <v>0</v>
      </c>
      <c r="AD1931">
        <v>1</v>
      </c>
      <c r="AE1931">
        <f>SUM(M1931:N1931)/SUM(K1931:AD1931)</f>
        <v>7.8947368421052627E-2</v>
      </c>
      <c r="AF1931">
        <f>SUM(S1931,Y1931)/SUM(K1931:AD1931)</f>
        <v>0.15789473684210525</v>
      </c>
      <c r="AG1931">
        <f t="shared" si="138"/>
        <v>2.6315789473684209E-2</v>
      </c>
      <c r="AH1931">
        <f t="shared" si="139"/>
        <v>0.13157894736842105</v>
      </c>
      <c r="AI1931">
        <f t="shared" si="140"/>
        <v>0.31578947368421051</v>
      </c>
      <c r="AJ1931">
        <f t="shared" si="141"/>
        <v>0.28947368421052633</v>
      </c>
    </row>
    <row r="1932" spans="1:38" x14ac:dyDescent="0.2">
      <c r="A1932" t="s">
        <v>1581</v>
      </c>
      <c r="B1932">
        <v>49</v>
      </c>
      <c r="C1932">
        <v>142</v>
      </c>
      <c r="D1932">
        <f>C1932-B1932</f>
        <v>93</v>
      </c>
      <c r="E1932">
        <v>0.1905</v>
      </c>
      <c r="F1932">
        <v>3.2420000000000001E-3</v>
      </c>
      <c r="G1932">
        <v>18</v>
      </c>
      <c r="H1932" t="s">
        <v>35</v>
      </c>
      <c r="I1932" t="s">
        <v>65</v>
      </c>
      <c r="J1932">
        <v>3.633</v>
      </c>
      <c r="K1932">
        <v>2</v>
      </c>
      <c r="L1932">
        <v>0</v>
      </c>
      <c r="M1932">
        <v>5</v>
      </c>
      <c r="N1932">
        <v>2</v>
      </c>
      <c r="O1932">
        <v>4</v>
      </c>
      <c r="P1932">
        <v>4</v>
      </c>
      <c r="Q1932">
        <v>2</v>
      </c>
      <c r="R1932">
        <v>3</v>
      </c>
      <c r="S1932">
        <v>7</v>
      </c>
      <c r="T1932">
        <v>9</v>
      </c>
      <c r="U1932">
        <v>2</v>
      </c>
      <c r="V1932">
        <v>10</v>
      </c>
      <c r="W1932">
        <v>4</v>
      </c>
      <c r="X1932">
        <v>3</v>
      </c>
      <c r="Y1932">
        <v>5</v>
      </c>
      <c r="Z1932">
        <v>5</v>
      </c>
      <c r="AA1932">
        <v>2</v>
      </c>
      <c r="AB1932">
        <v>3</v>
      </c>
      <c r="AC1932">
        <v>0</v>
      </c>
      <c r="AD1932">
        <v>4</v>
      </c>
      <c r="AE1932">
        <f>SUM(M1932:N1932)/SUM(K1932:AD1932)</f>
        <v>9.2105263157894732E-2</v>
      </c>
      <c r="AF1932">
        <f>SUM(S1932,Y1932)/SUM(K1932:AD1932)</f>
        <v>0.15789473684210525</v>
      </c>
      <c r="AG1932">
        <f t="shared" si="138"/>
        <v>0.13157894736842105</v>
      </c>
      <c r="AH1932">
        <f t="shared" si="139"/>
        <v>0.10526315789473684</v>
      </c>
      <c r="AI1932">
        <f t="shared" si="140"/>
        <v>0.22368421052631579</v>
      </c>
      <c r="AJ1932">
        <f t="shared" si="141"/>
        <v>0.28947368421052633</v>
      </c>
    </row>
    <row r="1933" spans="1:38" x14ac:dyDescent="0.2">
      <c r="A1933" t="s">
        <v>3343</v>
      </c>
      <c r="B1933">
        <v>447</v>
      </c>
      <c r="C1933">
        <v>940</v>
      </c>
      <c r="D1933">
        <f>C1933-B1933</f>
        <v>493</v>
      </c>
      <c r="E1933">
        <v>7.6399999999999996E-2</v>
      </c>
      <c r="F1933">
        <v>1.2945E-2</v>
      </c>
      <c r="G1933">
        <v>6</v>
      </c>
      <c r="H1933" t="s">
        <v>35</v>
      </c>
      <c r="I1933" t="s">
        <v>40</v>
      </c>
      <c r="J1933">
        <v>2.8479999999999999</v>
      </c>
      <c r="K1933">
        <v>10</v>
      </c>
      <c r="L1933">
        <v>1</v>
      </c>
      <c r="M1933">
        <v>19</v>
      </c>
      <c r="N1933">
        <v>8</v>
      </c>
      <c r="O1933">
        <v>3</v>
      </c>
      <c r="P1933">
        <v>18</v>
      </c>
      <c r="Q1933">
        <v>10</v>
      </c>
      <c r="R1933">
        <v>7</v>
      </c>
      <c r="S1933">
        <v>21</v>
      </c>
      <c r="T1933">
        <v>6</v>
      </c>
      <c r="U1933">
        <v>0</v>
      </c>
      <c r="V1933">
        <v>26</v>
      </c>
      <c r="W1933">
        <v>13</v>
      </c>
      <c r="X1933">
        <v>14</v>
      </c>
      <c r="Y1933">
        <v>15</v>
      </c>
      <c r="Z1933">
        <v>30</v>
      </c>
      <c r="AA1933">
        <v>17</v>
      </c>
      <c r="AB1933">
        <v>6</v>
      </c>
      <c r="AC1933">
        <v>0</v>
      </c>
      <c r="AD1933">
        <v>4</v>
      </c>
      <c r="AE1933">
        <f>SUM(M1933:N1933)/SUM(K1933:AD1933)</f>
        <v>0.11842105263157894</v>
      </c>
      <c r="AF1933">
        <f>SUM(S1933,Y1933)/SUM(K1933:AD1933)</f>
        <v>0.15789473684210525</v>
      </c>
      <c r="AG1933">
        <f t="shared" si="138"/>
        <v>0.17982456140350878</v>
      </c>
      <c r="AH1933">
        <f t="shared" si="139"/>
        <v>3.0701754385964911E-2</v>
      </c>
      <c r="AI1933">
        <f t="shared" si="140"/>
        <v>8.3333333333333329E-2</v>
      </c>
      <c r="AJ1933">
        <f t="shared" si="141"/>
        <v>0.42982456140350878</v>
      </c>
      <c r="AK1933">
        <v>14</v>
      </c>
      <c r="AL1933">
        <v>11</v>
      </c>
    </row>
    <row r="1934" spans="1:38" x14ac:dyDescent="0.2">
      <c r="A1934" t="s">
        <v>417</v>
      </c>
      <c r="B1934">
        <v>4</v>
      </c>
      <c r="C1934">
        <v>53</v>
      </c>
      <c r="D1934">
        <f>C1934-B1934</f>
        <v>49</v>
      </c>
      <c r="E1934">
        <v>0.22140000000000001</v>
      </c>
      <c r="F1934">
        <v>6.4999999999999994E-5</v>
      </c>
      <c r="G1934">
        <v>30</v>
      </c>
      <c r="H1934" t="s">
        <v>35</v>
      </c>
      <c r="I1934" t="s">
        <v>47</v>
      </c>
      <c r="J1934">
        <v>3.871</v>
      </c>
      <c r="K1934">
        <v>1</v>
      </c>
      <c r="L1934">
        <v>0</v>
      </c>
      <c r="M1934">
        <v>0</v>
      </c>
      <c r="N1934">
        <v>5</v>
      </c>
      <c r="O1934">
        <v>5</v>
      </c>
      <c r="P1934">
        <v>3</v>
      </c>
      <c r="Q1934">
        <v>3</v>
      </c>
      <c r="R1934">
        <v>3</v>
      </c>
      <c r="S1934">
        <v>3</v>
      </c>
      <c r="T1934">
        <v>4</v>
      </c>
      <c r="U1934">
        <v>0</v>
      </c>
      <c r="V1934">
        <v>2</v>
      </c>
      <c r="W1934">
        <v>0</v>
      </c>
      <c r="X1934">
        <v>1</v>
      </c>
      <c r="Y1934">
        <v>3</v>
      </c>
      <c r="Z1934">
        <v>3</v>
      </c>
      <c r="AA1934">
        <v>1</v>
      </c>
      <c r="AB1934">
        <v>0</v>
      </c>
      <c r="AC1934">
        <v>0</v>
      </c>
      <c r="AD1934">
        <v>1</v>
      </c>
      <c r="AE1934">
        <f>SUM(M1934:N1934)/SUM(K1934:AD1934)</f>
        <v>0.13157894736842105</v>
      </c>
      <c r="AF1934">
        <f>SUM(S1934,Y1934)/SUM(K1934:AD1934)</f>
        <v>0.15789473684210525</v>
      </c>
      <c r="AG1934">
        <f t="shared" si="138"/>
        <v>0.10526315789473684</v>
      </c>
      <c r="AH1934">
        <f t="shared" si="139"/>
        <v>0.15789473684210525</v>
      </c>
      <c r="AI1934">
        <f t="shared" si="140"/>
        <v>0.18421052631578946</v>
      </c>
      <c r="AJ1934">
        <f t="shared" si="141"/>
        <v>0.26315789473684209</v>
      </c>
    </row>
    <row r="1935" spans="1:38" x14ac:dyDescent="0.2">
      <c r="A1935" t="s">
        <v>1419</v>
      </c>
      <c r="B1935">
        <v>1</v>
      </c>
      <c r="C1935">
        <v>158</v>
      </c>
      <c r="D1935">
        <f>C1935-B1935</f>
        <v>157</v>
      </c>
      <c r="E1935">
        <v>0.27489999999999998</v>
      </c>
      <c r="F1935" s="1">
        <v>7.9999999999999996E-6</v>
      </c>
      <c r="G1935">
        <v>54</v>
      </c>
      <c r="H1935" t="s">
        <v>32</v>
      </c>
      <c r="I1935" t="s">
        <v>44</v>
      </c>
      <c r="J1935">
        <v>3.1139999999999999</v>
      </c>
      <c r="K1935">
        <v>4</v>
      </c>
      <c r="L1935">
        <v>0</v>
      </c>
      <c r="M1935">
        <v>7</v>
      </c>
      <c r="N1935">
        <v>4</v>
      </c>
      <c r="O1935">
        <v>3</v>
      </c>
      <c r="P1935">
        <v>10</v>
      </c>
      <c r="Q1935">
        <v>1</v>
      </c>
      <c r="R1935">
        <v>0</v>
      </c>
      <c r="S1935">
        <v>9</v>
      </c>
      <c r="T1935">
        <v>4</v>
      </c>
      <c r="U1935">
        <v>2</v>
      </c>
      <c r="V1935">
        <v>9</v>
      </c>
      <c r="W1935">
        <v>6</v>
      </c>
      <c r="X1935">
        <v>3</v>
      </c>
      <c r="Y1935">
        <v>3</v>
      </c>
      <c r="Z1935">
        <v>4</v>
      </c>
      <c r="AA1935">
        <v>3</v>
      </c>
      <c r="AB1935">
        <v>3</v>
      </c>
      <c r="AC1935">
        <v>0</v>
      </c>
      <c r="AD1935">
        <v>1</v>
      </c>
      <c r="AE1935">
        <f>SUM(M1935:N1935)/SUM(K1935:AD1935)</f>
        <v>0.14473684210526316</v>
      </c>
      <c r="AF1935">
        <f>SUM(S1935,Y1935)/SUM(K1935:AD1935)</f>
        <v>0.15789473684210525</v>
      </c>
      <c r="AG1935">
        <f t="shared" si="138"/>
        <v>0.26315789473684209</v>
      </c>
      <c r="AH1935">
        <f t="shared" si="139"/>
        <v>5.2631578947368418E-2</v>
      </c>
      <c r="AI1935">
        <f t="shared" si="140"/>
        <v>0.11842105263157894</v>
      </c>
      <c r="AJ1935">
        <f t="shared" si="141"/>
        <v>0.26315789473684209</v>
      </c>
      <c r="AK1935">
        <v>2</v>
      </c>
      <c r="AL1935">
        <v>1</v>
      </c>
    </row>
    <row r="1936" spans="1:38" x14ac:dyDescent="0.2">
      <c r="A1936" t="s">
        <v>2739</v>
      </c>
      <c r="B1936">
        <v>259</v>
      </c>
      <c r="C1936">
        <v>377</v>
      </c>
      <c r="D1936">
        <f>C1936-B1936</f>
        <v>118</v>
      </c>
      <c r="E1936">
        <v>0.23699999999999999</v>
      </c>
      <c r="F1936" s="1">
        <v>6.0000000000000002E-6</v>
      </c>
      <c r="G1936">
        <v>42</v>
      </c>
      <c r="H1936" t="s">
        <v>35</v>
      </c>
      <c r="I1936" t="s">
        <v>33</v>
      </c>
      <c r="J1936">
        <v>3.0630000000000002</v>
      </c>
      <c r="K1936">
        <v>1</v>
      </c>
      <c r="L1936">
        <v>1</v>
      </c>
      <c r="M1936">
        <v>8</v>
      </c>
      <c r="N1936">
        <v>3</v>
      </c>
      <c r="O1936">
        <v>5</v>
      </c>
      <c r="P1936">
        <v>4</v>
      </c>
      <c r="Q1936">
        <v>1</v>
      </c>
      <c r="R1936">
        <v>3</v>
      </c>
      <c r="S1936">
        <v>11</v>
      </c>
      <c r="T1936">
        <v>4</v>
      </c>
      <c r="U1936">
        <v>1</v>
      </c>
      <c r="V1936">
        <v>10</v>
      </c>
      <c r="W1936">
        <v>6</v>
      </c>
      <c r="X1936">
        <v>5</v>
      </c>
      <c r="Y1936">
        <v>1</v>
      </c>
      <c r="Z1936">
        <v>6</v>
      </c>
      <c r="AA1936">
        <v>3</v>
      </c>
      <c r="AB1936">
        <v>1</v>
      </c>
      <c r="AC1936">
        <v>0</v>
      </c>
      <c r="AD1936">
        <v>2</v>
      </c>
      <c r="AE1936">
        <f>SUM(M1936:N1936)/SUM(K1936:AD1936)</f>
        <v>0.14473684210526316</v>
      </c>
      <c r="AF1936">
        <f>SUM(S1936,Y1936)/SUM(K1936:AD1936)</f>
        <v>0.15789473684210525</v>
      </c>
      <c r="AG1936">
        <f t="shared" si="138"/>
        <v>0.14473684210526316</v>
      </c>
      <c r="AH1936">
        <f t="shared" si="139"/>
        <v>9.2105263157894732E-2</v>
      </c>
      <c r="AI1936">
        <f t="shared" si="140"/>
        <v>0.11842105263157894</v>
      </c>
      <c r="AJ1936">
        <f t="shared" si="141"/>
        <v>0.34210526315789475</v>
      </c>
    </row>
    <row r="1937" spans="1:38" x14ac:dyDescent="0.2">
      <c r="A1937" t="s">
        <v>1721</v>
      </c>
      <c r="B1937">
        <v>22</v>
      </c>
      <c r="C1937">
        <v>318</v>
      </c>
      <c r="D1937">
        <f>C1937-B1937</f>
        <v>296</v>
      </c>
      <c r="E1937">
        <v>0.11799999999999999</v>
      </c>
      <c r="F1937">
        <v>2.3770000000000002E-3</v>
      </c>
      <c r="G1937">
        <v>6</v>
      </c>
      <c r="H1937" t="s">
        <v>35</v>
      </c>
      <c r="I1937" t="s">
        <v>51</v>
      </c>
      <c r="J1937">
        <v>3.1680000000000001</v>
      </c>
      <c r="K1937">
        <v>8</v>
      </c>
      <c r="L1937">
        <v>1</v>
      </c>
      <c r="M1937">
        <v>9</v>
      </c>
      <c r="N1937">
        <v>11</v>
      </c>
      <c r="O1937">
        <v>3</v>
      </c>
      <c r="P1937">
        <v>11</v>
      </c>
      <c r="Q1937">
        <v>3</v>
      </c>
      <c r="R1937">
        <v>3</v>
      </c>
      <c r="S1937">
        <v>12</v>
      </c>
      <c r="T1937">
        <v>9</v>
      </c>
      <c r="U1937">
        <v>2</v>
      </c>
      <c r="V1937">
        <v>10</v>
      </c>
      <c r="W1937">
        <v>4</v>
      </c>
      <c r="X1937">
        <v>6</v>
      </c>
      <c r="Y1937">
        <v>9</v>
      </c>
      <c r="Z1937">
        <v>21</v>
      </c>
      <c r="AA1937">
        <v>9</v>
      </c>
      <c r="AB1937">
        <v>1</v>
      </c>
      <c r="AC1937">
        <v>0</v>
      </c>
      <c r="AD1937">
        <v>1</v>
      </c>
      <c r="AE1937">
        <f>SUM(M1937:N1937)/SUM(K1937:AD1937)</f>
        <v>0.15037593984962405</v>
      </c>
      <c r="AF1937">
        <f>SUM(S1937,Y1937)/SUM(K1937:AD1937)</f>
        <v>0.15789473684210525</v>
      </c>
      <c r="AG1937">
        <f t="shared" si="138"/>
        <v>0.17293233082706766</v>
      </c>
      <c r="AH1937">
        <f t="shared" si="139"/>
        <v>3.007518796992481E-2</v>
      </c>
      <c r="AI1937">
        <f t="shared" si="140"/>
        <v>0.11278195488721804</v>
      </c>
      <c r="AJ1937">
        <f t="shared" si="141"/>
        <v>0.37593984962406013</v>
      </c>
    </row>
    <row r="1938" spans="1:38" x14ac:dyDescent="0.2">
      <c r="A1938" t="s">
        <v>1615</v>
      </c>
      <c r="B1938">
        <v>396</v>
      </c>
      <c r="C1938">
        <v>900</v>
      </c>
      <c r="D1938">
        <f>C1938-B1938</f>
        <v>504</v>
      </c>
      <c r="E1938">
        <v>0.1348</v>
      </c>
      <c r="F1938">
        <v>2.8E-5</v>
      </c>
      <c r="G1938">
        <v>6</v>
      </c>
      <c r="H1938" t="s">
        <v>46</v>
      </c>
      <c r="I1938" t="s">
        <v>44</v>
      </c>
      <c r="J1938">
        <v>2.9329999999999998</v>
      </c>
      <c r="K1938">
        <v>10</v>
      </c>
      <c r="L1938">
        <v>0</v>
      </c>
      <c r="M1938">
        <v>23</v>
      </c>
      <c r="N1938">
        <v>15</v>
      </c>
      <c r="O1938">
        <v>7</v>
      </c>
      <c r="P1938">
        <v>11</v>
      </c>
      <c r="Q1938">
        <v>8</v>
      </c>
      <c r="R1938">
        <v>9</v>
      </c>
      <c r="S1938">
        <v>27</v>
      </c>
      <c r="T1938">
        <v>9</v>
      </c>
      <c r="U1938">
        <v>1</v>
      </c>
      <c r="V1938">
        <v>19</v>
      </c>
      <c r="W1938">
        <v>21</v>
      </c>
      <c r="X1938">
        <v>16</v>
      </c>
      <c r="Y1938">
        <v>12</v>
      </c>
      <c r="Z1938">
        <v>30</v>
      </c>
      <c r="AA1938">
        <v>19</v>
      </c>
      <c r="AB1938">
        <v>5</v>
      </c>
      <c r="AC1938">
        <v>0</v>
      </c>
      <c r="AD1938">
        <v>5</v>
      </c>
      <c r="AE1938">
        <f>SUM(M1938:N1938)/SUM(K1938:AD1938)</f>
        <v>0.15384615384615385</v>
      </c>
      <c r="AF1938">
        <f>SUM(S1938,Y1938)/SUM(K1938:AD1938)</f>
        <v>0.15789473684210525</v>
      </c>
      <c r="AG1938">
        <f t="shared" si="138"/>
        <v>0.17004048582995951</v>
      </c>
      <c r="AH1938">
        <f t="shared" si="139"/>
        <v>4.8582995951417005E-2</v>
      </c>
      <c r="AI1938">
        <f t="shared" si="140"/>
        <v>9.7165991902834009E-2</v>
      </c>
      <c r="AJ1938">
        <f t="shared" si="141"/>
        <v>0.37246963562753038</v>
      </c>
      <c r="AK1938">
        <v>3</v>
      </c>
      <c r="AL1938">
        <v>3</v>
      </c>
    </row>
    <row r="1939" spans="1:38" x14ac:dyDescent="0.2">
      <c r="A1939" t="s">
        <v>1299</v>
      </c>
      <c r="B1939">
        <v>2</v>
      </c>
      <c r="C1939">
        <v>71</v>
      </c>
      <c r="D1939">
        <f>C1939-B1939</f>
        <v>69</v>
      </c>
      <c r="E1939">
        <v>0.27260000000000001</v>
      </c>
      <c r="F1939">
        <v>1.572E-3</v>
      </c>
      <c r="G1939">
        <v>54</v>
      </c>
      <c r="H1939" t="s">
        <v>46</v>
      </c>
      <c r="I1939" t="s">
        <v>235</v>
      </c>
      <c r="J1939">
        <v>2.7549999999999999</v>
      </c>
      <c r="K1939">
        <v>0</v>
      </c>
      <c r="L1939">
        <v>0</v>
      </c>
      <c r="M1939">
        <v>3</v>
      </c>
      <c r="N1939">
        <v>3</v>
      </c>
      <c r="O1939">
        <v>4</v>
      </c>
      <c r="P1939">
        <v>3</v>
      </c>
      <c r="Q1939">
        <v>1</v>
      </c>
      <c r="R1939">
        <v>0</v>
      </c>
      <c r="S1939">
        <v>4</v>
      </c>
      <c r="T1939">
        <v>1</v>
      </c>
      <c r="U1939">
        <v>0</v>
      </c>
      <c r="V1939">
        <v>3</v>
      </c>
      <c r="W1939">
        <v>1</v>
      </c>
      <c r="X1939">
        <v>3</v>
      </c>
      <c r="Y1939">
        <v>2</v>
      </c>
      <c r="Z1939">
        <v>5</v>
      </c>
      <c r="AA1939">
        <v>3</v>
      </c>
      <c r="AB1939">
        <v>0</v>
      </c>
      <c r="AC1939">
        <v>0</v>
      </c>
      <c r="AD1939">
        <v>2</v>
      </c>
      <c r="AE1939">
        <f>SUM(M1939:N1939)/SUM(K1939:AD1939)</f>
        <v>0.15789473684210525</v>
      </c>
      <c r="AF1939">
        <f>SUM(S1939,Y1939)/SUM(K1939:AD1939)</f>
        <v>0.15789473684210525</v>
      </c>
      <c r="AG1939">
        <f t="shared" si="138"/>
        <v>0.10526315789473684</v>
      </c>
      <c r="AH1939">
        <f t="shared" si="139"/>
        <v>0.15789473684210525</v>
      </c>
      <c r="AI1939">
        <f t="shared" si="140"/>
        <v>2.6315789473684209E-2</v>
      </c>
      <c r="AJ1939">
        <f t="shared" si="141"/>
        <v>0.39473684210526316</v>
      </c>
    </row>
    <row r="1940" spans="1:38" x14ac:dyDescent="0.2">
      <c r="A1940" t="s">
        <v>1368</v>
      </c>
      <c r="B1940">
        <v>79</v>
      </c>
      <c r="C1940">
        <v>186</v>
      </c>
      <c r="D1940">
        <f>C1940-B1940</f>
        <v>107</v>
      </c>
      <c r="E1940">
        <v>0.2079</v>
      </c>
      <c r="F1940" s="1">
        <v>3.0000000000000001E-6</v>
      </c>
      <c r="G1940">
        <v>30</v>
      </c>
      <c r="H1940" t="s">
        <v>35</v>
      </c>
      <c r="I1940" t="s">
        <v>33</v>
      </c>
      <c r="J1940">
        <v>3.0739999999999998</v>
      </c>
      <c r="K1940">
        <v>2</v>
      </c>
      <c r="L1940">
        <v>1</v>
      </c>
      <c r="M1940">
        <v>9</v>
      </c>
      <c r="N1940">
        <v>4</v>
      </c>
      <c r="O1940">
        <v>1</v>
      </c>
      <c r="P1940">
        <v>4</v>
      </c>
      <c r="Q1940">
        <v>7</v>
      </c>
      <c r="R1940">
        <v>6</v>
      </c>
      <c r="S1940">
        <v>7</v>
      </c>
      <c r="T1940">
        <v>5</v>
      </c>
      <c r="U1940">
        <v>1</v>
      </c>
      <c r="V1940">
        <v>3</v>
      </c>
      <c r="W1940">
        <v>5</v>
      </c>
      <c r="X1940">
        <v>5</v>
      </c>
      <c r="Y1940">
        <v>5</v>
      </c>
      <c r="Z1940">
        <v>4</v>
      </c>
      <c r="AA1940">
        <v>4</v>
      </c>
      <c r="AB1940">
        <v>0</v>
      </c>
      <c r="AC1940">
        <v>0</v>
      </c>
      <c r="AD1940">
        <v>3</v>
      </c>
      <c r="AE1940">
        <f>SUM(M1940:N1940)/SUM(K1940:AD1940)</f>
        <v>0.17105263157894737</v>
      </c>
      <c r="AF1940">
        <f>SUM(S1940,Y1940)/SUM(K1940:AD1940)</f>
        <v>0.15789473684210525</v>
      </c>
      <c r="AG1940">
        <f t="shared" si="138"/>
        <v>0.14473684210526316</v>
      </c>
      <c r="AH1940">
        <f t="shared" si="139"/>
        <v>5.2631578947368418E-2</v>
      </c>
      <c r="AI1940">
        <f t="shared" si="140"/>
        <v>0.15789473684210525</v>
      </c>
      <c r="AJ1940">
        <f t="shared" si="141"/>
        <v>0.31578947368421051</v>
      </c>
    </row>
    <row r="1941" spans="1:38" x14ac:dyDescent="0.2">
      <c r="A1941" t="s">
        <v>2993</v>
      </c>
      <c r="B1941">
        <v>4</v>
      </c>
      <c r="C1941">
        <v>234</v>
      </c>
      <c r="D1941">
        <f>C1941-B1941</f>
        <v>230</v>
      </c>
      <c r="E1941">
        <v>0.2717</v>
      </c>
      <c r="F1941">
        <v>4.2999999999999999E-4</v>
      </c>
      <c r="G1941">
        <v>54</v>
      </c>
      <c r="H1941" t="s">
        <v>46</v>
      </c>
      <c r="I1941" t="s">
        <v>38</v>
      </c>
      <c r="J1941">
        <v>3.202</v>
      </c>
      <c r="K1941">
        <v>6</v>
      </c>
      <c r="L1941">
        <v>0</v>
      </c>
      <c r="M1941">
        <v>10</v>
      </c>
      <c r="N1941">
        <v>10</v>
      </c>
      <c r="O1941">
        <v>4</v>
      </c>
      <c r="P1941">
        <v>14</v>
      </c>
      <c r="Q1941">
        <v>1</v>
      </c>
      <c r="R1941">
        <v>3</v>
      </c>
      <c r="S1941">
        <v>13</v>
      </c>
      <c r="T1941">
        <v>3</v>
      </c>
      <c r="U1941">
        <v>1</v>
      </c>
      <c r="V1941">
        <v>8</v>
      </c>
      <c r="W1941">
        <v>6</v>
      </c>
      <c r="X1941">
        <v>3</v>
      </c>
      <c r="Y1941">
        <v>5</v>
      </c>
      <c r="Z1941">
        <v>11</v>
      </c>
      <c r="AA1941">
        <v>9</v>
      </c>
      <c r="AB1941">
        <v>5</v>
      </c>
      <c r="AC1941">
        <v>0</v>
      </c>
      <c r="AD1941">
        <v>2</v>
      </c>
      <c r="AE1941">
        <f>SUM(M1941:N1941)/SUM(K1941:AD1941)</f>
        <v>0.17543859649122806</v>
      </c>
      <c r="AF1941">
        <f>SUM(S1941,Y1941)/SUM(K1941:AD1941)</f>
        <v>0.15789473684210525</v>
      </c>
      <c r="AG1941">
        <f t="shared" si="138"/>
        <v>0.22807017543859648</v>
      </c>
      <c r="AH1941">
        <f t="shared" si="139"/>
        <v>5.2631578947368418E-2</v>
      </c>
      <c r="AI1941">
        <f t="shared" si="140"/>
        <v>0.10526315789473684</v>
      </c>
      <c r="AJ1941">
        <f t="shared" si="141"/>
        <v>0.2807017543859649</v>
      </c>
    </row>
    <row r="1942" spans="1:38" x14ac:dyDescent="0.2">
      <c r="A1942" t="s">
        <v>3228</v>
      </c>
      <c r="B1942">
        <v>15</v>
      </c>
      <c r="C1942">
        <v>76</v>
      </c>
      <c r="D1942">
        <f>C1942-B1942</f>
        <v>61</v>
      </c>
      <c r="E1942">
        <v>0.38009999999999999</v>
      </c>
      <c r="F1942">
        <v>1.9799999999999999E-4</v>
      </c>
      <c r="G1942">
        <v>78</v>
      </c>
      <c r="H1942" t="s">
        <v>35</v>
      </c>
      <c r="I1942" t="s">
        <v>33</v>
      </c>
      <c r="J1942">
        <v>3.2949999999999999</v>
      </c>
      <c r="K1942">
        <v>2</v>
      </c>
      <c r="L1942">
        <v>0</v>
      </c>
      <c r="M1942">
        <v>4</v>
      </c>
      <c r="N1942">
        <v>3</v>
      </c>
      <c r="O1942">
        <v>1</v>
      </c>
      <c r="P1942">
        <v>1</v>
      </c>
      <c r="Q1942">
        <v>1</v>
      </c>
      <c r="R1942">
        <v>1</v>
      </c>
      <c r="S1942">
        <v>5</v>
      </c>
      <c r="T1942">
        <v>3</v>
      </c>
      <c r="U1942">
        <v>1</v>
      </c>
      <c r="V1942">
        <v>0</v>
      </c>
      <c r="W1942">
        <v>2</v>
      </c>
      <c r="X1942">
        <v>7</v>
      </c>
      <c r="Y1942">
        <v>1</v>
      </c>
      <c r="Z1942">
        <v>1</v>
      </c>
      <c r="AA1942">
        <v>1</v>
      </c>
      <c r="AB1942">
        <v>3</v>
      </c>
      <c r="AC1942">
        <v>0</v>
      </c>
      <c r="AD1942">
        <v>1</v>
      </c>
      <c r="AE1942">
        <f>SUM(M1942:N1942)/SUM(K1942:AD1942)</f>
        <v>0.18421052631578946</v>
      </c>
      <c r="AF1942">
        <f>SUM(S1942,Y1942)/SUM(K1942:AD1942)</f>
        <v>0.15789473684210525</v>
      </c>
      <c r="AG1942">
        <f t="shared" si="138"/>
        <v>0.13157894736842105</v>
      </c>
      <c r="AH1942">
        <f t="shared" si="139"/>
        <v>5.2631578947368418E-2</v>
      </c>
      <c r="AI1942">
        <f t="shared" si="140"/>
        <v>0.21052631578947367</v>
      </c>
      <c r="AJ1942">
        <f t="shared" si="141"/>
        <v>0.26315789473684209</v>
      </c>
      <c r="AK1942">
        <v>1</v>
      </c>
      <c r="AL1942">
        <v>0</v>
      </c>
    </row>
    <row r="1943" spans="1:38" x14ac:dyDescent="0.2">
      <c r="A1943" t="s">
        <v>2254</v>
      </c>
      <c r="B1943">
        <v>5</v>
      </c>
      <c r="C1943">
        <v>250</v>
      </c>
      <c r="D1943">
        <f>C1943-B1943</f>
        <v>245</v>
      </c>
      <c r="E1943">
        <v>0.37209999999999999</v>
      </c>
      <c r="F1943">
        <v>1.0586999999999999E-2</v>
      </c>
      <c r="G1943">
        <v>78</v>
      </c>
      <c r="H1943" t="s">
        <v>46</v>
      </c>
      <c r="I1943" t="s">
        <v>909</v>
      </c>
      <c r="J1943">
        <v>2.9860000000000002</v>
      </c>
      <c r="K1943">
        <v>9</v>
      </c>
      <c r="L1943">
        <v>1</v>
      </c>
      <c r="M1943">
        <v>12</v>
      </c>
      <c r="N1943">
        <v>10</v>
      </c>
      <c r="O1943">
        <v>0</v>
      </c>
      <c r="P1943">
        <v>14</v>
      </c>
      <c r="Q1943">
        <v>4</v>
      </c>
      <c r="R1943">
        <v>3</v>
      </c>
      <c r="S1943">
        <v>10</v>
      </c>
      <c r="T1943">
        <v>6</v>
      </c>
      <c r="U1943">
        <v>0</v>
      </c>
      <c r="V1943">
        <v>4</v>
      </c>
      <c r="W1943">
        <v>7</v>
      </c>
      <c r="X1943">
        <v>7</v>
      </c>
      <c r="Y1943">
        <v>8</v>
      </c>
      <c r="Z1943">
        <v>8</v>
      </c>
      <c r="AA1943">
        <v>3</v>
      </c>
      <c r="AB1943">
        <v>2</v>
      </c>
      <c r="AC1943">
        <v>1</v>
      </c>
      <c r="AD1943">
        <v>5</v>
      </c>
      <c r="AE1943">
        <f>SUM(M1943:N1943)/SUM(K1943:AD1943)</f>
        <v>0.19298245614035087</v>
      </c>
      <c r="AF1943">
        <f>SUM(S1943,Y1943)/SUM(K1943:AD1943)</f>
        <v>0.15789473684210525</v>
      </c>
      <c r="AG1943">
        <f t="shared" si="138"/>
        <v>0.26315789473684209</v>
      </c>
      <c r="AH1943">
        <f t="shared" si="139"/>
        <v>5.2631578947368418E-2</v>
      </c>
      <c r="AI1943">
        <f t="shared" si="140"/>
        <v>9.6491228070175433E-2</v>
      </c>
      <c r="AJ1943">
        <f t="shared" si="141"/>
        <v>0.23684210526315788</v>
      </c>
      <c r="AK1943">
        <v>1</v>
      </c>
      <c r="AL1943">
        <v>0</v>
      </c>
    </row>
    <row r="1944" spans="1:38" x14ac:dyDescent="0.2">
      <c r="A1944" t="s">
        <v>2471</v>
      </c>
      <c r="B1944">
        <v>477</v>
      </c>
      <c r="C1944">
        <v>574</v>
      </c>
      <c r="D1944">
        <f>C1944-B1944</f>
        <v>97</v>
      </c>
      <c r="E1944">
        <v>0.36130000000000001</v>
      </c>
      <c r="F1944">
        <v>2.1800000000000001E-4</v>
      </c>
      <c r="G1944">
        <v>66</v>
      </c>
      <c r="H1944" t="s">
        <v>32</v>
      </c>
      <c r="I1944" t="s">
        <v>2472</v>
      </c>
      <c r="J1944">
        <v>3.536</v>
      </c>
      <c r="K1944">
        <v>2</v>
      </c>
      <c r="L1944">
        <v>1</v>
      </c>
      <c r="M1944">
        <v>6</v>
      </c>
      <c r="N1944">
        <v>10</v>
      </c>
      <c r="O1944">
        <v>1</v>
      </c>
      <c r="P1944">
        <v>1</v>
      </c>
      <c r="Q1944">
        <v>0</v>
      </c>
      <c r="R1944">
        <v>5</v>
      </c>
      <c r="S1944">
        <v>9</v>
      </c>
      <c r="T1944">
        <v>9</v>
      </c>
      <c r="U1944">
        <v>0</v>
      </c>
      <c r="V1944">
        <v>6</v>
      </c>
      <c r="W1944">
        <v>1</v>
      </c>
      <c r="X1944">
        <v>7</v>
      </c>
      <c r="Y1944">
        <v>3</v>
      </c>
      <c r="Z1944">
        <v>8</v>
      </c>
      <c r="AA1944">
        <v>2</v>
      </c>
      <c r="AB1944">
        <v>5</v>
      </c>
      <c r="AC1944">
        <v>0</v>
      </c>
      <c r="AD1944">
        <v>0</v>
      </c>
      <c r="AE1944">
        <f>SUM(M1944:N1944)/SUM(K1944:AD1944)</f>
        <v>0.21052631578947367</v>
      </c>
      <c r="AF1944">
        <f>SUM(S1944,Y1944)/SUM(K1944:AD1944)</f>
        <v>0.15789473684210525</v>
      </c>
      <c r="AG1944">
        <f t="shared" si="138"/>
        <v>5.2631578947368418E-2</v>
      </c>
      <c r="AH1944">
        <f t="shared" si="139"/>
        <v>1.3157894736842105E-2</v>
      </c>
      <c r="AI1944">
        <f t="shared" si="140"/>
        <v>0.25</v>
      </c>
      <c r="AJ1944">
        <f t="shared" si="141"/>
        <v>0.31578947368421051</v>
      </c>
    </row>
    <row r="1945" spans="1:38" x14ac:dyDescent="0.2">
      <c r="A1945" t="s">
        <v>2527</v>
      </c>
      <c r="B1945">
        <v>847</v>
      </c>
      <c r="C1945">
        <v>1010</v>
      </c>
      <c r="D1945">
        <f>C1945-B1945</f>
        <v>163</v>
      </c>
      <c r="E1945">
        <v>0.224</v>
      </c>
      <c r="F1945">
        <v>3.39E-4</v>
      </c>
      <c r="G1945">
        <v>30</v>
      </c>
      <c r="H1945" t="s">
        <v>46</v>
      </c>
      <c r="I1945" t="s">
        <v>482</v>
      </c>
      <c r="J1945">
        <v>3.0920000000000001</v>
      </c>
      <c r="K1945">
        <v>2</v>
      </c>
      <c r="L1945">
        <v>1</v>
      </c>
      <c r="M1945">
        <v>10</v>
      </c>
      <c r="N1945">
        <v>10</v>
      </c>
      <c r="O1945">
        <v>2</v>
      </c>
      <c r="P1945">
        <v>2</v>
      </c>
      <c r="Q1945">
        <v>4</v>
      </c>
      <c r="R1945">
        <v>2</v>
      </c>
      <c r="S1945">
        <v>11</v>
      </c>
      <c r="T1945">
        <v>9</v>
      </c>
      <c r="U1945">
        <v>4</v>
      </c>
      <c r="V1945">
        <v>7</v>
      </c>
      <c r="W1945">
        <v>3</v>
      </c>
      <c r="X1945">
        <v>5</v>
      </c>
      <c r="Y1945">
        <v>4</v>
      </c>
      <c r="Z1945">
        <v>9</v>
      </c>
      <c r="AA1945">
        <v>7</v>
      </c>
      <c r="AB1945">
        <v>2</v>
      </c>
      <c r="AC1945">
        <v>0</v>
      </c>
      <c r="AD1945">
        <v>1</v>
      </c>
      <c r="AE1945">
        <f>SUM(M1945:N1945)/SUM(K1945:AD1945)</f>
        <v>0.21052631578947367</v>
      </c>
      <c r="AF1945">
        <f>SUM(S1945,Y1945)/SUM(K1945:AD1945)</f>
        <v>0.15789473684210525</v>
      </c>
      <c r="AG1945">
        <f t="shared" si="138"/>
        <v>7.3684210526315783E-2</v>
      </c>
      <c r="AH1945">
        <f t="shared" si="139"/>
        <v>3.1578947368421054E-2</v>
      </c>
      <c r="AI1945">
        <f t="shared" si="140"/>
        <v>0.17894736842105263</v>
      </c>
      <c r="AJ1945">
        <f t="shared" si="141"/>
        <v>0.3473684210526316</v>
      </c>
    </row>
    <row r="1946" spans="1:38" x14ac:dyDescent="0.2">
      <c r="A1946" t="s">
        <v>2531</v>
      </c>
      <c r="B1946">
        <v>4</v>
      </c>
      <c r="C1946">
        <v>496</v>
      </c>
      <c r="D1946">
        <f>C1946-B1946</f>
        <v>492</v>
      </c>
      <c r="E1946">
        <v>0.42699999999999999</v>
      </c>
      <c r="F1946">
        <v>1.5999999999999999E-5</v>
      </c>
      <c r="G1946">
        <v>78</v>
      </c>
      <c r="H1946" t="s">
        <v>35</v>
      </c>
      <c r="I1946" t="s">
        <v>49</v>
      </c>
      <c r="J1946">
        <v>3.004</v>
      </c>
      <c r="K1946">
        <v>7</v>
      </c>
      <c r="L1946">
        <v>1</v>
      </c>
      <c r="M1946">
        <v>16</v>
      </c>
      <c r="N1946">
        <v>23</v>
      </c>
      <c r="O1946">
        <v>1</v>
      </c>
      <c r="P1946">
        <v>27</v>
      </c>
      <c r="Q1946">
        <v>2</v>
      </c>
      <c r="R1946">
        <v>6</v>
      </c>
      <c r="S1946">
        <v>24</v>
      </c>
      <c r="T1946">
        <v>6</v>
      </c>
      <c r="U1946">
        <v>0</v>
      </c>
      <c r="V1946">
        <v>7</v>
      </c>
      <c r="W1946">
        <v>7</v>
      </c>
      <c r="X1946">
        <v>7</v>
      </c>
      <c r="Y1946">
        <v>3</v>
      </c>
      <c r="Z1946">
        <v>13</v>
      </c>
      <c r="AA1946">
        <v>12</v>
      </c>
      <c r="AB1946">
        <v>5</v>
      </c>
      <c r="AC1946">
        <v>1</v>
      </c>
      <c r="AD1946">
        <v>3</v>
      </c>
      <c r="AE1946">
        <f>SUM(M1946:N1946)/SUM(K1946:AD1946)</f>
        <v>0.22807017543859648</v>
      </c>
      <c r="AF1946">
        <f>SUM(S1946,Y1946)/SUM(K1946:AD1946)</f>
        <v>0.15789473684210525</v>
      </c>
      <c r="AG1946">
        <f t="shared" si="138"/>
        <v>0.23976608187134502</v>
      </c>
      <c r="AH1946">
        <f t="shared" si="139"/>
        <v>2.9239766081871343E-2</v>
      </c>
      <c r="AI1946">
        <f t="shared" si="140"/>
        <v>9.9415204678362568E-2</v>
      </c>
      <c r="AJ1946">
        <f t="shared" si="141"/>
        <v>0.24561403508771928</v>
      </c>
    </row>
    <row r="1947" spans="1:38" x14ac:dyDescent="0.2">
      <c r="A1947" t="s">
        <v>1968</v>
      </c>
      <c r="B1947">
        <v>579</v>
      </c>
      <c r="C1947">
        <v>637</v>
      </c>
      <c r="D1947">
        <f>C1947-B1947</f>
        <v>58</v>
      </c>
      <c r="E1947">
        <v>0.20669999999999999</v>
      </c>
      <c r="F1947">
        <v>4.6420000000000003E-3</v>
      </c>
      <c r="G1947">
        <v>30</v>
      </c>
      <c r="H1947" t="s">
        <v>35</v>
      </c>
      <c r="I1947" t="s">
        <v>33</v>
      </c>
      <c r="J1947">
        <v>2.8</v>
      </c>
      <c r="K1947">
        <v>1</v>
      </c>
      <c r="L1947">
        <v>1</v>
      </c>
      <c r="M1947">
        <v>5</v>
      </c>
      <c r="N1947">
        <v>4</v>
      </c>
      <c r="O1947">
        <v>2</v>
      </c>
      <c r="P1947">
        <v>1</v>
      </c>
      <c r="Q1947">
        <v>2</v>
      </c>
      <c r="R1947">
        <v>0</v>
      </c>
      <c r="S1947">
        <v>5</v>
      </c>
      <c r="T1947">
        <v>3</v>
      </c>
      <c r="U1947">
        <v>1</v>
      </c>
      <c r="V1947">
        <v>3</v>
      </c>
      <c r="W1947">
        <v>3</v>
      </c>
      <c r="X1947">
        <v>2</v>
      </c>
      <c r="Y1947">
        <v>1</v>
      </c>
      <c r="Z1947">
        <v>4</v>
      </c>
      <c r="AA1947">
        <v>0</v>
      </c>
      <c r="AB1947">
        <v>0</v>
      </c>
      <c r="AC1947">
        <v>0</v>
      </c>
      <c r="AD1947">
        <v>0</v>
      </c>
      <c r="AE1947">
        <f>SUM(M1947:N1947)/SUM(K1947:AD1947)</f>
        <v>0.23684210526315788</v>
      </c>
      <c r="AF1947">
        <f>SUM(S1947,Y1947)/SUM(K1947:AD1947)</f>
        <v>0.15789473684210525</v>
      </c>
      <c r="AG1947">
        <f t="shared" si="138"/>
        <v>0.13157894736842105</v>
      </c>
      <c r="AH1947">
        <f t="shared" si="139"/>
        <v>5.2631578947368418E-2</v>
      </c>
      <c r="AI1947">
        <f t="shared" si="140"/>
        <v>0.10526315789473684</v>
      </c>
      <c r="AJ1947">
        <f t="shared" si="141"/>
        <v>0.31578947368421051</v>
      </c>
    </row>
    <row r="1948" spans="1:38" x14ac:dyDescent="0.2">
      <c r="A1948" t="s">
        <v>302</v>
      </c>
      <c r="B1948">
        <v>1814</v>
      </c>
      <c r="C1948">
        <v>2004</v>
      </c>
      <c r="D1948">
        <f>C1948-B1948</f>
        <v>190</v>
      </c>
      <c r="E1948">
        <v>0.24660000000000001</v>
      </c>
      <c r="F1948">
        <v>1.73E-4</v>
      </c>
      <c r="G1948">
        <v>42</v>
      </c>
      <c r="H1948" t="s">
        <v>46</v>
      </c>
      <c r="I1948" t="s">
        <v>303</v>
      </c>
      <c r="J1948">
        <v>3.0270000000000001</v>
      </c>
      <c r="K1948">
        <v>6</v>
      </c>
      <c r="L1948">
        <v>1</v>
      </c>
      <c r="M1948">
        <v>12</v>
      </c>
      <c r="N1948">
        <v>15</v>
      </c>
      <c r="O1948">
        <v>1</v>
      </c>
      <c r="P1948">
        <v>4</v>
      </c>
      <c r="Q1948">
        <v>2</v>
      </c>
      <c r="R1948">
        <v>3</v>
      </c>
      <c r="S1948">
        <v>7</v>
      </c>
      <c r="T1948">
        <v>7</v>
      </c>
      <c r="U1948">
        <v>2</v>
      </c>
      <c r="V1948">
        <v>5</v>
      </c>
      <c r="W1948">
        <v>2</v>
      </c>
      <c r="X1948">
        <v>4</v>
      </c>
      <c r="Y1948">
        <v>8</v>
      </c>
      <c r="Z1948">
        <v>5</v>
      </c>
      <c r="AA1948">
        <v>4</v>
      </c>
      <c r="AB1948">
        <v>3</v>
      </c>
      <c r="AC1948">
        <v>0</v>
      </c>
      <c r="AD1948">
        <v>4</v>
      </c>
      <c r="AE1948">
        <f>SUM(M1948:N1948)/SUM(K1948:AD1948)</f>
        <v>0.28421052631578947</v>
      </c>
      <c r="AF1948">
        <f>SUM(S1948,Y1948)/SUM(K1948:AD1948)</f>
        <v>0.15789473684210525</v>
      </c>
      <c r="AG1948">
        <f t="shared" si="138"/>
        <v>0.12631578947368421</v>
      </c>
      <c r="AH1948">
        <f t="shared" si="139"/>
        <v>5.2631578947368418E-2</v>
      </c>
      <c r="AI1948">
        <f t="shared" si="140"/>
        <v>0.15789473684210525</v>
      </c>
      <c r="AJ1948">
        <f t="shared" si="141"/>
        <v>0.22105263157894736</v>
      </c>
      <c r="AK1948">
        <v>3</v>
      </c>
      <c r="AL1948">
        <v>1</v>
      </c>
    </row>
    <row r="1949" spans="1:38" x14ac:dyDescent="0.2">
      <c r="A1949" t="s">
        <v>451</v>
      </c>
      <c r="B1949">
        <v>377</v>
      </c>
      <c r="C1949">
        <v>1883</v>
      </c>
      <c r="D1949">
        <f>C1949-B1949</f>
        <v>1506</v>
      </c>
      <c r="E1949">
        <v>0.3695</v>
      </c>
      <c r="F1949">
        <v>5.7300000000000005E-4</v>
      </c>
      <c r="G1949">
        <v>78</v>
      </c>
      <c r="H1949" t="s">
        <v>46</v>
      </c>
      <c r="I1949" t="s">
        <v>44</v>
      </c>
      <c r="J1949">
        <v>3.0179999999999998</v>
      </c>
      <c r="K1949">
        <v>40</v>
      </c>
      <c r="L1949">
        <v>0</v>
      </c>
      <c r="M1949">
        <v>39</v>
      </c>
      <c r="N1949">
        <v>88</v>
      </c>
      <c r="O1949">
        <v>7</v>
      </c>
      <c r="P1949">
        <v>99</v>
      </c>
      <c r="Q1949">
        <v>11</v>
      </c>
      <c r="R1949">
        <v>12</v>
      </c>
      <c r="S1949">
        <v>83</v>
      </c>
      <c r="T1949">
        <v>22</v>
      </c>
      <c r="U1949">
        <v>5</v>
      </c>
      <c r="V1949">
        <v>37</v>
      </c>
      <c r="W1949">
        <v>24</v>
      </c>
      <c r="X1949">
        <v>30</v>
      </c>
      <c r="Y1949">
        <v>17</v>
      </c>
      <c r="Z1949">
        <v>55</v>
      </c>
      <c r="AA1949">
        <v>36</v>
      </c>
      <c r="AB1949">
        <v>22</v>
      </c>
      <c r="AC1949">
        <v>0</v>
      </c>
      <c r="AD1949">
        <v>6</v>
      </c>
      <c r="AE1949">
        <f>SUM(M1949:N1949)/SUM(K1949:AD1949)</f>
        <v>0.20063191153238547</v>
      </c>
      <c r="AF1949">
        <f>SUM(S1949,Y1949)/SUM(K1949:AD1949)</f>
        <v>0.15797788309636651</v>
      </c>
      <c r="AG1949">
        <f t="shared" si="138"/>
        <v>0.25750394944707738</v>
      </c>
      <c r="AH1949">
        <f t="shared" si="139"/>
        <v>2.0537124802527645E-2</v>
      </c>
      <c r="AI1949">
        <f t="shared" si="140"/>
        <v>9.6366508688783575E-2</v>
      </c>
      <c r="AJ1949">
        <f t="shared" si="141"/>
        <v>0.26698262243285942</v>
      </c>
      <c r="AK1949">
        <v>131</v>
      </c>
      <c r="AL1949">
        <v>4</v>
      </c>
    </row>
    <row r="1950" spans="1:38" x14ac:dyDescent="0.2">
      <c r="A1950" t="s">
        <v>516</v>
      </c>
      <c r="B1950">
        <v>2</v>
      </c>
      <c r="C1950">
        <v>849</v>
      </c>
      <c r="D1950">
        <f>C1950-B1950</f>
        <v>847</v>
      </c>
      <c r="E1950">
        <v>0.2792</v>
      </c>
      <c r="F1950">
        <v>4.1999999999999998E-5</v>
      </c>
      <c r="G1950">
        <v>54</v>
      </c>
      <c r="H1950" t="s">
        <v>35</v>
      </c>
      <c r="I1950" t="s">
        <v>49</v>
      </c>
      <c r="J1950">
        <v>2.9460000000000002</v>
      </c>
      <c r="K1950">
        <v>21</v>
      </c>
      <c r="L1950">
        <v>1</v>
      </c>
      <c r="M1950">
        <v>29</v>
      </c>
      <c r="N1950">
        <v>35</v>
      </c>
      <c r="O1950">
        <v>3</v>
      </c>
      <c r="P1950">
        <v>43</v>
      </c>
      <c r="Q1950">
        <v>4</v>
      </c>
      <c r="R1950">
        <v>5</v>
      </c>
      <c r="S1950">
        <v>33</v>
      </c>
      <c r="T1950">
        <v>4</v>
      </c>
      <c r="U1950">
        <v>2</v>
      </c>
      <c r="V1950">
        <v>13</v>
      </c>
      <c r="W1950">
        <v>16</v>
      </c>
      <c r="X1950">
        <v>15</v>
      </c>
      <c r="Y1950">
        <v>16</v>
      </c>
      <c r="Z1950">
        <v>28</v>
      </c>
      <c r="AA1950">
        <v>20</v>
      </c>
      <c r="AB1950">
        <v>13</v>
      </c>
      <c r="AC1950">
        <v>0</v>
      </c>
      <c r="AD1950">
        <v>9</v>
      </c>
      <c r="AE1950">
        <f>SUM(M1950:N1950)/SUM(K1950:AD1950)</f>
        <v>0.20645161290322581</v>
      </c>
      <c r="AF1950">
        <f>SUM(S1950,Y1950)/SUM(K1950:AD1950)</f>
        <v>0.15806451612903225</v>
      </c>
      <c r="AG1950">
        <f t="shared" si="138"/>
        <v>0.25806451612903225</v>
      </c>
      <c r="AH1950">
        <f t="shared" si="139"/>
        <v>3.870967741935484E-2</v>
      </c>
      <c r="AI1950">
        <f t="shared" si="140"/>
        <v>7.7419354838709681E-2</v>
      </c>
      <c r="AJ1950">
        <f t="shared" si="141"/>
        <v>0.26129032258064516</v>
      </c>
    </row>
    <row r="1951" spans="1:38" x14ac:dyDescent="0.2">
      <c r="A1951" t="s">
        <v>2132</v>
      </c>
      <c r="B1951">
        <v>435</v>
      </c>
      <c r="C1951">
        <v>1100</v>
      </c>
      <c r="D1951">
        <f>C1951-B1951</f>
        <v>665</v>
      </c>
      <c r="E1951">
        <v>0.21340000000000001</v>
      </c>
      <c r="F1951" s="1">
        <v>5.0000000000000004E-6</v>
      </c>
      <c r="G1951">
        <v>30</v>
      </c>
      <c r="H1951" t="s">
        <v>35</v>
      </c>
      <c r="I1951" t="s">
        <v>49</v>
      </c>
      <c r="J1951">
        <v>2.8069999999999999</v>
      </c>
      <c r="K1951">
        <v>6</v>
      </c>
      <c r="L1951">
        <v>2</v>
      </c>
      <c r="M1951">
        <v>16</v>
      </c>
      <c r="N1951">
        <v>35</v>
      </c>
      <c r="O1951">
        <v>3</v>
      </c>
      <c r="P1951">
        <v>27</v>
      </c>
      <c r="Q1951">
        <v>10</v>
      </c>
      <c r="R1951">
        <v>11</v>
      </c>
      <c r="S1951">
        <v>26</v>
      </c>
      <c r="T1951">
        <v>9</v>
      </c>
      <c r="U1951">
        <v>1</v>
      </c>
      <c r="V1951">
        <v>25</v>
      </c>
      <c r="W1951">
        <v>6</v>
      </c>
      <c r="X1951">
        <v>9</v>
      </c>
      <c r="Y1951">
        <v>14</v>
      </c>
      <c r="Z1951">
        <v>22</v>
      </c>
      <c r="AA1951">
        <v>20</v>
      </c>
      <c r="AB1951">
        <v>4</v>
      </c>
      <c r="AC1951">
        <v>0</v>
      </c>
      <c r="AD1951">
        <v>7</v>
      </c>
      <c r="AE1951">
        <f>SUM(M1951:N1951)/SUM(K1951:AD1951)</f>
        <v>0.20158102766798419</v>
      </c>
      <c r="AF1951">
        <f>SUM(S1951,Y1951)/SUM(K1951:AD1951)</f>
        <v>0.15810276679841898</v>
      </c>
      <c r="AG1951">
        <f t="shared" si="138"/>
        <v>0.1541501976284585</v>
      </c>
      <c r="AH1951">
        <f t="shared" si="139"/>
        <v>3.9525691699604744E-2</v>
      </c>
      <c r="AI1951">
        <f t="shared" si="140"/>
        <v>9.8814229249011856E-2</v>
      </c>
      <c r="AJ1951">
        <f t="shared" si="141"/>
        <v>0.34782608695652173</v>
      </c>
    </row>
    <row r="1952" spans="1:38" x14ac:dyDescent="0.2">
      <c r="A1952" t="s">
        <v>708</v>
      </c>
      <c r="B1952">
        <v>560</v>
      </c>
      <c r="C1952">
        <v>939</v>
      </c>
      <c r="D1952">
        <f>C1952-B1952</f>
        <v>379</v>
      </c>
      <c r="E1952">
        <v>0.32950000000000002</v>
      </c>
      <c r="F1952">
        <v>2.2717999999999999E-2</v>
      </c>
      <c r="G1952">
        <v>66</v>
      </c>
      <c r="H1952" t="s">
        <v>35</v>
      </c>
      <c r="I1952" t="s">
        <v>51</v>
      </c>
      <c r="J1952">
        <v>3.2890000000000001</v>
      </c>
      <c r="K1952">
        <v>9</v>
      </c>
      <c r="L1952">
        <v>2</v>
      </c>
      <c r="M1952">
        <v>11</v>
      </c>
      <c r="N1952">
        <v>19</v>
      </c>
      <c r="O1952">
        <v>4</v>
      </c>
      <c r="P1952">
        <v>25</v>
      </c>
      <c r="Q1952">
        <v>4</v>
      </c>
      <c r="R1952">
        <v>6</v>
      </c>
      <c r="S1952">
        <v>23</v>
      </c>
      <c r="T1952">
        <v>12</v>
      </c>
      <c r="U1952">
        <v>3</v>
      </c>
      <c r="V1952">
        <v>15</v>
      </c>
      <c r="W1952">
        <v>1</v>
      </c>
      <c r="X1952">
        <v>10</v>
      </c>
      <c r="Y1952">
        <v>8</v>
      </c>
      <c r="Z1952">
        <v>21</v>
      </c>
      <c r="AA1952">
        <v>13</v>
      </c>
      <c r="AB1952">
        <v>6</v>
      </c>
      <c r="AC1952">
        <v>1</v>
      </c>
      <c r="AD1952">
        <v>3</v>
      </c>
      <c r="AE1952">
        <f>SUM(M1952:N1952)/SUM(K1952:AD1952)</f>
        <v>0.15306122448979592</v>
      </c>
      <c r="AF1952">
        <f>SUM(S1952,Y1952)/SUM(K1952:AD1952)</f>
        <v>0.15816326530612246</v>
      </c>
      <c r="AG1952">
        <f t="shared" si="138"/>
        <v>0.17857142857142858</v>
      </c>
      <c r="AH1952">
        <f t="shared" si="139"/>
        <v>4.0816326530612242E-2</v>
      </c>
      <c r="AI1952">
        <f t="shared" si="140"/>
        <v>0.13775510204081631</v>
      </c>
      <c r="AJ1952">
        <f t="shared" si="141"/>
        <v>0.33163265306122447</v>
      </c>
    </row>
    <row r="1953" spans="1:38" x14ac:dyDescent="0.2">
      <c r="A1953" t="s">
        <v>1854</v>
      </c>
      <c r="B1953">
        <v>25</v>
      </c>
      <c r="C1953">
        <v>522</v>
      </c>
      <c r="D1953">
        <f>C1953-B1953</f>
        <v>497</v>
      </c>
      <c r="E1953">
        <v>0.3301</v>
      </c>
      <c r="F1953">
        <v>4.4000000000000002E-4</v>
      </c>
      <c r="G1953">
        <v>66</v>
      </c>
      <c r="H1953" t="s">
        <v>46</v>
      </c>
      <c r="I1953" t="s">
        <v>49</v>
      </c>
      <c r="J1953">
        <v>2.8919999999999999</v>
      </c>
      <c r="K1953">
        <v>15</v>
      </c>
      <c r="L1953">
        <v>1</v>
      </c>
      <c r="M1953">
        <v>17</v>
      </c>
      <c r="N1953">
        <v>28</v>
      </c>
      <c r="O1953">
        <v>2</v>
      </c>
      <c r="P1953">
        <v>27</v>
      </c>
      <c r="Q1953">
        <v>4</v>
      </c>
      <c r="R1953">
        <v>2</v>
      </c>
      <c r="S1953">
        <v>23</v>
      </c>
      <c r="T1953">
        <v>9</v>
      </c>
      <c r="U1953">
        <v>1</v>
      </c>
      <c r="V1953">
        <v>15</v>
      </c>
      <c r="W1953">
        <v>5</v>
      </c>
      <c r="X1953">
        <v>10</v>
      </c>
      <c r="Y1953">
        <v>8</v>
      </c>
      <c r="Z1953">
        <v>15</v>
      </c>
      <c r="AA1953">
        <v>7</v>
      </c>
      <c r="AB1953">
        <v>6</v>
      </c>
      <c r="AC1953">
        <v>0</v>
      </c>
      <c r="AD1953">
        <v>1</v>
      </c>
      <c r="AE1953">
        <f>SUM(M1953:N1953)/SUM(K1953:AD1953)</f>
        <v>0.22959183673469388</v>
      </c>
      <c r="AF1953">
        <f>SUM(S1953,Y1953)/SUM(K1953:AD1953)</f>
        <v>0.15816326530612246</v>
      </c>
      <c r="AG1953">
        <f t="shared" si="138"/>
        <v>0.23979591836734693</v>
      </c>
      <c r="AH1953">
        <f t="shared" si="139"/>
        <v>1.5306122448979591E-2</v>
      </c>
      <c r="AI1953">
        <f t="shared" si="140"/>
        <v>9.1836734693877556E-2</v>
      </c>
      <c r="AJ1953">
        <f t="shared" si="141"/>
        <v>0.26530612244897961</v>
      </c>
      <c r="AK1953">
        <v>21</v>
      </c>
      <c r="AL1953">
        <v>0</v>
      </c>
    </row>
    <row r="1954" spans="1:38" x14ac:dyDescent="0.2">
      <c r="A1954" t="s">
        <v>753</v>
      </c>
      <c r="B1954">
        <v>1</v>
      </c>
      <c r="C1954">
        <v>563</v>
      </c>
      <c r="D1954">
        <f>C1954-B1954</f>
        <v>562</v>
      </c>
      <c r="E1954">
        <v>0.378</v>
      </c>
      <c r="F1954">
        <v>7.1400000000000001E-4</v>
      </c>
      <c r="G1954">
        <v>78</v>
      </c>
      <c r="H1954" t="s">
        <v>46</v>
      </c>
      <c r="I1954" t="s">
        <v>44</v>
      </c>
      <c r="J1954">
        <v>2.9089999999999998</v>
      </c>
      <c r="K1954">
        <v>5</v>
      </c>
      <c r="L1954">
        <v>0</v>
      </c>
      <c r="M1954">
        <v>23</v>
      </c>
      <c r="N1954">
        <v>24</v>
      </c>
      <c r="O1954">
        <v>4</v>
      </c>
      <c r="P1954">
        <v>38</v>
      </c>
      <c r="Q1954">
        <v>6</v>
      </c>
      <c r="R1954">
        <v>8</v>
      </c>
      <c r="S1954">
        <v>25</v>
      </c>
      <c r="T1954">
        <v>3</v>
      </c>
      <c r="U1954">
        <v>5</v>
      </c>
      <c r="V1954">
        <v>11</v>
      </c>
      <c r="W1954">
        <v>8</v>
      </c>
      <c r="X1954">
        <v>4</v>
      </c>
      <c r="Y1954">
        <v>6</v>
      </c>
      <c r="Z1954">
        <v>11</v>
      </c>
      <c r="AA1954">
        <v>10</v>
      </c>
      <c r="AB1954">
        <v>4</v>
      </c>
      <c r="AC1954">
        <v>0</v>
      </c>
      <c r="AD1954">
        <v>1</v>
      </c>
      <c r="AE1954">
        <f>SUM(M1954:N1954)/SUM(K1954:AD1954)</f>
        <v>0.23979591836734693</v>
      </c>
      <c r="AF1954">
        <f>SUM(S1954,Y1954)/SUM(K1954:AD1954)</f>
        <v>0.15816326530612246</v>
      </c>
      <c r="AG1954">
        <f t="shared" si="138"/>
        <v>0.26020408163265307</v>
      </c>
      <c r="AH1954">
        <f t="shared" si="139"/>
        <v>2.5510204081632654E-2</v>
      </c>
      <c r="AI1954">
        <f t="shared" si="140"/>
        <v>0.10204081632653061</v>
      </c>
      <c r="AJ1954">
        <f t="shared" si="141"/>
        <v>0.21428571428571427</v>
      </c>
      <c r="AK1954">
        <v>42</v>
      </c>
      <c r="AL1954">
        <v>2</v>
      </c>
    </row>
    <row r="1955" spans="1:38" x14ac:dyDescent="0.2">
      <c r="A1955" t="s">
        <v>253</v>
      </c>
      <c r="B1955">
        <v>55</v>
      </c>
      <c r="C1955">
        <v>349</v>
      </c>
      <c r="D1955">
        <f>C1955-B1955</f>
        <v>294</v>
      </c>
      <c r="E1955">
        <v>0.23749999999999999</v>
      </c>
      <c r="F1955">
        <v>3.1147999999999999E-2</v>
      </c>
      <c r="G1955">
        <v>42</v>
      </c>
      <c r="H1955" t="s">
        <v>35</v>
      </c>
      <c r="I1955" t="s">
        <v>100</v>
      </c>
      <c r="J1955">
        <v>3.1429999999999998</v>
      </c>
      <c r="K1955">
        <v>8</v>
      </c>
      <c r="L1955">
        <v>0</v>
      </c>
      <c r="M1955">
        <v>9</v>
      </c>
      <c r="N1955">
        <v>12</v>
      </c>
      <c r="O1955">
        <v>1</v>
      </c>
      <c r="P1955">
        <v>12</v>
      </c>
      <c r="Q1955">
        <v>4</v>
      </c>
      <c r="R1955">
        <v>4</v>
      </c>
      <c r="S1955">
        <v>12</v>
      </c>
      <c r="T1955">
        <v>16</v>
      </c>
      <c r="U1955">
        <v>1</v>
      </c>
      <c r="V1955">
        <v>12</v>
      </c>
      <c r="W1955">
        <v>11</v>
      </c>
      <c r="X1955">
        <v>12</v>
      </c>
      <c r="Y1955">
        <v>13</v>
      </c>
      <c r="Z1955">
        <v>18</v>
      </c>
      <c r="AA1955">
        <v>10</v>
      </c>
      <c r="AB1955">
        <v>2</v>
      </c>
      <c r="AC1955">
        <v>0</v>
      </c>
      <c r="AD1955">
        <v>1</v>
      </c>
      <c r="AE1955">
        <f>SUM(M1955:N1955)/SUM(K1955:AD1955)</f>
        <v>0.13291139240506328</v>
      </c>
      <c r="AF1955">
        <f>SUM(S1955,Y1955)/SUM(K1955:AD1955)</f>
        <v>0.15822784810126583</v>
      </c>
      <c r="AG1955">
        <f t="shared" si="138"/>
        <v>0.19620253164556961</v>
      </c>
      <c r="AH1955">
        <f t="shared" si="139"/>
        <v>1.2658227848101266E-2</v>
      </c>
      <c r="AI1955">
        <f t="shared" si="140"/>
        <v>0.14556962025316456</v>
      </c>
      <c r="AJ1955">
        <f t="shared" si="141"/>
        <v>0.35443037974683544</v>
      </c>
    </row>
    <row r="1956" spans="1:38" x14ac:dyDescent="0.2">
      <c r="A1956" t="s">
        <v>3087</v>
      </c>
      <c r="B1956">
        <v>143</v>
      </c>
      <c r="C1956">
        <v>457</v>
      </c>
      <c r="D1956">
        <f>C1956-B1956</f>
        <v>314</v>
      </c>
      <c r="E1956">
        <v>0.19650000000000001</v>
      </c>
      <c r="F1956">
        <v>4.6E-5</v>
      </c>
      <c r="G1956">
        <v>18</v>
      </c>
      <c r="H1956" t="s">
        <v>35</v>
      </c>
      <c r="I1956" t="s">
        <v>33</v>
      </c>
      <c r="J1956">
        <v>2.847</v>
      </c>
      <c r="K1956">
        <v>5</v>
      </c>
      <c r="L1956">
        <v>1</v>
      </c>
      <c r="M1956">
        <v>11</v>
      </c>
      <c r="N1956">
        <v>15</v>
      </c>
      <c r="O1956">
        <v>2</v>
      </c>
      <c r="P1956">
        <v>8</v>
      </c>
      <c r="Q1956">
        <v>5</v>
      </c>
      <c r="R1956">
        <v>5</v>
      </c>
      <c r="S1956">
        <v>18</v>
      </c>
      <c r="T1956">
        <v>9</v>
      </c>
      <c r="U1956">
        <v>1</v>
      </c>
      <c r="V1956">
        <v>21</v>
      </c>
      <c r="W1956">
        <v>5</v>
      </c>
      <c r="X1956">
        <v>8</v>
      </c>
      <c r="Y1956">
        <v>7</v>
      </c>
      <c r="Z1956">
        <v>19</v>
      </c>
      <c r="AA1956">
        <v>11</v>
      </c>
      <c r="AB1956">
        <v>3</v>
      </c>
      <c r="AC1956">
        <v>0</v>
      </c>
      <c r="AD1956">
        <v>4</v>
      </c>
      <c r="AE1956">
        <f>SUM(M1956:N1956)/SUM(K1956:AD1956)</f>
        <v>0.16455696202531644</v>
      </c>
      <c r="AF1956">
        <f>SUM(S1956,Y1956)/SUM(K1956:AD1956)</f>
        <v>0.15822784810126583</v>
      </c>
      <c r="AG1956">
        <f t="shared" si="138"/>
        <v>0.11392405063291139</v>
      </c>
      <c r="AH1956">
        <f t="shared" si="139"/>
        <v>3.7974683544303799E-2</v>
      </c>
      <c r="AI1956">
        <f t="shared" si="140"/>
        <v>0.11392405063291139</v>
      </c>
      <c r="AJ1956">
        <f t="shared" si="141"/>
        <v>0.41139240506329117</v>
      </c>
    </row>
    <row r="1957" spans="1:38" x14ac:dyDescent="0.2">
      <c r="A1957" t="s">
        <v>3017</v>
      </c>
      <c r="B1957">
        <v>23</v>
      </c>
      <c r="C1957">
        <v>442</v>
      </c>
      <c r="D1957">
        <f>C1957-B1957</f>
        <v>419</v>
      </c>
      <c r="E1957">
        <v>0.18229999999999999</v>
      </c>
      <c r="F1957">
        <v>1.1E-5</v>
      </c>
      <c r="G1957">
        <v>18</v>
      </c>
      <c r="H1957" t="s">
        <v>35</v>
      </c>
      <c r="I1957" t="s">
        <v>33</v>
      </c>
      <c r="J1957">
        <v>2.9079999999999999</v>
      </c>
      <c r="K1957">
        <v>9</v>
      </c>
      <c r="L1957">
        <v>0</v>
      </c>
      <c r="M1957">
        <v>15</v>
      </c>
      <c r="N1957">
        <v>16</v>
      </c>
      <c r="O1957">
        <v>5</v>
      </c>
      <c r="P1957">
        <v>22</v>
      </c>
      <c r="Q1957">
        <v>5</v>
      </c>
      <c r="R1957">
        <v>1</v>
      </c>
      <c r="S1957">
        <v>14</v>
      </c>
      <c r="T1957">
        <v>5</v>
      </c>
      <c r="U1957">
        <v>1</v>
      </c>
      <c r="V1957">
        <v>14</v>
      </c>
      <c r="W1957">
        <v>9</v>
      </c>
      <c r="X1957">
        <v>6</v>
      </c>
      <c r="Y1957">
        <v>11</v>
      </c>
      <c r="Z1957">
        <v>10</v>
      </c>
      <c r="AA1957">
        <v>6</v>
      </c>
      <c r="AB1957">
        <v>7</v>
      </c>
      <c r="AC1957">
        <v>0</v>
      </c>
      <c r="AD1957">
        <v>2</v>
      </c>
      <c r="AE1957">
        <f>SUM(M1957:N1957)/SUM(K1957:AD1957)</f>
        <v>0.19620253164556961</v>
      </c>
      <c r="AF1957">
        <f>SUM(S1957,Y1957)/SUM(K1957:AD1957)</f>
        <v>0.15822784810126583</v>
      </c>
      <c r="AG1957">
        <f t="shared" si="138"/>
        <v>0.25316455696202533</v>
      </c>
      <c r="AH1957">
        <f t="shared" si="139"/>
        <v>4.4303797468354431E-2</v>
      </c>
      <c r="AI1957">
        <f t="shared" si="140"/>
        <v>8.8607594936708861E-2</v>
      </c>
      <c r="AJ1957">
        <f t="shared" si="141"/>
        <v>0.25949367088607594</v>
      </c>
    </row>
    <row r="1958" spans="1:38" x14ac:dyDescent="0.2">
      <c r="A1958" t="s">
        <v>2619</v>
      </c>
      <c r="B1958">
        <v>102</v>
      </c>
      <c r="C1958">
        <v>436</v>
      </c>
      <c r="D1958">
        <f>C1958-B1958</f>
        <v>334</v>
      </c>
      <c r="E1958">
        <v>0.37480000000000002</v>
      </c>
      <c r="F1958">
        <v>1.2930000000000001E-3</v>
      </c>
      <c r="G1958">
        <v>78</v>
      </c>
      <c r="H1958" t="s">
        <v>32</v>
      </c>
      <c r="I1958" t="s">
        <v>33</v>
      </c>
      <c r="J1958">
        <v>2.8889999999999998</v>
      </c>
      <c r="K1958">
        <v>3</v>
      </c>
      <c r="L1958">
        <v>1</v>
      </c>
      <c r="M1958">
        <v>14</v>
      </c>
      <c r="N1958">
        <v>16</v>
      </c>
      <c r="O1958">
        <v>4</v>
      </c>
      <c r="P1958">
        <v>9</v>
      </c>
      <c r="Q1958">
        <v>3</v>
      </c>
      <c r="R1958">
        <v>3</v>
      </c>
      <c r="S1958">
        <v>16</v>
      </c>
      <c r="T1958">
        <v>8</v>
      </c>
      <c r="U1958">
        <v>0</v>
      </c>
      <c r="V1958">
        <v>13</v>
      </c>
      <c r="W1958">
        <v>7</v>
      </c>
      <c r="X1958">
        <v>7</v>
      </c>
      <c r="Y1958">
        <v>6</v>
      </c>
      <c r="Z1958">
        <v>17</v>
      </c>
      <c r="AA1958">
        <v>6</v>
      </c>
      <c r="AB1958">
        <v>5</v>
      </c>
      <c r="AC1958">
        <v>0</v>
      </c>
      <c r="AD1958">
        <v>1</v>
      </c>
      <c r="AE1958">
        <f>SUM(M1958:N1958)/SUM(K1958:AD1958)</f>
        <v>0.21582733812949639</v>
      </c>
      <c r="AF1958">
        <f>SUM(S1958,Y1958)/SUM(K1958:AD1958)</f>
        <v>0.15827338129496402</v>
      </c>
      <c r="AG1958">
        <f t="shared" si="138"/>
        <v>0.1366906474820144</v>
      </c>
      <c r="AH1958">
        <f t="shared" si="139"/>
        <v>3.5971223021582732E-2</v>
      </c>
      <c r="AI1958">
        <f t="shared" si="140"/>
        <v>0.11510791366906475</v>
      </c>
      <c r="AJ1958">
        <f t="shared" si="141"/>
        <v>0.33812949640287771</v>
      </c>
      <c r="AK1958">
        <v>4</v>
      </c>
      <c r="AL1958">
        <v>0</v>
      </c>
    </row>
    <row r="1959" spans="1:38" x14ac:dyDescent="0.2">
      <c r="A1959" t="s">
        <v>2162</v>
      </c>
      <c r="B1959">
        <v>17</v>
      </c>
      <c r="C1959">
        <v>426</v>
      </c>
      <c r="D1959">
        <f>C1959-B1959</f>
        <v>409</v>
      </c>
      <c r="E1959">
        <v>0.14099999999999999</v>
      </c>
      <c r="F1959">
        <v>3.5149999999999999E-3</v>
      </c>
      <c r="G1959">
        <v>6</v>
      </c>
      <c r="H1959" t="s">
        <v>35</v>
      </c>
      <c r="I1959" t="s">
        <v>33</v>
      </c>
      <c r="J1959">
        <v>2.573</v>
      </c>
      <c r="K1959">
        <v>3</v>
      </c>
      <c r="L1959">
        <v>1</v>
      </c>
      <c r="M1959">
        <v>18</v>
      </c>
      <c r="N1959">
        <v>15</v>
      </c>
      <c r="O1959">
        <v>1</v>
      </c>
      <c r="P1959">
        <v>24</v>
      </c>
      <c r="Q1959">
        <v>3</v>
      </c>
      <c r="R1959">
        <v>2</v>
      </c>
      <c r="S1959">
        <v>14</v>
      </c>
      <c r="T1959">
        <v>3</v>
      </c>
      <c r="U1959">
        <v>4</v>
      </c>
      <c r="V1959">
        <v>11</v>
      </c>
      <c r="W1959">
        <v>6</v>
      </c>
      <c r="X1959">
        <v>6</v>
      </c>
      <c r="Y1959">
        <v>8</v>
      </c>
      <c r="Z1959">
        <v>12</v>
      </c>
      <c r="AA1959">
        <v>4</v>
      </c>
      <c r="AB1959">
        <v>1</v>
      </c>
      <c r="AC1959">
        <v>0</v>
      </c>
      <c r="AD1959">
        <v>3</v>
      </c>
      <c r="AE1959">
        <f>SUM(M1959:N1959)/SUM(K1959:AD1959)</f>
        <v>0.23741007194244604</v>
      </c>
      <c r="AF1959">
        <f>SUM(S1959,Y1959)/SUM(K1959:AD1959)</f>
        <v>0.15827338129496402</v>
      </c>
      <c r="AG1959">
        <f t="shared" si="138"/>
        <v>0.23741007194244604</v>
      </c>
      <c r="AH1959">
        <f t="shared" si="139"/>
        <v>2.8776978417266189E-2</v>
      </c>
      <c r="AI1959">
        <f t="shared" si="140"/>
        <v>7.1942446043165464E-2</v>
      </c>
      <c r="AJ1959">
        <f t="shared" si="141"/>
        <v>0.26618705035971224</v>
      </c>
    </row>
    <row r="1960" spans="1:38" x14ac:dyDescent="0.2">
      <c r="A1960" t="s">
        <v>1959</v>
      </c>
      <c r="B1960">
        <v>2</v>
      </c>
      <c r="C1960">
        <v>242</v>
      </c>
      <c r="D1960">
        <f>C1960-B1960</f>
        <v>240</v>
      </c>
      <c r="E1960">
        <v>0.27050000000000002</v>
      </c>
      <c r="F1960">
        <v>8.0699999999999999E-4</v>
      </c>
      <c r="G1960">
        <v>54</v>
      </c>
      <c r="H1960" t="s">
        <v>35</v>
      </c>
      <c r="I1960" t="s">
        <v>33</v>
      </c>
      <c r="J1960">
        <v>2.742</v>
      </c>
      <c r="K1960">
        <v>2</v>
      </c>
      <c r="L1960">
        <v>0</v>
      </c>
      <c r="M1960">
        <v>17</v>
      </c>
      <c r="N1960">
        <v>3</v>
      </c>
      <c r="O1960">
        <v>2</v>
      </c>
      <c r="P1960">
        <v>12</v>
      </c>
      <c r="Q1960">
        <v>2</v>
      </c>
      <c r="R1960">
        <v>8</v>
      </c>
      <c r="S1960">
        <v>13</v>
      </c>
      <c r="T1960">
        <v>3</v>
      </c>
      <c r="U1960">
        <v>1</v>
      </c>
      <c r="V1960">
        <v>14</v>
      </c>
      <c r="W1960">
        <v>5</v>
      </c>
      <c r="X1960">
        <v>10</v>
      </c>
      <c r="Y1960">
        <v>6</v>
      </c>
      <c r="Z1960">
        <v>11</v>
      </c>
      <c r="AA1960">
        <v>7</v>
      </c>
      <c r="AB1960">
        <v>0</v>
      </c>
      <c r="AC1960">
        <v>1</v>
      </c>
      <c r="AD1960">
        <v>3</v>
      </c>
      <c r="AE1960">
        <f>SUM(M1960:N1960)/SUM(K1960:AD1960)</f>
        <v>0.16666666666666666</v>
      </c>
      <c r="AF1960">
        <f>SUM(S1960,Y1960)/SUM(K1960:AD1960)</f>
        <v>0.15833333333333333</v>
      </c>
      <c r="AG1960">
        <f t="shared" si="138"/>
        <v>0.15833333333333333</v>
      </c>
      <c r="AH1960">
        <f t="shared" si="139"/>
        <v>0.05</v>
      </c>
      <c r="AI1960">
        <f t="shared" si="140"/>
        <v>0.1</v>
      </c>
      <c r="AJ1960">
        <f t="shared" si="141"/>
        <v>0.36666666666666664</v>
      </c>
    </row>
    <row r="1961" spans="1:38" x14ac:dyDescent="0.2">
      <c r="A1961" t="s">
        <v>2119</v>
      </c>
      <c r="B1961">
        <v>3</v>
      </c>
      <c r="C1961">
        <v>542</v>
      </c>
      <c r="D1961">
        <f>C1961-B1961</f>
        <v>539</v>
      </c>
      <c r="E1961">
        <v>0.38030000000000003</v>
      </c>
      <c r="F1961">
        <v>7.2400000000000003E-4</v>
      </c>
      <c r="G1961">
        <v>78</v>
      </c>
      <c r="H1961" t="s">
        <v>32</v>
      </c>
      <c r="I1961" t="s">
        <v>33</v>
      </c>
      <c r="J1961">
        <v>2.669</v>
      </c>
      <c r="K1961">
        <v>13</v>
      </c>
      <c r="L1961">
        <v>3</v>
      </c>
      <c r="M1961">
        <v>22</v>
      </c>
      <c r="N1961">
        <v>19</v>
      </c>
      <c r="O1961">
        <v>2</v>
      </c>
      <c r="P1961">
        <v>20</v>
      </c>
      <c r="Q1961">
        <v>2</v>
      </c>
      <c r="R1961">
        <v>4</v>
      </c>
      <c r="S1961">
        <v>27</v>
      </c>
      <c r="T1961">
        <v>6</v>
      </c>
      <c r="U1961">
        <v>1</v>
      </c>
      <c r="V1961">
        <v>27</v>
      </c>
      <c r="W1961">
        <v>11</v>
      </c>
      <c r="X1961">
        <v>14</v>
      </c>
      <c r="Y1961">
        <v>8</v>
      </c>
      <c r="Z1961">
        <v>21</v>
      </c>
      <c r="AA1961">
        <v>16</v>
      </c>
      <c r="AB1961">
        <v>2</v>
      </c>
      <c r="AC1961">
        <v>0</v>
      </c>
      <c r="AD1961">
        <v>3</v>
      </c>
      <c r="AE1961">
        <f>SUM(M1961:N1961)/SUM(K1961:AD1961)</f>
        <v>0.18552036199095023</v>
      </c>
      <c r="AF1961">
        <f>SUM(S1961,Y1961)/SUM(K1961:AD1961)</f>
        <v>0.15837104072398189</v>
      </c>
      <c r="AG1961">
        <f t="shared" si="138"/>
        <v>0.19909502262443438</v>
      </c>
      <c r="AH1961">
        <f t="shared" si="139"/>
        <v>2.2624434389140271E-2</v>
      </c>
      <c r="AI1961">
        <f t="shared" si="140"/>
        <v>5.8823529411764705E-2</v>
      </c>
      <c r="AJ1961">
        <f t="shared" si="141"/>
        <v>0.3755656108597285</v>
      </c>
      <c r="AK1961">
        <v>2</v>
      </c>
      <c r="AL1961">
        <v>0</v>
      </c>
    </row>
    <row r="1962" spans="1:38" x14ac:dyDescent="0.2">
      <c r="A1962" t="s">
        <v>546</v>
      </c>
      <c r="B1962">
        <v>5</v>
      </c>
      <c r="C1962">
        <v>400</v>
      </c>
      <c r="D1962">
        <f>C1962-B1962</f>
        <v>395</v>
      </c>
      <c r="E1962">
        <v>0.1595</v>
      </c>
      <c r="F1962">
        <v>1.5950000000000001E-3</v>
      </c>
      <c r="G1962">
        <v>6</v>
      </c>
      <c r="H1962" t="s">
        <v>35</v>
      </c>
      <c r="I1962" t="s">
        <v>44</v>
      </c>
      <c r="J1962">
        <v>3.024</v>
      </c>
      <c r="K1962">
        <v>6</v>
      </c>
      <c r="L1962">
        <v>0</v>
      </c>
      <c r="M1962">
        <v>9</v>
      </c>
      <c r="N1962">
        <v>27</v>
      </c>
      <c r="O1962">
        <v>4</v>
      </c>
      <c r="P1962">
        <v>18</v>
      </c>
      <c r="Q1962">
        <v>6</v>
      </c>
      <c r="R1962">
        <v>8</v>
      </c>
      <c r="S1962">
        <v>20</v>
      </c>
      <c r="T1962">
        <v>10</v>
      </c>
      <c r="U1962">
        <v>1</v>
      </c>
      <c r="V1962">
        <v>12</v>
      </c>
      <c r="W1962">
        <v>8</v>
      </c>
      <c r="X1962">
        <v>17</v>
      </c>
      <c r="Y1962">
        <v>12</v>
      </c>
      <c r="Z1962">
        <v>16</v>
      </c>
      <c r="AA1962">
        <v>13</v>
      </c>
      <c r="AB1962">
        <v>8</v>
      </c>
      <c r="AC1962">
        <v>0</v>
      </c>
      <c r="AD1962">
        <v>7</v>
      </c>
      <c r="AE1962">
        <f>SUM(M1962:N1962)/SUM(K1962:AD1962)</f>
        <v>0.17821782178217821</v>
      </c>
      <c r="AF1962">
        <f>SUM(S1962,Y1962)/SUM(K1962:AD1962)</f>
        <v>0.15841584158415842</v>
      </c>
      <c r="AG1962">
        <f t="shared" si="138"/>
        <v>0.15841584158415842</v>
      </c>
      <c r="AH1962">
        <f t="shared" si="139"/>
        <v>5.4455445544554455E-2</v>
      </c>
      <c r="AI1962">
        <f t="shared" si="140"/>
        <v>0.13366336633663367</v>
      </c>
      <c r="AJ1962">
        <f t="shared" si="141"/>
        <v>0.31683168316831684</v>
      </c>
    </row>
    <row r="1963" spans="1:38" x14ac:dyDescent="0.2">
      <c r="A1963" t="s">
        <v>2232</v>
      </c>
      <c r="B1963">
        <v>11</v>
      </c>
      <c r="C1963">
        <v>387</v>
      </c>
      <c r="D1963">
        <f>C1963-B1963</f>
        <v>376</v>
      </c>
      <c r="E1963">
        <v>0.1721</v>
      </c>
      <c r="F1963">
        <v>1E-4</v>
      </c>
      <c r="G1963">
        <v>18</v>
      </c>
      <c r="H1963" t="s">
        <v>35</v>
      </c>
      <c r="I1963" t="s">
        <v>44</v>
      </c>
      <c r="J1963">
        <v>2.8010000000000002</v>
      </c>
      <c r="K1963">
        <v>9</v>
      </c>
      <c r="L1963">
        <v>2</v>
      </c>
      <c r="M1963">
        <v>14</v>
      </c>
      <c r="N1963">
        <v>12</v>
      </c>
      <c r="O1963">
        <v>4</v>
      </c>
      <c r="P1963">
        <v>17</v>
      </c>
      <c r="Q1963">
        <v>2</v>
      </c>
      <c r="R1963">
        <v>2</v>
      </c>
      <c r="S1963">
        <v>21</v>
      </c>
      <c r="T1963">
        <v>3</v>
      </c>
      <c r="U1963">
        <v>2</v>
      </c>
      <c r="V1963">
        <v>18</v>
      </c>
      <c r="W1963">
        <v>4</v>
      </c>
      <c r="X1963">
        <v>10</v>
      </c>
      <c r="Y1963">
        <v>5</v>
      </c>
      <c r="Z1963">
        <v>23</v>
      </c>
      <c r="AA1963">
        <v>10</v>
      </c>
      <c r="AB1963">
        <v>2</v>
      </c>
      <c r="AC1963">
        <v>0</v>
      </c>
      <c r="AD1963">
        <v>4</v>
      </c>
      <c r="AE1963">
        <f>SUM(M1963:N1963)/SUM(K1963:AD1963)</f>
        <v>0.15853658536585366</v>
      </c>
      <c r="AF1963">
        <f>SUM(S1963,Y1963)/SUM(K1963:AD1963)</f>
        <v>0.15853658536585366</v>
      </c>
      <c r="AG1963">
        <f t="shared" si="138"/>
        <v>0.18292682926829268</v>
      </c>
      <c r="AH1963">
        <f t="shared" si="139"/>
        <v>4.878048780487805E-2</v>
      </c>
      <c r="AI1963">
        <f t="shared" si="140"/>
        <v>5.4878048780487805E-2</v>
      </c>
      <c r="AJ1963">
        <f t="shared" si="141"/>
        <v>0.39634146341463417</v>
      </c>
    </row>
    <row r="1964" spans="1:38" x14ac:dyDescent="0.2">
      <c r="A1964" t="s">
        <v>2570</v>
      </c>
      <c r="B1964">
        <v>359</v>
      </c>
      <c r="C1964">
        <v>480</v>
      </c>
      <c r="D1964">
        <f>C1964-B1964</f>
        <v>121</v>
      </c>
      <c r="E1964">
        <v>0.20830000000000001</v>
      </c>
      <c r="F1964">
        <v>1.0278000000000001E-2</v>
      </c>
      <c r="G1964">
        <v>30</v>
      </c>
      <c r="H1964" t="s">
        <v>35</v>
      </c>
      <c r="I1964" t="s">
        <v>44</v>
      </c>
      <c r="J1964">
        <v>3.645</v>
      </c>
      <c r="K1964">
        <v>1</v>
      </c>
      <c r="L1964">
        <v>0</v>
      </c>
      <c r="M1964">
        <v>6</v>
      </c>
      <c r="N1964">
        <v>7</v>
      </c>
      <c r="O1964">
        <v>5</v>
      </c>
      <c r="P1964">
        <v>3</v>
      </c>
      <c r="Q1964">
        <v>1</v>
      </c>
      <c r="R1964">
        <v>5</v>
      </c>
      <c r="S1964">
        <v>8</v>
      </c>
      <c r="T1964">
        <v>10</v>
      </c>
      <c r="U1964">
        <v>0</v>
      </c>
      <c r="V1964">
        <v>5</v>
      </c>
      <c r="W1964">
        <v>3</v>
      </c>
      <c r="X1964">
        <v>4</v>
      </c>
      <c r="Y1964">
        <v>5</v>
      </c>
      <c r="Z1964">
        <v>6</v>
      </c>
      <c r="AA1964">
        <v>5</v>
      </c>
      <c r="AB1964">
        <v>2</v>
      </c>
      <c r="AC1964">
        <v>3</v>
      </c>
      <c r="AD1964">
        <v>3</v>
      </c>
      <c r="AE1964">
        <f>SUM(M1964:N1964)/SUM(K1964:AD1964)</f>
        <v>0.15853658536585366</v>
      </c>
      <c r="AF1964">
        <f>SUM(S1964,Y1964)/SUM(K1964:AD1964)</f>
        <v>0.15853658536585366</v>
      </c>
      <c r="AG1964">
        <f t="shared" si="138"/>
        <v>8.5365853658536592E-2</v>
      </c>
      <c r="AH1964">
        <f t="shared" si="139"/>
        <v>0.13414634146341464</v>
      </c>
      <c r="AI1964">
        <f t="shared" si="140"/>
        <v>0.2073170731707317</v>
      </c>
      <c r="AJ1964">
        <f t="shared" si="141"/>
        <v>0.25609756097560976</v>
      </c>
    </row>
    <row r="1965" spans="1:38" x14ac:dyDescent="0.2">
      <c r="A1965" t="s">
        <v>2842</v>
      </c>
      <c r="B1965">
        <v>5</v>
      </c>
      <c r="C1965">
        <v>191</v>
      </c>
      <c r="D1965">
        <f>C1965-B1965</f>
        <v>186</v>
      </c>
      <c r="E1965">
        <v>0.41310000000000002</v>
      </c>
      <c r="F1965">
        <v>9.4499999999999998E-4</v>
      </c>
      <c r="G1965">
        <v>78</v>
      </c>
      <c r="H1965" t="s">
        <v>32</v>
      </c>
      <c r="I1965" t="s">
        <v>44</v>
      </c>
      <c r="J1965">
        <v>2.976</v>
      </c>
      <c r="K1965">
        <v>6</v>
      </c>
      <c r="L1965">
        <v>0</v>
      </c>
      <c r="M1965">
        <v>7</v>
      </c>
      <c r="N1965">
        <v>9</v>
      </c>
      <c r="O1965">
        <v>1</v>
      </c>
      <c r="P1965">
        <v>14</v>
      </c>
      <c r="Q1965">
        <v>1</v>
      </c>
      <c r="R1965">
        <v>1</v>
      </c>
      <c r="S1965">
        <v>12</v>
      </c>
      <c r="T1965">
        <v>1</v>
      </c>
      <c r="U1965">
        <v>0</v>
      </c>
      <c r="V1965">
        <v>6</v>
      </c>
      <c r="W1965">
        <v>4</v>
      </c>
      <c r="X1965">
        <v>3</v>
      </c>
      <c r="Y1965">
        <v>1</v>
      </c>
      <c r="Z1965">
        <v>5</v>
      </c>
      <c r="AA1965">
        <v>5</v>
      </c>
      <c r="AB1965">
        <v>4</v>
      </c>
      <c r="AC1965">
        <v>1</v>
      </c>
      <c r="AD1965">
        <v>1</v>
      </c>
      <c r="AE1965">
        <f>SUM(M1965:N1965)/SUM(K1965:AD1965)</f>
        <v>0.1951219512195122</v>
      </c>
      <c r="AF1965">
        <f>SUM(S1965,Y1965)/SUM(K1965:AD1965)</f>
        <v>0.15853658536585366</v>
      </c>
      <c r="AG1965">
        <f t="shared" si="138"/>
        <v>0.29268292682926828</v>
      </c>
      <c r="AH1965">
        <f t="shared" si="139"/>
        <v>3.6585365853658534E-2</v>
      </c>
      <c r="AI1965">
        <f t="shared" si="140"/>
        <v>7.3170731707317069E-2</v>
      </c>
      <c r="AJ1965">
        <f t="shared" si="141"/>
        <v>0.24390243902439024</v>
      </c>
      <c r="AK1965">
        <v>11</v>
      </c>
      <c r="AL1965">
        <v>0</v>
      </c>
    </row>
    <row r="1966" spans="1:38" x14ac:dyDescent="0.2">
      <c r="A1966" t="s">
        <v>204</v>
      </c>
      <c r="B1966">
        <v>24</v>
      </c>
      <c r="C1966">
        <v>198</v>
      </c>
      <c r="D1966">
        <f>C1966-B1966</f>
        <v>174</v>
      </c>
      <c r="E1966">
        <v>0.26550000000000001</v>
      </c>
      <c r="F1966">
        <v>2.7700000000000001E-4</v>
      </c>
      <c r="G1966">
        <v>54</v>
      </c>
      <c r="H1966" t="s">
        <v>46</v>
      </c>
      <c r="I1966" t="s">
        <v>40</v>
      </c>
      <c r="J1966">
        <v>2.7879999999999998</v>
      </c>
      <c r="K1966">
        <v>6</v>
      </c>
      <c r="L1966">
        <v>0</v>
      </c>
      <c r="M1966">
        <v>11</v>
      </c>
      <c r="N1966">
        <v>9</v>
      </c>
      <c r="O1966">
        <v>1</v>
      </c>
      <c r="P1966">
        <v>9</v>
      </c>
      <c r="Q1966">
        <v>4</v>
      </c>
      <c r="R1966">
        <v>0</v>
      </c>
      <c r="S1966">
        <v>9</v>
      </c>
      <c r="T1966">
        <v>3</v>
      </c>
      <c r="U1966">
        <v>0</v>
      </c>
      <c r="V1966">
        <v>3</v>
      </c>
      <c r="W1966">
        <v>5</v>
      </c>
      <c r="X1966">
        <v>3</v>
      </c>
      <c r="Y1966">
        <v>4</v>
      </c>
      <c r="Z1966">
        <v>7</v>
      </c>
      <c r="AA1966">
        <v>3</v>
      </c>
      <c r="AB1966">
        <v>3</v>
      </c>
      <c r="AC1966">
        <v>2</v>
      </c>
      <c r="AD1966">
        <v>0</v>
      </c>
      <c r="AE1966">
        <f>SUM(M1966:N1966)/SUM(K1966:AD1966)</f>
        <v>0.24390243902439024</v>
      </c>
      <c r="AF1966">
        <f>SUM(S1966,Y1966)/SUM(K1966:AD1966)</f>
        <v>0.15853658536585366</v>
      </c>
      <c r="AG1966">
        <f t="shared" si="138"/>
        <v>0.24390243902439024</v>
      </c>
      <c r="AH1966">
        <f t="shared" si="139"/>
        <v>3.6585365853658534E-2</v>
      </c>
      <c r="AI1966">
        <f t="shared" si="140"/>
        <v>7.3170731707317069E-2</v>
      </c>
      <c r="AJ1966">
        <f t="shared" si="141"/>
        <v>0.24390243902439024</v>
      </c>
      <c r="AK1966">
        <v>16</v>
      </c>
      <c r="AL1966">
        <v>3</v>
      </c>
    </row>
    <row r="1967" spans="1:38" x14ac:dyDescent="0.2">
      <c r="A1967" t="s">
        <v>2386</v>
      </c>
      <c r="B1967">
        <v>56</v>
      </c>
      <c r="C1967">
        <v>698</v>
      </c>
      <c r="D1967">
        <f>C1967-B1967</f>
        <v>642</v>
      </c>
      <c r="E1967">
        <v>0.2888</v>
      </c>
      <c r="F1967">
        <v>1.4E-5</v>
      </c>
      <c r="G1967">
        <v>54</v>
      </c>
      <c r="H1967" t="s">
        <v>46</v>
      </c>
      <c r="I1967" t="s">
        <v>33</v>
      </c>
      <c r="J1967">
        <v>2.7909999999999999</v>
      </c>
      <c r="K1967">
        <v>8</v>
      </c>
      <c r="L1967">
        <v>2</v>
      </c>
      <c r="M1967">
        <v>29</v>
      </c>
      <c r="N1967">
        <v>31</v>
      </c>
      <c r="O1967">
        <v>3</v>
      </c>
      <c r="P1967">
        <v>34</v>
      </c>
      <c r="Q1967">
        <v>4</v>
      </c>
      <c r="R1967">
        <v>8</v>
      </c>
      <c r="S1967">
        <v>22</v>
      </c>
      <c r="T1967">
        <v>8</v>
      </c>
      <c r="U1967">
        <v>1</v>
      </c>
      <c r="V1967">
        <v>18</v>
      </c>
      <c r="W1967">
        <v>13</v>
      </c>
      <c r="X1967">
        <v>9</v>
      </c>
      <c r="Y1967">
        <v>17</v>
      </c>
      <c r="Z1967">
        <v>20</v>
      </c>
      <c r="AA1967">
        <v>8</v>
      </c>
      <c r="AB1967">
        <v>6</v>
      </c>
      <c r="AC1967">
        <v>1</v>
      </c>
      <c r="AD1967">
        <v>4</v>
      </c>
      <c r="AE1967">
        <f>SUM(M1967:N1967)/SUM(K1967:AD1967)</f>
        <v>0.24390243902439024</v>
      </c>
      <c r="AF1967">
        <f>SUM(S1967,Y1967)/SUM(K1967:AD1967)</f>
        <v>0.15853658536585366</v>
      </c>
      <c r="AG1967">
        <f t="shared" si="138"/>
        <v>0.22357723577235772</v>
      </c>
      <c r="AH1967">
        <f t="shared" si="139"/>
        <v>3.2520325203252036E-2</v>
      </c>
      <c r="AI1967">
        <f t="shared" si="140"/>
        <v>9.3495934959349589E-2</v>
      </c>
      <c r="AJ1967">
        <f t="shared" si="141"/>
        <v>0.24796747967479674</v>
      </c>
    </row>
    <row r="1968" spans="1:38" x14ac:dyDescent="0.2">
      <c r="A1968" t="s">
        <v>823</v>
      </c>
      <c r="B1968">
        <v>12</v>
      </c>
      <c r="C1968">
        <v>367</v>
      </c>
      <c r="D1968">
        <f>C1968-B1968</f>
        <v>355</v>
      </c>
      <c r="E1968">
        <v>0.42780000000000001</v>
      </c>
      <c r="F1968">
        <v>1.2019999999999999E-3</v>
      </c>
      <c r="G1968">
        <v>78</v>
      </c>
      <c r="H1968" t="s">
        <v>32</v>
      </c>
      <c r="I1968" t="s">
        <v>49</v>
      </c>
      <c r="J1968">
        <v>2.911</v>
      </c>
      <c r="K1968">
        <v>11</v>
      </c>
      <c r="L1968">
        <v>1</v>
      </c>
      <c r="M1968">
        <v>16</v>
      </c>
      <c r="N1968">
        <v>13</v>
      </c>
      <c r="O1968">
        <v>0</v>
      </c>
      <c r="P1968">
        <v>33</v>
      </c>
      <c r="Q1968">
        <v>1</v>
      </c>
      <c r="R1968">
        <v>0</v>
      </c>
      <c r="S1968">
        <v>15</v>
      </c>
      <c r="T1968">
        <v>3</v>
      </c>
      <c r="U1968">
        <v>2</v>
      </c>
      <c r="V1968">
        <v>5</v>
      </c>
      <c r="W1968">
        <v>6</v>
      </c>
      <c r="X1968">
        <v>4</v>
      </c>
      <c r="Y1968">
        <v>8</v>
      </c>
      <c r="Z1968">
        <v>11</v>
      </c>
      <c r="AA1968">
        <v>7</v>
      </c>
      <c r="AB1968">
        <v>2</v>
      </c>
      <c r="AC1968">
        <v>0</v>
      </c>
      <c r="AD1968">
        <v>7</v>
      </c>
      <c r="AE1968">
        <f>SUM(M1968:N1968)/SUM(K1968:AD1968)</f>
        <v>0.2</v>
      </c>
      <c r="AF1968">
        <f>SUM(S1968,Y1968)/SUM(K1968:AD1968)</f>
        <v>0.15862068965517243</v>
      </c>
      <c r="AG1968">
        <f t="shared" si="138"/>
        <v>0.34482758620689657</v>
      </c>
      <c r="AH1968">
        <f t="shared" si="139"/>
        <v>4.8275862068965517E-2</v>
      </c>
      <c r="AI1968">
        <f t="shared" si="140"/>
        <v>4.8275862068965517E-2</v>
      </c>
      <c r="AJ1968">
        <f t="shared" si="141"/>
        <v>0.2</v>
      </c>
      <c r="AK1968">
        <v>48</v>
      </c>
      <c r="AL1968">
        <v>0</v>
      </c>
    </row>
    <row r="1969" spans="1:38" x14ac:dyDescent="0.2">
      <c r="A1969" t="s">
        <v>779</v>
      </c>
      <c r="B1969">
        <v>382</v>
      </c>
      <c r="C1969">
        <v>694</v>
      </c>
      <c r="D1969">
        <f>C1969-B1969</f>
        <v>312</v>
      </c>
      <c r="E1969">
        <v>0.28539999999999999</v>
      </c>
      <c r="F1969" s="1">
        <v>7.9999999999999996E-6</v>
      </c>
      <c r="G1969">
        <v>54</v>
      </c>
      <c r="H1969" t="s">
        <v>35</v>
      </c>
      <c r="I1969" t="s">
        <v>33</v>
      </c>
      <c r="J1969">
        <v>3.0950000000000002</v>
      </c>
      <c r="K1969">
        <v>9</v>
      </c>
      <c r="L1969">
        <v>1</v>
      </c>
      <c r="M1969">
        <v>12</v>
      </c>
      <c r="N1969">
        <v>20</v>
      </c>
      <c r="O1969">
        <v>6</v>
      </c>
      <c r="P1969">
        <v>26</v>
      </c>
      <c r="Q1969">
        <v>4</v>
      </c>
      <c r="R1969">
        <v>5</v>
      </c>
      <c r="S1969">
        <v>15</v>
      </c>
      <c r="T1969">
        <v>7</v>
      </c>
      <c r="U1969">
        <v>0</v>
      </c>
      <c r="V1969">
        <v>13</v>
      </c>
      <c r="W1969">
        <v>11</v>
      </c>
      <c r="X1969">
        <v>7</v>
      </c>
      <c r="Y1969">
        <v>15</v>
      </c>
      <c r="Z1969">
        <v>14</v>
      </c>
      <c r="AA1969">
        <v>12</v>
      </c>
      <c r="AB1969">
        <v>6</v>
      </c>
      <c r="AC1969">
        <v>2</v>
      </c>
      <c r="AD1969">
        <v>4</v>
      </c>
      <c r="AE1969">
        <f>SUM(M1969:N1969)/SUM(K1969:AD1969)</f>
        <v>0.1693121693121693</v>
      </c>
      <c r="AF1969">
        <f>SUM(S1969,Y1969)/SUM(K1969:AD1969)</f>
        <v>0.15873015873015872</v>
      </c>
      <c r="AG1969">
        <f t="shared" si="138"/>
        <v>0.24338624338624337</v>
      </c>
      <c r="AH1969">
        <f t="shared" si="139"/>
        <v>6.3492063492063489E-2</v>
      </c>
      <c r="AI1969">
        <f t="shared" si="140"/>
        <v>9.5238095238095233E-2</v>
      </c>
      <c r="AJ1969">
        <f t="shared" si="141"/>
        <v>0.26984126984126983</v>
      </c>
    </row>
    <row r="1970" spans="1:38" x14ac:dyDescent="0.2">
      <c r="A1970" t="s">
        <v>1892</v>
      </c>
      <c r="B1970">
        <v>420</v>
      </c>
      <c r="C1970">
        <v>482</v>
      </c>
      <c r="D1970">
        <f>C1970-B1970</f>
        <v>62</v>
      </c>
      <c r="E1970">
        <v>0.25180000000000002</v>
      </c>
      <c r="F1970">
        <v>2.5000000000000001E-5</v>
      </c>
      <c r="G1970">
        <v>42</v>
      </c>
      <c r="H1970" t="s">
        <v>32</v>
      </c>
      <c r="I1970" t="s">
        <v>33</v>
      </c>
      <c r="J1970">
        <v>4.024</v>
      </c>
      <c r="K1970">
        <v>1</v>
      </c>
      <c r="L1970">
        <v>1</v>
      </c>
      <c r="M1970">
        <v>3</v>
      </c>
      <c r="N1970">
        <v>10</v>
      </c>
      <c r="O1970">
        <v>1</v>
      </c>
      <c r="P1970">
        <v>0</v>
      </c>
      <c r="Q1970">
        <v>0</v>
      </c>
      <c r="R1970">
        <v>4</v>
      </c>
      <c r="S1970">
        <v>9</v>
      </c>
      <c r="T1970">
        <v>12</v>
      </c>
      <c r="U1970">
        <v>3</v>
      </c>
      <c r="V1970">
        <v>2</v>
      </c>
      <c r="W1970">
        <v>0</v>
      </c>
      <c r="X1970">
        <v>4</v>
      </c>
      <c r="Y1970">
        <v>1</v>
      </c>
      <c r="Z1970">
        <v>5</v>
      </c>
      <c r="AA1970">
        <v>3</v>
      </c>
      <c r="AB1970">
        <v>2</v>
      </c>
      <c r="AC1970">
        <v>0</v>
      </c>
      <c r="AD1970">
        <v>2</v>
      </c>
      <c r="AE1970">
        <f>SUM(M1970:N1970)/SUM(K1970:AD1970)</f>
        <v>0.20634920634920634</v>
      </c>
      <c r="AF1970">
        <f>SUM(S1970,Y1970)/SUM(K1970:AD1970)</f>
        <v>0.15873015873015872</v>
      </c>
      <c r="AG1970">
        <f t="shared" si="138"/>
        <v>1.5873015873015872E-2</v>
      </c>
      <c r="AH1970">
        <f t="shared" si="139"/>
        <v>4.7619047619047616E-2</v>
      </c>
      <c r="AI1970">
        <f t="shared" si="140"/>
        <v>0.33333333333333331</v>
      </c>
      <c r="AJ1970">
        <f t="shared" si="141"/>
        <v>0.23809523809523808</v>
      </c>
    </row>
    <row r="1971" spans="1:38" x14ac:dyDescent="0.2">
      <c r="A1971" t="s">
        <v>3175</v>
      </c>
      <c r="B1971">
        <v>94</v>
      </c>
      <c r="C1971">
        <v>839</v>
      </c>
      <c r="D1971">
        <f>C1971-B1971</f>
        <v>745</v>
      </c>
      <c r="E1971">
        <v>0.19670000000000001</v>
      </c>
      <c r="F1971">
        <v>5.3460000000000001E-3</v>
      </c>
      <c r="G1971">
        <v>18</v>
      </c>
      <c r="H1971" t="s">
        <v>35</v>
      </c>
      <c r="I1971" t="s">
        <v>33</v>
      </c>
      <c r="J1971">
        <v>2.8420000000000001</v>
      </c>
      <c r="K1971">
        <v>12</v>
      </c>
      <c r="L1971">
        <v>0</v>
      </c>
      <c r="M1971">
        <v>23</v>
      </c>
      <c r="N1971">
        <v>33</v>
      </c>
      <c r="O1971">
        <v>7</v>
      </c>
      <c r="P1971">
        <v>21</v>
      </c>
      <c r="Q1971">
        <v>5</v>
      </c>
      <c r="R1971">
        <v>5</v>
      </c>
      <c r="S1971">
        <v>24</v>
      </c>
      <c r="T1971">
        <v>14</v>
      </c>
      <c r="U1971">
        <v>4</v>
      </c>
      <c r="V1971">
        <v>30</v>
      </c>
      <c r="W1971">
        <v>6</v>
      </c>
      <c r="X1971">
        <v>9</v>
      </c>
      <c r="Y1971">
        <v>16</v>
      </c>
      <c r="Z1971">
        <v>27</v>
      </c>
      <c r="AA1971">
        <v>8</v>
      </c>
      <c r="AB1971">
        <v>5</v>
      </c>
      <c r="AC1971">
        <v>0</v>
      </c>
      <c r="AD1971">
        <v>3</v>
      </c>
      <c r="AE1971">
        <f>SUM(M1971:N1971)/SUM(K1971:AD1971)</f>
        <v>0.22222222222222221</v>
      </c>
      <c r="AF1971">
        <f>SUM(S1971,Y1971)/SUM(K1971:AD1971)</f>
        <v>0.15873015873015872</v>
      </c>
      <c r="AG1971">
        <f t="shared" si="138"/>
        <v>0.15476190476190477</v>
      </c>
      <c r="AH1971">
        <f t="shared" si="139"/>
        <v>3.968253968253968E-2</v>
      </c>
      <c r="AI1971">
        <f t="shared" si="140"/>
        <v>0.1111111111111111</v>
      </c>
      <c r="AJ1971">
        <f t="shared" si="141"/>
        <v>0.31349206349206349</v>
      </c>
    </row>
    <row r="1972" spans="1:38" x14ac:dyDescent="0.2">
      <c r="A1972" t="s">
        <v>2313</v>
      </c>
      <c r="B1972">
        <v>23</v>
      </c>
      <c r="C1972">
        <v>343</v>
      </c>
      <c r="D1972">
        <f>C1972-B1972</f>
        <v>320</v>
      </c>
      <c r="E1972">
        <v>0.26590000000000003</v>
      </c>
      <c r="F1972">
        <v>2.5999999999999998E-5</v>
      </c>
      <c r="G1972">
        <v>54</v>
      </c>
      <c r="H1972" t="s">
        <v>46</v>
      </c>
      <c r="I1972" t="s">
        <v>2314</v>
      </c>
      <c r="J1972">
        <v>2.9169999999999998</v>
      </c>
      <c r="K1972">
        <v>11</v>
      </c>
      <c r="L1972">
        <v>0</v>
      </c>
      <c r="M1972">
        <v>18</v>
      </c>
      <c r="N1972">
        <v>11</v>
      </c>
      <c r="O1972">
        <v>2</v>
      </c>
      <c r="P1972">
        <v>15</v>
      </c>
      <c r="Q1972">
        <v>2</v>
      </c>
      <c r="R1972">
        <v>3</v>
      </c>
      <c r="S1972">
        <v>17</v>
      </c>
      <c r="T1972">
        <v>6</v>
      </c>
      <c r="U1972">
        <v>2</v>
      </c>
      <c r="V1972">
        <v>12</v>
      </c>
      <c r="W1972">
        <v>11</v>
      </c>
      <c r="X1972">
        <v>2</v>
      </c>
      <c r="Y1972">
        <v>3</v>
      </c>
      <c r="Z1972">
        <v>5</v>
      </c>
      <c r="AA1972">
        <v>2</v>
      </c>
      <c r="AB1972">
        <v>1</v>
      </c>
      <c r="AC1972">
        <v>1</v>
      </c>
      <c r="AD1972">
        <v>2</v>
      </c>
      <c r="AE1972">
        <f>SUM(M1972:N1972)/SUM(K1972:AD1972)</f>
        <v>0.23015873015873015</v>
      </c>
      <c r="AF1972">
        <f>SUM(S1972,Y1972)/SUM(K1972:AD1972)</f>
        <v>0.15873015873015872</v>
      </c>
      <c r="AG1972">
        <f t="shared" si="138"/>
        <v>0.29365079365079366</v>
      </c>
      <c r="AH1972">
        <f t="shared" si="139"/>
        <v>3.968253968253968E-2</v>
      </c>
      <c r="AI1972">
        <f t="shared" si="140"/>
        <v>9.5238095238095233E-2</v>
      </c>
      <c r="AJ1972">
        <f t="shared" si="141"/>
        <v>0.18253968253968253</v>
      </c>
    </row>
    <row r="1973" spans="1:38" x14ac:dyDescent="0.2">
      <c r="A1973" t="s">
        <v>2893</v>
      </c>
      <c r="B1973">
        <v>132</v>
      </c>
      <c r="C1973">
        <v>358</v>
      </c>
      <c r="D1973">
        <f>C1973-B1973</f>
        <v>226</v>
      </c>
      <c r="E1973">
        <v>0.27179999999999999</v>
      </c>
      <c r="F1973">
        <v>1.7000000000000001E-4</v>
      </c>
      <c r="G1973">
        <v>54</v>
      </c>
      <c r="H1973" t="s">
        <v>35</v>
      </c>
      <c r="I1973" t="s">
        <v>413</v>
      </c>
      <c r="J1973">
        <v>3.4039999999999999</v>
      </c>
      <c r="K1973">
        <v>3</v>
      </c>
      <c r="L1973">
        <v>0</v>
      </c>
      <c r="M1973">
        <v>20</v>
      </c>
      <c r="N1973">
        <v>9</v>
      </c>
      <c r="O1973">
        <v>4</v>
      </c>
      <c r="P1973">
        <v>6</v>
      </c>
      <c r="Q1973">
        <v>4</v>
      </c>
      <c r="R1973">
        <v>8</v>
      </c>
      <c r="S1973">
        <v>15</v>
      </c>
      <c r="T1973">
        <v>10</v>
      </c>
      <c r="U1973">
        <v>2</v>
      </c>
      <c r="V1973">
        <v>5</v>
      </c>
      <c r="W1973">
        <v>3</v>
      </c>
      <c r="X1973">
        <v>4</v>
      </c>
      <c r="Y1973">
        <v>5</v>
      </c>
      <c r="Z1973">
        <v>14</v>
      </c>
      <c r="AA1973">
        <v>5</v>
      </c>
      <c r="AB1973">
        <v>5</v>
      </c>
      <c r="AC1973">
        <v>1</v>
      </c>
      <c r="AD1973">
        <v>3</v>
      </c>
      <c r="AE1973">
        <f>SUM(M1973:N1973)/SUM(K1973:AD1973)</f>
        <v>0.23015873015873015</v>
      </c>
      <c r="AF1973">
        <f>SUM(S1973,Y1973)/SUM(K1973:AD1973)</f>
        <v>0.15873015873015872</v>
      </c>
      <c r="AG1973">
        <f t="shared" si="138"/>
        <v>9.5238095238095233E-2</v>
      </c>
      <c r="AH1973">
        <f t="shared" si="139"/>
        <v>6.3492063492063489E-2</v>
      </c>
      <c r="AI1973">
        <f t="shared" si="140"/>
        <v>0.1984126984126984</v>
      </c>
      <c r="AJ1973">
        <f t="shared" si="141"/>
        <v>0.25396825396825395</v>
      </c>
    </row>
    <row r="1974" spans="1:38" x14ac:dyDescent="0.2">
      <c r="A1974" t="s">
        <v>892</v>
      </c>
      <c r="B1974">
        <v>151</v>
      </c>
      <c r="C1974">
        <v>498</v>
      </c>
      <c r="D1974">
        <f>C1974-B1974</f>
        <v>347</v>
      </c>
      <c r="E1974">
        <v>0.2162</v>
      </c>
      <c r="F1974">
        <v>2.1999999999999999E-5</v>
      </c>
      <c r="G1974">
        <v>30</v>
      </c>
      <c r="H1974" t="s">
        <v>46</v>
      </c>
      <c r="I1974" t="s">
        <v>33</v>
      </c>
      <c r="J1974">
        <v>2.766</v>
      </c>
      <c r="K1974">
        <v>9</v>
      </c>
      <c r="L1974">
        <v>2</v>
      </c>
      <c r="M1974">
        <v>16</v>
      </c>
      <c r="N1974">
        <v>15</v>
      </c>
      <c r="O1974">
        <v>0</v>
      </c>
      <c r="P1974">
        <v>17</v>
      </c>
      <c r="Q1974">
        <v>0</v>
      </c>
      <c r="R1974">
        <v>2</v>
      </c>
      <c r="S1974">
        <v>16</v>
      </c>
      <c r="T1974">
        <v>2</v>
      </c>
      <c r="U1974">
        <v>0</v>
      </c>
      <c r="V1974">
        <v>7</v>
      </c>
      <c r="W1974">
        <v>9</v>
      </c>
      <c r="X1974">
        <v>6</v>
      </c>
      <c r="Y1974">
        <v>4</v>
      </c>
      <c r="Z1974">
        <v>7</v>
      </c>
      <c r="AA1974">
        <v>11</v>
      </c>
      <c r="AB1974">
        <v>3</v>
      </c>
      <c r="AC1974">
        <v>0</v>
      </c>
      <c r="AD1974">
        <v>0</v>
      </c>
      <c r="AE1974">
        <f>SUM(M1974:N1974)/SUM(K1974:AD1974)</f>
        <v>0.24603174603174602</v>
      </c>
      <c r="AF1974">
        <f>SUM(S1974,Y1974)/SUM(K1974:AD1974)</f>
        <v>0.15873015873015872</v>
      </c>
      <c r="AG1974">
        <f t="shared" si="138"/>
        <v>0.27777777777777779</v>
      </c>
      <c r="AH1974">
        <f t="shared" si="139"/>
        <v>0</v>
      </c>
      <c r="AI1974">
        <f t="shared" si="140"/>
        <v>5.5555555555555552E-2</v>
      </c>
      <c r="AJ1974">
        <f t="shared" si="141"/>
        <v>0.26190476190476192</v>
      </c>
      <c r="AK1974">
        <v>1</v>
      </c>
      <c r="AL1974">
        <v>0</v>
      </c>
    </row>
    <row r="1975" spans="1:38" x14ac:dyDescent="0.2">
      <c r="A1975" t="s">
        <v>1632</v>
      </c>
      <c r="B1975">
        <v>11</v>
      </c>
      <c r="C1975">
        <v>100</v>
      </c>
      <c r="D1975">
        <f>C1975-B1975</f>
        <v>89</v>
      </c>
      <c r="E1975">
        <v>0.49149999999999999</v>
      </c>
      <c r="F1975">
        <v>1.611E-3</v>
      </c>
      <c r="G1975">
        <v>90</v>
      </c>
      <c r="H1975" t="s">
        <v>32</v>
      </c>
      <c r="I1975" t="s">
        <v>49</v>
      </c>
      <c r="J1975">
        <v>2.9809999999999999</v>
      </c>
      <c r="K1975">
        <v>2</v>
      </c>
      <c r="L1975">
        <v>0</v>
      </c>
      <c r="M1975">
        <v>3</v>
      </c>
      <c r="N1975">
        <v>13</v>
      </c>
      <c r="O1975">
        <v>0</v>
      </c>
      <c r="P1975">
        <v>4</v>
      </c>
      <c r="Q1975">
        <v>1</v>
      </c>
      <c r="R1975">
        <v>5</v>
      </c>
      <c r="S1975">
        <v>8</v>
      </c>
      <c r="T1975">
        <v>1</v>
      </c>
      <c r="U1975">
        <v>1</v>
      </c>
      <c r="V1975">
        <v>2</v>
      </c>
      <c r="W1975">
        <v>2</v>
      </c>
      <c r="X1975">
        <v>4</v>
      </c>
      <c r="Y1975">
        <v>2</v>
      </c>
      <c r="Z1975">
        <v>2</v>
      </c>
      <c r="AA1975">
        <v>8</v>
      </c>
      <c r="AB1975">
        <v>2</v>
      </c>
      <c r="AC1975">
        <v>1</v>
      </c>
      <c r="AD1975">
        <v>2</v>
      </c>
      <c r="AE1975">
        <f>SUM(M1975:N1975)/SUM(K1975:AD1975)</f>
        <v>0.25396825396825395</v>
      </c>
      <c r="AF1975">
        <f>SUM(S1975,Y1975)/SUM(K1975:AD1975)</f>
        <v>0.15873015873015872</v>
      </c>
      <c r="AG1975">
        <f t="shared" si="138"/>
        <v>0.12698412698412698</v>
      </c>
      <c r="AH1975">
        <f t="shared" si="139"/>
        <v>4.7619047619047616E-2</v>
      </c>
      <c r="AI1975">
        <f t="shared" si="140"/>
        <v>0.14285714285714285</v>
      </c>
      <c r="AJ1975">
        <f t="shared" si="141"/>
        <v>0.26984126984126983</v>
      </c>
      <c r="AK1975">
        <v>3</v>
      </c>
      <c r="AL1975">
        <v>0</v>
      </c>
    </row>
    <row r="1976" spans="1:38" x14ac:dyDescent="0.2">
      <c r="A1976" t="s">
        <v>1324</v>
      </c>
      <c r="B1976">
        <v>507</v>
      </c>
      <c r="C1976">
        <v>751</v>
      </c>
      <c r="D1976">
        <f>C1976-B1976</f>
        <v>244</v>
      </c>
      <c r="E1976">
        <v>0.19409999999999999</v>
      </c>
      <c r="F1976">
        <v>2.12E-4</v>
      </c>
      <c r="G1976">
        <v>18</v>
      </c>
      <c r="H1976" t="s">
        <v>35</v>
      </c>
      <c r="I1976" t="s">
        <v>463</v>
      </c>
      <c r="J1976">
        <v>2.77</v>
      </c>
      <c r="K1976">
        <v>4</v>
      </c>
      <c r="L1976">
        <v>0</v>
      </c>
      <c r="M1976">
        <v>16</v>
      </c>
      <c r="N1976">
        <v>17</v>
      </c>
      <c r="O1976">
        <v>2</v>
      </c>
      <c r="P1976">
        <v>8</v>
      </c>
      <c r="Q1976">
        <v>2</v>
      </c>
      <c r="R1976">
        <v>2</v>
      </c>
      <c r="S1976">
        <v>13</v>
      </c>
      <c r="T1976">
        <v>8</v>
      </c>
      <c r="U1976">
        <v>4</v>
      </c>
      <c r="V1976">
        <v>7</v>
      </c>
      <c r="W1976">
        <v>2</v>
      </c>
      <c r="X1976">
        <v>11</v>
      </c>
      <c r="Y1976">
        <v>7</v>
      </c>
      <c r="Z1976">
        <v>17</v>
      </c>
      <c r="AA1976">
        <v>1</v>
      </c>
      <c r="AB1976">
        <v>3</v>
      </c>
      <c r="AC1976">
        <v>0</v>
      </c>
      <c r="AD1976">
        <v>2</v>
      </c>
      <c r="AE1976">
        <f>SUM(M1976:N1976)/SUM(K1976:AD1976)</f>
        <v>0.26190476190476192</v>
      </c>
      <c r="AF1976">
        <f>SUM(S1976,Y1976)/SUM(K1976:AD1976)</f>
        <v>0.15873015873015872</v>
      </c>
      <c r="AG1976">
        <f t="shared" si="138"/>
        <v>0.1111111111111111</v>
      </c>
      <c r="AH1976">
        <f t="shared" si="139"/>
        <v>3.1746031746031744E-2</v>
      </c>
      <c r="AI1976">
        <f t="shared" si="140"/>
        <v>0.13492063492063491</v>
      </c>
      <c r="AJ1976">
        <f t="shared" si="141"/>
        <v>0.30158730158730157</v>
      </c>
    </row>
    <row r="1977" spans="1:38" x14ac:dyDescent="0.2">
      <c r="A1977" t="s">
        <v>759</v>
      </c>
      <c r="B1977">
        <v>6</v>
      </c>
      <c r="C1977">
        <v>129</v>
      </c>
      <c r="D1977">
        <f>C1977-B1977</f>
        <v>123</v>
      </c>
      <c r="E1977">
        <v>0.435</v>
      </c>
      <c r="F1977">
        <v>1.4E-5</v>
      </c>
      <c r="G1977">
        <v>90</v>
      </c>
      <c r="H1977" t="s">
        <v>32</v>
      </c>
      <c r="I1977" t="s">
        <v>44</v>
      </c>
      <c r="J1977">
        <v>2.5059999999999998</v>
      </c>
      <c r="K1977">
        <v>2</v>
      </c>
      <c r="L1977">
        <v>0</v>
      </c>
      <c r="M1977">
        <v>8</v>
      </c>
      <c r="N1977">
        <v>9</v>
      </c>
      <c r="O1977">
        <v>1</v>
      </c>
      <c r="P1977">
        <v>2</v>
      </c>
      <c r="Q1977">
        <v>5</v>
      </c>
      <c r="R1977">
        <v>0</v>
      </c>
      <c r="S1977">
        <v>9</v>
      </c>
      <c r="T1977">
        <v>1</v>
      </c>
      <c r="U1977">
        <v>1</v>
      </c>
      <c r="V1977">
        <v>3</v>
      </c>
      <c r="W1977">
        <v>5</v>
      </c>
      <c r="X1977">
        <v>4</v>
      </c>
      <c r="Y1977">
        <v>1</v>
      </c>
      <c r="Z1977">
        <v>3</v>
      </c>
      <c r="AA1977">
        <v>4</v>
      </c>
      <c r="AB1977">
        <v>4</v>
      </c>
      <c r="AC1977">
        <v>1</v>
      </c>
      <c r="AD1977">
        <v>0</v>
      </c>
      <c r="AE1977">
        <f>SUM(M1977:N1977)/SUM(K1977:AD1977)</f>
        <v>0.26984126984126983</v>
      </c>
      <c r="AF1977">
        <f>SUM(S1977,Y1977)/SUM(K1977:AD1977)</f>
        <v>0.15873015873015872</v>
      </c>
      <c r="AG1977">
        <f t="shared" si="138"/>
        <v>0.14285714285714285</v>
      </c>
      <c r="AH1977">
        <f t="shared" si="139"/>
        <v>3.1746031746031744E-2</v>
      </c>
      <c r="AI1977">
        <f t="shared" si="140"/>
        <v>9.5238095238095233E-2</v>
      </c>
      <c r="AJ1977">
        <f t="shared" si="141"/>
        <v>0.30158730158730157</v>
      </c>
      <c r="AK1977">
        <v>9</v>
      </c>
      <c r="AL1977">
        <v>0</v>
      </c>
    </row>
    <row r="1978" spans="1:38" x14ac:dyDescent="0.2">
      <c r="A1978" t="s">
        <v>3138</v>
      </c>
      <c r="B1978">
        <v>8</v>
      </c>
      <c r="C1978">
        <v>209</v>
      </c>
      <c r="D1978">
        <f>C1978-B1978</f>
        <v>201</v>
      </c>
      <c r="E1978">
        <v>0.25359999999999999</v>
      </c>
      <c r="F1978">
        <v>6.6670000000000002E-3</v>
      </c>
      <c r="G1978">
        <v>42</v>
      </c>
      <c r="H1978" t="s">
        <v>35</v>
      </c>
      <c r="I1978" t="s">
        <v>33</v>
      </c>
      <c r="J1978">
        <v>2.6619999999999999</v>
      </c>
      <c r="K1978">
        <v>4</v>
      </c>
      <c r="L1978">
        <v>3</v>
      </c>
      <c r="M1978">
        <v>19</v>
      </c>
      <c r="N1978">
        <v>17</v>
      </c>
      <c r="O1978">
        <v>2</v>
      </c>
      <c r="P1978">
        <v>8</v>
      </c>
      <c r="Q1978">
        <v>4</v>
      </c>
      <c r="R1978">
        <v>2</v>
      </c>
      <c r="S1978">
        <v>11</v>
      </c>
      <c r="T1978">
        <v>6</v>
      </c>
      <c r="U1978">
        <v>1</v>
      </c>
      <c r="V1978">
        <v>8</v>
      </c>
      <c r="W1978">
        <v>3</v>
      </c>
      <c r="X1978">
        <v>5</v>
      </c>
      <c r="Y1978">
        <v>9</v>
      </c>
      <c r="Z1978">
        <v>9</v>
      </c>
      <c r="AA1978">
        <v>9</v>
      </c>
      <c r="AB1978">
        <v>2</v>
      </c>
      <c r="AC1978">
        <v>1</v>
      </c>
      <c r="AD1978">
        <v>3</v>
      </c>
      <c r="AE1978">
        <f>SUM(M1978:N1978)/SUM(K1978:AD1978)</f>
        <v>0.2857142857142857</v>
      </c>
      <c r="AF1978">
        <f>SUM(S1978,Y1978)/SUM(K1978:AD1978)</f>
        <v>0.15873015873015872</v>
      </c>
      <c r="AG1978">
        <f t="shared" si="138"/>
        <v>0.11904761904761904</v>
      </c>
      <c r="AH1978">
        <f t="shared" si="139"/>
        <v>4.7619047619047616E-2</v>
      </c>
      <c r="AI1978">
        <f t="shared" si="140"/>
        <v>8.7301587301587297E-2</v>
      </c>
      <c r="AJ1978">
        <f t="shared" si="141"/>
        <v>0.30158730158730157</v>
      </c>
    </row>
    <row r="1979" spans="1:38" x14ac:dyDescent="0.2">
      <c r="A1979" t="s">
        <v>1522</v>
      </c>
      <c r="B1979">
        <v>496</v>
      </c>
      <c r="C1979">
        <v>841</v>
      </c>
      <c r="D1979">
        <f>C1979-B1979</f>
        <v>345</v>
      </c>
      <c r="E1979">
        <v>0.1593</v>
      </c>
      <c r="F1979">
        <v>1.3760000000000001E-3</v>
      </c>
      <c r="G1979">
        <v>6</v>
      </c>
      <c r="H1979" t="s">
        <v>35</v>
      </c>
      <c r="I1979" t="s">
        <v>44</v>
      </c>
      <c r="J1979">
        <v>3.327</v>
      </c>
      <c r="K1979">
        <v>9</v>
      </c>
      <c r="L1979">
        <v>3</v>
      </c>
      <c r="M1979">
        <v>7</v>
      </c>
      <c r="N1979">
        <v>13</v>
      </c>
      <c r="O1979">
        <v>3</v>
      </c>
      <c r="P1979">
        <v>21</v>
      </c>
      <c r="Q1979">
        <v>7</v>
      </c>
      <c r="R1979">
        <v>7</v>
      </c>
      <c r="S1979">
        <v>19</v>
      </c>
      <c r="T1979">
        <v>4</v>
      </c>
      <c r="U1979">
        <v>1</v>
      </c>
      <c r="V1979">
        <v>12</v>
      </c>
      <c r="W1979">
        <v>9</v>
      </c>
      <c r="X1979">
        <v>7</v>
      </c>
      <c r="Y1979">
        <v>8</v>
      </c>
      <c r="Z1979">
        <v>18</v>
      </c>
      <c r="AA1979">
        <v>8</v>
      </c>
      <c r="AB1979">
        <v>9</v>
      </c>
      <c r="AC1979">
        <v>1</v>
      </c>
      <c r="AD1979">
        <v>4</v>
      </c>
      <c r="AE1979">
        <f>SUM(M1979:N1979)/SUM(K1979:AD1979)</f>
        <v>0.11764705882352941</v>
      </c>
      <c r="AF1979">
        <f>SUM(S1979,Y1979)/SUM(K1979:AD1979)</f>
        <v>0.1588235294117647</v>
      </c>
      <c r="AG1979">
        <f t="shared" si="138"/>
        <v>0.22941176470588234</v>
      </c>
      <c r="AH1979">
        <f t="shared" si="139"/>
        <v>4.7058823529411764E-2</v>
      </c>
      <c r="AI1979">
        <f t="shared" si="140"/>
        <v>0.12352941176470589</v>
      </c>
      <c r="AJ1979">
        <f t="shared" si="141"/>
        <v>0.3235294117647059</v>
      </c>
      <c r="AK1979">
        <v>1</v>
      </c>
      <c r="AL1979">
        <v>1</v>
      </c>
    </row>
    <row r="1980" spans="1:38" x14ac:dyDescent="0.2">
      <c r="A1980" t="s">
        <v>2333</v>
      </c>
      <c r="B1980">
        <v>330</v>
      </c>
      <c r="C1980">
        <v>519</v>
      </c>
      <c r="D1980">
        <f>C1980-B1980</f>
        <v>189</v>
      </c>
      <c r="E1980">
        <v>0.23039999999999999</v>
      </c>
      <c r="F1980">
        <v>3.3000000000000003E-5</v>
      </c>
      <c r="G1980">
        <v>42</v>
      </c>
      <c r="H1980" t="s">
        <v>46</v>
      </c>
      <c r="I1980" t="s">
        <v>2334</v>
      </c>
      <c r="J1980">
        <v>3.4420000000000002</v>
      </c>
      <c r="K1980">
        <v>3</v>
      </c>
      <c r="L1980">
        <v>4</v>
      </c>
      <c r="M1980">
        <v>4</v>
      </c>
      <c r="N1980">
        <v>7</v>
      </c>
      <c r="O1980">
        <v>2</v>
      </c>
      <c r="P1980">
        <v>9</v>
      </c>
      <c r="Q1980">
        <v>6</v>
      </c>
      <c r="R1980">
        <v>4</v>
      </c>
      <c r="S1980">
        <v>15</v>
      </c>
      <c r="T1980">
        <v>8</v>
      </c>
      <c r="U1980">
        <v>2</v>
      </c>
      <c r="V1980">
        <v>8</v>
      </c>
      <c r="W1980">
        <v>5</v>
      </c>
      <c r="X1980">
        <v>5</v>
      </c>
      <c r="Y1980">
        <v>2</v>
      </c>
      <c r="Z1980">
        <v>13</v>
      </c>
      <c r="AA1980">
        <v>4</v>
      </c>
      <c r="AB1980">
        <v>3</v>
      </c>
      <c r="AC1980">
        <v>1</v>
      </c>
      <c r="AD1980">
        <v>2</v>
      </c>
      <c r="AE1980">
        <f>SUM(M1980:N1980)/SUM(K1980:AD1980)</f>
        <v>0.10280373831775701</v>
      </c>
      <c r="AF1980">
        <f>SUM(S1980,Y1980)/SUM(K1980:AD1980)</f>
        <v>0.15887850467289719</v>
      </c>
      <c r="AG1980">
        <f t="shared" si="138"/>
        <v>0.15887850467289719</v>
      </c>
      <c r="AH1980">
        <f t="shared" si="139"/>
        <v>4.6728971962616821E-2</v>
      </c>
      <c r="AI1980">
        <f t="shared" si="140"/>
        <v>0.15887850467289719</v>
      </c>
      <c r="AJ1980">
        <f t="shared" si="141"/>
        <v>0.37383177570093457</v>
      </c>
    </row>
    <row r="1981" spans="1:38" x14ac:dyDescent="0.2">
      <c r="A1981" t="s">
        <v>2509</v>
      </c>
      <c r="B1981">
        <v>236</v>
      </c>
      <c r="C1981">
        <v>413</v>
      </c>
      <c r="D1981">
        <f>C1981-B1981</f>
        <v>177</v>
      </c>
      <c r="E1981">
        <v>0.28179999999999999</v>
      </c>
      <c r="F1981">
        <v>5.5000000000000002E-5</v>
      </c>
      <c r="G1981">
        <v>54</v>
      </c>
      <c r="H1981" t="s">
        <v>46</v>
      </c>
      <c r="I1981" t="s">
        <v>40</v>
      </c>
      <c r="J1981">
        <v>3.62</v>
      </c>
      <c r="K1981">
        <v>5</v>
      </c>
      <c r="L1981">
        <v>0</v>
      </c>
      <c r="M1981">
        <v>3</v>
      </c>
      <c r="N1981">
        <v>9</v>
      </c>
      <c r="O1981">
        <v>5</v>
      </c>
      <c r="P1981">
        <v>5</v>
      </c>
      <c r="Q1981">
        <v>4</v>
      </c>
      <c r="R1981">
        <v>5</v>
      </c>
      <c r="S1981">
        <v>11</v>
      </c>
      <c r="T1981">
        <v>5</v>
      </c>
      <c r="U1981">
        <v>3</v>
      </c>
      <c r="V1981">
        <v>4</v>
      </c>
      <c r="W1981">
        <v>11</v>
      </c>
      <c r="X1981">
        <v>4</v>
      </c>
      <c r="Y1981">
        <v>6</v>
      </c>
      <c r="Z1981">
        <v>12</v>
      </c>
      <c r="AA1981">
        <v>6</v>
      </c>
      <c r="AB1981">
        <v>6</v>
      </c>
      <c r="AC1981">
        <v>1</v>
      </c>
      <c r="AD1981">
        <v>2</v>
      </c>
      <c r="AE1981">
        <f>SUM(M1981:N1981)/SUM(K1981:AD1981)</f>
        <v>0.11214953271028037</v>
      </c>
      <c r="AF1981">
        <f>SUM(S1981,Y1981)/SUM(K1981:AD1981)</f>
        <v>0.15887850467289719</v>
      </c>
      <c r="AG1981">
        <f t="shared" si="138"/>
        <v>0.19626168224299065</v>
      </c>
      <c r="AH1981">
        <f t="shared" si="139"/>
        <v>7.476635514018691E-2</v>
      </c>
      <c r="AI1981">
        <f t="shared" si="140"/>
        <v>0.17757009345794392</v>
      </c>
      <c r="AJ1981">
        <f t="shared" si="141"/>
        <v>0.28037383177570091</v>
      </c>
    </row>
    <row r="1982" spans="1:38" x14ac:dyDescent="0.2">
      <c r="A1982" t="s">
        <v>2149</v>
      </c>
      <c r="B1982">
        <v>37</v>
      </c>
      <c r="C1982">
        <v>659</v>
      </c>
      <c r="D1982">
        <f>C1982-B1982</f>
        <v>622</v>
      </c>
      <c r="E1982">
        <v>0.1583</v>
      </c>
      <c r="F1982">
        <v>3.0040000000000002E-3</v>
      </c>
      <c r="G1982">
        <v>6</v>
      </c>
      <c r="H1982" t="s">
        <v>35</v>
      </c>
      <c r="I1982" t="s">
        <v>51</v>
      </c>
      <c r="J1982">
        <v>2.996</v>
      </c>
      <c r="K1982">
        <v>13</v>
      </c>
      <c r="L1982">
        <v>3</v>
      </c>
      <c r="M1982">
        <v>18</v>
      </c>
      <c r="N1982">
        <v>15</v>
      </c>
      <c r="O1982">
        <v>4</v>
      </c>
      <c r="P1982">
        <v>36</v>
      </c>
      <c r="Q1982">
        <v>5</v>
      </c>
      <c r="R1982">
        <v>3</v>
      </c>
      <c r="S1982">
        <v>16</v>
      </c>
      <c r="T1982">
        <v>7</v>
      </c>
      <c r="U1982">
        <v>1</v>
      </c>
      <c r="V1982">
        <v>12</v>
      </c>
      <c r="W1982">
        <v>12</v>
      </c>
      <c r="X1982">
        <v>18</v>
      </c>
      <c r="Y1982">
        <v>18</v>
      </c>
      <c r="Z1982">
        <v>12</v>
      </c>
      <c r="AA1982">
        <v>10</v>
      </c>
      <c r="AB1982">
        <v>7</v>
      </c>
      <c r="AC1982">
        <v>0</v>
      </c>
      <c r="AD1982">
        <v>4</v>
      </c>
      <c r="AE1982">
        <f>SUM(M1982:N1982)/SUM(K1982:AD1982)</f>
        <v>0.1542056074766355</v>
      </c>
      <c r="AF1982">
        <f>SUM(S1982,Y1982)/SUM(K1982:AD1982)</f>
        <v>0.15887850467289719</v>
      </c>
      <c r="AG1982">
        <f t="shared" si="138"/>
        <v>0.28504672897196259</v>
      </c>
      <c r="AH1982">
        <f t="shared" si="139"/>
        <v>3.7383177570093455E-2</v>
      </c>
      <c r="AI1982">
        <f t="shared" si="140"/>
        <v>8.4112149532710276E-2</v>
      </c>
      <c r="AJ1982">
        <f t="shared" si="141"/>
        <v>0.28037383177570091</v>
      </c>
    </row>
    <row r="1983" spans="1:38" x14ac:dyDescent="0.2">
      <c r="A1983" t="s">
        <v>1326</v>
      </c>
      <c r="B1983">
        <v>3</v>
      </c>
      <c r="C1983">
        <v>240</v>
      </c>
      <c r="D1983">
        <f>C1983-B1983</f>
        <v>237</v>
      </c>
      <c r="E1983">
        <v>0.30149999999999999</v>
      </c>
      <c r="F1983">
        <v>6.1511999999999997E-2</v>
      </c>
      <c r="G1983">
        <v>54</v>
      </c>
      <c r="H1983" t="s">
        <v>35</v>
      </c>
      <c r="I1983" t="s">
        <v>413</v>
      </c>
      <c r="J1983">
        <v>2.66</v>
      </c>
      <c r="K1983">
        <v>5</v>
      </c>
      <c r="L1983">
        <v>0</v>
      </c>
      <c r="M1983">
        <v>8</v>
      </c>
      <c r="N1983">
        <v>17</v>
      </c>
      <c r="O1983">
        <v>0</v>
      </c>
      <c r="P1983">
        <v>12</v>
      </c>
      <c r="Q1983">
        <v>1</v>
      </c>
      <c r="R1983">
        <v>4</v>
      </c>
      <c r="S1983">
        <v>10</v>
      </c>
      <c r="T1983">
        <v>4</v>
      </c>
      <c r="U1983">
        <v>0</v>
      </c>
      <c r="V1983">
        <v>9</v>
      </c>
      <c r="W1983">
        <v>4</v>
      </c>
      <c r="X1983">
        <v>7</v>
      </c>
      <c r="Y1983">
        <v>7</v>
      </c>
      <c r="Z1983">
        <v>11</v>
      </c>
      <c r="AA1983">
        <v>5</v>
      </c>
      <c r="AB1983">
        <v>1</v>
      </c>
      <c r="AC1983">
        <v>0</v>
      </c>
      <c r="AD1983">
        <v>2</v>
      </c>
      <c r="AE1983">
        <f>SUM(M1983:N1983)/SUM(K1983:AD1983)</f>
        <v>0.23364485981308411</v>
      </c>
      <c r="AF1983">
        <f>SUM(S1983,Y1983)/SUM(K1983:AD1983)</f>
        <v>0.15887850467289719</v>
      </c>
      <c r="AG1983">
        <f t="shared" si="138"/>
        <v>0.19626168224299065</v>
      </c>
      <c r="AH1983">
        <f t="shared" si="139"/>
        <v>1.8691588785046728E-2</v>
      </c>
      <c r="AI1983">
        <f t="shared" si="140"/>
        <v>8.4112149532710276E-2</v>
      </c>
      <c r="AJ1983">
        <f t="shared" si="141"/>
        <v>0.30841121495327101</v>
      </c>
    </row>
    <row r="1984" spans="1:38" x14ac:dyDescent="0.2">
      <c r="A1984" t="s">
        <v>1501</v>
      </c>
      <c r="B1984">
        <v>23</v>
      </c>
      <c r="C1984">
        <v>386</v>
      </c>
      <c r="D1984">
        <f>C1984-B1984</f>
        <v>363</v>
      </c>
      <c r="E1984">
        <v>0.36899999999999999</v>
      </c>
      <c r="F1984">
        <v>2.9E-5</v>
      </c>
      <c r="G1984">
        <v>78</v>
      </c>
      <c r="H1984" t="s">
        <v>46</v>
      </c>
      <c r="I1984" t="s">
        <v>72</v>
      </c>
      <c r="J1984">
        <v>3.0249999999999999</v>
      </c>
      <c r="K1984">
        <v>9</v>
      </c>
      <c r="L1984">
        <v>1</v>
      </c>
      <c r="M1984">
        <v>9</v>
      </c>
      <c r="N1984">
        <v>11</v>
      </c>
      <c r="O1984">
        <v>2</v>
      </c>
      <c r="P1984">
        <v>31</v>
      </c>
      <c r="Q1984">
        <v>3</v>
      </c>
      <c r="R1984">
        <v>2</v>
      </c>
      <c r="S1984">
        <v>18</v>
      </c>
      <c r="T1984">
        <v>5</v>
      </c>
      <c r="U1984">
        <v>0</v>
      </c>
      <c r="V1984">
        <v>9</v>
      </c>
      <c r="W1984">
        <v>14</v>
      </c>
      <c r="X1984">
        <v>8</v>
      </c>
      <c r="Y1984">
        <v>6</v>
      </c>
      <c r="Z1984">
        <v>5</v>
      </c>
      <c r="AA1984">
        <v>11</v>
      </c>
      <c r="AB1984">
        <v>3</v>
      </c>
      <c r="AC1984">
        <v>1</v>
      </c>
      <c r="AD1984">
        <v>3</v>
      </c>
      <c r="AE1984">
        <f>SUM(M1984:N1984)/SUM(K1984:AD1984)</f>
        <v>0.13245033112582782</v>
      </c>
      <c r="AF1984">
        <f>SUM(S1984,Y1984)/SUM(K1984:AD1984)</f>
        <v>0.15894039735099338</v>
      </c>
      <c r="AG1984">
        <f t="shared" si="138"/>
        <v>0.35761589403973509</v>
      </c>
      <c r="AH1984">
        <f t="shared" si="139"/>
        <v>3.9735099337748346E-2</v>
      </c>
      <c r="AI1984">
        <f t="shared" si="140"/>
        <v>6.6225165562913912E-2</v>
      </c>
      <c r="AJ1984">
        <f t="shared" si="141"/>
        <v>0.24503311258278146</v>
      </c>
      <c r="AK1984">
        <v>43</v>
      </c>
      <c r="AL1984">
        <v>0</v>
      </c>
    </row>
    <row r="1985" spans="1:38" x14ac:dyDescent="0.2">
      <c r="A1985" t="s">
        <v>2332</v>
      </c>
      <c r="B1985">
        <v>6</v>
      </c>
      <c r="C1985">
        <v>354</v>
      </c>
      <c r="D1985">
        <f>C1985-B1985</f>
        <v>348</v>
      </c>
      <c r="E1985">
        <v>0.2387</v>
      </c>
      <c r="F1985" t="s">
        <v>644</v>
      </c>
      <c r="G1985">
        <v>42</v>
      </c>
      <c r="H1985" t="s">
        <v>35</v>
      </c>
      <c r="I1985" t="s">
        <v>33</v>
      </c>
      <c r="J1985">
        <v>3.085</v>
      </c>
      <c r="K1985">
        <v>6</v>
      </c>
      <c r="L1985">
        <v>3</v>
      </c>
      <c r="M1985">
        <v>12</v>
      </c>
      <c r="N1985">
        <v>10</v>
      </c>
      <c r="O1985">
        <v>4</v>
      </c>
      <c r="P1985">
        <v>22</v>
      </c>
      <c r="Q1985">
        <v>5</v>
      </c>
      <c r="R1985">
        <v>4</v>
      </c>
      <c r="S1985">
        <v>7</v>
      </c>
      <c r="T1985">
        <v>5</v>
      </c>
      <c r="U1985">
        <v>3</v>
      </c>
      <c r="V1985">
        <v>14</v>
      </c>
      <c r="W1985">
        <v>6</v>
      </c>
      <c r="X1985">
        <v>7</v>
      </c>
      <c r="Y1985">
        <v>17</v>
      </c>
      <c r="Z1985">
        <v>11</v>
      </c>
      <c r="AA1985">
        <v>6</v>
      </c>
      <c r="AB1985">
        <v>5</v>
      </c>
      <c r="AC1985">
        <v>0</v>
      </c>
      <c r="AD1985">
        <v>4</v>
      </c>
      <c r="AE1985">
        <f>SUM(M1985:N1985)/SUM(K1985:AD1985)</f>
        <v>0.14569536423841059</v>
      </c>
      <c r="AF1985">
        <f>SUM(S1985,Y1985)/SUM(K1985:AD1985)</f>
        <v>0.15894039735099338</v>
      </c>
      <c r="AG1985">
        <f t="shared" si="138"/>
        <v>0.2251655629139073</v>
      </c>
      <c r="AH1985">
        <f t="shared" si="139"/>
        <v>5.2980132450331126E-2</v>
      </c>
      <c r="AI1985">
        <f t="shared" si="140"/>
        <v>0.11258278145695365</v>
      </c>
      <c r="AJ1985">
        <f t="shared" si="141"/>
        <v>0.30463576158940397</v>
      </c>
    </row>
    <row r="1986" spans="1:38" x14ac:dyDescent="0.2">
      <c r="A1986" t="s">
        <v>559</v>
      </c>
      <c r="B1986">
        <v>1065</v>
      </c>
      <c r="C1986">
        <v>1347</v>
      </c>
      <c r="D1986">
        <f>C1986-B1986</f>
        <v>282</v>
      </c>
      <c r="E1986">
        <v>0.24759999999999999</v>
      </c>
      <c r="F1986">
        <v>3.0179999999999998E-3</v>
      </c>
      <c r="G1986">
        <v>42</v>
      </c>
      <c r="H1986" t="s">
        <v>32</v>
      </c>
      <c r="I1986" t="s">
        <v>33</v>
      </c>
      <c r="J1986">
        <v>3.008</v>
      </c>
      <c r="K1986">
        <v>5</v>
      </c>
      <c r="L1986">
        <v>0</v>
      </c>
      <c r="M1986">
        <v>12</v>
      </c>
      <c r="N1986">
        <v>21</v>
      </c>
      <c r="O1986">
        <v>2</v>
      </c>
      <c r="P1986">
        <v>6</v>
      </c>
      <c r="Q1986">
        <v>2</v>
      </c>
      <c r="R1986">
        <v>6</v>
      </c>
      <c r="S1986">
        <v>16</v>
      </c>
      <c r="T1986">
        <v>11</v>
      </c>
      <c r="U1986">
        <v>2</v>
      </c>
      <c r="V1986">
        <v>12</v>
      </c>
      <c r="W1986">
        <v>5</v>
      </c>
      <c r="X1986">
        <v>9</v>
      </c>
      <c r="Y1986">
        <v>8</v>
      </c>
      <c r="Z1986">
        <v>11</v>
      </c>
      <c r="AA1986">
        <v>12</v>
      </c>
      <c r="AB1986">
        <v>4</v>
      </c>
      <c r="AC1986">
        <v>3</v>
      </c>
      <c r="AD1986">
        <v>4</v>
      </c>
      <c r="AE1986">
        <f>SUM(M1986:N1986)/SUM(K1986:AD1986)</f>
        <v>0.2185430463576159</v>
      </c>
      <c r="AF1986">
        <f>SUM(S1986,Y1986)/SUM(K1986:AD1986)</f>
        <v>0.15894039735099338</v>
      </c>
      <c r="AG1986">
        <f t="shared" si="138"/>
        <v>0.10596026490066225</v>
      </c>
      <c r="AH1986">
        <f t="shared" si="139"/>
        <v>5.9602649006622516E-2</v>
      </c>
      <c r="AI1986">
        <f t="shared" si="140"/>
        <v>0.15231788079470199</v>
      </c>
      <c r="AJ1986">
        <f t="shared" si="141"/>
        <v>0.30463576158940397</v>
      </c>
      <c r="AK1986">
        <v>1</v>
      </c>
      <c r="AL1986">
        <v>0</v>
      </c>
    </row>
    <row r="1987" spans="1:38" x14ac:dyDescent="0.2">
      <c r="A1987" t="s">
        <v>1644</v>
      </c>
      <c r="B1987">
        <v>58</v>
      </c>
      <c r="C1987">
        <v>603</v>
      </c>
      <c r="D1987">
        <f>C1987-B1987</f>
        <v>545</v>
      </c>
      <c r="E1987">
        <v>0.21129999999999999</v>
      </c>
      <c r="F1987" s="1">
        <v>9.9999999999999995E-7</v>
      </c>
      <c r="G1987">
        <v>30</v>
      </c>
      <c r="H1987" t="s">
        <v>46</v>
      </c>
      <c r="I1987" t="s">
        <v>40</v>
      </c>
      <c r="J1987">
        <v>2.5299999999999998</v>
      </c>
      <c r="K1987">
        <v>7</v>
      </c>
      <c r="L1987">
        <v>0</v>
      </c>
      <c r="M1987">
        <v>28</v>
      </c>
      <c r="N1987">
        <v>32</v>
      </c>
      <c r="O1987">
        <v>0</v>
      </c>
      <c r="P1987">
        <v>34</v>
      </c>
      <c r="Q1987">
        <v>8</v>
      </c>
      <c r="R1987">
        <v>4</v>
      </c>
      <c r="S1987">
        <v>28</v>
      </c>
      <c r="T1987">
        <v>8</v>
      </c>
      <c r="U1987">
        <v>0</v>
      </c>
      <c r="V1987">
        <v>10</v>
      </c>
      <c r="W1987">
        <v>11</v>
      </c>
      <c r="X1987">
        <v>18</v>
      </c>
      <c r="Y1987">
        <v>10</v>
      </c>
      <c r="Z1987">
        <v>20</v>
      </c>
      <c r="AA1987">
        <v>14</v>
      </c>
      <c r="AB1987">
        <v>4</v>
      </c>
      <c r="AC1987">
        <v>0</v>
      </c>
      <c r="AD1987">
        <v>3</v>
      </c>
      <c r="AE1987">
        <f>SUM(M1987:N1987)/SUM(K1987:AD1987)</f>
        <v>0.2510460251046025</v>
      </c>
      <c r="AF1987">
        <f>SUM(S1987,Y1987)/SUM(K1987:AD1987)</f>
        <v>0.15899581589958159</v>
      </c>
      <c r="AG1987">
        <f t="shared" ref="AG1987:AG2050" si="142">SUM(P1987,K1987,W1987)/SUM(K1987:AD1987)</f>
        <v>0.21757322175732219</v>
      </c>
      <c r="AH1987">
        <f t="shared" ref="AH1987:AH2050" si="143">SUM(AC1987,AD1987,O1987)/SUM(K1987:AD1987)</f>
        <v>1.2552301255230125E-2</v>
      </c>
      <c r="AI1987">
        <f t="shared" ref="AI1987:AI2050" si="144">SUM(R1987,T1987,AB1987,U1987)/SUM(K1987:AD1987)</f>
        <v>6.6945606694560664E-2</v>
      </c>
      <c r="AJ1987">
        <f t="shared" ref="AJ1987:AJ2050" si="145">SUM(Q1987,X1987,V1987,AA1987,Z1987,L1987)/SUM(K1987:AD1987)</f>
        <v>0.29288702928870292</v>
      </c>
      <c r="AK1987">
        <v>25</v>
      </c>
      <c r="AL1987">
        <v>7</v>
      </c>
    </row>
    <row r="1988" spans="1:38" x14ac:dyDescent="0.2">
      <c r="A1988" t="s">
        <v>704</v>
      </c>
      <c r="B1988">
        <v>26</v>
      </c>
      <c r="C1988">
        <v>719</v>
      </c>
      <c r="D1988">
        <f>C1988-B1988</f>
        <v>693</v>
      </c>
      <c r="E1988">
        <v>0.46239999999999998</v>
      </c>
      <c r="F1988">
        <v>3.6099999999999999E-4</v>
      </c>
      <c r="G1988">
        <v>90</v>
      </c>
      <c r="H1988" t="s">
        <v>46</v>
      </c>
      <c r="I1988" t="s">
        <v>705</v>
      </c>
      <c r="J1988">
        <v>2.9129999999999998</v>
      </c>
      <c r="K1988">
        <v>23</v>
      </c>
      <c r="L1988">
        <v>0</v>
      </c>
      <c r="M1988">
        <v>38</v>
      </c>
      <c r="N1988">
        <v>44</v>
      </c>
      <c r="O1988">
        <v>4</v>
      </c>
      <c r="P1988">
        <v>46</v>
      </c>
      <c r="Q1988">
        <v>5</v>
      </c>
      <c r="R1988">
        <v>9</v>
      </c>
      <c r="S1988">
        <v>25</v>
      </c>
      <c r="T1988">
        <v>17</v>
      </c>
      <c r="U1988">
        <v>5</v>
      </c>
      <c r="V1988">
        <v>24</v>
      </c>
      <c r="W1988">
        <v>18</v>
      </c>
      <c r="X1988">
        <v>8</v>
      </c>
      <c r="Y1988">
        <v>27</v>
      </c>
      <c r="Z1988">
        <v>13</v>
      </c>
      <c r="AA1988">
        <v>8</v>
      </c>
      <c r="AB1988">
        <v>5</v>
      </c>
      <c r="AC1988">
        <v>1</v>
      </c>
      <c r="AD1988">
        <v>7</v>
      </c>
      <c r="AE1988">
        <f>SUM(M1988:N1988)/SUM(K1988:AD1988)</f>
        <v>0.25076452599388377</v>
      </c>
      <c r="AF1988">
        <f>SUM(S1988,Y1988)/SUM(K1988:AD1988)</f>
        <v>0.15902140672782875</v>
      </c>
      <c r="AG1988">
        <f t="shared" si="142"/>
        <v>0.26605504587155965</v>
      </c>
      <c r="AH1988">
        <f t="shared" si="143"/>
        <v>3.669724770642202E-2</v>
      </c>
      <c r="AI1988">
        <f t="shared" si="144"/>
        <v>0.11009174311926606</v>
      </c>
      <c r="AJ1988">
        <f t="shared" si="145"/>
        <v>0.17737003058103976</v>
      </c>
      <c r="AK1988">
        <v>67</v>
      </c>
      <c r="AL1988">
        <v>0</v>
      </c>
    </row>
    <row r="1989" spans="1:38" x14ac:dyDescent="0.2">
      <c r="A1989" t="s">
        <v>973</v>
      </c>
      <c r="B1989">
        <v>353</v>
      </c>
      <c r="C1989">
        <v>426</v>
      </c>
      <c r="D1989">
        <f>C1989-B1989</f>
        <v>73</v>
      </c>
      <c r="E1989">
        <v>0.2223</v>
      </c>
      <c r="F1989">
        <v>2.6400000000000002E-4</v>
      </c>
      <c r="G1989">
        <v>30</v>
      </c>
      <c r="H1989" t="s">
        <v>35</v>
      </c>
      <c r="I1989" t="s">
        <v>44</v>
      </c>
      <c r="J1989">
        <v>3.0840000000000001</v>
      </c>
      <c r="K1989">
        <v>1</v>
      </c>
      <c r="L1989">
        <v>0</v>
      </c>
      <c r="M1989">
        <v>1</v>
      </c>
      <c r="N1989">
        <v>3</v>
      </c>
      <c r="O1989">
        <v>3</v>
      </c>
      <c r="P1989">
        <v>8</v>
      </c>
      <c r="Q1989">
        <v>0</v>
      </c>
      <c r="R1989">
        <v>2</v>
      </c>
      <c r="S1989">
        <v>5</v>
      </c>
      <c r="T1989">
        <v>1</v>
      </c>
      <c r="U1989">
        <v>0</v>
      </c>
      <c r="V1989">
        <v>5</v>
      </c>
      <c r="W1989">
        <v>5</v>
      </c>
      <c r="X1989">
        <v>3</v>
      </c>
      <c r="Y1989">
        <v>2</v>
      </c>
      <c r="Z1989">
        <v>1</v>
      </c>
      <c r="AA1989">
        <v>4</v>
      </c>
      <c r="AB1989">
        <v>0</v>
      </c>
      <c r="AC1989">
        <v>0</v>
      </c>
      <c r="AD1989">
        <v>0</v>
      </c>
      <c r="AE1989">
        <f>SUM(M1989:N1989)/SUM(K1989:AD1989)</f>
        <v>9.0909090909090912E-2</v>
      </c>
      <c r="AF1989">
        <f>SUM(S1989,Y1989)/SUM(K1989:AD1989)</f>
        <v>0.15909090909090909</v>
      </c>
      <c r="AG1989">
        <f t="shared" si="142"/>
        <v>0.31818181818181818</v>
      </c>
      <c r="AH1989">
        <f t="shared" si="143"/>
        <v>6.8181818181818177E-2</v>
      </c>
      <c r="AI1989">
        <f t="shared" si="144"/>
        <v>6.8181818181818177E-2</v>
      </c>
      <c r="AJ1989">
        <f t="shared" si="145"/>
        <v>0.29545454545454547</v>
      </c>
    </row>
    <row r="1990" spans="1:38" x14ac:dyDescent="0.2">
      <c r="A1990" t="s">
        <v>2739</v>
      </c>
      <c r="B1990">
        <v>406</v>
      </c>
      <c r="C1990">
        <v>465</v>
      </c>
      <c r="D1990">
        <f>C1990-B1990</f>
        <v>59</v>
      </c>
      <c r="E1990">
        <v>0.23699999999999999</v>
      </c>
      <c r="F1990" s="1">
        <v>6.0000000000000002E-6</v>
      </c>
      <c r="G1990">
        <v>42</v>
      </c>
      <c r="H1990" t="s">
        <v>35</v>
      </c>
      <c r="I1990" t="s">
        <v>33</v>
      </c>
      <c r="J1990">
        <v>3.407</v>
      </c>
      <c r="K1990">
        <v>1</v>
      </c>
      <c r="L1990">
        <v>2</v>
      </c>
      <c r="M1990">
        <v>3</v>
      </c>
      <c r="N1990">
        <v>1</v>
      </c>
      <c r="O1990">
        <v>2</v>
      </c>
      <c r="P1990">
        <v>3</v>
      </c>
      <c r="Q1990">
        <v>1</v>
      </c>
      <c r="R1990">
        <v>2</v>
      </c>
      <c r="S1990">
        <v>5</v>
      </c>
      <c r="T1990">
        <v>3</v>
      </c>
      <c r="U1990">
        <v>0</v>
      </c>
      <c r="V1990">
        <v>4</v>
      </c>
      <c r="W1990">
        <v>2</v>
      </c>
      <c r="X1990">
        <v>2</v>
      </c>
      <c r="Y1990">
        <v>2</v>
      </c>
      <c r="Z1990">
        <v>7</v>
      </c>
      <c r="AA1990">
        <v>1</v>
      </c>
      <c r="AB1990">
        <v>0</v>
      </c>
      <c r="AC1990">
        <v>1</v>
      </c>
      <c r="AD1990">
        <v>2</v>
      </c>
      <c r="AE1990">
        <f>SUM(M1990:N1990)/SUM(K1990:AD1990)</f>
        <v>9.0909090909090912E-2</v>
      </c>
      <c r="AF1990">
        <f>SUM(S1990,Y1990)/SUM(K1990:AD1990)</f>
        <v>0.15909090909090909</v>
      </c>
      <c r="AG1990">
        <f t="shared" si="142"/>
        <v>0.13636363636363635</v>
      </c>
      <c r="AH1990">
        <f t="shared" si="143"/>
        <v>0.11363636363636363</v>
      </c>
      <c r="AI1990">
        <f t="shared" si="144"/>
        <v>0.11363636363636363</v>
      </c>
      <c r="AJ1990">
        <f t="shared" si="145"/>
        <v>0.38636363636363635</v>
      </c>
    </row>
    <row r="1991" spans="1:38" x14ac:dyDescent="0.2">
      <c r="A1991" t="s">
        <v>641</v>
      </c>
      <c r="B1991">
        <v>329</v>
      </c>
      <c r="C1991">
        <v>391</v>
      </c>
      <c r="D1991">
        <f>C1991-B1991</f>
        <v>62</v>
      </c>
      <c r="E1991">
        <v>0.27229999999999999</v>
      </c>
      <c r="F1991">
        <v>4.1609999999999998E-3</v>
      </c>
      <c r="G1991">
        <v>54</v>
      </c>
      <c r="H1991" t="s">
        <v>32</v>
      </c>
      <c r="I1991" t="s">
        <v>38</v>
      </c>
      <c r="J1991">
        <v>3.9550000000000001</v>
      </c>
      <c r="K1991">
        <v>3</v>
      </c>
      <c r="L1991">
        <v>0</v>
      </c>
      <c r="M1991">
        <v>3</v>
      </c>
      <c r="N1991">
        <v>3</v>
      </c>
      <c r="O1991">
        <v>1</v>
      </c>
      <c r="P1991">
        <v>4</v>
      </c>
      <c r="Q1991">
        <v>1</v>
      </c>
      <c r="R1991">
        <v>1</v>
      </c>
      <c r="S1991">
        <v>3</v>
      </c>
      <c r="T1991">
        <v>7</v>
      </c>
      <c r="U1991">
        <v>0</v>
      </c>
      <c r="V1991">
        <v>1</v>
      </c>
      <c r="W1991">
        <v>2</v>
      </c>
      <c r="X1991">
        <v>1</v>
      </c>
      <c r="Y1991">
        <v>4</v>
      </c>
      <c r="Z1991">
        <v>4</v>
      </c>
      <c r="AA1991">
        <v>4</v>
      </c>
      <c r="AB1991">
        <v>2</v>
      </c>
      <c r="AC1991">
        <v>0</v>
      </c>
      <c r="AD1991">
        <v>0</v>
      </c>
      <c r="AE1991">
        <f>SUM(M1991:N1991)/SUM(K1991:AD1991)</f>
        <v>0.13636363636363635</v>
      </c>
      <c r="AF1991">
        <f>SUM(S1991,Y1991)/SUM(K1991:AD1991)</f>
        <v>0.15909090909090909</v>
      </c>
      <c r="AG1991">
        <f t="shared" si="142"/>
        <v>0.20454545454545456</v>
      </c>
      <c r="AH1991">
        <f t="shared" si="143"/>
        <v>2.2727272727272728E-2</v>
      </c>
      <c r="AI1991">
        <f t="shared" si="144"/>
        <v>0.22727272727272727</v>
      </c>
      <c r="AJ1991">
        <f t="shared" si="145"/>
        <v>0.25</v>
      </c>
    </row>
    <row r="1992" spans="1:38" x14ac:dyDescent="0.2">
      <c r="A1992" t="s">
        <v>1218</v>
      </c>
      <c r="B1992">
        <v>44</v>
      </c>
      <c r="C1992">
        <v>101</v>
      </c>
      <c r="D1992">
        <f>C1992-B1992</f>
        <v>57</v>
      </c>
      <c r="E1992">
        <v>0.21579999999999999</v>
      </c>
      <c r="F1992">
        <v>2.1670000000000001E-3</v>
      </c>
      <c r="G1992">
        <v>30</v>
      </c>
      <c r="H1992" t="s">
        <v>35</v>
      </c>
      <c r="I1992" t="s">
        <v>51</v>
      </c>
      <c r="J1992">
        <v>3.6230000000000002</v>
      </c>
      <c r="K1992">
        <v>1</v>
      </c>
      <c r="L1992">
        <v>0</v>
      </c>
      <c r="M1992">
        <v>5</v>
      </c>
      <c r="N1992">
        <v>1</v>
      </c>
      <c r="O1992">
        <v>2</v>
      </c>
      <c r="P1992">
        <v>4</v>
      </c>
      <c r="Q1992">
        <v>0</v>
      </c>
      <c r="R1992">
        <v>2</v>
      </c>
      <c r="S1992">
        <v>2</v>
      </c>
      <c r="T1992">
        <v>2</v>
      </c>
      <c r="U1992">
        <v>0</v>
      </c>
      <c r="V1992">
        <v>3</v>
      </c>
      <c r="W1992">
        <v>3</v>
      </c>
      <c r="X1992">
        <v>3</v>
      </c>
      <c r="Y1992">
        <v>5</v>
      </c>
      <c r="Z1992">
        <v>5</v>
      </c>
      <c r="AA1992">
        <v>0</v>
      </c>
      <c r="AB1992">
        <v>5</v>
      </c>
      <c r="AC1992">
        <v>1</v>
      </c>
      <c r="AD1992">
        <v>0</v>
      </c>
      <c r="AE1992">
        <f>SUM(M1992:N1992)/SUM(K1992:AD1992)</f>
        <v>0.13636363636363635</v>
      </c>
      <c r="AF1992">
        <f>SUM(S1992,Y1992)/SUM(K1992:AD1992)</f>
        <v>0.15909090909090909</v>
      </c>
      <c r="AG1992">
        <f t="shared" si="142"/>
        <v>0.18181818181818182</v>
      </c>
      <c r="AH1992">
        <f t="shared" si="143"/>
        <v>6.8181818181818177E-2</v>
      </c>
      <c r="AI1992">
        <f t="shared" si="144"/>
        <v>0.20454545454545456</v>
      </c>
      <c r="AJ1992">
        <f t="shared" si="145"/>
        <v>0.25</v>
      </c>
    </row>
    <row r="1993" spans="1:38" x14ac:dyDescent="0.2">
      <c r="A1993" t="s">
        <v>3157</v>
      </c>
      <c r="B1993">
        <v>22</v>
      </c>
      <c r="C1993">
        <v>85</v>
      </c>
      <c r="D1993">
        <f>C1993-B1993</f>
        <v>63</v>
      </c>
      <c r="E1993">
        <v>0.3372</v>
      </c>
      <c r="F1993">
        <v>7.4399999999999998E-4</v>
      </c>
      <c r="G1993">
        <v>66</v>
      </c>
      <c r="H1993" t="s">
        <v>46</v>
      </c>
      <c r="I1993" t="s">
        <v>44</v>
      </c>
      <c r="J1993">
        <v>3.4950000000000001</v>
      </c>
      <c r="K1993">
        <v>0</v>
      </c>
      <c r="L1993">
        <v>0</v>
      </c>
      <c r="M1993">
        <v>4</v>
      </c>
      <c r="N1993">
        <v>2</v>
      </c>
      <c r="O1993">
        <v>3</v>
      </c>
      <c r="P1993">
        <v>2</v>
      </c>
      <c r="Q1993">
        <v>2</v>
      </c>
      <c r="R1993">
        <v>4</v>
      </c>
      <c r="S1993">
        <v>5</v>
      </c>
      <c r="T1993">
        <v>2</v>
      </c>
      <c r="U1993">
        <v>0</v>
      </c>
      <c r="V1993">
        <v>0</v>
      </c>
      <c r="W1993">
        <v>2</v>
      </c>
      <c r="X1993">
        <v>2</v>
      </c>
      <c r="Y1993">
        <v>2</v>
      </c>
      <c r="Z1993">
        <v>7</v>
      </c>
      <c r="AA1993">
        <v>5</v>
      </c>
      <c r="AB1993">
        <v>0</v>
      </c>
      <c r="AC1993">
        <v>1</v>
      </c>
      <c r="AD1993">
        <v>1</v>
      </c>
      <c r="AE1993">
        <f>SUM(M1993:N1993)/SUM(K1993:AD1993)</f>
        <v>0.13636363636363635</v>
      </c>
      <c r="AF1993">
        <f>SUM(S1993,Y1993)/SUM(K1993:AD1993)</f>
        <v>0.15909090909090909</v>
      </c>
      <c r="AG1993">
        <f t="shared" si="142"/>
        <v>9.0909090909090912E-2</v>
      </c>
      <c r="AH1993">
        <f t="shared" si="143"/>
        <v>0.11363636363636363</v>
      </c>
      <c r="AI1993">
        <f t="shared" si="144"/>
        <v>0.13636363636363635</v>
      </c>
      <c r="AJ1993">
        <f t="shared" si="145"/>
        <v>0.36363636363636365</v>
      </c>
    </row>
    <row r="1994" spans="1:38" x14ac:dyDescent="0.2">
      <c r="A1994" t="s">
        <v>1747</v>
      </c>
      <c r="B1994">
        <v>989</v>
      </c>
      <c r="C1994">
        <v>1036</v>
      </c>
      <c r="D1994">
        <f>C1994-B1994</f>
        <v>47</v>
      </c>
      <c r="E1994">
        <v>0.1943</v>
      </c>
      <c r="F1994">
        <v>1.717E-3</v>
      </c>
      <c r="G1994">
        <v>18</v>
      </c>
      <c r="H1994" t="s">
        <v>35</v>
      </c>
      <c r="I1994" t="s">
        <v>44</v>
      </c>
      <c r="J1994">
        <v>3.97</v>
      </c>
      <c r="K1994">
        <v>3</v>
      </c>
      <c r="L1994">
        <v>0</v>
      </c>
      <c r="M1994">
        <v>1</v>
      </c>
      <c r="N1994">
        <v>6</v>
      </c>
      <c r="O1994">
        <v>2</v>
      </c>
      <c r="P1994">
        <v>1</v>
      </c>
      <c r="Q1994">
        <v>1</v>
      </c>
      <c r="R1994">
        <v>5</v>
      </c>
      <c r="S1994">
        <v>5</v>
      </c>
      <c r="T1994">
        <v>3</v>
      </c>
      <c r="U1994">
        <v>2</v>
      </c>
      <c r="V1994">
        <v>4</v>
      </c>
      <c r="W1994">
        <v>1</v>
      </c>
      <c r="X1994">
        <v>1</v>
      </c>
      <c r="Y1994">
        <v>2</v>
      </c>
      <c r="Z1994">
        <v>2</v>
      </c>
      <c r="AA1994">
        <v>0</v>
      </c>
      <c r="AB1994">
        <v>2</v>
      </c>
      <c r="AC1994">
        <v>2</v>
      </c>
      <c r="AD1994">
        <v>1</v>
      </c>
      <c r="AE1994">
        <f>SUM(M1994:N1994)/SUM(K1994:AD1994)</f>
        <v>0.15909090909090909</v>
      </c>
      <c r="AF1994">
        <f>SUM(S1994,Y1994)/SUM(K1994:AD1994)</f>
        <v>0.15909090909090909</v>
      </c>
      <c r="AG1994">
        <f t="shared" si="142"/>
        <v>0.11363636363636363</v>
      </c>
      <c r="AH1994">
        <f t="shared" si="143"/>
        <v>0.11363636363636363</v>
      </c>
      <c r="AI1994">
        <f t="shared" si="144"/>
        <v>0.27272727272727271</v>
      </c>
      <c r="AJ1994">
        <f t="shared" si="145"/>
        <v>0.18181818181818182</v>
      </c>
    </row>
    <row r="1995" spans="1:38" x14ac:dyDescent="0.2">
      <c r="A1995" t="s">
        <v>307</v>
      </c>
      <c r="B1995">
        <v>12</v>
      </c>
      <c r="C1995">
        <v>326</v>
      </c>
      <c r="D1995">
        <f>C1995-B1995</f>
        <v>314</v>
      </c>
      <c r="E1995">
        <v>0.38400000000000001</v>
      </c>
      <c r="F1995">
        <v>1.73E-4</v>
      </c>
      <c r="G1995">
        <v>78</v>
      </c>
      <c r="H1995" t="s">
        <v>32</v>
      </c>
      <c r="I1995" t="s">
        <v>49</v>
      </c>
      <c r="J1995">
        <v>2.839</v>
      </c>
      <c r="K1995">
        <v>10</v>
      </c>
      <c r="L1995">
        <v>0</v>
      </c>
      <c r="M1995">
        <v>10</v>
      </c>
      <c r="N1995">
        <v>12</v>
      </c>
      <c r="O1995">
        <v>1</v>
      </c>
      <c r="P1995">
        <v>24</v>
      </c>
      <c r="Q1995">
        <v>4</v>
      </c>
      <c r="R1995">
        <v>1</v>
      </c>
      <c r="S1995">
        <v>13</v>
      </c>
      <c r="T1995">
        <v>4</v>
      </c>
      <c r="U1995">
        <v>0</v>
      </c>
      <c r="V1995">
        <v>4</v>
      </c>
      <c r="W1995">
        <v>9</v>
      </c>
      <c r="X1995">
        <v>11</v>
      </c>
      <c r="Y1995">
        <v>8</v>
      </c>
      <c r="Z1995">
        <v>5</v>
      </c>
      <c r="AA1995">
        <v>11</v>
      </c>
      <c r="AB1995">
        <v>2</v>
      </c>
      <c r="AC1995">
        <v>1</v>
      </c>
      <c r="AD1995">
        <v>2</v>
      </c>
      <c r="AE1995">
        <f>SUM(M1995:N1995)/SUM(K1995:AD1995)</f>
        <v>0.16666666666666666</v>
      </c>
      <c r="AF1995">
        <f>SUM(S1995,Y1995)/SUM(K1995:AD1995)</f>
        <v>0.15909090909090909</v>
      </c>
      <c r="AG1995">
        <f t="shared" si="142"/>
        <v>0.32575757575757575</v>
      </c>
      <c r="AH1995">
        <f t="shared" si="143"/>
        <v>3.0303030303030304E-2</v>
      </c>
      <c r="AI1995">
        <f t="shared" si="144"/>
        <v>5.3030303030303032E-2</v>
      </c>
      <c r="AJ1995">
        <f t="shared" si="145"/>
        <v>0.26515151515151514</v>
      </c>
      <c r="AK1995">
        <v>13</v>
      </c>
      <c r="AL1995">
        <v>2</v>
      </c>
    </row>
    <row r="1996" spans="1:38" x14ac:dyDescent="0.2">
      <c r="A1996" t="s">
        <v>3020</v>
      </c>
      <c r="B1996">
        <v>8</v>
      </c>
      <c r="C1996">
        <v>174</v>
      </c>
      <c r="D1996">
        <f>C1996-B1996</f>
        <v>166</v>
      </c>
      <c r="E1996">
        <v>0.30509999999999998</v>
      </c>
      <c r="F1996">
        <v>2.362E-3</v>
      </c>
      <c r="G1996">
        <v>54</v>
      </c>
      <c r="H1996" t="s">
        <v>46</v>
      </c>
      <c r="I1996" t="s">
        <v>49</v>
      </c>
      <c r="J1996">
        <v>2.8479999999999999</v>
      </c>
      <c r="K1996">
        <v>7</v>
      </c>
      <c r="L1996">
        <v>0</v>
      </c>
      <c r="M1996">
        <v>8</v>
      </c>
      <c r="N1996">
        <v>7</v>
      </c>
      <c r="O1996">
        <v>0</v>
      </c>
      <c r="P1996">
        <v>8</v>
      </c>
      <c r="Q1996">
        <v>5</v>
      </c>
      <c r="R1996">
        <v>2</v>
      </c>
      <c r="S1996">
        <v>13</v>
      </c>
      <c r="T1996">
        <v>2</v>
      </c>
      <c r="U1996">
        <v>1</v>
      </c>
      <c r="V1996">
        <v>9</v>
      </c>
      <c r="W1996">
        <v>4</v>
      </c>
      <c r="X1996">
        <v>5</v>
      </c>
      <c r="Y1996">
        <v>1</v>
      </c>
      <c r="Z1996">
        <v>8</v>
      </c>
      <c r="AA1996">
        <v>1</v>
      </c>
      <c r="AB1996">
        <v>4</v>
      </c>
      <c r="AC1996">
        <v>0</v>
      </c>
      <c r="AD1996">
        <v>3</v>
      </c>
      <c r="AE1996">
        <f>SUM(M1996:N1996)/SUM(K1996:AD1996)</f>
        <v>0.17045454545454544</v>
      </c>
      <c r="AF1996">
        <f>SUM(S1996,Y1996)/SUM(K1996:AD1996)</f>
        <v>0.15909090909090909</v>
      </c>
      <c r="AG1996">
        <f t="shared" si="142"/>
        <v>0.21590909090909091</v>
      </c>
      <c r="AH1996">
        <f t="shared" si="143"/>
        <v>3.4090909090909088E-2</v>
      </c>
      <c r="AI1996">
        <f t="shared" si="144"/>
        <v>0.10227272727272728</v>
      </c>
      <c r="AJ1996">
        <f t="shared" si="145"/>
        <v>0.31818181818181818</v>
      </c>
      <c r="AK1996">
        <v>5</v>
      </c>
      <c r="AL1996">
        <v>1</v>
      </c>
    </row>
    <row r="1997" spans="1:38" x14ac:dyDescent="0.2">
      <c r="A1997" t="s">
        <v>2911</v>
      </c>
      <c r="B1997">
        <v>3</v>
      </c>
      <c r="C1997">
        <v>73</v>
      </c>
      <c r="D1997">
        <f>C1997-B1997</f>
        <v>70</v>
      </c>
      <c r="E1997">
        <v>0.1492</v>
      </c>
      <c r="F1997">
        <v>3.019E-3</v>
      </c>
      <c r="G1997">
        <v>6</v>
      </c>
      <c r="H1997" t="s">
        <v>35</v>
      </c>
      <c r="I1997" t="s">
        <v>40</v>
      </c>
      <c r="J1997">
        <v>3.4180000000000001</v>
      </c>
      <c r="K1997">
        <v>1</v>
      </c>
      <c r="L1997">
        <v>2</v>
      </c>
      <c r="M1997">
        <v>2</v>
      </c>
      <c r="N1997">
        <v>6</v>
      </c>
      <c r="O1997">
        <v>0</v>
      </c>
      <c r="P1997">
        <v>6</v>
      </c>
      <c r="Q1997">
        <v>1</v>
      </c>
      <c r="R1997">
        <v>3</v>
      </c>
      <c r="S1997">
        <v>5</v>
      </c>
      <c r="T1997">
        <v>2</v>
      </c>
      <c r="U1997">
        <v>2</v>
      </c>
      <c r="V1997">
        <v>3</v>
      </c>
      <c r="W1997">
        <v>1</v>
      </c>
      <c r="X1997">
        <v>3</v>
      </c>
      <c r="Y1997">
        <v>2</v>
      </c>
      <c r="Z1997">
        <v>1</v>
      </c>
      <c r="AA1997">
        <v>0</v>
      </c>
      <c r="AB1997">
        <v>2</v>
      </c>
      <c r="AC1997">
        <v>1</v>
      </c>
      <c r="AD1997">
        <v>1</v>
      </c>
      <c r="AE1997">
        <f>SUM(M1997:N1997)/SUM(K1997:AD1997)</f>
        <v>0.18181818181818182</v>
      </c>
      <c r="AF1997">
        <f>SUM(S1997,Y1997)/SUM(K1997:AD1997)</f>
        <v>0.15909090909090909</v>
      </c>
      <c r="AG1997">
        <f t="shared" si="142"/>
        <v>0.18181818181818182</v>
      </c>
      <c r="AH1997">
        <f t="shared" si="143"/>
        <v>4.5454545454545456E-2</v>
      </c>
      <c r="AI1997">
        <f t="shared" si="144"/>
        <v>0.20454545454545456</v>
      </c>
      <c r="AJ1997">
        <f t="shared" si="145"/>
        <v>0.22727272727272727</v>
      </c>
    </row>
    <row r="1998" spans="1:38" x14ac:dyDescent="0.2">
      <c r="A1998" t="s">
        <v>85</v>
      </c>
      <c r="B1998">
        <v>2</v>
      </c>
      <c r="C1998">
        <v>793</v>
      </c>
      <c r="D1998">
        <f>C1998-B1998</f>
        <v>791</v>
      </c>
      <c r="E1998">
        <v>0.4496</v>
      </c>
      <c r="F1998">
        <v>1.4899999999999999E-4</v>
      </c>
      <c r="G1998">
        <v>90</v>
      </c>
      <c r="H1998" t="s">
        <v>32</v>
      </c>
      <c r="I1998" t="s">
        <v>44</v>
      </c>
      <c r="J1998">
        <v>2.9060000000000001</v>
      </c>
      <c r="K1998">
        <v>24</v>
      </c>
      <c r="L1998">
        <v>5</v>
      </c>
      <c r="M1998">
        <v>32</v>
      </c>
      <c r="N1998">
        <v>52</v>
      </c>
      <c r="O1998">
        <v>5</v>
      </c>
      <c r="P1998">
        <v>47</v>
      </c>
      <c r="Q1998">
        <v>6</v>
      </c>
      <c r="R1998">
        <v>6</v>
      </c>
      <c r="S1998">
        <v>45</v>
      </c>
      <c r="T1998">
        <v>16</v>
      </c>
      <c r="U1998">
        <v>3</v>
      </c>
      <c r="V1998">
        <v>21</v>
      </c>
      <c r="W1998">
        <v>12</v>
      </c>
      <c r="X1998">
        <v>21</v>
      </c>
      <c r="Y1998">
        <v>12</v>
      </c>
      <c r="Z1998">
        <v>27</v>
      </c>
      <c r="AA1998">
        <v>13</v>
      </c>
      <c r="AB1998">
        <v>7</v>
      </c>
      <c r="AC1998">
        <v>1</v>
      </c>
      <c r="AD1998">
        <v>3</v>
      </c>
      <c r="AE1998">
        <f>SUM(M1998:N1998)/SUM(K1998:AD1998)</f>
        <v>0.23463687150837989</v>
      </c>
      <c r="AF1998">
        <f>SUM(S1998,Y1998)/SUM(K1998:AD1998)</f>
        <v>0.15921787709497207</v>
      </c>
      <c r="AG1998">
        <f t="shared" si="142"/>
        <v>0.23184357541899442</v>
      </c>
      <c r="AH1998">
        <f t="shared" si="143"/>
        <v>2.5139664804469275E-2</v>
      </c>
      <c r="AI1998">
        <f t="shared" si="144"/>
        <v>8.9385474860335198E-2</v>
      </c>
      <c r="AJ1998">
        <f t="shared" si="145"/>
        <v>0.25977653631284914</v>
      </c>
      <c r="AK1998">
        <v>46</v>
      </c>
      <c r="AL1998">
        <v>1</v>
      </c>
    </row>
    <row r="1999" spans="1:38" x14ac:dyDescent="0.2">
      <c r="A1999" t="s">
        <v>1042</v>
      </c>
      <c r="B1999">
        <v>5</v>
      </c>
      <c r="C1999">
        <v>316</v>
      </c>
      <c r="D1999">
        <f>C1999-B1999</f>
        <v>311</v>
      </c>
      <c r="E1999">
        <v>0.42470000000000002</v>
      </c>
      <c r="F1999">
        <v>2.346E-3</v>
      </c>
      <c r="G1999">
        <v>78</v>
      </c>
      <c r="H1999" t="s">
        <v>35</v>
      </c>
      <c r="I1999" t="s">
        <v>40</v>
      </c>
      <c r="J1999">
        <v>2.9489999999999998</v>
      </c>
      <c r="K1999">
        <v>7</v>
      </c>
      <c r="L1999">
        <v>0</v>
      </c>
      <c r="M1999">
        <v>13</v>
      </c>
      <c r="N1999">
        <v>12</v>
      </c>
      <c r="O1999">
        <v>0</v>
      </c>
      <c r="P1999">
        <v>15</v>
      </c>
      <c r="Q1999">
        <v>3</v>
      </c>
      <c r="R1999">
        <v>2</v>
      </c>
      <c r="S1999">
        <v>15</v>
      </c>
      <c r="T1999">
        <v>3</v>
      </c>
      <c r="U1999">
        <v>2</v>
      </c>
      <c r="V1999">
        <v>6</v>
      </c>
      <c r="W1999">
        <v>4</v>
      </c>
      <c r="X1999">
        <v>6</v>
      </c>
      <c r="Y1999">
        <v>3</v>
      </c>
      <c r="Z1999">
        <v>8</v>
      </c>
      <c r="AA1999">
        <v>5</v>
      </c>
      <c r="AB1999">
        <v>6</v>
      </c>
      <c r="AC1999">
        <v>0</v>
      </c>
      <c r="AD1999">
        <v>3</v>
      </c>
      <c r="AE1999">
        <f>SUM(M1999:N1999)/SUM(K1999:AD1999)</f>
        <v>0.22123893805309736</v>
      </c>
      <c r="AF1999">
        <f>SUM(S1999,Y1999)/SUM(K1999:AD1999)</f>
        <v>0.15929203539823009</v>
      </c>
      <c r="AG1999">
        <f t="shared" si="142"/>
        <v>0.23008849557522124</v>
      </c>
      <c r="AH1999">
        <f t="shared" si="143"/>
        <v>2.6548672566371681E-2</v>
      </c>
      <c r="AI1999">
        <f t="shared" si="144"/>
        <v>0.11504424778761062</v>
      </c>
      <c r="AJ1999">
        <f t="shared" si="145"/>
        <v>0.24778761061946902</v>
      </c>
      <c r="AK1999">
        <v>1</v>
      </c>
      <c r="AL1999">
        <v>1</v>
      </c>
    </row>
    <row r="2000" spans="1:38" x14ac:dyDescent="0.2">
      <c r="A2000" t="s">
        <v>2872</v>
      </c>
      <c r="B2000">
        <v>44</v>
      </c>
      <c r="C2000">
        <v>114</v>
      </c>
      <c r="D2000">
        <f>C2000-B2000</f>
        <v>70</v>
      </c>
      <c r="E2000">
        <v>0.34079999999999999</v>
      </c>
      <c r="F2000">
        <v>2.3E-5</v>
      </c>
      <c r="G2000">
        <v>66</v>
      </c>
      <c r="H2000" t="s">
        <v>32</v>
      </c>
      <c r="I2000" t="s">
        <v>49</v>
      </c>
      <c r="J2000">
        <v>3.9430000000000001</v>
      </c>
      <c r="K2000">
        <v>0</v>
      </c>
      <c r="L2000">
        <v>1</v>
      </c>
      <c r="M2000">
        <v>4</v>
      </c>
      <c r="N2000">
        <v>5</v>
      </c>
      <c r="O2000">
        <v>3</v>
      </c>
      <c r="P2000">
        <v>2</v>
      </c>
      <c r="Q2000">
        <v>0</v>
      </c>
      <c r="R2000">
        <v>4</v>
      </c>
      <c r="S2000">
        <v>7</v>
      </c>
      <c r="T2000">
        <v>8</v>
      </c>
      <c r="U2000">
        <v>0</v>
      </c>
      <c r="V2000">
        <v>1</v>
      </c>
      <c r="W2000">
        <v>4</v>
      </c>
      <c r="X2000">
        <v>3</v>
      </c>
      <c r="Y2000">
        <v>4</v>
      </c>
      <c r="Z2000">
        <v>10</v>
      </c>
      <c r="AA2000">
        <v>4</v>
      </c>
      <c r="AB2000">
        <v>4</v>
      </c>
      <c r="AC2000">
        <v>2</v>
      </c>
      <c r="AD2000">
        <v>3</v>
      </c>
      <c r="AE2000">
        <f>SUM(M2000:N2000)/SUM(K2000:AD2000)</f>
        <v>0.13043478260869565</v>
      </c>
      <c r="AF2000">
        <f>SUM(S2000,Y2000)/SUM(K2000:AD2000)</f>
        <v>0.15942028985507245</v>
      </c>
      <c r="AG2000">
        <f t="shared" si="142"/>
        <v>8.6956521739130432E-2</v>
      </c>
      <c r="AH2000">
        <f t="shared" si="143"/>
        <v>0.11594202898550725</v>
      </c>
      <c r="AI2000">
        <f t="shared" si="144"/>
        <v>0.2318840579710145</v>
      </c>
      <c r="AJ2000">
        <f t="shared" si="145"/>
        <v>0.27536231884057971</v>
      </c>
    </row>
    <row r="2001" spans="1:38" x14ac:dyDescent="0.2">
      <c r="A2001" t="s">
        <v>180</v>
      </c>
      <c r="B2001">
        <v>156</v>
      </c>
      <c r="C2001">
        <v>522</v>
      </c>
      <c r="D2001">
        <f>C2001-B2001</f>
        <v>366</v>
      </c>
      <c r="E2001">
        <v>0.31950000000000001</v>
      </c>
      <c r="F2001">
        <v>4.7229999999999998E-3</v>
      </c>
      <c r="G2001">
        <v>66</v>
      </c>
      <c r="H2001" t="s">
        <v>35</v>
      </c>
      <c r="I2001" t="s">
        <v>44</v>
      </c>
      <c r="J2001">
        <v>2.8719999999999999</v>
      </c>
      <c r="K2001">
        <v>6</v>
      </c>
      <c r="L2001">
        <v>1</v>
      </c>
      <c r="M2001">
        <v>17</v>
      </c>
      <c r="N2001">
        <v>11</v>
      </c>
      <c r="O2001">
        <v>4</v>
      </c>
      <c r="P2001">
        <v>6</v>
      </c>
      <c r="Q2001">
        <v>3</v>
      </c>
      <c r="R2001">
        <v>2</v>
      </c>
      <c r="S2001">
        <v>18</v>
      </c>
      <c r="T2001">
        <v>6</v>
      </c>
      <c r="U2001">
        <v>2</v>
      </c>
      <c r="V2001">
        <v>14</v>
      </c>
      <c r="W2001">
        <v>6</v>
      </c>
      <c r="X2001">
        <v>10</v>
      </c>
      <c r="Y2001">
        <v>4</v>
      </c>
      <c r="Z2001">
        <v>15</v>
      </c>
      <c r="AA2001">
        <v>5</v>
      </c>
      <c r="AB2001">
        <v>6</v>
      </c>
      <c r="AC2001">
        <v>0</v>
      </c>
      <c r="AD2001">
        <v>2</v>
      </c>
      <c r="AE2001">
        <f>SUM(M2001:N2001)/SUM(K2001:AD2001)</f>
        <v>0.20289855072463769</v>
      </c>
      <c r="AF2001">
        <f>SUM(S2001,Y2001)/SUM(K2001:AD2001)</f>
        <v>0.15942028985507245</v>
      </c>
      <c r="AG2001">
        <f t="shared" si="142"/>
        <v>0.13043478260869565</v>
      </c>
      <c r="AH2001">
        <f t="shared" si="143"/>
        <v>4.3478260869565216E-2</v>
      </c>
      <c r="AI2001">
        <f t="shared" si="144"/>
        <v>0.11594202898550725</v>
      </c>
      <c r="AJ2001">
        <f t="shared" si="145"/>
        <v>0.34782608695652173</v>
      </c>
      <c r="AK2001">
        <v>1</v>
      </c>
      <c r="AL2001">
        <v>0</v>
      </c>
    </row>
    <row r="2002" spans="1:38" x14ac:dyDescent="0.2">
      <c r="A2002" t="s">
        <v>233</v>
      </c>
      <c r="B2002">
        <v>323</v>
      </c>
      <c r="C2002">
        <v>663</v>
      </c>
      <c r="D2002">
        <f>C2002-B2002</f>
        <v>340</v>
      </c>
      <c r="E2002">
        <v>0.2046</v>
      </c>
      <c r="F2002">
        <v>7.6000000000000004E-4</v>
      </c>
      <c r="G2002">
        <v>30</v>
      </c>
      <c r="H2002" t="s">
        <v>35</v>
      </c>
      <c r="I2002" t="s">
        <v>49</v>
      </c>
      <c r="J2002">
        <v>2.875</v>
      </c>
      <c r="K2002">
        <v>7</v>
      </c>
      <c r="L2002">
        <v>0</v>
      </c>
      <c r="M2002">
        <v>12</v>
      </c>
      <c r="N2002">
        <v>16</v>
      </c>
      <c r="O2002">
        <v>2</v>
      </c>
      <c r="P2002">
        <v>22</v>
      </c>
      <c r="Q2002">
        <v>3</v>
      </c>
      <c r="R2002">
        <v>4</v>
      </c>
      <c r="S2002">
        <v>11</v>
      </c>
      <c r="T2002">
        <v>5</v>
      </c>
      <c r="U2002">
        <v>0</v>
      </c>
      <c r="V2002">
        <v>14</v>
      </c>
      <c r="W2002">
        <v>5</v>
      </c>
      <c r="X2002">
        <v>3</v>
      </c>
      <c r="Y2002">
        <v>11</v>
      </c>
      <c r="Z2002">
        <v>12</v>
      </c>
      <c r="AA2002">
        <v>7</v>
      </c>
      <c r="AB2002">
        <v>3</v>
      </c>
      <c r="AC2002">
        <v>0</v>
      </c>
      <c r="AD2002">
        <v>1</v>
      </c>
      <c r="AE2002">
        <f>SUM(M2002:N2002)/SUM(K2002:AD2002)</f>
        <v>0.20289855072463769</v>
      </c>
      <c r="AF2002">
        <f>SUM(S2002,Y2002)/SUM(K2002:AD2002)</f>
        <v>0.15942028985507245</v>
      </c>
      <c r="AG2002">
        <f t="shared" si="142"/>
        <v>0.24637681159420291</v>
      </c>
      <c r="AH2002">
        <f t="shared" si="143"/>
        <v>2.1739130434782608E-2</v>
      </c>
      <c r="AI2002">
        <f t="shared" si="144"/>
        <v>8.6956521739130432E-2</v>
      </c>
      <c r="AJ2002">
        <f t="shared" si="145"/>
        <v>0.28260869565217389</v>
      </c>
    </row>
    <row r="2003" spans="1:38" x14ac:dyDescent="0.2">
      <c r="A2003" t="s">
        <v>1609</v>
      </c>
      <c r="B2003">
        <v>15</v>
      </c>
      <c r="C2003">
        <v>102</v>
      </c>
      <c r="D2003">
        <f>C2003-B2003</f>
        <v>87</v>
      </c>
      <c r="E2003">
        <v>0.21990000000000001</v>
      </c>
      <c r="F2003">
        <v>1.76E-4</v>
      </c>
      <c r="G2003">
        <v>30</v>
      </c>
      <c r="H2003" t="s">
        <v>35</v>
      </c>
      <c r="I2003" t="s">
        <v>1610</v>
      </c>
      <c r="J2003">
        <v>3.5590000000000002</v>
      </c>
      <c r="K2003">
        <v>2</v>
      </c>
      <c r="L2003">
        <v>0</v>
      </c>
      <c r="M2003">
        <v>5</v>
      </c>
      <c r="N2003">
        <v>9</v>
      </c>
      <c r="O2003">
        <v>2</v>
      </c>
      <c r="P2003">
        <v>1</v>
      </c>
      <c r="Q2003">
        <v>3</v>
      </c>
      <c r="R2003">
        <v>5</v>
      </c>
      <c r="S2003">
        <v>6</v>
      </c>
      <c r="T2003">
        <v>7</v>
      </c>
      <c r="U2003">
        <v>1</v>
      </c>
      <c r="V2003">
        <v>6</v>
      </c>
      <c r="W2003">
        <v>0</v>
      </c>
      <c r="X2003">
        <v>4</v>
      </c>
      <c r="Y2003">
        <v>5</v>
      </c>
      <c r="Z2003">
        <v>6</v>
      </c>
      <c r="AA2003">
        <v>2</v>
      </c>
      <c r="AB2003">
        <v>5</v>
      </c>
      <c r="AC2003">
        <v>0</v>
      </c>
      <c r="AD2003">
        <v>0</v>
      </c>
      <c r="AE2003">
        <f>SUM(M2003:N2003)/SUM(K2003:AD2003)</f>
        <v>0.20289855072463769</v>
      </c>
      <c r="AF2003">
        <f>SUM(S2003,Y2003)/SUM(K2003:AD2003)</f>
        <v>0.15942028985507245</v>
      </c>
      <c r="AG2003">
        <f t="shared" si="142"/>
        <v>4.3478260869565216E-2</v>
      </c>
      <c r="AH2003">
        <f t="shared" si="143"/>
        <v>2.8985507246376812E-2</v>
      </c>
      <c r="AI2003">
        <f t="shared" si="144"/>
        <v>0.2608695652173913</v>
      </c>
      <c r="AJ2003">
        <f t="shared" si="145"/>
        <v>0.30434782608695654</v>
      </c>
    </row>
    <row r="2004" spans="1:38" x14ac:dyDescent="0.2">
      <c r="A2004" t="s">
        <v>1452</v>
      </c>
      <c r="B2004">
        <v>428</v>
      </c>
      <c r="C2004">
        <v>848</v>
      </c>
      <c r="D2004">
        <f>C2004-B2004</f>
        <v>420</v>
      </c>
      <c r="E2004">
        <v>0.14940000000000001</v>
      </c>
      <c r="F2004">
        <v>9.8999999999999994E-5</v>
      </c>
      <c r="G2004">
        <v>6</v>
      </c>
      <c r="H2004" t="s">
        <v>35</v>
      </c>
      <c r="I2004" t="s">
        <v>303</v>
      </c>
      <c r="J2004">
        <v>3.0179999999999998</v>
      </c>
      <c r="K2004">
        <v>5</v>
      </c>
      <c r="L2004">
        <v>1</v>
      </c>
      <c r="M2004">
        <v>20</v>
      </c>
      <c r="N2004">
        <v>23</v>
      </c>
      <c r="O2004">
        <v>4</v>
      </c>
      <c r="P2004">
        <v>10</v>
      </c>
      <c r="Q2004">
        <v>4</v>
      </c>
      <c r="R2004">
        <v>6</v>
      </c>
      <c r="S2004">
        <v>20</v>
      </c>
      <c r="T2004">
        <v>13</v>
      </c>
      <c r="U2004">
        <v>3</v>
      </c>
      <c r="V2004">
        <v>18</v>
      </c>
      <c r="W2004">
        <v>7</v>
      </c>
      <c r="X2004">
        <v>13</v>
      </c>
      <c r="Y2004">
        <v>13</v>
      </c>
      <c r="Z2004">
        <v>21</v>
      </c>
      <c r="AA2004">
        <v>12</v>
      </c>
      <c r="AB2004">
        <v>10</v>
      </c>
      <c r="AC2004">
        <v>1</v>
      </c>
      <c r="AD2004">
        <v>3</v>
      </c>
      <c r="AE2004">
        <f>SUM(M2004:N2004)/SUM(K2004:AD2004)</f>
        <v>0.20772946859903382</v>
      </c>
      <c r="AF2004">
        <f>SUM(S2004,Y2004)/SUM(K2004:AD2004)</f>
        <v>0.15942028985507245</v>
      </c>
      <c r="AG2004">
        <f t="shared" si="142"/>
        <v>0.10628019323671498</v>
      </c>
      <c r="AH2004">
        <f t="shared" si="143"/>
        <v>3.864734299516908E-2</v>
      </c>
      <c r="AI2004">
        <f t="shared" si="144"/>
        <v>0.15458937198067632</v>
      </c>
      <c r="AJ2004">
        <f t="shared" si="145"/>
        <v>0.33333333333333331</v>
      </c>
    </row>
    <row r="2005" spans="1:38" x14ac:dyDescent="0.2">
      <c r="A2005" t="s">
        <v>1033</v>
      </c>
      <c r="B2005">
        <v>730</v>
      </c>
      <c r="C2005">
        <v>1330</v>
      </c>
      <c r="D2005">
        <f>C2005-B2005</f>
        <v>600</v>
      </c>
      <c r="E2005">
        <v>0.20930000000000001</v>
      </c>
      <c r="F2005" s="1">
        <v>9.9999999999999995E-7</v>
      </c>
      <c r="G2005">
        <v>30</v>
      </c>
      <c r="H2005" t="s">
        <v>46</v>
      </c>
      <c r="I2005" t="s">
        <v>44</v>
      </c>
      <c r="J2005">
        <v>2.5859999999999999</v>
      </c>
      <c r="K2005">
        <v>13</v>
      </c>
      <c r="L2005">
        <v>0</v>
      </c>
      <c r="M2005">
        <v>26</v>
      </c>
      <c r="N2005">
        <v>38</v>
      </c>
      <c r="O2005">
        <v>2</v>
      </c>
      <c r="P2005">
        <v>14</v>
      </c>
      <c r="Q2005">
        <v>7</v>
      </c>
      <c r="R2005">
        <v>8</v>
      </c>
      <c r="S2005">
        <v>25</v>
      </c>
      <c r="T2005">
        <v>8</v>
      </c>
      <c r="U2005">
        <v>3</v>
      </c>
      <c r="V2005">
        <v>34</v>
      </c>
      <c r="W2005">
        <v>8</v>
      </c>
      <c r="X2005">
        <v>17</v>
      </c>
      <c r="Y2005">
        <v>19</v>
      </c>
      <c r="Z2005">
        <v>26</v>
      </c>
      <c r="AA2005">
        <v>16</v>
      </c>
      <c r="AB2005">
        <v>8</v>
      </c>
      <c r="AC2005">
        <v>1</v>
      </c>
      <c r="AD2005">
        <v>3</v>
      </c>
      <c r="AE2005">
        <f>SUM(M2005:N2005)/SUM(K2005:AD2005)</f>
        <v>0.2318840579710145</v>
      </c>
      <c r="AF2005">
        <f>SUM(S2005,Y2005)/SUM(K2005:AD2005)</f>
        <v>0.15942028985507245</v>
      </c>
      <c r="AG2005">
        <f t="shared" si="142"/>
        <v>0.12681159420289856</v>
      </c>
      <c r="AH2005">
        <f t="shared" si="143"/>
        <v>2.1739130434782608E-2</v>
      </c>
      <c r="AI2005">
        <f t="shared" si="144"/>
        <v>9.7826086956521743E-2</v>
      </c>
      <c r="AJ2005">
        <f t="shared" si="145"/>
        <v>0.36231884057971014</v>
      </c>
    </row>
    <row r="2006" spans="1:38" x14ac:dyDescent="0.2">
      <c r="A2006" t="s">
        <v>1420</v>
      </c>
      <c r="B2006">
        <v>45</v>
      </c>
      <c r="C2006">
        <v>167</v>
      </c>
      <c r="D2006">
        <f>C2006-B2006</f>
        <v>122</v>
      </c>
      <c r="E2006">
        <v>0.32750000000000001</v>
      </c>
      <c r="F2006">
        <v>9.3999999999999997E-4</v>
      </c>
      <c r="G2006">
        <v>66</v>
      </c>
      <c r="H2006" t="s">
        <v>46</v>
      </c>
      <c r="I2006" t="s">
        <v>44</v>
      </c>
      <c r="J2006">
        <v>2.859</v>
      </c>
      <c r="K2006">
        <v>4</v>
      </c>
      <c r="L2006">
        <v>0</v>
      </c>
      <c r="M2006">
        <v>9</v>
      </c>
      <c r="N2006">
        <v>9</v>
      </c>
      <c r="O2006">
        <v>2</v>
      </c>
      <c r="P2006">
        <v>4</v>
      </c>
      <c r="Q2006">
        <v>2</v>
      </c>
      <c r="R2006">
        <v>1</v>
      </c>
      <c r="S2006">
        <v>7</v>
      </c>
      <c r="T2006">
        <v>4</v>
      </c>
      <c r="U2006">
        <v>1</v>
      </c>
      <c r="V2006">
        <v>5</v>
      </c>
      <c r="W2006">
        <v>3</v>
      </c>
      <c r="X2006">
        <v>1</v>
      </c>
      <c r="Y2006">
        <v>4</v>
      </c>
      <c r="Z2006">
        <v>7</v>
      </c>
      <c r="AA2006">
        <v>4</v>
      </c>
      <c r="AB2006">
        <v>1</v>
      </c>
      <c r="AC2006">
        <v>0</v>
      </c>
      <c r="AD2006">
        <v>1</v>
      </c>
      <c r="AE2006">
        <f>SUM(M2006:N2006)/SUM(K2006:AD2006)</f>
        <v>0.2608695652173913</v>
      </c>
      <c r="AF2006">
        <f>SUM(S2006,Y2006)/SUM(K2006:AD2006)</f>
        <v>0.15942028985507245</v>
      </c>
      <c r="AG2006">
        <f t="shared" si="142"/>
        <v>0.15942028985507245</v>
      </c>
      <c r="AH2006">
        <f t="shared" si="143"/>
        <v>4.3478260869565216E-2</v>
      </c>
      <c r="AI2006">
        <f t="shared" si="144"/>
        <v>0.10144927536231885</v>
      </c>
      <c r="AJ2006">
        <f t="shared" si="145"/>
        <v>0.27536231884057971</v>
      </c>
      <c r="AK2006">
        <v>9</v>
      </c>
      <c r="AL2006">
        <v>3</v>
      </c>
    </row>
    <row r="2007" spans="1:38" x14ac:dyDescent="0.2">
      <c r="A2007" t="s">
        <v>1577</v>
      </c>
      <c r="B2007">
        <v>1</v>
      </c>
      <c r="C2007">
        <v>402</v>
      </c>
      <c r="D2007">
        <f>C2007-B2007</f>
        <v>401</v>
      </c>
      <c r="E2007">
        <v>0.43480000000000002</v>
      </c>
      <c r="F2007">
        <v>4.7800000000000002E-4</v>
      </c>
      <c r="G2007">
        <v>90</v>
      </c>
      <c r="H2007" t="s">
        <v>35</v>
      </c>
      <c r="I2007" t="s">
        <v>40</v>
      </c>
      <c r="J2007">
        <v>2.8759999999999999</v>
      </c>
      <c r="K2007">
        <v>6</v>
      </c>
      <c r="L2007">
        <v>0</v>
      </c>
      <c r="M2007">
        <v>14</v>
      </c>
      <c r="N2007">
        <v>21</v>
      </c>
      <c r="O2007">
        <v>3</v>
      </c>
      <c r="P2007">
        <v>32</v>
      </c>
      <c r="Q2007">
        <v>12</v>
      </c>
      <c r="R2007">
        <v>3</v>
      </c>
      <c r="S2007">
        <v>19</v>
      </c>
      <c r="T2007">
        <v>5</v>
      </c>
      <c r="U2007">
        <v>2</v>
      </c>
      <c r="V2007">
        <v>6</v>
      </c>
      <c r="W2007">
        <v>8</v>
      </c>
      <c r="X2007">
        <v>2</v>
      </c>
      <c r="Y2007">
        <v>7</v>
      </c>
      <c r="Z2007">
        <v>10</v>
      </c>
      <c r="AA2007">
        <v>4</v>
      </c>
      <c r="AB2007">
        <v>4</v>
      </c>
      <c r="AC2007">
        <v>1</v>
      </c>
      <c r="AD2007">
        <v>4</v>
      </c>
      <c r="AE2007">
        <f>SUM(M2007:N2007)/SUM(K2007:AD2007)</f>
        <v>0.21472392638036811</v>
      </c>
      <c r="AF2007">
        <f>SUM(S2007,Y2007)/SUM(K2007:AD2007)</f>
        <v>0.15950920245398773</v>
      </c>
      <c r="AG2007">
        <f t="shared" si="142"/>
        <v>0.2822085889570552</v>
      </c>
      <c r="AH2007">
        <f t="shared" si="143"/>
        <v>4.9079754601226995E-2</v>
      </c>
      <c r="AI2007">
        <f t="shared" si="144"/>
        <v>8.5889570552147243E-2</v>
      </c>
      <c r="AJ2007">
        <f t="shared" si="145"/>
        <v>0.20858895705521471</v>
      </c>
    </row>
    <row r="2008" spans="1:38" x14ac:dyDescent="0.2">
      <c r="A2008" t="s">
        <v>2598</v>
      </c>
      <c r="B2008">
        <v>2</v>
      </c>
      <c r="C2008">
        <v>460</v>
      </c>
      <c r="D2008">
        <f>C2008-B2008</f>
        <v>458</v>
      </c>
      <c r="E2008">
        <v>0.31190000000000001</v>
      </c>
      <c r="F2008">
        <v>2.5630000000000002E-3</v>
      </c>
      <c r="G2008">
        <v>66</v>
      </c>
      <c r="H2008" t="s">
        <v>35</v>
      </c>
      <c r="I2008" t="s">
        <v>65</v>
      </c>
      <c r="J2008">
        <v>2.4750000000000001</v>
      </c>
      <c r="K2008">
        <v>2</v>
      </c>
      <c r="L2008">
        <v>1</v>
      </c>
      <c r="M2008">
        <v>17</v>
      </c>
      <c r="N2008">
        <v>21</v>
      </c>
      <c r="O2008">
        <v>1</v>
      </c>
      <c r="P2008">
        <v>13</v>
      </c>
      <c r="Q2008">
        <v>6</v>
      </c>
      <c r="R2008">
        <v>3</v>
      </c>
      <c r="S2008">
        <v>16</v>
      </c>
      <c r="T2008">
        <v>3</v>
      </c>
      <c r="U2008">
        <v>2</v>
      </c>
      <c r="V2008">
        <v>13</v>
      </c>
      <c r="W2008">
        <v>10</v>
      </c>
      <c r="X2008">
        <v>9</v>
      </c>
      <c r="Y2008">
        <v>10</v>
      </c>
      <c r="Z2008">
        <v>18</v>
      </c>
      <c r="AA2008">
        <v>10</v>
      </c>
      <c r="AB2008">
        <v>4</v>
      </c>
      <c r="AC2008">
        <v>0</v>
      </c>
      <c r="AD2008">
        <v>4</v>
      </c>
      <c r="AE2008">
        <f>SUM(M2008:N2008)/SUM(K2008:AD2008)</f>
        <v>0.23312883435582821</v>
      </c>
      <c r="AF2008">
        <f>SUM(S2008,Y2008)/SUM(K2008:AD2008)</f>
        <v>0.15950920245398773</v>
      </c>
      <c r="AG2008">
        <f t="shared" si="142"/>
        <v>0.15337423312883436</v>
      </c>
      <c r="AH2008">
        <f t="shared" si="143"/>
        <v>3.0674846625766871E-2</v>
      </c>
      <c r="AI2008">
        <f t="shared" si="144"/>
        <v>7.3619631901840496E-2</v>
      </c>
      <c r="AJ2008">
        <f t="shared" si="145"/>
        <v>0.34969325153374231</v>
      </c>
    </row>
    <row r="2009" spans="1:38" x14ac:dyDescent="0.2">
      <c r="A2009" t="s">
        <v>2630</v>
      </c>
      <c r="B2009">
        <v>141</v>
      </c>
      <c r="C2009">
        <v>335</v>
      </c>
      <c r="D2009">
        <f>C2009-B2009</f>
        <v>194</v>
      </c>
      <c r="E2009">
        <v>0.32479999999999998</v>
      </c>
      <c r="F2009">
        <v>1.42E-3</v>
      </c>
      <c r="G2009">
        <v>66</v>
      </c>
      <c r="H2009" t="s">
        <v>35</v>
      </c>
      <c r="I2009" t="s">
        <v>33</v>
      </c>
      <c r="J2009">
        <v>3.1240000000000001</v>
      </c>
      <c r="K2009">
        <v>4</v>
      </c>
      <c r="L2009">
        <v>2</v>
      </c>
      <c r="M2009">
        <v>7</v>
      </c>
      <c r="N2009">
        <v>7</v>
      </c>
      <c r="O2009">
        <v>6</v>
      </c>
      <c r="P2009">
        <v>7</v>
      </c>
      <c r="Q2009">
        <v>1</v>
      </c>
      <c r="R2009">
        <v>3</v>
      </c>
      <c r="S2009">
        <v>12</v>
      </c>
      <c r="T2009">
        <v>3</v>
      </c>
      <c r="U2009">
        <v>0</v>
      </c>
      <c r="V2009">
        <v>9</v>
      </c>
      <c r="W2009">
        <v>6</v>
      </c>
      <c r="X2009">
        <v>8</v>
      </c>
      <c r="Y2009">
        <v>3</v>
      </c>
      <c r="Z2009">
        <v>9</v>
      </c>
      <c r="AA2009">
        <v>1</v>
      </c>
      <c r="AB2009">
        <v>3</v>
      </c>
      <c r="AC2009">
        <v>1</v>
      </c>
      <c r="AD2009">
        <v>2</v>
      </c>
      <c r="AE2009">
        <f>SUM(M2009:N2009)/SUM(K2009:AD2009)</f>
        <v>0.14893617021276595</v>
      </c>
      <c r="AF2009">
        <f>SUM(S2009,Y2009)/SUM(K2009:AD2009)</f>
        <v>0.15957446808510639</v>
      </c>
      <c r="AG2009">
        <f t="shared" si="142"/>
        <v>0.18085106382978725</v>
      </c>
      <c r="AH2009">
        <f t="shared" si="143"/>
        <v>9.5744680851063829E-2</v>
      </c>
      <c r="AI2009">
        <f t="shared" si="144"/>
        <v>9.5744680851063829E-2</v>
      </c>
      <c r="AJ2009">
        <f t="shared" si="145"/>
        <v>0.31914893617021278</v>
      </c>
    </row>
    <row r="2010" spans="1:38" x14ac:dyDescent="0.2">
      <c r="A2010" t="s">
        <v>1791</v>
      </c>
      <c r="B2010">
        <v>3</v>
      </c>
      <c r="C2010">
        <v>252</v>
      </c>
      <c r="D2010">
        <f>C2010-B2010</f>
        <v>249</v>
      </c>
      <c r="E2010">
        <v>0.46539999999999998</v>
      </c>
      <c r="F2010">
        <v>1.0549999999999999E-3</v>
      </c>
      <c r="G2010">
        <v>90</v>
      </c>
      <c r="H2010" t="s">
        <v>32</v>
      </c>
      <c r="I2010" t="s">
        <v>44</v>
      </c>
      <c r="J2010">
        <v>2.8069999999999999</v>
      </c>
      <c r="K2010">
        <v>6</v>
      </c>
      <c r="L2010">
        <v>0</v>
      </c>
      <c r="M2010">
        <v>10</v>
      </c>
      <c r="N2010">
        <v>9</v>
      </c>
      <c r="O2010">
        <v>1</v>
      </c>
      <c r="P2010">
        <v>17</v>
      </c>
      <c r="Q2010">
        <v>2</v>
      </c>
      <c r="R2010">
        <v>1</v>
      </c>
      <c r="S2010">
        <v>11</v>
      </c>
      <c r="T2010">
        <v>1</v>
      </c>
      <c r="U2010">
        <v>4</v>
      </c>
      <c r="V2010">
        <v>10</v>
      </c>
      <c r="W2010">
        <v>3</v>
      </c>
      <c r="X2010">
        <v>4</v>
      </c>
      <c r="Y2010">
        <v>4</v>
      </c>
      <c r="Z2010">
        <v>6</v>
      </c>
      <c r="AA2010">
        <v>1</v>
      </c>
      <c r="AB2010">
        <v>3</v>
      </c>
      <c r="AC2010">
        <v>0</v>
      </c>
      <c r="AD2010">
        <v>1</v>
      </c>
      <c r="AE2010">
        <f>SUM(M2010:N2010)/SUM(K2010:AD2010)</f>
        <v>0.20212765957446807</v>
      </c>
      <c r="AF2010">
        <f>SUM(S2010,Y2010)/SUM(K2010:AD2010)</f>
        <v>0.15957446808510639</v>
      </c>
      <c r="AG2010">
        <f t="shared" si="142"/>
        <v>0.27659574468085107</v>
      </c>
      <c r="AH2010">
        <f t="shared" si="143"/>
        <v>2.1276595744680851E-2</v>
      </c>
      <c r="AI2010">
        <f t="shared" si="144"/>
        <v>9.5744680851063829E-2</v>
      </c>
      <c r="AJ2010">
        <f t="shared" si="145"/>
        <v>0.24468085106382978</v>
      </c>
      <c r="AK2010">
        <v>5</v>
      </c>
      <c r="AL2010">
        <v>0</v>
      </c>
    </row>
    <row r="2011" spans="1:38" x14ac:dyDescent="0.2">
      <c r="A2011" t="s">
        <v>313</v>
      </c>
      <c r="B2011">
        <v>255</v>
      </c>
      <c r="C2011">
        <v>348</v>
      </c>
      <c r="D2011">
        <f>C2011-B2011</f>
        <v>93</v>
      </c>
      <c r="E2011">
        <v>0.254</v>
      </c>
      <c r="F2011">
        <v>2.22E-4</v>
      </c>
      <c r="G2011">
        <v>42</v>
      </c>
      <c r="H2011" t="s">
        <v>35</v>
      </c>
      <c r="I2011" t="s">
        <v>314</v>
      </c>
      <c r="J2011">
        <v>3.0840000000000001</v>
      </c>
      <c r="K2011">
        <v>5</v>
      </c>
      <c r="L2011">
        <v>0</v>
      </c>
      <c r="M2011">
        <v>4</v>
      </c>
      <c r="N2011">
        <v>16</v>
      </c>
      <c r="O2011">
        <v>3</v>
      </c>
      <c r="P2011">
        <v>1</v>
      </c>
      <c r="Q2011">
        <v>4</v>
      </c>
      <c r="R2011">
        <v>2</v>
      </c>
      <c r="S2011">
        <v>10</v>
      </c>
      <c r="T2011">
        <v>12</v>
      </c>
      <c r="U2011">
        <v>1</v>
      </c>
      <c r="V2011">
        <v>7</v>
      </c>
      <c r="W2011">
        <v>1</v>
      </c>
      <c r="X2011">
        <v>12</v>
      </c>
      <c r="Y2011">
        <v>5</v>
      </c>
      <c r="Z2011">
        <v>4</v>
      </c>
      <c r="AA2011">
        <v>2</v>
      </c>
      <c r="AB2011">
        <v>3</v>
      </c>
      <c r="AC2011">
        <v>1</v>
      </c>
      <c r="AD2011">
        <v>1</v>
      </c>
      <c r="AE2011">
        <f>SUM(M2011:N2011)/SUM(K2011:AD2011)</f>
        <v>0.21276595744680851</v>
      </c>
      <c r="AF2011">
        <f>SUM(S2011,Y2011)/SUM(K2011:AD2011)</f>
        <v>0.15957446808510639</v>
      </c>
      <c r="AG2011">
        <f t="shared" si="142"/>
        <v>7.4468085106382975E-2</v>
      </c>
      <c r="AH2011">
        <f t="shared" si="143"/>
        <v>5.3191489361702128E-2</v>
      </c>
      <c r="AI2011">
        <f t="shared" si="144"/>
        <v>0.19148936170212766</v>
      </c>
      <c r="AJ2011">
        <f t="shared" si="145"/>
        <v>0.30851063829787234</v>
      </c>
    </row>
    <row r="2012" spans="1:38" x14ac:dyDescent="0.2">
      <c r="A2012" t="s">
        <v>986</v>
      </c>
      <c r="B2012">
        <v>904</v>
      </c>
      <c r="C2012">
        <v>1112</v>
      </c>
      <c r="D2012">
        <f>C2012-B2012</f>
        <v>208</v>
      </c>
      <c r="E2012">
        <v>0.18079999999999999</v>
      </c>
      <c r="F2012">
        <v>1.4E-5</v>
      </c>
      <c r="G2012">
        <v>18</v>
      </c>
      <c r="H2012" t="s">
        <v>35</v>
      </c>
      <c r="I2012" t="s">
        <v>49</v>
      </c>
      <c r="J2012">
        <v>2.7629999999999999</v>
      </c>
      <c r="K2012">
        <v>3</v>
      </c>
      <c r="L2012">
        <v>0</v>
      </c>
      <c r="M2012">
        <v>7</v>
      </c>
      <c r="N2012">
        <v>13</v>
      </c>
      <c r="O2012">
        <v>1</v>
      </c>
      <c r="P2012">
        <v>10</v>
      </c>
      <c r="Q2012">
        <v>3</v>
      </c>
      <c r="R2012">
        <v>2</v>
      </c>
      <c r="S2012">
        <v>8</v>
      </c>
      <c r="T2012">
        <v>5</v>
      </c>
      <c r="U2012">
        <v>0</v>
      </c>
      <c r="V2012">
        <v>6</v>
      </c>
      <c r="W2012">
        <v>6</v>
      </c>
      <c r="X2012">
        <v>5</v>
      </c>
      <c r="Y2012">
        <v>7</v>
      </c>
      <c r="Z2012">
        <v>11</v>
      </c>
      <c r="AA2012">
        <v>3</v>
      </c>
      <c r="AB2012">
        <v>2</v>
      </c>
      <c r="AC2012">
        <v>0</v>
      </c>
      <c r="AD2012">
        <v>2</v>
      </c>
      <c r="AE2012">
        <f>SUM(M2012:N2012)/SUM(K2012:AD2012)</f>
        <v>0.21276595744680851</v>
      </c>
      <c r="AF2012">
        <f>SUM(S2012,Y2012)/SUM(K2012:AD2012)</f>
        <v>0.15957446808510639</v>
      </c>
      <c r="AG2012">
        <f t="shared" si="142"/>
        <v>0.20212765957446807</v>
      </c>
      <c r="AH2012">
        <f t="shared" si="143"/>
        <v>3.1914893617021274E-2</v>
      </c>
      <c r="AI2012">
        <f t="shared" si="144"/>
        <v>9.5744680851063829E-2</v>
      </c>
      <c r="AJ2012">
        <f t="shared" si="145"/>
        <v>0.2978723404255319</v>
      </c>
    </row>
    <row r="2013" spans="1:38" x14ac:dyDescent="0.2">
      <c r="A2013" t="s">
        <v>3223</v>
      </c>
      <c r="B2013">
        <v>78</v>
      </c>
      <c r="C2013">
        <v>581</v>
      </c>
      <c r="D2013">
        <f>C2013-B2013</f>
        <v>503</v>
      </c>
      <c r="E2013">
        <v>0.32279999999999998</v>
      </c>
      <c r="F2013">
        <v>6.0000000000000002E-5</v>
      </c>
      <c r="G2013">
        <v>66</v>
      </c>
      <c r="H2013" t="s">
        <v>35</v>
      </c>
      <c r="I2013" t="s">
        <v>49</v>
      </c>
      <c r="J2013">
        <v>2.847</v>
      </c>
      <c r="K2013">
        <v>5</v>
      </c>
      <c r="L2013">
        <v>1</v>
      </c>
      <c r="M2013">
        <v>19</v>
      </c>
      <c r="N2013">
        <v>25</v>
      </c>
      <c r="O2013">
        <v>5</v>
      </c>
      <c r="P2013">
        <v>28</v>
      </c>
      <c r="Q2013">
        <v>5</v>
      </c>
      <c r="R2013">
        <v>5</v>
      </c>
      <c r="S2013">
        <v>18</v>
      </c>
      <c r="T2013">
        <v>10</v>
      </c>
      <c r="U2013">
        <v>3</v>
      </c>
      <c r="V2013">
        <v>9</v>
      </c>
      <c r="W2013">
        <v>14</v>
      </c>
      <c r="X2013">
        <v>8</v>
      </c>
      <c r="Y2013">
        <v>13</v>
      </c>
      <c r="Z2013">
        <v>11</v>
      </c>
      <c r="AA2013">
        <v>13</v>
      </c>
      <c r="AB2013">
        <v>0</v>
      </c>
      <c r="AC2013">
        <v>0</v>
      </c>
      <c r="AD2013">
        <v>2</v>
      </c>
      <c r="AE2013">
        <f>SUM(M2013:N2013)/SUM(K2013:AD2013)</f>
        <v>0.22680412371134021</v>
      </c>
      <c r="AF2013">
        <f>SUM(S2013,Y2013)/SUM(K2013:AD2013)</f>
        <v>0.15979381443298968</v>
      </c>
      <c r="AG2013">
        <f t="shared" si="142"/>
        <v>0.2422680412371134</v>
      </c>
      <c r="AH2013">
        <f t="shared" si="143"/>
        <v>3.608247422680412E-2</v>
      </c>
      <c r="AI2013">
        <f t="shared" si="144"/>
        <v>9.2783505154639179E-2</v>
      </c>
      <c r="AJ2013">
        <f t="shared" si="145"/>
        <v>0.2422680412371134</v>
      </c>
    </row>
    <row r="2014" spans="1:38" x14ac:dyDescent="0.2">
      <c r="A2014" t="s">
        <v>1573</v>
      </c>
      <c r="B2014">
        <v>68</v>
      </c>
      <c r="C2014">
        <v>1250</v>
      </c>
      <c r="D2014">
        <f>C2014-B2014</f>
        <v>1182</v>
      </c>
      <c r="E2014">
        <v>0.18559999999999999</v>
      </c>
      <c r="F2014">
        <v>4.6509999999999998E-3</v>
      </c>
      <c r="G2014">
        <v>18</v>
      </c>
      <c r="H2014" t="s">
        <v>35</v>
      </c>
      <c r="I2014" t="s">
        <v>1574</v>
      </c>
      <c r="J2014">
        <v>2.9239999999999999</v>
      </c>
      <c r="K2014">
        <v>18</v>
      </c>
      <c r="L2014">
        <v>3</v>
      </c>
      <c r="M2014">
        <v>48</v>
      </c>
      <c r="N2014">
        <v>58</v>
      </c>
      <c r="O2014">
        <v>7</v>
      </c>
      <c r="P2014">
        <v>36</v>
      </c>
      <c r="Q2014">
        <v>13</v>
      </c>
      <c r="R2014">
        <v>15</v>
      </c>
      <c r="S2014">
        <v>58</v>
      </c>
      <c r="T2014">
        <v>30</v>
      </c>
      <c r="U2014">
        <v>3</v>
      </c>
      <c r="V2014">
        <v>43</v>
      </c>
      <c r="W2014">
        <v>23</v>
      </c>
      <c r="X2014">
        <v>34</v>
      </c>
      <c r="Y2014">
        <v>28</v>
      </c>
      <c r="Z2014">
        <v>66</v>
      </c>
      <c r="AA2014">
        <v>24</v>
      </c>
      <c r="AB2014">
        <v>18</v>
      </c>
      <c r="AC2014">
        <v>5</v>
      </c>
      <c r="AD2014">
        <v>8</v>
      </c>
      <c r="AE2014">
        <f>SUM(M2014:N2014)/SUM(K2014:AD2014)</f>
        <v>0.19702602230483271</v>
      </c>
      <c r="AF2014">
        <f>SUM(S2014,Y2014)/SUM(K2014:AD2014)</f>
        <v>0.15985130111524162</v>
      </c>
      <c r="AG2014">
        <f t="shared" si="142"/>
        <v>0.14312267657992564</v>
      </c>
      <c r="AH2014">
        <f t="shared" si="143"/>
        <v>3.717472118959108E-2</v>
      </c>
      <c r="AI2014">
        <f t="shared" si="144"/>
        <v>0.12267657992565056</v>
      </c>
      <c r="AJ2014">
        <f t="shared" si="145"/>
        <v>0.34014869888475835</v>
      </c>
    </row>
    <row r="2015" spans="1:38" x14ac:dyDescent="0.2">
      <c r="A2015" t="s">
        <v>1605</v>
      </c>
      <c r="B2015">
        <v>220</v>
      </c>
      <c r="C2015">
        <v>289</v>
      </c>
      <c r="D2015">
        <f>C2015-B2015</f>
        <v>69</v>
      </c>
      <c r="E2015">
        <v>0.20280000000000001</v>
      </c>
      <c r="F2015" s="1">
        <v>3.9999999999999998E-6</v>
      </c>
      <c r="G2015">
        <v>30</v>
      </c>
      <c r="H2015" t="s">
        <v>32</v>
      </c>
      <c r="I2015" t="s">
        <v>1606</v>
      </c>
      <c r="J2015">
        <v>2.9380000000000002</v>
      </c>
      <c r="K2015">
        <v>2</v>
      </c>
      <c r="L2015">
        <v>0</v>
      </c>
      <c r="M2015">
        <v>1</v>
      </c>
      <c r="N2015">
        <v>4</v>
      </c>
      <c r="O2015">
        <v>2</v>
      </c>
      <c r="P2015">
        <v>5</v>
      </c>
      <c r="Q2015">
        <v>2</v>
      </c>
      <c r="R2015">
        <v>0</v>
      </c>
      <c r="S2015">
        <v>1</v>
      </c>
      <c r="T2015">
        <v>4</v>
      </c>
      <c r="U2015">
        <v>0</v>
      </c>
      <c r="V2015">
        <v>5</v>
      </c>
      <c r="W2015">
        <v>2</v>
      </c>
      <c r="X2015">
        <v>3</v>
      </c>
      <c r="Y2015">
        <v>7</v>
      </c>
      <c r="Z2015">
        <v>2</v>
      </c>
      <c r="AA2015">
        <v>7</v>
      </c>
      <c r="AB2015">
        <v>0</v>
      </c>
      <c r="AC2015">
        <v>1</v>
      </c>
      <c r="AD2015">
        <v>2</v>
      </c>
      <c r="AE2015">
        <f>SUM(M2015:N2015)/SUM(K2015:AD2015)</f>
        <v>0.1</v>
      </c>
      <c r="AF2015">
        <f>SUM(S2015,Y2015)/SUM(K2015:AD2015)</f>
        <v>0.16</v>
      </c>
      <c r="AG2015">
        <f t="shared" si="142"/>
        <v>0.18</v>
      </c>
      <c r="AH2015">
        <f t="shared" si="143"/>
        <v>0.1</v>
      </c>
      <c r="AI2015">
        <f t="shared" si="144"/>
        <v>0.08</v>
      </c>
      <c r="AJ2015">
        <f t="shared" si="145"/>
        <v>0.38</v>
      </c>
    </row>
    <row r="2016" spans="1:38" x14ac:dyDescent="0.2">
      <c r="A2016" t="s">
        <v>322</v>
      </c>
      <c r="B2016">
        <v>421</v>
      </c>
      <c r="C2016">
        <v>535</v>
      </c>
      <c r="D2016">
        <f>C2016-B2016</f>
        <v>114</v>
      </c>
      <c r="E2016">
        <v>0.15440000000000001</v>
      </c>
      <c r="F2016">
        <v>4.15E-4</v>
      </c>
      <c r="G2016">
        <v>6</v>
      </c>
      <c r="H2016" t="s">
        <v>46</v>
      </c>
      <c r="I2016" t="s">
        <v>44</v>
      </c>
      <c r="J2016">
        <v>3.4710000000000001</v>
      </c>
      <c r="K2016">
        <v>2</v>
      </c>
      <c r="L2016">
        <v>1</v>
      </c>
      <c r="M2016">
        <v>5</v>
      </c>
      <c r="N2016">
        <v>3</v>
      </c>
      <c r="O2016">
        <v>1</v>
      </c>
      <c r="P2016">
        <v>2</v>
      </c>
      <c r="Q2016">
        <v>6</v>
      </c>
      <c r="R2016">
        <v>6</v>
      </c>
      <c r="S2016">
        <v>10</v>
      </c>
      <c r="T2016">
        <v>7</v>
      </c>
      <c r="U2016">
        <v>2</v>
      </c>
      <c r="V2016">
        <v>8</v>
      </c>
      <c r="W2016">
        <v>2</v>
      </c>
      <c r="X2016">
        <v>2</v>
      </c>
      <c r="Y2016">
        <v>2</v>
      </c>
      <c r="Z2016">
        <v>6</v>
      </c>
      <c r="AA2016">
        <v>5</v>
      </c>
      <c r="AB2016">
        <v>1</v>
      </c>
      <c r="AC2016">
        <v>0</v>
      </c>
      <c r="AD2016">
        <v>4</v>
      </c>
      <c r="AE2016">
        <f>SUM(M2016:N2016)/SUM(K2016:AD2016)</f>
        <v>0.10666666666666667</v>
      </c>
      <c r="AF2016">
        <f>SUM(S2016,Y2016)/SUM(K2016:AD2016)</f>
        <v>0.16</v>
      </c>
      <c r="AG2016">
        <f t="shared" si="142"/>
        <v>0.08</v>
      </c>
      <c r="AH2016">
        <f t="shared" si="143"/>
        <v>6.6666666666666666E-2</v>
      </c>
      <c r="AI2016">
        <f t="shared" si="144"/>
        <v>0.21333333333333335</v>
      </c>
      <c r="AJ2016">
        <f t="shared" si="145"/>
        <v>0.37333333333333335</v>
      </c>
    </row>
    <row r="2017" spans="1:38" x14ac:dyDescent="0.2">
      <c r="A2017" t="s">
        <v>213</v>
      </c>
      <c r="B2017">
        <v>276</v>
      </c>
      <c r="C2017">
        <v>305</v>
      </c>
      <c r="D2017">
        <f>C2017-B2017</f>
        <v>29</v>
      </c>
      <c r="E2017">
        <v>0.24560000000000001</v>
      </c>
      <c r="F2017">
        <v>1.01E-4</v>
      </c>
      <c r="G2017">
        <v>42</v>
      </c>
      <c r="H2017" t="s">
        <v>35</v>
      </c>
      <c r="I2017" t="s">
        <v>33</v>
      </c>
      <c r="J2017">
        <v>3.3639999999999999</v>
      </c>
      <c r="K2017">
        <v>2</v>
      </c>
      <c r="L2017">
        <v>1</v>
      </c>
      <c r="M2017">
        <v>1</v>
      </c>
      <c r="N2017">
        <v>2</v>
      </c>
      <c r="O2017">
        <v>0</v>
      </c>
      <c r="P2017">
        <v>1</v>
      </c>
      <c r="Q2017">
        <v>0</v>
      </c>
      <c r="R2017">
        <v>0</v>
      </c>
      <c r="S2017">
        <v>2</v>
      </c>
      <c r="T2017">
        <v>2</v>
      </c>
      <c r="U2017">
        <v>0</v>
      </c>
      <c r="V2017">
        <v>1</v>
      </c>
      <c r="W2017">
        <v>1</v>
      </c>
      <c r="X2017">
        <v>2</v>
      </c>
      <c r="Y2017">
        <v>2</v>
      </c>
      <c r="Z2017">
        <v>2</v>
      </c>
      <c r="AA2017">
        <v>2</v>
      </c>
      <c r="AB2017">
        <v>1</v>
      </c>
      <c r="AC2017">
        <v>1</v>
      </c>
      <c r="AD2017">
        <v>2</v>
      </c>
      <c r="AE2017">
        <f>SUM(M2017:N2017)/SUM(K2017:AD2017)</f>
        <v>0.12</v>
      </c>
      <c r="AF2017">
        <f>SUM(S2017,Y2017)/SUM(K2017:AD2017)</f>
        <v>0.16</v>
      </c>
      <c r="AG2017">
        <f t="shared" si="142"/>
        <v>0.16</v>
      </c>
      <c r="AH2017">
        <f t="shared" si="143"/>
        <v>0.12</v>
      </c>
      <c r="AI2017">
        <f t="shared" si="144"/>
        <v>0.12</v>
      </c>
      <c r="AJ2017">
        <f t="shared" si="145"/>
        <v>0.32</v>
      </c>
    </row>
    <row r="2018" spans="1:38" x14ac:dyDescent="0.2">
      <c r="A2018" t="s">
        <v>597</v>
      </c>
      <c r="B2018">
        <v>24</v>
      </c>
      <c r="C2018">
        <v>48</v>
      </c>
      <c r="D2018">
        <f>C2018-B2018</f>
        <v>24</v>
      </c>
      <c r="E2018">
        <v>0.2923</v>
      </c>
      <c r="F2018">
        <v>9.4799999999999995E-4</v>
      </c>
      <c r="G2018">
        <v>54</v>
      </c>
      <c r="H2018" t="s">
        <v>46</v>
      </c>
      <c r="I2018" t="s">
        <v>33</v>
      </c>
      <c r="J2018">
        <v>3.8559999999999999</v>
      </c>
      <c r="K2018">
        <v>0</v>
      </c>
      <c r="L2018">
        <v>0</v>
      </c>
      <c r="M2018">
        <v>2</v>
      </c>
      <c r="N2018">
        <v>1</v>
      </c>
      <c r="O2018">
        <v>3</v>
      </c>
      <c r="P2018">
        <v>0</v>
      </c>
      <c r="Q2018">
        <v>0</v>
      </c>
      <c r="R2018">
        <v>1</v>
      </c>
      <c r="S2018">
        <v>0</v>
      </c>
      <c r="T2018">
        <v>1</v>
      </c>
      <c r="U2018">
        <v>0</v>
      </c>
      <c r="V2018">
        <v>1</v>
      </c>
      <c r="W2018">
        <v>0</v>
      </c>
      <c r="X2018">
        <v>2</v>
      </c>
      <c r="Y2018">
        <v>4</v>
      </c>
      <c r="Z2018">
        <v>3</v>
      </c>
      <c r="AA2018">
        <v>2</v>
      </c>
      <c r="AB2018">
        <v>3</v>
      </c>
      <c r="AC2018">
        <v>0</v>
      </c>
      <c r="AD2018">
        <v>2</v>
      </c>
      <c r="AE2018">
        <f>SUM(M2018:N2018)/SUM(K2018:AD2018)</f>
        <v>0.12</v>
      </c>
      <c r="AF2018">
        <f>SUM(S2018,Y2018)/SUM(K2018:AD2018)</f>
        <v>0.16</v>
      </c>
      <c r="AG2018">
        <f t="shared" si="142"/>
        <v>0</v>
      </c>
      <c r="AH2018">
        <f t="shared" si="143"/>
        <v>0.2</v>
      </c>
      <c r="AI2018">
        <f t="shared" si="144"/>
        <v>0.2</v>
      </c>
      <c r="AJ2018">
        <f t="shared" si="145"/>
        <v>0.32</v>
      </c>
    </row>
    <row r="2019" spans="1:38" x14ac:dyDescent="0.2">
      <c r="A2019" t="s">
        <v>998</v>
      </c>
      <c r="B2019">
        <v>16</v>
      </c>
      <c r="C2019">
        <v>204</v>
      </c>
      <c r="D2019">
        <f>C2019-B2019</f>
        <v>188</v>
      </c>
      <c r="E2019">
        <v>0.19320000000000001</v>
      </c>
      <c r="F2019">
        <v>5.0590000000000001E-3</v>
      </c>
      <c r="G2019">
        <v>18</v>
      </c>
      <c r="H2019" t="s">
        <v>32</v>
      </c>
      <c r="I2019" t="s">
        <v>49</v>
      </c>
      <c r="J2019">
        <v>3.3530000000000002</v>
      </c>
      <c r="K2019">
        <v>8</v>
      </c>
      <c r="L2019">
        <v>0</v>
      </c>
      <c r="M2019">
        <v>4</v>
      </c>
      <c r="N2019">
        <v>5</v>
      </c>
      <c r="O2019">
        <v>2</v>
      </c>
      <c r="P2019">
        <v>9</v>
      </c>
      <c r="Q2019">
        <v>2</v>
      </c>
      <c r="R2019">
        <v>1</v>
      </c>
      <c r="S2019">
        <v>2</v>
      </c>
      <c r="T2019">
        <v>4</v>
      </c>
      <c r="U2019">
        <v>1</v>
      </c>
      <c r="V2019">
        <v>6</v>
      </c>
      <c r="W2019">
        <v>5</v>
      </c>
      <c r="X2019">
        <v>2</v>
      </c>
      <c r="Y2019">
        <v>10</v>
      </c>
      <c r="Z2019">
        <v>4</v>
      </c>
      <c r="AA2019">
        <v>4</v>
      </c>
      <c r="AB2019">
        <v>3</v>
      </c>
      <c r="AC2019">
        <v>0</v>
      </c>
      <c r="AD2019">
        <v>3</v>
      </c>
      <c r="AE2019">
        <f>SUM(M2019:N2019)/SUM(K2019:AD2019)</f>
        <v>0.12</v>
      </c>
      <c r="AF2019">
        <f>SUM(S2019,Y2019)/SUM(K2019:AD2019)</f>
        <v>0.16</v>
      </c>
      <c r="AG2019">
        <f t="shared" si="142"/>
        <v>0.29333333333333333</v>
      </c>
      <c r="AH2019">
        <f t="shared" si="143"/>
        <v>6.6666666666666666E-2</v>
      </c>
      <c r="AI2019">
        <f t="shared" si="144"/>
        <v>0.12</v>
      </c>
      <c r="AJ2019">
        <f t="shared" si="145"/>
        <v>0.24</v>
      </c>
      <c r="AK2019">
        <v>1</v>
      </c>
      <c r="AL2019">
        <v>0</v>
      </c>
    </row>
    <row r="2020" spans="1:38" x14ac:dyDescent="0.2">
      <c r="A2020" t="s">
        <v>1409</v>
      </c>
      <c r="B2020">
        <v>296</v>
      </c>
      <c r="C2020">
        <v>518</v>
      </c>
      <c r="D2020">
        <f>C2020-B2020</f>
        <v>222</v>
      </c>
      <c r="E2020">
        <v>0.2601</v>
      </c>
      <c r="F2020">
        <v>9.0000000000000006E-5</v>
      </c>
      <c r="G2020">
        <v>42</v>
      </c>
      <c r="H2020" t="s">
        <v>35</v>
      </c>
      <c r="I2020" t="s">
        <v>49</v>
      </c>
      <c r="J2020">
        <v>3.4620000000000002</v>
      </c>
      <c r="K2020">
        <v>6</v>
      </c>
      <c r="L2020">
        <v>2</v>
      </c>
      <c r="M2020">
        <v>11</v>
      </c>
      <c r="N2020">
        <v>7</v>
      </c>
      <c r="O2020">
        <v>8</v>
      </c>
      <c r="P2020">
        <v>6</v>
      </c>
      <c r="Q2020">
        <v>3</v>
      </c>
      <c r="R2020">
        <v>6</v>
      </c>
      <c r="S2020">
        <v>16</v>
      </c>
      <c r="T2020">
        <v>14</v>
      </c>
      <c r="U2020">
        <v>0</v>
      </c>
      <c r="V2020">
        <v>12</v>
      </c>
      <c r="W2020">
        <v>10</v>
      </c>
      <c r="X2020">
        <v>6</v>
      </c>
      <c r="Y2020">
        <v>8</v>
      </c>
      <c r="Z2020">
        <v>18</v>
      </c>
      <c r="AA2020">
        <v>3</v>
      </c>
      <c r="AB2020">
        <v>2</v>
      </c>
      <c r="AC2020">
        <v>5</v>
      </c>
      <c r="AD2020">
        <v>7</v>
      </c>
      <c r="AE2020">
        <f>SUM(M2020:N2020)/SUM(K2020:AD2020)</f>
        <v>0.12</v>
      </c>
      <c r="AF2020">
        <f>SUM(S2020,Y2020)/SUM(K2020:AD2020)</f>
        <v>0.16</v>
      </c>
      <c r="AG2020">
        <f t="shared" si="142"/>
        <v>0.14666666666666667</v>
      </c>
      <c r="AH2020">
        <f t="shared" si="143"/>
        <v>0.13333333333333333</v>
      </c>
      <c r="AI2020">
        <f t="shared" si="144"/>
        <v>0.14666666666666667</v>
      </c>
      <c r="AJ2020">
        <f t="shared" si="145"/>
        <v>0.29333333333333333</v>
      </c>
    </row>
    <row r="2021" spans="1:38" x14ac:dyDescent="0.2">
      <c r="A2021" t="s">
        <v>1910</v>
      </c>
      <c r="B2021">
        <v>16</v>
      </c>
      <c r="C2021">
        <v>204</v>
      </c>
      <c r="D2021">
        <f>C2021-B2021</f>
        <v>188</v>
      </c>
      <c r="E2021">
        <v>7.3400000000000007E-2</v>
      </c>
      <c r="F2021">
        <v>1.3684999999999999E-2</v>
      </c>
      <c r="G2021">
        <v>6</v>
      </c>
      <c r="H2021" t="s">
        <v>32</v>
      </c>
      <c r="I2021" t="s">
        <v>49</v>
      </c>
      <c r="J2021">
        <v>3.3730000000000002</v>
      </c>
      <c r="K2021">
        <v>8</v>
      </c>
      <c r="L2021">
        <v>0</v>
      </c>
      <c r="M2021">
        <v>4</v>
      </c>
      <c r="N2021">
        <v>5</v>
      </c>
      <c r="O2021">
        <v>2</v>
      </c>
      <c r="P2021">
        <v>8</v>
      </c>
      <c r="Q2021">
        <v>2</v>
      </c>
      <c r="R2021">
        <v>1</v>
      </c>
      <c r="S2021">
        <v>2</v>
      </c>
      <c r="T2021">
        <v>5</v>
      </c>
      <c r="U2021">
        <v>1</v>
      </c>
      <c r="V2021">
        <v>6</v>
      </c>
      <c r="W2021">
        <v>5</v>
      </c>
      <c r="X2021">
        <v>3</v>
      </c>
      <c r="Y2021">
        <v>10</v>
      </c>
      <c r="Z2021">
        <v>3</v>
      </c>
      <c r="AA2021">
        <v>4</v>
      </c>
      <c r="AB2021">
        <v>3</v>
      </c>
      <c r="AC2021">
        <v>0</v>
      </c>
      <c r="AD2021">
        <v>3</v>
      </c>
      <c r="AE2021">
        <f>SUM(M2021:N2021)/SUM(K2021:AD2021)</f>
        <v>0.12</v>
      </c>
      <c r="AF2021">
        <f>SUM(S2021,Y2021)/SUM(K2021:AD2021)</f>
        <v>0.16</v>
      </c>
      <c r="AG2021">
        <f t="shared" si="142"/>
        <v>0.28000000000000003</v>
      </c>
      <c r="AH2021">
        <f t="shared" si="143"/>
        <v>6.6666666666666666E-2</v>
      </c>
      <c r="AI2021">
        <f t="shared" si="144"/>
        <v>0.13333333333333333</v>
      </c>
      <c r="AJ2021">
        <f t="shared" si="145"/>
        <v>0.24</v>
      </c>
      <c r="AK2021">
        <v>58</v>
      </c>
      <c r="AL2021">
        <v>0</v>
      </c>
    </row>
    <row r="2022" spans="1:38" x14ac:dyDescent="0.2">
      <c r="A2022" t="s">
        <v>2527</v>
      </c>
      <c r="B2022">
        <v>1170</v>
      </c>
      <c r="C2022">
        <v>1199</v>
      </c>
      <c r="D2022">
        <f>C2022-B2022</f>
        <v>29</v>
      </c>
      <c r="E2022">
        <v>0.224</v>
      </c>
      <c r="F2022">
        <v>3.39E-4</v>
      </c>
      <c r="G2022">
        <v>30</v>
      </c>
      <c r="H2022" t="s">
        <v>46</v>
      </c>
      <c r="I2022" t="s">
        <v>482</v>
      </c>
      <c r="J2022">
        <v>4.2519999999999998</v>
      </c>
      <c r="K2022">
        <v>1</v>
      </c>
      <c r="L2022">
        <v>0</v>
      </c>
      <c r="M2022">
        <v>3</v>
      </c>
      <c r="N2022">
        <v>0</v>
      </c>
      <c r="O2022">
        <v>0</v>
      </c>
      <c r="P2022">
        <v>2</v>
      </c>
      <c r="Q2022">
        <v>0</v>
      </c>
      <c r="R2022">
        <v>4</v>
      </c>
      <c r="S2022">
        <v>3</v>
      </c>
      <c r="T2022">
        <v>1</v>
      </c>
      <c r="U2022">
        <v>1</v>
      </c>
      <c r="V2022">
        <v>1</v>
      </c>
      <c r="W2022">
        <v>2</v>
      </c>
      <c r="X2022">
        <v>1</v>
      </c>
      <c r="Y2022">
        <v>1</v>
      </c>
      <c r="Z2022">
        <v>3</v>
      </c>
      <c r="AA2022">
        <v>0</v>
      </c>
      <c r="AB2022">
        <v>2</v>
      </c>
      <c r="AC2022">
        <v>0</v>
      </c>
      <c r="AD2022">
        <v>0</v>
      </c>
      <c r="AE2022">
        <f>SUM(M2022:N2022)/SUM(K2022:AD2022)</f>
        <v>0.12</v>
      </c>
      <c r="AF2022">
        <f>SUM(S2022,Y2022)/SUM(K2022:AD2022)</f>
        <v>0.16</v>
      </c>
      <c r="AG2022">
        <f t="shared" si="142"/>
        <v>0.2</v>
      </c>
      <c r="AH2022">
        <f t="shared" si="143"/>
        <v>0</v>
      </c>
      <c r="AI2022">
        <f t="shared" si="144"/>
        <v>0.32</v>
      </c>
      <c r="AJ2022">
        <f t="shared" si="145"/>
        <v>0.2</v>
      </c>
    </row>
    <row r="2023" spans="1:38" x14ac:dyDescent="0.2">
      <c r="A2023" t="s">
        <v>2997</v>
      </c>
      <c r="B2023">
        <v>85</v>
      </c>
      <c r="C2023">
        <v>117</v>
      </c>
      <c r="D2023">
        <f>C2023-B2023</f>
        <v>32</v>
      </c>
      <c r="E2023">
        <v>0.2429</v>
      </c>
      <c r="F2023">
        <v>8.8800000000000001E-4</v>
      </c>
      <c r="G2023">
        <v>42</v>
      </c>
      <c r="H2023" t="s">
        <v>35</v>
      </c>
      <c r="I2023" t="s">
        <v>33</v>
      </c>
      <c r="J2023">
        <v>3.6920000000000002</v>
      </c>
      <c r="K2023">
        <v>2</v>
      </c>
      <c r="L2023">
        <v>1</v>
      </c>
      <c r="M2023">
        <v>2</v>
      </c>
      <c r="N2023">
        <v>1</v>
      </c>
      <c r="O2023">
        <v>2</v>
      </c>
      <c r="P2023">
        <v>2</v>
      </c>
      <c r="Q2023">
        <v>1</v>
      </c>
      <c r="R2023">
        <v>1</v>
      </c>
      <c r="S2023">
        <v>3</v>
      </c>
      <c r="T2023">
        <v>1</v>
      </c>
      <c r="U2023">
        <v>1</v>
      </c>
      <c r="V2023">
        <v>2</v>
      </c>
      <c r="W2023">
        <v>0</v>
      </c>
      <c r="X2023">
        <v>0</v>
      </c>
      <c r="Y2023">
        <v>1</v>
      </c>
      <c r="Z2023">
        <v>3</v>
      </c>
      <c r="AA2023">
        <v>1</v>
      </c>
      <c r="AB2023">
        <v>0</v>
      </c>
      <c r="AC2023">
        <v>0</v>
      </c>
      <c r="AD2023">
        <v>1</v>
      </c>
      <c r="AE2023">
        <f>SUM(M2023:N2023)/SUM(K2023:AD2023)</f>
        <v>0.12</v>
      </c>
      <c r="AF2023">
        <f>SUM(S2023,Y2023)/SUM(K2023:AD2023)</f>
        <v>0.16</v>
      </c>
      <c r="AG2023">
        <f t="shared" si="142"/>
        <v>0.16</v>
      </c>
      <c r="AH2023">
        <f t="shared" si="143"/>
        <v>0.12</v>
      </c>
      <c r="AI2023">
        <f t="shared" si="144"/>
        <v>0.12</v>
      </c>
      <c r="AJ2023">
        <f t="shared" si="145"/>
        <v>0.32</v>
      </c>
      <c r="AK2023">
        <v>1</v>
      </c>
      <c r="AL2023">
        <v>1</v>
      </c>
    </row>
    <row r="2024" spans="1:38" x14ac:dyDescent="0.2">
      <c r="A2024" t="s">
        <v>984</v>
      </c>
      <c r="B2024">
        <v>240</v>
      </c>
      <c r="C2024">
        <v>294</v>
      </c>
      <c r="D2024">
        <f>C2024-B2024</f>
        <v>54</v>
      </c>
      <c r="E2024">
        <v>0.19089999999999999</v>
      </c>
      <c r="F2024">
        <v>1.1244000000000001E-2</v>
      </c>
      <c r="G2024">
        <v>18</v>
      </c>
      <c r="H2024" t="s">
        <v>35</v>
      </c>
      <c r="I2024" t="s">
        <v>33</v>
      </c>
      <c r="J2024">
        <v>4.1360000000000001</v>
      </c>
      <c r="K2024">
        <v>3</v>
      </c>
      <c r="L2024">
        <v>1</v>
      </c>
      <c r="M2024">
        <v>3</v>
      </c>
      <c r="N2024">
        <v>4</v>
      </c>
      <c r="O2024">
        <v>2</v>
      </c>
      <c r="P2024">
        <v>3</v>
      </c>
      <c r="Q2024">
        <v>1</v>
      </c>
      <c r="R2024">
        <v>1</v>
      </c>
      <c r="S2024">
        <v>6</v>
      </c>
      <c r="T2024">
        <v>5</v>
      </c>
      <c r="U2024">
        <v>1</v>
      </c>
      <c r="V2024">
        <v>2</v>
      </c>
      <c r="W2024">
        <v>3</v>
      </c>
      <c r="X2024">
        <v>1</v>
      </c>
      <c r="Y2024">
        <v>2</v>
      </c>
      <c r="Z2024">
        <v>3</v>
      </c>
      <c r="AA2024">
        <v>1</v>
      </c>
      <c r="AB2024">
        <v>6</v>
      </c>
      <c r="AC2024">
        <v>0</v>
      </c>
      <c r="AD2024">
        <v>2</v>
      </c>
      <c r="AE2024">
        <f>SUM(M2024:N2024)/SUM(K2024:AD2024)</f>
        <v>0.14000000000000001</v>
      </c>
      <c r="AF2024">
        <f>SUM(S2024,Y2024)/SUM(K2024:AD2024)</f>
        <v>0.16</v>
      </c>
      <c r="AG2024">
        <f t="shared" si="142"/>
        <v>0.18</v>
      </c>
      <c r="AH2024">
        <f t="shared" si="143"/>
        <v>0.08</v>
      </c>
      <c r="AI2024">
        <f t="shared" si="144"/>
        <v>0.26</v>
      </c>
      <c r="AJ2024">
        <f t="shared" si="145"/>
        <v>0.18</v>
      </c>
    </row>
    <row r="2025" spans="1:38" x14ac:dyDescent="0.2">
      <c r="A2025" t="s">
        <v>1085</v>
      </c>
      <c r="B2025">
        <v>1</v>
      </c>
      <c r="C2025">
        <v>308</v>
      </c>
      <c r="D2025">
        <f>C2025-B2025</f>
        <v>307</v>
      </c>
      <c r="E2025">
        <v>0.255</v>
      </c>
      <c r="F2025">
        <v>2.9E-5</v>
      </c>
      <c r="G2025">
        <v>42</v>
      </c>
      <c r="H2025" t="s">
        <v>32</v>
      </c>
      <c r="I2025" t="s">
        <v>40</v>
      </c>
      <c r="J2025">
        <v>2.871</v>
      </c>
      <c r="K2025">
        <v>6</v>
      </c>
      <c r="L2025">
        <v>0</v>
      </c>
      <c r="M2025">
        <v>13</v>
      </c>
      <c r="N2025">
        <v>9</v>
      </c>
      <c r="O2025">
        <v>1</v>
      </c>
      <c r="P2025">
        <v>13</v>
      </c>
      <c r="Q2025">
        <v>1</v>
      </c>
      <c r="R2025">
        <v>6</v>
      </c>
      <c r="S2025">
        <v>16</v>
      </c>
      <c r="T2025">
        <v>5</v>
      </c>
      <c r="U2025">
        <v>0</v>
      </c>
      <c r="V2025">
        <v>16</v>
      </c>
      <c r="W2025">
        <v>10</v>
      </c>
      <c r="X2025">
        <v>10</v>
      </c>
      <c r="Y2025">
        <v>8</v>
      </c>
      <c r="Z2025">
        <v>21</v>
      </c>
      <c r="AA2025">
        <v>11</v>
      </c>
      <c r="AB2025">
        <v>3</v>
      </c>
      <c r="AC2025">
        <v>0</v>
      </c>
      <c r="AD2025">
        <v>1</v>
      </c>
      <c r="AE2025">
        <f>SUM(M2025:N2025)/SUM(K2025:AD2025)</f>
        <v>0.14666666666666667</v>
      </c>
      <c r="AF2025">
        <f>SUM(S2025,Y2025)/SUM(K2025:AD2025)</f>
        <v>0.16</v>
      </c>
      <c r="AG2025">
        <f t="shared" si="142"/>
        <v>0.19333333333333333</v>
      </c>
      <c r="AH2025">
        <f t="shared" si="143"/>
        <v>1.3333333333333334E-2</v>
      </c>
      <c r="AI2025">
        <f t="shared" si="144"/>
        <v>9.3333333333333338E-2</v>
      </c>
      <c r="AJ2025">
        <f t="shared" si="145"/>
        <v>0.39333333333333331</v>
      </c>
      <c r="AK2025">
        <v>2</v>
      </c>
      <c r="AL2025">
        <v>1</v>
      </c>
    </row>
    <row r="2026" spans="1:38" x14ac:dyDescent="0.2">
      <c r="A2026" t="s">
        <v>2228</v>
      </c>
      <c r="B2026">
        <v>782</v>
      </c>
      <c r="C2026">
        <v>860</v>
      </c>
      <c r="D2026">
        <f>C2026-B2026</f>
        <v>78</v>
      </c>
      <c r="E2026">
        <v>0.23719999999999999</v>
      </c>
      <c r="F2026">
        <v>2.9999999999999997E-4</v>
      </c>
      <c r="G2026">
        <v>42</v>
      </c>
      <c r="H2026" t="s">
        <v>46</v>
      </c>
      <c r="I2026" t="s">
        <v>49</v>
      </c>
      <c r="J2026">
        <v>4.085</v>
      </c>
      <c r="K2026">
        <v>6</v>
      </c>
      <c r="L2026">
        <v>0</v>
      </c>
      <c r="M2026">
        <v>7</v>
      </c>
      <c r="N2026">
        <v>4</v>
      </c>
      <c r="O2026">
        <v>3</v>
      </c>
      <c r="P2026">
        <v>2</v>
      </c>
      <c r="Q2026">
        <v>3</v>
      </c>
      <c r="R2026">
        <v>4</v>
      </c>
      <c r="S2026">
        <v>5</v>
      </c>
      <c r="T2026">
        <v>7</v>
      </c>
      <c r="U2026">
        <v>2</v>
      </c>
      <c r="V2026">
        <v>5</v>
      </c>
      <c r="W2026">
        <v>3</v>
      </c>
      <c r="X2026">
        <v>1</v>
      </c>
      <c r="Y2026">
        <v>7</v>
      </c>
      <c r="Z2026">
        <v>4</v>
      </c>
      <c r="AA2026">
        <v>3</v>
      </c>
      <c r="AB2026">
        <v>8</v>
      </c>
      <c r="AC2026">
        <v>0</v>
      </c>
      <c r="AD2026">
        <v>1</v>
      </c>
      <c r="AE2026">
        <f>SUM(M2026:N2026)/SUM(K2026:AD2026)</f>
        <v>0.14666666666666667</v>
      </c>
      <c r="AF2026">
        <f>SUM(S2026,Y2026)/SUM(K2026:AD2026)</f>
        <v>0.16</v>
      </c>
      <c r="AG2026">
        <f t="shared" si="142"/>
        <v>0.14666666666666667</v>
      </c>
      <c r="AH2026">
        <f t="shared" si="143"/>
        <v>5.3333333333333337E-2</v>
      </c>
      <c r="AI2026">
        <f t="shared" si="144"/>
        <v>0.28000000000000003</v>
      </c>
      <c r="AJ2026">
        <f t="shared" si="145"/>
        <v>0.21333333333333335</v>
      </c>
      <c r="AK2026">
        <v>1</v>
      </c>
      <c r="AL2026">
        <v>0</v>
      </c>
    </row>
    <row r="2027" spans="1:38" x14ac:dyDescent="0.2">
      <c r="A2027" t="s">
        <v>2476</v>
      </c>
      <c r="B2027">
        <v>246</v>
      </c>
      <c r="C2027">
        <v>347</v>
      </c>
      <c r="D2027">
        <f>C2027-B2027</f>
        <v>101</v>
      </c>
      <c r="E2027">
        <v>0.18840000000000001</v>
      </c>
      <c r="F2027">
        <v>1.4610000000000001E-3</v>
      </c>
      <c r="G2027">
        <v>18</v>
      </c>
      <c r="H2027" t="s">
        <v>35</v>
      </c>
      <c r="I2027" t="s">
        <v>33</v>
      </c>
      <c r="J2027">
        <v>3.6909999999999998</v>
      </c>
      <c r="K2027">
        <v>2</v>
      </c>
      <c r="L2027">
        <v>1</v>
      </c>
      <c r="M2027">
        <v>7</v>
      </c>
      <c r="N2027">
        <v>4</v>
      </c>
      <c r="O2027">
        <v>4</v>
      </c>
      <c r="P2027">
        <v>9</v>
      </c>
      <c r="Q2027">
        <v>2</v>
      </c>
      <c r="R2027">
        <v>5</v>
      </c>
      <c r="S2027">
        <v>9</v>
      </c>
      <c r="T2027">
        <v>5</v>
      </c>
      <c r="U2027">
        <v>2</v>
      </c>
      <c r="V2027">
        <v>5</v>
      </c>
      <c r="W2027">
        <v>4</v>
      </c>
      <c r="X2027">
        <v>2</v>
      </c>
      <c r="Y2027">
        <v>3</v>
      </c>
      <c r="Z2027">
        <v>1</v>
      </c>
      <c r="AA2027">
        <v>2</v>
      </c>
      <c r="AB2027">
        <v>3</v>
      </c>
      <c r="AC2027">
        <v>2</v>
      </c>
      <c r="AD2027">
        <v>3</v>
      </c>
      <c r="AE2027">
        <f>SUM(M2027:N2027)/SUM(K2027:AD2027)</f>
        <v>0.14666666666666667</v>
      </c>
      <c r="AF2027">
        <f>SUM(S2027,Y2027)/SUM(K2027:AD2027)</f>
        <v>0.16</v>
      </c>
      <c r="AG2027">
        <f t="shared" si="142"/>
        <v>0.2</v>
      </c>
      <c r="AH2027">
        <f t="shared" si="143"/>
        <v>0.12</v>
      </c>
      <c r="AI2027">
        <f t="shared" si="144"/>
        <v>0.2</v>
      </c>
      <c r="AJ2027">
        <f t="shared" si="145"/>
        <v>0.17333333333333334</v>
      </c>
    </row>
    <row r="2028" spans="1:38" x14ac:dyDescent="0.2">
      <c r="A2028" t="s">
        <v>276</v>
      </c>
      <c r="B2028">
        <v>168</v>
      </c>
      <c r="C2028">
        <v>346</v>
      </c>
      <c r="D2028">
        <f>C2028-B2028</f>
        <v>178</v>
      </c>
      <c r="E2028">
        <v>0.18360000000000001</v>
      </c>
      <c r="F2028">
        <v>2.4767000000000001E-2</v>
      </c>
      <c r="G2028">
        <v>18</v>
      </c>
      <c r="H2028" t="s">
        <v>35</v>
      </c>
      <c r="I2028" t="s">
        <v>49</v>
      </c>
      <c r="J2028">
        <v>2.8010000000000002</v>
      </c>
      <c r="K2028">
        <v>6</v>
      </c>
      <c r="L2028">
        <v>1</v>
      </c>
      <c r="M2028">
        <v>6</v>
      </c>
      <c r="N2028">
        <v>9</v>
      </c>
      <c r="O2028">
        <v>3</v>
      </c>
      <c r="P2028">
        <v>5</v>
      </c>
      <c r="Q2028">
        <v>2</v>
      </c>
      <c r="R2028">
        <v>4</v>
      </c>
      <c r="S2028">
        <v>12</v>
      </c>
      <c r="T2028">
        <v>2</v>
      </c>
      <c r="U2028">
        <v>0</v>
      </c>
      <c r="V2028">
        <v>13</v>
      </c>
      <c r="W2028">
        <v>0</v>
      </c>
      <c r="X2028">
        <v>7</v>
      </c>
      <c r="Y2028">
        <v>4</v>
      </c>
      <c r="Z2028">
        <v>9</v>
      </c>
      <c r="AA2028">
        <v>13</v>
      </c>
      <c r="AB2028">
        <v>0</v>
      </c>
      <c r="AC2028">
        <v>0</v>
      </c>
      <c r="AD2028">
        <v>4</v>
      </c>
      <c r="AE2028">
        <f>SUM(M2028:N2028)/SUM(K2028:AD2028)</f>
        <v>0.15</v>
      </c>
      <c r="AF2028">
        <f>SUM(S2028,Y2028)/SUM(K2028:AD2028)</f>
        <v>0.16</v>
      </c>
      <c r="AG2028">
        <f t="shared" si="142"/>
        <v>0.11</v>
      </c>
      <c r="AH2028">
        <f t="shared" si="143"/>
        <v>7.0000000000000007E-2</v>
      </c>
      <c r="AI2028">
        <f t="shared" si="144"/>
        <v>0.06</v>
      </c>
      <c r="AJ2028">
        <f t="shared" si="145"/>
        <v>0.45</v>
      </c>
    </row>
    <row r="2029" spans="1:38" x14ac:dyDescent="0.2">
      <c r="A2029" t="s">
        <v>779</v>
      </c>
      <c r="B2029">
        <v>196</v>
      </c>
      <c r="C2029">
        <v>352</v>
      </c>
      <c r="D2029">
        <f>C2029-B2029</f>
        <v>156</v>
      </c>
      <c r="E2029">
        <v>0.28539999999999999</v>
      </c>
      <c r="F2029" s="1">
        <v>7.9999999999999996E-6</v>
      </c>
      <c r="G2029">
        <v>54</v>
      </c>
      <c r="H2029" t="s">
        <v>35</v>
      </c>
      <c r="I2029" t="s">
        <v>33</v>
      </c>
      <c r="J2029">
        <v>3.7109999999999999</v>
      </c>
      <c r="K2029">
        <v>4</v>
      </c>
      <c r="L2029">
        <v>3</v>
      </c>
      <c r="M2029">
        <v>2</v>
      </c>
      <c r="N2029">
        <v>14</v>
      </c>
      <c r="O2029">
        <v>4</v>
      </c>
      <c r="P2029">
        <v>7</v>
      </c>
      <c r="Q2029">
        <v>1</v>
      </c>
      <c r="R2029">
        <v>4</v>
      </c>
      <c r="S2029">
        <v>5</v>
      </c>
      <c r="T2029">
        <v>9</v>
      </c>
      <c r="U2029">
        <v>1</v>
      </c>
      <c r="V2029">
        <v>3</v>
      </c>
      <c r="W2029">
        <v>5</v>
      </c>
      <c r="X2029">
        <v>3</v>
      </c>
      <c r="Y2029">
        <v>11</v>
      </c>
      <c r="Z2029">
        <v>9</v>
      </c>
      <c r="AA2029">
        <v>9</v>
      </c>
      <c r="AB2029">
        <v>4</v>
      </c>
      <c r="AC2029">
        <v>1</v>
      </c>
      <c r="AD2029">
        <v>1</v>
      </c>
      <c r="AE2029">
        <f>SUM(M2029:N2029)/SUM(K2029:AD2029)</f>
        <v>0.16</v>
      </c>
      <c r="AF2029">
        <f>SUM(S2029,Y2029)/SUM(K2029:AD2029)</f>
        <v>0.16</v>
      </c>
      <c r="AG2029">
        <f t="shared" si="142"/>
        <v>0.16</v>
      </c>
      <c r="AH2029">
        <f t="shared" si="143"/>
        <v>0.06</v>
      </c>
      <c r="AI2029">
        <f t="shared" si="144"/>
        <v>0.18</v>
      </c>
      <c r="AJ2029">
        <f t="shared" si="145"/>
        <v>0.28000000000000003</v>
      </c>
    </row>
    <row r="2030" spans="1:38" x14ac:dyDescent="0.2">
      <c r="A2030" t="s">
        <v>805</v>
      </c>
      <c r="B2030">
        <v>330</v>
      </c>
      <c r="C2030">
        <v>360</v>
      </c>
      <c r="D2030">
        <f>C2030-B2030</f>
        <v>30</v>
      </c>
      <c r="E2030">
        <v>0.27550000000000002</v>
      </c>
      <c r="F2030">
        <v>2.4320000000000001E-3</v>
      </c>
      <c r="G2030">
        <v>54</v>
      </c>
      <c r="H2030" t="s">
        <v>35</v>
      </c>
      <c r="I2030" t="s">
        <v>49</v>
      </c>
      <c r="J2030">
        <v>3.484</v>
      </c>
      <c r="K2030">
        <v>1</v>
      </c>
      <c r="L2030">
        <v>0</v>
      </c>
      <c r="M2030">
        <v>1</v>
      </c>
      <c r="N2030">
        <v>3</v>
      </c>
      <c r="O2030">
        <v>0</v>
      </c>
      <c r="P2030">
        <v>0</v>
      </c>
      <c r="Q2030">
        <v>1</v>
      </c>
      <c r="R2030">
        <v>0</v>
      </c>
      <c r="S2030">
        <v>2</v>
      </c>
      <c r="T2030">
        <v>7</v>
      </c>
      <c r="U2030">
        <v>0</v>
      </c>
      <c r="V2030">
        <v>4</v>
      </c>
      <c r="W2030">
        <v>0</v>
      </c>
      <c r="X2030">
        <v>1</v>
      </c>
      <c r="Y2030">
        <v>2</v>
      </c>
      <c r="Z2030">
        <v>2</v>
      </c>
      <c r="AA2030">
        <v>1</v>
      </c>
      <c r="AB2030">
        <v>0</v>
      </c>
      <c r="AC2030">
        <v>0</v>
      </c>
      <c r="AD2030">
        <v>0</v>
      </c>
      <c r="AE2030">
        <f>SUM(M2030:N2030)/SUM(K2030:AD2030)</f>
        <v>0.16</v>
      </c>
      <c r="AF2030">
        <f>SUM(S2030,Y2030)/SUM(K2030:AD2030)</f>
        <v>0.16</v>
      </c>
      <c r="AG2030">
        <f t="shared" si="142"/>
        <v>0.04</v>
      </c>
      <c r="AH2030">
        <f t="shared" si="143"/>
        <v>0</v>
      </c>
      <c r="AI2030">
        <f t="shared" si="144"/>
        <v>0.28000000000000003</v>
      </c>
      <c r="AJ2030">
        <f t="shared" si="145"/>
        <v>0.36</v>
      </c>
    </row>
    <row r="2031" spans="1:38" x14ac:dyDescent="0.2">
      <c r="A2031" t="s">
        <v>1530</v>
      </c>
      <c r="B2031">
        <v>288</v>
      </c>
      <c r="C2031">
        <v>420</v>
      </c>
      <c r="D2031">
        <f>C2031-B2031</f>
        <v>132</v>
      </c>
      <c r="E2031">
        <v>0.24729999999999999</v>
      </c>
      <c r="F2031" s="1">
        <v>6.0000000000000002E-6</v>
      </c>
      <c r="G2031">
        <v>42</v>
      </c>
      <c r="H2031" t="s">
        <v>46</v>
      </c>
      <c r="I2031" t="s">
        <v>1364</v>
      </c>
      <c r="J2031">
        <v>2.8759999999999999</v>
      </c>
      <c r="K2031">
        <v>2</v>
      </c>
      <c r="L2031">
        <v>1</v>
      </c>
      <c r="M2031">
        <v>5</v>
      </c>
      <c r="N2031">
        <v>7</v>
      </c>
      <c r="O2031">
        <v>3</v>
      </c>
      <c r="P2031">
        <v>7</v>
      </c>
      <c r="Q2031">
        <v>6</v>
      </c>
      <c r="R2031">
        <v>2</v>
      </c>
      <c r="S2031">
        <v>7</v>
      </c>
      <c r="T2031">
        <v>2</v>
      </c>
      <c r="U2031">
        <v>2</v>
      </c>
      <c r="V2031">
        <v>7</v>
      </c>
      <c r="W2031">
        <v>4</v>
      </c>
      <c r="X2031">
        <v>2</v>
      </c>
      <c r="Y2031">
        <v>5</v>
      </c>
      <c r="Z2031">
        <v>8</v>
      </c>
      <c r="AA2031">
        <v>4</v>
      </c>
      <c r="AB2031">
        <v>1</v>
      </c>
      <c r="AC2031">
        <v>0</v>
      </c>
      <c r="AD2031">
        <v>0</v>
      </c>
      <c r="AE2031">
        <f>SUM(M2031:N2031)/SUM(K2031:AD2031)</f>
        <v>0.16</v>
      </c>
      <c r="AF2031">
        <f>SUM(S2031,Y2031)/SUM(K2031:AD2031)</f>
        <v>0.16</v>
      </c>
      <c r="AG2031">
        <f t="shared" si="142"/>
        <v>0.17333333333333334</v>
      </c>
      <c r="AH2031">
        <f t="shared" si="143"/>
        <v>0.04</v>
      </c>
      <c r="AI2031">
        <f t="shared" si="144"/>
        <v>9.3333333333333338E-2</v>
      </c>
      <c r="AJ2031">
        <f t="shared" si="145"/>
        <v>0.37333333333333335</v>
      </c>
      <c r="AK2031">
        <v>2</v>
      </c>
      <c r="AL2031">
        <v>0</v>
      </c>
    </row>
    <row r="2032" spans="1:38" x14ac:dyDescent="0.2">
      <c r="A2032" t="s">
        <v>1707</v>
      </c>
      <c r="B2032">
        <v>162</v>
      </c>
      <c r="C2032">
        <v>191</v>
      </c>
      <c r="D2032">
        <f>C2032-B2032</f>
        <v>29</v>
      </c>
      <c r="E2032">
        <v>0.187</v>
      </c>
      <c r="F2032">
        <v>1.047E-3</v>
      </c>
      <c r="G2032">
        <v>18</v>
      </c>
      <c r="H2032" t="s">
        <v>35</v>
      </c>
      <c r="I2032" t="s">
        <v>49</v>
      </c>
      <c r="J2032">
        <v>4.3440000000000003</v>
      </c>
      <c r="K2032">
        <v>0</v>
      </c>
      <c r="L2032">
        <v>0</v>
      </c>
      <c r="M2032">
        <v>2</v>
      </c>
      <c r="N2032">
        <v>2</v>
      </c>
      <c r="O2032">
        <v>1</v>
      </c>
      <c r="P2032">
        <v>5</v>
      </c>
      <c r="Q2032">
        <v>1</v>
      </c>
      <c r="R2032">
        <v>3</v>
      </c>
      <c r="S2032">
        <v>0</v>
      </c>
      <c r="T2032">
        <v>4</v>
      </c>
      <c r="U2032">
        <v>0</v>
      </c>
      <c r="V2032">
        <v>0</v>
      </c>
      <c r="W2032">
        <v>1</v>
      </c>
      <c r="X2032">
        <v>0</v>
      </c>
      <c r="Y2032">
        <v>4</v>
      </c>
      <c r="Z2032">
        <v>1</v>
      </c>
      <c r="AA2032">
        <v>0</v>
      </c>
      <c r="AB2032">
        <v>1</v>
      </c>
      <c r="AC2032">
        <v>0</v>
      </c>
      <c r="AD2032">
        <v>0</v>
      </c>
      <c r="AE2032">
        <f>SUM(M2032:N2032)/SUM(K2032:AD2032)</f>
        <v>0.16</v>
      </c>
      <c r="AF2032">
        <f>SUM(S2032,Y2032)/SUM(K2032:AD2032)</f>
        <v>0.16</v>
      </c>
      <c r="AG2032">
        <f t="shared" si="142"/>
        <v>0.24</v>
      </c>
      <c r="AH2032">
        <f t="shared" si="143"/>
        <v>0.04</v>
      </c>
      <c r="AI2032">
        <f t="shared" si="144"/>
        <v>0.32</v>
      </c>
      <c r="AJ2032">
        <f t="shared" si="145"/>
        <v>0.08</v>
      </c>
    </row>
    <row r="2033" spans="1:38" x14ac:dyDescent="0.2">
      <c r="A2033" t="s">
        <v>2076</v>
      </c>
      <c r="B2033">
        <v>9</v>
      </c>
      <c r="C2033">
        <v>177</v>
      </c>
      <c r="D2033">
        <f>C2033-B2033</f>
        <v>168</v>
      </c>
      <c r="E2033">
        <v>0.74280000000000002</v>
      </c>
      <c r="F2033">
        <v>7.3574000000000001E-2</v>
      </c>
      <c r="G2033">
        <v>90</v>
      </c>
      <c r="H2033" t="s">
        <v>32</v>
      </c>
      <c r="I2033" t="s">
        <v>40</v>
      </c>
      <c r="J2033">
        <v>3.0590000000000002</v>
      </c>
      <c r="K2033">
        <v>5</v>
      </c>
      <c r="L2033">
        <v>0</v>
      </c>
      <c r="M2033">
        <v>2</v>
      </c>
      <c r="N2033">
        <v>10</v>
      </c>
      <c r="O2033">
        <v>2</v>
      </c>
      <c r="P2033">
        <v>12</v>
      </c>
      <c r="Q2033">
        <v>1</v>
      </c>
      <c r="R2033">
        <v>0</v>
      </c>
      <c r="S2033">
        <v>10</v>
      </c>
      <c r="T2033">
        <v>5</v>
      </c>
      <c r="U2033">
        <v>0</v>
      </c>
      <c r="V2033">
        <v>5</v>
      </c>
      <c r="W2033">
        <v>7</v>
      </c>
      <c r="X2033">
        <v>3</v>
      </c>
      <c r="Y2033">
        <v>2</v>
      </c>
      <c r="Z2033">
        <v>5</v>
      </c>
      <c r="AA2033">
        <v>3</v>
      </c>
      <c r="AB2033">
        <v>1</v>
      </c>
      <c r="AC2033">
        <v>0</v>
      </c>
      <c r="AD2033">
        <v>2</v>
      </c>
      <c r="AE2033">
        <f>SUM(M2033:N2033)/SUM(K2033:AD2033)</f>
        <v>0.16</v>
      </c>
      <c r="AF2033">
        <f>SUM(S2033,Y2033)/SUM(K2033:AD2033)</f>
        <v>0.16</v>
      </c>
      <c r="AG2033">
        <f t="shared" si="142"/>
        <v>0.32</v>
      </c>
      <c r="AH2033">
        <f t="shared" si="143"/>
        <v>5.3333333333333337E-2</v>
      </c>
      <c r="AI2033">
        <f t="shared" si="144"/>
        <v>0.08</v>
      </c>
      <c r="AJ2033">
        <f t="shared" si="145"/>
        <v>0.22666666666666666</v>
      </c>
      <c r="AK2033">
        <v>15</v>
      </c>
      <c r="AL2033">
        <v>0</v>
      </c>
    </row>
    <row r="2034" spans="1:38" x14ac:dyDescent="0.2">
      <c r="A2034" t="s">
        <v>1430</v>
      </c>
      <c r="B2034">
        <v>551</v>
      </c>
      <c r="C2034">
        <v>866</v>
      </c>
      <c r="D2034">
        <f>C2034-B2034</f>
        <v>315</v>
      </c>
      <c r="E2034">
        <v>0.20069999999999999</v>
      </c>
      <c r="F2034">
        <v>8.4000000000000003E-4</v>
      </c>
      <c r="G2034">
        <v>30</v>
      </c>
      <c r="H2034" t="s">
        <v>35</v>
      </c>
      <c r="I2034" t="s">
        <v>33</v>
      </c>
      <c r="J2034">
        <v>2.931</v>
      </c>
      <c r="K2034">
        <v>4</v>
      </c>
      <c r="L2034">
        <v>0</v>
      </c>
      <c r="M2034">
        <v>11</v>
      </c>
      <c r="N2034">
        <v>14</v>
      </c>
      <c r="O2034">
        <v>7</v>
      </c>
      <c r="P2034">
        <v>6</v>
      </c>
      <c r="Q2034">
        <v>4</v>
      </c>
      <c r="R2034">
        <v>5</v>
      </c>
      <c r="S2034">
        <v>17</v>
      </c>
      <c r="T2034">
        <v>8</v>
      </c>
      <c r="U2034">
        <v>2</v>
      </c>
      <c r="V2034">
        <v>28</v>
      </c>
      <c r="W2034">
        <v>2</v>
      </c>
      <c r="X2034">
        <v>5</v>
      </c>
      <c r="Y2034">
        <v>7</v>
      </c>
      <c r="Z2034">
        <v>19</v>
      </c>
      <c r="AA2034">
        <v>4</v>
      </c>
      <c r="AB2034">
        <v>5</v>
      </c>
      <c r="AC2034">
        <v>0</v>
      </c>
      <c r="AD2034">
        <v>2</v>
      </c>
      <c r="AE2034">
        <f>SUM(M2034:N2034)/SUM(K2034:AD2034)</f>
        <v>0.16666666666666666</v>
      </c>
      <c r="AF2034">
        <f>SUM(S2034,Y2034)/SUM(K2034:AD2034)</f>
        <v>0.16</v>
      </c>
      <c r="AG2034">
        <f t="shared" si="142"/>
        <v>0.08</v>
      </c>
      <c r="AH2034">
        <f t="shared" si="143"/>
        <v>0.06</v>
      </c>
      <c r="AI2034">
        <f t="shared" si="144"/>
        <v>0.13333333333333333</v>
      </c>
      <c r="AJ2034">
        <f t="shared" si="145"/>
        <v>0.4</v>
      </c>
    </row>
    <row r="2035" spans="1:38" x14ac:dyDescent="0.2">
      <c r="A2035" t="s">
        <v>3335</v>
      </c>
      <c r="B2035">
        <v>404</v>
      </c>
      <c r="C2035">
        <v>655</v>
      </c>
      <c r="D2035">
        <f>C2035-B2035</f>
        <v>251</v>
      </c>
      <c r="E2035">
        <v>0.40910000000000002</v>
      </c>
      <c r="F2035">
        <v>7.783E-3</v>
      </c>
      <c r="G2035">
        <v>78</v>
      </c>
      <c r="H2035" t="s">
        <v>35</v>
      </c>
      <c r="I2035" t="s">
        <v>44</v>
      </c>
      <c r="J2035">
        <v>2.794</v>
      </c>
      <c r="K2035">
        <v>2</v>
      </c>
      <c r="L2035">
        <v>0</v>
      </c>
      <c r="M2035">
        <v>8</v>
      </c>
      <c r="N2035">
        <v>15</v>
      </c>
      <c r="O2035">
        <v>1</v>
      </c>
      <c r="P2035">
        <v>9</v>
      </c>
      <c r="Q2035">
        <v>4</v>
      </c>
      <c r="R2035">
        <v>6</v>
      </c>
      <c r="S2035">
        <v>15</v>
      </c>
      <c r="T2035">
        <v>8</v>
      </c>
      <c r="U2035">
        <v>0</v>
      </c>
      <c r="V2035">
        <v>12</v>
      </c>
      <c r="W2035">
        <v>4</v>
      </c>
      <c r="X2035">
        <v>10</v>
      </c>
      <c r="Y2035">
        <v>5</v>
      </c>
      <c r="Z2035">
        <v>10</v>
      </c>
      <c r="AA2035">
        <v>12</v>
      </c>
      <c r="AB2035">
        <v>1</v>
      </c>
      <c r="AC2035">
        <v>1</v>
      </c>
      <c r="AD2035">
        <v>2</v>
      </c>
      <c r="AE2035">
        <f>SUM(M2035:N2035)/SUM(K2035:AD2035)</f>
        <v>0.184</v>
      </c>
      <c r="AF2035">
        <f>SUM(S2035,Y2035)/SUM(K2035:AD2035)</f>
        <v>0.16</v>
      </c>
      <c r="AG2035">
        <f t="shared" si="142"/>
        <v>0.12</v>
      </c>
      <c r="AH2035">
        <f t="shared" si="143"/>
        <v>3.2000000000000001E-2</v>
      </c>
      <c r="AI2035">
        <f t="shared" si="144"/>
        <v>0.12</v>
      </c>
      <c r="AJ2035">
        <f t="shared" si="145"/>
        <v>0.38400000000000001</v>
      </c>
    </row>
    <row r="2036" spans="1:38" x14ac:dyDescent="0.2">
      <c r="A2036" t="s">
        <v>2662</v>
      </c>
      <c r="B2036">
        <v>183</v>
      </c>
      <c r="C2036">
        <v>224</v>
      </c>
      <c r="D2036">
        <f>C2036-B2036</f>
        <v>41</v>
      </c>
      <c r="E2036">
        <v>0.2157</v>
      </c>
      <c r="F2036">
        <v>4.9570000000000003E-2</v>
      </c>
      <c r="G2036">
        <v>30</v>
      </c>
      <c r="H2036" t="s">
        <v>35</v>
      </c>
      <c r="I2036" t="s">
        <v>33</v>
      </c>
      <c r="J2036">
        <v>2.2959999999999998</v>
      </c>
      <c r="K2036">
        <v>1</v>
      </c>
      <c r="L2036">
        <v>1</v>
      </c>
      <c r="M2036">
        <v>1</v>
      </c>
      <c r="N2036">
        <v>4</v>
      </c>
      <c r="O2036">
        <v>0</v>
      </c>
      <c r="P2036">
        <v>1</v>
      </c>
      <c r="Q2036">
        <v>0</v>
      </c>
      <c r="R2036">
        <v>0</v>
      </c>
      <c r="S2036">
        <v>3</v>
      </c>
      <c r="T2036">
        <v>1</v>
      </c>
      <c r="U2036">
        <v>0</v>
      </c>
      <c r="V2036">
        <v>3</v>
      </c>
      <c r="W2036">
        <v>1</v>
      </c>
      <c r="X2036">
        <v>4</v>
      </c>
      <c r="Y2036">
        <v>1</v>
      </c>
      <c r="Z2036">
        <v>2</v>
      </c>
      <c r="AA2036">
        <v>2</v>
      </c>
      <c r="AB2036">
        <v>0</v>
      </c>
      <c r="AC2036">
        <v>0</v>
      </c>
      <c r="AD2036">
        <v>0</v>
      </c>
      <c r="AE2036">
        <f>SUM(M2036:N2036)/SUM(K2036:AD2036)</f>
        <v>0.2</v>
      </c>
      <c r="AF2036">
        <f>SUM(S2036,Y2036)/SUM(K2036:AD2036)</f>
        <v>0.16</v>
      </c>
      <c r="AG2036">
        <f t="shared" si="142"/>
        <v>0.12</v>
      </c>
      <c r="AH2036">
        <f t="shared" si="143"/>
        <v>0</v>
      </c>
      <c r="AI2036">
        <f t="shared" si="144"/>
        <v>0.04</v>
      </c>
      <c r="AJ2036">
        <f t="shared" si="145"/>
        <v>0.48</v>
      </c>
    </row>
    <row r="2037" spans="1:38" x14ac:dyDescent="0.2">
      <c r="A2037" t="s">
        <v>2826</v>
      </c>
      <c r="B2037">
        <v>233</v>
      </c>
      <c r="C2037">
        <v>269</v>
      </c>
      <c r="D2037">
        <f>C2037-B2037</f>
        <v>36</v>
      </c>
      <c r="E2037">
        <v>7.1599999999999997E-2</v>
      </c>
      <c r="F2037">
        <v>1.5169E-2</v>
      </c>
      <c r="G2037">
        <v>6</v>
      </c>
      <c r="H2037" t="s">
        <v>35</v>
      </c>
      <c r="I2037" t="s">
        <v>40</v>
      </c>
      <c r="J2037">
        <v>3.7</v>
      </c>
      <c r="K2037">
        <v>0</v>
      </c>
      <c r="L2037">
        <v>1</v>
      </c>
      <c r="M2037">
        <v>1</v>
      </c>
      <c r="N2037">
        <v>4</v>
      </c>
      <c r="O2037">
        <v>2</v>
      </c>
      <c r="P2037">
        <v>3</v>
      </c>
      <c r="Q2037">
        <v>1</v>
      </c>
      <c r="R2037">
        <v>3</v>
      </c>
      <c r="S2037">
        <v>4</v>
      </c>
      <c r="T2037">
        <v>1</v>
      </c>
      <c r="U2037">
        <v>0</v>
      </c>
      <c r="V2037">
        <v>1</v>
      </c>
      <c r="W2037">
        <v>1</v>
      </c>
      <c r="X2037">
        <v>0</v>
      </c>
      <c r="Y2037">
        <v>0</v>
      </c>
      <c r="Z2037">
        <v>1</v>
      </c>
      <c r="AA2037">
        <v>1</v>
      </c>
      <c r="AB2037">
        <v>0</v>
      </c>
      <c r="AC2037">
        <v>0</v>
      </c>
      <c r="AD2037">
        <v>1</v>
      </c>
      <c r="AE2037">
        <f>SUM(M2037:N2037)/SUM(K2037:AD2037)</f>
        <v>0.2</v>
      </c>
      <c r="AF2037">
        <f>SUM(S2037,Y2037)/SUM(K2037:AD2037)</f>
        <v>0.16</v>
      </c>
      <c r="AG2037">
        <f t="shared" si="142"/>
        <v>0.16</v>
      </c>
      <c r="AH2037">
        <f t="shared" si="143"/>
        <v>0.12</v>
      </c>
      <c r="AI2037">
        <f t="shared" si="144"/>
        <v>0.16</v>
      </c>
      <c r="AJ2037">
        <f t="shared" si="145"/>
        <v>0.2</v>
      </c>
    </row>
    <row r="2038" spans="1:38" x14ac:dyDescent="0.2">
      <c r="A2038" t="s">
        <v>3294</v>
      </c>
      <c r="B2038">
        <v>336</v>
      </c>
      <c r="C2038">
        <v>367</v>
      </c>
      <c r="D2038">
        <f>C2038-B2038</f>
        <v>31</v>
      </c>
      <c r="E2038">
        <v>0.19570000000000001</v>
      </c>
      <c r="F2038" s="1">
        <v>5.0000000000000004E-6</v>
      </c>
      <c r="G2038">
        <v>18</v>
      </c>
      <c r="H2038" t="s">
        <v>46</v>
      </c>
      <c r="I2038" t="s">
        <v>40</v>
      </c>
      <c r="J2038">
        <v>2.556</v>
      </c>
      <c r="K2038">
        <v>2</v>
      </c>
      <c r="L2038">
        <v>0</v>
      </c>
      <c r="M2038">
        <v>3</v>
      </c>
      <c r="N2038">
        <v>2</v>
      </c>
      <c r="O2038">
        <v>1</v>
      </c>
      <c r="P2038">
        <v>0</v>
      </c>
      <c r="Q2038">
        <v>1</v>
      </c>
      <c r="R2038">
        <v>0</v>
      </c>
      <c r="S2038">
        <v>2</v>
      </c>
      <c r="T2038">
        <v>1</v>
      </c>
      <c r="U2038">
        <v>0</v>
      </c>
      <c r="V2038">
        <v>2</v>
      </c>
      <c r="W2038">
        <v>1</v>
      </c>
      <c r="X2038">
        <v>2</v>
      </c>
      <c r="Y2038">
        <v>2</v>
      </c>
      <c r="Z2038">
        <v>1</v>
      </c>
      <c r="AA2038">
        <v>2</v>
      </c>
      <c r="AB2038">
        <v>0</v>
      </c>
      <c r="AC2038">
        <v>1</v>
      </c>
      <c r="AD2038">
        <v>2</v>
      </c>
      <c r="AE2038">
        <f>SUM(M2038:N2038)/SUM(K2038:AD2038)</f>
        <v>0.2</v>
      </c>
      <c r="AF2038">
        <f>SUM(S2038,Y2038)/SUM(K2038:AD2038)</f>
        <v>0.16</v>
      </c>
      <c r="AG2038">
        <f t="shared" si="142"/>
        <v>0.12</v>
      </c>
      <c r="AH2038">
        <f t="shared" si="143"/>
        <v>0.16</v>
      </c>
      <c r="AI2038">
        <f t="shared" si="144"/>
        <v>0.04</v>
      </c>
      <c r="AJ2038">
        <f t="shared" si="145"/>
        <v>0.32</v>
      </c>
      <c r="AK2038">
        <v>1</v>
      </c>
      <c r="AL2038">
        <v>1</v>
      </c>
    </row>
    <row r="2039" spans="1:38" x14ac:dyDescent="0.2">
      <c r="A2039" t="s">
        <v>281</v>
      </c>
      <c r="B2039">
        <v>186</v>
      </c>
      <c r="C2039">
        <v>270</v>
      </c>
      <c r="D2039">
        <f>C2039-B2039</f>
        <v>84</v>
      </c>
      <c r="E2039">
        <v>0.22800000000000001</v>
      </c>
      <c r="F2039" s="1">
        <v>3.0000000000000001E-6</v>
      </c>
      <c r="G2039">
        <v>30</v>
      </c>
      <c r="H2039" t="s">
        <v>46</v>
      </c>
      <c r="I2039" t="s">
        <v>282</v>
      </c>
      <c r="J2039">
        <v>2.8559999999999999</v>
      </c>
      <c r="K2039">
        <v>2</v>
      </c>
      <c r="L2039">
        <v>0</v>
      </c>
      <c r="M2039">
        <v>7</v>
      </c>
      <c r="N2039">
        <v>8</v>
      </c>
      <c r="O2039">
        <v>2</v>
      </c>
      <c r="P2039">
        <v>6</v>
      </c>
      <c r="Q2039">
        <v>1</v>
      </c>
      <c r="R2039">
        <v>1</v>
      </c>
      <c r="S2039">
        <v>4</v>
      </c>
      <c r="T2039">
        <v>0</v>
      </c>
      <c r="U2039">
        <v>2</v>
      </c>
      <c r="V2039">
        <v>2</v>
      </c>
      <c r="W2039">
        <v>0</v>
      </c>
      <c r="X2039">
        <v>1</v>
      </c>
      <c r="Y2039">
        <v>4</v>
      </c>
      <c r="Z2039">
        <v>3</v>
      </c>
      <c r="AA2039">
        <v>5</v>
      </c>
      <c r="AB2039">
        <v>2</v>
      </c>
      <c r="AC2039">
        <v>0</v>
      </c>
      <c r="AD2039">
        <v>0</v>
      </c>
      <c r="AE2039">
        <f>SUM(M2039:N2039)/SUM(K2039:AD2039)</f>
        <v>0.3</v>
      </c>
      <c r="AF2039">
        <f>SUM(S2039,Y2039)/SUM(K2039:AD2039)</f>
        <v>0.16</v>
      </c>
      <c r="AG2039">
        <f t="shared" si="142"/>
        <v>0.16</v>
      </c>
      <c r="AH2039">
        <f t="shared" si="143"/>
        <v>0.04</v>
      </c>
      <c r="AI2039">
        <f t="shared" si="144"/>
        <v>0.1</v>
      </c>
      <c r="AJ2039">
        <f t="shared" si="145"/>
        <v>0.24</v>
      </c>
      <c r="AK2039">
        <v>4</v>
      </c>
      <c r="AL2039">
        <v>2</v>
      </c>
    </row>
    <row r="2040" spans="1:38" x14ac:dyDescent="0.2">
      <c r="A2040" t="s">
        <v>2572</v>
      </c>
      <c r="B2040">
        <v>284</v>
      </c>
      <c r="C2040">
        <v>318</v>
      </c>
      <c r="D2040">
        <f>C2040-B2040</f>
        <v>34</v>
      </c>
      <c r="E2040">
        <v>0.3785</v>
      </c>
      <c r="F2040">
        <v>3.7352999999999997E-2</v>
      </c>
      <c r="G2040">
        <v>78</v>
      </c>
      <c r="H2040" t="s">
        <v>35</v>
      </c>
      <c r="I2040" t="s">
        <v>33</v>
      </c>
      <c r="J2040">
        <v>2.8239999999999998</v>
      </c>
      <c r="K2040">
        <v>0</v>
      </c>
      <c r="L2040">
        <v>0</v>
      </c>
      <c r="M2040">
        <v>4</v>
      </c>
      <c r="N2040">
        <v>4</v>
      </c>
      <c r="O2040">
        <v>0</v>
      </c>
      <c r="P2040">
        <v>1</v>
      </c>
      <c r="Q2040">
        <v>1</v>
      </c>
      <c r="R2040">
        <v>2</v>
      </c>
      <c r="S2040">
        <v>3</v>
      </c>
      <c r="T2040">
        <v>0</v>
      </c>
      <c r="U2040">
        <v>1</v>
      </c>
      <c r="V2040">
        <v>1</v>
      </c>
      <c r="W2040">
        <v>0</v>
      </c>
      <c r="X2040">
        <v>0</v>
      </c>
      <c r="Y2040">
        <v>1</v>
      </c>
      <c r="Z2040">
        <v>1</v>
      </c>
      <c r="AA2040">
        <v>2</v>
      </c>
      <c r="AB2040">
        <v>1</v>
      </c>
      <c r="AC2040">
        <v>1</v>
      </c>
      <c r="AD2040">
        <v>2</v>
      </c>
      <c r="AE2040">
        <f>SUM(M2040:N2040)/SUM(K2040:AD2040)</f>
        <v>0.32</v>
      </c>
      <c r="AF2040">
        <f>SUM(S2040,Y2040)/SUM(K2040:AD2040)</f>
        <v>0.16</v>
      </c>
      <c r="AG2040">
        <f t="shared" si="142"/>
        <v>0.04</v>
      </c>
      <c r="AH2040">
        <f t="shared" si="143"/>
        <v>0.12</v>
      </c>
      <c r="AI2040">
        <f t="shared" si="144"/>
        <v>0.16</v>
      </c>
      <c r="AJ2040">
        <f t="shared" si="145"/>
        <v>0.2</v>
      </c>
    </row>
    <row r="2041" spans="1:38" x14ac:dyDescent="0.2">
      <c r="A2041" t="s">
        <v>1197</v>
      </c>
      <c r="B2041">
        <v>31</v>
      </c>
      <c r="C2041">
        <v>147</v>
      </c>
      <c r="D2041">
        <f>C2041-B2041</f>
        <v>116</v>
      </c>
      <c r="E2041">
        <v>0.42980000000000002</v>
      </c>
      <c r="F2041">
        <v>2.1280000000000001E-3</v>
      </c>
      <c r="G2041">
        <v>78</v>
      </c>
      <c r="H2041" t="s">
        <v>32</v>
      </c>
      <c r="I2041" t="s">
        <v>49</v>
      </c>
      <c r="J2041">
        <v>2.218</v>
      </c>
      <c r="K2041">
        <v>1</v>
      </c>
      <c r="L2041">
        <v>0</v>
      </c>
      <c r="M2041">
        <v>12</v>
      </c>
      <c r="N2041">
        <v>5</v>
      </c>
      <c r="O2041">
        <v>1</v>
      </c>
      <c r="P2041">
        <v>3</v>
      </c>
      <c r="Q2041">
        <v>3</v>
      </c>
      <c r="R2041">
        <v>0</v>
      </c>
      <c r="S2041">
        <v>5</v>
      </c>
      <c r="T2041">
        <v>2</v>
      </c>
      <c r="U2041">
        <v>0</v>
      </c>
      <c r="V2041">
        <v>6</v>
      </c>
      <c r="W2041">
        <v>2</v>
      </c>
      <c r="X2041">
        <v>1</v>
      </c>
      <c r="Y2041">
        <v>3</v>
      </c>
      <c r="Z2041">
        <v>3</v>
      </c>
      <c r="AA2041">
        <v>0</v>
      </c>
      <c r="AB2041">
        <v>2</v>
      </c>
      <c r="AC2041">
        <v>0</v>
      </c>
      <c r="AD2041">
        <v>1</v>
      </c>
      <c r="AE2041">
        <f>SUM(M2041:N2041)/SUM(K2041:AD2041)</f>
        <v>0.34</v>
      </c>
      <c r="AF2041">
        <f>SUM(S2041,Y2041)/SUM(K2041:AD2041)</f>
        <v>0.16</v>
      </c>
      <c r="AG2041">
        <f t="shared" si="142"/>
        <v>0.12</v>
      </c>
      <c r="AH2041">
        <f t="shared" si="143"/>
        <v>0.04</v>
      </c>
      <c r="AI2041">
        <f t="shared" si="144"/>
        <v>0.08</v>
      </c>
      <c r="AJ2041">
        <f t="shared" si="145"/>
        <v>0.26</v>
      </c>
      <c r="AK2041">
        <v>2</v>
      </c>
      <c r="AL2041">
        <v>0</v>
      </c>
    </row>
    <row r="2042" spans="1:38" x14ac:dyDescent="0.2">
      <c r="A2042" t="s">
        <v>1082</v>
      </c>
      <c r="B2042">
        <v>727</v>
      </c>
      <c r="C2042">
        <v>752</v>
      </c>
      <c r="D2042">
        <f>C2042-B2042</f>
        <v>25</v>
      </c>
      <c r="E2042">
        <v>0.10780000000000001</v>
      </c>
      <c r="F2042">
        <v>6.8820000000000001E-3</v>
      </c>
      <c r="G2042">
        <v>6</v>
      </c>
      <c r="H2042" t="s">
        <v>35</v>
      </c>
      <c r="I2042" t="s">
        <v>658</v>
      </c>
      <c r="J2042">
        <v>2.8679999999999999</v>
      </c>
      <c r="K2042">
        <v>0</v>
      </c>
      <c r="L2042">
        <v>0</v>
      </c>
      <c r="M2042">
        <v>3</v>
      </c>
      <c r="N2042">
        <v>6</v>
      </c>
      <c r="O2042">
        <v>1</v>
      </c>
      <c r="P2042">
        <v>1</v>
      </c>
      <c r="Q2042">
        <v>0</v>
      </c>
      <c r="R2042">
        <v>2</v>
      </c>
      <c r="S2042">
        <v>1</v>
      </c>
      <c r="T2042">
        <v>3</v>
      </c>
      <c r="U2042">
        <v>0</v>
      </c>
      <c r="V2042">
        <v>2</v>
      </c>
      <c r="W2042">
        <v>0</v>
      </c>
      <c r="X2042">
        <v>2</v>
      </c>
      <c r="Y2042">
        <v>3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f>SUM(M2042:N2042)/SUM(K2042:AD2042)</f>
        <v>0.36</v>
      </c>
      <c r="AF2042">
        <f>SUM(S2042,Y2042)/SUM(K2042:AD2042)</f>
        <v>0.16</v>
      </c>
      <c r="AG2042">
        <f t="shared" si="142"/>
        <v>0.04</v>
      </c>
      <c r="AH2042">
        <f t="shared" si="143"/>
        <v>0.04</v>
      </c>
      <c r="AI2042">
        <f t="shared" si="144"/>
        <v>0.2</v>
      </c>
      <c r="AJ2042">
        <f t="shared" si="145"/>
        <v>0.2</v>
      </c>
    </row>
    <row r="2043" spans="1:38" x14ac:dyDescent="0.2">
      <c r="A2043" t="s">
        <v>1099</v>
      </c>
      <c r="B2043">
        <v>573</v>
      </c>
      <c r="C2043">
        <v>597</v>
      </c>
      <c r="D2043">
        <f>C2043-B2043</f>
        <v>24</v>
      </c>
      <c r="E2043">
        <v>0.24660000000000001</v>
      </c>
      <c r="F2043">
        <v>3.4738999999999999E-2</v>
      </c>
      <c r="G2043">
        <v>42</v>
      </c>
      <c r="H2043" t="s">
        <v>35</v>
      </c>
      <c r="I2043" t="s">
        <v>36</v>
      </c>
      <c r="J2043">
        <v>2.944</v>
      </c>
      <c r="K2043">
        <v>1</v>
      </c>
      <c r="L2043">
        <v>0</v>
      </c>
      <c r="M2043">
        <v>4</v>
      </c>
      <c r="N2043">
        <v>5</v>
      </c>
      <c r="O2043">
        <v>1</v>
      </c>
      <c r="P2043">
        <v>0</v>
      </c>
      <c r="Q2043">
        <v>0</v>
      </c>
      <c r="R2043">
        <v>1</v>
      </c>
      <c r="S2043">
        <v>1</v>
      </c>
      <c r="T2043">
        <v>3</v>
      </c>
      <c r="U2043">
        <v>0</v>
      </c>
      <c r="V2043">
        <v>2</v>
      </c>
      <c r="W2043">
        <v>0</v>
      </c>
      <c r="X2043">
        <v>2</v>
      </c>
      <c r="Y2043">
        <v>3</v>
      </c>
      <c r="Z2043">
        <v>0</v>
      </c>
      <c r="AA2043">
        <v>1</v>
      </c>
      <c r="AB2043">
        <v>1</v>
      </c>
      <c r="AC2043">
        <v>0</v>
      </c>
      <c r="AD2043">
        <v>0</v>
      </c>
      <c r="AE2043">
        <f>SUM(M2043:N2043)/SUM(K2043:AD2043)</f>
        <v>0.36</v>
      </c>
      <c r="AF2043">
        <f>SUM(S2043,Y2043)/SUM(K2043:AD2043)</f>
        <v>0.16</v>
      </c>
      <c r="AG2043">
        <f t="shared" si="142"/>
        <v>0.04</v>
      </c>
      <c r="AH2043">
        <f t="shared" si="143"/>
        <v>0.04</v>
      </c>
      <c r="AI2043">
        <f t="shared" si="144"/>
        <v>0.2</v>
      </c>
      <c r="AJ2043">
        <f t="shared" si="145"/>
        <v>0.2</v>
      </c>
    </row>
    <row r="2044" spans="1:38" x14ac:dyDescent="0.2">
      <c r="A2044" t="s">
        <v>3037</v>
      </c>
      <c r="B2044">
        <v>178</v>
      </c>
      <c r="C2044">
        <v>458</v>
      </c>
      <c r="D2044">
        <f>C2044-B2044</f>
        <v>280</v>
      </c>
      <c r="E2044">
        <v>0.17380000000000001</v>
      </c>
      <c r="F2044">
        <v>0</v>
      </c>
      <c r="G2044">
        <v>18</v>
      </c>
      <c r="H2044" t="s">
        <v>35</v>
      </c>
      <c r="I2044" t="s">
        <v>49</v>
      </c>
      <c r="J2044">
        <v>3.5409999999999999</v>
      </c>
      <c r="K2044">
        <v>5</v>
      </c>
      <c r="L2044">
        <v>1</v>
      </c>
      <c r="M2044">
        <v>12</v>
      </c>
      <c r="N2044">
        <v>11</v>
      </c>
      <c r="O2044">
        <v>10</v>
      </c>
      <c r="P2044">
        <v>8</v>
      </c>
      <c r="Q2044">
        <v>1</v>
      </c>
      <c r="R2044">
        <v>5</v>
      </c>
      <c r="S2044">
        <v>12</v>
      </c>
      <c r="T2044">
        <v>9</v>
      </c>
      <c r="U2044">
        <v>2</v>
      </c>
      <c r="V2044">
        <v>8</v>
      </c>
      <c r="W2044">
        <v>12</v>
      </c>
      <c r="X2044">
        <v>4</v>
      </c>
      <c r="Y2044">
        <v>13</v>
      </c>
      <c r="Z2044">
        <v>17</v>
      </c>
      <c r="AA2044">
        <v>12</v>
      </c>
      <c r="AB2044">
        <v>8</v>
      </c>
      <c r="AC2044">
        <v>0</v>
      </c>
      <c r="AD2044">
        <v>6</v>
      </c>
      <c r="AE2044">
        <f>SUM(M2044:N2044)/SUM(K2044:AD2044)</f>
        <v>0.14743589743589744</v>
      </c>
      <c r="AF2044">
        <f>SUM(S2044,Y2044)/SUM(K2044:AD2044)</f>
        <v>0.16025641025641027</v>
      </c>
      <c r="AG2044">
        <f t="shared" si="142"/>
        <v>0.16025641025641027</v>
      </c>
      <c r="AH2044">
        <f t="shared" si="143"/>
        <v>0.10256410256410256</v>
      </c>
      <c r="AI2044">
        <f t="shared" si="144"/>
        <v>0.15384615384615385</v>
      </c>
      <c r="AJ2044">
        <f t="shared" si="145"/>
        <v>0.27564102564102566</v>
      </c>
    </row>
    <row r="2045" spans="1:38" x14ac:dyDescent="0.2">
      <c r="A2045" t="s">
        <v>3088</v>
      </c>
      <c r="B2045">
        <v>545</v>
      </c>
      <c r="C2045">
        <v>782</v>
      </c>
      <c r="D2045">
        <f>C2045-B2045</f>
        <v>237</v>
      </c>
      <c r="E2045">
        <v>0.13300000000000001</v>
      </c>
      <c r="F2045">
        <v>2.0999999999999999E-5</v>
      </c>
      <c r="G2045">
        <v>6</v>
      </c>
      <c r="H2045" t="s">
        <v>35</v>
      </c>
      <c r="I2045" t="s">
        <v>321</v>
      </c>
      <c r="J2045">
        <v>2.96</v>
      </c>
      <c r="K2045">
        <v>5</v>
      </c>
      <c r="L2045">
        <v>0</v>
      </c>
      <c r="M2045">
        <v>13</v>
      </c>
      <c r="N2045">
        <v>19</v>
      </c>
      <c r="O2045">
        <v>3</v>
      </c>
      <c r="P2045">
        <v>3</v>
      </c>
      <c r="Q2045">
        <v>6</v>
      </c>
      <c r="R2045">
        <v>7</v>
      </c>
      <c r="S2045">
        <v>12</v>
      </c>
      <c r="T2045">
        <v>12</v>
      </c>
      <c r="U2045">
        <v>2</v>
      </c>
      <c r="V2045">
        <v>17</v>
      </c>
      <c r="W2045">
        <v>5</v>
      </c>
      <c r="X2045">
        <v>11</v>
      </c>
      <c r="Y2045">
        <v>13</v>
      </c>
      <c r="Z2045">
        <v>9</v>
      </c>
      <c r="AA2045">
        <v>6</v>
      </c>
      <c r="AB2045">
        <v>6</v>
      </c>
      <c r="AC2045">
        <v>1</v>
      </c>
      <c r="AD2045">
        <v>6</v>
      </c>
      <c r="AE2045">
        <f>SUM(M2045:N2045)/SUM(K2045:AD2045)</f>
        <v>0.20512820512820512</v>
      </c>
      <c r="AF2045">
        <f>SUM(S2045,Y2045)/SUM(K2045:AD2045)</f>
        <v>0.16025641025641027</v>
      </c>
      <c r="AG2045">
        <f t="shared" si="142"/>
        <v>8.3333333333333329E-2</v>
      </c>
      <c r="AH2045">
        <f t="shared" si="143"/>
        <v>6.4102564102564097E-2</v>
      </c>
      <c r="AI2045">
        <f t="shared" si="144"/>
        <v>0.17307692307692307</v>
      </c>
      <c r="AJ2045">
        <f t="shared" si="145"/>
        <v>0.3141025641025641</v>
      </c>
    </row>
    <row r="2046" spans="1:38" x14ac:dyDescent="0.2">
      <c r="A2046" t="s">
        <v>905</v>
      </c>
      <c r="B2046">
        <v>304</v>
      </c>
      <c r="C2046">
        <v>566</v>
      </c>
      <c r="D2046">
        <f>C2046-B2046</f>
        <v>262</v>
      </c>
      <c r="E2046">
        <v>0.28870000000000001</v>
      </c>
      <c r="F2046">
        <v>6.6200000000000005E-4</v>
      </c>
      <c r="G2046">
        <v>54</v>
      </c>
      <c r="H2046" t="s">
        <v>46</v>
      </c>
      <c r="I2046" t="s">
        <v>33</v>
      </c>
      <c r="J2046">
        <v>3.3260000000000001</v>
      </c>
      <c r="K2046">
        <v>3</v>
      </c>
      <c r="L2046">
        <v>0</v>
      </c>
      <c r="M2046">
        <v>15</v>
      </c>
      <c r="N2046">
        <v>12</v>
      </c>
      <c r="O2046">
        <v>2</v>
      </c>
      <c r="P2046">
        <v>7</v>
      </c>
      <c r="Q2046">
        <v>5</v>
      </c>
      <c r="R2046">
        <v>9</v>
      </c>
      <c r="S2046">
        <v>14</v>
      </c>
      <c r="T2046">
        <v>9</v>
      </c>
      <c r="U2046">
        <v>2</v>
      </c>
      <c r="V2046">
        <v>9</v>
      </c>
      <c r="W2046">
        <v>3</v>
      </c>
      <c r="X2046">
        <v>5</v>
      </c>
      <c r="Y2046">
        <v>7</v>
      </c>
      <c r="Z2046">
        <v>15</v>
      </c>
      <c r="AA2046">
        <v>2</v>
      </c>
      <c r="AB2046">
        <v>7</v>
      </c>
      <c r="AC2046">
        <v>1</v>
      </c>
      <c r="AD2046">
        <v>4</v>
      </c>
      <c r="AE2046">
        <f>SUM(M2046:N2046)/SUM(K2046:AD2046)</f>
        <v>0.20610687022900764</v>
      </c>
      <c r="AF2046">
        <f>SUM(S2046,Y2046)/SUM(K2046:AD2046)</f>
        <v>0.16030534351145037</v>
      </c>
      <c r="AG2046">
        <f t="shared" si="142"/>
        <v>9.9236641221374045E-2</v>
      </c>
      <c r="AH2046">
        <f t="shared" si="143"/>
        <v>5.3435114503816793E-2</v>
      </c>
      <c r="AI2046">
        <f t="shared" si="144"/>
        <v>0.20610687022900764</v>
      </c>
      <c r="AJ2046">
        <f t="shared" si="145"/>
        <v>0.27480916030534353</v>
      </c>
    </row>
    <row r="2047" spans="1:38" x14ac:dyDescent="0.2">
      <c r="A2047" t="s">
        <v>1209</v>
      </c>
      <c r="B2047">
        <v>71</v>
      </c>
      <c r="C2047">
        <v>308</v>
      </c>
      <c r="D2047">
        <f>C2047-B2047</f>
        <v>237</v>
      </c>
      <c r="E2047">
        <v>0.27110000000000001</v>
      </c>
      <c r="F2047">
        <v>4.2469999999999999E-3</v>
      </c>
      <c r="G2047">
        <v>54</v>
      </c>
      <c r="H2047" t="s">
        <v>35</v>
      </c>
      <c r="I2047" t="s">
        <v>51</v>
      </c>
      <c r="J2047">
        <v>2.7109999999999999</v>
      </c>
      <c r="K2047">
        <v>7</v>
      </c>
      <c r="L2047">
        <v>0</v>
      </c>
      <c r="M2047">
        <v>19</v>
      </c>
      <c r="N2047">
        <v>11</v>
      </c>
      <c r="O2047">
        <v>5</v>
      </c>
      <c r="P2047">
        <v>4</v>
      </c>
      <c r="Q2047">
        <v>7</v>
      </c>
      <c r="R2047">
        <v>4</v>
      </c>
      <c r="S2047">
        <v>12</v>
      </c>
      <c r="T2047">
        <v>4</v>
      </c>
      <c r="U2047">
        <v>0</v>
      </c>
      <c r="V2047">
        <v>9</v>
      </c>
      <c r="W2047">
        <v>9</v>
      </c>
      <c r="X2047">
        <v>6</v>
      </c>
      <c r="Y2047">
        <v>9</v>
      </c>
      <c r="Z2047">
        <v>13</v>
      </c>
      <c r="AA2047">
        <v>6</v>
      </c>
      <c r="AB2047">
        <v>2</v>
      </c>
      <c r="AC2047">
        <v>1</v>
      </c>
      <c r="AD2047">
        <v>3</v>
      </c>
      <c r="AE2047">
        <f>SUM(M2047:N2047)/SUM(K2047:AD2047)</f>
        <v>0.22900763358778625</v>
      </c>
      <c r="AF2047">
        <f>SUM(S2047,Y2047)/SUM(K2047:AD2047)</f>
        <v>0.16030534351145037</v>
      </c>
      <c r="AG2047">
        <f t="shared" si="142"/>
        <v>0.15267175572519084</v>
      </c>
      <c r="AH2047">
        <f t="shared" si="143"/>
        <v>6.8702290076335881E-2</v>
      </c>
      <c r="AI2047">
        <f t="shared" si="144"/>
        <v>7.6335877862595422E-2</v>
      </c>
      <c r="AJ2047">
        <f t="shared" si="145"/>
        <v>0.31297709923664124</v>
      </c>
    </row>
    <row r="2048" spans="1:38" x14ac:dyDescent="0.2">
      <c r="A2048" t="s">
        <v>1942</v>
      </c>
      <c r="B2048">
        <v>765</v>
      </c>
      <c r="C2048">
        <v>1375</v>
      </c>
      <c r="D2048">
        <f>C2048-B2048</f>
        <v>610</v>
      </c>
      <c r="E2048">
        <v>0.20660000000000001</v>
      </c>
      <c r="F2048">
        <v>1.9759999999999999E-3</v>
      </c>
      <c r="G2048">
        <v>30</v>
      </c>
      <c r="H2048" t="s">
        <v>35</v>
      </c>
      <c r="I2048" t="s">
        <v>33</v>
      </c>
      <c r="J2048">
        <v>2.847</v>
      </c>
      <c r="K2048">
        <v>13</v>
      </c>
      <c r="L2048">
        <v>3</v>
      </c>
      <c r="M2048">
        <v>20</v>
      </c>
      <c r="N2048">
        <v>24</v>
      </c>
      <c r="O2048">
        <v>4</v>
      </c>
      <c r="P2048">
        <v>17</v>
      </c>
      <c r="Q2048">
        <v>6</v>
      </c>
      <c r="R2048">
        <v>6</v>
      </c>
      <c r="S2048">
        <v>22</v>
      </c>
      <c r="T2048">
        <v>7</v>
      </c>
      <c r="U2048">
        <v>7</v>
      </c>
      <c r="V2048">
        <v>30</v>
      </c>
      <c r="W2048">
        <v>8</v>
      </c>
      <c r="X2048">
        <v>10</v>
      </c>
      <c r="Y2048">
        <v>16</v>
      </c>
      <c r="Z2048">
        <v>19</v>
      </c>
      <c r="AA2048">
        <v>16</v>
      </c>
      <c r="AB2048">
        <v>5</v>
      </c>
      <c r="AC2048">
        <v>1</v>
      </c>
      <c r="AD2048">
        <v>3</v>
      </c>
      <c r="AE2048">
        <f>SUM(M2048:N2048)/SUM(K2048:AD2048)</f>
        <v>0.18565400843881857</v>
      </c>
      <c r="AF2048">
        <f>SUM(S2048,Y2048)/SUM(K2048:AD2048)</f>
        <v>0.16033755274261605</v>
      </c>
      <c r="AG2048">
        <f t="shared" si="142"/>
        <v>0.16033755274261605</v>
      </c>
      <c r="AH2048">
        <f t="shared" si="143"/>
        <v>3.3755274261603373E-2</v>
      </c>
      <c r="AI2048">
        <f t="shared" si="144"/>
        <v>0.10548523206751055</v>
      </c>
      <c r="AJ2048">
        <f t="shared" si="145"/>
        <v>0.35443037974683544</v>
      </c>
    </row>
    <row r="2049" spans="1:38" x14ac:dyDescent="0.2">
      <c r="A2049" t="s">
        <v>1195</v>
      </c>
      <c r="B2049">
        <v>13</v>
      </c>
      <c r="C2049">
        <v>265</v>
      </c>
      <c r="D2049">
        <f>C2049-B2049</f>
        <v>252</v>
      </c>
      <c r="E2049">
        <v>0.30790000000000001</v>
      </c>
      <c r="F2049">
        <v>1.085E-3</v>
      </c>
      <c r="G2049">
        <v>66</v>
      </c>
      <c r="H2049" t="s">
        <v>32</v>
      </c>
      <c r="I2049" t="s">
        <v>51</v>
      </c>
      <c r="J2049">
        <v>3.3319999999999999</v>
      </c>
      <c r="K2049">
        <v>6</v>
      </c>
      <c r="L2049">
        <v>0</v>
      </c>
      <c r="M2049">
        <v>10</v>
      </c>
      <c r="N2049">
        <v>9</v>
      </c>
      <c r="O2049">
        <v>3</v>
      </c>
      <c r="P2049">
        <v>17</v>
      </c>
      <c r="Q2049">
        <v>3</v>
      </c>
      <c r="R2049">
        <v>2</v>
      </c>
      <c r="S2049">
        <v>11</v>
      </c>
      <c r="T2049">
        <v>12</v>
      </c>
      <c r="U2049">
        <v>1</v>
      </c>
      <c r="V2049">
        <v>6</v>
      </c>
      <c r="W2049">
        <v>6</v>
      </c>
      <c r="X2049">
        <v>3</v>
      </c>
      <c r="Y2049">
        <v>6</v>
      </c>
      <c r="Z2049">
        <v>4</v>
      </c>
      <c r="AA2049">
        <v>2</v>
      </c>
      <c r="AB2049">
        <v>1</v>
      </c>
      <c r="AC2049">
        <v>0</v>
      </c>
      <c r="AD2049">
        <v>4</v>
      </c>
      <c r="AE2049">
        <f>SUM(M2049:N2049)/SUM(K2049:AD2049)</f>
        <v>0.17924528301886791</v>
      </c>
      <c r="AF2049">
        <f>SUM(S2049,Y2049)/SUM(K2049:AD2049)</f>
        <v>0.16037735849056603</v>
      </c>
      <c r="AG2049">
        <f t="shared" si="142"/>
        <v>0.27358490566037735</v>
      </c>
      <c r="AH2049">
        <f t="shared" si="143"/>
        <v>6.6037735849056603E-2</v>
      </c>
      <c r="AI2049">
        <f t="shared" si="144"/>
        <v>0.15094339622641509</v>
      </c>
      <c r="AJ2049">
        <f t="shared" si="145"/>
        <v>0.16981132075471697</v>
      </c>
      <c r="AK2049">
        <v>2</v>
      </c>
      <c r="AL2049">
        <v>0</v>
      </c>
    </row>
    <row r="2050" spans="1:38" x14ac:dyDescent="0.2">
      <c r="A2050" t="s">
        <v>1279</v>
      </c>
      <c r="B2050">
        <v>37</v>
      </c>
      <c r="C2050">
        <v>243</v>
      </c>
      <c r="D2050">
        <f>C2050-B2050</f>
        <v>206</v>
      </c>
      <c r="E2050">
        <v>0.1203</v>
      </c>
      <c r="F2050">
        <v>6.6500000000000001E-4</v>
      </c>
      <c r="G2050">
        <v>6</v>
      </c>
      <c r="H2050" t="s">
        <v>35</v>
      </c>
      <c r="I2050" t="s">
        <v>33</v>
      </c>
      <c r="J2050">
        <v>2.7869999999999999</v>
      </c>
      <c r="K2050">
        <v>5</v>
      </c>
      <c r="L2050">
        <v>0</v>
      </c>
      <c r="M2050">
        <v>11</v>
      </c>
      <c r="N2050">
        <v>9</v>
      </c>
      <c r="O2050">
        <v>2</v>
      </c>
      <c r="P2050">
        <v>11</v>
      </c>
      <c r="Q2050">
        <v>7</v>
      </c>
      <c r="R2050">
        <v>3</v>
      </c>
      <c r="S2050">
        <v>8</v>
      </c>
      <c r="T2050">
        <v>5</v>
      </c>
      <c r="U2050">
        <v>1</v>
      </c>
      <c r="V2050">
        <v>10</v>
      </c>
      <c r="W2050">
        <v>4</v>
      </c>
      <c r="X2050">
        <v>5</v>
      </c>
      <c r="Y2050">
        <v>9</v>
      </c>
      <c r="Z2050">
        <v>12</v>
      </c>
      <c r="AA2050">
        <v>1</v>
      </c>
      <c r="AB2050">
        <v>2</v>
      </c>
      <c r="AC2050">
        <v>0</v>
      </c>
      <c r="AD2050">
        <v>1</v>
      </c>
      <c r="AE2050">
        <f>SUM(M2050:N2050)/SUM(K2050:AD2050)</f>
        <v>0.18867924528301888</v>
      </c>
      <c r="AF2050">
        <f>SUM(S2050,Y2050)/SUM(K2050:AD2050)</f>
        <v>0.16037735849056603</v>
      </c>
      <c r="AG2050">
        <f t="shared" si="142"/>
        <v>0.18867924528301888</v>
      </c>
      <c r="AH2050">
        <f t="shared" si="143"/>
        <v>2.8301886792452831E-2</v>
      </c>
      <c r="AI2050">
        <f t="shared" si="144"/>
        <v>0.10377358490566038</v>
      </c>
      <c r="AJ2050">
        <f t="shared" si="145"/>
        <v>0.330188679245283</v>
      </c>
    </row>
    <row r="2051" spans="1:38" x14ac:dyDescent="0.2">
      <c r="A2051" t="s">
        <v>587</v>
      </c>
      <c r="B2051">
        <v>10</v>
      </c>
      <c r="C2051">
        <v>244</v>
      </c>
      <c r="D2051">
        <f>C2051-B2051</f>
        <v>234</v>
      </c>
      <c r="E2051">
        <v>0.40479999999999999</v>
      </c>
      <c r="F2051">
        <v>3.1999999999999999E-5</v>
      </c>
      <c r="G2051">
        <v>78</v>
      </c>
      <c r="H2051" t="s">
        <v>32</v>
      </c>
      <c r="I2051" t="s">
        <v>40</v>
      </c>
      <c r="J2051">
        <v>2.9329999999999998</v>
      </c>
      <c r="K2051">
        <v>4</v>
      </c>
      <c r="L2051">
        <v>0</v>
      </c>
      <c r="M2051">
        <v>13</v>
      </c>
      <c r="N2051">
        <v>8</v>
      </c>
      <c r="O2051">
        <v>1</v>
      </c>
      <c r="P2051">
        <v>14</v>
      </c>
      <c r="Q2051">
        <v>2</v>
      </c>
      <c r="R2051">
        <v>3</v>
      </c>
      <c r="S2051">
        <v>12</v>
      </c>
      <c r="T2051">
        <v>5</v>
      </c>
      <c r="U2051">
        <v>1</v>
      </c>
      <c r="V2051">
        <v>6</v>
      </c>
      <c r="W2051">
        <v>1</v>
      </c>
      <c r="X2051">
        <v>6</v>
      </c>
      <c r="Y2051">
        <v>5</v>
      </c>
      <c r="Z2051">
        <v>8</v>
      </c>
      <c r="AA2051">
        <v>9</v>
      </c>
      <c r="AB2051">
        <v>2</v>
      </c>
      <c r="AC2051">
        <v>0</v>
      </c>
      <c r="AD2051">
        <v>6</v>
      </c>
      <c r="AE2051">
        <f>SUM(M2051:N2051)/SUM(K2051:AD2051)</f>
        <v>0.19811320754716982</v>
      </c>
      <c r="AF2051">
        <f>SUM(S2051,Y2051)/SUM(K2051:AD2051)</f>
        <v>0.16037735849056603</v>
      </c>
      <c r="AG2051">
        <f t="shared" ref="AG2051:AG2114" si="146">SUM(P2051,K2051,W2051)/SUM(K2051:AD2051)</f>
        <v>0.17924528301886791</v>
      </c>
      <c r="AH2051">
        <f t="shared" ref="AH2051:AH2114" si="147">SUM(AC2051,AD2051,O2051)/SUM(K2051:AD2051)</f>
        <v>6.6037735849056603E-2</v>
      </c>
      <c r="AI2051">
        <f t="shared" ref="AI2051:AI2114" si="148">SUM(R2051,T2051,AB2051,U2051)/SUM(K2051:AD2051)</f>
        <v>0.10377358490566038</v>
      </c>
      <c r="AJ2051">
        <f t="shared" ref="AJ2051:AJ2114" si="149">SUM(Q2051,X2051,V2051,AA2051,Z2051,L2051)/SUM(K2051:AD2051)</f>
        <v>0.29245283018867924</v>
      </c>
      <c r="AK2051">
        <v>10</v>
      </c>
      <c r="AL2051">
        <v>1</v>
      </c>
    </row>
    <row r="2052" spans="1:38" x14ac:dyDescent="0.2">
      <c r="A2052" t="s">
        <v>2135</v>
      </c>
      <c r="B2052">
        <v>534</v>
      </c>
      <c r="C2052">
        <v>732</v>
      </c>
      <c r="D2052">
        <f>C2052-B2052</f>
        <v>198</v>
      </c>
      <c r="E2052">
        <v>9.5100000000000004E-2</v>
      </c>
      <c r="F2052">
        <v>2.7699999999999999E-2</v>
      </c>
      <c r="G2052">
        <v>6</v>
      </c>
      <c r="H2052" t="s">
        <v>35</v>
      </c>
      <c r="I2052" t="s">
        <v>44</v>
      </c>
      <c r="J2052">
        <v>3.1749999999999998</v>
      </c>
      <c r="K2052">
        <v>1</v>
      </c>
      <c r="L2052">
        <v>0</v>
      </c>
      <c r="M2052">
        <v>14</v>
      </c>
      <c r="N2052">
        <v>8</v>
      </c>
      <c r="O2052">
        <v>6</v>
      </c>
      <c r="P2052">
        <v>6</v>
      </c>
      <c r="Q2052">
        <v>0</v>
      </c>
      <c r="R2052">
        <v>6</v>
      </c>
      <c r="S2052">
        <v>13</v>
      </c>
      <c r="T2052">
        <v>6</v>
      </c>
      <c r="U2052">
        <v>3</v>
      </c>
      <c r="V2052">
        <v>9</v>
      </c>
      <c r="W2052">
        <v>4</v>
      </c>
      <c r="X2052">
        <v>4</v>
      </c>
      <c r="Y2052">
        <v>4</v>
      </c>
      <c r="Z2052">
        <v>8</v>
      </c>
      <c r="AA2052">
        <v>7</v>
      </c>
      <c r="AB2052">
        <v>1</v>
      </c>
      <c r="AC2052">
        <v>1</v>
      </c>
      <c r="AD2052">
        <v>5</v>
      </c>
      <c r="AE2052">
        <f>SUM(M2052:N2052)/SUM(K2052:AD2052)</f>
        <v>0.20754716981132076</v>
      </c>
      <c r="AF2052">
        <f>SUM(S2052,Y2052)/SUM(K2052:AD2052)</f>
        <v>0.16037735849056603</v>
      </c>
      <c r="AG2052">
        <f t="shared" si="146"/>
        <v>0.10377358490566038</v>
      </c>
      <c r="AH2052">
        <f t="shared" si="147"/>
        <v>0.11320754716981132</v>
      </c>
      <c r="AI2052">
        <f t="shared" si="148"/>
        <v>0.15094339622641509</v>
      </c>
      <c r="AJ2052">
        <f t="shared" si="149"/>
        <v>0.26415094339622641</v>
      </c>
    </row>
    <row r="2053" spans="1:38" x14ac:dyDescent="0.2">
      <c r="A2053" t="s">
        <v>318</v>
      </c>
      <c r="B2053">
        <v>325</v>
      </c>
      <c r="C2053">
        <v>751</v>
      </c>
      <c r="D2053">
        <f>C2053-B2053</f>
        <v>426</v>
      </c>
      <c r="E2053">
        <v>0.25719999999999998</v>
      </c>
      <c r="F2053">
        <v>4.6999999999999997E-5</v>
      </c>
      <c r="G2053">
        <v>42</v>
      </c>
      <c r="H2053" t="s">
        <v>32</v>
      </c>
      <c r="I2053" t="s">
        <v>44</v>
      </c>
      <c r="J2053">
        <v>2.9729999999999999</v>
      </c>
      <c r="K2053">
        <v>15</v>
      </c>
      <c r="L2053">
        <v>0</v>
      </c>
      <c r="M2053">
        <v>18</v>
      </c>
      <c r="N2053">
        <v>11</v>
      </c>
      <c r="O2053">
        <v>4</v>
      </c>
      <c r="P2053">
        <v>18</v>
      </c>
      <c r="Q2053">
        <v>13</v>
      </c>
      <c r="R2053">
        <v>4</v>
      </c>
      <c r="S2053">
        <v>24</v>
      </c>
      <c r="T2053">
        <v>3</v>
      </c>
      <c r="U2053">
        <v>4</v>
      </c>
      <c r="V2053">
        <v>10</v>
      </c>
      <c r="W2053">
        <v>9</v>
      </c>
      <c r="X2053">
        <v>10</v>
      </c>
      <c r="Y2053">
        <v>6</v>
      </c>
      <c r="Z2053">
        <v>15</v>
      </c>
      <c r="AA2053">
        <v>13</v>
      </c>
      <c r="AB2053">
        <v>5</v>
      </c>
      <c r="AC2053">
        <v>3</v>
      </c>
      <c r="AD2053">
        <v>2</v>
      </c>
      <c r="AE2053">
        <f>SUM(M2053:N2053)/SUM(K2053:AD2053)</f>
        <v>0.15508021390374332</v>
      </c>
      <c r="AF2053">
        <f>SUM(S2053,Y2053)/SUM(K2053:AD2053)</f>
        <v>0.16042780748663102</v>
      </c>
      <c r="AG2053">
        <f t="shared" si="146"/>
        <v>0.22459893048128343</v>
      </c>
      <c r="AH2053">
        <f t="shared" si="147"/>
        <v>4.8128342245989303E-2</v>
      </c>
      <c r="AI2053">
        <f t="shared" si="148"/>
        <v>8.5561497326203204E-2</v>
      </c>
      <c r="AJ2053">
        <f t="shared" si="149"/>
        <v>0.32620320855614976</v>
      </c>
      <c r="AK2053">
        <v>3</v>
      </c>
      <c r="AL2053">
        <v>0</v>
      </c>
    </row>
    <row r="2054" spans="1:38" x14ac:dyDescent="0.2">
      <c r="A2054" t="s">
        <v>2901</v>
      </c>
      <c r="B2054">
        <v>1320</v>
      </c>
      <c r="C2054">
        <v>1430</v>
      </c>
      <c r="D2054">
        <f>C2054-B2054</f>
        <v>110</v>
      </c>
      <c r="E2054">
        <v>0.15040000000000001</v>
      </c>
      <c r="F2054">
        <v>5.8E-4</v>
      </c>
      <c r="G2054">
        <v>6</v>
      </c>
      <c r="H2054" t="s">
        <v>35</v>
      </c>
      <c r="I2054" t="s">
        <v>49</v>
      </c>
      <c r="J2054">
        <v>3.802</v>
      </c>
      <c r="K2054">
        <v>2</v>
      </c>
      <c r="L2054">
        <v>1</v>
      </c>
      <c r="M2054">
        <v>6</v>
      </c>
      <c r="N2054">
        <v>4</v>
      </c>
      <c r="O2054">
        <v>2</v>
      </c>
      <c r="P2054">
        <v>7</v>
      </c>
      <c r="Q2054">
        <v>1</v>
      </c>
      <c r="R2054">
        <v>6</v>
      </c>
      <c r="S2054">
        <v>10</v>
      </c>
      <c r="T2054">
        <v>6</v>
      </c>
      <c r="U2054">
        <v>0</v>
      </c>
      <c r="V2054">
        <v>4</v>
      </c>
      <c r="W2054">
        <v>4</v>
      </c>
      <c r="X2054">
        <v>3</v>
      </c>
      <c r="Y2054">
        <v>3</v>
      </c>
      <c r="Z2054">
        <v>5</v>
      </c>
      <c r="AA2054">
        <v>7</v>
      </c>
      <c r="AB2054">
        <v>5</v>
      </c>
      <c r="AC2054">
        <v>2</v>
      </c>
      <c r="AD2054">
        <v>3</v>
      </c>
      <c r="AE2054">
        <f>SUM(M2054:N2054)/SUM(K2054:AD2054)</f>
        <v>0.12345679012345678</v>
      </c>
      <c r="AF2054">
        <f>SUM(S2054,Y2054)/SUM(K2054:AD2054)</f>
        <v>0.16049382716049382</v>
      </c>
      <c r="AG2054">
        <f t="shared" si="146"/>
        <v>0.16049382716049382</v>
      </c>
      <c r="AH2054">
        <f t="shared" si="147"/>
        <v>8.6419753086419748E-2</v>
      </c>
      <c r="AI2054">
        <f t="shared" si="148"/>
        <v>0.20987654320987653</v>
      </c>
      <c r="AJ2054">
        <f t="shared" si="149"/>
        <v>0.25925925925925924</v>
      </c>
    </row>
    <row r="2055" spans="1:38" x14ac:dyDescent="0.2">
      <c r="A2055" t="s">
        <v>2084</v>
      </c>
      <c r="B2055">
        <v>9</v>
      </c>
      <c r="C2055">
        <v>165</v>
      </c>
      <c r="D2055">
        <f>C2055-B2055</f>
        <v>156</v>
      </c>
      <c r="E2055">
        <v>0.41760000000000003</v>
      </c>
      <c r="F2055">
        <v>2.8200000000000002E-4</v>
      </c>
      <c r="G2055">
        <v>78</v>
      </c>
      <c r="H2055" t="s">
        <v>46</v>
      </c>
      <c r="I2055" t="s">
        <v>40</v>
      </c>
      <c r="J2055">
        <v>3.0470000000000002</v>
      </c>
      <c r="K2055">
        <v>3</v>
      </c>
      <c r="L2055">
        <v>1</v>
      </c>
      <c r="M2055">
        <v>3</v>
      </c>
      <c r="N2055">
        <v>9</v>
      </c>
      <c r="O2055">
        <v>1</v>
      </c>
      <c r="P2055">
        <v>13</v>
      </c>
      <c r="Q2055">
        <v>2</v>
      </c>
      <c r="R2055">
        <v>2</v>
      </c>
      <c r="S2055">
        <v>4</v>
      </c>
      <c r="T2055">
        <v>1</v>
      </c>
      <c r="U2055">
        <v>2</v>
      </c>
      <c r="V2055">
        <v>3</v>
      </c>
      <c r="W2055">
        <v>6</v>
      </c>
      <c r="X2055">
        <v>6</v>
      </c>
      <c r="Y2055">
        <v>9</v>
      </c>
      <c r="Z2055">
        <v>4</v>
      </c>
      <c r="AA2055">
        <v>3</v>
      </c>
      <c r="AB2055">
        <v>4</v>
      </c>
      <c r="AC2055">
        <v>2</v>
      </c>
      <c r="AD2055">
        <v>3</v>
      </c>
      <c r="AE2055">
        <f>SUM(M2055:N2055)/SUM(K2055:AD2055)</f>
        <v>0.14814814814814814</v>
      </c>
      <c r="AF2055">
        <f>SUM(S2055,Y2055)/SUM(K2055:AD2055)</f>
        <v>0.16049382716049382</v>
      </c>
      <c r="AG2055">
        <f t="shared" si="146"/>
        <v>0.27160493827160492</v>
      </c>
      <c r="AH2055">
        <f t="shared" si="147"/>
        <v>7.407407407407407E-2</v>
      </c>
      <c r="AI2055">
        <f t="shared" si="148"/>
        <v>0.1111111111111111</v>
      </c>
      <c r="AJ2055">
        <f t="shared" si="149"/>
        <v>0.23456790123456789</v>
      </c>
    </row>
    <row r="2056" spans="1:38" x14ac:dyDescent="0.2">
      <c r="A2056" t="s">
        <v>1024</v>
      </c>
      <c r="B2056">
        <v>7</v>
      </c>
      <c r="C2056">
        <v>676</v>
      </c>
      <c r="D2056">
        <f>C2056-B2056</f>
        <v>669</v>
      </c>
      <c r="E2056">
        <v>0.58240000000000003</v>
      </c>
      <c r="F2056">
        <v>2.2490000000000001E-3</v>
      </c>
      <c r="G2056">
        <v>90</v>
      </c>
      <c r="H2056" t="s">
        <v>32</v>
      </c>
      <c r="I2056" t="s">
        <v>44</v>
      </c>
      <c r="J2056">
        <v>2.5859999999999999</v>
      </c>
      <c r="K2056">
        <v>8</v>
      </c>
      <c r="L2056">
        <v>0</v>
      </c>
      <c r="M2056">
        <v>28</v>
      </c>
      <c r="N2056">
        <v>27</v>
      </c>
      <c r="O2056">
        <v>1</v>
      </c>
      <c r="P2056">
        <v>47</v>
      </c>
      <c r="Q2056">
        <v>6</v>
      </c>
      <c r="R2056">
        <v>2</v>
      </c>
      <c r="S2056">
        <v>28</v>
      </c>
      <c r="T2056">
        <v>6</v>
      </c>
      <c r="U2056">
        <v>0</v>
      </c>
      <c r="V2056">
        <v>9</v>
      </c>
      <c r="W2056">
        <v>10</v>
      </c>
      <c r="X2056">
        <v>11</v>
      </c>
      <c r="Y2056">
        <v>7</v>
      </c>
      <c r="Z2056">
        <v>17</v>
      </c>
      <c r="AA2056">
        <v>4</v>
      </c>
      <c r="AB2056">
        <v>3</v>
      </c>
      <c r="AC2056">
        <v>0</v>
      </c>
      <c r="AD2056">
        <v>4</v>
      </c>
      <c r="AE2056">
        <f>SUM(M2056:N2056)/SUM(K2056:AD2056)</f>
        <v>0.25229357798165136</v>
      </c>
      <c r="AF2056">
        <f>SUM(S2056,Y2056)/SUM(K2056:AD2056)</f>
        <v>0.16055045871559634</v>
      </c>
      <c r="AG2056">
        <f t="shared" si="146"/>
        <v>0.29816513761467889</v>
      </c>
      <c r="AH2056">
        <f t="shared" si="147"/>
        <v>2.2935779816513763E-2</v>
      </c>
      <c r="AI2056">
        <f t="shared" si="148"/>
        <v>5.0458715596330278E-2</v>
      </c>
      <c r="AJ2056">
        <f t="shared" si="149"/>
        <v>0.21559633027522937</v>
      </c>
    </row>
    <row r="2057" spans="1:38" x14ac:dyDescent="0.2">
      <c r="A2057" t="s">
        <v>418</v>
      </c>
      <c r="B2057">
        <v>26</v>
      </c>
      <c r="C2057">
        <v>351</v>
      </c>
      <c r="D2057">
        <f>C2057-B2057</f>
        <v>325</v>
      </c>
      <c r="E2057">
        <v>0.1391</v>
      </c>
      <c r="F2057">
        <v>1.2E-5</v>
      </c>
      <c r="G2057">
        <v>6</v>
      </c>
      <c r="H2057" t="s">
        <v>35</v>
      </c>
      <c r="I2057" t="s">
        <v>363</v>
      </c>
      <c r="J2057">
        <v>2.5910000000000002</v>
      </c>
      <c r="K2057">
        <v>6</v>
      </c>
      <c r="L2057">
        <v>1</v>
      </c>
      <c r="M2057">
        <v>12</v>
      </c>
      <c r="N2057">
        <v>16</v>
      </c>
      <c r="O2057">
        <v>3</v>
      </c>
      <c r="P2057">
        <v>9</v>
      </c>
      <c r="Q2057">
        <v>6</v>
      </c>
      <c r="R2057">
        <v>1</v>
      </c>
      <c r="S2057">
        <v>13</v>
      </c>
      <c r="T2057">
        <v>1</v>
      </c>
      <c r="U2057">
        <v>4</v>
      </c>
      <c r="V2057">
        <v>8</v>
      </c>
      <c r="W2057">
        <v>14</v>
      </c>
      <c r="X2057">
        <v>7</v>
      </c>
      <c r="Y2057">
        <v>9</v>
      </c>
      <c r="Z2057">
        <v>13</v>
      </c>
      <c r="AA2057">
        <v>9</v>
      </c>
      <c r="AB2057">
        <v>2</v>
      </c>
      <c r="AC2057">
        <v>0</v>
      </c>
      <c r="AD2057">
        <v>3</v>
      </c>
      <c r="AE2057">
        <f>SUM(M2057:N2057)/SUM(K2057:AD2057)</f>
        <v>0.20437956204379562</v>
      </c>
      <c r="AF2057">
        <f>SUM(S2057,Y2057)/SUM(K2057:AD2057)</f>
        <v>0.16058394160583941</v>
      </c>
      <c r="AG2057">
        <f t="shared" si="146"/>
        <v>0.21167883211678831</v>
      </c>
      <c r="AH2057">
        <f t="shared" si="147"/>
        <v>4.3795620437956206E-2</v>
      </c>
      <c r="AI2057">
        <f t="shared" si="148"/>
        <v>5.8394160583941604E-2</v>
      </c>
      <c r="AJ2057">
        <f t="shared" si="149"/>
        <v>0.32116788321167883</v>
      </c>
    </row>
    <row r="2058" spans="1:38" x14ac:dyDescent="0.2">
      <c r="A2058" t="s">
        <v>967</v>
      </c>
      <c r="B2058">
        <v>143</v>
      </c>
      <c r="C2058">
        <v>438</v>
      </c>
      <c r="D2058">
        <f>C2058-B2058</f>
        <v>295</v>
      </c>
      <c r="E2058">
        <v>0.2326</v>
      </c>
      <c r="F2058">
        <v>1.7E-5</v>
      </c>
      <c r="G2058">
        <v>42</v>
      </c>
      <c r="H2058" t="s">
        <v>35</v>
      </c>
      <c r="I2058" t="s">
        <v>49</v>
      </c>
      <c r="J2058">
        <v>2.7309999999999999</v>
      </c>
      <c r="K2058">
        <v>4</v>
      </c>
      <c r="L2058">
        <v>0</v>
      </c>
      <c r="M2058">
        <v>17</v>
      </c>
      <c r="N2058">
        <v>15</v>
      </c>
      <c r="O2058">
        <v>0</v>
      </c>
      <c r="P2058">
        <v>8</v>
      </c>
      <c r="Q2058">
        <v>5</v>
      </c>
      <c r="R2058">
        <v>7</v>
      </c>
      <c r="S2058">
        <v>18</v>
      </c>
      <c r="T2058">
        <v>7</v>
      </c>
      <c r="U2058">
        <v>2</v>
      </c>
      <c r="V2058">
        <v>11</v>
      </c>
      <c r="W2058">
        <v>6</v>
      </c>
      <c r="X2058">
        <v>10</v>
      </c>
      <c r="Y2058">
        <v>4</v>
      </c>
      <c r="Z2058">
        <v>9</v>
      </c>
      <c r="AA2058">
        <v>9</v>
      </c>
      <c r="AB2058">
        <v>2</v>
      </c>
      <c r="AC2058">
        <v>0</v>
      </c>
      <c r="AD2058">
        <v>3</v>
      </c>
      <c r="AE2058">
        <f>SUM(M2058:N2058)/SUM(K2058:AD2058)</f>
        <v>0.23357664233576642</v>
      </c>
      <c r="AF2058">
        <f>SUM(S2058,Y2058)/SUM(K2058:AD2058)</f>
        <v>0.16058394160583941</v>
      </c>
      <c r="AG2058">
        <f t="shared" si="146"/>
        <v>0.13138686131386862</v>
      </c>
      <c r="AH2058">
        <f t="shared" si="147"/>
        <v>2.1897810218978103E-2</v>
      </c>
      <c r="AI2058">
        <f t="shared" si="148"/>
        <v>0.13138686131386862</v>
      </c>
      <c r="AJ2058">
        <f t="shared" si="149"/>
        <v>0.32116788321167883</v>
      </c>
    </row>
    <row r="2059" spans="1:38" x14ac:dyDescent="0.2">
      <c r="A2059" t="s">
        <v>2942</v>
      </c>
      <c r="B2059">
        <v>33</v>
      </c>
      <c r="C2059">
        <v>384</v>
      </c>
      <c r="D2059">
        <f>C2059-B2059</f>
        <v>351</v>
      </c>
      <c r="E2059">
        <v>0.39319999999999999</v>
      </c>
      <c r="F2059">
        <v>4.8700000000000002E-4</v>
      </c>
      <c r="G2059">
        <v>78</v>
      </c>
      <c r="H2059" t="s">
        <v>46</v>
      </c>
      <c r="I2059" t="s">
        <v>44</v>
      </c>
      <c r="J2059">
        <v>2.544</v>
      </c>
      <c r="K2059">
        <v>4</v>
      </c>
      <c r="L2059">
        <v>2</v>
      </c>
      <c r="M2059">
        <v>20</v>
      </c>
      <c r="N2059">
        <v>14</v>
      </c>
      <c r="O2059">
        <v>4</v>
      </c>
      <c r="P2059">
        <v>15</v>
      </c>
      <c r="Q2059">
        <v>7</v>
      </c>
      <c r="R2059">
        <v>0</v>
      </c>
      <c r="S2059">
        <v>16</v>
      </c>
      <c r="T2059">
        <v>4</v>
      </c>
      <c r="U2059">
        <v>1</v>
      </c>
      <c r="V2059">
        <v>11</v>
      </c>
      <c r="W2059">
        <v>3</v>
      </c>
      <c r="X2059">
        <v>5</v>
      </c>
      <c r="Y2059">
        <v>6</v>
      </c>
      <c r="Z2059">
        <v>14</v>
      </c>
      <c r="AA2059">
        <v>2</v>
      </c>
      <c r="AB2059">
        <v>2</v>
      </c>
      <c r="AC2059">
        <v>6</v>
      </c>
      <c r="AD2059">
        <v>1</v>
      </c>
      <c r="AE2059">
        <f>SUM(M2059:N2059)/SUM(K2059:AD2059)</f>
        <v>0.24817518248175183</v>
      </c>
      <c r="AF2059">
        <f>SUM(S2059,Y2059)/SUM(K2059:AD2059)</f>
        <v>0.16058394160583941</v>
      </c>
      <c r="AG2059">
        <f t="shared" si="146"/>
        <v>0.16058394160583941</v>
      </c>
      <c r="AH2059">
        <f t="shared" si="147"/>
        <v>8.0291970802919707E-2</v>
      </c>
      <c r="AI2059">
        <f t="shared" si="148"/>
        <v>5.1094890510948905E-2</v>
      </c>
      <c r="AJ2059">
        <f t="shared" si="149"/>
        <v>0.29927007299270075</v>
      </c>
      <c r="AK2059">
        <v>2</v>
      </c>
      <c r="AL2059">
        <v>0</v>
      </c>
    </row>
    <row r="2060" spans="1:38" x14ac:dyDescent="0.2">
      <c r="A2060" t="s">
        <v>2963</v>
      </c>
      <c r="B2060">
        <v>735</v>
      </c>
      <c r="C2060">
        <v>1179</v>
      </c>
      <c r="D2060">
        <f>C2060-B2060</f>
        <v>444</v>
      </c>
      <c r="E2060">
        <v>0.20219999999999999</v>
      </c>
      <c r="F2060">
        <v>2.0760000000000002E-3</v>
      </c>
      <c r="G2060">
        <v>30</v>
      </c>
      <c r="H2060" t="s">
        <v>35</v>
      </c>
      <c r="I2060" t="s">
        <v>49</v>
      </c>
      <c r="J2060">
        <v>2.98</v>
      </c>
      <c r="K2060">
        <v>4</v>
      </c>
      <c r="L2060">
        <v>2</v>
      </c>
      <c r="M2060">
        <v>13</v>
      </c>
      <c r="N2060">
        <v>18</v>
      </c>
      <c r="O2060">
        <v>4</v>
      </c>
      <c r="P2060">
        <v>14</v>
      </c>
      <c r="Q2060">
        <v>7</v>
      </c>
      <c r="R2060">
        <v>3</v>
      </c>
      <c r="S2060">
        <v>25</v>
      </c>
      <c r="T2060">
        <v>7</v>
      </c>
      <c r="U2060">
        <v>4</v>
      </c>
      <c r="V2060">
        <v>20</v>
      </c>
      <c r="W2060">
        <v>11</v>
      </c>
      <c r="X2060">
        <v>5</v>
      </c>
      <c r="Y2060">
        <v>6</v>
      </c>
      <c r="Z2060">
        <v>16</v>
      </c>
      <c r="AA2060">
        <v>14</v>
      </c>
      <c r="AB2060">
        <v>9</v>
      </c>
      <c r="AC2060">
        <v>2</v>
      </c>
      <c r="AD2060">
        <v>9</v>
      </c>
      <c r="AE2060">
        <f>SUM(M2060:N2060)/SUM(K2060:AD2060)</f>
        <v>0.16062176165803108</v>
      </c>
      <c r="AF2060">
        <f>SUM(S2060,Y2060)/SUM(K2060:AD2060)</f>
        <v>0.16062176165803108</v>
      </c>
      <c r="AG2060">
        <f t="shared" si="146"/>
        <v>0.15025906735751296</v>
      </c>
      <c r="AH2060">
        <f t="shared" si="147"/>
        <v>7.7720207253886009E-2</v>
      </c>
      <c r="AI2060">
        <f t="shared" si="148"/>
        <v>0.11917098445595854</v>
      </c>
      <c r="AJ2060">
        <f t="shared" si="149"/>
        <v>0.33160621761658032</v>
      </c>
    </row>
    <row r="2061" spans="1:38" x14ac:dyDescent="0.2">
      <c r="A2061" t="s">
        <v>990</v>
      </c>
      <c r="B2061">
        <v>200</v>
      </c>
      <c r="C2061">
        <v>268</v>
      </c>
      <c r="D2061">
        <f>C2061-B2061</f>
        <v>68</v>
      </c>
      <c r="E2061">
        <v>0.17</v>
      </c>
      <c r="F2061">
        <v>3.3000000000000003E-5</v>
      </c>
      <c r="G2061">
        <v>18</v>
      </c>
      <c r="H2061" t="s">
        <v>35</v>
      </c>
      <c r="I2061" t="s">
        <v>991</v>
      </c>
      <c r="J2061">
        <v>3.8879999999999999</v>
      </c>
      <c r="K2061">
        <v>1</v>
      </c>
      <c r="L2061">
        <v>1</v>
      </c>
      <c r="M2061">
        <v>0</v>
      </c>
      <c r="N2061">
        <v>4</v>
      </c>
      <c r="O2061">
        <v>4</v>
      </c>
      <c r="P2061">
        <v>0</v>
      </c>
      <c r="Q2061">
        <v>2</v>
      </c>
      <c r="R2061">
        <v>6</v>
      </c>
      <c r="S2061">
        <v>7</v>
      </c>
      <c r="T2061">
        <v>6</v>
      </c>
      <c r="U2061">
        <v>1</v>
      </c>
      <c r="V2061">
        <v>4</v>
      </c>
      <c r="W2061">
        <v>2</v>
      </c>
      <c r="X2061">
        <v>5</v>
      </c>
      <c r="Y2061">
        <v>2</v>
      </c>
      <c r="Z2061">
        <v>6</v>
      </c>
      <c r="AA2061">
        <v>2</v>
      </c>
      <c r="AB2061">
        <v>0</v>
      </c>
      <c r="AC2061">
        <v>0</v>
      </c>
      <c r="AD2061">
        <v>3</v>
      </c>
      <c r="AE2061">
        <f>SUM(M2061:N2061)/SUM(K2061:AD2061)</f>
        <v>7.1428571428571425E-2</v>
      </c>
      <c r="AF2061">
        <f>SUM(S2061,Y2061)/SUM(K2061:AD2061)</f>
        <v>0.16071428571428573</v>
      </c>
      <c r="AG2061">
        <f t="shared" si="146"/>
        <v>5.3571428571428568E-2</v>
      </c>
      <c r="AH2061">
        <f t="shared" si="147"/>
        <v>0.125</v>
      </c>
      <c r="AI2061">
        <f t="shared" si="148"/>
        <v>0.23214285714285715</v>
      </c>
      <c r="AJ2061">
        <f t="shared" si="149"/>
        <v>0.35714285714285715</v>
      </c>
    </row>
    <row r="2062" spans="1:38" x14ac:dyDescent="0.2">
      <c r="A2062" t="s">
        <v>2229</v>
      </c>
      <c r="B2062">
        <v>359</v>
      </c>
      <c r="C2062">
        <v>459</v>
      </c>
      <c r="D2062">
        <f>C2062-B2062</f>
        <v>100</v>
      </c>
      <c r="E2062">
        <v>0.23130000000000001</v>
      </c>
      <c r="F2062">
        <v>5.2999999999999998E-4</v>
      </c>
      <c r="G2062">
        <v>42</v>
      </c>
      <c r="H2062" t="s">
        <v>46</v>
      </c>
      <c r="I2062" t="s">
        <v>126</v>
      </c>
      <c r="J2062">
        <v>3.3</v>
      </c>
      <c r="K2062">
        <v>5</v>
      </c>
      <c r="L2062">
        <v>1</v>
      </c>
      <c r="M2062">
        <v>5</v>
      </c>
      <c r="N2062">
        <v>5</v>
      </c>
      <c r="O2062">
        <v>1</v>
      </c>
      <c r="P2062">
        <v>5</v>
      </c>
      <c r="Q2062">
        <v>1</v>
      </c>
      <c r="R2062">
        <v>2</v>
      </c>
      <c r="S2062">
        <v>7</v>
      </c>
      <c r="T2062">
        <v>3</v>
      </c>
      <c r="U2062">
        <v>0</v>
      </c>
      <c r="V2062">
        <v>5</v>
      </c>
      <c r="W2062">
        <v>5</v>
      </c>
      <c r="X2062">
        <v>1</v>
      </c>
      <c r="Y2062">
        <v>2</v>
      </c>
      <c r="Z2062">
        <v>4</v>
      </c>
      <c r="AA2062">
        <v>1</v>
      </c>
      <c r="AB2062">
        <v>2</v>
      </c>
      <c r="AC2062">
        <v>1</v>
      </c>
      <c r="AD2062">
        <v>0</v>
      </c>
      <c r="AE2062">
        <f>SUM(M2062:N2062)/SUM(K2062:AD2062)</f>
        <v>0.17857142857142858</v>
      </c>
      <c r="AF2062">
        <f>SUM(S2062,Y2062)/SUM(K2062:AD2062)</f>
        <v>0.16071428571428573</v>
      </c>
      <c r="AG2062">
        <f t="shared" si="146"/>
        <v>0.26785714285714285</v>
      </c>
      <c r="AH2062">
        <f t="shared" si="147"/>
        <v>3.5714285714285712E-2</v>
      </c>
      <c r="AI2062">
        <f t="shared" si="148"/>
        <v>0.125</v>
      </c>
      <c r="AJ2062">
        <f t="shared" si="149"/>
        <v>0.23214285714285715</v>
      </c>
      <c r="AK2062">
        <v>4</v>
      </c>
      <c r="AL2062">
        <v>3</v>
      </c>
    </row>
    <row r="2063" spans="1:38" x14ac:dyDescent="0.2">
      <c r="A2063" t="s">
        <v>1561</v>
      </c>
      <c r="B2063">
        <v>1322</v>
      </c>
      <c r="C2063">
        <v>1991</v>
      </c>
      <c r="D2063">
        <f>C2063-B2063</f>
        <v>669</v>
      </c>
      <c r="E2063">
        <v>0.27700000000000002</v>
      </c>
      <c r="F2063">
        <v>1.8E-5</v>
      </c>
      <c r="G2063">
        <v>54</v>
      </c>
      <c r="H2063" t="s">
        <v>32</v>
      </c>
      <c r="I2063" t="s">
        <v>47</v>
      </c>
      <c r="J2063">
        <v>2.9089999999999998</v>
      </c>
      <c r="K2063">
        <v>12</v>
      </c>
      <c r="L2063">
        <v>1</v>
      </c>
      <c r="M2063">
        <v>24</v>
      </c>
      <c r="N2063">
        <v>30</v>
      </c>
      <c r="O2063">
        <v>2</v>
      </c>
      <c r="P2063">
        <v>17</v>
      </c>
      <c r="Q2063">
        <v>4</v>
      </c>
      <c r="R2063">
        <v>9</v>
      </c>
      <c r="S2063">
        <v>36</v>
      </c>
      <c r="T2063">
        <v>9</v>
      </c>
      <c r="U2063">
        <v>4</v>
      </c>
      <c r="V2063">
        <v>21</v>
      </c>
      <c r="W2063">
        <v>16</v>
      </c>
      <c r="X2063">
        <v>18</v>
      </c>
      <c r="Y2063">
        <v>9</v>
      </c>
      <c r="Z2063">
        <v>36</v>
      </c>
      <c r="AA2063">
        <v>15</v>
      </c>
      <c r="AB2063">
        <v>10</v>
      </c>
      <c r="AC2063">
        <v>1</v>
      </c>
      <c r="AD2063">
        <v>6</v>
      </c>
      <c r="AE2063">
        <f>SUM(M2063:N2063)/SUM(K2063:AD2063)</f>
        <v>0.19285714285714287</v>
      </c>
      <c r="AF2063">
        <f>SUM(S2063,Y2063)/SUM(K2063:AD2063)</f>
        <v>0.16071428571428573</v>
      </c>
      <c r="AG2063">
        <f t="shared" si="146"/>
        <v>0.16071428571428573</v>
      </c>
      <c r="AH2063">
        <f t="shared" si="147"/>
        <v>3.214285714285714E-2</v>
      </c>
      <c r="AI2063">
        <f t="shared" si="148"/>
        <v>0.11428571428571428</v>
      </c>
      <c r="AJ2063">
        <f t="shared" si="149"/>
        <v>0.3392857142857143</v>
      </c>
      <c r="AK2063">
        <v>3</v>
      </c>
      <c r="AL2063">
        <v>0</v>
      </c>
    </row>
    <row r="2064" spans="1:38" x14ac:dyDescent="0.2">
      <c r="A2064" t="s">
        <v>1731</v>
      </c>
      <c r="B2064">
        <v>25</v>
      </c>
      <c r="C2064">
        <v>133</v>
      </c>
      <c r="D2064">
        <f>C2064-B2064</f>
        <v>108</v>
      </c>
      <c r="E2064">
        <v>0.1888</v>
      </c>
      <c r="F2064">
        <v>8.6300000000000005E-3</v>
      </c>
      <c r="G2064">
        <v>18</v>
      </c>
      <c r="H2064" t="s">
        <v>35</v>
      </c>
      <c r="I2064" t="s">
        <v>49</v>
      </c>
      <c r="J2064">
        <v>2.8319999999999999</v>
      </c>
      <c r="K2064">
        <v>0</v>
      </c>
      <c r="L2064">
        <v>0</v>
      </c>
      <c r="M2064">
        <v>7</v>
      </c>
      <c r="N2064">
        <v>6</v>
      </c>
      <c r="O2064">
        <v>0</v>
      </c>
      <c r="P2064">
        <v>1</v>
      </c>
      <c r="Q2064">
        <v>4</v>
      </c>
      <c r="R2064">
        <v>2</v>
      </c>
      <c r="S2064">
        <v>5</v>
      </c>
      <c r="T2064">
        <v>7</v>
      </c>
      <c r="U2064">
        <v>2</v>
      </c>
      <c r="V2064">
        <v>5</v>
      </c>
      <c r="W2064">
        <v>2</v>
      </c>
      <c r="X2064">
        <v>4</v>
      </c>
      <c r="Y2064">
        <v>4</v>
      </c>
      <c r="Z2064">
        <v>1</v>
      </c>
      <c r="AA2064">
        <v>2</v>
      </c>
      <c r="AB2064">
        <v>1</v>
      </c>
      <c r="AC2064">
        <v>0</v>
      </c>
      <c r="AD2064">
        <v>3</v>
      </c>
      <c r="AE2064">
        <f>SUM(M2064:N2064)/SUM(K2064:AD2064)</f>
        <v>0.23214285714285715</v>
      </c>
      <c r="AF2064">
        <f>SUM(S2064,Y2064)/SUM(K2064:AD2064)</f>
        <v>0.16071428571428573</v>
      </c>
      <c r="AG2064">
        <f t="shared" si="146"/>
        <v>5.3571428571428568E-2</v>
      </c>
      <c r="AH2064">
        <f t="shared" si="147"/>
        <v>5.3571428571428568E-2</v>
      </c>
      <c r="AI2064">
        <f t="shared" si="148"/>
        <v>0.21428571428571427</v>
      </c>
      <c r="AJ2064">
        <f t="shared" si="149"/>
        <v>0.2857142857142857</v>
      </c>
    </row>
    <row r="2065" spans="1:38" x14ac:dyDescent="0.2">
      <c r="A2065" t="s">
        <v>116</v>
      </c>
      <c r="B2065">
        <v>31</v>
      </c>
      <c r="C2065">
        <v>1415</v>
      </c>
      <c r="D2065">
        <f>C2065-B2065</f>
        <v>1384</v>
      </c>
      <c r="E2065">
        <v>0.21679999999999999</v>
      </c>
      <c r="F2065">
        <v>4.08E-4</v>
      </c>
      <c r="G2065">
        <v>30</v>
      </c>
      <c r="H2065" t="s">
        <v>46</v>
      </c>
      <c r="I2065" t="s">
        <v>33</v>
      </c>
      <c r="J2065">
        <v>3.1549999999999998</v>
      </c>
      <c r="K2065">
        <v>40</v>
      </c>
      <c r="L2065">
        <v>7</v>
      </c>
      <c r="M2065">
        <v>50</v>
      </c>
      <c r="N2065">
        <v>50</v>
      </c>
      <c r="O2065">
        <v>14</v>
      </c>
      <c r="P2065">
        <v>89</v>
      </c>
      <c r="Q2065">
        <v>13</v>
      </c>
      <c r="R2065">
        <v>19</v>
      </c>
      <c r="S2065">
        <v>59</v>
      </c>
      <c r="T2065">
        <v>21</v>
      </c>
      <c r="U2065">
        <v>6</v>
      </c>
      <c r="V2065">
        <v>51</v>
      </c>
      <c r="W2065">
        <v>32</v>
      </c>
      <c r="X2065">
        <v>26</v>
      </c>
      <c r="Y2065">
        <v>41</v>
      </c>
      <c r="Z2065">
        <v>45</v>
      </c>
      <c r="AA2065">
        <v>18</v>
      </c>
      <c r="AB2065">
        <v>22</v>
      </c>
      <c r="AC2065">
        <v>4</v>
      </c>
      <c r="AD2065">
        <v>15</v>
      </c>
      <c r="AE2065">
        <f>SUM(M2065:N2065)/SUM(K2065:AD2065)</f>
        <v>0.16077170418006431</v>
      </c>
      <c r="AF2065">
        <f>SUM(S2065,Y2065)/SUM(K2065:AD2065)</f>
        <v>0.16077170418006431</v>
      </c>
      <c r="AG2065">
        <f t="shared" si="146"/>
        <v>0.25884244372990356</v>
      </c>
      <c r="AH2065">
        <f t="shared" si="147"/>
        <v>5.3054662379421219E-2</v>
      </c>
      <c r="AI2065">
        <f t="shared" si="148"/>
        <v>0.10932475884244373</v>
      </c>
      <c r="AJ2065">
        <f t="shared" si="149"/>
        <v>0.25723472668810288</v>
      </c>
      <c r="AK2065">
        <v>2</v>
      </c>
      <c r="AL2065">
        <v>1</v>
      </c>
    </row>
    <row r="2066" spans="1:38" x14ac:dyDescent="0.2">
      <c r="A2066" t="s">
        <v>2455</v>
      </c>
      <c r="B2066">
        <v>598</v>
      </c>
      <c r="C2066">
        <v>796</v>
      </c>
      <c r="D2066">
        <f>C2066-B2066</f>
        <v>198</v>
      </c>
      <c r="E2066">
        <v>0.216</v>
      </c>
      <c r="F2066">
        <v>1.305E-3</v>
      </c>
      <c r="G2066">
        <v>30</v>
      </c>
      <c r="H2066" t="s">
        <v>35</v>
      </c>
      <c r="I2066" t="s">
        <v>44</v>
      </c>
      <c r="J2066">
        <v>3.2559999999999998</v>
      </c>
      <c r="K2066">
        <v>9</v>
      </c>
      <c r="L2066">
        <v>0</v>
      </c>
      <c r="M2066">
        <v>11</v>
      </c>
      <c r="N2066">
        <v>16</v>
      </c>
      <c r="O2066">
        <v>5</v>
      </c>
      <c r="P2066">
        <v>7</v>
      </c>
      <c r="Q2066">
        <v>3</v>
      </c>
      <c r="R2066">
        <v>7</v>
      </c>
      <c r="S2066">
        <v>15</v>
      </c>
      <c r="T2066">
        <v>9</v>
      </c>
      <c r="U2066">
        <v>2</v>
      </c>
      <c r="V2066">
        <v>21</v>
      </c>
      <c r="W2066">
        <v>11</v>
      </c>
      <c r="X2066">
        <v>6</v>
      </c>
      <c r="Y2066">
        <v>17</v>
      </c>
      <c r="Z2066">
        <v>34</v>
      </c>
      <c r="AA2066">
        <v>12</v>
      </c>
      <c r="AB2066">
        <v>11</v>
      </c>
      <c r="AC2066">
        <v>0</v>
      </c>
      <c r="AD2066">
        <v>3</v>
      </c>
      <c r="AE2066">
        <f>SUM(M2066:N2066)/SUM(K2066:AD2066)</f>
        <v>0.135678391959799</v>
      </c>
      <c r="AF2066">
        <f>SUM(S2066,Y2066)/SUM(K2066:AD2066)</f>
        <v>0.16080402010050251</v>
      </c>
      <c r="AG2066">
        <f t="shared" si="146"/>
        <v>0.135678391959799</v>
      </c>
      <c r="AH2066">
        <f t="shared" si="147"/>
        <v>4.0201005025125629E-2</v>
      </c>
      <c r="AI2066">
        <f t="shared" si="148"/>
        <v>0.14572864321608039</v>
      </c>
      <c r="AJ2066">
        <f t="shared" si="149"/>
        <v>0.38190954773869346</v>
      </c>
    </row>
    <row r="2067" spans="1:38" x14ac:dyDescent="0.2">
      <c r="A2067" t="s">
        <v>2720</v>
      </c>
      <c r="B2067">
        <v>644</v>
      </c>
      <c r="C2067">
        <v>1244</v>
      </c>
      <c r="D2067">
        <f>C2067-B2067</f>
        <v>600</v>
      </c>
      <c r="E2067">
        <v>0.23150000000000001</v>
      </c>
      <c r="F2067">
        <v>2.4800000000000001E-4</v>
      </c>
      <c r="G2067">
        <v>42</v>
      </c>
      <c r="H2067" t="s">
        <v>35</v>
      </c>
      <c r="I2067" t="s">
        <v>33</v>
      </c>
      <c r="J2067">
        <v>3.0569999999999999</v>
      </c>
      <c r="K2067">
        <v>8</v>
      </c>
      <c r="L2067">
        <v>1</v>
      </c>
      <c r="M2067">
        <v>18</v>
      </c>
      <c r="N2067">
        <v>21</v>
      </c>
      <c r="O2067">
        <v>4</v>
      </c>
      <c r="P2067">
        <v>12</v>
      </c>
      <c r="Q2067">
        <v>7</v>
      </c>
      <c r="R2067">
        <v>12</v>
      </c>
      <c r="S2067">
        <v>24</v>
      </c>
      <c r="T2067">
        <v>12</v>
      </c>
      <c r="U2067">
        <v>4</v>
      </c>
      <c r="V2067">
        <v>28</v>
      </c>
      <c r="W2067">
        <v>6</v>
      </c>
      <c r="X2067">
        <v>11</v>
      </c>
      <c r="Y2067">
        <v>13</v>
      </c>
      <c r="Z2067">
        <v>23</v>
      </c>
      <c r="AA2067">
        <v>14</v>
      </c>
      <c r="AB2067">
        <v>7</v>
      </c>
      <c r="AC2067">
        <v>0</v>
      </c>
      <c r="AD2067">
        <v>5</v>
      </c>
      <c r="AE2067">
        <f>SUM(M2067:N2067)/SUM(K2067:AD2067)</f>
        <v>0.16956521739130434</v>
      </c>
      <c r="AF2067">
        <f>SUM(S2067,Y2067)/SUM(K2067:AD2067)</f>
        <v>0.16086956521739129</v>
      </c>
      <c r="AG2067">
        <f t="shared" si="146"/>
        <v>0.11304347826086956</v>
      </c>
      <c r="AH2067">
        <f t="shared" si="147"/>
        <v>3.9130434782608699E-2</v>
      </c>
      <c r="AI2067">
        <f t="shared" si="148"/>
        <v>0.15217391304347827</v>
      </c>
      <c r="AJ2067">
        <f t="shared" si="149"/>
        <v>0.36521739130434783</v>
      </c>
    </row>
    <row r="2068" spans="1:38" x14ac:dyDescent="0.2">
      <c r="A2068" t="s">
        <v>1886</v>
      </c>
      <c r="B2068">
        <v>357</v>
      </c>
      <c r="C2068">
        <v>647</v>
      </c>
      <c r="D2068">
        <f>C2068-B2068</f>
        <v>290</v>
      </c>
      <c r="E2068">
        <v>0.23019999999999999</v>
      </c>
      <c r="F2068" s="1">
        <v>1.9999999999999999E-6</v>
      </c>
      <c r="G2068">
        <v>42</v>
      </c>
      <c r="H2068" t="s">
        <v>35</v>
      </c>
      <c r="I2068" t="s">
        <v>33</v>
      </c>
      <c r="J2068">
        <v>3.4359999999999999</v>
      </c>
      <c r="K2068">
        <v>11</v>
      </c>
      <c r="L2068">
        <v>1</v>
      </c>
      <c r="M2068">
        <v>13</v>
      </c>
      <c r="N2068">
        <v>18</v>
      </c>
      <c r="O2068">
        <v>4</v>
      </c>
      <c r="P2068">
        <v>12</v>
      </c>
      <c r="Q2068">
        <v>7</v>
      </c>
      <c r="R2068">
        <v>6</v>
      </c>
      <c r="S2068">
        <v>19</v>
      </c>
      <c r="T2068">
        <v>14</v>
      </c>
      <c r="U2068">
        <v>1</v>
      </c>
      <c r="V2068">
        <v>12</v>
      </c>
      <c r="W2068">
        <v>7</v>
      </c>
      <c r="X2068">
        <v>5</v>
      </c>
      <c r="Y2068">
        <v>9</v>
      </c>
      <c r="Z2068">
        <v>15</v>
      </c>
      <c r="AA2068">
        <v>4</v>
      </c>
      <c r="AB2068">
        <v>10</v>
      </c>
      <c r="AC2068">
        <v>2</v>
      </c>
      <c r="AD2068">
        <v>4</v>
      </c>
      <c r="AE2068">
        <f>SUM(M2068:N2068)/SUM(K2068:AD2068)</f>
        <v>0.17816091954022989</v>
      </c>
      <c r="AF2068">
        <f>SUM(S2068,Y2068)/SUM(K2068:AD2068)</f>
        <v>0.16091954022988506</v>
      </c>
      <c r="AG2068">
        <f t="shared" si="146"/>
        <v>0.17241379310344829</v>
      </c>
      <c r="AH2068">
        <f t="shared" si="147"/>
        <v>5.7471264367816091E-2</v>
      </c>
      <c r="AI2068">
        <f t="shared" si="148"/>
        <v>0.17816091954022989</v>
      </c>
      <c r="AJ2068">
        <f t="shared" si="149"/>
        <v>0.25287356321839083</v>
      </c>
    </row>
    <row r="2069" spans="1:38" x14ac:dyDescent="0.2">
      <c r="A2069" t="s">
        <v>598</v>
      </c>
      <c r="B2069">
        <v>290</v>
      </c>
      <c r="C2069">
        <v>403</v>
      </c>
      <c r="D2069">
        <f>C2069-B2069</f>
        <v>113</v>
      </c>
      <c r="E2069">
        <v>0.35389999999999999</v>
      </c>
      <c r="F2069">
        <v>2.1139999999999999E-2</v>
      </c>
      <c r="G2069">
        <v>66</v>
      </c>
      <c r="H2069" t="s">
        <v>35</v>
      </c>
      <c r="I2069" t="s">
        <v>235</v>
      </c>
      <c r="J2069">
        <v>3.2559999999999998</v>
      </c>
      <c r="K2069">
        <v>4</v>
      </c>
      <c r="L2069">
        <v>2</v>
      </c>
      <c r="M2069">
        <v>7</v>
      </c>
      <c r="N2069">
        <v>11</v>
      </c>
      <c r="O2069">
        <v>3</v>
      </c>
      <c r="P2069">
        <v>2</v>
      </c>
      <c r="Q2069">
        <v>1</v>
      </c>
      <c r="R2069">
        <v>5</v>
      </c>
      <c r="S2069">
        <v>8</v>
      </c>
      <c r="T2069">
        <v>6</v>
      </c>
      <c r="U2069">
        <v>2</v>
      </c>
      <c r="V2069">
        <v>7</v>
      </c>
      <c r="W2069">
        <v>4</v>
      </c>
      <c r="X2069">
        <v>4</v>
      </c>
      <c r="Y2069">
        <v>6</v>
      </c>
      <c r="Z2069">
        <v>6</v>
      </c>
      <c r="AA2069">
        <v>4</v>
      </c>
      <c r="AB2069">
        <v>1</v>
      </c>
      <c r="AC2069">
        <v>2</v>
      </c>
      <c r="AD2069">
        <v>2</v>
      </c>
      <c r="AE2069">
        <f>SUM(M2069:N2069)/SUM(K2069:AD2069)</f>
        <v>0.20689655172413793</v>
      </c>
      <c r="AF2069">
        <f>SUM(S2069,Y2069)/SUM(K2069:AD2069)</f>
        <v>0.16091954022988506</v>
      </c>
      <c r="AG2069">
        <f t="shared" si="146"/>
        <v>0.11494252873563218</v>
      </c>
      <c r="AH2069">
        <f t="shared" si="147"/>
        <v>8.0459770114942528E-2</v>
      </c>
      <c r="AI2069">
        <f t="shared" si="148"/>
        <v>0.16091954022988506</v>
      </c>
      <c r="AJ2069">
        <f t="shared" si="149"/>
        <v>0.27586206896551724</v>
      </c>
    </row>
    <row r="2070" spans="1:38" x14ac:dyDescent="0.2">
      <c r="A2070" t="s">
        <v>1378</v>
      </c>
      <c r="B2070">
        <v>10</v>
      </c>
      <c r="C2070">
        <v>212</v>
      </c>
      <c r="D2070">
        <f>C2070-B2070</f>
        <v>202</v>
      </c>
      <c r="E2070">
        <v>0.39019999999999999</v>
      </c>
      <c r="F2070">
        <v>2.3499999999999999E-4</v>
      </c>
      <c r="G2070">
        <v>78</v>
      </c>
      <c r="H2070" t="s">
        <v>35</v>
      </c>
      <c r="I2070" t="s">
        <v>40</v>
      </c>
      <c r="J2070">
        <v>2.9009999999999998</v>
      </c>
      <c r="K2070">
        <v>6</v>
      </c>
      <c r="L2070">
        <v>0</v>
      </c>
      <c r="M2070">
        <v>9</v>
      </c>
      <c r="N2070">
        <v>10</v>
      </c>
      <c r="O2070">
        <v>1</v>
      </c>
      <c r="P2070">
        <v>16</v>
      </c>
      <c r="Q2070">
        <v>3</v>
      </c>
      <c r="R2070">
        <v>1</v>
      </c>
      <c r="S2070">
        <v>10</v>
      </c>
      <c r="T2070">
        <v>4</v>
      </c>
      <c r="U2070">
        <v>0</v>
      </c>
      <c r="V2070">
        <v>6</v>
      </c>
      <c r="W2070">
        <v>0</v>
      </c>
      <c r="X2070">
        <v>2</v>
      </c>
      <c r="Y2070">
        <v>4</v>
      </c>
      <c r="Z2070">
        <v>4</v>
      </c>
      <c r="AA2070">
        <v>2</v>
      </c>
      <c r="AB2070">
        <v>2</v>
      </c>
      <c r="AC2070">
        <v>1</v>
      </c>
      <c r="AD2070">
        <v>6</v>
      </c>
      <c r="AE2070">
        <f>SUM(M2070:N2070)/SUM(K2070:AD2070)</f>
        <v>0.21839080459770116</v>
      </c>
      <c r="AF2070">
        <f>SUM(S2070,Y2070)/SUM(K2070:AD2070)</f>
        <v>0.16091954022988506</v>
      </c>
      <c r="AG2070">
        <f t="shared" si="146"/>
        <v>0.25287356321839083</v>
      </c>
      <c r="AH2070">
        <f t="shared" si="147"/>
        <v>9.1954022988505746E-2</v>
      </c>
      <c r="AI2070">
        <f t="shared" si="148"/>
        <v>8.0459770114942528E-2</v>
      </c>
      <c r="AJ2070">
        <f t="shared" si="149"/>
        <v>0.19540229885057472</v>
      </c>
      <c r="AK2070">
        <v>2</v>
      </c>
      <c r="AL2070">
        <v>0</v>
      </c>
    </row>
    <row r="2071" spans="1:38" x14ac:dyDescent="0.2">
      <c r="A2071" t="s">
        <v>2174</v>
      </c>
      <c r="B2071">
        <v>13</v>
      </c>
      <c r="C2071">
        <v>749</v>
      </c>
      <c r="D2071">
        <f>C2071-B2071</f>
        <v>736</v>
      </c>
      <c r="E2071">
        <v>0.18060000000000001</v>
      </c>
      <c r="F2071">
        <v>7.7000000000000001E-5</v>
      </c>
      <c r="G2071">
        <v>18</v>
      </c>
      <c r="H2071" t="s">
        <v>46</v>
      </c>
      <c r="I2071" t="s">
        <v>33</v>
      </c>
      <c r="J2071">
        <v>2.6269999999999998</v>
      </c>
      <c r="K2071">
        <v>11</v>
      </c>
      <c r="L2071">
        <v>0</v>
      </c>
      <c r="M2071">
        <v>27</v>
      </c>
      <c r="N2071">
        <v>39</v>
      </c>
      <c r="O2071">
        <v>2</v>
      </c>
      <c r="P2071">
        <v>32</v>
      </c>
      <c r="Q2071">
        <v>10</v>
      </c>
      <c r="R2071">
        <v>6</v>
      </c>
      <c r="S2071">
        <v>20</v>
      </c>
      <c r="T2071">
        <v>10</v>
      </c>
      <c r="U2071">
        <v>1</v>
      </c>
      <c r="V2071">
        <v>14</v>
      </c>
      <c r="W2071">
        <v>17</v>
      </c>
      <c r="X2071">
        <v>13</v>
      </c>
      <c r="Y2071">
        <v>22</v>
      </c>
      <c r="Z2071">
        <v>17</v>
      </c>
      <c r="AA2071">
        <v>9</v>
      </c>
      <c r="AB2071">
        <v>5</v>
      </c>
      <c r="AC2071">
        <v>0</v>
      </c>
      <c r="AD2071">
        <v>6</v>
      </c>
      <c r="AE2071">
        <f>SUM(M2071:N2071)/SUM(K2071:AD2071)</f>
        <v>0.25287356321839083</v>
      </c>
      <c r="AF2071">
        <f>SUM(S2071,Y2071)/SUM(K2071:AD2071)</f>
        <v>0.16091954022988506</v>
      </c>
      <c r="AG2071">
        <f t="shared" si="146"/>
        <v>0.22988505747126436</v>
      </c>
      <c r="AH2071">
        <f t="shared" si="147"/>
        <v>3.0651340996168581E-2</v>
      </c>
      <c r="AI2071">
        <f t="shared" si="148"/>
        <v>8.4291187739463605E-2</v>
      </c>
      <c r="AJ2071">
        <f t="shared" si="149"/>
        <v>0.2413793103448276</v>
      </c>
      <c r="AK2071">
        <v>12</v>
      </c>
      <c r="AL2071">
        <v>6</v>
      </c>
    </row>
    <row r="2072" spans="1:38" x14ac:dyDescent="0.2">
      <c r="A2072" t="s">
        <v>3341</v>
      </c>
      <c r="B2072">
        <v>11</v>
      </c>
      <c r="C2072">
        <v>225</v>
      </c>
      <c r="D2072">
        <f>C2072-B2072</f>
        <v>214</v>
      </c>
      <c r="E2072">
        <v>0.51680000000000004</v>
      </c>
      <c r="F2072">
        <v>3.199E-3</v>
      </c>
      <c r="G2072">
        <v>90</v>
      </c>
      <c r="H2072" t="s">
        <v>35</v>
      </c>
      <c r="I2072" t="s">
        <v>49</v>
      </c>
      <c r="J2072">
        <v>2.585</v>
      </c>
      <c r="K2072">
        <v>1</v>
      </c>
      <c r="L2072">
        <v>0</v>
      </c>
      <c r="M2072">
        <v>9</v>
      </c>
      <c r="N2072">
        <v>18</v>
      </c>
      <c r="O2072">
        <v>2</v>
      </c>
      <c r="P2072">
        <v>11</v>
      </c>
      <c r="Q2072">
        <v>0</v>
      </c>
      <c r="R2072">
        <v>3</v>
      </c>
      <c r="S2072">
        <v>10</v>
      </c>
      <c r="T2072">
        <v>1</v>
      </c>
      <c r="U2072">
        <v>1</v>
      </c>
      <c r="V2072">
        <v>7</v>
      </c>
      <c r="W2072">
        <v>4</v>
      </c>
      <c r="X2072">
        <v>1</v>
      </c>
      <c r="Y2072">
        <v>4</v>
      </c>
      <c r="Z2072">
        <v>4</v>
      </c>
      <c r="AA2072">
        <v>6</v>
      </c>
      <c r="AB2072">
        <v>2</v>
      </c>
      <c r="AC2072">
        <v>0</v>
      </c>
      <c r="AD2072">
        <v>3</v>
      </c>
      <c r="AE2072">
        <f>SUM(M2072:N2072)/SUM(K2072:AD2072)</f>
        <v>0.31034482758620691</v>
      </c>
      <c r="AF2072">
        <f>SUM(S2072,Y2072)/SUM(K2072:AD2072)</f>
        <v>0.16091954022988506</v>
      </c>
      <c r="AG2072">
        <f t="shared" si="146"/>
        <v>0.18390804597701149</v>
      </c>
      <c r="AH2072">
        <f t="shared" si="147"/>
        <v>5.7471264367816091E-2</v>
      </c>
      <c r="AI2072">
        <f t="shared" si="148"/>
        <v>8.0459770114942528E-2</v>
      </c>
      <c r="AJ2072">
        <f t="shared" si="149"/>
        <v>0.20689655172413793</v>
      </c>
      <c r="AK2072">
        <v>1</v>
      </c>
      <c r="AL2072">
        <v>0</v>
      </c>
    </row>
    <row r="2073" spans="1:38" x14ac:dyDescent="0.2">
      <c r="A2073" t="s">
        <v>503</v>
      </c>
      <c r="B2073">
        <v>4</v>
      </c>
      <c r="C2073">
        <v>558</v>
      </c>
      <c r="D2073">
        <f>C2073-B2073</f>
        <v>554</v>
      </c>
      <c r="E2073">
        <v>0.47249999999999998</v>
      </c>
      <c r="F2073">
        <v>1.0200000000000001E-3</v>
      </c>
      <c r="G2073">
        <v>90</v>
      </c>
      <c r="H2073" t="s">
        <v>32</v>
      </c>
      <c r="I2073" t="s">
        <v>44</v>
      </c>
      <c r="J2073">
        <v>3.3279999999999998</v>
      </c>
      <c r="K2073">
        <v>16</v>
      </c>
      <c r="L2073">
        <v>1</v>
      </c>
      <c r="M2073">
        <v>15</v>
      </c>
      <c r="N2073">
        <v>20</v>
      </c>
      <c r="O2073">
        <v>1</v>
      </c>
      <c r="P2073">
        <v>26</v>
      </c>
      <c r="Q2073">
        <v>5</v>
      </c>
      <c r="R2073">
        <v>6</v>
      </c>
      <c r="S2073">
        <v>27</v>
      </c>
      <c r="T2073">
        <v>18</v>
      </c>
      <c r="U2073">
        <v>2</v>
      </c>
      <c r="V2073">
        <v>18</v>
      </c>
      <c r="W2073">
        <v>19</v>
      </c>
      <c r="X2073">
        <v>10</v>
      </c>
      <c r="Y2073">
        <v>11</v>
      </c>
      <c r="Z2073">
        <v>17</v>
      </c>
      <c r="AA2073">
        <v>10</v>
      </c>
      <c r="AB2073">
        <v>11</v>
      </c>
      <c r="AC2073">
        <v>1</v>
      </c>
      <c r="AD2073">
        <v>2</v>
      </c>
      <c r="AE2073">
        <f>SUM(M2073:N2073)/SUM(K2073:AD2073)</f>
        <v>0.14830508474576271</v>
      </c>
      <c r="AF2073">
        <f>SUM(S2073,Y2073)/SUM(K2073:AD2073)</f>
        <v>0.16101694915254236</v>
      </c>
      <c r="AG2073">
        <f t="shared" si="146"/>
        <v>0.25847457627118642</v>
      </c>
      <c r="AH2073">
        <f t="shared" si="147"/>
        <v>1.6949152542372881E-2</v>
      </c>
      <c r="AI2073">
        <f t="shared" si="148"/>
        <v>0.15677966101694915</v>
      </c>
      <c r="AJ2073">
        <f t="shared" si="149"/>
        <v>0.25847457627118642</v>
      </c>
      <c r="AK2073">
        <v>13</v>
      </c>
      <c r="AL2073">
        <v>1</v>
      </c>
    </row>
    <row r="2074" spans="1:38" x14ac:dyDescent="0.2">
      <c r="A2074" t="s">
        <v>1400</v>
      </c>
      <c r="B2074">
        <v>8</v>
      </c>
      <c r="C2074">
        <v>291</v>
      </c>
      <c r="D2074">
        <f>C2074-B2074</f>
        <v>283</v>
      </c>
      <c r="E2074">
        <v>0.56340000000000001</v>
      </c>
      <c r="F2074">
        <v>4.5399999999999998E-4</v>
      </c>
      <c r="G2074">
        <v>90</v>
      </c>
      <c r="H2074" t="s">
        <v>32</v>
      </c>
      <c r="I2074" t="s">
        <v>40</v>
      </c>
      <c r="J2074">
        <v>2.82</v>
      </c>
      <c r="K2074">
        <v>3</v>
      </c>
      <c r="L2074">
        <v>1</v>
      </c>
      <c r="M2074">
        <v>13</v>
      </c>
      <c r="N2074">
        <v>9</v>
      </c>
      <c r="O2074">
        <v>3</v>
      </c>
      <c r="P2074">
        <v>23</v>
      </c>
      <c r="Q2074">
        <v>3</v>
      </c>
      <c r="R2074">
        <v>3</v>
      </c>
      <c r="S2074">
        <v>15</v>
      </c>
      <c r="T2074">
        <v>2</v>
      </c>
      <c r="U2074">
        <v>0</v>
      </c>
      <c r="V2074">
        <v>11</v>
      </c>
      <c r="W2074">
        <v>4</v>
      </c>
      <c r="X2074">
        <v>3</v>
      </c>
      <c r="Y2074">
        <v>4</v>
      </c>
      <c r="Z2074">
        <v>8</v>
      </c>
      <c r="AA2074">
        <v>6</v>
      </c>
      <c r="AB2074">
        <v>2</v>
      </c>
      <c r="AC2074">
        <v>2</v>
      </c>
      <c r="AD2074">
        <v>3</v>
      </c>
      <c r="AE2074">
        <f>SUM(M2074:N2074)/SUM(K2074:AD2074)</f>
        <v>0.1864406779661017</v>
      </c>
      <c r="AF2074">
        <f>SUM(S2074,Y2074)/SUM(K2074:AD2074)</f>
        <v>0.16101694915254236</v>
      </c>
      <c r="AG2074">
        <f t="shared" si="146"/>
        <v>0.25423728813559321</v>
      </c>
      <c r="AH2074">
        <f t="shared" si="147"/>
        <v>6.7796610169491525E-2</v>
      </c>
      <c r="AI2074">
        <f t="shared" si="148"/>
        <v>5.9322033898305086E-2</v>
      </c>
      <c r="AJ2074">
        <f t="shared" si="149"/>
        <v>0.2711864406779661</v>
      </c>
      <c r="AK2074">
        <v>2</v>
      </c>
      <c r="AL2074">
        <v>1</v>
      </c>
    </row>
    <row r="2075" spans="1:38" x14ac:dyDescent="0.2">
      <c r="A2075" t="s">
        <v>1560</v>
      </c>
      <c r="B2075">
        <v>3</v>
      </c>
      <c r="C2075">
        <v>438</v>
      </c>
      <c r="D2075">
        <f>C2075-B2075</f>
        <v>435</v>
      </c>
      <c r="E2075">
        <v>0.2112</v>
      </c>
      <c r="F2075">
        <v>6.2000000000000003E-5</v>
      </c>
      <c r="G2075">
        <v>30</v>
      </c>
      <c r="H2075" t="s">
        <v>35</v>
      </c>
      <c r="I2075" t="s">
        <v>51</v>
      </c>
      <c r="J2075">
        <v>2.891</v>
      </c>
      <c r="K2075">
        <v>6</v>
      </c>
      <c r="L2075">
        <v>1</v>
      </c>
      <c r="M2075">
        <v>9</v>
      </c>
      <c r="N2075">
        <v>9</v>
      </c>
      <c r="O2075">
        <v>1</v>
      </c>
      <c r="P2075">
        <v>23</v>
      </c>
      <c r="Q2075">
        <v>4</v>
      </c>
      <c r="R2075">
        <v>3</v>
      </c>
      <c r="S2075">
        <v>13</v>
      </c>
      <c r="T2075">
        <v>7</v>
      </c>
      <c r="U2075">
        <v>1</v>
      </c>
      <c r="V2075">
        <v>21</v>
      </c>
      <c r="W2075">
        <v>5</v>
      </c>
      <c r="X2075">
        <v>5</v>
      </c>
      <c r="Y2075">
        <v>11</v>
      </c>
      <c r="Z2075">
        <v>17</v>
      </c>
      <c r="AA2075">
        <v>9</v>
      </c>
      <c r="AB2075">
        <v>2</v>
      </c>
      <c r="AC2075">
        <v>1</v>
      </c>
      <c r="AD2075">
        <v>1</v>
      </c>
      <c r="AE2075">
        <f>SUM(M2075:N2075)/SUM(K2075:AD2075)</f>
        <v>0.12080536912751678</v>
      </c>
      <c r="AF2075">
        <f>SUM(S2075,Y2075)/SUM(K2075:AD2075)</f>
        <v>0.16107382550335569</v>
      </c>
      <c r="AG2075">
        <f t="shared" si="146"/>
        <v>0.22818791946308725</v>
      </c>
      <c r="AH2075">
        <f t="shared" si="147"/>
        <v>2.0134228187919462E-2</v>
      </c>
      <c r="AI2075">
        <f t="shared" si="148"/>
        <v>8.7248322147651006E-2</v>
      </c>
      <c r="AJ2075">
        <f t="shared" si="149"/>
        <v>0.3825503355704698</v>
      </c>
    </row>
    <row r="2076" spans="1:38" x14ac:dyDescent="0.2">
      <c r="A2076" t="s">
        <v>247</v>
      </c>
      <c r="B2076">
        <v>648</v>
      </c>
      <c r="C2076">
        <v>1926</v>
      </c>
      <c r="D2076">
        <f>C2076-B2076</f>
        <v>1278</v>
      </c>
      <c r="E2076">
        <v>0.25340000000000001</v>
      </c>
      <c r="F2076">
        <v>2.8E-5</v>
      </c>
      <c r="G2076">
        <v>42</v>
      </c>
      <c r="H2076" t="s">
        <v>35</v>
      </c>
      <c r="I2076" t="s">
        <v>44</v>
      </c>
      <c r="J2076">
        <v>2.9169999999999998</v>
      </c>
      <c r="K2076">
        <v>11</v>
      </c>
      <c r="L2076">
        <v>2</v>
      </c>
      <c r="M2076">
        <v>36</v>
      </c>
      <c r="N2076">
        <v>47</v>
      </c>
      <c r="O2076">
        <v>10</v>
      </c>
      <c r="P2076">
        <v>48</v>
      </c>
      <c r="Q2076">
        <v>9</v>
      </c>
      <c r="R2076">
        <v>15</v>
      </c>
      <c r="S2076">
        <v>47</v>
      </c>
      <c r="T2076">
        <v>16</v>
      </c>
      <c r="U2076">
        <v>7</v>
      </c>
      <c r="V2076">
        <v>35</v>
      </c>
      <c r="W2076">
        <v>15</v>
      </c>
      <c r="X2076">
        <v>26</v>
      </c>
      <c r="Y2076">
        <v>25</v>
      </c>
      <c r="Z2076">
        <v>44</v>
      </c>
      <c r="AA2076">
        <v>34</v>
      </c>
      <c r="AB2076">
        <v>10</v>
      </c>
      <c r="AC2076">
        <v>0</v>
      </c>
      <c r="AD2076">
        <v>10</v>
      </c>
      <c r="AE2076">
        <f>SUM(M2076:N2076)/SUM(K2076:AD2076)</f>
        <v>0.18568232662192394</v>
      </c>
      <c r="AF2076">
        <f>SUM(S2076,Y2076)/SUM(K2076:AD2076)</f>
        <v>0.16107382550335569</v>
      </c>
      <c r="AG2076">
        <f t="shared" si="146"/>
        <v>0.16554809843400448</v>
      </c>
      <c r="AH2076">
        <f t="shared" si="147"/>
        <v>4.4742729306487698E-2</v>
      </c>
      <c r="AI2076">
        <f t="shared" si="148"/>
        <v>0.10738255033557047</v>
      </c>
      <c r="AJ2076">
        <f t="shared" si="149"/>
        <v>0.33557046979865773</v>
      </c>
    </row>
    <row r="2077" spans="1:38" x14ac:dyDescent="0.2">
      <c r="A2077" t="s">
        <v>1567</v>
      </c>
      <c r="B2077">
        <v>6</v>
      </c>
      <c r="C2077">
        <v>393</v>
      </c>
      <c r="D2077">
        <f>C2077-B2077</f>
        <v>387</v>
      </c>
      <c r="E2077">
        <v>0.46250000000000002</v>
      </c>
      <c r="F2077">
        <v>1.4809999999999999E-3</v>
      </c>
      <c r="G2077">
        <v>90</v>
      </c>
      <c r="H2077" t="s">
        <v>32</v>
      </c>
      <c r="I2077" t="s">
        <v>49</v>
      </c>
      <c r="J2077">
        <v>2.7850000000000001</v>
      </c>
      <c r="K2077">
        <v>14</v>
      </c>
      <c r="L2077">
        <v>1</v>
      </c>
      <c r="M2077">
        <v>12</v>
      </c>
      <c r="N2077">
        <v>26</v>
      </c>
      <c r="O2077">
        <v>3</v>
      </c>
      <c r="P2077">
        <v>19</v>
      </c>
      <c r="Q2077">
        <v>4</v>
      </c>
      <c r="R2077">
        <v>1</v>
      </c>
      <c r="S2077">
        <v>19</v>
      </c>
      <c r="T2077">
        <v>2</v>
      </c>
      <c r="U2077">
        <v>0</v>
      </c>
      <c r="V2077">
        <v>8</v>
      </c>
      <c r="W2077">
        <v>8</v>
      </c>
      <c r="X2077">
        <v>6</v>
      </c>
      <c r="Y2077">
        <v>5</v>
      </c>
      <c r="Z2077">
        <v>6</v>
      </c>
      <c r="AA2077">
        <v>8</v>
      </c>
      <c r="AB2077">
        <v>5</v>
      </c>
      <c r="AC2077">
        <v>0</v>
      </c>
      <c r="AD2077">
        <v>2</v>
      </c>
      <c r="AE2077">
        <f>SUM(M2077:N2077)/SUM(K2077:AD2077)</f>
        <v>0.25503355704697989</v>
      </c>
      <c r="AF2077">
        <f>SUM(S2077,Y2077)/SUM(K2077:AD2077)</f>
        <v>0.16107382550335569</v>
      </c>
      <c r="AG2077">
        <f t="shared" si="146"/>
        <v>0.27516778523489932</v>
      </c>
      <c r="AH2077">
        <f t="shared" si="147"/>
        <v>3.3557046979865772E-2</v>
      </c>
      <c r="AI2077">
        <f t="shared" si="148"/>
        <v>5.3691275167785234E-2</v>
      </c>
      <c r="AJ2077">
        <f t="shared" si="149"/>
        <v>0.22147651006711411</v>
      </c>
      <c r="AK2077">
        <v>50</v>
      </c>
      <c r="AL2077">
        <v>2</v>
      </c>
    </row>
    <row r="2078" spans="1:38" x14ac:dyDescent="0.2">
      <c r="A2078" t="s">
        <v>432</v>
      </c>
      <c r="B2078">
        <v>189</v>
      </c>
      <c r="C2078">
        <v>219</v>
      </c>
      <c r="D2078">
        <f>C2078-B2078</f>
        <v>30</v>
      </c>
      <c r="E2078">
        <v>0.20749999999999999</v>
      </c>
      <c r="F2078">
        <v>4.1999999999999998E-5</v>
      </c>
      <c r="G2078">
        <v>30</v>
      </c>
      <c r="H2078" t="s">
        <v>46</v>
      </c>
      <c r="I2078" t="s">
        <v>51</v>
      </c>
      <c r="J2078">
        <v>4.1740000000000004</v>
      </c>
      <c r="K2078">
        <v>2</v>
      </c>
      <c r="L2078">
        <v>0</v>
      </c>
      <c r="M2078">
        <v>0</v>
      </c>
      <c r="N2078">
        <v>3</v>
      </c>
      <c r="O2078">
        <v>1</v>
      </c>
      <c r="P2078">
        <v>0</v>
      </c>
      <c r="Q2078">
        <v>2</v>
      </c>
      <c r="R2078">
        <v>2</v>
      </c>
      <c r="S2078">
        <v>5</v>
      </c>
      <c r="T2078">
        <v>6</v>
      </c>
      <c r="U2078">
        <v>0</v>
      </c>
      <c r="V2078">
        <v>3</v>
      </c>
      <c r="W2078">
        <v>0</v>
      </c>
      <c r="X2078">
        <v>2</v>
      </c>
      <c r="Y2078">
        <v>0</v>
      </c>
      <c r="Z2078">
        <v>1</v>
      </c>
      <c r="AA2078">
        <v>1</v>
      </c>
      <c r="AB2078">
        <v>2</v>
      </c>
      <c r="AC2078">
        <v>0</v>
      </c>
      <c r="AD2078">
        <v>1</v>
      </c>
      <c r="AE2078">
        <f>SUM(M2078:N2078)/SUM(K2078:AD2078)</f>
        <v>9.6774193548387094E-2</v>
      </c>
      <c r="AF2078">
        <f>SUM(S2078,Y2078)/SUM(K2078:AD2078)</f>
        <v>0.16129032258064516</v>
      </c>
      <c r="AG2078">
        <f t="shared" si="146"/>
        <v>6.4516129032258063E-2</v>
      </c>
      <c r="AH2078">
        <f t="shared" si="147"/>
        <v>6.4516129032258063E-2</v>
      </c>
      <c r="AI2078">
        <f t="shared" si="148"/>
        <v>0.32258064516129031</v>
      </c>
      <c r="AJ2078">
        <f t="shared" si="149"/>
        <v>0.29032258064516131</v>
      </c>
    </row>
    <row r="2079" spans="1:38" x14ac:dyDescent="0.2">
      <c r="A2079" t="s">
        <v>3153</v>
      </c>
      <c r="B2079">
        <v>56</v>
      </c>
      <c r="C2079">
        <v>93</v>
      </c>
      <c r="D2079">
        <f>C2079-B2079</f>
        <v>37</v>
      </c>
      <c r="E2079">
        <v>0.1734</v>
      </c>
      <c r="F2079">
        <v>7.9699999999999997E-4</v>
      </c>
      <c r="G2079">
        <v>18</v>
      </c>
      <c r="H2079" t="s">
        <v>46</v>
      </c>
      <c r="I2079" t="s">
        <v>49</v>
      </c>
      <c r="J2079">
        <v>4.59</v>
      </c>
      <c r="K2079">
        <v>3</v>
      </c>
      <c r="L2079">
        <v>1</v>
      </c>
      <c r="M2079">
        <v>2</v>
      </c>
      <c r="N2079">
        <v>1</v>
      </c>
      <c r="O2079">
        <v>2</v>
      </c>
      <c r="P2079">
        <v>3</v>
      </c>
      <c r="Q2079">
        <v>1</v>
      </c>
      <c r="R2079">
        <v>0</v>
      </c>
      <c r="S2079">
        <v>2</v>
      </c>
      <c r="T2079">
        <v>3</v>
      </c>
      <c r="U2079">
        <v>1</v>
      </c>
      <c r="V2079">
        <v>0</v>
      </c>
      <c r="W2079">
        <v>1</v>
      </c>
      <c r="X2079">
        <v>0</v>
      </c>
      <c r="Y2079">
        <v>3</v>
      </c>
      <c r="Z2079">
        <v>2</v>
      </c>
      <c r="AA2079">
        <v>2</v>
      </c>
      <c r="AB2079">
        <v>4</v>
      </c>
      <c r="AC2079">
        <v>0</v>
      </c>
      <c r="AD2079">
        <v>0</v>
      </c>
      <c r="AE2079">
        <f>SUM(M2079:N2079)/SUM(K2079:AD2079)</f>
        <v>9.6774193548387094E-2</v>
      </c>
      <c r="AF2079">
        <f>SUM(S2079,Y2079)/SUM(K2079:AD2079)</f>
        <v>0.16129032258064516</v>
      </c>
      <c r="AG2079">
        <f t="shared" si="146"/>
        <v>0.22580645161290322</v>
      </c>
      <c r="AH2079">
        <f t="shared" si="147"/>
        <v>6.4516129032258063E-2</v>
      </c>
      <c r="AI2079">
        <f t="shared" si="148"/>
        <v>0.25806451612903225</v>
      </c>
      <c r="AJ2079">
        <f t="shared" si="149"/>
        <v>0.19354838709677419</v>
      </c>
    </row>
    <row r="2080" spans="1:38" x14ac:dyDescent="0.2">
      <c r="A2080" t="s">
        <v>3111</v>
      </c>
      <c r="B2080">
        <v>627</v>
      </c>
      <c r="C2080">
        <v>739</v>
      </c>
      <c r="D2080">
        <f>C2080-B2080</f>
        <v>112</v>
      </c>
      <c r="E2080">
        <v>0.21340000000000001</v>
      </c>
      <c r="F2080">
        <v>2.02E-4</v>
      </c>
      <c r="G2080">
        <v>30</v>
      </c>
      <c r="H2080" t="s">
        <v>35</v>
      </c>
      <c r="I2080" t="s">
        <v>33</v>
      </c>
      <c r="J2080">
        <v>4.17</v>
      </c>
      <c r="K2080">
        <v>1</v>
      </c>
      <c r="L2080">
        <v>1</v>
      </c>
      <c r="M2080">
        <v>7</v>
      </c>
      <c r="N2080">
        <v>4</v>
      </c>
      <c r="O2080">
        <v>1</v>
      </c>
      <c r="P2080">
        <v>0</v>
      </c>
      <c r="Q2080">
        <v>0</v>
      </c>
      <c r="R2080">
        <v>12</v>
      </c>
      <c r="S2080">
        <v>11</v>
      </c>
      <c r="T2080">
        <v>12</v>
      </c>
      <c r="U2080">
        <v>0</v>
      </c>
      <c r="V2080">
        <v>8</v>
      </c>
      <c r="W2080">
        <v>1</v>
      </c>
      <c r="X2080">
        <v>5</v>
      </c>
      <c r="Y2080">
        <v>4</v>
      </c>
      <c r="Z2080">
        <v>11</v>
      </c>
      <c r="AA2080">
        <v>6</v>
      </c>
      <c r="AB2080">
        <v>6</v>
      </c>
      <c r="AC2080">
        <v>2</v>
      </c>
      <c r="AD2080">
        <v>1</v>
      </c>
      <c r="AE2080">
        <f>SUM(M2080:N2080)/SUM(K2080:AD2080)</f>
        <v>0.11827956989247312</v>
      </c>
      <c r="AF2080">
        <f>SUM(S2080,Y2080)/SUM(K2080:AD2080)</f>
        <v>0.16129032258064516</v>
      </c>
      <c r="AG2080">
        <f t="shared" si="146"/>
        <v>2.1505376344086023E-2</v>
      </c>
      <c r="AH2080">
        <f t="shared" si="147"/>
        <v>4.3010752688172046E-2</v>
      </c>
      <c r="AI2080">
        <f t="shared" si="148"/>
        <v>0.32258064516129031</v>
      </c>
      <c r="AJ2080">
        <f t="shared" si="149"/>
        <v>0.33333333333333331</v>
      </c>
    </row>
    <row r="2081" spans="1:38" x14ac:dyDescent="0.2">
      <c r="A2081" t="s">
        <v>2192</v>
      </c>
      <c r="B2081">
        <v>90</v>
      </c>
      <c r="C2081">
        <v>384</v>
      </c>
      <c r="D2081">
        <f>C2081-B2081</f>
        <v>294</v>
      </c>
      <c r="E2081">
        <v>0.40989999999999999</v>
      </c>
      <c r="F2081">
        <v>1.7129999999999999E-3</v>
      </c>
      <c r="G2081">
        <v>78</v>
      </c>
      <c r="H2081" t="s">
        <v>32</v>
      </c>
      <c r="I2081" t="s">
        <v>40</v>
      </c>
      <c r="J2081">
        <v>2.7570000000000001</v>
      </c>
      <c r="K2081">
        <v>4</v>
      </c>
      <c r="L2081">
        <v>0</v>
      </c>
      <c r="M2081">
        <v>5</v>
      </c>
      <c r="N2081">
        <v>10</v>
      </c>
      <c r="O2081">
        <v>3</v>
      </c>
      <c r="P2081">
        <v>14</v>
      </c>
      <c r="Q2081">
        <v>7</v>
      </c>
      <c r="R2081">
        <v>1</v>
      </c>
      <c r="S2081">
        <v>11</v>
      </c>
      <c r="T2081">
        <v>2</v>
      </c>
      <c r="U2081">
        <v>2</v>
      </c>
      <c r="V2081">
        <v>14</v>
      </c>
      <c r="W2081">
        <v>8</v>
      </c>
      <c r="X2081">
        <v>7</v>
      </c>
      <c r="Y2081">
        <v>9</v>
      </c>
      <c r="Z2081">
        <v>12</v>
      </c>
      <c r="AA2081">
        <v>7</v>
      </c>
      <c r="AB2081">
        <v>5</v>
      </c>
      <c r="AC2081">
        <v>0</v>
      </c>
      <c r="AD2081">
        <v>3</v>
      </c>
      <c r="AE2081">
        <f>SUM(M2081:N2081)/SUM(K2081:AD2081)</f>
        <v>0.12096774193548387</v>
      </c>
      <c r="AF2081">
        <f>SUM(S2081,Y2081)/SUM(K2081:AD2081)</f>
        <v>0.16129032258064516</v>
      </c>
      <c r="AG2081">
        <f t="shared" si="146"/>
        <v>0.20967741935483872</v>
      </c>
      <c r="AH2081">
        <f t="shared" si="147"/>
        <v>4.8387096774193547E-2</v>
      </c>
      <c r="AI2081">
        <f t="shared" si="148"/>
        <v>8.0645161290322578E-2</v>
      </c>
      <c r="AJ2081">
        <f t="shared" si="149"/>
        <v>0.37903225806451613</v>
      </c>
      <c r="AK2081">
        <v>5</v>
      </c>
      <c r="AL2081">
        <v>0</v>
      </c>
    </row>
    <row r="2082" spans="1:38" x14ac:dyDescent="0.2">
      <c r="A2082" t="s">
        <v>530</v>
      </c>
      <c r="B2082">
        <v>11</v>
      </c>
      <c r="C2082">
        <v>54</v>
      </c>
      <c r="D2082">
        <f>C2082-B2082</f>
        <v>43</v>
      </c>
      <c r="E2082">
        <v>0.21920000000000001</v>
      </c>
      <c r="F2082">
        <v>8.2000000000000001E-5</v>
      </c>
      <c r="G2082">
        <v>30</v>
      </c>
      <c r="H2082" t="s">
        <v>35</v>
      </c>
      <c r="I2082" t="s">
        <v>33</v>
      </c>
      <c r="J2082">
        <v>2.8740000000000001</v>
      </c>
      <c r="K2082">
        <v>1</v>
      </c>
      <c r="L2082">
        <v>0</v>
      </c>
      <c r="M2082">
        <v>0</v>
      </c>
      <c r="N2082">
        <v>4</v>
      </c>
      <c r="O2082">
        <v>1</v>
      </c>
      <c r="P2082">
        <v>1</v>
      </c>
      <c r="Q2082">
        <v>2</v>
      </c>
      <c r="R2082">
        <v>1</v>
      </c>
      <c r="S2082">
        <v>2</v>
      </c>
      <c r="T2082">
        <v>2</v>
      </c>
      <c r="U2082">
        <v>1</v>
      </c>
      <c r="V2082">
        <v>3</v>
      </c>
      <c r="W2082">
        <v>2</v>
      </c>
      <c r="X2082">
        <v>4</v>
      </c>
      <c r="Y2082">
        <v>3</v>
      </c>
      <c r="Z2082">
        <v>1</v>
      </c>
      <c r="AA2082">
        <v>0</v>
      </c>
      <c r="AB2082">
        <v>1</v>
      </c>
      <c r="AC2082">
        <v>0</v>
      </c>
      <c r="AD2082">
        <v>2</v>
      </c>
      <c r="AE2082">
        <f>SUM(M2082:N2082)/SUM(K2082:AD2082)</f>
        <v>0.12903225806451613</v>
      </c>
      <c r="AF2082">
        <f>SUM(S2082,Y2082)/SUM(K2082:AD2082)</f>
        <v>0.16129032258064516</v>
      </c>
      <c r="AG2082">
        <f t="shared" si="146"/>
        <v>0.12903225806451613</v>
      </c>
      <c r="AH2082">
        <f t="shared" si="147"/>
        <v>9.6774193548387094E-2</v>
      </c>
      <c r="AI2082">
        <f t="shared" si="148"/>
        <v>0.16129032258064516</v>
      </c>
      <c r="AJ2082">
        <f t="shared" si="149"/>
        <v>0.32258064516129031</v>
      </c>
    </row>
    <row r="2083" spans="1:38" x14ac:dyDescent="0.2">
      <c r="A2083" t="s">
        <v>1266</v>
      </c>
      <c r="B2083">
        <v>25</v>
      </c>
      <c r="C2083">
        <v>305</v>
      </c>
      <c r="D2083">
        <f>C2083-B2083</f>
        <v>280</v>
      </c>
      <c r="E2083">
        <v>0.28770000000000001</v>
      </c>
      <c r="F2083">
        <v>5.8E-5</v>
      </c>
      <c r="G2083">
        <v>54</v>
      </c>
      <c r="H2083" t="s">
        <v>35</v>
      </c>
      <c r="I2083" t="s">
        <v>44</v>
      </c>
      <c r="J2083">
        <v>3.2530000000000001</v>
      </c>
      <c r="K2083">
        <v>4</v>
      </c>
      <c r="L2083">
        <v>0</v>
      </c>
      <c r="M2083">
        <v>8</v>
      </c>
      <c r="N2083">
        <v>9</v>
      </c>
      <c r="O2083">
        <v>6</v>
      </c>
      <c r="P2083">
        <v>21</v>
      </c>
      <c r="Q2083">
        <v>3</v>
      </c>
      <c r="R2083">
        <v>3</v>
      </c>
      <c r="S2083">
        <v>16</v>
      </c>
      <c r="T2083">
        <v>5</v>
      </c>
      <c r="U2083">
        <v>1</v>
      </c>
      <c r="V2083">
        <v>6</v>
      </c>
      <c r="W2083">
        <v>2</v>
      </c>
      <c r="X2083">
        <v>6</v>
      </c>
      <c r="Y2083">
        <v>4</v>
      </c>
      <c r="Z2083">
        <v>14</v>
      </c>
      <c r="AA2083">
        <v>8</v>
      </c>
      <c r="AB2083">
        <v>3</v>
      </c>
      <c r="AC2083">
        <v>2</v>
      </c>
      <c r="AD2083">
        <v>3</v>
      </c>
      <c r="AE2083">
        <f>SUM(M2083:N2083)/SUM(K2083:AD2083)</f>
        <v>0.13709677419354838</v>
      </c>
      <c r="AF2083">
        <f>SUM(S2083,Y2083)/SUM(K2083:AD2083)</f>
        <v>0.16129032258064516</v>
      </c>
      <c r="AG2083">
        <f t="shared" si="146"/>
        <v>0.21774193548387097</v>
      </c>
      <c r="AH2083">
        <f t="shared" si="147"/>
        <v>8.8709677419354843E-2</v>
      </c>
      <c r="AI2083">
        <f t="shared" si="148"/>
        <v>9.6774193548387094E-2</v>
      </c>
      <c r="AJ2083">
        <f t="shared" si="149"/>
        <v>0.29838709677419356</v>
      </c>
    </row>
    <row r="2084" spans="1:38" x14ac:dyDescent="0.2">
      <c r="A2084" t="s">
        <v>1162</v>
      </c>
      <c r="B2084">
        <v>375</v>
      </c>
      <c r="C2084">
        <v>442</v>
      </c>
      <c r="D2084">
        <f>C2084-B2084</f>
        <v>67</v>
      </c>
      <c r="E2084">
        <v>1.0455000000000001</v>
      </c>
      <c r="F2084">
        <v>0.81520599999999999</v>
      </c>
      <c r="G2084">
        <v>90</v>
      </c>
      <c r="H2084" t="s">
        <v>35</v>
      </c>
      <c r="I2084" t="s">
        <v>44</v>
      </c>
      <c r="J2084">
        <v>3.6949999999999998</v>
      </c>
      <c r="K2084">
        <v>1</v>
      </c>
      <c r="L2084">
        <v>1</v>
      </c>
      <c r="M2084">
        <v>3</v>
      </c>
      <c r="N2084">
        <v>6</v>
      </c>
      <c r="O2084">
        <v>4</v>
      </c>
      <c r="P2084">
        <v>5</v>
      </c>
      <c r="Q2084">
        <v>2</v>
      </c>
      <c r="R2084">
        <v>0</v>
      </c>
      <c r="S2084">
        <v>6</v>
      </c>
      <c r="T2084">
        <v>9</v>
      </c>
      <c r="U2084">
        <v>2</v>
      </c>
      <c r="V2084">
        <v>3</v>
      </c>
      <c r="W2084">
        <v>1</v>
      </c>
      <c r="X2084">
        <v>1</v>
      </c>
      <c r="Y2084">
        <v>4</v>
      </c>
      <c r="Z2084">
        <v>6</v>
      </c>
      <c r="AA2084">
        <v>4</v>
      </c>
      <c r="AB2084">
        <v>1</v>
      </c>
      <c r="AC2084">
        <v>2</v>
      </c>
      <c r="AD2084">
        <v>1</v>
      </c>
      <c r="AE2084">
        <f>SUM(M2084:N2084)/SUM(K2084:AD2084)</f>
        <v>0.14516129032258066</v>
      </c>
      <c r="AF2084">
        <f>SUM(S2084,Y2084)/SUM(K2084:AD2084)</f>
        <v>0.16129032258064516</v>
      </c>
      <c r="AG2084">
        <f t="shared" si="146"/>
        <v>0.11290322580645161</v>
      </c>
      <c r="AH2084">
        <f t="shared" si="147"/>
        <v>0.11290322580645161</v>
      </c>
      <c r="AI2084">
        <f t="shared" si="148"/>
        <v>0.19354838709677419</v>
      </c>
      <c r="AJ2084">
        <f t="shared" si="149"/>
        <v>0.27419354838709675</v>
      </c>
    </row>
    <row r="2085" spans="1:38" x14ac:dyDescent="0.2">
      <c r="A2085" t="s">
        <v>1805</v>
      </c>
      <c r="B2085">
        <v>421</v>
      </c>
      <c r="C2085">
        <v>451</v>
      </c>
      <c r="D2085">
        <f>C2085-B2085</f>
        <v>30</v>
      </c>
      <c r="E2085">
        <v>0.3367</v>
      </c>
      <c r="F2085">
        <v>6.9999999999999994E-5</v>
      </c>
      <c r="G2085">
        <v>66</v>
      </c>
      <c r="H2085" t="s">
        <v>46</v>
      </c>
      <c r="I2085" t="s">
        <v>33</v>
      </c>
      <c r="J2085">
        <v>3.2320000000000002</v>
      </c>
      <c r="K2085">
        <v>0</v>
      </c>
      <c r="L2085">
        <v>1</v>
      </c>
      <c r="M2085">
        <v>0</v>
      </c>
      <c r="N2085">
        <v>5</v>
      </c>
      <c r="O2085">
        <v>1</v>
      </c>
      <c r="P2085">
        <v>0</v>
      </c>
      <c r="Q2085">
        <v>1</v>
      </c>
      <c r="R2085">
        <v>1</v>
      </c>
      <c r="S2085">
        <v>3</v>
      </c>
      <c r="T2085">
        <v>5</v>
      </c>
      <c r="U2085">
        <v>0</v>
      </c>
      <c r="V2085">
        <v>6</v>
      </c>
      <c r="W2085">
        <v>0</v>
      </c>
      <c r="X2085">
        <v>2</v>
      </c>
      <c r="Y2085">
        <v>2</v>
      </c>
      <c r="Z2085">
        <v>2</v>
      </c>
      <c r="AA2085">
        <v>0</v>
      </c>
      <c r="AB2085">
        <v>1</v>
      </c>
      <c r="AC2085">
        <v>0</v>
      </c>
      <c r="AD2085">
        <v>1</v>
      </c>
      <c r="AE2085">
        <f>SUM(M2085:N2085)/SUM(K2085:AD2085)</f>
        <v>0.16129032258064516</v>
      </c>
      <c r="AF2085">
        <f>SUM(S2085,Y2085)/SUM(K2085:AD2085)</f>
        <v>0.16129032258064516</v>
      </c>
      <c r="AG2085">
        <f t="shared" si="146"/>
        <v>0</v>
      </c>
      <c r="AH2085">
        <f t="shared" si="147"/>
        <v>6.4516129032258063E-2</v>
      </c>
      <c r="AI2085">
        <f t="shared" si="148"/>
        <v>0.22580645161290322</v>
      </c>
      <c r="AJ2085">
        <f t="shared" si="149"/>
        <v>0.38709677419354838</v>
      </c>
    </row>
    <row r="2086" spans="1:38" x14ac:dyDescent="0.2">
      <c r="A2086" t="s">
        <v>2069</v>
      </c>
      <c r="B2086">
        <v>521</v>
      </c>
      <c r="C2086">
        <v>806</v>
      </c>
      <c r="D2086">
        <f>C2086-B2086</f>
        <v>285</v>
      </c>
      <c r="E2086">
        <v>0.214</v>
      </c>
      <c r="F2086">
        <v>4.9550000000000002E-3</v>
      </c>
      <c r="G2086">
        <v>30</v>
      </c>
      <c r="H2086" t="s">
        <v>35</v>
      </c>
      <c r="I2086" t="s">
        <v>44</v>
      </c>
      <c r="J2086">
        <v>2.8650000000000002</v>
      </c>
      <c r="K2086">
        <v>1</v>
      </c>
      <c r="L2086">
        <v>1</v>
      </c>
      <c r="M2086">
        <v>9</v>
      </c>
      <c r="N2086">
        <v>11</v>
      </c>
      <c r="O2086">
        <v>1</v>
      </c>
      <c r="P2086">
        <v>5</v>
      </c>
      <c r="Q2086">
        <v>2</v>
      </c>
      <c r="R2086">
        <v>5</v>
      </c>
      <c r="S2086">
        <v>19</v>
      </c>
      <c r="T2086">
        <v>6</v>
      </c>
      <c r="U2086">
        <v>3</v>
      </c>
      <c r="V2086">
        <v>22</v>
      </c>
      <c r="W2086">
        <v>4</v>
      </c>
      <c r="X2086">
        <v>5</v>
      </c>
      <c r="Y2086">
        <v>1</v>
      </c>
      <c r="Z2086">
        <v>23</v>
      </c>
      <c r="AA2086">
        <v>2</v>
      </c>
      <c r="AB2086">
        <v>4</v>
      </c>
      <c r="AC2086">
        <v>0</v>
      </c>
      <c r="AD2086">
        <v>0</v>
      </c>
      <c r="AE2086">
        <f>SUM(M2086:N2086)/SUM(K2086:AD2086)</f>
        <v>0.16129032258064516</v>
      </c>
      <c r="AF2086">
        <f>SUM(S2086,Y2086)/SUM(K2086:AD2086)</f>
        <v>0.16129032258064516</v>
      </c>
      <c r="AG2086">
        <f t="shared" si="146"/>
        <v>8.0645161290322578E-2</v>
      </c>
      <c r="AH2086">
        <f t="shared" si="147"/>
        <v>8.0645161290322578E-3</v>
      </c>
      <c r="AI2086">
        <f t="shared" si="148"/>
        <v>0.14516129032258066</v>
      </c>
      <c r="AJ2086">
        <f t="shared" si="149"/>
        <v>0.44354838709677419</v>
      </c>
    </row>
    <row r="2087" spans="1:38" x14ac:dyDescent="0.2">
      <c r="A2087" t="s">
        <v>2519</v>
      </c>
      <c r="B2087">
        <v>6</v>
      </c>
      <c r="C2087">
        <v>278</v>
      </c>
      <c r="D2087">
        <f>C2087-B2087</f>
        <v>272</v>
      </c>
      <c r="E2087">
        <v>0.22500000000000001</v>
      </c>
      <c r="F2087">
        <v>8.9300000000000002E-4</v>
      </c>
      <c r="G2087">
        <v>30</v>
      </c>
      <c r="H2087" t="s">
        <v>35</v>
      </c>
      <c r="I2087" t="s">
        <v>33</v>
      </c>
      <c r="J2087">
        <v>2.923</v>
      </c>
      <c r="K2087">
        <v>3</v>
      </c>
      <c r="L2087">
        <v>0</v>
      </c>
      <c r="M2087">
        <v>6</v>
      </c>
      <c r="N2087">
        <v>17</v>
      </c>
      <c r="O2087">
        <v>3</v>
      </c>
      <c r="P2087">
        <v>9</v>
      </c>
      <c r="Q2087">
        <v>4</v>
      </c>
      <c r="R2087">
        <v>3</v>
      </c>
      <c r="S2087">
        <v>16</v>
      </c>
      <c r="T2087">
        <v>9</v>
      </c>
      <c r="U2087">
        <v>2</v>
      </c>
      <c r="V2087">
        <v>12</v>
      </c>
      <c r="W2087">
        <v>5</v>
      </c>
      <c r="X2087">
        <v>9</v>
      </c>
      <c r="Y2087">
        <v>4</v>
      </c>
      <c r="Z2087">
        <v>11</v>
      </c>
      <c r="AA2087">
        <v>7</v>
      </c>
      <c r="AB2087">
        <v>3</v>
      </c>
      <c r="AC2087">
        <v>1</v>
      </c>
      <c r="AD2087">
        <v>0</v>
      </c>
      <c r="AE2087">
        <f>SUM(M2087:N2087)/SUM(K2087:AD2087)</f>
        <v>0.18548387096774194</v>
      </c>
      <c r="AF2087">
        <f>SUM(S2087,Y2087)/SUM(K2087:AD2087)</f>
        <v>0.16129032258064516</v>
      </c>
      <c r="AG2087">
        <f t="shared" si="146"/>
        <v>0.13709677419354838</v>
      </c>
      <c r="AH2087">
        <f t="shared" si="147"/>
        <v>3.2258064516129031E-2</v>
      </c>
      <c r="AI2087">
        <f t="shared" si="148"/>
        <v>0.13709677419354838</v>
      </c>
      <c r="AJ2087">
        <f t="shared" si="149"/>
        <v>0.34677419354838712</v>
      </c>
    </row>
    <row r="2088" spans="1:38" x14ac:dyDescent="0.2">
      <c r="A2088" t="s">
        <v>3005</v>
      </c>
      <c r="B2088">
        <v>10</v>
      </c>
      <c r="C2088">
        <v>176</v>
      </c>
      <c r="D2088">
        <f>C2088-B2088</f>
        <v>166</v>
      </c>
      <c r="E2088">
        <v>0.2636</v>
      </c>
      <c r="F2088" s="1">
        <v>9.0000000000000002E-6</v>
      </c>
      <c r="G2088">
        <v>54</v>
      </c>
      <c r="H2088" t="s">
        <v>35</v>
      </c>
      <c r="I2088" t="s">
        <v>33</v>
      </c>
      <c r="J2088">
        <v>2.9390000000000001</v>
      </c>
      <c r="K2088">
        <v>3</v>
      </c>
      <c r="L2088">
        <v>2</v>
      </c>
      <c r="M2088">
        <v>6</v>
      </c>
      <c r="N2088">
        <v>12</v>
      </c>
      <c r="O2088">
        <v>0</v>
      </c>
      <c r="P2088">
        <v>9</v>
      </c>
      <c r="Q2088">
        <v>2</v>
      </c>
      <c r="R2088">
        <v>6</v>
      </c>
      <c r="S2088">
        <v>10</v>
      </c>
      <c r="T2088">
        <v>1</v>
      </c>
      <c r="U2088">
        <v>2</v>
      </c>
      <c r="V2088">
        <v>11</v>
      </c>
      <c r="W2088">
        <v>1</v>
      </c>
      <c r="X2088">
        <v>3</v>
      </c>
      <c r="Y2088">
        <v>5</v>
      </c>
      <c r="Z2088">
        <v>7</v>
      </c>
      <c r="AA2088">
        <v>10</v>
      </c>
      <c r="AB2088">
        <v>2</v>
      </c>
      <c r="AC2088">
        <v>1</v>
      </c>
      <c r="AD2088">
        <v>0</v>
      </c>
      <c r="AE2088">
        <f>SUM(M2088:N2088)/SUM(K2088:AD2088)</f>
        <v>0.19354838709677419</v>
      </c>
      <c r="AF2088">
        <f>SUM(S2088,Y2088)/SUM(K2088:AD2088)</f>
        <v>0.16129032258064516</v>
      </c>
      <c r="AG2088">
        <f t="shared" si="146"/>
        <v>0.13978494623655913</v>
      </c>
      <c r="AH2088">
        <f t="shared" si="147"/>
        <v>1.0752688172043012E-2</v>
      </c>
      <c r="AI2088">
        <f t="shared" si="148"/>
        <v>0.11827956989247312</v>
      </c>
      <c r="AJ2088">
        <f t="shared" si="149"/>
        <v>0.37634408602150538</v>
      </c>
    </row>
    <row r="2089" spans="1:38" x14ac:dyDescent="0.2">
      <c r="A2089" t="s">
        <v>3190</v>
      </c>
      <c r="B2089">
        <v>101</v>
      </c>
      <c r="C2089">
        <v>245</v>
      </c>
      <c r="D2089">
        <f>C2089-B2089</f>
        <v>144</v>
      </c>
      <c r="E2089">
        <v>0.26250000000000001</v>
      </c>
      <c r="F2089">
        <v>2.15E-3</v>
      </c>
      <c r="G2089">
        <v>54</v>
      </c>
      <c r="H2089" t="s">
        <v>35</v>
      </c>
      <c r="I2089" t="s">
        <v>658</v>
      </c>
      <c r="J2089">
        <v>2.8</v>
      </c>
      <c r="K2089">
        <v>6</v>
      </c>
      <c r="L2089">
        <v>0</v>
      </c>
      <c r="M2089">
        <v>4</v>
      </c>
      <c r="N2089">
        <v>8</v>
      </c>
      <c r="O2089">
        <v>1</v>
      </c>
      <c r="P2089">
        <v>7</v>
      </c>
      <c r="Q2089">
        <v>1</v>
      </c>
      <c r="R2089">
        <v>0</v>
      </c>
      <c r="S2089">
        <v>8</v>
      </c>
      <c r="T2089">
        <v>1</v>
      </c>
      <c r="U2089">
        <v>0</v>
      </c>
      <c r="V2089">
        <v>4</v>
      </c>
      <c r="W2089">
        <v>5</v>
      </c>
      <c r="X2089">
        <v>4</v>
      </c>
      <c r="Y2089">
        <v>2</v>
      </c>
      <c r="Z2089">
        <v>5</v>
      </c>
      <c r="AA2089">
        <v>3</v>
      </c>
      <c r="AB2089">
        <v>2</v>
      </c>
      <c r="AC2089">
        <v>1</v>
      </c>
      <c r="AD2089">
        <v>0</v>
      </c>
      <c r="AE2089">
        <f>SUM(M2089:N2089)/SUM(K2089:AD2089)</f>
        <v>0.19354838709677419</v>
      </c>
      <c r="AF2089">
        <f>SUM(S2089,Y2089)/SUM(K2089:AD2089)</f>
        <v>0.16129032258064516</v>
      </c>
      <c r="AG2089">
        <f t="shared" si="146"/>
        <v>0.29032258064516131</v>
      </c>
      <c r="AH2089">
        <f t="shared" si="147"/>
        <v>3.2258064516129031E-2</v>
      </c>
      <c r="AI2089">
        <f t="shared" si="148"/>
        <v>4.8387096774193547E-2</v>
      </c>
      <c r="AJ2089">
        <f t="shared" si="149"/>
        <v>0.27419354838709675</v>
      </c>
    </row>
    <row r="2090" spans="1:38" x14ac:dyDescent="0.2">
      <c r="A2090" t="s">
        <v>1019</v>
      </c>
      <c r="B2090">
        <v>68</v>
      </c>
      <c r="C2090">
        <v>144</v>
      </c>
      <c r="D2090">
        <f>C2090-B2090</f>
        <v>76</v>
      </c>
      <c r="E2090">
        <v>0.25090000000000001</v>
      </c>
      <c r="F2090">
        <v>3.6999999999999998E-5</v>
      </c>
      <c r="G2090">
        <v>42</v>
      </c>
      <c r="H2090" t="s">
        <v>35</v>
      </c>
      <c r="I2090" t="s">
        <v>33</v>
      </c>
      <c r="J2090">
        <v>3.4239999999999999</v>
      </c>
      <c r="K2090">
        <v>0</v>
      </c>
      <c r="L2090">
        <v>1</v>
      </c>
      <c r="M2090">
        <v>7</v>
      </c>
      <c r="N2090">
        <v>6</v>
      </c>
      <c r="O2090">
        <v>1</v>
      </c>
      <c r="P2090">
        <v>1</v>
      </c>
      <c r="Q2090">
        <v>2</v>
      </c>
      <c r="R2090">
        <v>3</v>
      </c>
      <c r="S2090">
        <v>4</v>
      </c>
      <c r="T2090">
        <v>11</v>
      </c>
      <c r="U2090">
        <v>0</v>
      </c>
      <c r="V2090">
        <v>3</v>
      </c>
      <c r="W2090">
        <v>2</v>
      </c>
      <c r="X2090">
        <v>4</v>
      </c>
      <c r="Y2090">
        <v>6</v>
      </c>
      <c r="Z2090">
        <v>7</v>
      </c>
      <c r="AA2090">
        <v>1</v>
      </c>
      <c r="AB2090">
        <v>1</v>
      </c>
      <c r="AC2090">
        <v>0</v>
      </c>
      <c r="AD2090">
        <v>2</v>
      </c>
      <c r="AE2090">
        <f>SUM(M2090:N2090)/SUM(K2090:AD2090)</f>
        <v>0.20967741935483872</v>
      </c>
      <c r="AF2090">
        <f>SUM(S2090,Y2090)/SUM(K2090:AD2090)</f>
        <v>0.16129032258064516</v>
      </c>
      <c r="AG2090">
        <f t="shared" si="146"/>
        <v>4.8387096774193547E-2</v>
      </c>
      <c r="AH2090">
        <f t="shared" si="147"/>
        <v>4.8387096774193547E-2</v>
      </c>
      <c r="AI2090">
        <f t="shared" si="148"/>
        <v>0.24193548387096775</v>
      </c>
      <c r="AJ2090">
        <f t="shared" si="149"/>
        <v>0.29032258064516131</v>
      </c>
    </row>
    <row r="2091" spans="1:38" x14ac:dyDescent="0.2">
      <c r="A2091" t="s">
        <v>3061</v>
      </c>
      <c r="B2091">
        <v>17</v>
      </c>
      <c r="C2091">
        <v>233</v>
      </c>
      <c r="D2091">
        <f>C2091-B2091</f>
        <v>216</v>
      </c>
      <c r="E2091">
        <v>0.46820000000000001</v>
      </c>
      <c r="F2091">
        <v>3.0000000000000001E-5</v>
      </c>
      <c r="G2091">
        <v>90</v>
      </c>
      <c r="H2091" t="s">
        <v>32</v>
      </c>
      <c r="I2091" t="s">
        <v>40</v>
      </c>
      <c r="J2091">
        <v>2.952</v>
      </c>
      <c r="K2091">
        <v>6</v>
      </c>
      <c r="L2091">
        <v>0</v>
      </c>
      <c r="M2091">
        <v>12</v>
      </c>
      <c r="N2091">
        <v>16</v>
      </c>
      <c r="O2091">
        <v>0</v>
      </c>
      <c r="P2091">
        <v>4</v>
      </c>
      <c r="Q2091">
        <v>7</v>
      </c>
      <c r="R2091">
        <v>6</v>
      </c>
      <c r="S2091">
        <v>13</v>
      </c>
      <c r="T2091">
        <v>10</v>
      </c>
      <c r="U2091">
        <v>0</v>
      </c>
      <c r="V2091">
        <v>11</v>
      </c>
      <c r="W2091">
        <v>4</v>
      </c>
      <c r="X2091">
        <v>4</v>
      </c>
      <c r="Y2091">
        <v>7</v>
      </c>
      <c r="Z2091">
        <v>13</v>
      </c>
      <c r="AA2091">
        <v>6</v>
      </c>
      <c r="AB2091">
        <v>3</v>
      </c>
      <c r="AC2091">
        <v>0</v>
      </c>
      <c r="AD2091">
        <v>2</v>
      </c>
      <c r="AE2091">
        <f>SUM(M2091:N2091)/SUM(K2091:AD2091)</f>
        <v>0.22580645161290322</v>
      </c>
      <c r="AF2091">
        <f>SUM(S2091,Y2091)/SUM(K2091:AD2091)</f>
        <v>0.16129032258064516</v>
      </c>
      <c r="AG2091">
        <f t="shared" si="146"/>
        <v>0.11290322580645161</v>
      </c>
      <c r="AH2091">
        <f t="shared" si="147"/>
        <v>1.6129032258064516E-2</v>
      </c>
      <c r="AI2091">
        <f t="shared" si="148"/>
        <v>0.15322580645161291</v>
      </c>
      <c r="AJ2091">
        <f t="shared" si="149"/>
        <v>0.33064516129032256</v>
      </c>
      <c r="AK2091">
        <v>3</v>
      </c>
      <c r="AL2091">
        <v>0</v>
      </c>
    </row>
    <row r="2092" spans="1:38" x14ac:dyDescent="0.2">
      <c r="A2092" t="s">
        <v>2532</v>
      </c>
      <c r="B2092">
        <v>11</v>
      </c>
      <c r="C2092">
        <v>135</v>
      </c>
      <c r="D2092">
        <f>C2092-B2092</f>
        <v>124</v>
      </c>
      <c r="E2092">
        <v>0.31609999999999999</v>
      </c>
      <c r="F2092">
        <v>2.1146000000000002E-2</v>
      </c>
      <c r="G2092">
        <v>66</v>
      </c>
      <c r="H2092" t="s">
        <v>32</v>
      </c>
      <c r="I2092" t="s">
        <v>2533</v>
      </c>
      <c r="J2092">
        <v>2.7949999999999999</v>
      </c>
      <c r="K2092">
        <v>4</v>
      </c>
      <c r="L2092">
        <v>0</v>
      </c>
      <c r="M2092">
        <v>9</v>
      </c>
      <c r="N2092">
        <v>7</v>
      </c>
      <c r="O2092">
        <v>1</v>
      </c>
      <c r="P2092">
        <v>6</v>
      </c>
      <c r="Q2092">
        <v>0</v>
      </c>
      <c r="R2092">
        <v>0</v>
      </c>
      <c r="S2092">
        <v>6</v>
      </c>
      <c r="T2092">
        <v>2</v>
      </c>
      <c r="U2092">
        <v>1</v>
      </c>
      <c r="V2092">
        <v>5</v>
      </c>
      <c r="W2092">
        <v>2</v>
      </c>
      <c r="X2092">
        <v>1</v>
      </c>
      <c r="Y2092">
        <v>4</v>
      </c>
      <c r="Z2092">
        <v>6</v>
      </c>
      <c r="AA2092">
        <v>5</v>
      </c>
      <c r="AB2092">
        <v>2</v>
      </c>
      <c r="AC2092">
        <v>0</v>
      </c>
      <c r="AD2092">
        <v>1</v>
      </c>
      <c r="AE2092">
        <f>SUM(M2092:N2092)/SUM(K2092:AD2092)</f>
        <v>0.25806451612903225</v>
      </c>
      <c r="AF2092">
        <f>SUM(S2092,Y2092)/SUM(K2092:AD2092)</f>
        <v>0.16129032258064516</v>
      </c>
      <c r="AG2092">
        <f t="shared" si="146"/>
        <v>0.19354838709677419</v>
      </c>
      <c r="AH2092">
        <f t="shared" si="147"/>
        <v>3.2258064516129031E-2</v>
      </c>
      <c r="AI2092">
        <f t="shared" si="148"/>
        <v>8.0645161290322578E-2</v>
      </c>
      <c r="AJ2092">
        <f t="shared" si="149"/>
        <v>0.27419354838709675</v>
      </c>
      <c r="AK2092">
        <v>28</v>
      </c>
      <c r="AL2092">
        <v>0</v>
      </c>
    </row>
    <row r="2093" spans="1:38" x14ac:dyDescent="0.2">
      <c r="A2093" t="s">
        <v>2376</v>
      </c>
      <c r="B2093">
        <v>21</v>
      </c>
      <c r="C2093">
        <v>368</v>
      </c>
      <c r="D2093">
        <f>C2093-B2093</f>
        <v>347</v>
      </c>
      <c r="E2093">
        <v>0.27450000000000002</v>
      </c>
      <c r="F2093">
        <v>8.4800000000000001E-4</v>
      </c>
      <c r="G2093">
        <v>54</v>
      </c>
      <c r="H2093" t="s">
        <v>46</v>
      </c>
      <c r="I2093" t="s">
        <v>33</v>
      </c>
      <c r="J2093">
        <v>3.1669999999999998</v>
      </c>
      <c r="K2093">
        <v>10</v>
      </c>
      <c r="L2093">
        <v>2</v>
      </c>
      <c r="M2093">
        <v>19</v>
      </c>
      <c r="N2093">
        <v>21</v>
      </c>
      <c r="O2093">
        <v>4</v>
      </c>
      <c r="P2093">
        <v>16</v>
      </c>
      <c r="Q2093">
        <v>3</v>
      </c>
      <c r="R2093">
        <v>6</v>
      </c>
      <c r="S2093">
        <v>23</v>
      </c>
      <c r="T2093">
        <v>15</v>
      </c>
      <c r="U2093">
        <v>1</v>
      </c>
      <c r="V2093">
        <v>14</v>
      </c>
      <c r="W2093">
        <v>11</v>
      </c>
      <c r="X2093">
        <v>17</v>
      </c>
      <c r="Y2093">
        <v>13</v>
      </c>
      <c r="Z2093">
        <v>11</v>
      </c>
      <c r="AA2093">
        <v>15</v>
      </c>
      <c r="AB2093">
        <v>11</v>
      </c>
      <c r="AC2093">
        <v>1</v>
      </c>
      <c r="AD2093">
        <v>10</v>
      </c>
      <c r="AE2093">
        <f>SUM(M2093:N2093)/SUM(K2093:AD2093)</f>
        <v>0.17937219730941703</v>
      </c>
      <c r="AF2093">
        <f>SUM(S2093,Y2093)/SUM(K2093:AD2093)</f>
        <v>0.16143497757847533</v>
      </c>
      <c r="AG2093">
        <f t="shared" si="146"/>
        <v>0.16591928251121077</v>
      </c>
      <c r="AH2093">
        <f t="shared" si="147"/>
        <v>6.726457399103139E-2</v>
      </c>
      <c r="AI2093">
        <f t="shared" si="148"/>
        <v>0.14798206278026907</v>
      </c>
      <c r="AJ2093">
        <f t="shared" si="149"/>
        <v>0.27802690582959644</v>
      </c>
    </row>
    <row r="2094" spans="1:38" x14ac:dyDescent="0.2">
      <c r="A2094" t="s">
        <v>203</v>
      </c>
      <c r="B2094">
        <v>9</v>
      </c>
      <c r="C2094">
        <v>1818</v>
      </c>
      <c r="D2094">
        <f>C2094-B2094</f>
        <v>1809</v>
      </c>
      <c r="E2094">
        <v>0.38600000000000001</v>
      </c>
      <c r="F2094">
        <v>5.5999999999999999E-5</v>
      </c>
      <c r="G2094">
        <v>78</v>
      </c>
      <c r="H2094" t="s">
        <v>46</v>
      </c>
      <c r="I2094" t="s">
        <v>49</v>
      </c>
      <c r="J2094">
        <v>2.8069999999999999</v>
      </c>
      <c r="K2094">
        <v>35</v>
      </c>
      <c r="L2094">
        <v>0</v>
      </c>
      <c r="M2094">
        <v>65</v>
      </c>
      <c r="N2094">
        <v>59</v>
      </c>
      <c r="O2094">
        <v>1</v>
      </c>
      <c r="P2094">
        <v>98</v>
      </c>
      <c r="Q2094">
        <v>10</v>
      </c>
      <c r="R2094">
        <v>4</v>
      </c>
      <c r="S2094">
        <v>64</v>
      </c>
      <c r="T2094">
        <v>14</v>
      </c>
      <c r="U2094">
        <v>1</v>
      </c>
      <c r="V2094">
        <v>40</v>
      </c>
      <c r="W2094">
        <v>18</v>
      </c>
      <c r="X2094">
        <v>13</v>
      </c>
      <c r="Y2094">
        <v>24</v>
      </c>
      <c r="Z2094">
        <v>43</v>
      </c>
      <c r="AA2094">
        <v>21</v>
      </c>
      <c r="AB2094">
        <v>20</v>
      </c>
      <c r="AC2094">
        <v>0</v>
      </c>
      <c r="AD2094">
        <v>15</v>
      </c>
      <c r="AE2094">
        <f>SUM(M2094:N2094)/SUM(K2094:AD2094)</f>
        <v>0.22752293577981653</v>
      </c>
      <c r="AF2094">
        <f>SUM(S2094,Y2094)/SUM(K2094:AD2094)</f>
        <v>0.16146788990825689</v>
      </c>
      <c r="AG2094">
        <f t="shared" si="146"/>
        <v>0.27706422018348625</v>
      </c>
      <c r="AH2094">
        <f t="shared" si="147"/>
        <v>2.9357798165137616E-2</v>
      </c>
      <c r="AI2094">
        <f t="shared" si="148"/>
        <v>7.155963302752294E-2</v>
      </c>
      <c r="AJ2094">
        <f t="shared" si="149"/>
        <v>0.23302752293577983</v>
      </c>
      <c r="AK2094">
        <v>153</v>
      </c>
      <c r="AL2094">
        <v>0</v>
      </c>
    </row>
    <row r="2095" spans="1:38" x14ac:dyDescent="0.2">
      <c r="A2095" t="s">
        <v>1809</v>
      </c>
      <c r="B2095">
        <v>44</v>
      </c>
      <c r="C2095">
        <v>335</v>
      </c>
      <c r="D2095">
        <f>C2095-B2095</f>
        <v>291</v>
      </c>
      <c r="E2095">
        <v>0.1754</v>
      </c>
      <c r="F2095">
        <v>9.6579999999999999E-3</v>
      </c>
      <c r="G2095">
        <v>18</v>
      </c>
      <c r="H2095" t="s">
        <v>35</v>
      </c>
      <c r="I2095" t="s">
        <v>40</v>
      </c>
      <c r="J2095">
        <v>3.1150000000000002</v>
      </c>
      <c r="K2095">
        <v>3</v>
      </c>
      <c r="L2095">
        <v>1</v>
      </c>
      <c r="M2095">
        <v>8</v>
      </c>
      <c r="N2095">
        <v>11</v>
      </c>
      <c r="O2095">
        <v>2</v>
      </c>
      <c r="P2095">
        <v>17</v>
      </c>
      <c r="Q2095">
        <v>4</v>
      </c>
      <c r="R2095">
        <v>4</v>
      </c>
      <c r="S2095">
        <v>15</v>
      </c>
      <c r="T2095">
        <v>9</v>
      </c>
      <c r="U2095">
        <v>1</v>
      </c>
      <c r="V2095">
        <v>10</v>
      </c>
      <c r="W2095">
        <v>5</v>
      </c>
      <c r="X2095">
        <v>9</v>
      </c>
      <c r="Y2095">
        <v>6</v>
      </c>
      <c r="Z2095">
        <v>11</v>
      </c>
      <c r="AA2095">
        <v>5</v>
      </c>
      <c r="AB2095">
        <v>4</v>
      </c>
      <c r="AC2095">
        <v>1</v>
      </c>
      <c r="AD2095">
        <v>4</v>
      </c>
      <c r="AE2095">
        <f>SUM(M2095:N2095)/SUM(K2095:AD2095)</f>
        <v>0.14615384615384616</v>
      </c>
      <c r="AF2095">
        <f>SUM(S2095,Y2095)/SUM(K2095:AD2095)</f>
        <v>0.16153846153846155</v>
      </c>
      <c r="AG2095">
        <f t="shared" si="146"/>
        <v>0.19230769230769232</v>
      </c>
      <c r="AH2095">
        <f t="shared" si="147"/>
        <v>5.3846153846153849E-2</v>
      </c>
      <c r="AI2095">
        <f t="shared" si="148"/>
        <v>0.13846153846153847</v>
      </c>
      <c r="AJ2095">
        <f t="shared" si="149"/>
        <v>0.30769230769230771</v>
      </c>
    </row>
    <row r="2096" spans="1:38" x14ac:dyDescent="0.2">
      <c r="A2096" t="s">
        <v>934</v>
      </c>
      <c r="B2096">
        <v>7</v>
      </c>
      <c r="C2096">
        <v>223</v>
      </c>
      <c r="D2096">
        <f>C2096-B2096</f>
        <v>216</v>
      </c>
      <c r="E2096">
        <v>0.35809999999999997</v>
      </c>
      <c r="F2096">
        <v>6.29E-4</v>
      </c>
      <c r="G2096">
        <v>66</v>
      </c>
      <c r="H2096" t="s">
        <v>46</v>
      </c>
      <c r="I2096" t="s">
        <v>40</v>
      </c>
      <c r="J2096">
        <v>2.6549999999999998</v>
      </c>
      <c r="K2096">
        <v>8</v>
      </c>
      <c r="L2096">
        <v>0</v>
      </c>
      <c r="M2096">
        <v>11</v>
      </c>
      <c r="N2096">
        <v>6</v>
      </c>
      <c r="O2096">
        <v>0</v>
      </c>
      <c r="P2096">
        <v>11</v>
      </c>
      <c r="Q2096">
        <v>3</v>
      </c>
      <c r="R2096">
        <v>2</v>
      </c>
      <c r="S2096">
        <v>12</v>
      </c>
      <c r="T2096">
        <v>1</v>
      </c>
      <c r="U2096">
        <v>0</v>
      </c>
      <c r="V2096">
        <v>6</v>
      </c>
      <c r="W2096">
        <v>7</v>
      </c>
      <c r="X2096">
        <v>10</v>
      </c>
      <c r="Y2096">
        <v>4</v>
      </c>
      <c r="Z2096">
        <v>10</v>
      </c>
      <c r="AA2096">
        <v>5</v>
      </c>
      <c r="AB2096">
        <v>2</v>
      </c>
      <c r="AC2096">
        <v>0</v>
      </c>
      <c r="AD2096">
        <v>1</v>
      </c>
      <c r="AE2096">
        <f>SUM(M2096:N2096)/SUM(K2096:AD2096)</f>
        <v>0.17171717171717171</v>
      </c>
      <c r="AF2096">
        <f>SUM(S2096,Y2096)/SUM(K2096:AD2096)</f>
        <v>0.16161616161616163</v>
      </c>
      <c r="AG2096">
        <f t="shared" si="146"/>
        <v>0.26262626262626265</v>
      </c>
      <c r="AH2096">
        <f t="shared" si="147"/>
        <v>1.0101010101010102E-2</v>
      </c>
      <c r="AI2096">
        <f t="shared" si="148"/>
        <v>5.0505050505050504E-2</v>
      </c>
      <c r="AJ2096">
        <f t="shared" si="149"/>
        <v>0.34343434343434343</v>
      </c>
      <c r="AK2096">
        <v>1</v>
      </c>
      <c r="AL2096">
        <v>0</v>
      </c>
    </row>
    <row r="2097" spans="1:38" x14ac:dyDescent="0.2">
      <c r="A2097" t="s">
        <v>2827</v>
      </c>
      <c r="B2097">
        <v>501</v>
      </c>
      <c r="C2097">
        <v>871</v>
      </c>
      <c r="D2097">
        <f>C2097-B2097</f>
        <v>370</v>
      </c>
      <c r="E2097">
        <v>0.23569999999999999</v>
      </c>
      <c r="F2097">
        <v>5.7479999999999996E-3</v>
      </c>
      <c r="G2097">
        <v>42</v>
      </c>
      <c r="H2097" t="s">
        <v>35</v>
      </c>
      <c r="I2097" t="s">
        <v>100</v>
      </c>
      <c r="J2097">
        <v>3.4129999999999998</v>
      </c>
      <c r="K2097">
        <v>14</v>
      </c>
      <c r="L2097">
        <v>1</v>
      </c>
      <c r="M2097">
        <v>13</v>
      </c>
      <c r="N2097">
        <v>28</v>
      </c>
      <c r="O2097">
        <v>7</v>
      </c>
      <c r="P2097">
        <v>13</v>
      </c>
      <c r="Q2097">
        <v>2</v>
      </c>
      <c r="R2097">
        <v>10</v>
      </c>
      <c r="S2097">
        <v>26</v>
      </c>
      <c r="T2097">
        <v>13</v>
      </c>
      <c r="U2097">
        <v>5</v>
      </c>
      <c r="V2097">
        <v>18</v>
      </c>
      <c r="W2097">
        <v>2</v>
      </c>
      <c r="X2097">
        <v>9</v>
      </c>
      <c r="Y2097">
        <v>6</v>
      </c>
      <c r="Z2097">
        <v>13</v>
      </c>
      <c r="AA2097">
        <v>7</v>
      </c>
      <c r="AB2097">
        <v>8</v>
      </c>
      <c r="AC2097">
        <v>1</v>
      </c>
      <c r="AD2097">
        <v>2</v>
      </c>
      <c r="AE2097">
        <f>SUM(M2097:N2097)/SUM(K2097:AD2097)</f>
        <v>0.20707070707070707</v>
      </c>
      <c r="AF2097">
        <f>SUM(S2097,Y2097)/SUM(K2097:AD2097)</f>
        <v>0.16161616161616163</v>
      </c>
      <c r="AG2097">
        <f t="shared" si="146"/>
        <v>0.14646464646464646</v>
      </c>
      <c r="AH2097">
        <f t="shared" si="147"/>
        <v>5.0505050505050504E-2</v>
      </c>
      <c r="AI2097">
        <f t="shared" si="148"/>
        <v>0.18181818181818182</v>
      </c>
      <c r="AJ2097">
        <f t="shared" si="149"/>
        <v>0.25252525252525254</v>
      </c>
    </row>
    <row r="2098" spans="1:38" x14ac:dyDescent="0.2">
      <c r="A2098" t="s">
        <v>799</v>
      </c>
      <c r="B2098">
        <v>633</v>
      </c>
      <c r="C2098">
        <v>731</v>
      </c>
      <c r="D2098">
        <f>C2098-B2098</f>
        <v>98</v>
      </c>
      <c r="E2098">
        <v>0.36030000000000001</v>
      </c>
      <c r="F2098">
        <v>2.9804000000000001E-2</v>
      </c>
      <c r="G2098">
        <v>66</v>
      </c>
      <c r="H2098" t="s">
        <v>35</v>
      </c>
      <c r="I2098" t="s">
        <v>100</v>
      </c>
      <c r="J2098">
        <v>3.419</v>
      </c>
      <c r="K2098">
        <v>2</v>
      </c>
      <c r="L2098">
        <v>1</v>
      </c>
      <c r="M2098">
        <v>3</v>
      </c>
      <c r="N2098">
        <v>18</v>
      </c>
      <c r="O2098">
        <v>0</v>
      </c>
      <c r="P2098">
        <v>1</v>
      </c>
      <c r="Q2098">
        <v>2</v>
      </c>
      <c r="R2098">
        <v>2</v>
      </c>
      <c r="S2098">
        <v>14</v>
      </c>
      <c r="T2098">
        <v>16</v>
      </c>
      <c r="U2098">
        <v>0</v>
      </c>
      <c r="V2098">
        <v>7</v>
      </c>
      <c r="W2098">
        <v>0</v>
      </c>
      <c r="X2098">
        <v>13</v>
      </c>
      <c r="Y2098">
        <v>2</v>
      </c>
      <c r="Z2098">
        <v>5</v>
      </c>
      <c r="AA2098">
        <v>4</v>
      </c>
      <c r="AB2098">
        <v>9</v>
      </c>
      <c r="AC2098">
        <v>0</v>
      </c>
      <c r="AD2098">
        <v>0</v>
      </c>
      <c r="AE2098">
        <f>SUM(M2098:N2098)/SUM(K2098:AD2098)</f>
        <v>0.21212121212121213</v>
      </c>
      <c r="AF2098">
        <f>SUM(S2098,Y2098)/SUM(K2098:AD2098)</f>
        <v>0.16161616161616163</v>
      </c>
      <c r="AG2098">
        <f t="shared" si="146"/>
        <v>3.0303030303030304E-2</v>
      </c>
      <c r="AH2098">
        <f t="shared" si="147"/>
        <v>0</v>
      </c>
      <c r="AI2098">
        <f t="shared" si="148"/>
        <v>0.27272727272727271</v>
      </c>
      <c r="AJ2098">
        <f t="shared" si="149"/>
        <v>0.32323232323232326</v>
      </c>
    </row>
    <row r="2099" spans="1:38" x14ac:dyDescent="0.2">
      <c r="A2099" t="s">
        <v>1120</v>
      </c>
      <c r="B2099">
        <v>1</v>
      </c>
      <c r="C2099">
        <v>165</v>
      </c>
      <c r="D2099">
        <f>C2099-B2099</f>
        <v>164</v>
      </c>
      <c r="E2099">
        <v>0.26979999999999998</v>
      </c>
      <c r="F2099">
        <v>1.3680000000000001E-3</v>
      </c>
      <c r="G2099">
        <v>54</v>
      </c>
      <c r="H2099" t="s">
        <v>46</v>
      </c>
      <c r="I2099" t="s">
        <v>33</v>
      </c>
      <c r="J2099">
        <v>3.359</v>
      </c>
      <c r="K2099">
        <v>3</v>
      </c>
      <c r="L2099">
        <v>0</v>
      </c>
      <c r="M2099">
        <v>8</v>
      </c>
      <c r="N2099">
        <v>13</v>
      </c>
      <c r="O2099">
        <v>5</v>
      </c>
      <c r="P2099">
        <v>8</v>
      </c>
      <c r="Q2099">
        <v>2</v>
      </c>
      <c r="R2099">
        <v>4</v>
      </c>
      <c r="S2099">
        <v>10</v>
      </c>
      <c r="T2099">
        <v>6</v>
      </c>
      <c r="U2099">
        <v>2</v>
      </c>
      <c r="V2099">
        <v>6</v>
      </c>
      <c r="W2099">
        <v>6</v>
      </c>
      <c r="X2099">
        <v>2</v>
      </c>
      <c r="Y2099">
        <v>6</v>
      </c>
      <c r="Z2099">
        <v>4</v>
      </c>
      <c r="AA2099">
        <v>6</v>
      </c>
      <c r="AB2099">
        <v>5</v>
      </c>
      <c r="AC2099">
        <v>0</v>
      </c>
      <c r="AD2099">
        <v>3</v>
      </c>
      <c r="AE2099">
        <f>SUM(M2099:N2099)/SUM(K2099:AD2099)</f>
        <v>0.21212121212121213</v>
      </c>
      <c r="AF2099">
        <f>SUM(S2099,Y2099)/SUM(K2099:AD2099)</f>
        <v>0.16161616161616163</v>
      </c>
      <c r="AG2099">
        <f t="shared" si="146"/>
        <v>0.17171717171717171</v>
      </c>
      <c r="AH2099">
        <f t="shared" si="147"/>
        <v>8.0808080808080815E-2</v>
      </c>
      <c r="AI2099">
        <f t="shared" si="148"/>
        <v>0.17171717171717171</v>
      </c>
      <c r="AJ2099">
        <f t="shared" si="149"/>
        <v>0.20202020202020202</v>
      </c>
      <c r="AK2099">
        <v>1</v>
      </c>
      <c r="AL2099">
        <v>0</v>
      </c>
    </row>
    <row r="2100" spans="1:38" x14ac:dyDescent="0.2">
      <c r="A2100" t="s">
        <v>1456</v>
      </c>
      <c r="B2100">
        <v>42</v>
      </c>
      <c r="C2100">
        <v>433</v>
      </c>
      <c r="D2100">
        <f>C2100-B2100</f>
        <v>391</v>
      </c>
      <c r="E2100">
        <v>7.7499999999999999E-2</v>
      </c>
      <c r="F2100">
        <v>0</v>
      </c>
      <c r="G2100">
        <v>6</v>
      </c>
      <c r="H2100" t="s">
        <v>46</v>
      </c>
      <c r="I2100" t="s">
        <v>49</v>
      </c>
      <c r="J2100">
        <v>2.9140000000000001</v>
      </c>
      <c r="K2100">
        <v>4</v>
      </c>
      <c r="L2100">
        <v>0</v>
      </c>
      <c r="M2100">
        <v>15</v>
      </c>
      <c r="N2100">
        <v>17</v>
      </c>
      <c r="O2100">
        <v>3</v>
      </c>
      <c r="P2100">
        <v>31</v>
      </c>
      <c r="Q2100">
        <v>4</v>
      </c>
      <c r="R2100">
        <v>6</v>
      </c>
      <c r="S2100">
        <v>17</v>
      </c>
      <c r="T2100">
        <v>4</v>
      </c>
      <c r="U2100">
        <v>0</v>
      </c>
      <c r="V2100">
        <v>16</v>
      </c>
      <c r="W2100">
        <v>9</v>
      </c>
      <c r="X2100">
        <v>5</v>
      </c>
      <c r="Y2100">
        <v>10</v>
      </c>
      <c r="Z2100">
        <v>11</v>
      </c>
      <c r="AA2100">
        <v>6</v>
      </c>
      <c r="AB2100">
        <v>7</v>
      </c>
      <c r="AC2100">
        <v>0</v>
      </c>
      <c r="AD2100">
        <v>2</v>
      </c>
      <c r="AE2100">
        <f>SUM(M2100:N2100)/SUM(K2100:AD2100)</f>
        <v>0.19161676646706588</v>
      </c>
      <c r="AF2100">
        <f>SUM(S2100,Y2100)/SUM(K2100:AD2100)</f>
        <v>0.16167664670658682</v>
      </c>
      <c r="AG2100">
        <f t="shared" si="146"/>
        <v>0.26347305389221559</v>
      </c>
      <c r="AH2100">
        <f t="shared" si="147"/>
        <v>2.9940119760479042E-2</v>
      </c>
      <c r="AI2100">
        <f t="shared" si="148"/>
        <v>0.10179640718562874</v>
      </c>
      <c r="AJ2100">
        <f t="shared" si="149"/>
        <v>0.25149700598802394</v>
      </c>
      <c r="AK2100">
        <v>2</v>
      </c>
      <c r="AL2100">
        <v>0</v>
      </c>
    </row>
    <row r="2101" spans="1:38" x14ac:dyDescent="0.2">
      <c r="A2101" t="s">
        <v>604</v>
      </c>
      <c r="B2101">
        <v>66</v>
      </c>
      <c r="C2101">
        <v>493</v>
      </c>
      <c r="D2101">
        <f>C2101-B2101</f>
        <v>427</v>
      </c>
      <c r="E2101">
        <v>0.27860000000000001</v>
      </c>
      <c r="F2101">
        <v>7.4999999999999993E-5</v>
      </c>
      <c r="G2101">
        <v>54</v>
      </c>
      <c r="H2101" t="s">
        <v>46</v>
      </c>
      <c r="I2101" t="s">
        <v>40</v>
      </c>
      <c r="J2101">
        <v>2.6459999999999999</v>
      </c>
      <c r="K2101">
        <v>10</v>
      </c>
      <c r="L2101">
        <v>0</v>
      </c>
      <c r="M2101">
        <v>21</v>
      </c>
      <c r="N2101">
        <v>18</v>
      </c>
      <c r="O2101">
        <v>2</v>
      </c>
      <c r="P2101">
        <v>29</v>
      </c>
      <c r="Q2101">
        <v>4</v>
      </c>
      <c r="R2101">
        <v>1</v>
      </c>
      <c r="S2101">
        <v>16</v>
      </c>
      <c r="T2101">
        <v>4</v>
      </c>
      <c r="U2101">
        <v>0</v>
      </c>
      <c r="V2101">
        <v>9</v>
      </c>
      <c r="W2101">
        <v>8</v>
      </c>
      <c r="X2101">
        <v>7</v>
      </c>
      <c r="Y2101">
        <v>11</v>
      </c>
      <c r="Z2101">
        <v>15</v>
      </c>
      <c r="AA2101">
        <v>8</v>
      </c>
      <c r="AB2101">
        <v>2</v>
      </c>
      <c r="AC2101">
        <v>1</v>
      </c>
      <c r="AD2101">
        <v>1</v>
      </c>
      <c r="AE2101">
        <f>SUM(M2101:N2101)/SUM(K2101:AD2101)</f>
        <v>0.23353293413173654</v>
      </c>
      <c r="AF2101">
        <f>SUM(S2101,Y2101)/SUM(K2101:AD2101)</f>
        <v>0.16167664670658682</v>
      </c>
      <c r="AG2101">
        <f t="shared" si="146"/>
        <v>0.28143712574850299</v>
      </c>
      <c r="AH2101">
        <f t="shared" si="147"/>
        <v>2.3952095808383235E-2</v>
      </c>
      <c r="AI2101">
        <f t="shared" si="148"/>
        <v>4.1916167664670656E-2</v>
      </c>
      <c r="AJ2101">
        <f t="shared" si="149"/>
        <v>0.25748502994011974</v>
      </c>
      <c r="AK2101">
        <v>17</v>
      </c>
      <c r="AL2101">
        <v>2</v>
      </c>
    </row>
    <row r="2102" spans="1:38" x14ac:dyDescent="0.2">
      <c r="A2102" t="s">
        <v>3301</v>
      </c>
      <c r="B2102">
        <v>503</v>
      </c>
      <c r="C2102">
        <v>736</v>
      </c>
      <c r="D2102">
        <f>C2102-B2102</f>
        <v>233</v>
      </c>
      <c r="E2102">
        <v>0.24249999999999999</v>
      </c>
      <c r="F2102">
        <v>5.1E-5</v>
      </c>
      <c r="G2102">
        <v>42</v>
      </c>
      <c r="H2102" t="s">
        <v>46</v>
      </c>
      <c r="I2102" t="s">
        <v>49</v>
      </c>
      <c r="J2102">
        <v>3.1749999999999998</v>
      </c>
      <c r="K2102">
        <v>7</v>
      </c>
      <c r="L2102">
        <v>0</v>
      </c>
      <c r="M2102">
        <v>11</v>
      </c>
      <c r="N2102">
        <v>29</v>
      </c>
      <c r="O2102">
        <v>6</v>
      </c>
      <c r="P2102">
        <v>11</v>
      </c>
      <c r="Q2102">
        <v>2</v>
      </c>
      <c r="R2102">
        <v>9</v>
      </c>
      <c r="S2102">
        <v>25</v>
      </c>
      <c r="T2102">
        <v>6</v>
      </c>
      <c r="U2102">
        <v>3</v>
      </c>
      <c r="V2102">
        <v>12</v>
      </c>
      <c r="W2102">
        <v>7</v>
      </c>
      <c r="X2102">
        <v>5</v>
      </c>
      <c r="Y2102">
        <v>2</v>
      </c>
      <c r="Z2102">
        <v>14</v>
      </c>
      <c r="AA2102">
        <v>6</v>
      </c>
      <c r="AB2102">
        <v>7</v>
      </c>
      <c r="AC2102">
        <v>2</v>
      </c>
      <c r="AD2102">
        <v>3</v>
      </c>
      <c r="AE2102">
        <f>SUM(M2102:N2102)/SUM(K2102:AD2102)</f>
        <v>0.23952095808383234</v>
      </c>
      <c r="AF2102">
        <f>SUM(S2102,Y2102)/SUM(K2102:AD2102)</f>
        <v>0.16167664670658682</v>
      </c>
      <c r="AG2102">
        <f t="shared" si="146"/>
        <v>0.1497005988023952</v>
      </c>
      <c r="AH2102">
        <f t="shared" si="147"/>
        <v>6.5868263473053898E-2</v>
      </c>
      <c r="AI2102">
        <f t="shared" si="148"/>
        <v>0.1497005988023952</v>
      </c>
      <c r="AJ2102">
        <f t="shared" si="149"/>
        <v>0.23353293413173654</v>
      </c>
      <c r="AK2102">
        <v>2</v>
      </c>
      <c r="AL2102">
        <v>0</v>
      </c>
    </row>
    <row r="2103" spans="1:38" x14ac:dyDescent="0.2">
      <c r="A2103" t="s">
        <v>1519</v>
      </c>
      <c r="B2103">
        <v>381</v>
      </c>
      <c r="C2103">
        <v>964</v>
      </c>
      <c r="D2103">
        <f>C2103-B2103</f>
        <v>583</v>
      </c>
      <c r="E2103">
        <v>0.19040000000000001</v>
      </c>
      <c r="F2103">
        <v>1.2260000000000001E-3</v>
      </c>
      <c r="G2103">
        <v>18</v>
      </c>
      <c r="H2103" t="s">
        <v>35</v>
      </c>
      <c r="I2103" t="s">
        <v>210</v>
      </c>
      <c r="J2103">
        <v>2.778</v>
      </c>
      <c r="K2103">
        <v>10</v>
      </c>
      <c r="L2103">
        <v>1</v>
      </c>
      <c r="M2103">
        <v>35</v>
      </c>
      <c r="N2103">
        <v>44</v>
      </c>
      <c r="O2103">
        <v>6</v>
      </c>
      <c r="P2103">
        <v>17</v>
      </c>
      <c r="Q2103">
        <v>7</v>
      </c>
      <c r="R2103">
        <v>17</v>
      </c>
      <c r="S2103">
        <v>41</v>
      </c>
      <c r="T2103">
        <v>12</v>
      </c>
      <c r="U2103">
        <v>1</v>
      </c>
      <c r="V2103">
        <v>31</v>
      </c>
      <c r="W2103">
        <v>6</v>
      </c>
      <c r="X2103">
        <v>11</v>
      </c>
      <c r="Y2103">
        <v>8</v>
      </c>
      <c r="Z2103">
        <v>31</v>
      </c>
      <c r="AA2103">
        <v>16</v>
      </c>
      <c r="AB2103">
        <v>4</v>
      </c>
      <c r="AC2103">
        <v>2</v>
      </c>
      <c r="AD2103">
        <v>3</v>
      </c>
      <c r="AE2103">
        <f>SUM(M2103:N2103)/SUM(K2103:AD2103)</f>
        <v>0.26072607260726072</v>
      </c>
      <c r="AF2103">
        <f>SUM(S2103,Y2103)/SUM(K2103:AD2103)</f>
        <v>0.1617161716171617</v>
      </c>
      <c r="AG2103">
        <f t="shared" si="146"/>
        <v>0.10891089108910891</v>
      </c>
      <c r="AH2103">
        <f t="shared" si="147"/>
        <v>3.6303630363036306E-2</v>
      </c>
      <c r="AI2103">
        <f t="shared" si="148"/>
        <v>0.11221122112211221</v>
      </c>
      <c r="AJ2103">
        <f t="shared" si="149"/>
        <v>0.32013201320132012</v>
      </c>
    </row>
    <row r="2104" spans="1:38" x14ac:dyDescent="0.2">
      <c r="A2104" t="s">
        <v>1553</v>
      </c>
      <c r="B2104">
        <v>799</v>
      </c>
      <c r="C2104">
        <v>924</v>
      </c>
      <c r="D2104">
        <f>C2104-B2104</f>
        <v>125</v>
      </c>
      <c r="E2104">
        <v>0.84550000000000003</v>
      </c>
      <c r="F2104">
        <v>0.73097000000000001</v>
      </c>
      <c r="G2104">
        <v>90</v>
      </c>
      <c r="H2104" t="s">
        <v>35</v>
      </c>
      <c r="I2104" t="s">
        <v>33</v>
      </c>
      <c r="J2104">
        <v>3.9620000000000002</v>
      </c>
      <c r="K2104">
        <v>5</v>
      </c>
      <c r="L2104">
        <v>0</v>
      </c>
      <c r="M2104">
        <v>4</v>
      </c>
      <c r="N2104">
        <v>3</v>
      </c>
      <c r="O2104">
        <v>0</v>
      </c>
      <c r="P2104">
        <v>4</v>
      </c>
      <c r="Q2104">
        <v>1</v>
      </c>
      <c r="R2104">
        <v>4</v>
      </c>
      <c r="S2104">
        <v>5</v>
      </c>
      <c r="T2104">
        <v>11</v>
      </c>
      <c r="U2104">
        <v>2</v>
      </c>
      <c r="V2104">
        <v>5</v>
      </c>
      <c r="W2104">
        <v>4</v>
      </c>
      <c r="X2104">
        <v>1</v>
      </c>
      <c r="Y2104">
        <v>6</v>
      </c>
      <c r="Z2104">
        <v>6</v>
      </c>
      <c r="AA2104">
        <v>4</v>
      </c>
      <c r="AB2104">
        <v>1</v>
      </c>
      <c r="AC2104">
        <v>0</v>
      </c>
      <c r="AD2104">
        <v>2</v>
      </c>
      <c r="AE2104">
        <f>SUM(M2104:N2104)/SUM(K2104:AD2104)</f>
        <v>0.10294117647058823</v>
      </c>
      <c r="AF2104">
        <f>SUM(S2104,Y2104)/SUM(K2104:AD2104)</f>
        <v>0.16176470588235295</v>
      </c>
      <c r="AG2104">
        <f t="shared" si="146"/>
        <v>0.19117647058823528</v>
      </c>
      <c r="AH2104">
        <f t="shared" si="147"/>
        <v>2.9411764705882353E-2</v>
      </c>
      <c r="AI2104">
        <f t="shared" si="148"/>
        <v>0.26470588235294118</v>
      </c>
      <c r="AJ2104">
        <f t="shared" si="149"/>
        <v>0.25</v>
      </c>
    </row>
    <row r="2105" spans="1:38" x14ac:dyDescent="0.2">
      <c r="A2105" t="s">
        <v>2339</v>
      </c>
      <c r="B2105">
        <v>898</v>
      </c>
      <c r="C2105">
        <v>1179</v>
      </c>
      <c r="D2105">
        <f>C2105-B2105</f>
        <v>281</v>
      </c>
      <c r="E2105">
        <v>0.1711</v>
      </c>
      <c r="F2105">
        <v>3.3999999999999998E-3</v>
      </c>
      <c r="G2105">
        <v>18</v>
      </c>
      <c r="H2105" t="s">
        <v>35</v>
      </c>
      <c r="I2105" t="s">
        <v>2340</v>
      </c>
      <c r="J2105">
        <v>3.5569999999999999</v>
      </c>
      <c r="K2105">
        <v>10</v>
      </c>
      <c r="L2105">
        <v>0</v>
      </c>
      <c r="M2105">
        <v>10</v>
      </c>
      <c r="N2105">
        <v>10</v>
      </c>
      <c r="O2105">
        <v>3</v>
      </c>
      <c r="P2105">
        <v>15</v>
      </c>
      <c r="Q2105">
        <v>2</v>
      </c>
      <c r="R2105">
        <v>5</v>
      </c>
      <c r="S2105">
        <v>17</v>
      </c>
      <c r="T2105">
        <v>9</v>
      </c>
      <c r="U2105">
        <v>2</v>
      </c>
      <c r="V2105">
        <v>7</v>
      </c>
      <c r="W2105">
        <v>6</v>
      </c>
      <c r="X2105">
        <v>4</v>
      </c>
      <c r="Y2105">
        <v>5</v>
      </c>
      <c r="Z2105">
        <v>10</v>
      </c>
      <c r="AA2105">
        <v>10</v>
      </c>
      <c r="AB2105">
        <v>6</v>
      </c>
      <c r="AC2105">
        <v>1</v>
      </c>
      <c r="AD2105">
        <v>4</v>
      </c>
      <c r="AE2105">
        <f>SUM(M2105:N2105)/SUM(K2105:AD2105)</f>
        <v>0.14705882352941177</v>
      </c>
      <c r="AF2105">
        <f>SUM(S2105,Y2105)/SUM(K2105:AD2105)</f>
        <v>0.16176470588235295</v>
      </c>
      <c r="AG2105">
        <f t="shared" si="146"/>
        <v>0.22794117647058823</v>
      </c>
      <c r="AH2105">
        <f t="shared" si="147"/>
        <v>5.8823529411764705E-2</v>
      </c>
      <c r="AI2105">
        <f t="shared" si="148"/>
        <v>0.16176470588235295</v>
      </c>
      <c r="AJ2105">
        <f t="shared" si="149"/>
        <v>0.24264705882352941</v>
      </c>
    </row>
    <row r="2106" spans="1:38" x14ac:dyDescent="0.2">
      <c r="A2106" t="s">
        <v>1217</v>
      </c>
      <c r="B2106">
        <v>154</v>
      </c>
      <c r="C2106">
        <v>277</v>
      </c>
      <c r="D2106">
        <f>C2106-B2106</f>
        <v>123</v>
      </c>
      <c r="E2106">
        <v>0.18679999999999999</v>
      </c>
      <c r="F2106">
        <v>4.8170000000000001E-3</v>
      </c>
      <c r="G2106">
        <v>18</v>
      </c>
      <c r="H2106" t="s">
        <v>35</v>
      </c>
      <c r="I2106" t="s">
        <v>51</v>
      </c>
      <c r="J2106">
        <v>3.1970000000000001</v>
      </c>
      <c r="K2106">
        <v>5</v>
      </c>
      <c r="L2106">
        <v>0</v>
      </c>
      <c r="M2106">
        <v>7</v>
      </c>
      <c r="N2106">
        <v>6</v>
      </c>
      <c r="O2106">
        <v>2</v>
      </c>
      <c r="P2106">
        <v>5</v>
      </c>
      <c r="Q2106">
        <v>1</v>
      </c>
      <c r="R2106">
        <v>1</v>
      </c>
      <c r="S2106">
        <v>8</v>
      </c>
      <c r="T2106">
        <v>4</v>
      </c>
      <c r="U2106">
        <v>1</v>
      </c>
      <c r="V2106">
        <v>4</v>
      </c>
      <c r="W2106">
        <v>3</v>
      </c>
      <c r="X2106">
        <v>2</v>
      </c>
      <c r="Y2106">
        <v>3</v>
      </c>
      <c r="Z2106">
        <v>8</v>
      </c>
      <c r="AA2106">
        <v>3</v>
      </c>
      <c r="AB2106">
        <v>2</v>
      </c>
      <c r="AC2106">
        <v>1</v>
      </c>
      <c r="AD2106">
        <v>2</v>
      </c>
      <c r="AE2106">
        <f>SUM(M2106:N2106)/SUM(K2106:AD2106)</f>
        <v>0.19117647058823528</v>
      </c>
      <c r="AF2106">
        <f>SUM(S2106,Y2106)/SUM(K2106:AD2106)</f>
        <v>0.16176470588235295</v>
      </c>
      <c r="AG2106">
        <f t="shared" si="146"/>
        <v>0.19117647058823528</v>
      </c>
      <c r="AH2106">
        <f t="shared" si="147"/>
        <v>7.3529411764705885E-2</v>
      </c>
      <c r="AI2106">
        <f t="shared" si="148"/>
        <v>0.11764705882352941</v>
      </c>
      <c r="AJ2106">
        <f t="shared" si="149"/>
        <v>0.26470588235294118</v>
      </c>
    </row>
    <row r="2107" spans="1:38" x14ac:dyDescent="0.2">
      <c r="A2107" t="s">
        <v>2087</v>
      </c>
      <c r="B2107">
        <v>305</v>
      </c>
      <c r="C2107">
        <v>390</v>
      </c>
      <c r="D2107">
        <f>C2107-B2107</f>
        <v>85</v>
      </c>
      <c r="E2107">
        <v>0.19500000000000001</v>
      </c>
      <c r="F2107">
        <v>2.0999999999999999E-5</v>
      </c>
      <c r="G2107">
        <v>18</v>
      </c>
      <c r="H2107" t="s">
        <v>46</v>
      </c>
      <c r="I2107" t="s">
        <v>44</v>
      </c>
      <c r="J2107">
        <v>3.3239999999999998</v>
      </c>
      <c r="K2107">
        <v>2</v>
      </c>
      <c r="L2107">
        <v>1</v>
      </c>
      <c r="M2107">
        <v>8</v>
      </c>
      <c r="N2107">
        <v>6</v>
      </c>
      <c r="O2107">
        <v>1</v>
      </c>
      <c r="P2107">
        <v>2</v>
      </c>
      <c r="Q2107">
        <v>2</v>
      </c>
      <c r="R2107">
        <v>5</v>
      </c>
      <c r="S2107">
        <v>6</v>
      </c>
      <c r="T2107">
        <v>3</v>
      </c>
      <c r="U2107">
        <v>1</v>
      </c>
      <c r="V2107">
        <v>5</v>
      </c>
      <c r="W2107">
        <v>2</v>
      </c>
      <c r="X2107">
        <v>0</v>
      </c>
      <c r="Y2107">
        <v>5</v>
      </c>
      <c r="Z2107">
        <v>5</v>
      </c>
      <c r="AA2107">
        <v>5</v>
      </c>
      <c r="AB2107">
        <v>3</v>
      </c>
      <c r="AC2107">
        <v>2</v>
      </c>
      <c r="AD2107">
        <v>4</v>
      </c>
      <c r="AE2107">
        <f>SUM(M2107:N2107)/SUM(K2107:AD2107)</f>
        <v>0.20588235294117646</v>
      </c>
      <c r="AF2107">
        <f>SUM(S2107,Y2107)/SUM(K2107:AD2107)</f>
        <v>0.16176470588235295</v>
      </c>
      <c r="AG2107">
        <f t="shared" si="146"/>
        <v>8.8235294117647065E-2</v>
      </c>
      <c r="AH2107">
        <f t="shared" si="147"/>
        <v>0.10294117647058823</v>
      </c>
      <c r="AI2107">
        <f t="shared" si="148"/>
        <v>0.17647058823529413</v>
      </c>
      <c r="AJ2107">
        <f t="shared" si="149"/>
        <v>0.26470588235294118</v>
      </c>
    </row>
    <row r="2108" spans="1:38" x14ac:dyDescent="0.2">
      <c r="A2108" t="s">
        <v>3209</v>
      </c>
      <c r="B2108">
        <v>229</v>
      </c>
      <c r="C2108">
        <v>339</v>
      </c>
      <c r="D2108">
        <f>C2108-B2108</f>
        <v>110</v>
      </c>
      <c r="E2108">
        <v>0.1075</v>
      </c>
      <c r="F2108">
        <v>1.06E-3</v>
      </c>
      <c r="G2108">
        <v>6</v>
      </c>
      <c r="H2108" t="s">
        <v>35</v>
      </c>
      <c r="I2108" t="s">
        <v>44</v>
      </c>
      <c r="J2108">
        <v>3.4239999999999999</v>
      </c>
      <c r="K2108">
        <v>4</v>
      </c>
      <c r="L2108">
        <v>0</v>
      </c>
      <c r="M2108">
        <v>7</v>
      </c>
      <c r="N2108">
        <v>7</v>
      </c>
      <c r="O2108">
        <v>1</v>
      </c>
      <c r="P2108">
        <v>5</v>
      </c>
      <c r="Q2108">
        <v>2</v>
      </c>
      <c r="R2108">
        <v>3</v>
      </c>
      <c r="S2108">
        <v>7</v>
      </c>
      <c r="T2108">
        <v>5</v>
      </c>
      <c r="U2108">
        <v>1</v>
      </c>
      <c r="V2108">
        <v>4</v>
      </c>
      <c r="W2108">
        <v>4</v>
      </c>
      <c r="X2108">
        <v>1</v>
      </c>
      <c r="Y2108">
        <v>4</v>
      </c>
      <c r="Z2108">
        <v>3</v>
      </c>
      <c r="AA2108">
        <v>4</v>
      </c>
      <c r="AB2108">
        <v>4</v>
      </c>
      <c r="AC2108">
        <v>0</v>
      </c>
      <c r="AD2108">
        <v>2</v>
      </c>
      <c r="AE2108">
        <f>SUM(M2108:N2108)/SUM(K2108:AD2108)</f>
        <v>0.20588235294117646</v>
      </c>
      <c r="AF2108">
        <f>SUM(S2108,Y2108)/SUM(K2108:AD2108)</f>
        <v>0.16176470588235295</v>
      </c>
      <c r="AG2108">
        <f t="shared" si="146"/>
        <v>0.19117647058823528</v>
      </c>
      <c r="AH2108">
        <f t="shared" si="147"/>
        <v>4.4117647058823532E-2</v>
      </c>
      <c r="AI2108">
        <f t="shared" si="148"/>
        <v>0.19117647058823528</v>
      </c>
      <c r="AJ2108">
        <f t="shared" si="149"/>
        <v>0.20588235294117646</v>
      </c>
    </row>
    <row r="2109" spans="1:38" x14ac:dyDescent="0.2">
      <c r="A2109" t="s">
        <v>120</v>
      </c>
      <c r="B2109">
        <v>5</v>
      </c>
      <c r="C2109">
        <v>362</v>
      </c>
      <c r="D2109">
        <f>C2109-B2109</f>
        <v>357</v>
      </c>
      <c r="E2109">
        <v>0.34010000000000001</v>
      </c>
      <c r="F2109">
        <v>4.0429999999999997E-3</v>
      </c>
      <c r="G2109">
        <v>66</v>
      </c>
      <c r="H2109" t="s">
        <v>35</v>
      </c>
      <c r="I2109" t="s">
        <v>49</v>
      </c>
      <c r="J2109">
        <v>2.9140000000000001</v>
      </c>
      <c r="K2109">
        <v>8</v>
      </c>
      <c r="L2109">
        <v>0</v>
      </c>
      <c r="M2109">
        <v>20</v>
      </c>
      <c r="N2109">
        <v>12</v>
      </c>
      <c r="O2109">
        <v>0</v>
      </c>
      <c r="P2109">
        <v>22</v>
      </c>
      <c r="Q2109">
        <v>3</v>
      </c>
      <c r="R2109">
        <v>1</v>
      </c>
      <c r="S2109">
        <v>20</v>
      </c>
      <c r="T2109">
        <v>4</v>
      </c>
      <c r="U2109">
        <v>1</v>
      </c>
      <c r="V2109">
        <v>6</v>
      </c>
      <c r="W2109">
        <v>10</v>
      </c>
      <c r="X2109">
        <v>6</v>
      </c>
      <c r="Y2109">
        <v>2</v>
      </c>
      <c r="Z2109">
        <v>6</v>
      </c>
      <c r="AA2109">
        <v>6</v>
      </c>
      <c r="AB2109">
        <v>8</v>
      </c>
      <c r="AC2109">
        <v>1</v>
      </c>
      <c r="AD2109">
        <v>0</v>
      </c>
      <c r="AE2109">
        <f>SUM(M2109:N2109)/SUM(K2109:AD2109)</f>
        <v>0.23529411764705882</v>
      </c>
      <c r="AF2109">
        <f>SUM(S2109,Y2109)/SUM(K2109:AD2109)</f>
        <v>0.16176470588235295</v>
      </c>
      <c r="AG2109">
        <f t="shared" si="146"/>
        <v>0.29411764705882354</v>
      </c>
      <c r="AH2109">
        <f t="shared" si="147"/>
        <v>7.3529411764705881E-3</v>
      </c>
      <c r="AI2109">
        <f t="shared" si="148"/>
        <v>0.10294117647058823</v>
      </c>
      <c r="AJ2109">
        <f t="shared" si="149"/>
        <v>0.19852941176470587</v>
      </c>
    </row>
    <row r="2110" spans="1:38" x14ac:dyDescent="0.2">
      <c r="A2110" t="s">
        <v>2239</v>
      </c>
      <c r="B2110">
        <v>6</v>
      </c>
      <c r="C2110">
        <v>107</v>
      </c>
      <c r="D2110">
        <f>C2110-B2110</f>
        <v>101</v>
      </c>
      <c r="E2110">
        <v>0.4965</v>
      </c>
      <c r="F2110">
        <v>1.49E-3</v>
      </c>
      <c r="G2110">
        <v>90</v>
      </c>
      <c r="H2110" t="s">
        <v>46</v>
      </c>
      <c r="I2110" t="s">
        <v>1606</v>
      </c>
      <c r="J2110">
        <v>2.6720000000000002</v>
      </c>
      <c r="K2110">
        <v>2</v>
      </c>
      <c r="L2110">
        <v>0</v>
      </c>
      <c r="M2110">
        <v>6</v>
      </c>
      <c r="N2110">
        <v>10</v>
      </c>
      <c r="O2110">
        <v>1</v>
      </c>
      <c r="P2110">
        <v>5</v>
      </c>
      <c r="Q2110">
        <v>0</v>
      </c>
      <c r="R2110">
        <v>4</v>
      </c>
      <c r="S2110">
        <v>9</v>
      </c>
      <c r="T2110">
        <v>2</v>
      </c>
      <c r="U2110">
        <v>0</v>
      </c>
      <c r="V2110">
        <v>9</v>
      </c>
      <c r="W2110">
        <v>2</v>
      </c>
      <c r="X2110">
        <v>4</v>
      </c>
      <c r="Y2110">
        <v>2</v>
      </c>
      <c r="Z2110">
        <v>6</v>
      </c>
      <c r="AA2110">
        <v>2</v>
      </c>
      <c r="AB2110">
        <v>1</v>
      </c>
      <c r="AC2110">
        <v>1</v>
      </c>
      <c r="AD2110">
        <v>2</v>
      </c>
      <c r="AE2110">
        <f>SUM(M2110:N2110)/SUM(K2110:AD2110)</f>
        <v>0.23529411764705882</v>
      </c>
      <c r="AF2110">
        <f>SUM(S2110,Y2110)/SUM(K2110:AD2110)</f>
        <v>0.16176470588235295</v>
      </c>
      <c r="AG2110">
        <f t="shared" si="146"/>
        <v>0.13235294117647059</v>
      </c>
      <c r="AH2110">
        <f t="shared" si="147"/>
        <v>5.8823529411764705E-2</v>
      </c>
      <c r="AI2110">
        <f t="shared" si="148"/>
        <v>0.10294117647058823</v>
      </c>
      <c r="AJ2110">
        <f t="shared" si="149"/>
        <v>0.30882352941176472</v>
      </c>
      <c r="AK2110">
        <v>2</v>
      </c>
      <c r="AL2110">
        <v>1</v>
      </c>
    </row>
    <row r="2111" spans="1:38" x14ac:dyDescent="0.2">
      <c r="A2111" t="s">
        <v>2759</v>
      </c>
      <c r="B2111">
        <v>196</v>
      </c>
      <c r="C2111">
        <v>520</v>
      </c>
      <c r="D2111">
        <f>C2111-B2111</f>
        <v>324</v>
      </c>
      <c r="E2111">
        <v>0.20250000000000001</v>
      </c>
      <c r="F2111">
        <v>4.7499999999999999E-3</v>
      </c>
      <c r="G2111">
        <v>30</v>
      </c>
      <c r="H2111" t="s">
        <v>35</v>
      </c>
      <c r="I2111" t="s">
        <v>482</v>
      </c>
      <c r="J2111">
        <v>2.6680000000000001</v>
      </c>
      <c r="K2111">
        <v>4</v>
      </c>
      <c r="L2111">
        <v>0</v>
      </c>
      <c r="M2111">
        <v>22</v>
      </c>
      <c r="N2111">
        <v>15</v>
      </c>
      <c r="O2111">
        <v>2</v>
      </c>
      <c r="P2111">
        <v>7</v>
      </c>
      <c r="Q2111">
        <v>1</v>
      </c>
      <c r="R2111">
        <v>4</v>
      </c>
      <c r="S2111">
        <v>20</v>
      </c>
      <c r="T2111">
        <v>5</v>
      </c>
      <c r="U2111">
        <v>0</v>
      </c>
      <c r="V2111">
        <v>14</v>
      </c>
      <c r="W2111">
        <v>6</v>
      </c>
      <c r="X2111">
        <v>4</v>
      </c>
      <c r="Y2111">
        <v>2</v>
      </c>
      <c r="Z2111">
        <v>18</v>
      </c>
      <c r="AA2111">
        <v>7</v>
      </c>
      <c r="AB2111">
        <v>4</v>
      </c>
      <c r="AC2111">
        <v>0</v>
      </c>
      <c r="AD2111">
        <v>1</v>
      </c>
      <c r="AE2111">
        <f>SUM(M2111:N2111)/SUM(K2111:AD2111)</f>
        <v>0.27205882352941174</v>
      </c>
      <c r="AF2111">
        <f>SUM(S2111,Y2111)/SUM(K2111:AD2111)</f>
        <v>0.16176470588235295</v>
      </c>
      <c r="AG2111">
        <f t="shared" si="146"/>
        <v>0.125</v>
      </c>
      <c r="AH2111">
        <f t="shared" si="147"/>
        <v>2.2058823529411766E-2</v>
      </c>
      <c r="AI2111">
        <f t="shared" si="148"/>
        <v>9.5588235294117641E-2</v>
      </c>
      <c r="AJ2111">
        <f t="shared" si="149"/>
        <v>0.3235294117647059</v>
      </c>
    </row>
    <row r="2112" spans="1:38" x14ac:dyDescent="0.2">
      <c r="A2112" t="s">
        <v>929</v>
      </c>
      <c r="B2112">
        <v>3</v>
      </c>
      <c r="C2112">
        <v>145</v>
      </c>
      <c r="D2112">
        <f>C2112-B2112</f>
        <v>142</v>
      </c>
      <c r="E2112">
        <v>0.36840000000000001</v>
      </c>
      <c r="F2112">
        <v>3.2399999999999998E-3</v>
      </c>
      <c r="G2112">
        <v>78</v>
      </c>
      <c r="H2112" t="s">
        <v>35</v>
      </c>
      <c r="I2112" t="s">
        <v>930</v>
      </c>
      <c r="J2112">
        <v>3.149</v>
      </c>
      <c r="K2112">
        <v>4</v>
      </c>
      <c r="L2112">
        <v>1</v>
      </c>
      <c r="M2112">
        <v>7</v>
      </c>
      <c r="N2112">
        <v>12</v>
      </c>
      <c r="O2112">
        <v>1</v>
      </c>
      <c r="P2112">
        <v>4</v>
      </c>
      <c r="Q2112">
        <v>1</v>
      </c>
      <c r="R2112">
        <v>2</v>
      </c>
      <c r="S2112">
        <v>8</v>
      </c>
      <c r="T2112">
        <v>6</v>
      </c>
      <c r="U2112">
        <v>1</v>
      </c>
      <c r="V2112">
        <v>3</v>
      </c>
      <c r="W2112">
        <v>2</v>
      </c>
      <c r="X2112">
        <v>3</v>
      </c>
      <c r="Y2112">
        <v>3</v>
      </c>
      <c r="Z2112">
        <v>7</v>
      </c>
      <c r="AA2112">
        <v>1</v>
      </c>
      <c r="AB2112">
        <v>2</v>
      </c>
      <c r="AC2112">
        <v>0</v>
      </c>
      <c r="AD2112">
        <v>0</v>
      </c>
      <c r="AE2112">
        <f>SUM(M2112:N2112)/SUM(K2112:AD2112)</f>
        <v>0.27941176470588236</v>
      </c>
      <c r="AF2112">
        <f>SUM(S2112,Y2112)/SUM(K2112:AD2112)</f>
        <v>0.16176470588235295</v>
      </c>
      <c r="AG2112">
        <f t="shared" si="146"/>
        <v>0.14705882352941177</v>
      </c>
      <c r="AH2112">
        <f t="shared" si="147"/>
        <v>1.4705882352941176E-2</v>
      </c>
      <c r="AI2112">
        <f t="shared" si="148"/>
        <v>0.16176470588235295</v>
      </c>
      <c r="AJ2112">
        <f t="shared" si="149"/>
        <v>0.23529411764705882</v>
      </c>
    </row>
    <row r="2113" spans="1:38" x14ac:dyDescent="0.2">
      <c r="A2113" t="s">
        <v>793</v>
      </c>
      <c r="B2113">
        <v>187</v>
      </c>
      <c r="C2113">
        <v>929</v>
      </c>
      <c r="D2113">
        <f>C2113-B2113</f>
        <v>742</v>
      </c>
      <c r="E2113">
        <v>0.12540000000000001</v>
      </c>
      <c r="F2113">
        <v>7.2000000000000002E-5</v>
      </c>
      <c r="G2113">
        <v>6</v>
      </c>
      <c r="H2113" t="s">
        <v>35</v>
      </c>
      <c r="I2113" t="s">
        <v>33</v>
      </c>
      <c r="J2113">
        <v>2.8540000000000001</v>
      </c>
      <c r="K2113">
        <v>11</v>
      </c>
      <c r="L2113">
        <v>1</v>
      </c>
      <c r="M2113">
        <v>42</v>
      </c>
      <c r="N2113">
        <v>49</v>
      </c>
      <c r="O2113">
        <v>5</v>
      </c>
      <c r="P2113">
        <v>29</v>
      </c>
      <c r="Q2113">
        <v>8</v>
      </c>
      <c r="R2113">
        <v>10</v>
      </c>
      <c r="S2113">
        <v>31</v>
      </c>
      <c r="T2113">
        <v>19</v>
      </c>
      <c r="U2113">
        <v>2</v>
      </c>
      <c r="V2113">
        <v>26</v>
      </c>
      <c r="W2113">
        <v>13</v>
      </c>
      <c r="X2113">
        <v>23</v>
      </c>
      <c r="Y2113">
        <v>30</v>
      </c>
      <c r="Z2113">
        <v>34</v>
      </c>
      <c r="AA2113">
        <v>19</v>
      </c>
      <c r="AB2113">
        <v>18</v>
      </c>
      <c r="AC2113">
        <v>0</v>
      </c>
      <c r="AD2113">
        <v>7</v>
      </c>
      <c r="AE2113">
        <f>SUM(M2113:N2113)/SUM(K2113:AD2113)</f>
        <v>0.2413793103448276</v>
      </c>
      <c r="AF2113">
        <f>SUM(S2113,Y2113)/SUM(K2113:AD2113)</f>
        <v>0.16180371352785147</v>
      </c>
      <c r="AG2113">
        <f t="shared" si="146"/>
        <v>0.14058355437665782</v>
      </c>
      <c r="AH2113">
        <f t="shared" si="147"/>
        <v>3.1830238726790451E-2</v>
      </c>
      <c r="AI2113">
        <f t="shared" si="148"/>
        <v>0.129973474801061</v>
      </c>
      <c r="AJ2113">
        <f t="shared" si="149"/>
        <v>0.29442970822281167</v>
      </c>
    </row>
    <row r="2114" spans="1:38" x14ac:dyDescent="0.2">
      <c r="A2114" t="s">
        <v>1657</v>
      </c>
      <c r="B2114">
        <v>28</v>
      </c>
      <c r="C2114">
        <v>506</v>
      </c>
      <c r="D2114">
        <f>C2114-B2114</f>
        <v>478</v>
      </c>
      <c r="E2114">
        <v>0.3347</v>
      </c>
      <c r="F2114" s="1">
        <v>6.9999999999999999E-6</v>
      </c>
      <c r="G2114">
        <v>66</v>
      </c>
      <c r="H2114" t="s">
        <v>46</v>
      </c>
      <c r="I2114" t="s">
        <v>72</v>
      </c>
      <c r="J2114">
        <v>2.9119999999999999</v>
      </c>
      <c r="K2114">
        <v>11</v>
      </c>
      <c r="L2114">
        <v>0</v>
      </c>
      <c r="M2114">
        <v>21</v>
      </c>
      <c r="N2114">
        <v>20</v>
      </c>
      <c r="O2114">
        <v>4</v>
      </c>
      <c r="P2114">
        <v>36</v>
      </c>
      <c r="Q2114">
        <v>4</v>
      </c>
      <c r="R2114">
        <v>6</v>
      </c>
      <c r="S2114">
        <v>24</v>
      </c>
      <c r="T2114">
        <v>0</v>
      </c>
      <c r="U2114">
        <v>1</v>
      </c>
      <c r="V2114">
        <v>8</v>
      </c>
      <c r="W2114">
        <v>4</v>
      </c>
      <c r="X2114">
        <v>7</v>
      </c>
      <c r="Y2114">
        <v>4</v>
      </c>
      <c r="Z2114">
        <v>7</v>
      </c>
      <c r="AA2114">
        <v>9</v>
      </c>
      <c r="AB2114">
        <v>5</v>
      </c>
      <c r="AC2114">
        <v>0</v>
      </c>
      <c r="AD2114">
        <v>2</v>
      </c>
      <c r="AE2114">
        <f>SUM(M2114:N2114)/SUM(K2114:AD2114)</f>
        <v>0.23699421965317918</v>
      </c>
      <c r="AF2114">
        <f>SUM(S2114,Y2114)/SUM(K2114:AD2114)</f>
        <v>0.16184971098265896</v>
      </c>
      <c r="AG2114">
        <f t="shared" si="146"/>
        <v>0.2947976878612717</v>
      </c>
      <c r="AH2114">
        <f t="shared" si="147"/>
        <v>3.4682080924855488E-2</v>
      </c>
      <c r="AI2114">
        <f t="shared" si="148"/>
        <v>6.9364161849710976E-2</v>
      </c>
      <c r="AJ2114">
        <f t="shared" si="149"/>
        <v>0.20231213872832371</v>
      </c>
      <c r="AK2114">
        <v>15</v>
      </c>
      <c r="AL2114">
        <v>0</v>
      </c>
    </row>
    <row r="2115" spans="1:38" x14ac:dyDescent="0.2">
      <c r="A2115" t="s">
        <v>2523</v>
      </c>
      <c r="B2115">
        <v>1011</v>
      </c>
      <c r="C2115">
        <v>1213</v>
      </c>
      <c r="D2115">
        <f>C2115-B2115</f>
        <v>202</v>
      </c>
      <c r="E2115">
        <v>0.16830000000000001</v>
      </c>
      <c r="F2115">
        <v>2.1440000000000001E-3</v>
      </c>
      <c r="G2115">
        <v>18</v>
      </c>
      <c r="H2115" t="s">
        <v>46</v>
      </c>
      <c r="I2115" t="s">
        <v>49</v>
      </c>
      <c r="J2115">
        <v>3.39</v>
      </c>
      <c r="K2115">
        <v>7</v>
      </c>
      <c r="L2115">
        <v>0</v>
      </c>
      <c r="M2115">
        <v>8</v>
      </c>
      <c r="N2115">
        <v>11</v>
      </c>
      <c r="O2115">
        <v>3</v>
      </c>
      <c r="P2115">
        <v>10</v>
      </c>
      <c r="Q2115">
        <v>2</v>
      </c>
      <c r="R2115">
        <v>4</v>
      </c>
      <c r="S2115">
        <v>11</v>
      </c>
      <c r="T2115">
        <v>6</v>
      </c>
      <c r="U2115">
        <v>2</v>
      </c>
      <c r="V2115">
        <v>9</v>
      </c>
      <c r="W2115">
        <v>3</v>
      </c>
      <c r="X2115">
        <v>4</v>
      </c>
      <c r="Y2115">
        <v>6</v>
      </c>
      <c r="Z2115">
        <v>9</v>
      </c>
      <c r="AA2115">
        <v>3</v>
      </c>
      <c r="AB2115">
        <v>6</v>
      </c>
      <c r="AC2115">
        <v>1</v>
      </c>
      <c r="AD2115">
        <v>0</v>
      </c>
      <c r="AE2115">
        <f>SUM(M2115:N2115)/SUM(K2115:AD2115)</f>
        <v>0.18095238095238095</v>
      </c>
      <c r="AF2115">
        <f>SUM(S2115,Y2115)/SUM(K2115:AD2115)</f>
        <v>0.16190476190476191</v>
      </c>
      <c r="AG2115">
        <f t="shared" ref="AG2115:AG2178" si="150">SUM(P2115,K2115,W2115)/SUM(K2115:AD2115)</f>
        <v>0.19047619047619047</v>
      </c>
      <c r="AH2115">
        <f t="shared" ref="AH2115:AH2178" si="151">SUM(AC2115,AD2115,O2115)/SUM(K2115:AD2115)</f>
        <v>3.8095238095238099E-2</v>
      </c>
      <c r="AI2115">
        <f t="shared" ref="AI2115:AI2178" si="152">SUM(R2115,T2115,AB2115,U2115)/SUM(K2115:AD2115)</f>
        <v>0.17142857142857143</v>
      </c>
      <c r="AJ2115">
        <f t="shared" ref="AJ2115:AJ2178" si="153">SUM(Q2115,X2115,V2115,AA2115,Z2115,L2115)/SUM(K2115:AD2115)</f>
        <v>0.25714285714285712</v>
      </c>
    </row>
    <row r="2116" spans="1:38" x14ac:dyDescent="0.2">
      <c r="A2116" t="s">
        <v>2389</v>
      </c>
      <c r="B2116">
        <v>245</v>
      </c>
      <c r="C2116">
        <v>439</v>
      </c>
      <c r="D2116">
        <f>C2116-B2116</f>
        <v>194</v>
      </c>
      <c r="E2116">
        <v>0.28129999999999999</v>
      </c>
      <c r="F2116">
        <v>9.0010000000000003E-3</v>
      </c>
      <c r="G2116">
        <v>54</v>
      </c>
      <c r="H2116" t="s">
        <v>35</v>
      </c>
      <c r="I2116" t="s">
        <v>44</v>
      </c>
      <c r="J2116">
        <v>2.83</v>
      </c>
      <c r="K2116">
        <v>5</v>
      </c>
      <c r="L2116">
        <v>0</v>
      </c>
      <c r="M2116">
        <v>8</v>
      </c>
      <c r="N2116">
        <v>16</v>
      </c>
      <c r="O2116">
        <v>2</v>
      </c>
      <c r="P2116">
        <v>8</v>
      </c>
      <c r="Q2116">
        <v>4</v>
      </c>
      <c r="R2116">
        <v>5</v>
      </c>
      <c r="S2116">
        <v>12</v>
      </c>
      <c r="T2116">
        <v>4</v>
      </c>
      <c r="U2116">
        <v>1</v>
      </c>
      <c r="V2116">
        <v>8</v>
      </c>
      <c r="W2116">
        <v>4</v>
      </c>
      <c r="X2116">
        <v>6</v>
      </c>
      <c r="Y2116">
        <v>5</v>
      </c>
      <c r="Z2116">
        <v>10</v>
      </c>
      <c r="AA2116">
        <v>2</v>
      </c>
      <c r="AB2116">
        <v>2</v>
      </c>
      <c r="AC2116">
        <v>0</v>
      </c>
      <c r="AD2116">
        <v>3</v>
      </c>
      <c r="AE2116">
        <f>SUM(M2116:N2116)/SUM(K2116:AD2116)</f>
        <v>0.22857142857142856</v>
      </c>
      <c r="AF2116">
        <f>SUM(S2116,Y2116)/SUM(K2116:AD2116)</f>
        <v>0.16190476190476191</v>
      </c>
      <c r="AG2116">
        <f t="shared" si="150"/>
        <v>0.16190476190476191</v>
      </c>
      <c r="AH2116">
        <f t="shared" si="151"/>
        <v>4.7619047619047616E-2</v>
      </c>
      <c r="AI2116">
        <f t="shared" si="152"/>
        <v>0.11428571428571428</v>
      </c>
      <c r="AJ2116">
        <f t="shared" si="153"/>
        <v>0.2857142857142857</v>
      </c>
    </row>
    <row r="2117" spans="1:38" x14ac:dyDescent="0.2">
      <c r="A2117" t="s">
        <v>927</v>
      </c>
      <c r="B2117">
        <v>12</v>
      </c>
      <c r="C2117">
        <v>505</v>
      </c>
      <c r="D2117">
        <f>C2117-B2117</f>
        <v>493</v>
      </c>
      <c r="E2117">
        <v>0.30599999999999999</v>
      </c>
      <c r="F2117">
        <v>2.2800000000000001E-4</v>
      </c>
      <c r="G2117">
        <v>54</v>
      </c>
      <c r="H2117" t="s">
        <v>32</v>
      </c>
      <c r="I2117" t="s">
        <v>44</v>
      </c>
      <c r="J2117">
        <v>2.802</v>
      </c>
      <c r="K2117">
        <v>7</v>
      </c>
      <c r="L2117">
        <v>1</v>
      </c>
      <c r="M2117">
        <v>17</v>
      </c>
      <c r="N2117">
        <v>26</v>
      </c>
      <c r="O2117">
        <v>1</v>
      </c>
      <c r="P2117">
        <v>32</v>
      </c>
      <c r="Q2117">
        <v>5</v>
      </c>
      <c r="R2117">
        <v>2</v>
      </c>
      <c r="S2117">
        <v>20</v>
      </c>
      <c r="T2117">
        <v>7</v>
      </c>
      <c r="U2117">
        <v>0</v>
      </c>
      <c r="V2117">
        <v>6</v>
      </c>
      <c r="W2117">
        <v>7</v>
      </c>
      <c r="X2117">
        <v>9</v>
      </c>
      <c r="Y2117">
        <v>9</v>
      </c>
      <c r="Z2117">
        <v>11</v>
      </c>
      <c r="AA2117">
        <v>7</v>
      </c>
      <c r="AB2117">
        <v>6</v>
      </c>
      <c r="AC2117">
        <v>1</v>
      </c>
      <c r="AD2117">
        <v>5</v>
      </c>
      <c r="AE2117">
        <f>SUM(M2117:N2117)/SUM(K2117:AD2117)</f>
        <v>0.24022346368715083</v>
      </c>
      <c r="AF2117">
        <f>SUM(S2117,Y2117)/SUM(K2117:AD2117)</f>
        <v>0.16201117318435754</v>
      </c>
      <c r="AG2117">
        <f t="shared" si="150"/>
        <v>0.25698324022346369</v>
      </c>
      <c r="AH2117">
        <f t="shared" si="151"/>
        <v>3.9106145251396648E-2</v>
      </c>
      <c r="AI2117">
        <f t="shared" si="152"/>
        <v>8.3798882681564241E-2</v>
      </c>
      <c r="AJ2117">
        <f t="shared" si="153"/>
        <v>0.21787709497206703</v>
      </c>
      <c r="AK2117">
        <v>6</v>
      </c>
      <c r="AL2117">
        <v>2</v>
      </c>
    </row>
    <row r="2118" spans="1:38" x14ac:dyDescent="0.2">
      <c r="A2118" t="s">
        <v>2654</v>
      </c>
      <c r="B2118">
        <v>389</v>
      </c>
      <c r="C2118">
        <v>437</v>
      </c>
      <c r="D2118">
        <f>C2118-B2118</f>
        <v>48</v>
      </c>
      <c r="E2118">
        <v>0.57499999999999996</v>
      </c>
      <c r="F2118">
        <v>0.111898</v>
      </c>
      <c r="G2118">
        <v>90</v>
      </c>
      <c r="H2118" t="s">
        <v>35</v>
      </c>
      <c r="I2118" t="s">
        <v>33</v>
      </c>
      <c r="J2118">
        <v>3.7949999999999999</v>
      </c>
      <c r="K2118">
        <v>1</v>
      </c>
      <c r="L2118">
        <v>0</v>
      </c>
      <c r="M2118">
        <v>1</v>
      </c>
      <c r="N2118">
        <v>1</v>
      </c>
      <c r="O2118">
        <v>2</v>
      </c>
      <c r="P2118">
        <v>2</v>
      </c>
      <c r="Q2118">
        <v>1</v>
      </c>
      <c r="R2118">
        <v>2</v>
      </c>
      <c r="S2118">
        <v>1</v>
      </c>
      <c r="T2118">
        <v>2</v>
      </c>
      <c r="U2118">
        <v>4</v>
      </c>
      <c r="V2118">
        <v>3</v>
      </c>
      <c r="W2118">
        <v>0</v>
      </c>
      <c r="X2118">
        <v>2</v>
      </c>
      <c r="Y2118">
        <v>5</v>
      </c>
      <c r="Z2118">
        <v>7</v>
      </c>
      <c r="AA2118">
        <v>2</v>
      </c>
      <c r="AB2118">
        <v>1</v>
      </c>
      <c r="AC2118">
        <v>0</v>
      </c>
      <c r="AD2118">
        <v>0</v>
      </c>
      <c r="AE2118">
        <f>SUM(M2118:N2118)/SUM(K2118:AD2118)</f>
        <v>5.4054054054054057E-2</v>
      </c>
      <c r="AF2118">
        <f>SUM(S2118,Y2118)/SUM(K2118:AD2118)</f>
        <v>0.16216216216216217</v>
      </c>
      <c r="AG2118">
        <f t="shared" si="150"/>
        <v>8.1081081081081086E-2</v>
      </c>
      <c r="AH2118">
        <f t="shared" si="151"/>
        <v>5.4054054054054057E-2</v>
      </c>
      <c r="AI2118">
        <f t="shared" si="152"/>
        <v>0.24324324324324326</v>
      </c>
      <c r="AJ2118">
        <f t="shared" si="153"/>
        <v>0.40540540540540543</v>
      </c>
    </row>
    <row r="2119" spans="1:38" x14ac:dyDescent="0.2">
      <c r="A2119" t="s">
        <v>1448</v>
      </c>
      <c r="B2119">
        <v>58</v>
      </c>
      <c r="C2119">
        <v>223</v>
      </c>
      <c r="D2119">
        <f>C2119-B2119</f>
        <v>165</v>
      </c>
      <c r="E2119">
        <v>0.2021</v>
      </c>
      <c r="F2119">
        <v>3.4129999999999998E-3</v>
      </c>
      <c r="G2119">
        <v>30</v>
      </c>
      <c r="H2119" t="s">
        <v>35</v>
      </c>
      <c r="I2119" t="s">
        <v>33</v>
      </c>
      <c r="J2119">
        <v>3.3780000000000001</v>
      </c>
      <c r="K2119">
        <v>2</v>
      </c>
      <c r="L2119">
        <v>1</v>
      </c>
      <c r="M2119">
        <v>3</v>
      </c>
      <c r="N2119">
        <v>3</v>
      </c>
      <c r="O2119">
        <v>0</v>
      </c>
      <c r="P2119">
        <v>9</v>
      </c>
      <c r="Q2119">
        <v>2</v>
      </c>
      <c r="R2119">
        <v>3</v>
      </c>
      <c r="S2119">
        <v>10</v>
      </c>
      <c r="T2119">
        <v>4</v>
      </c>
      <c r="U2119">
        <v>1</v>
      </c>
      <c r="V2119">
        <v>7</v>
      </c>
      <c r="W2119">
        <v>1</v>
      </c>
      <c r="X2119">
        <v>7</v>
      </c>
      <c r="Y2119">
        <v>2</v>
      </c>
      <c r="Z2119">
        <v>5</v>
      </c>
      <c r="AA2119">
        <v>7</v>
      </c>
      <c r="AB2119">
        <v>5</v>
      </c>
      <c r="AC2119">
        <v>1</v>
      </c>
      <c r="AD2119">
        <v>1</v>
      </c>
      <c r="AE2119">
        <f>SUM(M2119:N2119)/SUM(K2119:AD2119)</f>
        <v>8.1081081081081086E-2</v>
      </c>
      <c r="AF2119">
        <f>SUM(S2119,Y2119)/SUM(K2119:AD2119)</f>
        <v>0.16216216216216217</v>
      </c>
      <c r="AG2119">
        <f t="shared" si="150"/>
        <v>0.16216216216216217</v>
      </c>
      <c r="AH2119">
        <f t="shared" si="151"/>
        <v>2.7027027027027029E-2</v>
      </c>
      <c r="AI2119">
        <f t="shared" si="152"/>
        <v>0.17567567567567569</v>
      </c>
      <c r="AJ2119">
        <f t="shared" si="153"/>
        <v>0.39189189189189189</v>
      </c>
    </row>
    <row r="2120" spans="1:38" x14ac:dyDescent="0.2">
      <c r="A2120" t="s">
        <v>3166</v>
      </c>
      <c r="B2120">
        <v>43</v>
      </c>
      <c r="C2120">
        <v>95</v>
      </c>
      <c r="D2120">
        <f>C2120-B2120</f>
        <v>52</v>
      </c>
      <c r="E2120">
        <v>0.19639999999999999</v>
      </c>
      <c r="F2120">
        <v>2.4030000000000002E-3</v>
      </c>
      <c r="G2120">
        <v>18</v>
      </c>
      <c r="H2120" t="s">
        <v>35</v>
      </c>
      <c r="I2120" t="s">
        <v>33</v>
      </c>
      <c r="J2120">
        <v>2.8919999999999999</v>
      </c>
      <c r="K2120">
        <v>0</v>
      </c>
      <c r="L2120">
        <v>0</v>
      </c>
      <c r="M2120">
        <v>1</v>
      </c>
      <c r="N2120">
        <v>2</v>
      </c>
      <c r="O2120">
        <v>0</v>
      </c>
      <c r="P2120">
        <v>5</v>
      </c>
      <c r="Q2120">
        <v>3</v>
      </c>
      <c r="R2120">
        <v>2</v>
      </c>
      <c r="S2120">
        <v>3</v>
      </c>
      <c r="T2120">
        <v>2</v>
      </c>
      <c r="U2120">
        <v>0</v>
      </c>
      <c r="V2120">
        <v>4</v>
      </c>
      <c r="W2120">
        <v>0</v>
      </c>
      <c r="X2120">
        <v>3</v>
      </c>
      <c r="Y2120">
        <v>3</v>
      </c>
      <c r="Z2120">
        <v>3</v>
      </c>
      <c r="AA2120">
        <v>0</v>
      </c>
      <c r="AB2120">
        <v>1</v>
      </c>
      <c r="AC2120">
        <v>1</v>
      </c>
      <c r="AD2120">
        <v>4</v>
      </c>
      <c r="AE2120">
        <f>SUM(M2120:N2120)/SUM(K2120:AD2120)</f>
        <v>8.1081081081081086E-2</v>
      </c>
      <c r="AF2120">
        <f>SUM(S2120,Y2120)/SUM(K2120:AD2120)</f>
        <v>0.16216216216216217</v>
      </c>
      <c r="AG2120">
        <f t="shared" si="150"/>
        <v>0.13513513513513514</v>
      </c>
      <c r="AH2120">
        <f t="shared" si="151"/>
        <v>0.13513513513513514</v>
      </c>
      <c r="AI2120">
        <f t="shared" si="152"/>
        <v>0.13513513513513514</v>
      </c>
      <c r="AJ2120">
        <f t="shared" si="153"/>
        <v>0.35135135135135137</v>
      </c>
    </row>
    <row r="2121" spans="1:38" x14ac:dyDescent="0.2">
      <c r="A2121" t="s">
        <v>1436</v>
      </c>
      <c r="B2121">
        <v>488</v>
      </c>
      <c r="C2121">
        <v>527</v>
      </c>
      <c r="D2121">
        <f>C2121-B2121</f>
        <v>39</v>
      </c>
      <c r="E2121">
        <v>0.26419999999999999</v>
      </c>
      <c r="F2121" s="1">
        <v>5.0000000000000004E-6</v>
      </c>
      <c r="G2121">
        <v>54</v>
      </c>
      <c r="H2121" t="s">
        <v>46</v>
      </c>
      <c r="I2121" t="s">
        <v>49</v>
      </c>
      <c r="J2121">
        <v>4.1139999999999999</v>
      </c>
      <c r="K2121">
        <v>3</v>
      </c>
      <c r="L2121">
        <v>0</v>
      </c>
      <c r="M2121">
        <v>2</v>
      </c>
      <c r="N2121">
        <v>3</v>
      </c>
      <c r="O2121">
        <v>1</v>
      </c>
      <c r="P2121">
        <v>4</v>
      </c>
      <c r="Q2121">
        <v>0</v>
      </c>
      <c r="R2121">
        <v>3</v>
      </c>
      <c r="S2121">
        <v>4</v>
      </c>
      <c r="T2121">
        <v>5</v>
      </c>
      <c r="U2121">
        <v>1</v>
      </c>
      <c r="V2121">
        <v>4</v>
      </c>
      <c r="W2121">
        <v>0</v>
      </c>
      <c r="X2121">
        <v>0</v>
      </c>
      <c r="Y2121">
        <v>2</v>
      </c>
      <c r="Z2121">
        <v>0</v>
      </c>
      <c r="AA2121">
        <v>3</v>
      </c>
      <c r="AB2121">
        <v>1</v>
      </c>
      <c r="AC2121">
        <v>0</v>
      </c>
      <c r="AD2121">
        <v>1</v>
      </c>
      <c r="AE2121">
        <f>SUM(M2121:N2121)/SUM(K2121:AD2121)</f>
        <v>0.13513513513513514</v>
      </c>
      <c r="AF2121">
        <f>SUM(S2121,Y2121)/SUM(K2121:AD2121)</f>
        <v>0.16216216216216217</v>
      </c>
      <c r="AG2121">
        <f t="shared" si="150"/>
        <v>0.1891891891891892</v>
      </c>
      <c r="AH2121">
        <f t="shared" si="151"/>
        <v>5.4054054054054057E-2</v>
      </c>
      <c r="AI2121">
        <f t="shared" si="152"/>
        <v>0.27027027027027029</v>
      </c>
      <c r="AJ2121">
        <f t="shared" si="153"/>
        <v>0.1891891891891892</v>
      </c>
      <c r="AK2121">
        <v>2</v>
      </c>
      <c r="AL2121">
        <v>0</v>
      </c>
    </row>
    <row r="2122" spans="1:38" x14ac:dyDescent="0.2">
      <c r="A2122" t="s">
        <v>2469</v>
      </c>
      <c r="B2122">
        <v>359</v>
      </c>
      <c r="C2122">
        <v>428</v>
      </c>
      <c r="D2122">
        <f>C2122-B2122</f>
        <v>69</v>
      </c>
      <c r="E2122">
        <v>0.16739999999999999</v>
      </c>
      <c r="F2122">
        <v>6.6000000000000005E-5</v>
      </c>
      <c r="G2122">
        <v>18</v>
      </c>
      <c r="H2122" t="s">
        <v>35</v>
      </c>
      <c r="I2122" t="s">
        <v>33</v>
      </c>
      <c r="J2122">
        <v>2.984</v>
      </c>
      <c r="K2122">
        <v>2</v>
      </c>
      <c r="L2122">
        <v>0</v>
      </c>
      <c r="M2122">
        <v>4</v>
      </c>
      <c r="N2122">
        <v>2</v>
      </c>
      <c r="O2122">
        <v>1</v>
      </c>
      <c r="P2122">
        <v>2</v>
      </c>
      <c r="Q2122">
        <v>1</v>
      </c>
      <c r="R2122">
        <v>1</v>
      </c>
      <c r="S2122">
        <v>3</v>
      </c>
      <c r="T2122">
        <v>3</v>
      </c>
      <c r="U2122">
        <v>0</v>
      </c>
      <c r="V2122">
        <v>3</v>
      </c>
      <c r="W2122">
        <v>3</v>
      </c>
      <c r="X2122">
        <v>4</v>
      </c>
      <c r="Y2122">
        <v>3</v>
      </c>
      <c r="Z2122">
        <v>3</v>
      </c>
      <c r="AA2122">
        <v>1</v>
      </c>
      <c r="AB2122">
        <v>1</v>
      </c>
      <c r="AC2122">
        <v>0</v>
      </c>
      <c r="AD2122">
        <v>0</v>
      </c>
      <c r="AE2122">
        <f>SUM(M2122:N2122)/SUM(K2122:AD2122)</f>
        <v>0.16216216216216217</v>
      </c>
      <c r="AF2122">
        <f>SUM(S2122,Y2122)/SUM(K2122:AD2122)</f>
        <v>0.16216216216216217</v>
      </c>
      <c r="AG2122">
        <f t="shared" si="150"/>
        <v>0.1891891891891892</v>
      </c>
      <c r="AH2122">
        <f t="shared" si="151"/>
        <v>2.7027027027027029E-2</v>
      </c>
      <c r="AI2122">
        <f t="shared" si="152"/>
        <v>0.13513513513513514</v>
      </c>
      <c r="AJ2122">
        <f t="shared" si="153"/>
        <v>0.32432432432432434</v>
      </c>
    </row>
    <row r="2123" spans="1:38" x14ac:dyDescent="0.2">
      <c r="A2123" t="s">
        <v>3314</v>
      </c>
      <c r="B2123">
        <v>32</v>
      </c>
      <c r="C2123">
        <v>68</v>
      </c>
      <c r="D2123">
        <f>C2123-B2123</f>
        <v>36</v>
      </c>
      <c r="E2123">
        <v>0.32390000000000002</v>
      </c>
      <c r="F2123">
        <v>4.8346E-2</v>
      </c>
      <c r="G2123">
        <v>66</v>
      </c>
      <c r="H2123" t="s">
        <v>35</v>
      </c>
      <c r="I2123" t="s">
        <v>44</v>
      </c>
      <c r="J2123">
        <v>3.5</v>
      </c>
      <c r="K2123">
        <v>0</v>
      </c>
      <c r="L2123">
        <v>1</v>
      </c>
      <c r="M2123">
        <v>3</v>
      </c>
      <c r="N2123">
        <v>4</v>
      </c>
      <c r="O2123">
        <v>0</v>
      </c>
      <c r="P2123">
        <v>0</v>
      </c>
      <c r="Q2123">
        <v>0</v>
      </c>
      <c r="R2123">
        <v>0</v>
      </c>
      <c r="S2123">
        <v>4</v>
      </c>
      <c r="T2123">
        <v>8</v>
      </c>
      <c r="U2123">
        <v>2</v>
      </c>
      <c r="V2123">
        <v>2</v>
      </c>
      <c r="W2123">
        <v>0</v>
      </c>
      <c r="X2123">
        <v>5</v>
      </c>
      <c r="Y2123">
        <v>2</v>
      </c>
      <c r="Z2123">
        <v>0</v>
      </c>
      <c r="AA2123">
        <v>3</v>
      </c>
      <c r="AB2123">
        <v>1</v>
      </c>
      <c r="AC2123">
        <v>1</v>
      </c>
      <c r="AD2123">
        <v>1</v>
      </c>
      <c r="AE2123">
        <f>SUM(M2123:N2123)/SUM(K2123:AD2123)</f>
        <v>0.1891891891891892</v>
      </c>
      <c r="AF2123">
        <f>SUM(S2123,Y2123)/SUM(K2123:AD2123)</f>
        <v>0.16216216216216217</v>
      </c>
      <c r="AG2123">
        <f t="shared" si="150"/>
        <v>0</v>
      </c>
      <c r="AH2123">
        <f t="shared" si="151"/>
        <v>5.4054054054054057E-2</v>
      </c>
      <c r="AI2123">
        <f t="shared" si="152"/>
        <v>0.29729729729729731</v>
      </c>
      <c r="AJ2123">
        <f t="shared" si="153"/>
        <v>0.29729729729729731</v>
      </c>
    </row>
    <row r="2124" spans="1:38" x14ac:dyDescent="0.2">
      <c r="A2124" t="s">
        <v>2238</v>
      </c>
      <c r="B2124">
        <v>803</v>
      </c>
      <c r="C2124">
        <v>1010</v>
      </c>
      <c r="D2124">
        <f>C2124-B2124</f>
        <v>207</v>
      </c>
      <c r="E2124">
        <v>0.14430000000000001</v>
      </c>
      <c r="F2124">
        <v>3.6999999999999998E-5</v>
      </c>
      <c r="G2124">
        <v>6</v>
      </c>
      <c r="H2124" t="s">
        <v>35</v>
      </c>
      <c r="I2124" t="s">
        <v>40</v>
      </c>
      <c r="J2124">
        <v>3.1680000000000001</v>
      </c>
      <c r="K2124">
        <v>4</v>
      </c>
      <c r="L2124">
        <v>0</v>
      </c>
      <c r="M2124">
        <v>11</v>
      </c>
      <c r="N2124">
        <v>13</v>
      </c>
      <c r="O2124">
        <v>4</v>
      </c>
      <c r="P2124">
        <v>9</v>
      </c>
      <c r="Q2124">
        <v>3</v>
      </c>
      <c r="R2124">
        <v>6</v>
      </c>
      <c r="S2124">
        <v>13</v>
      </c>
      <c r="T2124">
        <v>3</v>
      </c>
      <c r="U2124">
        <v>4</v>
      </c>
      <c r="V2124">
        <v>6</v>
      </c>
      <c r="W2124">
        <v>3</v>
      </c>
      <c r="X2124">
        <v>3</v>
      </c>
      <c r="Y2124">
        <v>5</v>
      </c>
      <c r="Z2124">
        <v>9</v>
      </c>
      <c r="AA2124">
        <v>7</v>
      </c>
      <c r="AB2124">
        <v>3</v>
      </c>
      <c r="AC2124">
        <v>1</v>
      </c>
      <c r="AD2124">
        <v>4</v>
      </c>
      <c r="AE2124">
        <f>SUM(M2124:N2124)/SUM(K2124:AD2124)</f>
        <v>0.21621621621621623</v>
      </c>
      <c r="AF2124">
        <f>SUM(S2124,Y2124)/SUM(K2124:AD2124)</f>
        <v>0.16216216216216217</v>
      </c>
      <c r="AG2124">
        <f t="shared" si="150"/>
        <v>0.14414414414414414</v>
      </c>
      <c r="AH2124">
        <f t="shared" si="151"/>
        <v>8.1081081081081086E-2</v>
      </c>
      <c r="AI2124">
        <f t="shared" si="152"/>
        <v>0.14414414414414414</v>
      </c>
      <c r="AJ2124">
        <f t="shared" si="153"/>
        <v>0.25225225225225223</v>
      </c>
    </row>
    <row r="2125" spans="1:38" x14ac:dyDescent="0.2">
      <c r="A2125" t="s">
        <v>935</v>
      </c>
      <c r="B2125">
        <v>4</v>
      </c>
      <c r="C2125">
        <v>70</v>
      </c>
      <c r="D2125">
        <f>C2125-B2125</f>
        <v>66</v>
      </c>
      <c r="E2125">
        <v>0.40710000000000002</v>
      </c>
      <c r="F2125">
        <v>1.1559999999999999E-3</v>
      </c>
      <c r="G2125">
        <v>78</v>
      </c>
      <c r="H2125" t="s">
        <v>32</v>
      </c>
      <c r="I2125" t="s">
        <v>235</v>
      </c>
      <c r="J2125">
        <v>2.7589999999999999</v>
      </c>
      <c r="K2125">
        <v>0</v>
      </c>
      <c r="L2125">
        <v>1</v>
      </c>
      <c r="M2125">
        <v>3</v>
      </c>
      <c r="N2125">
        <v>6</v>
      </c>
      <c r="O2125">
        <v>1</v>
      </c>
      <c r="P2125">
        <v>3</v>
      </c>
      <c r="Q2125">
        <v>0</v>
      </c>
      <c r="R2125">
        <v>0</v>
      </c>
      <c r="S2125">
        <v>6</v>
      </c>
      <c r="T2125">
        <v>1</v>
      </c>
      <c r="U2125">
        <v>1</v>
      </c>
      <c r="V2125">
        <v>0</v>
      </c>
      <c r="W2125">
        <v>2</v>
      </c>
      <c r="X2125">
        <v>4</v>
      </c>
      <c r="Y2125">
        <v>0</v>
      </c>
      <c r="Z2125">
        <v>7</v>
      </c>
      <c r="AA2125">
        <v>1</v>
      </c>
      <c r="AB2125">
        <v>1</v>
      </c>
      <c r="AC2125">
        <v>0</v>
      </c>
      <c r="AD2125">
        <v>0</v>
      </c>
      <c r="AE2125">
        <f>SUM(M2125:N2125)/SUM(K2125:AD2125)</f>
        <v>0.24324324324324326</v>
      </c>
      <c r="AF2125">
        <f>SUM(S2125,Y2125)/SUM(K2125:AD2125)</f>
        <v>0.16216216216216217</v>
      </c>
      <c r="AG2125">
        <f t="shared" si="150"/>
        <v>0.13513513513513514</v>
      </c>
      <c r="AH2125">
        <f t="shared" si="151"/>
        <v>2.7027027027027029E-2</v>
      </c>
      <c r="AI2125">
        <f t="shared" si="152"/>
        <v>8.1081081081081086E-2</v>
      </c>
      <c r="AJ2125">
        <f t="shared" si="153"/>
        <v>0.35135135135135137</v>
      </c>
      <c r="AK2125">
        <v>2</v>
      </c>
      <c r="AL2125">
        <v>0</v>
      </c>
    </row>
    <row r="2126" spans="1:38" x14ac:dyDescent="0.2">
      <c r="A2126" t="s">
        <v>1655</v>
      </c>
      <c r="B2126">
        <v>14</v>
      </c>
      <c r="C2126">
        <v>66</v>
      </c>
      <c r="D2126">
        <f>C2126-B2126</f>
        <v>52</v>
      </c>
      <c r="E2126">
        <v>0.47760000000000002</v>
      </c>
      <c r="F2126">
        <v>1.699E-3</v>
      </c>
      <c r="G2126">
        <v>90</v>
      </c>
      <c r="H2126" t="s">
        <v>35</v>
      </c>
      <c r="I2126" t="s">
        <v>1656</v>
      </c>
      <c r="J2126">
        <v>2.7970000000000002</v>
      </c>
      <c r="K2126">
        <v>0</v>
      </c>
      <c r="L2126">
        <v>0</v>
      </c>
      <c r="M2126">
        <v>3</v>
      </c>
      <c r="N2126">
        <v>6</v>
      </c>
      <c r="O2126">
        <v>0</v>
      </c>
      <c r="P2126">
        <v>0</v>
      </c>
      <c r="Q2126">
        <v>1</v>
      </c>
      <c r="R2126">
        <v>2</v>
      </c>
      <c r="S2126">
        <v>5</v>
      </c>
      <c r="T2126">
        <v>2</v>
      </c>
      <c r="U2126">
        <v>0</v>
      </c>
      <c r="V2126">
        <v>3</v>
      </c>
      <c r="W2126">
        <v>1</v>
      </c>
      <c r="X2126">
        <v>1</v>
      </c>
      <c r="Y2126">
        <v>1</v>
      </c>
      <c r="Z2126">
        <v>6</v>
      </c>
      <c r="AA2126">
        <v>3</v>
      </c>
      <c r="AB2126">
        <v>1</v>
      </c>
      <c r="AC2126">
        <v>0</v>
      </c>
      <c r="AD2126">
        <v>2</v>
      </c>
      <c r="AE2126">
        <f>SUM(M2126:N2126)/SUM(K2126:AD2126)</f>
        <v>0.24324324324324326</v>
      </c>
      <c r="AF2126">
        <f>SUM(S2126,Y2126)/SUM(K2126:AD2126)</f>
        <v>0.16216216216216217</v>
      </c>
      <c r="AG2126">
        <f t="shared" si="150"/>
        <v>2.7027027027027029E-2</v>
      </c>
      <c r="AH2126">
        <f t="shared" si="151"/>
        <v>5.4054054054054057E-2</v>
      </c>
      <c r="AI2126">
        <f t="shared" si="152"/>
        <v>0.13513513513513514</v>
      </c>
      <c r="AJ2126">
        <f t="shared" si="153"/>
        <v>0.3783783783783784</v>
      </c>
    </row>
    <row r="2127" spans="1:38" x14ac:dyDescent="0.2">
      <c r="A2127" t="s">
        <v>3113</v>
      </c>
      <c r="B2127">
        <v>86</v>
      </c>
      <c r="C2127">
        <v>138</v>
      </c>
      <c r="D2127">
        <f>C2127-B2127</f>
        <v>52</v>
      </c>
      <c r="E2127">
        <v>0.16769999999999999</v>
      </c>
      <c r="F2127">
        <v>5.0419999999999996E-3</v>
      </c>
      <c r="G2127">
        <v>18</v>
      </c>
      <c r="H2127" t="s">
        <v>35</v>
      </c>
      <c r="I2127" t="s">
        <v>40</v>
      </c>
      <c r="J2127">
        <v>3.4860000000000002</v>
      </c>
      <c r="K2127">
        <v>3</v>
      </c>
      <c r="L2127">
        <v>0</v>
      </c>
      <c r="M2127">
        <v>6</v>
      </c>
      <c r="N2127">
        <v>4</v>
      </c>
      <c r="O2127">
        <v>2</v>
      </c>
      <c r="P2127">
        <v>2</v>
      </c>
      <c r="Q2127">
        <v>0</v>
      </c>
      <c r="R2127">
        <v>2</v>
      </c>
      <c r="S2127">
        <v>3</v>
      </c>
      <c r="T2127">
        <v>2</v>
      </c>
      <c r="U2127">
        <v>0</v>
      </c>
      <c r="V2127">
        <v>1</v>
      </c>
      <c r="W2127">
        <v>1</v>
      </c>
      <c r="X2127">
        <v>1</v>
      </c>
      <c r="Y2127">
        <v>3</v>
      </c>
      <c r="Z2127">
        <v>4</v>
      </c>
      <c r="AA2127">
        <v>1</v>
      </c>
      <c r="AB2127">
        <v>2</v>
      </c>
      <c r="AC2127">
        <v>0</v>
      </c>
      <c r="AD2127">
        <v>0</v>
      </c>
      <c r="AE2127">
        <f>SUM(M2127:N2127)/SUM(K2127:AD2127)</f>
        <v>0.27027027027027029</v>
      </c>
      <c r="AF2127">
        <f>SUM(S2127,Y2127)/SUM(K2127:AD2127)</f>
        <v>0.16216216216216217</v>
      </c>
      <c r="AG2127">
        <f t="shared" si="150"/>
        <v>0.16216216216216217</v>
      </c>
      <c r="AH2127">
        <f t="shared" si="151"/>
        <v>5.4054054054054057E-2</v>
      </c>
      <c r="AI2127">
        <f t="shared" si="152"/>
        <v>0.16216216216216217</v>
      </c>
      <c r="AJ2127">
        <f t="shared" si="153"/>
        <v>0.1891891891891892</v>
      </c>
    </row>
    <row r="2128" spans="1:38" x14ac:dyDescent="0.2">
      <c r="A2128" t="s">
        <v>916</v>
      </c>
      <c r="B2128">
        <v>3</v>
      </c>
      <c r="C2128">
        <v>646</v>
      </c>
      <c r="D2128">
        <f>C2128-B2128</f>
        <v>643</v>
      </c>
      <c r="E2128">
        <v>0.42580000000000001</v>
      </c>
      <c r="F2128">
        <v>1.013E-3</v>
      </c>
      <c r="G2128">
        <v>78</v>
      </c>
      <c r="H2128" t="s">
        <v>46</v>
      </c>
      <c r="I2128" t="s">
        <v>49</v>
      </c>
      <c r="J2128">
        <v>2.5459999999999998</v>
      </c>
      <c r="K2128">
        <v>17</v>
      </c>
      <c r="L2128">
        <v>1</v>
      </c>
      <c r="M2128">
        <v>28</v>
      </c>
      <c r="N2128">
        <v>46</v>
      </c>
      <c r="O2128">
        <v>3</v>
      </c>
      <c r="P2128">
        <v>26</v>
      </c>
      <c r="Q2128">
        <v>3</v>
      </c>
      <c r="R2128">
        <v>2</v>
      </c>
      <c r="S2128">
        <v>34</v>
      </c>
      <c r="T2128">
        <v>5</v>
      </c>
      <c r="U2128">
        <v>1</v>
      </c>
      <c r="V2128">
        <v>17</v>
      </c>
      <c r="W2128">
        <v>19</v>
      </c>
      <c r="X2128">
        <v>10</v>
      </c>
      <c r="Y2128">
        <v>8</v>
      </c>
      <c r="Z2128">
        <v>10</v>
      </c>
      <c r="AA2128">
        <v>22</v>
      </c>
      <c r="AB2128">
        <v>5</v>
      </c>
      <c r="AC2128">
        <v>0</v>
      </c>
      <c r="AD2128">
        <v>2</v>
      </c>
      <c r="AE2128">
        <f>SUM(M2128:N2128)/SUM(K2128:AD2128)</f>
        <v>0.2857142857142857</v>
      </c>
      <c r="AF2128">
        <f>SUM(S2128,Y2128)/SUM(K2128:AD2128)</f>
        <v>0.16216216216216217</v>
      </c>
      <c r="AG2128">
        <f t="shared" si="150"/>
        <v>0.23938223938223938</v>
      </c>
      <c r="AH2128">
        <f t="shared" si="151"/>
        <v>1.9305019305019305E-2</v>
      </c>
      <c r="AI2128">
        <f t="shared" si="152"/>
        <v>5.019305019305019E-2</v>
      </c>
      <c r="AJ2128">
        <f t="shared" si="153"/>
        <v>0.24324324324324326</v>
      </c>
      <c r="AK2128">
        <v>113</v>
      </c>
      <c r="AL2128">
        <v>1</v>
      </c>
    </row>
    <row r="2129" spans="1:38" x14ac:dyDescent="0.2">
      <c r="A2129" t="s">
        <v>727</v>
      </c>
      <c r="B2129">
        <v>3</v>
      </c>
      <c r="C2129">
        <v>634</v>
      </c>
      <c r="D2129">
        <f>C2129-B2129</f>
        <v>631</v>
      </c>
      <c r="E2129">
        <v>0.34760000000000002</v>
      </c>
      <c r="F2129">
        <v>2.5799999999999998E-4</v>
      </c>
      <c r="G2129">
        <v>66</v>
      </c>
      <c r="H2129" t="s">
        <v>46</v>
      </c>
      <c r="I2129" t="s">
        <v>44</v>
      </c>
      <c r="J2129">
        <v>2.9039999999999999</v>
      </c>
      <c r="K2129">
        <v>13</v>
      </c>
      <c r="L2129">
        <v>1</v>
      </c>
      <c r="M2129">
        <v>27</v>
      </c>
      <c r="N2129">
        <v>20</v>
      </c>
      <c r="O2129">
        <v>7</v>
      </c>
      <c r="P2129">
        <v>31</v>
      </c>
      <c r="Q2129">
        <v>8</v>
      </c>
      <c r="R2129">
        <v>4</v>
      </c>
      <c r="S2129">
        <v>20</v>
      </c>
      <c r="T2129">
        <v>11</v>
      </c>
      <c r="U2129">
        <v>0</v>
      </c>
      <c r="V2129">
        <v>18</v>
      </c>
      <c r="W2129">
        <v>7</v>
      </c>
      <c r="X2129">
        <v>14</v>
      </c>
      <c r="Y2129">
        <v>17</v>
      </c>
      <c r="Z2129">
        <v>15</v>
      </c>
      <c r="AA2129">
        <v>6</v>
      </c>
      <c r="AB2129">
        <v>7</v>
      </c>
      <c r="AC2129">
        <v>1</v>
      </c>
      <c r="AD2129">
        <v>1</v>
      </c>
      <c r="AE2129">
        <f>SUM(M2129:N2129)/SUM(K2129:AD2129)</f>
        <v>0.20614035087719298</v>
      </c>
      <c r="AF2129">
        <f>SUM(S2129,Y2129)/SUM(K2129:AD2129)</f>
        <v>0.16228070175438597</v>
      </c>
      <c r="AG2129">
        <f t="shared" si="150"/>
        <v>0.22368421052631579</v>
      </c>
      <c r="AH2129">
        <f t="shared" si="151"/>
        <v>3.9473684210526314E-2</v>
      </c>
      <c r="AI2129">
        <f t="shared" si="152"/>
        <v>9.6491228070175433E-2</v>
      </c>
      <c r="AJ2129">
        <f t="shared" si="153"/>
        <v>0.27192982456140352</v>
      </c>
    </row>
    <row r="2130" spans="1:38" x14ac:dyDescent="0.2">
      <c r="A2130" t="s">
        <v>2339</v>
      </c>
      <c r="B2130">
        <v>369</v>
      </c>
      <c r="C2130">
        <v>671</v>
      </c>
      <c r="D2130">
        <f>C2130-B2130</f>
        <v>302</v>
      </c>
      <c r="E2130">
        <v>0.1711</v>
      </c>
      <c r="F2130">
        <v>3.3999999999999998E-3</v>
      </c>
      <c r="G2130">
        <v>18</v>
      </c>
      <c r="H2130" t="s">
        <v>35</v>
      </c>
      <c r="I2130" t="s">
        <v>2340</v>
      </c>
      <c r="J2130">
        <v>3.18</v>
      </c>
      <c r="K2130">
        <v>6</v>
      </c>
      <c r="L2130">
        <v>0</v>
      </c>
      <c r="M2130">
        <v>10</v>
      </c>
      <c r="N2130">
        <v>19</v>
      </c>
      <c r="O2130">
        <v>2</v>
      </c>
      <c r="P2130">
        <v>8</v>
      </c>
      <c r="Q2130">
        <v>2</v>
      </c>
      <c r="R2130">
        <v>6</v>
      </c>
      <c r="S2130">
        <v>14</v>
      </c>
      <c r="T2130">
        <v>15</v>
      </c>
      <c r="U2130">
        <v>0</v>
      </c>
      <c r="V2130">
        <v>9</v>
      </c>
      <c r="W2130">
        <v>9</v>
      </c>
      <c r="X2130">
        <v>10</v>
      </c>
      <c r="Y2130">
        <v>11</v>
      </c>
      <c r="Z2130">
        <v>23</v>
      </c>
      <c r="AA2130">
        <v>3</v>
      </c>
      <c r="AB2130">
        <v>4</v>
      </c>
      <c r="AC2130">
        <v>0</v>
      </c>
      <c r="AD2130">
        <v>3</v>
      </c>
      <c r="AE2130">
        <f>SUM(M2130:N2130)/SUM(K2130:AD2130)</f>
        <v>0.18831168831168832</v>
      </c>
      <c r="AF2130">
        <f>SUM(S2130,Y2130)/SUM(K2130:AD2130)</f>
        <v>0.16233766233766234</v>
      </c>
      <c r="AG2130">
        <f t="shared" si="150"/>
        <v>0.14935064935064934</v>
      </c>
      <c r="AH2130">
        <f t="shared" si="151"/>
        <v>3.2467532467532464E-2</v>
      </c>
      <c r="AI2130">
        <f t="shared" si="152"/>
        <v>0.16233766233766234</v>
      </c>
      <c r="AJ2130">
        <f t="shared" si="153"/>
        <v>0.30519480519480519</v>
      </c>
    </row>
    <row r="2131" spans="1:38" x14ac:dyDescent="0.2">
      <c r="A2131" t="s">
        <v>999</v>
      </c>
      <c r="B2131">
        <v>989</v>
      </c>
      <c r="C2131">
        <v>1214</v>
      </c>
      <c r="D2131">
        <f>C2131-B2131</f>
        <v>225</v>
      </c>
      <c r="E2131">
        <v>0.20630000000000001</v>
      </c>
      <c r="F2131">
        <v>2.3599999999999999E-4</v>
      </c>
      <c r="G2131">
        <v>30</v>
      </c>
      <c r="H2131" t="s">
        <v>35</v>
      </c>
      <c r="I2131" t="s">
        <v>100</v>
      </c>
      <c r="J2131">
        <v>3.331</v>
      </c>
      <c r="K2131">
        <v>10</v>
      </c>
      <c r="L2131">
        <v>0</v>
      </c>
      <c r="M2131">
        <v>11</v>
      </c>
      <c r="N2131">
        <v>23</v>
      </c>
      <c r="O2131">
        <v>4</v>
      </c>
      <c r="P2131">
        <v>7</v>
      </c>
      <c r="Q2131">
        <v>1</v>
      </c>
      <c r="R2131">
        <v>11</v>
      </c>
      <c r="S2131">
        <v>14</v>
      </c>
      <c r="T2131">
        <v>13</v>
      </c>
      <c r="U2131">
        <v>0</v>
      </c>
      <c r="V2131">
        <v>15</v>
      </c>
      <c r="W2131">
        <v>5</v>
      </c>
      <c r="X2131">
        <v>9</v>
      </c>
      <c r="Y2131">
        <v>11</v>
      </c>
      <c r="Z2131">
        <v>7</v>
      </c>
      <c r="AA2131">
        <v>4</v>
      </c>
      <c r="AB2131">
        <v>6</v>
      </c>
      <c r="AC2131">
        <v>0</v>
      </c>
      <c r="AD2131">
        <v>3</v>
      </c>
      <c r="AE2131">
        <f>SUM(M2131:N2131)/SUM(K2131:AD2131)</f>
        <v>0.22077922077922077</v>
      </c>
      <c r="AF2131">
        <f>SUM(S2131,Y2131)/SUM(K2131:AD2131)</f>
        <v>0.16233766233766234</v>
      </c>
      <c r="AG2131">
        <f t="shared" si="150"/>
        <v>0.14285714285714285</v>
      </c>
      <c r="AH2131">
        <f t="shared" si="151"/>
        <v>4.5454545454545456E-2</v>
      </c>
      <c r="AI2131">
        <f t="shared" si="152"/>
        <v>0.19480519480519481</v>
      </c>
      <c r="AJ2131">
        <f t="shared" si="153"/>
        <v>0.23376623376623376</v>
      </c>
    </row>
    <row r="2132" spans="1:38" x14ac:dyDescent="0.2">
      <c r="A2132" t="s">
        <v>443</v>
      </c>
      <c r="B2132">
        <v>13</v>
      </c>
      <c r="C2132">
        <v>418</v>
      </c>
      <c r="D2132">
        <f>C2132-B2132</f>
        <v>405</v>
      </c>
      <c r="E2132">
        <v>0.29920000000000002</v>
      </c>
      <c r="F2132">
        <v>2.016E-3</v>
      </c>
      <c r="G2132">
        <v>54</v>
      </c>
      <c r="H2132" t="s">
        <v>35</v>
      </c>
      <c r="I2132" t="s">
        <v>72</v>
      </c>
      <c r="J2132">
        <v>2.8639999999999999</v>
      </c>
      <c r="K2132">
        <v>6</v>
      </c>
      <c r="L2132">
        <v>0</v>
      </c>
      <c r="M2132">
        <v>11</v>
      </c>
      <c r="N2132">
        <v>24</v>
      </c>
      <c r="O2132">
        <v>3</v>
      </c>
      <c r="P2132">
        <v>27</v>
      </c>
      <c r="Q2132">
        <v>5</v>
      </c>
      <c r="R2132">
        <v>3</v>
      </c>
      <c r="S2132">
        <v>19</v>
      </c>
      <c r="T2132">
        <v>3</v>
      </c>
      <c r="U2132">
        <v>2</v>
      </c>
      <c r="V2132">
        <v>6</v>
      </c>
      <c r="W2132">
        <v>7</v>
      </c>
      <c r="X2132">
        <v>6</v>
      </c>
      <c r="Y2132">
        <v>6</v>
      </c>
      <c r="Z2132">
        <v>8</v>
      </c>
      <c r="AA2132">
        <v>10</v>
      </c>
      <c r="AB2132">
        <v>5</v>
      </c>
      <c r="AC2132">
        <v>0</v>
      </c>
      <c r="AD2132">
        <v>3</v>
      </c>
      <c r="AE2132">
        <f>SUM(M2132:N2132)/SUM(K2132:AD2132)</f>
        <v>0.22727272727272727</v>
      </c>
      <c r="AF2132">
        <f>SUM(S2132,Y2132)/SUM(K2132:AD2132)</f>
        <v>0.16233766233766234</v>
      </c>
      <c r="AG2132">
        <f t="shared" si="150"/>
        <v>0.25974025974025972</v>
      </c>
      <c r="AH2132">
        <f t="shared" si="151"/>
        <v>3.896103896103896E-2</v>
      </c>
      <c r="AI2132">
        <f t="shared" si="152"/>
        <v>8.4415584415584416E-2</v>
      </c>
      <c r="AJ2132">
        <f t="shared" si="153"/>
        <v>0.22727272727272727</v>
      </c>
    </row>
    <row r="2133" spans="1:38" x14ac:dyDescent="0.2">
      <c r="A2133" t="s">
        <v>3190</v>
      </c>
      <c r="B2133">
        <v>713</v>
      </c>
      <c r="C2133">
        <v>1340</v>
      </c>
      <c r="D2133">
        <f>C2133-B2133</f>
        <v>627</v>
      </c>
      <c r="E2133">
        <v>0.26250000000000001</v>
      </c>
      <c r="F2133">
        <v>2.15E-3</v>
      </c>
      <c r="G2133">
        <v>54</v>
      </c>
      <c r="H2133" t="s">
        <v>35</v>
      </c>
      <c r="I2133" t="s">
        <v>658</v>
      </c>
      <c r="J2133">
        <v>2.79</v>
      </c>
      <c r="K2133">
        <v>7</v>
      </c>
      <c r="L2133">
        <v>3</v>
      </c>
      <c r="M2133">
        <v>30</v>
      </c>
      <c r="N2133">
        <v>27</v>
      </c>
      <c r="O2133">
        <v>5</v>
      </c>
      <c r="P2133">
        <v>12</v>
      </c>
      <c r="Q2133">
        <v>9</v>
      </c>
      <c r="R2133">
        <v>6</v>
      </c>
      <c r="S2133">
        <v>29</v>
      </c>
      <c r="T2133">
        <v>14</v>
      </c>
      <c r="U2133">
        <v>2</v>
      </c>
      <c r="V2133">
        <v>22</v>
      </c>
      <c r="W2133">
        <v>17</v>
      </c>
      <c r="X2133">
        <v>16</v>
      </c>
      <c r="Y2133">
        <v>15</v>
      </c>
      <c r="Z2133">
        <v>31</v>
      </c>
      <c r="AA2133">
        <v>11</v>
      </c>
      <c r="AB2133">
        <v>8</v>
      </c>
      <c r="AC2133">
        <v>1</v>
      </c>
      <c r="AD2133">
        <v>6</v>
      </c>
      <c r="AE2133">
        <f>SUM(M2133:N2133)/SUM(K2133:AD2133)</f>
        <v>0.21033210332103322</v>
      </c>
      <c r="AF2133">
        <f>SUM(S2133,Y2133)/SUM(K2133:AD2133)</f>
        <v>0.16236162361623616</v>
      </c>
      <c r="AG2133">
        <f t="shared" si="150"/>
        <v>0.13284132841328414</v>
      </c>
      <c r="AH2133">
        <f t="shared" si="151"/>
        <v>4.4280442804428041E-2</v>
      </c>
      <c r="AI2133">
        <f t="shared" si="152"/>
        <v>0.11070110701107011</v>
      </c>
      <c r="AJ2133">
        <f t="shared" si="153"/>
        <v>0.33948339483394835</v>
      </c>
    </row>
    <row r="2134" spans="1:38" x14ac:dyDescent="0.2">
      <c r="A2134" t="s">
        <v>445</v>
      </c>
      <c r="B2134">
        <v>17</v>
      </c>
      <c r="C2134">
        <v>211</v>
      </c>
      <c r="D2134">
        <f>C2134-B2134</f>
        <v>194</v>
      </c>
      <c r="E2134">
        <v>0.1991</v>
      </c>
      <c r="F2134">
        <v>1.0963000000000001E-2</v>
      </c>
      <c r="G2134">
        <v>30</v>
      </c>
      <c r="H2134" t="s">
        <v>35</v>
      </c>
      <c r="I2134" t="s">
        <v>49</v>
      </c>
      <c r="J2134">
        <v>3.2509999999999999</v>
      </c>
      <c r="K2134">
        <v>4</v>
      </c>
      <c r="L2134">
        <v>0</v>
      </c>
      <c r="M2134">
        <v>8</v>
      </c>
      <c r="N2134">
        <v>7</v>
      </c>
      <c r="O2134">
        <v>7</v>
      </c>
      <c r="P2134">
        <v>8</v>
      </c>
      <c r="Q2134">
        <v>2</v>
      </c>
      <c r="R2134">
        <v>7</v>
      </c>
      <c r="S2134">
        <v>16</v>
      </c>
      <c r="T2134">
        <v>3</v>
      </c>
      <c r="U2134">
        <v>3</v>
      </c>
      <c r="V2134">
        <v>10</v>
      </c>
      <c r="W2134">
        <v>6</v>
      </c>
      <c r="X2134">
        <v>8</v>
      </c>
      <c r="Y2134">
        <v>3</v>
      </c>
      <c r="Z2134">
        <v>12</v>
      </c>
      <c r="AA2134">
        <v>7</v>
      </c>
      <c r="AB2134">
        <v>2</v>
      </c>
      <c r="AC2134">
        <v>1</v>
      </c>
      <c r="AD2134">
        <v>3</v>
      </c>
      <c r="AE2134">
        <f>SUM(M2134:N2134)/SUM(K2134:AD2134)</f>
        <v>0.12820512820512819</v>
      </c>
      <c r="AF2134">
        <f>SUM(S2134,Y2134)/SUM(K2134:AD2134)</f>
        <v>0.1623931623931624</v>
      </c>
      <c r="AG2134">
        <f t="shared" si="150"/>
        <v>0.15384615384615385</v>
      </c>
      <c r="AH2134">
        <f t="shared" si="151"/>
        <v>9.4017094017094016E-2</v>
      </c>
      <c r="AI2134">
        <f t="shared" si="152"/>
        <v>0.12820512820512819</v>
      </c>
      <c r="AJ2134">
        <f t="shared" si="153"/>
        <v>0.33333333333333331</v>
      </c>
    </row>
    <row r="2135" spans="1:38" x14ac:dyDescent="0.2">
      <c r="A2135" t="s">
        <v>1692</v>
      </c>
      <c r="B2135">
        <v>7</v>
      </c>
      <c r="C2135">
        <v>239</v>
      </c>
      <c r="D2135">
        <f>C2135-B2135</f>
        <v>232</v>
      </c>
      <c r="E2135">
        <v>0.45390000000000003</v>
      </c>
      <c r="F2135">
        <v>8.3699999999999996E-4</v>
      </c>
      <c r="G2135">
        <v>90</v>
      </c>
      <c r="H2135" t="s">
        <v>32</v>
      </c>
      <c r="I2135" t="s">
        <v>70</v>
      </c>
      <c r="J2135">
        <v>2.7930000000000001</v>
      </c>
      <c r="K2135">
        <v>7</v>
      </c>
      <c r="L2135">
        <v>3</v>
      </c>
      <c r="M2135">
        <v>7</v>
      </c>
      <c r="N2135">
        <v>15</v>
      </c>
      <c r="O2135">
        <v>2</v>
      </c>
      <c r="P2135">
        <v>16</v>
      </c>
      <c r="Q2135">
        <v>3</v>
      </c>
      <c r="R2135">
        <v>2</v>
      </c>
      <c r="S2135">
        <v>15</v>
      </c>
      <c r="T2135">
        <v>1</v>
      </c>
      <c r="U2135">
        <v>0</v>
      </c>
      <c r="V2135">
        <v>16</v>
      </c>
      <c r="W2135">
        <v>5</v>
      </c>
      <c r="X2135">
        <v>3</v>
      </c>
      <c r="Y2135">
        <v>4</v>
      </c>
      <c r="Z2135">
        <v>8</v>
      </c>
      <c r="AA2135">
        <v>4</v>
      </c>
      <c r="AB2135">
        <v>4</v>
      </c>
      <c r="AC2135">
        <v>2</v>
      </c>
      <c r="AD2135">
        <v>0</v>
      </c>
      <c r="AE2135">
        <f>SUM(M2135:N2135)/SUM(K2135:AD2135)</f>
        <v>0.18803418803418803</v>
      </c>
      <c r="AF2135">
        <f>SUM(S2135,Y2135)/SUM(K2135:AD2135)</f>
        <v>0.1623931623931624</v>
      </c>
      <c r="AG2135">
        <f t="shared" si="150"/>
        <v>0.23931623931623933</v>
      </c>
      <c r="AH2135">
        <f t="shared" si="151"/>
        <v>3.4188034188034191E-2</v>
      </c>
      <c r="AI2135">
        <f t="shared" si="152"/>
        <v>5.9829059829059832E-2</v>
      </c>
      <c r="AJ2135">
        <f t="shared" si="153"/>
        <v>0.31623931623931623</v>
      </c>
      <c r="AK2135">
        <v>14</v>
      </c>
      <c r="AL2135">
        <v>0</v>
      </c>
    </row>
    <row r="2136" spans="1:38" x14ac:dyDescent="0.2">
      <c r="A2136" t="s">
        <v>2613</v>
      </c>
      <c r="B2136">
        <v>219</v>
      </c>
      <c r="C2136">
        <v>579</v>
      </c>
      <c r="D2136">
        <f>C2136-B2136</f>
        <v>360</v>
      </c>
      <c r="E2136">
        <v>0.15720000000000001</v>
      </c>
      <c r="F2136">
        <v>3.2899999999999997E-4</v>
      </c>
      <c r="G2136">
        <v>6</v>
      </c>
      <c r="H2136" t="s">
        <v>46</v>
      </c>
      <c r="I2136" t="s">
        <v>49</v>
      </c>
      <c r="J2136">
        <v>3.5390000000000001</v>
      </c>
      <c r="K2136">
        <v>5</v>
      </c>
      <c r="L2136">
        <v>2</v>
      </c>
      <c r="M2136">
        <v>14</v>
      </c>
      <c r="N2136">
        <v>16</v>
      </c>
      <c r="O2136">
        <v>7</v>
      </c>
      <c r="P2136">
        <v>15</v>
      </c>
      <c r="Q2136">
        <v>3</v>
      </c>
      <c r="R2136">
        <v>9</v>
      </c>
      <c r="S2136">
        <v>22</v>
      </c>
      <c r="T2136">
        <v>20</v>
      </c>
      <c r="U2136">
        <v>2</v>
      </c>
      <c r="V2136">
        <v>15</v>
      </c>
      <c r="W2136">
        <v>8</v>
      </c>
      <c r="X2136">
        <v>8</v>
      </c>
      <c r="Y2136">
        <v>10</v>
      </c>
      <c r="Z2136">
        <v>17</v>
      </c>
      <c r="AA2136">
        <v>13</v>
      </c>
      <c r="AB2136">
        <v>7</v>
      </c>
      <c r="AC2136">
        <v>0</v>
      </c>
      <c r="AD2136">
        <v>4</v>
      </c>
      <c r="AE2136">
        <f>SUM(M2136:N2136)/SUM(K2136:AD2136)</f>
        <v>0.15228426395939088</v>
      </c>
      <c r="AF2136">
        <f>SUM(S2136,Y2136)/SUM(K2136:AD2136)</f>
        <v>0.16243654822335024</v>
      </c>
      <c r="AG2136">
        <f t="shared" si="150"/>
        <v>0.14213197969543148</v>
      </c>
      <c r="AH2136">
        <f t="shared" si="151"/>
        <v>5.5837563451776651E-2</v>
      </c>
      <c r="AI2136">
        <f t="shared" si="152"/>
        <v>0.19289340101522842</v>
      </c>
      <c r="AJ2136">
        <f t="shared" si="153"/>
        <v>0.29441624365482233</v>
      </c>
      <c r="AK2136">
        <v>2</v>
      </c>
      <c r="AL2136">
        <v>2</v>
      </c>
    </row>
    <row r="2137" spans="1:38" x14ac:dyDescent="0.2">
      <c r="A2137" t="s">
        <v>1568</v>
      </c>
      <c r="B2137">
        <v>40</v>
      </c>
      <c r="C2137">
        <v>711</v>
      </c>
      <c r="D2137">
        <f>C2137-B2137</f>
        <v>671</v>
      </c>
      <c r="E2137">
        <v>0.38340000000000002</v>
      </c>
      <c r="F2137">
        <v>3.9399999999999998E-4</v>
      </c>
      <c r="G2137">
        <v>78</v>
      </c>
      <c r="H2137" t="s">
        <v>35</v>
      </c>
      <c r="I2137" t="s">
        <v>51</v>
      </c>
      <c r="J2137">
        <v>2.87</v>
      </c>
      <c r="K2137">
        <v>9</v>
      </c>
      <c r="L2137">
        <v>0</v>
      </c>
      <c r="M2137">
        <v>23</v>
      </c>
      <c r="N2137">
        <v>32</v>
      </c>
      <c r="O2137">
        <v>5</v>
      </c>
      <c r="P2137">
        <v>37</v>
      </c>
      <c r="Q2137">
        <v>2</v>
      </c>
      <c r="R2137">
        <v>8</v>
      </c>
      <c r="S2137">
        <v>35</v>
      </c>
      <c r="T2137">
        <v>9</v>
      </c>
      <c r="U2137">
        <v>3</v>
      </c>
      <c r="V2137">
        <v>27</v>
      </c>
      <c r="W2137">
        <v>15</v>
      </c>
      <c r="X2137">
        <v>13</v>
      </c>
      <c r="Y2137">
        <v>10</v>
      </c>
      <c r="Z2137">
        <v>20</v>
      </c>
      <c r="AA2137">
        <v>19</v>
      </c>
      <c r="AB2137">
        <v>8</v>
      </c>
      <c r="AC2137">
        <v>0</v>
      </c>
      <c r="AD2137">
        <v>2</v>
      </c>
      <c r="AE2137">
        <f>SUM(M2137:N2137)/SUM(K2137:AD2137)</f>
        <v>0.19855595667870035</v>
      </c>
      <c r="AF2137">
        <f>SUM(S2137,Y2137)/SUM(K2137:AD2137)</f>
        <v>0.16245487364620939</v>
      </c>
      <c r="AG2137">
        <f t="shared" si="150"/>
        <v>0.22021660649819494</v>
      </c>
      <c r="AH2137">
        <f t="shared" si="151"/>
        <v>2.5270758122743681E-2</v>
      </c>
      <c r="AI2137">
        <f t="shared" si="152"/>
        <v>0.10108303249097472</v>
      </c>
      <c r="AJ2137">
        <f t="shared" si="153"/>
        <v>0.29241877256317689</v>
      </c>
    </row>
    <row r="2138" spans="1:38" x14ac:dyDescent="0.2">
      <c r="A2138" t="s">
        <v>2030</v>
      </c>
      <c r="B2138">
        <v>376</v>
      </c>
      <c r="C2138">
        <v>1585</v>
      </c>
      <c r="D2138">
        <f>C2138-B2138</f>
        <v>1209</v>
      </c>
      <c r="E2138">
        <v>0.24579999999999999</v>
      </c>
      <c r="F2138">
        <v>2.5959999999999998E-3</v>
      </c>
      <c r="G2138">
        <v>42</v>
      </c>
      <c r="H2138" t="s">
        <v>35</v>
      </c>
      <c r="I2138" t="s">
        <v>100</v>
      </c>
      <c r="J2138">
        <v>2.85</v>
      </c>
      <c r="K2138">
        <v>20</v>
      </c>
      <c r="L2138">
        <v>0</v>
      </c>
      <c r="M2138">
        <v>51</v>
      </c>
      <c r="N2138">
        <v>52</v>
      </c>
      <c r="O2138">
        <v>13</v>
      </c>
      <c r="P2138">
        <v>41</v>
      </c>
      <c r="Q2138">
        <v>13</v>
      </c>
      <c r="R2138">
        <v>17</v>
      </c>
      <c r="S2138">
        <v>58</v>
      </c>
      <c r="T2138">
        <v>13</v>
      </c>
      <c r="U2138">
        <v>5</v>
      </c>
      <c r="V2138">
        <v>47</v>
      </c>
      <c r="W2138">
        <v>13</v>
      </c>
      <c r="X2138">
        <v>31</v>
      </c>
      <c r="Y2138">
        <v>26</v>
      </c>
      <c r="Z2138">
        <v>63</v>
      </c>
      <c r="AA2138">
        <v>24</v>
      </c>
      <c r="AB2138">
        <v>18</v>
      </c>
      <c r="AC2138">
        <v>4</v>
      </c>
      <c r="AD2138">
        <v>8</v>
      </c>
      <c r="AE2138">
        <f>SUM(M2138:N2138)/SUM(K2138:AD2138)</f>
        <v>0.19922630560928434</v>
      </c>
      <c r="AF2138">
        <f>SUM(S2138,Y2138)/SUM(K2138:AD2138)</f>
        <v>0.16247582205029013</v>
      </c>
      <c r="AG2138">
        <f t="shared" si="150"/>
        <v>0.14313346228239845</v>
      </c>
      <c r="AH2138">
        <f t="shared" si="151"/>
        <v>4.8355899419729204E-2</v>
      </c>
      <c r="AI2138">
        <f t="shared" si="152"/>
        <v>0.10251450676982592</v>
      </c>
      <c r="AJ2138">
        <f t="shared" si="153"/>
        <v>0.34429400386847198</v>
      </c>
    </row>
    <row r="2139" spans="1:38" x14ac:dyDescent="0.2">
      <c r="A2139" t="s">
        <v>2014</v>
      </c>
      <c r="B2139">
        <v>530</v>
      </c>
      <c r="C2139">
        <v>644</v>
      </c>
      <c r="D2139">
        <f>C2139-B2139</f>
        <v>114</v>
      </c>
      <c r="E2139">
        <v>0.2545</v>
      </c>
      <c r="F2139">
        <v>2.5597000000000002E-2</v>
      </c>
      <c r="G2139">
        <v>42</v>
      </c>
      <c r="H2139" t="s">
        <v>35</v>
      </c>
      <c r="I2139" t="s">
        <v>65</v>
      </c>
      <c r="J2139">
        <v>3.6890000000000001</v>
      </c>
      <c r="K2139">
        <v>5</v>
      </c>
      <c r="L2139">
        <v>1</v>
      </c>
      <c r="M2139">
        <v>5</v>
      </c>
      <c r="N2139">
        <v>5</v>
      </c>
      <c r="O2139">
        <v>2</v>
      </c>
      <c r="P2139">
        <v>9</v>
      </c>
      <c r="Q2139">
        <v>1</v>
      </c>
      <c r="R2139">
        <v>3</v>
      </c>
      <c r="S2139">
        <v>10</v>
      </c>
      <c r="T2139">
        <v>5</v>
      </c>
      <c r="U2139">
        <v>1</v>
      </c>
      <c r="V2139">
        <v>4</v>
      </c>
      <c r="W2139">
        <v>5</v>
      </c>
      <c r="X2139">
        <v>2</v>
      </c>
      <c r="Y2139">
        <v>3</v>
      </c>
      <c r="Z2139">
        <v>5</v>
      </c>
      <c r="AA2139">
        <v>2</v>
      </c>
      <c r="AB2139">
        <v>5</v>
      </c>
      <c r="AC2139">
        <v>1</v>
      </c>
      <c r="AD2139">
        <v>6</v>
      </c>
      <c r="AE2139">
        <f>SUM(M2139:N2139)/SUM(K2139:AD2139)</f>
        <v>0.125</v>
      </c>
      <c r="AF2139">
        <f>SUM(S2139,Y2139)/SUM(K2139:AD2139)</f>
        <v>0.16250000000000001</v>
      </c>
      <c r="AG2139">
        <f t="shared" si="150"/>
        <v>0.23749999999999999</v>
      </c>
      <c r="AH2139">
        <f t="shared" si="151"/>
        <v>0.1125</v>
      </c>
      <c r="AI2139">
        <f t="shared" si="152"/>
        <v>0.17499999999999999</v>
      </c>
      <c r="AJ2139">
        <f t="shared" si="153"/>
        <v>0.1875</v>
      </c>
    </row>
    <row r="2140" spans="1:38" x14ac:dyDescent="0.2">
      <c r="A2140" t="s">
        <v>1743</v>
      </c>
      <c r="B2140">
        <v>148</v>
      </c>
      <c r="C2140">
        <v>256</v>
      </c>
      <c r="D2140">
        <f>C2140-B2140</f>
        <v>108</v>
      </c>
      <c r="E2140">
        <v>0.1047</v>
      </c>
      <c r="F2140">
        <v>1.0319999999999999E-3</v>
      </c>
      <c r="G2140">
        <v>6</v>
      </c>
      <c r="H2140" t="s">
        <v>46</v>
      </c>
      <c r="I2140" t="s">
        <v>44</v>
      </c>
      <c r="J2140">
        <v>3.536</v>
      </c>
      <c r="K2140">
        <v>6</v>
      </c>
      <c r="L2140">
        <v>0</v>
      </c>
      <c r="M2140">
        <v>3</v>
      </c>
      <c r="N2140">
        <v>12</v>
      </c>
      <c r="O2140">
        <v>2</v>
      </c>
      <c r="P2140">
        <v>3</v>
      </c>
      <c r="Q2140">
        <v>2</v>
      </c>
      <c r="R2140">
        <v>4</v>
      </c>
      <c r="S2140">
        <v>10</v>
      </c>
      <c r="T2140">
        <v>6</v>
      </c>
      <c r="U2140">
        <v>5</v>
      </c>
      <c r="V2140">
        <v>3</v>
      </c>
      <c r="W2140">
        <v>3</v>
      </c>
      <c r="X2140">
        <v>4</v>
      </c>
      <c r="Y2140">
        <v>3</v>
      </c>
      <c r="Z2140">
        <v>5</v>
      </c>
      <c r="AA2140">
        <v>4</v>
      </c>
      <c r="AB2140">
        <v>2</v>
      </c>
      <c r="AC2140">
        <v>1</v>
      </c>
      <c r="AD2140">
        <v>2</v>
      </c>
      <c r="AE2140">
        <f>SUM(M2140:N2140)/SUM(K2140:AD2140)</f>
        <v>0.1875</v>
      </c>
      <c r="AF2140">
        <f>SUM(S2140,Y2140)/SUM(K2140:AD2140)</f>
        <v>0.16250000000000001</v>
      </c>
      <c r="AG2140">
        <f t="shared" si="150"/>
        <v>0.15</v>
      </c>
      <c r="AH2140">
        <f t="shared" si="151"/>
        <v>6.25E-2</v>
      </c>
      <c r="AI2140">
        <f t="shared" si="152"/>
        <v>0.21249999999999999</v>
      </c>
      <c r="AJ2140">
        <f t="shared" si="153"/>
        <v>0.22500000000000001</v>
      </c>
    </row>
    <row r="2141" spans="1:38" x14ac:dyDescent="0.2">
      <c r="A2141" t="s">
        <v>1486</v>
      </c>
      <c r="B2141">
        <v>7</v>
      </c>
      <c r="C2141">
        <v>426</v>
      </c>
      <c r="D2141">
        <f>C2141-B2141</f>
        <v>419</v>
      </c>
      <c r="E2141">
        <v>0.313</v>
      </c>
      <c r="F2141">
        <v>6.6299999999999996E-4</v>
      </c>
      <c r="G2141">
        <v>66</v>
      </c>
      <c r="H2141" t="s">
        <v>35</v>
      </c>
      <c r="I2141" t="s">
        <v>44</v>
      </c>
      <c r="J2141">
        <v>2.9049999999999998</v>
      </c>
      <c r="K2141">
        <v>10</v>
      </c>
      <c r="L2141">
        <v>1</v>
      </c>
      <c r="M2141">
        <v>13</v>
      </c>
      <c r="N2141">
        <v>18</v>
      </c>
      <c r="O2141">
        <v>2</v>
      </c>
      <c r="P2141">
        <v>21</v>
      </c>
      <c r="Q2141">
        <v>2</v>
      </c>
      <c r="R2141">
        <v>0</v>
      </c>
      <c r="S2141">
        <v>20</v>
      </c>
      <c r="T2141">
        <v>8</v>
      </c>
      <c r="U2141">
        <v>0</v>
      </c>
      <c r="V2141">
        <v>16</v>
      </c>
      <c r="W2141">
        <v>9</v>
      </c>
      <c r="X2141">
        <v>4</v>
      </c>
      <c r="Y2141">
        <v>6</v>
      </c>
      <c r="Z2141">
        <v>13</v>
      </c>
      <c r="AA2141">
        <v>10</v>
      </c>
      <c r="AB2141">
        <v>5</v>
      </c>
      <c r="AC2141">
        <v>0</v>
      </c>
      <c r="AD2141">
        <v>2</v>
      </c>
      <c r="AE2141">
        <f>SUM(M2141:N2141)/SUM(K2141:AD2141)</f>
        <v>0.19375000000000001</v>
      </c>
      <c r="AF2141">
        <f>SUM(S2141,Y2141)/SUM(K2141:AD2141)</f>
        <v>0.16250000000000001</v>
      </c>
      <c r="AG2141">
        <f t="shared" si="150"/>
        <v>0.25</v>
      </c>
      <c r="AH2141">
        <f t="shared" si="151"/>
        <v>2.5000000000000001E-2</v>
      </c>
      <c r="AI2141">
        <f t="shared" si="152"/>
        <v>8.1250000000000003E-2</v>
      </c>
      <c r="AJ2141">
        <f t="shared" si="153"/>
        <v>0.28749999999999998</v>
      </c>
    </row>
    <row r="2142" spans="1:38" x14ac:dyDescent="0.2">
      <c r="A2142" t="s">
        <v>3053</v>
      </c>
      <c r="B2142">
        <v>9</v>
      </c>
      <c r="C2142">
        <v>569</v>
      </c>
      <c r="D2142">
        <f>C2142-B2142</f>
        <v>560</v>
      </c>
      <c r="E2142">
        <v>0.36299999999999999</v>
      </c>
      <c r="F2142">
        <v>2.5999999999999998E-5</v>
      </c>
      <c r="G2142">
        <v>66</v>
      </c>
      <c r="H2142" t="s">
        <v>35</v>
      </c>
      <c r="I2142" t="s">
        <v>40</v>
      </c>
      <c r="J2142">
        <v>2.613</v>
      </c>
      <c r="K2142">
        <v>15</v>
      </c>
      <c r="L2142">
        <v>1</v>
      </c>
      <c r="M2142">
        <v>28</v>
      </c>
      <c r="N2142">
        <v>30</v>
      </c>
      <c r="O2142">
        <v>0</v>
      </c>
      <c r="P2142">
        <v>18</v>
      </c>
      <c r="Q2142">
        <v>4</v>
      </c>
      <c r="R2142">
        <v>5</v>
      </c>
      <c r="S2142">
        <v>30</v>
      </c>
      <c r="T2142">
        <v>7</v>
      </c>
      <c r="U2142">
        <v>1</v>
      </c>
      <c r="V2142">
        <v>19</v>
      </c>
      <c r="W2142">
        <v>10</v>
      </c>
      <c r="X2142">
        <v>13</v>
      </c>
      <c r="Y2142">
        <v>9</v>
      </c>
      <c r="Z2142">
        <v>22</v>
      </c>
      <c r="AA2142">
        <v>21</v>
      </c>
      <c r="AB2142">
        <v>3</v>
      </c>
      <c r="AC2142">
        <v>0</v>
      </c>
      <c r="AD2142">
        <v>4</v>
      </c>
      <c r="AE2142">
        <f>SUM(M2142:N2142)/SUM(K2142:AD2142)</f>
        <v>0.24166666666666667</v>
      </c>
      <c r="AF2142">
        <f>SUM(S2142,Y2142)/SUM(K2142:AD2142)</f>
        <v>0.16250000000000001</v>
      </c>
      <c r="AG2142">
        <f t="shared" si="150"/>
        <v>0.17916666666666667</v>
      </c>
      <c r="AH2142">
        <f t="shared" si="151"/>
        <v>1.6666666666666666E-2</v>
      </c>
      <c r="AI2142">
        <f t="shared" si="152"/>
        <v>6.6666666666666666E-2</v>
      </c>
      <c r="AJ2142">
        <f t="shared" si="153"/>
        <v>0.33333333333333331</v>
      </c>
      <c r="AK2142">
        <v>1</v>
      </c>
      <c r="AL2142">
        <v>0</v>
      </c>
    </row>
    <row r="2143" spans="1:38" x14ac:dyDescent="0.2">
      <c r="A2143" t="s">
        <v>2899</v>
      </c>
      <c r="B2143">
        <v>23</v>
      </c>
      <c r="C2143">
        <v>189</v>
      </c>
      <c r="D2143">
        <f>C2143-B2143</f>
        <v>166</v>
      </c>
      <c r="E2143">
        <v>0.22700000000000001</v>
      </c>
      <c r="F2143">
        <v>9.9810000000000003E-3</v>
      </c>
      <c r="G2143">
        <v>30</v>
      </c>
      <c r="H2143" t="s">
        <v>35</v>
      </c>
      <c r="I2143" t="s">
        <v>107</v>
      </c>
      <c r="J2143">
        <v>2.484</v>
      </c>
      <c r="K2143">
        <v>4</v>
      </c>
      <c r="L2143">
        <v>1</v>
      </c>
      <c r="M2143">
        <v>9</v>
      </c>
      <c r="N2143">
        <v>12</v>
      </c>
      <c r="O2143">
        <v>2</v>
      </c>
      <c r="P2143">
        <v>2</v>
      </c>
      <c r="Q2143">
        <v>4</v>
      </c>
      <c r="R2143">
        <v>3</v>
      </c>
      <c r="S2143">
        <v>11</v>
      </c>
      <c r="T2143">
        <v>1</v>
      </c>
      <c r="U2143">
        <v>0</v>
      </c>
      <c r="V2143">
        <v>8</v>
      </c>
      <c r="W2143">
        <v>5</v>
      </c>
      <c r="X2143">
        <v>4</v>
      </c>
      <c r="Y2143">
        <v>2</v>
      </c>
      <c r="Z2143">
        <v>8</v>
      </c>
      <c r="AA2143">
        <v>2</v>
      </c>
      <c r="AB2143">
        <v>1</v>
      </c>
      <c r="AC2143">
        <v>0</v>
      </c>
      <c r="AD2143">
        <v>1</v>
      </c>
      <c r="AE2143">
        <f>SUM(M2143:N2143)/SUM(K2143:AD2143)</f>
        <v>0.26250000000000001</v>
      </c>
      <c r="AF2143">
        <f>SUM(S2143,Y2143)/SUM(K2143:AD2143)</f>
        <v>0.16250000000000001</v>
      </c>
      <c r="AG2143">
        <f t="shared" si="150"/>
        <v>0.13750000000000001</v>
      </c>
      <c r="AH2143">
        <f t="shared" si="151"/>
        <v>3.7499999999999999E-2</v>
      </c>
      <c r="AI2143">
        <f t="shared" si="152"/>
        <v>6.25E-2</v>
      </c>
      <c r="AJ2143">
        <f t="shared" si="153"/>
        <v>0.33750000000000002</v>
      </c>
    </row>
    <row r="2144" spans="1:38" x14ac:dyDescent="0.2">
      <c r="A2144" t="s">
        <v>1269</v>
      </c>
      <c r="B2144">
        <v>61</v>
      </c>
      <c r="C2144">
        <v>802</v>
      </c>
      <c r="D2144">
        <f>C2144-B2144</f>
        <v>741</v>
      </c>
      <c r="E2144">
        <v>0.2591</v>
      </c>
      <c r="F2144">
        <v>3.1100000000000002E-4</v>
      </c>
      <c r="G2144">
        <v>42</v>
      </c>
      <c r="H2144" t="s">
        <v>35</v>
      </c>
      <c r="I2144" t="s">
        <v>40</v>
      </c>
      <c r="J2144">
        <v>3.07</v>
      </c>
      <c r="K2144">
        <v>14</v>
      </c>
      <c r="L2144">
        <v>0</v>
      </c>
      <c r="M2144">
        <v>33</v>
      </c>
      <c r="N2144">
        <v>32</v>
      </c>
      <c r="O2144">
        <v>5</v>
      </c>
      <c r="P2144">
        <v>35</v>
      </c>
      <c r="Q2144">
        <v>5</v>
      </c>
      <c r="R2144">
        <v>8</v>
      </c>
      <c r="S2144">
        <v>33</v>
      </c>
      <c r="T2144">
        <v>23</v>
      </c>
      <c r="U2144">
        <v>15</v>
      </c>
      <c r="V2144">
        <v>27</v>
      </c>
      <c r="W2144">
        <v>18</v>
      </c>
      <c r="X2144">
        <v>21</v>
      </c>
      <c r="Y2144">
        <v>27</v>
      </c>
      <c r="Z2144">
        <v>30</v>
      </c>
      <c r="AA2144">
        <v>27</v>
      </c>
      <c r="AB2144">
        <v>9</v>
      </c>
      <c r="AC2144">
        <v>0</v>
      </c>
      <c r="AD2144">
        <v>7</v>
      </c>
      <c r="AE2144">
        <f>SUM(M2144:N2144)/SUM(K2144:AD2144)</f>
        <v>0.17615176151761516</v>
      </c>
      <c r="AF2144">
        <f>SUM(S2144,Y2144)/SUM(K2144:AD2144)</f>
        <v>0.16260162601626016</v>
      </c>
      <c r="AG2144">
        <f t="shared" si="150"/>
        <v>0.18157181571815717</v>
      </c>
      <c r="AH2144">
        <f t="shared" si="151"/>
        <v>3.2520325203252036E-2</v>
      </c>
      <c r="AI2144">
        <f t="shared" si="152"/>
        <v>0.14905149051490515</v>
      </c>
      <c r="AJ2144">
        <f t="shared" si="153"/>
        <v>0.29810298102981031</v>
      </c>
    </row>
    <row r="2145" spans="1:38" x14ac:dyDescent="0.2">
      <c r="A2145" t="s">
        <v>1800</v>
      </c>
      <c r="B2145">
        <v>55</v>
      </c>
      <c r="C2145">
        <v>119</v>
      </c>
      <c r="D2145">
        <f>C2145-B2145</f>
        <v>64</v>
      </c>
      <c r="E2145">
        <v>0.17610000000000001</v>
      </c>
      <c r="F2145">
        <v>4.646E-3</v>
      </c>
      <c r="G2145">
        <v>18</v>
      </c>
      <c r="H2145" t="s">
        <v>35</v>
      </c>
      <c r="I2145" t="s">
        <v>51</v>
      </c>
      <c r="J2145">
        <v>3.423</v>
      </c>
      <c r="K2145">
        <v>1</v>
      </c>
      <c r="L2145">
        <v>0</v>
      </c>
      <c r="M2145">
        <v>2</v>
      </c>
      <c r="N2145">
        <v>2</v>
      </c>
      <c r="O2145">
        <v>0</v>
      </c>
      <c r="P2145">
        <v>4</v>
      </c>
      <c r="Q2145">
        <v>2</v>
      </c>
      <c r="R2145">
        <v>2</v>
      </c>
      <c r="S2145">
        <v>4</v>
      </c>
      <c r="T2145">
        <v>3</v>
      </c>
      <c r="U2145">
        <v>0</v>
      </c>
      <c r="V2145">
        <v>4</v>
      </c>
      <c r="W2145">
        <v>3</v>
      </c>
      <c r="X2145">
        <v>1</v>
      </c>
      <c r="Y2145">
        <v>3</v>
      </c>
      <c r="Z2145">
        <v>2</v>
      </c>
      <c r="AA2145">
        <v>5</v>
      </c>
      <c r="AB2145">
        <v>3</v>
      </c>
      <c r="AC2145">
        <v>0</v>
      </c>
      <c r="AD2145">
        <v>2</v>
      </c>
      <c r="AE2145">
        <f>SUM(M2145:N2145)/SUM(K2145:AD2145)</f>
        <v>9.3023255813953487E-2</v>
      </c>
      <c r="AF2145">
        <f>SUM(S2145,Y2145)/SUM(K2145:AD2145)</f>
        <v>0.16279069767441862</v>
      </c>
      <c r="AG2145">
        <f t="shared" si="150"/>
        <v>0.18604651162790697</v>
      </c>
      <c r="AH2145">
        <f t="shared" si="151"/>
        <v>4.6511627906976744E-2</v>
      </c>
      <c r="AI2145">
        <f t="shared" si="152"/>
        <v>0.18604651162790697</v>
      </c>
      <c r="AJ2145">
        <f t="shared" si="153"/>
        <v>0.32558139534883723</v>
      </c>
    </row>
    <row r="2146" spans="1:38" x14ac:dyDescent="0.2">
      <c r="A2146" t="s">
        <v>2160</v>
      </c>
      <c r="B2146">
        <v>1004</v>
      </c>
      <c r="C2146">
        <v>1135</v>
      </c>
      <c r="D2146">
        <f>C2146-B2146</f>
        <v>131</v>
      </c>
      <c r="E2146">
        <v>0.2102</v>
      </c>
      <c r="F2146">
        <v>1.0219999999999999E-3</v>
      </c>
      <c r="G2146">
        <v>30</v>
      </c>
      <c r="H2146" t="s">
        <v>35</v>
      </c>
      <c r="I2146" t="s">
        <v>49</v>
      </c>
      <c r="J2146">
        <v>3.7280000000000002</v>
      </c>
      <c r="K2146">
        <v>3</v>
      </c>
      <c r="L2146">
        <v>0</v>
      </c>
      <c r="M2146">
        <v>3</v>
      </c>
      <c r="N2146">
        <v>8</v>
      </c>
      <c r="O2146">
        <v>1</v>
      </c>
      <c r="P2146">
        <v>3</v>
      </c>
      <c r="Q2146">
        <v>0</v>
      </c>
      <c r="R2146">
        <v>3</v>
      </c>
      <c r="S2146">
        <v>10</v>
      </c>
      <c r="T2146">
        <v>13</v>
      </c>
      <c r="U2146">
        <v>0</v>
      </c>
      <c r="V2146">
        <v>4</v>
      </c>
      <c r="W2146">
        <v>6</v>
      </c>
      <c r="X2146">
        <v>3</v>
      </c>
      <c r="Y2146">
        <v>4</v>
      </c>
      <c r="Z2146">
        <v>9</v>
      </c>
      <c r="AA2146">
        <v>8</v>
      </c>
      <c r="AB2146">
        <v>3</v>
      </c>
      <c r="AC2146">
        <v>0</v>
      </c>
      <c r="AD2146">
        <v>5</v>
      </c>
      <c r="AE2146">
        <f>SUM(M2146:N2146)/SUM(K2146:AD2146)</f>
        <v>0.12790697674418605</v>
      </c>
      <c r="AF2146">
        <f>SUM(S2146,Y2146)/SUM(K2146:AD2146)</f>
        <v>0.16279069767441862</v>
      </c>
      <c r="AG2146">
        <f t="shared" si="150"/>
        <v>0.13953488372093023</v>
      </c>
      <c r="AH2146">
        <f t="shared" si="151"/>
        <v>6.9767441860465115E-2</v>
      </c>
      <c r="AI2146">
        <f t="shared" si="152"/>
        <v>0.22093023255813954</v>
      </c>
      <c r="AJ2146">
        <f t="shared" si="153"/>
        <v>0.27906976744186046</v>
      </c>
    </row>
    <row r="2147" spans="1:38" x14ac:dyDescent="0.2">
      <c r="A2147" t="s">
        <v>1648</v>
      </c>
      <c r="B2147">
        <v>590</v>
      </c>
      <c r="C2147">
        <v>632</v>
      </c>
      <c r="D2147">
        <f>C2147-B2147</f>
        <v>42</v>
      </c>
      <c r="E2147">
        <v>0.34139999999999998</v>
      </c>
      <c r="F2147">
        <v>4.5100000000000001E-4</v>
      </c>
      <c r="G2147">
        <v>66</v>
      </c>
      <c r="H2147" t="s">
        <v>46</v>
      </c>
      <c r="I2147" t="s">
        <v>33</v>
      </c>
      <c r="J2147">
        <v>3.9159999999999999</v>
      </c>
      <c r="K2147">
        <v>2</v>
      </c>
      <c r="L2147">
        <v>0</v>
      </c>
      <c r="M2147">
        <v>4</v>
      </c>
      <c r="N2147">
        <v>2</v>
      </c>
      <c r="O2147">
        <v>2</v>
      </c>
      <c r="P2147">
        <v>0</v>
      </c>
      <c r="Q2147">
        <v>0</v>
      </c>
      <c r="R2147">
        <v>0</v>
      </c>
      <c r="S2147">
        <v>5</v>
      </c>
      <c r="T2147">
        <v>3</v>
      </c>
      <c r="U2147">
        <v>1</v>
      </c>
      <c r="V2147">
        <v>3</v>
      </c>
      <c r="W2147">
        <v>2</v>
      </c>
      <c r="X2147">
        <v>0</v>
      </c>
      <c r="Y2147">
        <v>2</v>
      </c>
      <c r="Z2147">
        <v>5</v>
      </c>
      <c r="AA2147">
        <v>1</v>
      </c>
      <c r="AB2147">
        <v>6</v>
      </c>
      <c r="AC2147">
        <v>4</v>
      </c>
      <c r="AD2147">
        <v>1</v>
      </c>
      <c r="AE2147">
        <f>SUM(M2147:N2147)/SUM(K2147:AD2147)</f>
        <v>0.13953488372093023</v>
      </c>
      <c r="AF2147">
        <f>SUM(S2147,Y2147)/SUM(K2147:AD2147)</f>
        <v>0.16279069767441862</v>
      </c>
      <c r="AG2147">
        <f t="shared" si="150"/>
        <v>9.3023255813953487E-2</v>
      </c>
      <c r="AH2147">
        <f t="shared" si="151"/>
        <v>0.16279069767441862</v>
      </c>
      <c r="AI2147">
        <f t="shared" si="152"/>
        <v>0.23255813953488372</v>
      </c>
      <c r="AJ2147">
        <f t="shared" si="153"/>
        <v>0.20930232558139536</v>
      </c>
      <c r="AK2147">
        <v>1</v>
      </c>
      <c r="AL2147">
        <v>0</v>
      </c>
    </row>
    <row r="2148" spans="1:38" x14ac:dyDescent="0.2">
      <c r="A2148" t="s">
        <v>3135</v>
      </c>
      <c r="B2148">
        <v>39</v>
      </c>
      <c r="C2148">
        <v>125</v>
      </c>
      <c r="D2148">
        <f>C2148-B2148</f>
        <v>86</v>
      </c>
      <c r="E2148">
        <v>0.1593</v>
      </c>
      <c r="F2148">
        <v>6.9800000000000005E-4</v>
      </c>
      <c r="G2148">
        <v>6</v>
      </c>
      <c r="H2148" t="s">
        <v>35</v>
      </c>
      <c r="I2148" t="s">
        <v>44</v>
      </c>
      <c r="J2148">
        <v>3.4209999999999998</v>
      </c>
      <c r="K2148">
        <v>2</v>
      </c>
      <c r="L2148">
        <v>0</v>
      </c>
      <c r="M2148">
        <v>3</v>
      </c>
      <c r="N2148">
        <v>3</v>
      </c>
      <c r="O2148">
        <v>1</v>
      </c>
      <c r="P2148">
        <v>5</v>
      </c>
      <c r="Q2148">
        <v>1</v>
      </c>
      <c r="R2148">
        <v>2</v>
      </c>
      <c r="S2148">
        <v>3</v>
      </c>
      <c r="T2148">
        <v>1</v>
      </c>
      <c r="U2148">
        <v>2</v>
      </c>
      <c r="V2148">
        <v>1</v>
      </c>
      <c r="W2148">
        <v>3</v>
      </c>
      <c r="X2148">
        <v>4</v>
      </c>
      <c r="Y2148">
        <v>4</v>
      </c>
      <c r="Z2148">
        <v>3</v>
      </c>
      <c r="AA2148">
        <v>2</v>
      </c>
      <c r="AB2148">
        <v>3</v>
      </c>
      <c r="AC2148">
        <v>0</v>
      </c>
      <c r="AD2148">
        <v>0</v>
      </c>
      <c r="AE2148">
        <f>SUM(M2148:N2148)/SUM(K2148:AD2148)</f>
        <v>0.13953488372093023</v>
      </c>
      <c r="AF2148">
        <f>SUM(S2148,Y2148)/SUM(K2148:AD2148)</f>
        <v>0.16279069767441862</v>
      </c>
      <c r="AG2148">
        <f t="shared" si="150"/>
        <v>0.23255813953488372</v>
      </c>
      <c r="AH2148">
        <f t="shared" si="151"/>
        <v>2.3255813953488372E-2</v>
      </c>
      <c r="AI2148">
        <f t="shared" si="152"/>
        <v>0.18604651162790697</v>
      </c>
      <c r="AJ2148">
        <f t="shared" si="153"/>
        <v>0.2558139534883721</v>
      </c>
    </row>
    <row r="2149" spans="1:38" x14ac:dyDescent="0.2">
      <c r="A2149" t="s">
        <v>792</v>
      </c>
      <c r="B2149">
        <v>39</v>
      </c>
      <c r="C2149">
        <v>246</v>
      </c>
      <c r="D2149">
        <f>C2149-B2149</f>
        <v>207</v>
      </c>
      <c r="E2149">
        <v>0.43330000000000002</v>
      </c>
      <c r="F2149">
        <v>6.5539999999999999E-3</v>
      </c>
      <c r="G2149">
        <v>78</v>
      </c>
      <c r="H2149" t="s">
        <v>32</v>
      </c>
      <c r="I2149" t="s">
        <v>40</v>
      </c>
      <c r="J2149">
        <v>3.0209999999999999</v>
      </c>
      <c r="K2149">
        <v>4</v>
      </c>
      <c r="L2149">
        <v>0</v>
      </c>
      <c r="M2149">
        <v>6</v>
      </c>
      <c r="N2149">
        <v>7</v>
      </c>
      <c r="O2149">
        <v>2</v>
      </c>
      <c r="P2149">
        <v>10</v>
      </c>
      <c r="Q2149">
        <v>1</v>
      </c>
      <c r="R2149">
        <v>0</v>
      </c>
      <c r="S2149">
        <v>6</v>
      </c>
      <c r="T2149">
        <v>4</v>
      </c>
      <c r="U2149">
        <v>1</v>
      </c>
      <c r="V2149">
        <v>5</v>
      </c>
      <c r="W2149">
        <v>4</v>
      </c>
      <c r="X2149">
        <v>4</v>
      </c>
      <c r="Y2149">
        <v>8</v>
      </c>
      <c r="Z2149">
        <v>6</v>
      </c>
      <c r="AA2149">
        <v>7</v>
      </c>
      <c r="AB2149">
        <v>3</v>
      </c>
      <c r="AC2149">
        <v>1</v>
      </c>
      <c r="AD2149">
        <v>7</v>
      </c>
      <c r="AE2149">
        <f>SUM(M2149:N2149)/SUM(K2149:AD2149)</f>
        <v>0.15116279069767441</v>
      </c>
      <c r="AF2149">
        <f>SUM(S2149,Y2149)/SUM(K2149:AD2149)</f>
        <v>0.16279069767441862</v>
      </c>
      <c r="AG2149">
        <f t="shared" si="150"/>
        <v>0.20930232558139536</v>
      </c>
      <c r="AH2149">
        <f t="shared" si="151"/>
        <v>0.11627906976744186</v>
      </c>
      <c r="AI2149">
        <f t="shared" si="152"/>
        <v>9.3023255813953487E-2</v>
      </c>
      <c r="AJ2149">
        <f t="shared" si="153"/>
        <v>0.26744186046511625</v>
      </c>
      <c r="AK2149">
        <v>10</v>
      </c>
      <c r="AL2149">
        <v>0</v>
      </c>
    </row>
    <row r="2150" spans="1:38" x14ac:dyDescent="0.2">
      <c r="A2150" t="s">
        <v>2055</v>
      </c>
      <c r="B2150">
        <v>239</v>
      </c>
      <c r="C2150">
        <v>568</v>
      </c>
      <c r="D2150">
        <f>C2150-B2150</f>
        <v>329</v>
      </c>
      <c r="E2150">
        <v>0.14080000000000001</v>
      </c>
      <c r="F2150">
        <v>2.5309999999999998E-3</v>
      </c>
      <c r="G2150">
        <v>6</v>
      </c>
      <c r="H2150" t="s">
        <v>35</v>
      </c>
      <c r="I2150" t="s">
        <v>49</v>
      </c>
      <c r="J2150">
        <v>3.605</v>
      </c>
      <c r="K2150">
        <v>7</v>
      </c>
      <c r="L2150">
        <v>1</v>
      </c>
      <c r="M2150">
        <v>17</v>
      </c>
      <c r="N2150">
        <v>9</v>
      </c>
      <c r="O2150">
        <v>4</v>
      </c>
      <c r="P2150">
        <v>16</v>
      </c>
      <c r="Q2150">
        <v>4</v>
      </c>
      <c r="R2150">
        <v>10</v>
      </c>
      <c r="S2150">
        <v>23</v>
      </c>
      <c r="T2150">
        <v>15</v>
      </c>
      <c r="U2150">
        <v>3</v>
      </c>
      <c r="V2150">
        <v>11</v>
      </c>
      <c r="W2150">
        <v>5</v>
      </c>
      <c r="X2150">
        <v>9</v>
      </c>
      <c r="Y2150">
        <v>5</v>
      </c>
      <c r="Z2150">
        <v>13</v>
      </c>
      <c r="AA2150">
        <v>8</v>
      </c>
      <c r="AB2150">
        <v>8</v>
      </c>
      <c r="AC2150">
        <v>0</v>
      </c>
      <c r="AD2150">
        <v>4</v>
      </c>
      <c r="AE2150">
        <f>SUM(M2150:N2150)/SUM(K2150:AD2150)</f>
        <v>0.15116279069767441</v>
      </c>
      <c r="AF2150">
        <f>SUM(S2150,Y2150)/SUM(K2150:AD2150)</f>
        <v>0.16279069767441862</v>
      </c>
      <c r="AG2150">
        <f t="shared" si="150"/>
        <v>0.16279069767441862</v>
      </c>
      <c r="AH2150">
        <f t="shared" si="151"/>
        <v>4.6511627906976744E-2</v>
      </c>
      <c r="AI2150">
        <f t="shared" si="152"/>
        <v>0.20930232558139536</v>
      </c>
      <c r="AJ2150">
        <f t="shared" si="153"/>
        <v>0.26744186046511625</v>
      </c>
    </row>
    <row r="2151" spans="1:38" x14ac:dyDescent="0.2">
      <c r="A2151" t="s">
        <v>645</v>
      </c>
      <c r="B2151">
        <v>7</v>
      </c>
      <c r="C2151">
        <v>67</v>
      </c>
      <c r="D2151">
        <f>C2151-B2151</f>
        <v>60</v>
      </c>
      <c r="E2151">
        <v>0.24890000000000001</v>
      </c>
      <c r="F2151">
        <v>1.6000000000000001E-3</v>
      </c>
      <c r="G2151">
        <v>42</v>
      </c>
      <c r="H2151" t="s">
        <v>46</v>
      </c>
      <c r="I2151" t="s">
        <v>44</v>
      </c>
      <c r="J2151">
        <v>3.758</v>
      </c>
      <c r="K2151">
        <v>1</v>
      </c>
      <c r="L2151">
        <v>1</v>
      </c>
      <c r="M2151">
        <v>2</v>
      </c>
      <c r="N2151">
        <v>5</v>
      </c>
      <c r="O2151">
        <v>4</v>
      </c>
      <c r="P2151">
        <v>4</v>
      </c>
      <c r="Q2151">
        <v>0</v>
      </c>
      <c r="R2151">
        <v>4</v>
      </c>
      <c r="S2151">
        <v>4</v>
      </c>
      <c r="T2151">
        <v>1</v>
      </c>
      <c r="U2151">
        <v>1</v>
      </c>
      <c r="V2151">
        <v>1</v>
      </c>
      <c r="W2151">
        <v>0</v>
      </c>
      <c r="X2151">
        <v>1</v>
      </c>
      <c r="Y2151">
        <v>3</v>
      </c>
      <c r="Z2151">
        <v>6</v>
      </c>
      <c r="AA2151">
        <v>4</v>
      </c>
      <c r="AB2151">
        <v>0</v>
      </c>
      <c r="AC2151">
        <v>0</v>
      </c>
      <c r="AD2151">
        <v>1</v>
      </c>
      <c r="AE2151">
        <f>SUM(M2151:N2151)/SUM(K2151:AD2151)</f>
        <v>0.16279069767441862</v>
      </c>
      <c r="AF2151">
        <f>SUM(S2151,Y2151)/SUM(K2151:AD2151)</f>
        <v>0.16279069767441862</v>
      </c>
      <c r="AG2151">
        <f t="shared" si="150"/>
        <v>0.11627906976744186</v>
      </c>
      <c r="AH2151">
        <f t="shared" si="151"/>
        <v>0.11627906976744186</v>
      </c>
      <c r="AI2151">
        <f t="shared" si="152"/>
        <v>0.13953488372093023</v>
      </c>
      <c r="AJ2151">
        <f t="shared" si="153"/>
        <v>0.30232558139534882</v>
      </c>
    </row>
    <row r="2152" spans="1:38" x14ac:dyDescent="0.2">
      <c r="A2152" t="s">
        <v>732</v>
      </c>
      <c r="B2152">
        <v>338</v>
      </c>
      <c r="C2152">
        <v>546</v>
      </c>
      <c r="D2152">
        <f>C2152-B2152</f>
        <v>208</v>
      </c>
      <c r="E2152">
        <v>0.2218</v>
      </c>
      <c r="F2152">
        <v>1.26E-4</v>
      </c>
      <c r="G2152">
        <v>30</v>
      </c>
      <c r="H2152" t="s">
        <v>35</v>
      </c>
      <c r="I2152" t="s">
        <v>733</v>
      </c>
      <c r="J2152">
        <v>3.169</v>
      </c>
      <c r="K2152">
        <v>3</v>
      </c>
      <c r="L2152">
        <v>1</v>
      </c>
      <c r="M2152">
        <v>9</v>
      </c>
      <c r="N2152">
        <v>5</v>
      </c>
      <c r="O2152">
        <v>3</v>
      </c>
      <c r="P2152">
        <v>3</v>
      </c>
      <c r="Q2152">
        <v>6</v>
      </c>
      <c r="R2152">
        <v>5</v>
      </c>
      <c r="S2152">
        <v>10</v>
      </c>
      <c r="T2152">
        <v>3</v>
      </c>
      <c r="U2152">
        <v>0</v>
      </c>
      <c r="V2152">
        <v>3</v>
      </c>
      <c r="W2152">
        <v>5</v>
      </c>
      <c r="X2152">
        <v>3</v>
      </c>
      <c r="Y2152">
        <v>4</v>
      </c>
      <c r="Z2152">
        <v>12</v>
      </c>
      <c r="AA2152">
        <v>6</v>
      </c>
      <c r="AB2152">
        <v>2</v>
      </c>
      <c r="AC2152">
        <v>0</v>
      </c>
      <c r="AD2152">
        <v>3</v>
      </c>
      <c r="AE2152">
        <f>SUM(M2152:N2152)/SUM(K2152:AD2152)</f>
        <v>0.16279069767441862</v>
      </c>
      <c r="AF2152">
        <f>SUM(S2152,Y2152)/SUM(K2152:AD2152)</f>
        <v>0.16279069767441862</v>
      </c>
      <c r="AG2152">
        <f t="shared" si="150"/>
        <v>0.12790697674418605</v>
      </c>
      <c r="AH2152">
        <f t="shared" si="151"/>
        <v>6.9767441860465115E-2</v>
      </c>
      <c r="AI2152">
        <f t="shared" si="152"/>
        <v>0.11627906976744186</v>
      </c>
      <c r="AJ2152">
        <f t="shared" si="153"/>
        <v>0.36046511627906974</v>
      </c>
    </row>
    <row r="2153" spans="1:38" x14ac:dyDescent="0.2">
      <c r="A2153" t="s">
        <v>1102</v>
      </c>
      <c r="B2153">
        <v>73</v>
      </c>
      <c r="C2153">
        <v>131</v>
      </c>
      <c r="D2153">
        <f>C2153-B2153</f>
        <v>58</v>
      </c>
      <c r="E2153">
        <v>0.31230000000000002</v>
      </c>
      <c r="F2153">
        <v>2.4020000000000001E-3</v>
      </c>
      <c r="G2153">
        <v>66</v>
      </c>
      <c r="H2153" t="s">
        <v>35</v>
      </c>
      <c r="I2153" t="s">
        <v>33</v>
      </c>
      <c r="J2153">
        <v>3.4119999999999999</v>
      </c>
      <c r="K2153">
        <v>4</v>
      </c>
      <c r="L2153">
        <v>0</v>
      </c>
      <c r="M2153">
        <v>3</v>
      </c>
      <c r="N2153">
        <v>4</v>
      </c>
      <c r="O2153">
        <v>3</v>
      </c>
      <c r="P2153">
        <v>3</v>
      </c>
      <c r="Q2153">
        <v>2</v>
      </c>
      <c r="R2153">
        <v>1</v>
      </c>
      <c r="S2153">
        <v>4</v>
      </c>
      <c r="T2153">
        <v>2</v>
      </c>
      <c r="U2153">
        <v>1</v>
      </c>
      <c r="V2153">
        <v>3</v>
      </c>
      <c r="W2153">
        <v>2</v>
      </c>
      <c r="X2153">
        <v>2</v>
      </c>
      <c r="Y2153">
        <v>3</v>
      </c>
      <c r="Z2153">
        <v>1</v>
      </c>
      <c r="AA2153">
        <v>3</v>
      </c>
      <c r="AB2153">
        <v>2</v>
      </c>
      <c r="AC2153">
        <v>0</v>
      </c>
      <c r="AD2153">
        <v>0</v>
      </c>
      <c r="AE2153">
        <f>SUM(M2153:N2153)/SUM(K2153:AD2153)</f>
        <v>0.16279069767441862</v>
      </c>
      <c r="AF2153">
        <f>SUM(S2153,Y2153)/SUM(K2153:AD2153)</f>
        <v>0.16279069767441862</v>
      </c>
      <c r="AG2153">
        <f t="shared" si="150"/>
        <v>0.20930232558139536</v>
      </c>
      <c r="AH2153">
        <f t="shared" si="151"/>
        <v>6.9767441860465115E-2</v>
      </c>
      <c r="AI2153">
        <f t="shared" si="152"/>
        <v>0.13953488372093023</v>
      </c>
      <c r="AJ2153">
        <f t="shared" si="153"/>
        <v>0.2558139534883721</v>
      </c>
    </row>
    <row r="2154" spans="1:38" x14ac:dyDescent="0.2">
      <c r="A2154" t="s">
        <v>565</v>
      </c>
      <c r="B2154">
        <v>12</v>
      </c>
      <c r="C2154">
        <v>357</v>
      </c>
      <c r="D2154">
        <f>C2154-B2154</f>
        <v>345</v>
      </c>
      <c r="E2154">
        <v>0.4168</v>
      </c>
      <c r="F2154">
        <v>3.1300000000000002E-4</v>
      </c>
      <c r="G2154">
        <v>78</v>
      </c>
      <c r="H2154" t="s">
        <v>35</v>
      </c>
      <c r="I2154" t="s">
        <v>44</v>
      </c>
      <c r="J2154">
        <v>2.831</v>
      </c>
      <c r="K2154">
        <v>3</v>
      </c>
      <c r="L2154">
        <v>0</v>
      </c>
      <c r="M2154">
        <v>15</v>
      </c>
      <c r="N2154">
        <v>9</v>
      </c>
      <c r="O2154">
        <v>4</v>
      </c>
      <c r="P2154">
        <v>25</v>
      </c>
      <c r="Q2154">
        <v>3</v>
      </c>
      <c r="R2154">
        <v>1</v>
      </c>
      <c r="S2154">
        <v>16</v>
      </c>
      <c r="T2154">
        <v>6</v>
      </c>
      <c r="U2154">
        <v>0</v>
      </c>
      <c r="V2154">
        <v>9</v>
      </c>
      <c r="W2154">
        <v>4</v>
      </c>
      <c r="X2154">
        <v>5</v>
      </c>
      <c r="Y2154">
        <v>5</v>
      </c>
      <c r="Z2154">
        <v>16</v>
      </c>
      <c r="AA2154">
        <v>4</v>
      </c>
      <c r="AB2154">
        <v>1</v>
      </c>
      <c r="AC2154">
        <v>0</v>
      </c>
      <c r="AD2154">
        <v>3</v>
      </c>
      <c r="AE2154">
        <f>SUM(M2154:N2154)/SUM(K2154:AD2154)</f>
        <v>0.18604651162790697</v>
      </c>
      <c r="AF2154">
        <f>SUM(S2154,Y2154)/SUM(K2154:AD2154)</f>
        <v>0.16279069767441862</v>
      </c>
      <c r="AG2154">
        <f t="shared" si="150"/>
        <v>0.24806201550387597</v>
      </c>
      <c r="AH2154">
        <f t="shared" si="151"/>
        <v>5.4263565891472867E-2</v>
      </c>
      <c r="AI2154">
        <f t="shared" si="152"/>
        <v>6.2015503875968991E-2</v>
      </c>
      <c r="AJ2154">
        <f t="shared" si="153"/>
        <v>0.2868217054263566</v>
      </c>
    </row>
    <row r="2155" spans="1:38" x14ac:dyDescent="0.2">
      <c r="A2155" t="s">
        <v>648</v>
      </c>
      <c r="B2155">
        <v>214</v>
      </c>
      <c r="C2155">
        <v>292</v>
      </c>
      <c r="D2155">
        <f>C2155-B2155</f>
        <v>78</v>
      </c>
      <c r="E2155">
        <v>0.40949999999999998</v>
      </c>
      <c r="F2155">
        <v>1.256E-3</v>
      </c>
      <c r="G2155">
        <v>78</v>
      </c>
      <c r="H2155" t="s">
        <v>35</v>
      </c>
      <c r="I2155" t="s">
        <v>649</v>
      </c>
      <c r="J2155">
        <v>3.5510000000000002</v>
      </c>
      <c r="K2155">
        <v>4</v>
      </c>
      <c r="L2155">
        <v>0</v>
      </c>
      <c r="M2155">
        <v>4</v>
      </c>
      <c r="N2155">
        <v>4</v>
      </c>
      <c r="O2155">
        <v>1</v>
      </c>
      <c r="P2155">
        <v>4</v>
      </c>
      <c r="Q2155">
        <v>1</v>
      </c>
      <c r="R2155">
        <v>3</v>
      </c>
      <c r="S2155">
        <v>3</v>
      </c>
      <c r="T2155">
        <v>3</v>
      </c>
      <c r="U2155">
        <v>0</v>
      </c>
      <c r="V2155">
        <v>1</v>
      </c>
      <c r="W2155">
        <v>1</v>
      </c>
      <c r="X2155">
        <v>2</v>
      </c>
      <c r="Y2155">
        <v>4</v>
      </c>
      <c r="Z2155">
        <v>4</v>
      </c>
      <c r="AA2155">
        <v>3</v>
      </c>
      <c r="AB2155">
        <v>1</v>
      </c>
      <c r="AC2155">
        <v>0</v>
      </c>
      <c r="AD2155">
        <v>0</v>
      </c>
      <c r="AE2155">
        <f>SUM(M2155:N2155)/SUM(K2155:AD2155)</f>
        <v>0.18604651162790697</v>
      </c>
      <c r="AF2155">
        <f>SUM(S2155,Y2155)/SUM(K2155:AD2155)</f>
        <v>0.16279069767441862</v>
      </c>
      <c r="AG2155">
        <f t="shared" si="150"/>
        <v>0.20930232558139536</v>
      </c>
      <c r="AH2155">
        <f t="shared" si="151"/>
        <v>2.3255813953488372E-2</v>
      </c>
      <c r="AI2155">
        <f t="shared" si="152"/>
        <v>0.16279069767441862</v>
      </c>
      <c r="AJ2155">
        <f t="shared" si="153"/>
        <v>0.2558139534883721</v>
      </c>
      <c r="AK2155">
        <v>1</v>
      </c>
      <c r="AL2155">
        <v>0</v>
      </c>
    </row>
    <row r="2156" spans="1:38" x14ac:dyDescent="0.2">
      <c r="A2156" t="s">
        <v>2463</v>
      </c>
      <c r="B2156">
        <v>117</v>
      </c>
      <c r="C2156">
        <v>242</v>
      </c>
      <c r="D2156">
        <f>C2156-B2156</f>
        <v>125</v>
      </c>
      <c r="E2156">
        <v>0.2366</v>
      </c>
      <c r="F2156">
        <v>1.16E-4</v>
      </c>
      <c r="G2156">
        <v>42</v>
      </c>
      <c r="H2156" t="s">
        <v>35</v>
      </c>
      <c r="I2156" t="s">
        <v>51</v>
      </c>
      <c r="J2156">
        <v>3.198</v>
      </c>
      <c r="K2156">
        <v>4</v>
      </c>
      <c r="L2156">
        <v>0</v>
      </c>
      <c r="M2156">
        <v>11</v>
      </c>
      <c r="N2156">
        <v>5</v>
      </c>
      <c r="O2156">
        <v>2</v>
      </c>
      <c r="P2156">
        <v>2</v>
      </c>
      <c r="Q2156">
        <v>1</v>
      </c>
      <c r="R2156">
        <v>3</v>
      </c>
      <c r="S2156">
        <v>12</v>
      </c>
      <c r="T2156">
        <v>5</v>
      </c>
      <c r="U2156">
        <v>1</v>
      </c>
      <c r="V2156">
        <v>6</v>
      </c>
      <c r="W2156">
        <v>5</v>
      </c>
      <c r="X2156">
        <v>4</v>
      </c>
      <c r="Y2156">
        <v>2</v>
      </c>
      <c r="Z2156">
        <v>9</v>
      </c>
      <c r="AA2156">
        <v>5</v>
      </c>
      <c r="AB2156">
        <v>4</v>
      </c>
      <c r="AC2156">
        <v>0</v>
      </c>
      <c r="AD2156">
        <v>5</v>
      </c>
      <c r="AE2156">
        <f>SUM(M2156:N2156)/SUM(K2156:AD2156)</f>
        <v>0.18604651162790697</v>
      </c>
      <c r="AF2156">
        <f>SUM(S2156,Y2156)/SUM(K2156:AD2156)</f>
        <v>0.16279069767441862</v>
      </c>
      <c r="AG2156">
        <f t="shared" si="150"/>
        <v>0.12790697674418605</v>
      </c>
      <c r="AH2156">
        <f t="shared" si="151"/>
        <v>8.1395348837209308E-2</v>
      </c>
      <c r="AI2156">
        <f t="shared" si="152"/>
        <v>0.15116279069767441</v>
      </c>
      <c r="AJ2156">
        <f t="shared" si="153"/>
        <v>0.29069767441860467</v>
      </c>
    </row>
    <row r="2157" spans="1:38" x14ac:dyDescent="0.2">
      <c r="A2157" t="s">
        <v>2867</v>
      </c>
      <c r="B2157">
        <v>4</v>
      </c>
      <c r="C2157">
        <v>190</v>
      </c>
      <c r="D2157">
        <f>C2157-B2157</f>
        <v>186</v>
      </c>
      <c r="E2157">
        <v>0.18229999999999999</v>
      </c>
      <c r="F2157">
        <v>5.5999999999999995E-4</v>
      </c>
      <c r="G2157">
        <v>18</v>
      </c>
      <c r="H2157" t="s">
        <v>35</v>
      </c>
      <c r="I2157" t="s">
        <v>49</v>
      </c>
      <c r="J2157">
        <v>3.1480000000000001</v>
      </c>
      <c r="K2157">
        <v>2</v>
      </c>
      <c r="L2157">
        <v>0</v>
      </c>
      <c r="M2157">
        <v>8</v>
      </c>
      <c r="N2157">
        <v>9</v>
      </c>
      <c r="O2157">
        <v>2</v>
      </c>
      <c r="P2157">
        <v>5</v>
      </c>
      <c r="Q2157">
        <v>2</v>
      </c>
      <c r="R2157">
        <v>4</v>
      </c>
      <c r="S2157">
        <v>8</v>
      </c>
      <c r="T2157">
        <v>4</v>
      </c>
      <c r="U2157">
        <v>2</v>
      </c>
      <c r="V2157">
        <v>8</v>
      </c>
      <c r="W2157">
        <v>9</v>
      </c>
      <c r="X2157">
        <v>2</v>
      </c>
      <c r="Y2157">
        <v>6</v>
      </c>
      <c r="Z2157">
        <v>4</v>
      </c>
      <c r="AA2157">
        <v>5</v>
      </c>
      <c r="AB2157">
        <v>5</v>
      </c>
      <c r="AC2157">
        <v>0</v>
      </c>
      <c r="AD2157">
        <v>1</v>
      </c>
      <c r="AE2157">
        <f>SUM(M2157:N2157)/SUM(K2157:AD2157)</f>
        <v>0.19767441860465115</v>
      </c>
      <c r="AF2157">
        <f>SUM(S2157,Y2157)/SUM(K2157:AD2157)</f>
        <v>0.16279069767441862</v>
      </c>
      <c r="AG2157">
        <f t="shared" si="150"/>
        <v>0.18604651162790697</v>
      </c>
      <c r="AH2157">
        <f t="shared" si="151"/>
        <v>3.4883720930232558E-2</v>
      </c>
      <c r="AI2157">
        <f t="shared" si="152"/>
        <v>0.1744186046511628</v>
      </c>
      <c r="AJ2157">
        <f t="shared" si="153"/>
        <v>0.2441860465116279</v>
      </c>
    </row>
    <row r="2158" spans="1:38" x14ac:dyDescent="0.2">
      <c r="A2158" t="s">
        <v>207</v>
      </c>
      <c r="B2158">
        <v>10</v>
      </c>
      <c r="C2158">
        <v>501</v>
      </c>
      <c r="D2158">
        <f>C2158-B2158</f>
        <v>491</v>
      </c>
      <c r="E2158">
        <v>0.4123</v>
      </c>
      <c r="F2158">
        <v>3.6400000000000001E-4</v>
      </c>
      <c r="G2158">
        <v>78</v>
      </c>
      <c r="H2158" t="s">
        <v>46</v>
      </c>
      <c r="I2158" t="s">
        <v>44</v>
      </c>
      <c r="J2158">
        <v>2.819</v>
      </c>
      <c r="K2158">
        <v>14</v>
      </c>
      <c r="L2158">
        <v>0</v>
      </c>
      <c r="M2158">
        <v>11</v>
      </c>
      <c r="N2158">
        <v>25</v>
      </c>
      <c r="O2158">
        <v>1</v>
      </c>
      <c r="P2158">
        <v>36</v>
      </c>
      <c r="Q2158">
        <v>2</v>
      </c>
      <c r="R2158">
        <v>3</v>
      </c>
      <c r="S2158">
        <v>24</v>
      </c>
      <c r="T2158">
        <v>3</v>
      </c>
      <c r="U2158">
        <v>0</v>
      </c>
      <c r="V2158">
        <v>8</v>
      </c>
      <c r="W2158">
        <v>7</v>
      </c>
      <c r="X2158">
        <v>10</v>
      </c>
      <c r="Y2158">
        <v>4</v>
      </c>
      <c r="Z2158">
        <v>13</v>
      </c>
      <c r="AA2158">
        <v>7</v>
      </c>
      <c r="AB2158">
        <v>2</v>
      </c>
      <c r="AC2158">
        <v>0</v>
      </c>
      <c r="AD2158">
        <v>2</v>
      </c>
      <c r="AE2158">
        <f>SUM(M2158:N2158)/SUM(K2158:AD2158)</f>
        <v>0.20930232558139536</v>
      </c>
      <c r="AF2158">
        <f>SUM(S2158,Y2158)/SUM(K2158:AD2158)</f>
        <v>0.16279069767441862</v>
      </c>
      <c r="AG2158">
        <f t="shared" si="150"/>
        <v>0.33139534883720928</v>
      </c>
      <c r="AH2158">
        <f t="shared" si="151"/>
        <v>1.7441860465116279E-2</v>
      </c>
      <c r="AI2158">
        <f t="shared" si="152"/>
        <v>4.6511627906976744E-2</v>
      </c>
      <c r="AJ2158">
        <f t="shared" si="153"/>
        <v>0.23255813953488372</v>
      </c>
      <c r="AK2158">
        <v>36</v>
      </c>
      <c r="AL2158">
        <v>0</v>
      </c>
    </row>
    <row r="2159" spans="1:38" x14ac:dyDescent="0.2">
      <c r="A2159" t="s">
        <v>1474</v>
      </c>
      <c r="B2159">
        <v>11</v>
      </c>
      <c r="C2159">
        <v>92</v>
      </c>
      <c r="D2159">
        <f>C2159-B2159</f>
        <v>81</v>
      </c>
      <c r="E2159">
        <v>0.38529999999999998</v>
      </c>
      <c r="F2159">
        <v>1.462E-3</v>
      </c>
      <c r="G2159">
        <v>78</v>
      </c>
      <c r="H2159" t="s">
        <v>32</v>
      </c>
      <c r="I2159" t="s">
        <v>44</v>
      </c>
      <c r="J2159">
        <v>3.379</v>
      </c>
      <c r="K2159">
        <v>3</v>
      </c>
      <c r="L2159">
        <v>0</v>
      </c>
      <c r="M2159">
        <v>6</v>
      </c>
      <c r="N2159">
        <v>3</v>
      </c>
      <c r="O2159">
        <v>0</v>
      </c>
      <c r="P2159">
        <v>5</v>
      </c>
      <c r="Q2159">
        <v>1</v>
      </c>
      <c r="R2159">
        <v>2</v>
      </c>
      <c r="S2159">
        <v>6</v>
      </c>
      <c r="T2159">
        <v>1</v>
      </c>
      <c r="U2159">
        <v>0</v>
      </c>
      <c r="V2159">
        <v>1</v>
      </c>
      <c r="W2159">
        <v>3</v>
      </c>
      <c r="X2159">
        <v>0</v>
      </c>
      <c r="Y2159">
        <v>1</v>
      </c>
      <c r="Z2159">
        <v>3</v>
      </c>
      <c r="AA2159">
        <v>4</v>
      </c>
      <c r="AB2159">
        <v>3</v>
      </c>
      <c r="AC2159">
        <v>1</v>
      </c>
      <c r="AD2159">
        <v>0</v>
      </c>
      <c r="AE2159">
        <f>SUM(M2159:N2159)/SUM(K2159:AD2159)</f>
        <v>0.20930232558139536</v>
      </c>
      <c r="AF2159">
        <f>SUM(S2159,Y2159)/SUM(K2159:AD2159)</f>
        <v>0.16279069767441862</v>
      </c>
      <c r="AG2159">
        <f t="shared" si="150"/>
        <v>0.2558139534883721</v>
      </c>
      <c r="AH2159">
        <f t="shared" si="151"/>
        <v>2.3255813953488372E-2</v>
      </c>
      <c r="AI2159">
        <f t="shared" si="152"/>
        <v>0.13953488372093023</v>
      </c>
      <c r="AJ2159">
        <f t="shared" si="153"/>
        <v>0.20930232558139536</v>
      </c>
      <c r="AK2159">
        <v>5</v>
      </c>
      <c r="AL2159">
        <v>0</v>
      </c>
    </row>
    <row r="2160" spans="1:38" x14ac:dyDescent="0.2">
      <c r="A2160" t="s">
        <v>3161</v>
      </c>
      <c r="B2160">
        <v>2</v>
      </c>
      <c r="C2160">
        <v>467</v>
      </c>
      <c r="D2160">
        <f>C2160-B2160</f>
        <v>465</v>
      </c>
      <c r="E2160">
        <v>0.21160000000000001</v>
      </c>
      <c r="F2160">
        <v>1.3327E-2</v>
      </c>
      <c r="G2160">
        <v>30</v>
      </c>
      <c r="H2160" t="s">
        <v>35</v>
      </c>
      <c r="I2160" t="s">
        <v>33</v>
      </c>
      <c r="J2160">
        <v>2.5990000000000002</v>
      </c>
      <c r="K2160">
        <v>4</v>
      </c>
      <c r="L2160">
        <v>3</v>
      </c>
      <c r="M2160">
        <v>17</v>
      </c>
      <c r="N2160">
        <v>20</v>
      </c>
      <c r="O2160">
        <v>1</v>
      </c>
      <c r="P2160">
        <v>21</v>
      </c>
      <c r="Q2160">
        <v>0</v>
      </c>
      <c r="R2160">
        <v>4</v>
      </c>
      <c r="S2160">
        <v>16</v>
      </c>
      <c r="T2160">
        <v>4</v>
      </c>
      <c r="U2160">
        <v>4</v>
      </c>
      <c r="V2160">
        <v>22</v>
      </c>
      <c r="W2160">
        <v>7</v>
      </c>
      <c r="X2160">
        <v>10</v>
      </c>
      <c r="Y2160">
        <v>12</v>
      </c>
      <c r="Z2160">
        <v>12</v>
      </c>
      <c r="AA2160">
        <v>8</v>
      </c>
      <c r="AB2160">
        <v>3</v>
      </c>
      <c r="AC2160">
        <v>0</v>
      </c>
      <c r="AD2160">
        <v>4</v>
      </c>
      <c r="AE2160">
        <f>SUM(M2160:N2160)/SUM(K2160:AD2160)</f>
        <v>0.21511627906976744</v>
      </c>
      <c r="AF2160">
        <f>SUM(S2160,Y2160)/SUM(K2160:AD2160)</f>
        <v>0.16279069767441862</v>
      </c>
      <c r="AG2160">
        <f t="shared" si="150"/>
        <v>0.18604651162790697</v>
      </c>
      <c r="AH2160">
        <f t="shared" si="151"/>
        <v>2.9069767441860465E-2</v>
      </c>
      <c r="AI2160">
        <f t="shared" si="152"/>
        <v>8.7209302325581398E-2</v>
      </c>
      <c r="AJ2160">
        <f t="shared" si="153"/>
        <v>0.31976744186046513</v>
      </c>
    </row>
    <row r="2161" spans="1:38" x14ac:dyDescent="0.2">
      <c r="A2161" t="s">
        <v>1572</v>
      </c>
      <c r="B2161">
        <v>5</v>
      </c>
      <c r="C2161">
        <v>1032</v>
      </c>
      <c r="D2161">
        <f>C2161-B2161</f>
        <v>1027</v>
      </c>
      <c r="E2161">
        <v>0.30380000000000001</v>
      </c>
      <c r="F2161">
        <v>3.4999999999999997E-5</v>
      </c>
      <c r="G2161">
        <v>54</v>
      </c>
      <c r="H2161" t="s">
        <v>32</v>
      </c>
      <c r="I2161" t="s">
        <v>44</v>
      </c>
      <c r="J2161">
        <v>2.952</v>
      </c>
      <c r="K2161">
        <v>29</v>
      </c>
      <c r="L2161">
        <v>0</v>
      </c>
      <c r="M2161">
        <v>38</v>
      </c>
      <c r="N2161">
        <v>50</v>
      </c>
      <c r="O2161">
        <v>2</v>
      </c>
      <c r="P2161">
        <v>50</v>
      </c>
      <c r="Q2161">
        <v>5</v>
      </c>
      <c r="R2161">
        <v>9</v>
      </c>
      <c r="S2161">
        <v>51</v>
      </c>
      <c r="T2161">
        <v>14</v>
      </c>
      <c r="U2161">
        <v>0</v>
      </c>
      <c r="V2161">
        <v>27</v>
      </c>
      <c r="W2161">
        <v>18</v>
      </c>
      <c r="X2161">
        <v>9</v>
      </c>
      <c r="Y2161">
        <v>12</v>
      </c>
      <c r="Z2161">
        <v>37</v>
      </c>
      <c r="AA2161">
        <v>18</v>
      </c>
      <c r="AB2161">
        <v>12</v>
      </c>
      <c r="AC2161">
        <v>2</v>
      </c>
      <c r="AD2161">
        <v>4</v>
      </c>
      <c r="AE2161">
        <f>SUM(M2161:N2161)/SUM(K2161:AD2161)</f>
        <v>0.22739018087855298</v>
      </c>
      <c r="AF2161">
        <f>SUM(S2161,Y2161)/SUM(K2161:AD2161)</f>
        <v>0.16279069767441862</v>
      </c>
      <c r="AG2161">
        <f t="shared" si="150"/>
        <v>0.25064599483204136</v>
      </c>
      <c r="AH2161">
        <f t="shared" si="151"/>
        <v>2.0671834625322998E-2</v>
      </c>
      <c r="AI2161">
        <f t="shared" si="152"/>
        <v>9.0439276485788117E-2</v>
      </c>
      <c r="AJ2161">
        <f t="shared" si="153"/>
        <v>0.24806201550387597</v>
      </c>
      <c r="AK2161">
        <v>4</v>
      </c>
      <c r="AL2161">
        <v>0</v>
      </c>
    </row>
    <row r="2162" spans="1:38" x14ac:dyDescent="0.2">
      <c r="A2162" t="s">
        <v>1479</v>
      </c>
      <c r="B2162">
        <v>6</v>
      </c>
      <c r="C2162">
        <v>243</v>
      </c>
      <c r="D2162">
        <f>C2162-B2162</f>
        <v>237</v>
      </c>
      <c r="E2162">
        <v>0.42580000000000001</v>
      </c>
      <c r="F2162">
        <v>6.3E-5</v>
      </c>
      <c r="G2162">
        <v>78</v>
      </c>
      <c r="H2162" t="s">
        <v>32</v>
      </c>
      <c r="I2162" t="s">
        <v>40</v>
      </c>
      <c r="J2162">
        <v>2.6480000000000001</v>
      </c>
      <c r="K2162">
        <v>5</v>
      </c>
      <c r="L2162">
        <v>0</v>
      </c>
      <c r="M2162">
        <v>11</v>
      </c>
      <c r="N2162">
        <v>9</v>
      </c>
      <c r="O2162">
        <v>0</v>
      </c>
      <c r="P2162">
        <v>10</v>
      </c>
      <c r="Q2162">
        <v>0</v>
      </c>
      <c r="R2162">
        <v>1</v>
      </c>
      <c r="S2162">
        <v>11</v>
      </c>
      <c r="T2162">
        <v>2</v>
      </c>
      <c r="U2162">
        <v>0</v>
      </c>
      <c r="V2162">
        <v>4</v>
      </c>
      <c r="W2162">
        <v>5</v>
      </c>
      <c r="X2162">
        <v>5</v>
      </c>
      <c r="Y2162">
        <v>3</v>
      </c>
      <c r="Z2162">
        <v>14</v>
      </c>
      <c r="AA2162">
        <v>5</v>
      </c>
      <c r="AB2162">
        <v>1</v>
      </c>
      <c r="AC2162">
        <v>0</v>
      </c>
      <c r="AD2162">
        <v>0</v>
      </c>
      <c r="AE2162">
        <f>SUM(M2162:N2162)/SUM(K2162:AD2162)</f>
        <v>0.23255813953488372</v>
      </c>
      <c r="AF2162">
        <f>SUM(S2162,Y2162)/SUM(K2162:AD2162)</f>
        <v>0.16279069767441862</v>
      </c>
      <c r="AG2162">
        <f t="shared" si="150"/>
        <v>0.23255813953488372</v>
      </c>
      <c r="AH2162">
        <f t="shared" si="151"/>
        <v>0</v>
      </c>
      <c r="AI2162">
        <f t="shared" si="152"/>
        <v>4.6511627906976744E-2</v>
      </c>
      <c r="AJ2162">
        <f t="shared" si="153"/>
        <v>0.32558139534883723</v>
      </c>
      <c r="AK2162">
        <v>7</v>
      </c>
      <c r="AL2162">
        <v>0</v>
      </c>
    </row>
    <row r="2163" spans="1:38" x14ac:dyDescent="0.2">
      <c r="A2163" t="s">
        <v>1881</v>
      </c>
      <c r="B2163">
        <v>186</v>
      </c>
      <c r="C2163">
        <v>290</v>
      </c>
      <c r="D2163">
        <f>C2163-B2163</f>
        <v>104</v>
      </c>
      <c r="E2163">
        <v>0.31369999999999998</v>
      </c>
      <c r="F2163">
        <v>1.03E-4</v>
      </c>
      <c r="G2163">
        <v>66</v>
      </c>
      <c r="H2163" t="s">
        <v>46</v>
      </c>
      <c r="I2163" t="s">
        <v>44</v>
      </c>
      <c r="J2163">
        <v>3.008</v>
      </c>
      <c r="K2163">
        <v>5</v>
      </c>
      <c r="L2163">
        <v>0</v>
      </c>
      <c r="M2163">
        <v>3</v>
      </c>
      <c r="N2163">
        <v>17</v>
      </c>
      <c r="O2163">
        <v>0</v>
      </c>
      <c r="P2163">
        <v>3</v>
      </c>
      <c r="Q2163">
        <v>4</v>
      </c>
      <c r="R2163">
        <v>2</v>
      </c>
      <c r="S2163">
        <v>12</v>
      </c>
      <c r="T2163">
        <v>7</v>
      </c>
      <c r="U2163">
        <v>3</v>
      </c>
      <c r="V2163">
        <v>5</v>
      </c>
      <c r="W2163">
        <v>0</v>
      </c>
      <c r="X2163">
        <v>4</v>
      </c>
      <c r="Y2163">
        <v>2</v>
      </c>
      <c r="Z2163">
        <v>6</v>
      </c>
      <c r="AA2163">
        <v>5</v>
      </c>
      <c r="AB2163">
        <v>2</v>
      </c>
      <c r="AC2163">
        <v>1</v>
      </c>
      <c r="AD2163">
        <v>5</v>
      </c>
      <c r="AE2163">
        <f>SUM(M2163:N2163)/SUM(K2163:AD2163)</f>
        <v>0.23255813953488372</v>
      </c>
      <c r="AF2163">
        <f>SUM(S2163,Y2163)/SUM(K2163:AD2163)</f>
        <v>0.16279069767441862</v>
      </c>
      <c r="AG2163">
        <f t="shared" si="150"/>
        <v>9.3023255813953487E-2</v>
      </c>
      <c r="AH2163">
        <f t="shared" si="151"/>
        <v>6.9767441860465115E-2</v>
      </c>
      <c r="AI2163">
        <f t="shared" si="152"/>
        <v>0.16279069767441862</v>
      </c>
      <c r="AJ2163">
        <f t="shared" si="153"/>
        <v>0.27906976744186046</v>
      </c>
      <c r="AK2163">
        <v>4</v>
      </c>
      <c r="AL2163">
        <v>0</v>
      </c>
    </row>
    <row r="2164" spans="1:38" x14ac:dyDescent="0.2">
      <c r="A2164" t="s">
        <v>2409</v>
      </c>
      <c r="B2164">
        <v>4</v>
      </c>
      <c r="C2164">
        <v>434</v>
      </c>
      <c r="D2164">
        <f>C2164-B2164</f>
        <v>430</v>
      </c>
      <c r="E2164">
        <v>0.49790000000000001</v>
      </c>
      <c r="F2164">
        <v>3.5399999999999999E-4</v>
      </c>
      <c r="G2164">
        <v>90</v>
      </c>
      <c r="H2164" t="s">
        <v>46</v>
      </c>
      <c r="I2164" t="s">
        <v>44</v>
      </c>
      <c r="J2164">
        <v>2.9470000000000001</v>
      </c>
      <c r="K2164">
        <v>12</v>
      </c>
      <c r="L2164">
        <v>1</v>
      </c>
      <c r="M2164">
        <v>22</v>
      </c>
      <c r="N2164">
        <v>20</v>
      </c>
      <c r="O2164">
        <v>2</v>
      </c>
      <c r="P2164">
        <v>30</v>
      </c>
      <c r="Q2164">
        <v>2</v>
      </c>
      <c r="R2164">
        <v>5</v>
      </c>
      <c r="S2164">
        <v>21</v>
      </c>
      <c r="T2164">
        <v>4</v>
      </c>
      <c r="U2164">
        <v>1</v>
      </c>
      <c r="V2164">
        <v>6</v>
      </c>
      <c r="W2164">
        <v>2</v>
      </c>
      <c r="X2164">
        <v>10</v>
      </c>
      <c r="Y2164">
        <v>7</v>
      </c>
      <c r="Z2164">
        <v>9</v>
      </c>
      <c r="AA2164">
        <v>7</v>
      </c>
      <c r="AB2164">
        <v>5</v>
      </c>
      <c r="AC2164">
        <v>1</v>
      </c>
      <c r="AD2164">
        <v>5</v>
      </c>
      <c r="AE2164">
        <f>SUM(M2164:N2164)/SUM(K2164:AD2164)</f>
        <v>0.2441860465116279</v>
      </c>
      <c r="AF2164">
        <f>SUM(S2164,Y2164)/SUM(K2164:AD2164)</f>
        <v>0.16279069767441862</v>
      </c>
      <c r="AG2164">
        <f t="shared" si="150"/>
        <v>0.2558139534883721</v>
      </c>
      <c r="AH2164">
        <f t="shared" si="151"/>
        <v>4.6511627906976744E-2</v>
      </c>
      <c r="AI2164">
        <f t="shared" si="152"/>
        <v>8.7209302325581398E-2</v>
      </c>
      <c r="AJ2164">
        <f t="shared" si="153"/>
        <v>0.20348837209302326</v>
      </c>
      <c r="AK2164">
        <v>23</v>
      </c>
      <c r="AL2164">
        <v>0</v>
      </c>
    </row>
    <row r="2165" spans="1:38" x14ac:dyDescent="0.2">
      <c r="A2165" t="s">
        <v>118</v>
      </c>
      <c r="B2165">
        <v>500</v>
      </c>
      <c r="C2165">
        <v>569</v>
      </c>
      <c r="D2165">
        <f>C2165-B2165</f>
        <v>69</v>
      </c>
      <c r="E2165">
        <v>0.18740000000000001</v>
      </c>
      <c r="F2165">
        <v>9.7999999999999997E-5</v>
      </c>
      <c r="G2165">
        <v>18</v>
      </c>
      <c r="H2165" t="s">
        <v>46</v>
      </c>
      <c r="I2165" t="s">
        <v>40</v>
      </c>
      <c r="J2165">
        <v>2.4209999999999998</v>
      </c>
      <c r="K2165">
        <v>4</v>
      </c>
      <c r="L2165">
        <v>0</v>
      </c>
      <c r="M2165">
        <v>2</v>
      </c>
      <c r="N2165">
        <v>9</v>
      </c>
      <c r="O2165">
        <v>2</v>
      </c>
      <c r="P2165">
        <v>3</v>
      </c>
      <c r="Q2165">
        <v>0</v>
      </c>
      <c r="R2165">
        <v>0</v>
      </c>
      <c r="S2165">
        <v>6</v>
      </c>
      <c r="T2165">
        <v>1</v>
      </c>
      <c r="U2165">
        <v>0</v>
      </c>
      <c r="V2165">
        <v>1</v>
      </c>
      <c r="W2165">
        <v>2</v>
      </c>
      <c r="X2165">
        <v>8</v>
      </c>
      <c r="Y2165">
        <v>1</v>
      </c>
      <c r="Z2165">
        <v>3</v>
      </c>
      <c r="AA2165">
        <v>0</v>
      </c>
      <c r="AB2165">
        <v>0</v>
      </c>
      <c r="AC2165">
        <v>0</v>
      </c>
      <c r="AD2165">
        <v>1</v>
      </c>
      <c r="AE2165">
        <f>SUM(M2165:N2165)/SUM(K2165:AD2165)</f>
        <v>0.2558139534883721</v>
      </c>
      <c r="AF2165">
        <f>SUM(S2165,Y2165)/SUM(K2165:AD2165)</f>
        <v>0.16279069767441862</v>
      </c>
      <c r="AG2165">
        <f t="shared" si="150"/>
        <v>0.20930232558139536</v>
      </c>
      <c r="AH2165">
        <f t="shared" si="151"/>
        <v>6.9767441860465115E-2</v>
      </c>
      <c r="AI2165">
        <f t="shared" si="152"/>
        <v>2.3255813953488372E-2</v>
      </c>
      <c r="AJ2165">
        <f t="shared" si="153"/>
        <v>0.27906976744186046</v>
      </c>
      <c r="AK2165">
        <v>2</v>
      </c>
      <c r="AL2165">
        <v>0</v>
      </c>
    </row>
    <row r="2166" spans="1:38" x14ac:dyDescent="0.2">
      <c r="A2166" t="s">
        <v>1964</v>
      </c>
      <c r="B2166">
        <v>70</v>
      </c>
      <c r="C2166">
        <v>142</v>
      </c>
      <c r="D2166">
        <f>C2166-B2166</f>
        <v>72</v>
      </c>
      <c r="E2166">
        <v>9.1600000000000001E-2</v>
      </c>
      <c r="F2166">
        <v>1.9699999999999999E-4</v>
      </c>
      <c r="G2166">
        <v>6</v>
      </c>
      <c r="H2166" t="s">
        <v>35</v>
      </c>
      <c r="I2166" t="s">
        <v>36</v>
      </c>
      <c r="J2166">
        <v>3.133</v>
      </c>
      <c r="K2166">
        <v>0</v>
      </c>
      <c r="L2166">
        <v>1</v>
      </c>
      <c r="M2166">
        <v>7</v>
      </c>
      <c r="N2166">
        <v>4</v>
      </c>
      <c r="O2166">
        <v>3</v>
      </c>
      <c r="P2166">
        <v>1</v>
      </c>
      <c r="Q2166">
        <v>0</v>
      </c>
      <c r="R2166">
        <v>2</v>
      </c>
      <c r="S2166">
        <v>5</v>
      </c>
      <c r="T2166">
        <v>3</v>
      </c>
      <c r="U2166">
        <v>1</v>
      </c>
      <c r="V2166">
        <v>5</v>
      </c>
      <c r="W2166">
        <v>3</v>
      </c>
      <c r="X2166">
        <v>1</v>
      </c>
      <c r="Y2166">
        <v>2</v>
      </c>
      <c r="Z2166">
        <v>2</v>
      </c>
      <c r="AA2166">
        <v>2</v>
      </c>
      <c r="AB2166">
        <v>1</v>
      </c>
      <c r="AC2166">
        <v>0</v>
      </c>
      <c r="AD2166">
        <v>0</v>
      </c>
      <c r="AE2166">
        <f>SUM(M2166:N2166)/SUM(K2166:AD2166)</f>
        <v>0.2558139534883721</v>
      </c>
      <c r="AF2166">
        <f>SUM(S2166,Y2166)/SUM(K2166:AD2166)</f>
        <v>0.16279069767441862</v>
      </c>
      <c r="AG2166">
        <f t="shared" si="150"/>
        <v>9.3023255813953487E-2</v>
      </c>
      <c r="AH2166">
        <f t="shared" si="151"/>
        <v>6.9767441860465115E-2</v>
      </c>
      <c r="AI2166">
        <f t="shared" si="152"/>
        <v>0.16279069767441862</v>
      </c>
      <c r="AJ2166">
        <f t="shared" si="153"/>
        <v>0.2558139534883721</v>
      </c>
    </row>
    <row r="2167" spans="1:38" x14ac:dyDescent="0.2">
      <c r="A2167" t="s">
        <v>815</v>
      </c>
      <c r="B2167">
        <v>5</v>
      </c>
      <c r="C2167">
        <v>81</v>
      </c>
      <c r="D2167">
        <f>C2167-B2167</f>
        <v>76</v>
      </c>
      <c r="E2167">
        <v>0.94310000000000005</v>
      </c>
      <c r="F2167">
        <v>0.66081000000000001</v>
      </c>
      <c r="G2167">
        <v>90</v>
      </c>
      <c r="H2167" t="s">
        <v>46</v>
      </c>
      <c r="I2167" t="s">
        <v>44</v>
      </c>
      <c r="J2167">
        <v>2.5649999999999999</v>
      </c>
      <c r="K2167">
        <v>1</v>
      </c>
      <c r="L2167">
        <v>0</v>
      </c>
      <c r="M2167">
        <v>6</v>
      </c>
      <c r="N2167">
        <v>8</v>
      </c>
      <c r="O2167">
        <v>1</v>
      </c>
      <c r="P2167">
        <v>3</v>
      </c>
      <c r="Q2167">
        <v>0</v>
      </c>
      <c r="R2167">
        <v>2</v>
      </c>
      <c r="S2167">
        <v>7</v>
      </c>
      <c r="T2167">
        <v>0</v>
      </c>
      <c r="U2167">
        <v>1</v>
      </c>
      <c r="V2167">
        <v>3</v>
      </c>
      <c r="W2167">
        <v>1</v>
      </c>
      <c r="X2167">
        <v>2</v>
      </c>
      <c r="Y2167">
        <v>0</v>
      </c>
      <c r="Z2167">
        <v>2</v>
      </c>
      <c r="AA2167">
        <v>3</v>
      </c>
      <c r="AB2167">
        <v>1</v>
      </c>
      <c r="AC2167">
        <v>0</v>
      </c>
      <c r="AD2167">
        <v>2</v>
      </c>
      <c r="AE2167">
        <f>SUM(M2167:N2167)/SUM(K2167:AD2167)</f>
        <v>0.32558139534883723</v>
      </c>
      <c r="AF2167">
        <f>SUM(S2167,Y2167)/SUM(K2167:AD2167)</f>
        <v>0.16279069767441862</v>
      </c>
      <c r="AG2167">
        <f t="shared" si="150"/>
        <v>0.11627906976744186</v>
      </c>
      <c r="AH2167">
        <f t="shared" si="151"/>
        <v>6.9767441860465115E-2</v>
      </c>
      <c r="AI2167">
        <f t="shared" si="152"/>
        <v>9.3023255813953487E-2</v>
      </c>
      <c r="AJ2167">
        <f t="shared" si="153"/>
        <v>0.23255813953488372</v>
      </c>
      <c r="AK2167">
        <v>13</v>
      </c>
      <c r="AL2167">
        <v>3</v>
      </c>
    </row>
    <row r="2168" spans="1:38" x14ac:dyDescent="0.2">
      <c r="A2168" t="s">
        <v>2443</v>
      </c>
      <c r="B2168">
        <v>476</v>
      </c>
      <c r="C2168">
        <v>921</v>
      </c>
      <c r="D2168">
        <f>C2168-B2168</f>
        <v>445</v>
      </c>
      <c r="E2168">
        <v>0.32129999999999997</v>
      </c>
      <c r="F2168">
        <v>4.8999999999999998E-5</v>
      </c>
      <c r="G2168">
        <v>66</v>
      </c>
      <c r="H2168" t="s">
        <v>32</v>
      </c>
      <c r="I2168" t="s">
        <v>33</v>
      </c>
      <c r="J2168">
        <v>2.927</v>
      </c>
      <c r="K2168">
        <v>13</v>
      </c>
      <c r="L2168">
        <v>0</v>
      </c>
      <c r="M2168">
        <v>10</v>
      </c>
      <c r="N2168">
        <v>29</v>
      </c>
      <c r="O2168">
        <v>4</v>
      </c>
      <c r="P2168">
        <v>18</v>
      </c>
      <c r="Q2168">
        <v>4</v>
      </c>
      <c r="R2168">
        <v>4</v>
      </c>
      <c r="S2168">
        <v>21</v>
      </c>
      <c r="T2168">
        <v>5</v>
      </c>
      <c r="U2168">
        <v>3</v>
      </c>
      <c r="V2168">
        <v>14</v>
      </c>
      <c r="W2168">
        <v>10</v>
      </c>
      <c r="X2168">
        <v>5</v>
      </c>
      <c r="Y2168">
        <v>8</v>
      </c>
      <c r="Z2168">
        <v>15</v>
      </c>
      <c r="AA2168">
        <v>6</v>
      </c>
      <c r="AB2168">
        <v>5</v>
      </c>
      <c r="AC2168">
        <v>0</v>
      </c>
      <c r="AD2168">
        <v>4</v>
      </c>
      <c r="AE2168">
        <f>SUM(M2168:N2168)/SUM(K2168:AD2168)</f>
        <v>0.21910112359550563</v>
      </c>
      <c r="AF2168">
        <f>SUM(S2168,Y2168)/SUM(K2168:AD2168)</f>
        <v>0.16292134831460675</v>
      </c>
      <c r="AG2168">
        <f t="shared" si="150"/>
        <v>0.2303370786516854</v>
      </c>
      <c r="AH2168">
        <f t="shared" si="151"/>
        <v>4.49438202247191E-2</v>
      </c>
      <c r="AI2168">
        <f t="shared" si="152"/>
        <v>9.5505617977528087E-2</v>
      </c>
      <c r="AJ2168">
        <f t="shared" si="153"/>
        <v>0.24719101123595505</v>
      </c>
      <c r="AK2168">
        <v>2</v>
      </c>
      <c r="AL2168">
        <v>0</v>
      </c>
    </row>
    <row r="2169" spans="1:38" x14ac:dyDescent="0.2">
      <c r="A2169" t="s">
        <v>1177</v>
      </c>
      <c r="B2169">
        <v>270</v>
      </c>
      <c r="C2169">
        <v>521</v>
      </c>
      <c r="D2169">
        <f>C2169-B2169</f>
        <v>251</v>
      </c>
      <c r="E2169">
        <v>0.1971</v>
      </c>
      <c r="F2169">
        <v>6.2299999999999996E-4</v>
      </c>
      <c r="G2169">
        <v>18</v>
      </c>
      <c r="H2169" t="s">
        <v>35</v>
      </c>
      <c r="I2169" t="s">
        <v>49</v>
      </c>
      <c r="J2169">
        <v>3.1440000000000001</v>
      </c>
      <c r="K2169">
        <v>5</v>
      </c>
      <c r="L2169">
        <v>1</v>
      </c>
      <c r="M2169">
        <v>11</v>
      </c>
      <c r="N2169">
        <v>11</v>
      </c>
      <c r="O2169">
        <v>8</v>
      </c>
      <c r="P2169">
        <v>10</v>
      </c>
      <c r="Q2169">
        <v>5</v>
      </c>
      <c r="R2169">
        <v>6</v>
      </c>
      <c r="S2169">
        <v>16</v>
      </c>
      <c r="T2169">
        <v>7</v>
      </c>
      <c r="U2169">
        <v>0</v>
      </c>
      <c r="V2169">
        <v>10</v>
      </c>
      <c r="W2169">
        <v>10</v>
      </c>
      <c r="X2169">
        <v>5</v>
      </c>
      <c r="Y2169">
        <v>6</v>
      </c>
      <c r="Z2169">
        <v>13</v>
      </c>
      <c r="AA2169">
        <v>6</v>
      </c>
      <c r="AB2169">
        <v>1</v>
      </c>
      <c r="AC2169">
        <v>0</v>
      </c>
      <c r="AD2169">
        <v>4</v>
      </c>
      <c r="AE2169">
        <f>SUM(M2169:N2169)/SUM(K2169:AD2169)</f>
        <v>0.16296296296296298</v>
      </c>
      <c r="AF2169">
        <f>SUM(S2169,Y2169)/SUM(K2169:AD2169)</f>
        <v>0.16296296296296298</v>
      </c>
      <c r="AG2169">
        <f t="shared" si="150"/>
        <v>0.18518518518518517</v>
      </c>
      <c r="AH2169">
        <f t="shared" si="151"/>
        <v>8.8888888888888892E-2</v>
      </c>
      <c r="AI2169">
        <f t="shared" si="152"/>
        <v>0.1037037037037037</v>
      </c>
      <c r="AJ2169">
        <f t="shared" si="153"/>
        <v>0.29629629629629628</v>
      </c>
    </row>
    <row r="2170" spans="1:38" x14ac:dyDescent="0.2">
      <c r="A2170" t="s">
        <v>2137</v>
      </c>
      <c r="B2170">
        <v>223</v>
      </c>
      <c r="C2170">
        <v>513</v>
      </c>
      <c r="D2170">
        <f>C2170-B2170</f>
        <v>290</v>
      </c>
      <c r="E2170">
        <v>0.17749999999999999</v>
      </c>
      <c r="F2170">
        <v>3.5399999999999999E-4</v>
      </c>
      <c r="G2170">
        <v>18</v>
      </c>
      <c r="H2170" t="s">
        <v>46</v>
      </c>
      <c r="I2170" t="s">
        <v>33</v>
      </c>
      <c r="J2170">
        <v>2.7269999999999999</v>
      </c>
      <c r="K2170">
        <v>7</v>
      </c>
      <c r="L2170">
        <v>0</v>
      </c>
      <c r="M2170">
        <v>12</v>
      </c>
      <c r="N2170">
        <v>15</v>
      </c>
      <c r="O2170">
        <v>4</v>
      </c>
      <c r="P2170">
        <v>12</v>
      </c>
      <c r="Q2170">
        <v>5</v>
      </c>
      <c r="R2170">
        <v>3</v>
      </c>
      <c r="S2170">
        <v>15</v>
      </c>
      <c r="T2170">
        <v>4</v>
      </c>
      <c r="U2170">
        <v>1</v>
      </c>
      <c r="V2170">
        <v>7</v>
      </c>
      <c r="W2170">
        <v>6</v>
      </c>
      <c r="X2170">
        <v>11</v>
      </c>
      <c r="Y2170">
        <v>7</v>
      </c>
      <c r="Z2170">
        <v>13</v>
      </c>
      <c r="AA2170">
        <v>10</v>
      </c>
      <c r="AB2170">
        <v>1</v>
      </c>
      <c r="AC2170">
        <v>0</v>
      </c>
      <c r="AD2170">
        <v>2</v>
      </c>
      <c r="AE2170">
        <f>SUM(M2170:N2170)/SUM(K2170:AD2170)</f>
        <v>0.2</v>
      </c>
      <c r="AF2170">
        <f>SUM(S2170,Y2170)/SUM(K2170:AD2170)</f>
        <v>0.16296296296296298</v>
      </c>
      <c r="AG2170">
        <f t="shared" si="150"/>
        <v>0.18518518518518517</v>
      </c>
      <c r="AH2170">
        <f t="shared" si="151"/>
        <v>4.4444444444444446E-2</v>
      </c>
      <c r="AI2170">
        <f t="shared" si="152"/>
        <v>6.6666666666666666E-2</v>
      </c>
      <c r="AJ2170">
        <f t="shared" si="153"/>
        <v>0.34074074074074073</v>
      </c>
      <c r="AK2170">
        <v>1</v>
      </c>
      <c r="AL2170">
        <v>1</v>
      </c>
    </row>
    <row r="2171" spans="1:38" x14ac:dyDescent="0.2">
      <c r="A2171" t="s">
        <v>87</v>
      </c>
      <c r="B2171">
        <v>92</v>
      </c>
      <c r="C2171">
        <v>467</v>
      </c>
      <c r="D2171">
        <f>C2171-B2171</f>
        <v>375</v>
      </c>
      <c r="E2171">
        <v>0.34439999999999998</v>
      </c>
      <c r="F2171">
        <v>9.2999999999999997E-5</v>
      </c>
      <c r="G2171">
        <v>66</v>
      </c>
      <c r="H2171" t="s">
        <v>46</v>
      </c>
      <c r="I2171" t="s">
        <v>72</v>
      </c>
      <c r="J2171">
        <v>3.077</v>
      </c>
      <c r="K2171">
        <v>13</v>
      </c>
      <c r="L2171">
        <v>0</v>
      </c>
      <c r="M2171">
        <v>8</v>
      </c>
      <c r="N2171">
        <v>20</v>
      </c>
      <c r="O2171">
        <v>1</v>
      </c>
      <c r="P2171">
        <v>26</v>
      </c>
      <c r="Q2171">
        <v>3</v>
      </c>
      <c r="R2171">
        <v>1</v>
      </c>
      <c r="S2171">
        <v>18</v>
      </c>
      <c r="T2171">
        <v>3</v>
      </c>
      <c r="U2171">
        <v>0</v>
      </c>
      <c r="V2171">
        <v>4</v>
      </c>
      <c r="W2171">
        <v>7</v>
      </c>
      <c r="X2171">
        <v>2</v>
      </c>
      <c r="Y2171">
        <v>4</v>
      </c>
      <c r="Z2171">
        <v>8</v>
      </c>
      <c r="AA2171">
        <v>8</v>
      </c>
      <c r="AB2171">
        <v>5</v>
      </c>
      <c r="AC2171">
        <v>1</v>
      </c>
      <c r="AD2171">
        <v>3</v>
      </c>
      <c r="AE2171">
        <f>SUM(M2171:N2171)/SUM(K2171:AD2171)</f>
        <v>0.2074074074074074</v>
      </c>
      <c r="AF2171">
        <f>SUM(S2171,Y2171)/SUM(K2171:AD2171)</f>
        <v>0.16296296296296298</v>
      </c>
      <c r="AG2171">
        <f t="shared" si="150"/>
        <v>0.34074074074074073</v>
      </c>
      <c r="AH2171">
        <f t="shared" si="151"/>
        <v>3.7037037037037035E-2</v>
      </c>
      <c r="AI2171">
        <f t="shared" si="152"/>
        <v>6.6666666666666666E-2</v>
      </c>
      <c r="AJ2171">
        <f t="shared" si="153"/>
        <v>0.18518518518518517</v>
      </c>
      <c r="AK2171">
        <v>8</v>
      </c>
      <c r="AL2171">
        <v>1</v>
      </c>
    </row>
    <row r="2172" spans="1:38" x14ac:dyDescent="0.2">
      <c r="A2172" t="s">
        <v>2374</v>
      </c>
      <c r="B2172">
        <v>7</v>
      </c>
      <c r="C2172">
        <v>276</v>
      </c>
      <c r="D2172">
        <f>C2172-B2172</f>
        <v>269</v>
      </c>
      <c r="E2172">
        <v>0.1336</v>
      </c>
      <c r="F2172">
        <v>0</v>
      </c>
      <c r="G2172">
        <v>6</v>
      </c>
      <c r="H2172" t="s">
        <v>35</v>
      </c>
      <c r="I2172" t="s">
        <v>36</v>
      </c>
      <c r="J2172">
        <v>3.01</v>
      </c>
      <c r="K2172">
        <v>10</v>
      </c>
      <c r="L2172">
        <v>0</v>
      </c>
      <c r="M2172">
        <v>15</v>
      </c>
      <c r="N2172">
        <v>15</v>
      </c>
      <c r="O2172">
        <v>0</v>
      </c>
      <c r="P2172">
        <v>12</v>
      </c>
      <c r="Q2172">
        <v>3</v>
      </c>
      <c r="R2172">
        <v>5</v>
      </c>
      <c r="S2172">
        <v>12</v>
      </c>
      <c r="T2172">
        <v>6</v>
      </c>
      <c r="U2172">
        <v>1</v>
      </c>
      <c r="V2172">
        <v>8</v>
      </c>
      <c r="W2172">
        <v>4</v>
      </c>
      <c r="X2172">
        <v>12</v>
      </c>
      <c r="Y2172">
        <v>10</v>
      </c>
      <c r="Z2172">
        <v>7</v>
      </c>
      <c r="AA2172">
        <v>4</v>
      </c>
      <c r="AB2172">
        <v>8</v>
      </c>
      <c r="AC2172">
        <v>0</v>
      </c>
      <c r="AD2172">
        <v>3</v>
      </c>
      <c r="AE2172">
        <f>SUM(M2172:N2172)/SUM(K2172:AD2172)</f>
        <v>0.22222222222222221</v>
      </c>
      <c r="AF2172">
        <f>SUM(S2172,Y2172)/SUM(K2172:AD2172)</f>
        <v>0.16296296296296298</v>
      </c>
      <c r="AG2172">
        <f t="shared" si="150"/>
        <v>0.19259259259259259</v>
      </c>
      <c r="AH2172">
        <f t="shared" si="151"/>
        <v>2.2222222222222223E-2</v>
      </c>
      <c r="AI2172">
        <f t="shared" si="152"/>
        <v>0.14814814814814814</v>
      </c>
      <c r="AJ2172">
        <f t="shared" si="153"/>
        <v>0.25185185185185183</v>
      </c>
    </row>
    <row r="2173" spans="1:38" x14ac:dyDescent="0.2">
      <c r="A2173" t="s">
        <v>2800</v>
      </c>
      <c r="B2173">
        <v>4</v>
      </c>
      <c r="C2173">
        <v>792</v>
      </c>
      <c r="D2173">
        <f>C2173-B2173</f>
        <v>788</v>
      </c>
      <c r="E2173">
        <v>0.16059999999999999</v>
      </c>
      <c r="F2173">
        <v>5.3000000000000001E-5</v>
      </c>
      <c r="G2173">
        <v>6</v>
      </c>
      <c r="H2173" t="s">
        <v>32</v>
      </c>
      <c r="I2173" t="s">
        <v>36</v>
      </c>
      <c r="J2173">
        <v>2.8769999999999998</v>
      </c>
      <c r="K2173">
        <v>7</v>
      </c>
      <c r="L2173">
        <v>3</v>
      </c>
      <c r="M2173">
        <v>29</v>
      </c>
      <c r="N2173">
        <v>43</v>
      </c>
      <c r="O2173">
        <v>2</v>
      </c>
      <c r="P2173">
        <v>42</v>
      </c>
      <c r="Q2173">
        <v>3</v>
      </c>
      <c r="R2173">
        <v>11</v>
      </c>
      <c r="S2173">
        <v>39</v>
      </c>
      <c r="T2173">
        <v>12</v>
      </c>
      <c r="U2173">
        <v>5</v>
      </c>
      <c r="V2173">
        <v>25</v>
      </c>
      <c r="W2173">
        <v>10</v>
      </c>
      <c r="X2173">
        <v>15</v>
      </c>
      <c r="Y2173">
        <v>13</v>
      </c>
      <c r="Z2173">
        <v>26</v>
      </c>
      <c r="AA2173">
        <v>21</v>
      </c>
      <c r="AB2173">
        <v>9</v>
      </c>
      <c r="AC2173">
        <v>0</v>
      </c>
      <c r="AD2173">
        <v>4</v>
      </c>
      <c r="AE2173">
        <f>SUM(M2173:N2173)/SUM(K2173:AD2173)</f>
        <v>0.22570532915360503</v>
      </c>
      <c r="AF2173">
        <f>SUM(S2173,Y2173)/SUM(K2173:AD2173)</f>
        <v>0.16300940438871472</v>
      </c>
      <c r="AG2173">
        <f t="shared" si="150"/>
        <v>0.18495297805642633</v>
      </c>
      <c r="AH2173">
        <f t="shared" si="151"/>
        <v>1.8808777429467086E-2</v>
      </c>
      <c r="AI2173">
        <f t="shared" si="152"/>
        <v>0.11598746081504702</v>
      </c>
      <c r="AJ2173">
        <f t="shared" si="153"/>
        <v>0.29153605015673983</v>
      </c>
      <c r="AK2173">
        <v>3</v>
      </c>
      <c r="AL2173">
        <v>3</v>
      </c>
    </row>
    <row r="2174" spans="1:38" x14ac:dyDescent="0.2">
      <c r="A2174" t="s">
        <v>2316</v>
      </c>
      <c r="B2174">
        <v>6</v>
      </c>
      <c r="C2174">
        <v>145</v>
      </c>
      <c r="D2174">
        <f>C2174-B2174</f>
        <v>139</v>
      </c>
      <c r="E2174">
        <v>0.23699999999999999</v>
      </c>
      <c r="F2174" s="1">
        <v>6.0000000000000002E-6</v>
      </c>
      <c r="G2174">
        <v>42</v>
      </c>
      <c r="H2174" t="s">
        <v>46</v>
      </c>
      <c r="I2174" t="s">
        <v>49</v>
      </c>
      <c r="J2174">
        <v>2.7330000000000001</v>
      </c>
      <c r="K2174">
        <v>1</v>
      </c>
      <c r="L2174">
        <v>1</v>
      </c>
      <c r="M2174">
        <v>7</v>
      </c>
      <c r="N2174">
        <v>9</v>
      </c>
      <c r="O2174">
        <v>3</v>
      </c>
      <c r="P2174">
        <v>13</v>
      </c>
      <c r="Q2174">
        <v>2</v>
      </c>
      <c r="R2174">
        <v>2</v>
      </c>
      <c r="S2174">
        <v>8</v>
      </c>
      <c r="T2174">
        <v>1</v>
      </c>
      <c r="U2174">
        <v>3</v>
      </c>
      <c r="V2174">
        <v>6</v>
      </c>
      <c r="W2174">
        <v>5</v>
      </c>
      <c r="X2174">
        <v>5</v>
      </c>
      <c r="Y2174">
        <v>7</v>
      </c>
      <c r="Z2174">
        <v>7</v>
      </c>
      <c r="AA2174">
        <v>7</v>
      </c>
      <c r="AB2174">
        <v>0</v>
      </c>
      <c r="AC2174">
        <v>0</v>
      </c>
      <c r="AD2174">
        <v>5</v>
      </c>
      <c r="AE2174">
        <f>SUM(M2174:N2174)/SUM(K2174:AD2174)</f>
        <v>0.17391304347826086</v>
      </c>
      <c r="AF2174">
        <f>SUM(S2174,Y2174)/SUM(K2174:AD2174)</f>
        <v>0.16304347826086957</v>
      </c>
      <c r="AG2174">
        <f t="shared" si="150"/>
        <v>0.20652173913043478</v>
      </c>
      <c r="AH2174">
        <f t="shared" si="151"/>
        <v>8.6956521739130432E-2</v>
      </c>
      <c r="AI2174">
        <f t="shared" si="152"/>
        <v>6.5217391304347824E-2</v>
      </c>
      <c r="AJ2174">
        <f t="shared" si="153"/>
        <v>0.30434782608695654</v>
      </c>
      <c r="AK2174">
        <v>8</v>
      </c>
      <c r="AL2174">
        <v>2</v>
      </c>
    </row>
    <row r="2175" spans="1:38" x14ac:dyDescent="0.2">
      <c r="A2175" t="s">
        <v>2807</v>
      </c>
      <c r="B2175">
        <v>95</v>
      </c>
      <c r="C2175">
        <v>222</v>
      </c>
      <c r="D2175">
        <f>C2175-B2175</f>
        <v>127</v>
      </c>
      <c r="E2175">
        <v>0.25109999999999999</v>
      </c>
      <c r="F2175">
        <v>2.6400000000000002E-4</v>
      </c>
      <c r="G2175">
        <v>42</v>
      </c>
      <c r="H2175" t="s">
        <v>32</v>
      </c>
      <c r="I2175" t="s">
        <v>40</v>
      </c>
      <c r="J2175">
        <v>3.5009999999999999</v>
      </c>
      <c r="K2175">
        <v>1</v>
      </c>
      <c r="L2175">
        <v>0</v>
      </c>
      <c r="M2175">
        <v>8</v>
      </c>
      <c r="N2175">
        <v>9</v>
      </c>
      <c r="O2175">
        <v>4</v>
      </c>
      <c r="P2175">
        <v>5</v>
      </c>
      <c r="Q2175">
        <v>3</v>
      </c>
      <c r="R2175">
        <v>10</v>
      </c>
      <c r="S2175">
        <v>10</v>
      </c>
      <c r="T2175">
        <v>4</v>
      </c>
      <c r="U2175">
        <v>1</v>
      </c>
      <c r="V2175">
        <v>6</v>
      </c>
      <c r="W2175">
        <v>6</v>
      </c>
      <c r="X2175">
        <v>3</v>
      </c>
      <c r="Y2175">
        <v>5</v>
      </c>
      <c r="Z2175">
        <v>10</v>
      </c>
      <c r="AA2175">
        <v>3</v>
      </c>
      <c r="AB2175">
        <v>4</v>
      </c>
      <c r="AC2175">
        <v>0</v>
      </c>
      <c r="AD2175">
        <v>0</v>
      </c>
      <c r="AE2175">
        <f>SUM(M2175:N2175)/SUM(K2175:AD2175)</f>
        <v>0.18478260869565216</v>
      </c>
      <c r="AF2175">
        <f>SUM(S2175,Y2175)/SUM(K2175:AD2175)</f>
        <v>0.16304347826086957</v>
      </c>
      <c r="AG2175">
        <f t="shared" si="150"/>
        <v>0.13043478260869565</v>
      </c>
      <c r="AH2175">
        <f t="shared" si="151"/>
        <v>4.3478260869565216E-2</v>
      </c>
      <c r="AI2175">
        <f t="shared" si="152"/>
        <v>0.20652173913043478</v>
      </c>
      <c r="AJ2175">
        <f t="shared" si="153"/>
        <v>0.27173913043478259</v>
      </c>
      <c r="AK2175">
        <v>1</v>
      </c>
      <c r="AL2175">
        <v>0</v>
      </c>
    </row>
    <row r="2176" spans="1:38" x14ac:dyDescent="0.2">
      <c r="A2176" t="s">
        <v>2156</v>
      </c>
      <c r="B2176">
        <v>150</v>
      </c>
      <c r="C2176">
        <v>693</v>
      </c>
      <c r="D2176">
        <f>C2176-B2176</f>
        <v>543</v>
      </c>
      <c r="E2176">
        <v>0.20430000000000001</v>
      </c>
      <c r="F2176" s="1">
        <v>6.0000000000000002E-6</v>
      </c>
      <c r="G2176">
        <v>30</v>
      </c>
      <c r="H2176" t="s">
        <v>46</v>
      </c>
      <c r="I2176" t="s">
        <v>107</v>
      </c>
      <c r="J2176">
        <v>3.07</v>
      </c>
      <c r="K2176">
        <v>9</v>
      </c>
      <c r="L2176">
        <v>1</v>
      </c>
      <c r="M2176">
        <v>18</v>
      </c>
      <c r="N2176">
        <v>35</v>
      </c>
      <c r="O2176">
        <v>1</v>
      </c>
      <c r="P2176">
        <v>16</v>
      </c>
      <c r="Q2176">
        <v>9</v>
      </c>
      <c r="R2176">
        <v>11</v>
      </c>
      <c r="S2176">
        <v>20</v>
      </c>
      <c r="T2176">
        <v>19</v>
      </c>
      <c r="U2176">
        <v>6</v>
      </c>
      <c r="V2176">
        <v>18</v>
      </c>
      <c r="W2176">
        <v>9</v>
      </c>
      <c r="X2176">
        <v>17</v>
      </c>
      <c r="Y2176">
        <v>25</v>
      </c>
      <c r="Z2176">
        <v>25</v>
      </c>
      <c r="AA2176">
        <v>20</v>
      </c>
      <c r="AB2176">
        <v>10</v>
      </c>
      <c r="AC2176">
        <v>0</v>
      </c>
      <c r="AD2176">
        <v>7</v>
      </c>
      <c r="AE2176">
        <f>SUM(M2176:N2176)/SUM(K2176:AD2176)</f>
        <v>0.19202898550724637</v>
      </c>
      <c r="AF2176">
        <f>SUM(S2176,Y2176)/SUM(K2176:AD2176)</f>
        <v>0.16304347826086957</v>
      </c>
      <c r="AG2176">
        <f t="shared" si="150"/>
        <v>0.12318840579710146</v>
      </c>
      <c r="AH2176">
        <f t="shared" si="151"/>
        <v>2.8985507246376812E-2</v>
      </c>
      <c r="AI2176">
        <f t="shared" si="152"/>
        <v>0.16666666666666666</v>
      </c>
      <c r="AJ2176">
        <f t="shared" si="153"/>
        <v>0.32608695652173914</v>
      </c>
    </row>
    <row r="2177" spans="1:38" x14ac:dyDescent="0.2">
      <c r="A2177" t="s">
        <v>119</v>
      </c>
      <c r="B2177">
        <v>3</v>
      </c>
      <c r="C2177">
        <v>209</v>
      </c>
      <c r="D2177">
        <f>C2177-B2177</f>
        <v>206</v>
      </c>
      <c r="E2177">
        <v>0.48570000000000002</v>
      </c>
      <c r="F2177">
        <v>4.75E-4</v>
      </c>
      <c r="G2177">
        <v>90</v>
      </c>
      <c r="H2177" t="s">
        <v>32</v>
      </c>
      <c r="I2177" t="s">
        <v>44</v>
      </c>
      <c r="J2177">
        <v>2.8959999999999999</v>
      </c>
      <c r="K2177">
        <v>5</v>
      </c>
      <c r="L2177">
        <v>1</v>
      </c>
      <c r="M2177">
        <v>7</v>
      </c>
      <c r="N2177">
        <v>12</v>
      </c>
      <c r="O2177">
        <v>0</v>
      </c>
      <c r="P2177">
        <v>12</v>
      </c>
      <c r="Q2177">
        <v>2</v>
      </c>
      <c r="R2177">
        <v>3</v>
      </c>
      <c r="S2177">
        <v>14</v>
      </c>
      <c r="T2177">
        <v>2</v>
      </c>
      <c r="U2177">
        <v>1</v>
      </c>
      <c r="V2177">
        <v>3</v>
      </c>
      <c r="W2177">
        <v>5</v>
      </c>
      <c r="X2177">
        <v>8</v>
      </c>
      <c r="Y2177">
        <v>1</v>
      </c>
      <c r="Z2177">
        <v>5</v>
      </c>
      <c r="AA2177">
        <v>5</v>
      </c>
      <c r="AB2177">
        <v>3</v>
      </c>
      <c r="AC2177">
        <v>0</v>
      </c>
      <c r="AD2177">
        <v>3</v>
      </c>
      <c r="AE2177">
        <f>SUM(M2177:N2177)/SUM(K2177:AD2177)</f>
        <v>0.20652173913043478</v>
      </c>
      <c r="AF2177">
        <f>SUM(S2177,Y2177)/SUM(K2177:AD2177)</f>
        <v>0.16304347826086957</v>
      </c>
      <c r="AG2177">
        <f t="shared" si="150"/>
        <v>0.2391304347826087</v>
      </c>
      <c r="AH2177">
        <f t="shared" si="151"/>
        <v>3.2608695652173912E-2</v>
      </c>
      <c r="AI2177">
        <f t="shared" si="152"/>
        <v>9.7826086956521743E-2</v>
      </c>
      <c r="AJ2177">
        <f t="shared" si="153"/>
        <v>0.2608695652173913</v>
      </c>
      <c r="AK2177">
        <v>4</v>
      </c>
      <c r="AL2177">
        <v>2</v>
      </c>
    </row>
    <row r="2178" spans="1:38" x14ac:dyDescent="0.2">
      <c r="A2178" t="s">
        <v>1313</v>
      </c>
      <c r="B2178">
        <v>8</v>
      </c>
      <c r="C2178">
        <v>226</v>
      </c>
      <c r="D2178">
        <f>C2178-B2178</f>
        <v>218</v>
      </c>
      <c r="E2178">
        <v>0.31059999999999999</v>
      </c>
      <c r="F2178" s="1">
        <v>7.9999999999999996E-6</v>
      </c>
      <c r="G2178">
        <v>66</v>
      </c>
      <c r="H2178" t="s">
        <v>32</v>
      </c>
      <c r="I2178" t="s">
        <v>49</v>
      </c>
      <c r="J2178">
        <v>2.77</v>
      </c>
      <c r="K2178">
        <v>2</v>
      </c>
      <c r="L2178">
        <v>1</v>
      </c>
      <c r="M2178">
        <v>14</v>
      </c>
      <c r="N2178">
        <v>5</v>
      </c>
      <c r="O2178">
        <v>1</v>
      </c>
      <c r="P2178">
        <v>10</v>
      </c>
      <c r="Q2178">
        <v>4</v>
      </c>
      <c r="R2178">
        <v>0</v>
      </c>
      <c r="S2178">
        <v>8</v>
      </c>
      <c r="T2178">
        <v>5</v>
      </c>
      <c r="U2178">
        <v>1</v>
      </c>
      <c r="V2178">
        <v>5</v>
      </c>
      <c r="W2178">
        <v>7</v>
      </c>
      <c r="X2178">
        <v>4</v>
      </c>
      <c r="Y2178">
        <v>7</v>
      </c>
      <c r="Z2178">
        <v>6</v>
      </c>
      <c r="AA2178">
        <v>6</v>
      </c>
      <c r="AB2178">
        <v>3</v>
      </c>
      <c r="AC2178">
        <v>0</v>
      </c>
      <c r="AD2178">
        <v>3</v>
      </c>
      <c r="AE2178">
        <f>SUM(M2178:N2178)/SUM(K2178:AD2178)</f>
        <v>0.20652173913043478</v>
      </c>
      <c r="AF2178">
        <f>SUM(S2178,Y2178)/SUM(K2178:AD2178)</f>
        <v>0.16304347826086957</v>
      </c>
      <c r="AG2178">
        <f t="shared" si="150"/>
        <v>0.20652173913043478</v>
      </c>
      <c r="AH2178">
        <f t="shared" si="151"/>
        <v>4.3478260869565216E-2</v>
      </c>
      <c r="AI2178">
        <f t="shared" si="152"/>
        <v>9.7826086956521743E-2</v>
      </c>
      <c r="AJ2178">
        <f t="shared" si="153"/>
        <v>0.28260869565217389</v>
      </c>
      <c r="AK2178">
        <v>2</v>
      </c>
      <c r="AL2178">
        <v>0</v>
      </c>
    </row>
    <row r="2179" spans="1:38" x14ac:dyDescent="0.2">
      <c r="A2179" t="s">
        <v>2469</v>
      </c>
      <c r="B2179">
        <v>5</v>
      </c>
      <c r="C2179">
        <v>303</v>
      </c>
      <c r="D2179">
        <f>C2179-B2179</f>
        <v>298</v>
      </c>
      <c r="E2179">
        <v>0.16739999999999999</v>
      </c>
      <c r="F2179">
        <v>6.6000000000000005E-5</v>
      </c>
      <c r="G2179">
        <v>18</v>
      </c>
      <c r="H2179" t="s">
        <v>35</v>
      </c>
      <c r="I2179" t="s">
        <v>33</v>
      </c>
      <c r="J2179">
        <v>2.972</v>
      </c>
      <c r="K2179">
        <v>9</v>
      </c>
      <c r="L2179">
        <v>3</v>
      </c>
      <c r="M2179">
        <v>15</v>
      </c>
      <c r="N2179">
        <v>26</v>
      </c>
      <c r="O2179">
        <v>3</v>
      </c>
      <c r="P2179">
        <v>10</v>
      </c>
      <c r="Q2179">
        <v>7</v>
      </c>
      <c r="R2179">
        <v>7</v>
      </c>
      <c r="S2179">
        <v>16</v>
      </c>
      <c r="T2179">
        <v>10</v>
      </c>
      <c r="U2179">
        <v>1</v>
      </c>
      <c r="V2179">
        <v>7</v>
      </c>
      <c r="W2179">
        <v>16</v>
      </c>
      <c r="X2179">
        <v>11</v>
      </c>
      <c r="Y2179">
        <v>14</v>
      </c>
      <c r="Z2179">
        <v>8</v>
      </c>
      <c r="AA2179">
        <v>9</v>
      </c>
      <c r="AB2179">
        <v>5</v>
      </c>
      <c r="AC2179">
        <v>0</v>
      </c>
      <c r="AD2179">
        <v>7</v>
      </c>
      <c r="AE2179">
        <f>SUM(M2179:N2179)/SUM(K2179:AD2179)</f>
        <v>0.22282608695652173</v>
      </c>
      <c r="AF2179">
        <f>SUM(S2179,Y2179)/SUM(K2179:AD2179)</f>
        <v>0.16304347826086957</v>
      </c>
      <c r="AG2179">
        <f t="shared" ref="AG2179:AG2242" si="154">SUM(P2179,K2179,W2179)/SUM(K2179:AD2179)</f>
        <v>0.19021739130434784</v>
      </c>
      <c r="AH2179">
        <f t="shared" ref="AH2179:AH2242" si="155">SUM(AC2179,AD2179,O2179)/SUM(K2179:AD2179)</f>
        <v>5.434782608695652E-2</v>
      </c>
      <c r="AI2179">
        <f t="shared" ref="AI2179:AI2242" si="156">SUM(R2179,T2179,AB2179,U2179)/SUM(K2179:AD2179)</f>
        <v>0.125</v>
      </c>
      <c r="AJ2179">
        <f t="shared" ref="AJ2179:AJ2242" si="157">SUM(Q2179,X2179,V2179,AA2179,Z2179,L2179)/SUM(K2179:AD2179)</f>
        <v>0.24456521739130435</v>
      </c>
    </row>
    <row r="2180" spans="1:38" x14ac:dyDescent="0.2">
      <c r="A2180" t="s">
        <v>1894</v>
      </c>
      <c r="B2180">
        <v>653</v>
      </c>
      <c r="C2180">
        <v>844</v>
      </c>
      <c r="D2180">
        <f>C2180-B2180</f>
        <v>191</v>
      </c>
      <c r="E2180">
        <v>0.39900000000000002</v>
      </c>
      <c r="F2180">
        <v>6.0599999999999998E-4</v>
      </c>
      <c r="G2180">
        <v>78</v>
      </c>
      <c r="H2180" t="s">
        <v>46</v>
      </c>
      <c r="I2180" t="s">
        <v>49</v>
      </c>
      <c r="J2180">
        <v>3.2650000000000001</v>
      </c>
      <c r="K2180">
        <v>0</v>
      </c>
      <c r="L2180">
        <v>0</v>
      </c>
      <c r="M2180">
        <v>10</v>
      </c>
      <c r="N2180">
        <v>11</v>
      </c>
      <c r="O2180">
        <v>4</v>
      </c>
      <c r="P2180">
        <v>6</v>
      </c>
      <c r="Q2180">
        <v>1</v>
      </c>
      <c r="R2180">
        <v>5</v>
      </c>
      <c r="S2180">
        <v>9</v>
      </c>
      <c r="T2180">
        <v>4</v>
      </c>
      <c r="U2180">
        <v>4</v>
      </c>
      <c r="V2180">
        <v>6</v>
      </c>
      <c r="W2180">
        <v>3</v>
      </c>
      <c r="X2180">
        <v>5</v>
      </c>
      <c r="Y2180">
        <v>6</v>
      </c>
      <c r="Z2180">
        <v>4</v>
      </c>
      <c r="AA2180">
        <v>4</v>
      </c>
      <c r="AB2180">
        <v>6</v>
      </c>
      <c r="AC2180">
        <v>1</v>
      </c>
      <c r="AD2180">
        <v>3</v>
      </c>
      <c r="AE2180">
        <f>SUM(M2180:N2180)/SUM(K2180:AD2180)</f>
        <v>0.22826086956521738</v>
      </c>
      <c r="AF2180">
        <f>SUM(S2180,Y2180)/SUM(K2180:AD2180)</f>
        <v>0.16304347826086957</v>
      </c>
      <c r="AG2180">
        <f t="shared" si="154"/>
        <v>9.7826086956521743E-2</v>
      </c>
      <c r="AH2180">
        <f t="shared" si="155"/>
        <v>8.6956521739130432E-2</v>
      </c>
      <c r="AI2180">
        <f t="shared" si="156"/>
        <v>0.20652173913043478</v>
      </c>
      <c r="AJ2180">
        <f t="shared" si="157"/>
        <v>0.21739130434782608</v>
      </c>
    </row>
    <row r="2181" spans="1:38" x14ac:dyDescent="0.2">
      <c r="A2181" t="s">
        <v>1728</v>
      </c>
      <c r="B2181">
        <v>160</v>
      </c>
      <c r="C2181">
        <v>787</v>
      </c>
      <c r="D2181">
        <f>C2181-B2181</f>
        <v>627</v>
      </c>
      <c r="E2181">
        <v>0.29830000000000001</v>
      </c>
      <c r="F2181">
        <v>7.4700000000000005E-4</v>
      </c>
      <c r="G2181">
        <v>54</v>
      </c>
      <c r="H2181" t="s">
        <v>35</v>
      </c>
      <c r="I2181" t="s">
        <v>44</v>
      </c>
      <c r="J2181">
        <v>3.0009999999999999</v>
      </c>
      <c r="K2181">
        <v>19</v>
      </c>
      <c r="L2181">
        <v>0</v>
      </c>
      <c r="M2181">
        <v>24</v>
      </c>
      <c r="N2181">
        <v>25</v>
      </c>
      <c r="O2181">
        <v>5</v>
      </c>
      <c r="P2181">
        <v>32</v>
      </c>
      <c r="Q2181">
        <v>4</v>
      </c>
      <c r="R2181">
        <v>9</v>
      </c>
      <c r="S2181">
        <v>36</v>
      </c>
      <c r="T2181">
        <v>14</v>
      </c>
      <c r="U2181">
        <v>3</v>
      </c>
      <c r="V2181">
        <v>38</v>
      </c>
      <c r="W2181">
        <v>22</v>
      </c>
      <c r="X2181">
        <v>13</v>
      </c>
      <c r="Y2181">
        <v>17</v>
      </c>
      <c r="Z2181">
        <v>35</v>
      </c>
      <c r="AA2181">
        <v>15</v>
      </c>
      <c r="AB2181">
        <v>9</v>
      </c>
      <c r="AC2181">
        <v>0</v>
      </c>
      <c r="AD2181">
        <v>5</v>
      </c>
      <c r="AE2181">
        <f>SUM(M2181:N2181)/SUM(K2181:AD2181)</f>
        <v>0.15076923076923077</v>
      </c>
      <c r="AF2181">
        <f>SUM(S2181,Y2181)/SUM(K2181:AD2181)</f>
        <v>0.16307692307692306</v>
      </c>
      <c r="AG2181">
        <f t="shared" si="154"/>
        <v>0.22461538461538461</v>
      </c>
      <c r="AH2181">
        <f t="shared" si="155"/>
        <v>3.0769230769230771E-2</v>
      </c>
      <c r="AI2181">
        <f t="shared" si="156"/>
        <v>0.1076923076923077</v>
      </c>
      <c r="AJ2181">
        <f t="shared" si="157"/>
        <v>0.32307692307692309</v>
      </c>
    </row>
    <row r="2182" spans="1:38" x14ac:dyDescent="0.2">
      <c r="A2182" t="s">
        <v>1822</v>
      </c>
      <c r="B2182">
        <v>513</v>
      </c>
      <c r="C2182">
        <v>768</v>
      </c>
      <c r="D2182">
        <f>C2182-B2182</f>
        <v>255</v>
      </c>
      <c r="E2182">
        <v>0.17100000000000001</v>
      </c>
      <c r="F2182">
        <v>1.7080000000000001E-3</v>
      </c>
      <c r="G2182">
        <v>18</v>
      </c>
      <c r="H2182" t="s">
        <v>35</v>
      </c>
      <c r="I2182" t="s">
        <v>44</v>
      </c>
      <c r="J2182">
        <v>3.5779999999999998</v>
      </c>
      <c r="K2182">
        <v>10</v>
      </c>
      <c r="L2182">
        <v>3</v>
      </c>
      <c r="M2182">
        <v>18</v>
      </c>
      <c r="N2182">
        <v>29</v>
      </c>
      <c r="O2182">
        <v>9</v>
      </c>
      <c r="P2182">
        <v>7</v>
      </c>
      <c r="Q2182">
        <v>2</v>
      </c>
      <c r="R2182">
        <v>12</v>
      </c>
      <c r="S2182">
        <v>26</v>
      </c>
      <c r="T2182">
        <v>23</v>
      </c>
      <c r="U2182">
        <v>5</v>
      </c>
      <c r="V2182">
        <v>17</v>
      </c>
      <c r="W2182">
        <v>6</v>
      </c>
      <c r="X2182">
        <v>13</v>
      </c>
      <c r="Y2182">
        <v>12</v>
      </c>
      <c r="Z2182">
        <v>18</v>
      </c>
      <c r="AA2182">
        <v>8</v>
      </c>
      <c r="AB2182">
        <v>12</v>
      </c>
      <c r="AC2182">
        <v>2</v>
      </c>
      <c r="AD2182">
        <v>1</v>
      </c>
      <c r="AE2182">
        <f>SUM(M2182:N2182)/SUM(K2182:AD2182)</f>
        <v>0.20171673819742489</v>
      </c>
      <c r="AF2182">
        <f>SUM(S2182,Y2182)/SUM(K2182:AD2182)</f>
        <v>0.1630901287553648</v>
      </c>
      <c r="AG2182">
        <f t="shared" si="154"/>
        <v>9.8712446351931327E-2</v>
      </c>
      <c r="AH2182">
        <f t="shared" si="155"/>
        <v>5.1502145922746781E-2</v>
      </c>
      <c r="AI2182">
        <f t="shared" si="156"/>
        <v>0.22317596566523606</v>
      </c>
      <c r="AJ2182">
        <f t="shared" si="157"/>
        <v>0.26180257510729615</v>
      </c>
      <c r="AK2182">
        <v>1</v>
      </c>
      <c r="AL2182">
        <v>0</v>
      </c>
    </row>
    <row r="2183" spans="1:38" x14ac:dyDescent="0.2">
      <c r="A2183" t="s">
        <v>2966</v>
      </c>
      <c r="B2183">
        <v>7</v>
      </c>
      <c r="C2183">
        <v>352</v>
      </c>
      <c r="D2183">
        <f>C2183-B2183</f>
        <v>345</v>
      </c>
      <c r="E2183">
        <v>0.25269999999999998</v>
      </c>
      <c r="F2183">
        <v>7.1502999999999997E-2</v>
      </c>
      <c r="G2183">
        <v>42</v>
      </c>
      <c r="H2183" t="s">
        <v>35</v>
      </c>
      <c r="I2183" t="s">
        <v>44</v>
      </c>
      <c r="J2183">
        <v>2.9460000000000002</v>
      </c>
      <c r="K2183">
        <v>5</v>
      </c>
      <c r="L2183">
        <v>0</v>
      </c>
      <c r="M2183">
        <v>9</v>
      </c>
      <c r="N2183">
        <v>16</v>
      </c>
      <c r="O2183">
        <v>2</v>
      </c>
      <c r="P2183">
        <v>30</v>
      </c>
      <c r="Q2183">
        <v>5</v>
      </c>
      <c r="R2183">
        <v>2</v>
      </c>
      <c r="S2183">
        <v>16</v>
      </c>
      <c r="T2183">
        <v>5</v>
      </c>
      <c r="U2183">
        <v>1</v>
      </c>
      <c r="V2183">
        <v>6</v>
      </c>
      <c r="W2183">
        <v>10</v>
      </c>
      <c r="X2183">
        <v>4</v>
      </c>
      <c r="Y2183">
        <v>7</v>
      </c>
      <c r="Z2183">
        <v>12</v>
      </c>
      <c r="AA2183">
        <v>7</v>
      </c>
      <c r="AB2183">
        <v>3</v>
      </c>
      <c r="AC2183">
        <v>0</v>
      </c>
      <c r="AD2183">
        <v>1</v>
      </c>
      <c r="AE2183">
        <f>SUM(M2183:N2183)/SUM(K2183:AD2183)</f>
        <v>0.1773049645390071</v>
      </c>
      <c r="AF2183">
        <f>SUM(S2183,Y2183)/SUM(K2183:AD2183)</f>
        <v>0.16312056737588654</v>
      </c>
      <c r="AG2183">
        <f t="shared" si="154"/>
        <v>0.31914893617021278</v>
      </c>
      <c r="AH2183">
        <f t="shared" si="155"/>
        <v>2.1276595744680851E-2</v>
      </c>
      <c r="AI2183">
        <f t="shared" si="156"/>
        <v>7.8014184397163122E-2</v>
      </c>
      <c r="AJ2183">
        <f t="shared" si="157"/>
        <v>0.24113475177304963</v>
      </c>
    </row>
    <row r="2184" spans="1:38" x14ac:dyDescent="0.2">
      <c r="A2184" t="s">
        <v>211</v>
      </c>
      <c r="B2184">
        <v>182</v>
      </c>
      <c r="C2184">
        <v>275</v>
      </c>
      <c r="D2184">
        <f>C2184-B2184</f>
        <v>93</v>
      </c>
      <c r="E2184">
        <v>0.30830000000000002</v>
      </c>
      <c r="F2184">
        <v>4.0000000000000003E-5</v>
      </c>
      <c r="G2184">
        <v>66</v>
      </c>
      <c r="H2184" t="s">
        <v>35</v>
      </c>
      <c r="I2184" t="s">
        <v>33</v>
      </c>
      <c r="J2184">
        <v>3.2040000000000002</v>
      </c>
      <c r="K2184">
        <v>3</v>
      </c>
      <c r="L2184">
        <v>1</v>
      </c>
      <c r="M2184">
        <v>1</v>
      </c>
      <c r="N2184">
        <v>1</v>
      </c>
      <c r="O2184">
        <v>2</v>
      </c>
      <c r="P2184">
        <v>2</v>
      </c>
      <c r="Q2184">
        <v>0</v>
      </c>
      <c r="R2184">
        <v>1</v>
      </c>
      <c r="S2184">
        <v>3</v>
      </c>
      <c r="T2184">
        <v>2</v>
      </c>
      <c r="U2184">
        <v>2</v>
      </c>
      <c r="V2184">
        <v>10</v>
      </c>
      <c r="W2184">
        <v>3</v>
      </c>
      <c r="X2184">
        <v>2</v>
      </c>
      <c r="Y2184">
        <v>5</v>
      </c>
      <c r="Z2184">
        <v>7</v>
      </c>
      <c r="AA2184">
        <v>2</v>
      </c>
      <c r="AB2184">
        <v>1</v>
      </c>
      <c r="AC2184">
        <v>0</v>
      </c>
      <c r="AD2184">
        <v>1</v>
      </c>
      <c r="AE2184">
        <f>SUM(M2184:N2184)/SUM(K2184:AD2184)</f>
        <v>4.0816326530612242E-2</v>
      </c>
      <c r="AF2184">
        <f>SUM(S2184,Y2184)/SUM(K2184:AD2184)</f>
        <v>0.16326530612244897</v>
      </c>
      <c r="AG2184">
        <f t="shared" si="154"/>
        <v>0.16326530612244897</v>
      </c>
      <c r="AH2184">
        <f t="shared" si="155"/>
        <v>6.1224489795918366E-2</v>
      </c>
      <c r="AI2184">
        <f t="shared" si="156"/>
        <v>0.12244897959183673</v>
      </c>
      <c r="AJ2184">
        <f t="shared" si="157"/>
        <v>0.44897959183673469</v>
      </c>
    </row>
    <row r="2185" spans="1:38" x14ac:dyDescent="0.2">
      <c r="A2185" t="s">
        <v>515</v>
      </c>
      <c r="B2185">
        <v>531</v>
      </c>
      <c r="C2185">
        <v>745</v>
      </c>
      <c r="D2185">
        <f>C2185-B2185</f>
        <v>214</v>
      </c>
      <c r="E2185">
        <v>0.41210000000000002</v>
      </c>
      <c r="F2185">
        <v>5.2898000000000001E-2</v>
      </c>
      <c r="G2185">
        <v>78</v>
      </c>
      <c r="H2185" t="s">
        <v>35</v>
      </c>
      <c r="I2185" t="s">
        <v>33</v>
      </c>
      <c r="J2185">
        <v>3.3959999999999999</v>
      </c>
      <c r="K2185">
        <v>4</v>
      </c>
      <c r="L2185">
        <v>1</v>
      </c>
      <c r="M2185">
        <v>4</v>
      </c>
      <c r="N2185">
        <v>6</v>
      </c>
      <c r="O2185">
        <v>4</v>
      </c>
      <c r="P2185">
        <v>7</v>
      </c>
      <c r="Q2185">
        <v>2</v>
      </c>
      <c r="R2185">
        <v>5</v>
      </c>
      <c r="S2185">
        <v>11</v>
      </c>
      <c r="T2185">
        <v>5</v>
      </c>
      <c r="U2185">
        <v>3</v>
      </c>
      <c r="V2185">
        <v>10</v>
      </c>
      <c r="W2185">
        <v>6</v>
      </c>
      <c r="X2185">
        <v>6</v>
      </c>
      <c r="Y2185">
        <v>5</v>
      </c>
      <c r="Z2185">
        <v>5</v>
      </c>
      <c r="AA2185">
        <v>7</v>
      </c>
      <c r="AB2185">
        <v>3</v>
      </c>
      <c r="AC2185">
        <v>1</v>
      </c>
      <c r="AD2185">
        <v>3</v>
      </c>
      <c r="AE2185">
        <f>SUM(M2185:N2185)/SUM(K2185:AD2185)</f>
        <v>0.10204081632653061</v>
      </c>
      <c r="AF2185">
        <f>SUM(S2185,Y2185)/SUM(K2185:AD2185)</f>
        <v>0.16326530612244897</v>
      </c>
      <c r="AG2185">
        <f t="shared" si="154"/>
        <v>0.17346938775510204</v>
      </c>
      <c r="AH2185">
        <f t="shared" si="155"/>
        <v>8.1632653061224483E-2</v>
      </c>
      <c r="AI2185">
        <f t="shared" si="156"/>
        <v>0.16326530612244897</v>
      </c>
      <c r="AJ2185">
        <f t="shared" si="157"/>
        <v>0.31632653061224492</v>
      </c>
    </row>
    <row r="2186" spans="1:38" x14ac:dyDescent="0.2">
      <c r="A2186" t="s">
        <v>200</v>
      </c>
      <c r="B2186">
        <v>7</v>
      </c>
      <c r="C2186">
        <v>69</v>
      </c>
      <c r="D2186">
        <f>C2186-B2186</f>
        <v>62</v>
      </c>
      <c r="E2186">
        <v>0.54020000000000001</v>
      </c>
      <c r="F2186">
        <v>6.0499999999999998E-3</v>
      </c>
      <c r="G2186">
        <v>90</v>
      </c>
      <c r="H2186" t="s">
        <v>35</v>
      </c>
      <c r="I2186" t="s">
        <v>33</v>
      </c>
      <c r="J2186">
        <v>3.927</v>
      </c>
      <c r="K2186">
        <v>6</v>
      </c>
      <c r="L2186">
        <v>0</v>
      </c>
      <c r="M2186">
        <v>4</v>
      </c>
      <c r="N2186">
        <v>2</v>
      </c>
      <c r="O2186">
        <v>3</v>
      </c>
      <c r="P2186">
        <v>5</v>
      </c>
      <c r="Q2186">
        <v>2</v>
      </c>
      <c r="R2186">
        <v>1</v>
      </c>
      <c r="S2186">
        <v>4</v>
      </c>
      <c r="T2186">
        <v>4</v>
      </c>
      <c r="U2186">
        <v>0</v>
      </c>
      <c r="V2186">
        <v>0</v>
      </c>
      <c r="W2186">
        <v>3</v>
      </c>
      <c r="X2186">
        <v>2</v>
      </c>
      <c r="Y2186">
        <v>4</v>
      </c>
      <c r="Z2186">
        <v>4</v>
      </c>
      <c r="AA2186">
        <v>1</v>
      </c>
      <c r="AB2186">
        <v>3</v>
      </c>
      <c r="AC2186">
        <v>1</v>
      </c>
      <c r="AD2186">
        <v>0</v>
      </c>
      <c r="AE2186">
        <f>SUM(M2186:N2186)/SUM(K2186:AD2186)</f>
        <v>0.12244897959183673</v>
      </c>
      <c r="AF2186">
        <f>SUM(S2186,Y2186)/SUM(K2186:AD2186)</f>
        <v>0.16326530612244897</v>
      </c>
      <c r="AG2186">
        <f t="shared" si="154"/>
        <v>0.2857142857142857</v>
      </c>
      <c r="AH2186">
        <f t="shared" si="155"/>
        <v>8.1632653061224483E-2</v>
      </c>
      <c r="AI2186">
        <f t="shared" si="156"/>
        <v>0.16326530612244897</v>
      </c>
      <c r="AJ2186">
        <f t="shared" si="157"/>
        <v>0.18367346938775511</v>
      </c>
    </row>
    <row r="2187" spans="1:38" x14ac:dyDescent="0.2">
      <c r="A2187" t="s">
        <v>298</v>
      </c>
      <c r="B2187">
        <v>356</v>
      </c>
      <c r="C2187">
        <v>520</v>
      </c>
      <c r="D2187">
        <f>C2187-B2187</f>
        <v>164</v>
      </c>
      <c r="E2187">
        <v>0.53190000000000004</v>
      </c>
      <c r="F2187">
        <v>7.3999999999999996E-5</v>
      </c>
      <c r="G2187">
        <v>90</v>
      </c>
      <c r="H2187" t="s">
        <v>32</v>
      </c>
      <c r="I2187" t="s">
        <v>44</v>
      </c>
      <c r="J2187">
        <v>3.1579999999999999</v>
      </c>
      <c r="K2187">
        <v>7</v>
      </c>
      <c r="L2187">
        <v>0</v>
      </c>
      <c r="M2187">
        <v>7</v>
      </c>
      <c r="N2187">
        <v>9</v>
      </c>
      <c r="O2187">
        <v>1</v>
      </c>
      <c r="P2187">
        <v>7</v>
      </c>
      <c r="Q2187">
        <v>5</v>
      </c>
      <c r="R2187">
        <v>7</v>
      </c>
      <c r="S2187">
        <v>12</v>
      </c>
      <c r="T2187">
        <v>4</v>
      </c>
      <c r="U2187">
        <v>0</v>
      </c>
      <c r="V2187">
        <v>8</v>
      </c>
      <c r="W2187">
        <v>1</v>
      </c>
      <c r="X2187">
        <v>7</v>
      </c>
      <c r="Y2187">
        <v>4</v>
      </c>
      <c r="Z2187">
        <v>7</v>
      </c>
      <c r="AA2187">
        <v>8</v>
      </c>
      <c r="AB2187">
        <v>3</v>
      </c>
      <c r="AC2187">
        <v>0</v>
      </c>
      <c r="AD2187">
        <v>1</v>
      </c>
      <c r="AE2187">
        <f>SUM(M2187:N2187)/SUM(K2187:AD2187)</f>
        <v>0.16326530612244897</v>
      </c>
      <c r="AF2187">
        <f>SUM(S2187,Y2187)/SUM(K2187:AD2187)</f>
        <v>0.16326530612244897</v>
      </c>
      <c r="AG2187">
        <f t="shared" si="154"/>
        <v>0.15306122448979592</v>
      </c>
      <c r="AH2187">
        <f t="shared" si="155"/>
        <v>2.0408163265306121E-2</v>
      </c>
      <c r="AI2187">
        <f t="shared" si="156"/>
        <v>0.14285714285714285</v>
      </c>
      <c r="AJ2187">
        <f t="shared" si="157"/>
        <v>0.35714285714285715</v>
      </c>
      <c r="AK2187">
        <v>5</v>
      </c>
      <c r="AL2187">
        <v>0</v>
      </c>
    </row>
    <row r="2188" spans="1:38" x14ac:dyDescent="0.2">
      <c r="A2188" t="s">
        <v>1864</v>
      </c>
      <c r="B2188">
        <v>27</v>
      </c>
      <c r="C2188">
        <v>244</v>
      </c>
      <c r="D2188">
        <f>C2188-B2188</f>
        <v>217</v>
      </c>
      <c r="E2188">
        <v>0.22059999999999999</v>
      </c>
      <c r="F2188">
        <v>9.7900000000000005E-4</v>
      </c>
      <c r="G2188">
        <v>30</v>
      </c>
      <c r="H2188" t="s">
        <v>35</v>
      </c>
      <c r="I2188" t="s">
        <v>33</v>
      </c>
      <c r="J2188">
        <v>3.0510000000000002</v>
      </c>
      <c r="K2188">
        <v>5</v>
      </c>
      <c r="L2188">
        <v>0</v>
      </c>
      <c r="M2188">
        <v>6</v>
      </c>
      <c r="N2188">
        <v>12</v>
      </c>
      <c r="O2188">
        <v>4</v>
      </c>
      <c r="P2188">
        <v>9</v>
      </c>
      <c r="Q2188">
        <v>3</v>
      </c>
      <c r="R2188">
        <v>4</v>
      </c>
      <c r="S2188">
        <v>13</v>
      </c>
      <c r="T2188">
        <v>4</v>
      </c>
      <c r="U2188">
        <v>1</v>
      </c>
      <c r="V2188">
        <v>6</v>
      </c>
      <c r="W2188">
        <v>5</v>
      </c>
      <c r="X2188">
        <v>7</v>
      </c>
      <c r="Y2188">
        <v>3</v>
      </c>
      <c r="Z2188">
        <v>8</v>
      </c>
      <c r="AA2188">
        <v>4</v>
      </c>
      <c r="AB2188">
        <v>2</v>
      </c>
      <c r="AC2188">
        <v>0</v>
      </c>
      <c r="AD2188">
        <v>2</v>
      </c>
      <c r="AE2188">
        <f>SUM(M2188:N2188)/SUM(K2188:AD2188)</f>
        <v>0.18367346938775511</v>
      </c>
      <c r="AF2188">
        <f>SUM(S2188,Y2188)/SUM(K2188:AD2188)</f>
        <v>0.16326530612244897</v>
      </c>
      <c r="AG2188">
        <f t="shared" si="154"/>
        <v>0.19387755102040816</v>
      </c>
      <c r="AH2188">
        <f t="shared" si="155"/>
        <v>6.1224489795918366E-2</v>
      </c>
      <c r="AI2188">
        <f t="shared" si="156"/>
        <v>0.11224489795918367</v>
      </c>
      <c r="AJ2188">
        <f t="shared" si="157"/>
        <v>0.2857142857142857</v>
      </c>
    </row>
    <row r="2189" spans="1:38" x14ac:dyDescent="0.2">
      <c r="A2189" t="s">
        <v>1631</v>
      </c>
      <c r="B2189">
        <v>5</v>
      </c>
      <c r="C2189">
        <v>84</v>
      </c>
      <c r="D2189">
        <f>C2189-B2189</f>
        <v>79</v>
      </c>
      <c r="E2189">
        <v>0.32200000000000001</v>
      </c>
      <c r="F2189">
        <v>4.6275999999999998E-2</v>
      </c>
      <c r="G2189">
        <v>66</v>
      </c>
      <c r="H2189" t="s">
        <v>35</v>
      </c>
      <c r="I2189" t="s">
        <v>40</v>
      </c>
      <c r="J2189">
        <v>3.6960000000000002</v>
      </c>
      <c r="K2189">
        <v>0</v>
      </c>
      <c r="L2189">
        <v>0</v>
      </c>
      <c r="M2189">
        <v>4</v>
      </c>
      <c r="N2189">
        <v>6</v>
      </c>
      <c r="O2189">
        <v>1</v>
      </c>
      <c r="P2189">
        <v>6</v>
      </c>
      <c r="Q2189">
        <v>0</v>
      </c>
      <c r="R2189">
        <v>4</v>
      </c>
      <c r="S2189">
        <v>6</v>
      </c>
      <c r="T2189">
        <v>6</v>
      </c>
      <c r="U2189">
        <v>0</v>
      </c>
      <c r="V2189">
        <v>0</v>
      </c>
      <c r="W2189">
        <v>3</v>
      </c>
      <c r="X2189">
        <v>1</v>
      </c>
      <c r="Y2189">
        <v>2</v>
      </c>
      <c r="Z2189">
        <v>4</v>
      </c>
      <c r="AA2189">
        <v>1</v>
      </c>
      <c r="AB2189">
        <v>1</v>
      </c>
      <c r="AC2189">
        <v>0</v>
      </c>
      <c r="AD2189">
        <v>4</v>
      </c>
      <c r="AE2189">
        <f>SUM(M2189:N2189)/SUM(K2189:AD2189)</f>
        <v>0.20408163265306123</v>
      </c>
      <c r="AF2189">
        <f>SUM(S2189,Y2189)/SUM(K2189:AD2189)</f>
        <v>0.16326530612244897</v>
      </c>
      <c r="AG2189">
        <f t="shared" si="154"/>
        <v>0.18367346938775511</v>
      </c>
      <c r="AH2189">
        <f t="shared" si="155"/>
        <v>0.10204081632653061</v>
      </c>
      <c r="AI2189">
        <f t="shared" si="156"/>
        <v>0.22448979591836735</v>
      </c>
      <c r="AJ2189">
        <f t="shared" si="157"/>
        <v>0.12244897959183673</v>
      </c>
    </row>
    <row r="2190" spans="1:38" x14ac:dyDescent="0.2">
      <c r="A2190" t="s">
        <v>3247</v>
      </c>
      <c r="B2190">
        <v>341</v>
      </c>
      <c r="C2190">
        <v>417</v>
      </c>
      <c r="D2190">
        <f>C2190-B2190</f>
        <v>76</v>
      </c>
      <c r="E2190">
        <v>0.1109</v>
      </c>
      <c r="F2190">
        <v>1.1590000000000001E-3</v>
      </c>
      <c r="G2190">
        <v>6</v>
      </c>
      <c r="H2190" t="s">
        <v>35</v>
      </c>
      <c r="I2190" t="s">
        <v>40</v>
      </c>
      <c r="J2190">
        <v>2.8159999999999998</v>
      </c>
      <c r="K2190">
        <v>0</v>
      </c>
      <c r="L2190">
        <v>0</v>
      </c>
      <c r="M2190">
        <v>6</v>
      </c>
      <c r="N2190">
        <v>6</v>
      </c>
      <c r="O2190">
        <v>1</v>
      </c>
      <c r="P2190">
        <v>1</v>
      </c>
      <c r="Q2190">
        <v>2</v>
      </c>
      <c r="R2190">
        <v>2</v>
      </c>
      <c r="S2190">
        <v>5</v>
      </c>
      <c r="T2190">
        <v>3</v>
      </c>
      <c r="U2190">
        <v>1</v>
      </c>
      <c r="V2190">
        <v>4</v>
      </c>
      <c r="W2190">
        <v>2</v>
      </c>
      <c r="X2190">
        <v>1</v>
      </c>
      <c r="Y2190">
        <v>3</v>
      </c>
      <c r="Z2190">
        <v>6</v>
      </c>
      <c r="AA2190">
        <v>2</v>
      </c>
      <c r="AB2190">
        <v>1</v>
      </c>
      <c r="AC2190">
        <v>2</v>
      </c>
      <c r="AD2190">
        <v>1</v>
      </c>
      <c r="AE2190">
        <f>SUM(M2190:N2190)/SUM(K2190:AD2190)</f>
        <v>0.24489795918367346</v>
      </c>
      <c r="AF2190">
        <f>SUM(S2190,Y2190)/SUM(K2190:AD2190)</f>
        <v>0.16326530612244897</v>
      </c>
      <c r="AG2190">
        <f t="shared" si="154"/>
        <v>6.1224489795918366E-2</v>
      </c>
      <c r="AH2190">
        <f t="shared" si="155"/>
        <v>8.1632653061224483E-2</v>
      </c>
      <c r="AI2190">
        <f t="shared" si="156"/>
        <v>0.14285714285714285</v>
      </c>
      <c r="AJ2190">
        <f t="shared" si="157"/>
        <v>0.30612244897959184</v>
      </c>
    </row>
    <row r="2191" spans="1:38" x14ac:dyDescent="0.2">
      <c r="A2191" t="s">
        <v>192</v>
      </c>
      <c r="B2191">
        <v>1135</v>
      </c>
      <c r="C2191">
        <v>2041</v>
      </c>
      <c r="D2191">
        <f>C2191-B2191</f>
        <v>906</v>
      </c>
      <c r="E2191">
        <v>0.35870000000000002</v>
      </c>
      <c r="F2191">
        <v>9.8700000000000003E-4</v>
      </c>
      <c r="G2191">
        <v>66</v>
      </c>
      <c r="H2191" t="s">
        <v>46</v>
      </c>
      <c r="I2191" t="s">
        <v>44</v>
      </c>
      <c r="J2191">
        <v>2.9649999999999999</v>
      </c>
      <c r="K2191">
        <v>13</v>
      </c>
      <c r="L2191">
        <v>0</v>
      </c>
      <c r="M2191">
        <v>30</v>
      </c>
      <c r="N2191">
        <v>41</v>
      </c>
      <c r="O2191">
        <v>4</v>
      </c>
      <c r="P2191">
        <v>48</v>
      </c>
      <c r="Q2191">
        <v>8</v>
      </c>
      <c r="R2191">
        <v>8</v>
      </c>
      <c r="S2191">
        <v>44</v>
      </c>
      <c r="T2191">
        <v>11</v>
      </c>
      <c r="U2191">
        <v>4</v>
      </c>
      <c r="V2191">
        <v>29</v>
      </c>
      <c r="W2191">
        <v>21</v>
      </c>
      <c r="X2191">
        <v>14</v>
      </c>
      <c r="Y2191">
        <v>14</v>
      </c>
      <c r="Z2191">
        <v>26</v>
      </c>
      <c r="AA2191">
        <v>16</v>
      </c>
      <c r="AB2191">
        <v>20</v>
      </c>
      <c r="AC2191">
        <v>1</v>
      </c>
      <c r="AD2191">
        <v>3</v>
      </c>
      <c r="AE2191">
        <f>SUM(M2191:N2191)/SUM(K2191:AD2191)</f>
        <v>0.2</v>
      </c>
      <c r="AF2191">
        <f>SUM(S2191,Y2191)/SUM(K2191:AD2191)</f>
        <v>0.16338028169014085</v>
      </c>
      <c r="AG2191">
        <f t="shared" si="154"/>
        <v>0.23098591549295774</v>
      </c>
      <c r="AH2191">
        <f t="shared" si="155"/>
        <v>2.2535211267605635E-2</v>
      </c>
      <c r="AI2191">
        <f t="shared" si="156"/>
        <v>0.12112676056338029</v>
      </c>
      <c r="AJ2191">
        <f t="shared" si="157"/>
        <v>0.26197183098591548</v>
      </c>
      <c r="AK2191">
        <v>116</v>
      </c>
      <c r="AL2191">
        <v>0</v>
      </c>
    </row>
    <row r="2192" spans="1:38" x14ac:dyDescent="0.2">
      <c r="A2192" t="s">
        <v>3191</v>
      </c>
      <c r="B2192">
        <v>99</v>
      </c>
      <c r="C2192">
        <v>351</v>
      </c>
      <c r="D2192">
        <f>C2192-B2192</f>
        <v>252</v>
      </c>
      <c r="E2192">
        <v>0.27660000000000001</v>
      </c>
      <c r="F2192">
        <v>1.3929999999999999E-3</v>
      </c>
      <c r="G2192">
        <v>54</v>
      </c>
      <c r="H2192" t="s">
        <v>46</v>
      </c>
      <c r="I2192" t="s">
        <v>51</v>
      </c>
      <c r="J2192">
        <v>2.9289999999999998</v>
      </c>
      <c r="K2192">
        <v>3</v>
      </c>
      <c r="L2192">
        <v>0</v>
      </c>
      <c r="M2192">
        <v>8</v>
      </c>
      <c r="N2192">
        <v>6</v>
      </c>
      <c r="O2192">
        <v>2</v>
      </c>
      <c r="P2192">
        <v>7</v>
      </c>
      <c r="Q2192">
        <v>4</v>
      </c>
      <c r="R2192">
        <v>0</v>
      </c>
      <c r="S2192">
        <v>8</v>
      </c>
      <c r="T2192">
        <v>5</v>
      </c>
      <c r="U2192">
        <v>2</v>
      </c>
      <c r="V2192">
        <v>12</v>
      </c>
      <c r="W2192">
        <v>8</v>
      </c>
      <c r="X2192">
        <v>2</v>
      </c>
      <c r="Y2192">
        <v>9</v>
      </c>
      <c r="Z2192">
        <v>10</v>
      </c>
      <c r="AA2192">
        <v>8</v>
      </c>
      <c r="AB2192">
        <v>5</v>
      </c>
      <c r="AC2192">
        <v>0</v>
      </c>
      <c r="AD2192">
        <v>5</v>
      </c>
      <c r="AE2192">
        <f>SUM(M2192:N2192)/SUM(K2192:AD2192)</f>
        <v>0.13461538461538461</v>
      </c>
      <c r="AF2192">
        <f>SUM(S2192,Y2192)/SUM(K2192:AD2192)</f>
        <v>0.16346153846153846</v>
      </c>
      <c r="AG2192">
        <f t="shared" si="154"/>
        <v>0.17307692307692307</v>
      </c>
      <c r="AH2192">
        <f t="shared" si="155"/>
        <v>6.7307692307692304E-2</v>
      </c>
      <c r="AI2192">
        <f t="shared" si="156"/>
        <v>0.11538461538461539</v>
      </c>
      <c r="AJ2192">
        <f t="shared" si="157"/>
        <v>0.34615384615384615</v>
      </c>
      <c r="AK2192">
        <v>1</v>
      </c>
      <c r="AL2192">
        <v>0</v>
      </c>
    </row>
    <row r="2193" spans="1:38" x14ac:dyDescent="0.2">
      <c r="A2193" t="s">
        <v>2824</v>
      </c>
      <c r="B2193">
        <v>72</v>
      </c>
      <c r="C2193">
        <v>175</v>
      </c>
      <c r="D2193">
        <f>C2193-B2193</f>
        <v>103</v>
      </c>
      <c r="E2193">
        <v>0.43330000000000002</v>
      </c>
      <c r="F2193">
        <v>3.1999999999999999E-5</v>
      </c>
      <c r="G2193">
        <v>78</v>
      </c>
      <c r="H2193" t="s">
        <v>46</v>
      </c>
      <c r="I2193" t="s">
        <v>49</v>
      </c>
      <c r="J2193">
        <v>3.4580000000000002</v>
      </c>
      <c r="K2193">
        <v>5</v>
      </c>
      <c r="L2193">
        <v>0</v>
      </c>
      <c r="M2193">
        <v>11</v>
      </c>
      <c r="N2193">
        <v>12</v>
      </c>
      <c r="O2193">
        <v>1</v>
      </c>
      <c r="P2193">
        <v>3</v>
      </c>
      <c r="Q2193">
        <v>1</v>
      </c>
      <c r="R2193">
        <v>6</v>
      </c>
      <c r="S2193">
        <v>10</v>
      </c>
      <c r="T2193">
        <v>11</v>
      </c>
      <c r="U2193">
        <v>0</v>
      </c>
      <c r="V2193">
        <v>7</v>
      </c>
      <c r="W2193">
        <v>3</v>
      </c>
      <c r="X2193">
        <v>1</v>
      </c>
      <c r="Y2193">
        <v>7</v>
      </c>
      <c r="Z2193">
        <v>16</v>
      </c>
      <c r="AA2193">
        <v>5</v>
      </c>
      <c r="AB2193">
        <v>4</v>
      </c>
      <c r="AC2193">
        <v>0</v>
      </c>
      <c r="AD2193">
        <v>1</v>
      </c>
      <c r="AE2193">
        <f>SUM(M2193:N2193)/SUM(K2193:AD2193)</f>
        <v>0.22115384615384615</v>
      </c>
      <c r="AF2193">
        <f>SUM(S2193,Y2193)/SUM(K2193:AD2193)</f>
        <v>0.16346153846153846</v>
      </c>
      <c r="AG2193">
        <f t="shared" si="154"/>
        <v>0.10576923076923077</v>
      </c>
      <c r="AH2193">
        <f t="shared" si="155"/>
        <v>1.9230769230769232E-2</v>
      </c>
      <c r="AI2193">
        <f t="shared" si="156"/>
        <v>0.20192307692307693</v>
      </c>
      <c r="AJ2193">
        <f t="shared" si="157"/>
        <v>0.28846153846153844</v>
      </c>
    </row>
    <row r="2194" spans="1:38" x14ac:dyDescent="0.2">
      <c r="A2194" t="s">
        <v>1507</v>
      </c>
      <c r="B2194">
        <v>15</v>
      </c>
      <c r="C2194">
        <v>98</v>
      </c>
      <c r="D2194">
        <f>C2194-B2194</f>
        <v>83</v>
      </c>
      <c r="E2194">
        <v>0.56059999999999999</v>
      </c>
      <c r="F2194">
        <v>8.2150000000000001E-3</v>
      </c>
      <c r="G2194">
        <v>90</v>
      </c>
      <c r="H2194" t="s">
        <v>46</v>
      </c>
      <c r="I2194" t="s">
        <v>72</v>
      </c>
      <c r="J2194">
        <v>3.335</v>
      </c>
      <c r="K2194">
        <v>5</v>
      </c>
      <c r="L2194">
        <v>0</v>
      </c>
      <c r="M2194">
        <v>2</v>
      </c>
      <c r="N2194">
        <v>5</v>
      </c>
      <c r="O2194">
        <v>2</v>
      </c>
      <c r="P2194">
        <v>8</v>
      </c>
      <c r="Q2194">
        <v>0</v>
      </c>
      <c r="R2194">
        <v>0</v>
      </c>
      <c r="S2194">
        <v>7</v>
      </c>
      <c r="T2194">
        <v>4</v>
      </c>
      <c r="U2194">
        <v>0</v>
      </c>
      <c r="V2194">
        <v>5</v>
      </c>
      <c r="W2194">
        <v>2</v>
      </c>
      <c r="X2194">
        <v>5</v>
      </c>
      <c r="Y2194">
        <v>2</v>
      </c>
      <c r="Z2194">
        <v>2</v>
      </c>
      <c r="AA2194">
        <v>2</v>
      </c>
      <c r="AB2194">
        <v>3</v>
      </c>
      <c r="AC2194">
        <v>0</v>
      </c>
      <c r="AD2194">
        <v>1</v>
      </c>
      <c r="AE2194">
        <f>SUM(M2194:N2194)/SUM(K2194:AD2194)</f>
        <v>0.12727272727272726</v>
      </c>
      <c r="AF2194">
        <f>SUM(S2194,Y2194)/SUM(K2194:AD2194)</f>
        <v>0.16363636363636364</v>
      </c>
      <c r="AG2194">
        <f t="shared" si="154"/>
        <v>0.27272727272727271</v>
      </c>
      <c r="AH2194">
        <f t="shared" si="155"/>
        <v>5.4545454545454543E-2</v>
      </c>
      <c r="AI2194">
        <f t="shared" si="156"/>
        <v>0.12727272727272726</v>
      </c>
      <c r="AJ2194">
        <f t="shared" si="157"/>
        <v>0.25454545454545452</v>
      </c>
      <c r="AK2194">
        <v>11</v>
      </c>
      <c r="AL2194">
        <v>3</v>
      </c>
    </row>
    <row r="2195" spans="1:38" x14ac:dyDescent="0.2">
      <c r="A2195" t="s">
        <v>2339</v>
      </c>
      <c r="B2195">
        <v>30</v>
      </c>
      <c r="C2195">
        <v>220</v>
      </c>
      <c r="D2195">
        <f>C2195-B2195</f>
        <v>190</v>
      </c>
      <c r="E2195">
        <v>0.1711</v>
      </c>
      <c r="F2195">
        <v>3.3999999999999998E-3</v>
      </c>
      <c r="G2195">
        <v>18</v>
      </c>
      <c r="H2195" t="s">
        <v>35</v>
      </c>
      <c r="I2195" t="s">
        <v>2340</v>
      </c>
      <c r="J2195">
        <v>3.532</v>
      </c>
      <c r="K2195">
        <v>2</v>
      </c>
      <c r="L2195">
        <v>3</v>
      </c>
      <c r="M2195">
        <v>10</v>
      </c>
      <c r="N2195">
        <v>4</v>
      </c>
      <c r="O2195">
        <v>4</v>
      </c>
      <c r="P2195">
        <v>14</v>
      </c>
      <c r="Q2195">
        <v>1</v>
      </c>
      <c r="R2195">
        <v>7</v>
      </c>
      <c r="S2195">
        <v>12</v>
      </c>
      <c r="T2195">
        <v>7</v>
      </c>
      <c r="U2195">
        <v>2</v>
      </c>
      <c r="V2195">
        <v>8</v>
      </c>
      <c r="W2195">
        <v>4</v>
      </c>
      <c r="X2195">
        <v>5</v>
      </c>
      <c r="Y2195">
        <v>6</v>
      </c>
      <c r="Z2195">
        <v>9</v>
      </c>
      <c r="AA2195">
        <v>7</v>
      </c>
      <c r="AB2195">
        <v>2</v>
      </c>
      <c r="AC2195">
        <v>1</v>
      </c>
      <c r="AD2195">
        <v>2</v>
      </c>
      <c r="AE2195">
        <f>SUM(M2195:N2195)/SUM(K2195:AD2195)</f>
        <v>0.12727272727272726</v>
      </c>
      <c r="AF2195">
        <f>SUM(S2195,Y2195)/SUM(K2195:AD2195)</f>
        <v>0.16363636363636364</v>
      </c>
      <c r="AG2195">
        <f t="shared" si="154"/>
        <v>0.18181818181818182</v>
      </c>
      <c r="AH2195">
        <f t="shared" si="155"/>
        <v>6.363636363636363E-2</v>
      </c>
      <c r="AI2195">
        <f t="shared" si="156"/>
        <v>0.16363636363636364</v>
      </c>
      <c r="AJ2195">
        <f t="shared" si="157"/>
        <v>0.3</v>
      </c>
    </row>
    <row r="2196" spans="1:38" x14ac:dyDescent="0.2">
      <c r="A2196" t="s">
        <v>327</v>
      </c>
      <c r="B2196">
        <v>153</v>
      </c>
      <c r="C2196">
        <v>312</v>
      </c>
      <c r="D2196">
        <f>C2196-B2196</f>
        <v>159</v>
      </c>
      <c r="E2196">
        <v>0.24479999999999999</v>
      </c>
      <c r="F2196">
        <v>9.0000000000000006E-5</v>
      </c>
      <c r="G2196">
        <v>42</v>
      </c>
      <c r="H2196" t="s">
        <v>46</v>
      </c>
      <c r="I2196" t="s">
        <v>44</v>
      </c>
      <c r="J2196">
        <v>2.8959999999999999</v>
      </c>
      <c r="K2196">
        <v>6</v>
      </c>
      <c r="L2196">
        <v>1</v>
      </c>
      <c r="M2196">
        <v>6</v>
      </c>
      <c r="N2196">
        <v>12</v>
      </c>
      <c r="O2196">
        <v>3</v>
      </c>
      <c r="P2196">
        <v>7</v>
      </c>
      <c r="Q2196">
        <v>3</v>
      </c>
      <c r="R2196">
        <v>3</v>
      </c>
      <c r="S2196">
        <v>13</v>
      </c>
      <c r="T2196">
        <v>4</v>
      </c>
      <c r="U2196">
        <v>2</v>
      </c>
      <c r="V2196">
        <v>7</v>
      </c>
      <c r="W2196">
        <v>2</v>
      </c>
      <c r="X2196">
        <v>13</v>
      </c>
      <c r="Y2196">
        <v>5</v>
      </c>
      <c r="Z2196">
        <v>11</v>
      </c>
      <c r="AA2196">
        <v>7</v>
      </c>
      <c r="AB2196">
        <v>2</v>
      </c>
      <c r="AC2196">
        <v>1</v>
      </c>
      <c r="AD2196">
        <v>2</v>
      </c>
      <c r="AE2196">
        <f>SUM(M2196:N2196)/SUM(K2196:AD2196)</f>
        <v>0.16363636363636364</v>
      </c>
      <c r="AF2196">
        <f>SUM(S2196,Y2196)/SUM(K2196:AD2196)</f>
        <v>0.16363636363636364</v>
      </c>
      <c r="AG2196">
        <f t="shared" si="154"/>
        <v>0.13636363636363635</v>
      </c>
      <c r="AH2196">
        <f t="shared" si="155"/>
        <v>5.4545454545454543E-2</v>
      </c>
      <c r="AI2196">
        <f t="shared" si="156"/>
        <v>0.1</v>
      </c>
      <c r="AJ2196">
        <f t="shared" si="157"/>
        <v>0.38181818181818183</v>
      </c>
      <c r="AK2196">
        <v>1</v>
      </c>
      <c r="AL2196">
        <v>0</v>
      </c>
    </row>
    <row r="2197" spans="1:38" x14ac:dyDescent="0.2">
      <c r="A2197" t="s">
        <v>549</v>
      </c>
      <c r="B2197">
        <v>43</v>
      </c>
      <c r="C2197">
        <v>1050</v>
      </c>
      <c r="D2197">
        <f>C2197-B2197</f>
        <v>1007</v>
      </c>
      <c r="E2197">
        <v>0.19009999999999999</v>
      </c>
      <c r="F2197" s="1">
        <v>9.9999999999999995E-7</v>
      </c>
      <c r="G2197">
        <v>18</v>
      </c>
      <c r="H2197" t="s">
        <v>32</v>
      </c>
      <c r="I2197" t="s">
        <v>33</v>
      </c>
      <c r="J2197">
        <v>3.1619999999999999</v>
      </c>
      <c r="K2197">
        <v>21</v>
      </c>
      <c r="L2197">
        <v>2</v>
      </c>
      <c r="M2197">
        <v>34</v>
      </c>
      <c r="N2197">
        <v>31</v>
      </c>
      <c r="O2197">
        <v>5</v>
      </c>
      <c r="P2197">
        <v>63</v>
      </c>
      <c r="Q2197">
        <v>8</v>
      </c>
      <c r="R2197">
        <v>5</v>
      </c>
      <c r="S2197">
        <v>43</v>
      </c>
      <c r="T2197">
        <v>19</v>
      </c>
      <c r="U2197">
        <v>6</v>
      </c>
      <c r="V2197">
        <v>21</v>
      </c>
      <c r="W2197">
        <v>13</v>
      </c>
      <c r="X2197">
        <v>20</v>
      </c>
      <c r="Y2197">
        <v>20</v>
      </c>
      <c r="Z2197">
        <v>24</v>
      </c>
      <c r="AA2197">
        <v>21</v>
      </c>
      <c r="AB2197">
        <v>17</v>
      </c>
      <c r="AC2197">
        <v>1</v>
      </c>
      <c r="AD2197">
        <v>11</v>
      </c>
      <c r="AE2197">
        <f>SUM(M2197:N2197)/SUM(K2197:AD2197)</f>
        <v>0.16883116883116883</v>
      </c>
      <c r="AF2197">
        <f>SUM(S2197,Y2197)/SUM(K2197:AD2197)</f>
        <v>0.16363636363636364</v>
      </c>
      <c r="AG2197">
        <f t="shared" si="154"/>
        <v>0.25194805194805192</v>
      </c>
      <c r="AH2197">
        <f t="shared" si="155"/>
        <v>4.4155844155844157E-2</v>
      </c>
      <c r="AI2197">
        <f t="shared" si="156"/>
        <v>0.12207792207792208</v>
      </c>
      <c r="AJ2197">
        <f t="shared" si="157"/>
        <v>0.24935064935064935</v>
      </c>
      <c r="AK2197">
        <v>2</v>
      </c>
      <c r="AL2197">
        <v>1</v>
      </c>
    </row>
    <row r="2198" spans="1:38" x14ac:dyDescent="0.2">
      <c r="A2198" t="s">
        <v>293</v>
      </c>
      <c r="B2198">
        <v>128</v>
      </c>
      <c r="C2198">
        <v>311</v>
      </c>
      <c r="D2198">
        <f>C2198-B2198</f>
        <v>183</v>
      </c>
      <c r="E2198">
        <v>0.2321</v>
      </c>
      <c r="F2198">
        <v>6.7699999999999998E-4</v>
      </c>
      <c r="G2198">
        <v>42</v>
      </c>
      <c r="H2198" t="s">
        <v>35</v>
      </c>
      <c r="I2198" t="s">
        <v>51</v>
      </c>
      <c r="J2198">
        <v>3.2010000000000001</v>
      </c>
      <c r="K2198">
        <v>6</v>
      </c>
      <c r="L2198">
        <v>0</v>
      </c>
      <c r="M2198">
        <v>7</v>
      </c>
      <c r="N2198">
        <v>12</v>
      </c>
      <c r="O2198">
        <v>4</v>
      </c>
      <c r="P2198">
        <v>10</v>
      </c>
      <c r="Q2198">
        <v>0</v>
      </c>
      <c r="R2198">
        <v>4</v>
      </c>
      <c r="S2198">
        <v>10</v>
      </c>
      <c r="T2198">
        <v>5</v>
      </c>
      <c r="U2198">
        <v>6</v>
      </c>
      <c r="V2198">
        <v>10</v>
      </c>
      <c r="W2198">
        <v>1</v>
      </c>
      <c r="X2198">
        <v>7</v>
      </c>
      <c r="Y2198">
        <v>8</v>
      </c>
      <c r="Z2198">
        <v>7</v>
      </c>
      <c r="AA2198">
        <v>8</v>
      </c>
      <c r="AB2198">
        <v>2</v>
      </c>
      <c r="AC2198">
        <v>0</v>
      </c>
      <c r="AD2198">
        <v>3</v>
      </c>
      <c r="AE2198">
        <f>SUM(M2198:N2198)/SUM(K2198:AD2198)</f>
        <v>0.17272727272727273</v>
      </c>
      <c r="AF2198">
        <f>SUM(S2198,Y2198)/SUM(K2198:AD2198)</f>
        <v>0.16363636363636364</v>
      </c>
      <c r="AG2198">
        <f t="shared" si="154"/>
        <v>0.15454545454545454</v>
      </c>
      <c r="AH2198">
        <f t="shared" si="155"/>
        <v>6.363636363636363E-2</v>
      </c>
      <c r="AI2198">
        <f t="shared" si="156"/>
        <v>0.15454545454545454</v>
      </c>
      <c r="AJ2198">
        <f t="shared" si="157"/>
        <v>0.29090909090909089</v>
      </c>
    </row>
    <row r="2199" spans="1:38" x14ac:dyDescent="0.2">
      <c r="A2199" t="s">
        <v>806</v>
      </c>
      <c r="B2199">
        <v>444</v>
      </c>
      <c r="C2199">
        <v>503</v>
      </c>
      <c r="D2199">
        <f>C2199-B2199</f>
        <v>59</v>
      </c>
      <c r="E2199">
        <v>0.22589999999999999</v>
      </c>
      <c r="F2199">
        <v>1.2071999999999999E-2</v>
      </c>
      <c r="G2199">
        <v>30</v>
      </c>
      <c r="H2199" t="s">
        <v>46</v>
      </c>
      <c r="I2199" t="s">
        <v>33</v>
      </c>
      <c r="J2199">
        <v>4.0110000000000001</v>
      </c>
      <c r="K2199">
        <v>1</v>
      </c>
      <c r="L2199">
        <v>0</v>
      </c>
      <c r="M2199">
        <v>2</v>
      </c>
      <c r="N2199">
        <v>8</v>
      </c>
      <c r="O2199">
        <v>3</v>
      </c>
      <c r="P2199">
        <v>1</v>
      </c>
      <c r="Q2199">
        <v>2</v>
      </c>
      <c r="R2199">
        <v>8</v>
      </c>
      <c r="S2199">
        <v>8</v>
      </c>
      <c r="T2199">
        <v>3</v>
      </c>
      <c r="U2199">
        <v>0</v>
      </c>
      <c r="V2199">
        <v>1</v>
      </c>
      <c r="W2199">
        <v>0</v>
      </c>
      <c r="X2199">
        <v>3</v>
      </c>
      <c r="Y2199">
        <v>1</v>
      </c>
      <c r="Z2199">
        <v>2</v>
      </c>
      <c r="AA2199">
        <v>3</v>
      </c>
      <c r="AB2199">
        <v>4</v>
      </c>
      <c r="AC2199">
        <v>1</v>
      </c>
      <c r="AD2199">
        <v>4</v>
      </c>
      <c r="AE2199">
        <f>SUM(M2199:N2199)/SUM(K2199:AD2199)</f>
        <v>0.18181818181818182</v>
      </c>
      <c r="AF2199">
        <f>SUM(S2199,Y2199)/SUM(K2199:AD2199)</f>
        <v>0.16363636363636364</v>
      </c>
      <c r="AG2199">
        <f t="shared" si="154"/>
        <v>3.6363636363636362E-2</v>
      </c>
      <c r="AH2199">
        <f t="shared" si="155"/>
        <v>0.14545454545454545</v>
      </c>
      <c r="AI2199">
        <f t="shared" si="156"/>
        <v>0.27272727272727271</v>
      </c>
      <c r="AJ2199">
        <f t="shared" si="157"/>
        <v>0.2</v>
      </c>
    </row>
    <row r="2200" spans="1:38" x14ac:dyDescent="0.2">
      <c r="A2200" t="s">
        <v>2109</v>
      </c>
      <c r="B2200">
        <v>161</v>
      </c>
      <c r="C2200">
        <v>904</v>
      </c>
      <c r="D2200">
        <f>C2200-B2200</f>
        <v>743</v>
      </c>
      <c r="E2200">
        <v>0.26329999999999998</v>
      </c>
      <c r="F2200">
        <v>8.7999999999999998E-5</v>
      </c>
      <c r="G2200">
        <v>54</v>
      </c>
      <c r="H2200" t="s">
        <v>35</v>
      </c>
      <c r="I2200" t="s">
        <v>401</v>
      </c>
      <c r="J2200">
        <v>2.8980000000000001</v>
      </c>
      <c r="K2200">
        <v>12</v>
      </c>
      <c r="L2200">
        <v>1</v>
      </c>
      <c r="M2200">
        <v>26</v>
      </c>
      <c r="N2200">
        <v>28</v>
      </c>
      <c r="O2200">
        <v>6</v>
      </c>
      <c r="P2200">
        <v>35</v>
      </c>
      <c r="Q2200">
        <v>7</v>
      </c>
      <c r="R2200">
        <v>6</v>
      </c>
      <c r="S2200">
        <v>27</v>
      </c>
      <c r="T2200">
        <v>11</v>
      </c>
      <c r="U2200">
        <v>2</v>
      </c>
      <c r="V2200">
        <v>16</v>
      </c>
      <c r="W2200">
        <v>10</v>
      </c>
      <c r="X2200">
        <v>13</v>
      </c>
      <c r="Y2200">
        <v>18</v>
      </c>
      <c r="Z2200">
        <v>23</v>
      </c>
      <c r="AA2200">
        <v>17</v>
      </c>
      <c r="AB2200">
        <v>5</v>
      </c>
      <c r="AC2200">
        <v>0</v>
      </c>
      <c r="AD2200">
        <v>12</v>
      </c>
      <c r="AE2200">
        <f>SUM(M2200:N2200)/SUM(K2200:AD2200)</f>
        <v>0.19636363636363635</v>
      </c>
      <c r="AF2200">
        <f>SUM(S2200,Y2200)/SUM(K2200:AD2200)</f>
        <v>0.16363636363636364</v>
      </c>
      <c r="AG2200">
        <f t="shared" si="154"/>
        <v>0.20727272727272728</v>
      </c>
      <c r="AH2200">
        <f t="shared" si="155"/>
        <v>6.545454545454546E-2</v>
      </c>
      <c r="AI2200">
        <f t="shared" si="156"/>
        <v>8.727272727272728E-2</v>
      </c>
      <c r="AJ2200">
        <f t="shared" si="157"/>
        <v>0.28000000000000003</v>
      </c>
      <c r="AK2200">
        <v>1</v>
      </c>
      <c r="AL2200">
        <v>0</v>
      </c>
    </row>
    <row r="2201" spans="1:38" x14ac:dyDescent="0.2">
      <c r="A2201" t="s">
        <v>2159</v>
      </c>
      <c r="B2201">
        <v>111</v>
      </c>
      <c r="C2201">
        <v>197</v>
      </c>
      <c r="D2201">
        <f>C2201-B2201</f>
        <v>86</v>
      </c>
      <c r="E2201">
        <v>0.1638</v>
      </c>
      <c r="F2201" s="1">
        <v>6.9999999999999999E-6</v>
      </c>
      <c r="G2201">
        <v>18</v>
      </c>
      <c r="H2201" t="s">
        <v>35</v>
      </c>
      <c r="I2201" t="s">
        <v>33</v>
      </c>
      <c r="J2201">
        <v>2.931</v>
      </c>
      <c r="K2201">
        <v>4</v>
      </c>
      <c r="L2201">
        <v>0</v>
      </c>
      <c r="M2201">
        <v>4</v>
      </c>
      <c r="N2201">
        <v>7</v>
      </c>
      <c r="O2201">
        <v>2</v>
      </c>
      <c r="P2201">
        <v>2</v>
      </c>
      <c r="Q2201">
        <v>0</v>
      </c>
      <c r="R2201">
        <v>1</v>
      </c>
      <c r="S2201">
        <v>4</v>
      </c>
      <c r="T2201">
        <v>1</v>
      </c>
      <c r="U2201">
        <v>2</v>
      </c>
      <c r="V2201">
        <v>3</v>
      </c>
      <c r="W2201">
        <v>2</v>
      </c>
      <c r="X2201">
        <v>5</v>
      </c>
      <c r="Y2201">
        <v>5</v>
      </c>
      <c r="Z2201">
        <v>3</v>
      </c>
      <c r="AA2201">
        <v>3</v>
      </c>
      <c r="AB2201">
        <v>2</v>
      </c>
      <c r="AC2201">
        <v>0</v>
      </c>
      <c r="AD2201">
        <v>5</v>
      </c>
      <c r="AE2201">
        <f>SUM(M2201:N2201)/SUM(K2201:AD2201)</f>
        <v>0.2</v>
      </c>
      <c r="AF2201">
        <f>SUM(S2201,Y2201)/SUM(K2201:AD2201)</f>
        <v>0.16363636363636364</v>
      </c>
      <c r="AG2201">
        <f t="shared" si="154"/>
        <v>0.14545454545454545</v>
      </c>
      <c r="AH2201">
        <f t="shared" si="155"/>
        <v>0.12727272727272726</v>
      </c>
      <c r="AI2201">
        <f t="shared" si="156"/>
        <v>0.10909090909090909</v>
      </c>
      <c r="AJ2201">
        <f t="shared" si="157"/>
        <v>0.25454545454545452</v>
      </c>
    </row>
    <row r="2202" spans="1:38" x14ac:dyDescent="0.2">
      <c r="A2202" t="s">
        <v>2125</v>
      </c>
      <c r="B2202">
        <v>46</v>
      </c>
      <c r="C2202">
        <v>501</v>
      </c>
      <c r="D2202">
        <f>C2202-B2202</f>
        <v>455</v>
      </c>
      <c r="E2202">
        <v>0.23910000000000001</v>
      </c>
      <c r="F2202" s="1">
        <v>3.9999999999999998E-6</v>
      </c>
      <c r="G2202">
        <v>42</v>
      </c>
      <c r="H2202" t="s">
        <v>35</v>
      </c>
      <c r="I2202" t="s">
        <v>40</v>
      </c>
      <c r="J2202">
        <v>2.7309999999999999</v>
      </c>
      <c r="K2202">
        <v>4</v>
      </c>
      <c r="L2202">
        <v>1</v>
      </c>
      <c r="M2202">
        <v>14</v>
      </c>
      <c r="N2202">
        <v>24</v>
      </c>
      <c r="O2202">
        <v>0</v>
      </c>
      <c r="P2202">
        <v>28</v>
      </c>
      <c r="Q2202">
        <v>3</v>
      </c>
      <c r="R2202">
        <v>2</v>
      </c>
      <c r="S2202">
        <v>20</v>
      </c>
      <c r="T2202">
        <v>8</v>
      </c>
      <c r="U2202">
        <v>0</v>
      </c>
      <c r="V2202">
        <v>8</v>
      </c>
      <c r="W2202">
        <v>9</v>
      </c>
      <c r="X2202">
        <v>11</v>
      </c>
      <c r="Y2202">
        <v>7</v>
      </c>
      <c r="Z2202">
        <v>13</v>
      </c>
      <c r="AA2202">
        <v>5</v>
      </c>
      <c r="AB2202">
        <v>5</v>
      </c>
      <c r="AC2202">
        <v>0</v>
      </c>
      <c r="AD2202">
        <v>3</v>
      </c>
      <c r="AE2202">
        <f>SUM(M2202:N2202)/SUM(K2202:AD2202)</f>
        <v>0.23030303030303031</v>
      </c>
      <c r="AF2202">
        <f>SUM(S2202,Y2202)/SUM(K2202:AD2202)</f>
        <v>0.16363636363636364</v>
      </c>
      <c r="AG2202">
        <f t="shared" si="154"/>
        <v>0.24848484848484848</v>
      </c>
      <c r="AH2202">
        <f t="shared" si="155"/>
        <v>1.8181818181818181E-2</v>
      </c>
      <c r="AI2202">
        <f t="shared" si="156"/>
        <v>9.0909090909090912E-2</v>
      </c>
      <c r="AJ2202">
        <f t="shared" si="157"/>
        <v>0.24848484848484848</v>
      </c>
    </row>
    <row r="2203" spans="1:38" x14ac:dyDescent="0.2">
      <c r="A2203" t="s">
        <v>2402</v>
      </c>
      <c r="B2203">
        <v>520</v>
      </c>
      <c r="C2203">
        <v>609</v>
      </c>
      <c r="D2203">
        <f>C2203-B2203</f>
        <v>89</v>
      </c>
      <c r="E2203">
        <v>0.20349999999999999</v>
      </c>
      <c r="F2203">
        <v>6.9670000000000001E-3</v>
      </c>
      <c r="G2203">
        <v>30</v>
      </c>
      <c r="H2203" t="s">
        <v>35</v>
      </c>
      <c r="I2203" t="s">
        <v>33</v>
      </c>
      <c r="J2203">
        <v>2.9710000000000001</v>
      </c>
      <c r="K2203">
        <v>1</v>
      </c>
      <c r="L2203">
        <v>0</v>
      </c>
      <c r="M2203">
        <v>5</v>
      </c>
      <c r="N2203">
        <v>8</v>
      </c>
      <c r="O2203">
        <v>3</v>
      </c>
      <c r="P2203">
        <v>2</v>
      </c>
      <c r="Q2203">
        <v>0</v>
      </c>
      <c r="R2203">
        <v>1</v>
      </c>
      <c r="S2203">
        <v>7</v>
      </c>
      <c r="T2203">
        <v>4</v>
      </c>
      <c r="U2203">
        <v>3</v>
      </c>
      <c r="V2203">
        <v>4</v>
      </c>
      <c r="W2203">
        <v>3</v>
      </c>
      <c r="X2203">
        <v>3</v>
      </c>
      <c r="Y2203">
        <v>2</v>
      </c>
      <c r="Z2203">
        <v>3</v>
      </c>
      <c r="AA2203">
        <v>4</v>
      </c>
      <c r="AB2203">
        <v>0</v>
      </c>
      <c r="AC2203">
        <v>0</v>
      </c>
      <c r="AD2203">
        <v>2</v>
      </c>
      <c r="AE2203">
        <f>SUM(M2203:N2203)/SUM(K2203:AD2203)</f>
        <v>0.23636363636363636</v>
      </c>
      <c r="AF2203">
        <f>SUM(S2203,Y2203)/SUM(K2203:AD2203)</f>
        <v>0.16363636363636364</v>
      </c>
      <c r="AG2203">
        <f t="shared" si="154"/>
        <v>0.10909090909090909</v>
      </c>
      <c r="AH2203">
        <f t="shared" si="155"/>
        <v>9.0909090909090912E-2</v>
      </c>
      <c r="AI2203">
        <f t="shared" si="156"/>
        <v>0.14545454545454545</v>
      </c>
      <c r="AJ2203">
        <f t="shared" si="157"/>
        <v>0.25454545454545452</v>
      </c>
    </row>
    <row r="2204" spans="1:38" x14ac:dyDescent="0.2">
      <c r="A2204" t="s">
        <v>2158</v>
      </c>
      <c r="B2204">
        <v>59</v>
      </c>
      <c r="C2204">
        <v>495</v>
      </c>
      <c r="D2204">
        <f>C2204-B2204</f>
        <v>436</v>
      </c>
      <c r="E2204">
        <v>0.35339999999999999</v>
      </c>
      <c r="F2204">
        <v>2.3E-5</v>
      </c>
      <c r="G2204">
        <v>66</v>
      </c>
      <c r="H2204" t="s">
        <v>32</v>
      </c>
      <c r="I2204" t="s">
        <v>49</v>
      </c>
      <c r="J2204">
        <v>2.9750000000000001</v>
      </c>
      <c r="K2204">
        <v>14</v>
      </c>
      <c r="L2204">
        <v>0</v>
      </c>
      <c r="M2204">
        <v>14</v>
      </c>
      <c r="N2204">
        <v>19</v>
      </c>
      <c r="O2204">
        <v>1</v>
      </c>
      <c r="P2204">
        <v>24</v>
      </c>
      <c r="Q2204">
        <v>3</v>
      </c>
      <c r="R2204">
        <v>3</v>
      </c>
      <c r="S2204">
        <v>24</v>
      </c>
      <c r="T2204">
        <v>5</v>
      </c>
      <c r="U2204">
        <v>1</v>
      </c>
      <c r="V2204">
        <v>9</v>
      </c>
      <c r="W2204">
        <v>13</v>
      </c>
      <c r="X2204">
        <v>7</v>
      </c>
      <c r="Y2204">
        <v>4</v>
      </c>
      <c r="Z2204">
        <v>16</v>
      </c>
      <c r="AA2204">
        <v>5</v>
      </c>
      <c r="AB2204">
        <v>5</v>
      </c>
      <c r="AC2204">
        <v>1</v>
      </c>
      <c r="AD2204">
        <v>3</v>
      </c>
      <c r="AE2204">
        <f>SUM(M2204:N2204)/SUM(K2204:AD2204)</f>
        <v>0.19298245614035087</v>
      </c>
      <c r="AF2204">
        <f>SUM(S2204,Y2204)/SUM(K2204:AD2204)</f>
        <v>0.16374269005847952</v>
      </c>
      <c r="AG2204">
        <f t="shared" si="154"/>
        <v>0.2982456140350877</v>
      </c>
      <c r="AH2204">
        <f t="shared" si="155"/>
        <v>2.9239766081871343E-2</v>
      </c>
      <c r="AI2204">
        <f t="shared" si="156"/>
        <v>8.1871345029239762E-2</v>
      </c>
      <c r="AJ2204">
        <f t="shared" si="157"/>
        <v>0.23391812865497075</v>
      </c>
      <c r="AK2204">
        <v>47</v>
      </c>
      <c r="AL2204">
        <v>0</v>
      </c>
    </row>
    <row r="2205" spans="1:38" x14ac:dyDescent="0.2">
      <c r="A2205" t="s">
        <v>519</v>
      </c>
      <c r="B2205">
        <v>11</v>
      </c>
      <c r="C2205">
        <v>541</v>
      </c>
      <c r="D2205">
        <f>C2205-B2205</f>
        <v>530</v>
      </c>
      <c r="E2205">
        <v>0.5464</v>
      </c>
      <c r="F2205">
        <v>4.7710000000000001E-3</v>
      </c>
      <c r="G2205">
        <v>90</v>
      </c>
      <c r="H2205" t="s">
        <v>35</v>
      </c>
      <c r="I2205" t="s">
        <v>520</v>
      </c>
      <c r="J2205">
        <v>2.7890000000000001</v>
      </c>
      <c r="K2205">
        <v>12</v>
      </c>
      <c r="L2205">
        <v>0</v>
      </c>
      <c r="M2205">
        <v>22</v>
      </c>
      <c r="N2205">
        <v>18</v>
      </c>
      <c r="O2205">
        <v>2</v>
      </c>
      <c r="P2205">
        <v>24</v>
      </c>
      <c r="Q2205">
        <v>2</v>
      </c>
      <c r="R2205">
        <v>5</v>
      </c>
      <c r="S2205">
        <v>21</v>
      </c>
      <c r="T2205">
        <v>3</v>
      </c>
      <c r="U2205">
        <v>1</v>
      </c>
      <c r="V2205">
        <v>11</v>
      </c>
      <c r="W2205">
        <v>11</v>
      </c>
      <c r="X2205">
        <v>7</v>
      </c>
      <c r="Y2205">
        <v>7</v>
      </c>
      <c r="Z2205">
        <v>9</v>
      </c>
      <c r="AA2205">
        <v>10</v>
      </c>
      <c r="AB2205">
        <v>3</v>
      </c>
      <c r="AC2205">
        <v>0</v>
      </c>
      <c r="AD2205">
        <v>3</v>
      </c>
      <c r="AE2205">
        <f>SUM(M2205:N2205)/SUM(K2205:AD2205)</f>
        <v>0.23391812865497075</v>
      </c>
      <c r="AF2205">
        <f>SUM(S2205,Y2205)/SUM(K2205:AD2205)</f>
        <v>0.16374269005847952</v>
      </c>
      <c r="AG2205">
        <f t="shared" si="154"/>
        <v>0.27485380116959063</v>
      </c>
      <c r="AH2205">
        <f t="shared" si="155"/>
        <v>2.9239766081871343E-2</v>
      </c>
      <c r="AI2205">
        <f t="shared" si="156"/>
        <v>7.0175438596491224E-2</v>
      </c>
      <c r="AJ2205">
        <f t="shared" si="157"/>
        <v>0.22807017543859648</v>
      </c>
    </row>
    <row r="2206" spans="1:38" x14ac:dyDescent="0.2">
      <c r="A2206" t="s">
        <v>350</v>
      </c>
      <c r="B2206">
        <v>14</v>
      </c>
      <c r="C2206">
        <v>702</v>
      </c>
      <c r="D2206">
        <f>C2206-B2206</f>
        <v>688</v>
      </c>
      <c r="E2206">
        <v>0.34079999999999999</v>
      </c>
      <c r="F2206">
        <v>0.22642300000000001</v>
      </c>
      <c r="G2206">
        <v>66</v>
      </c>
      <c r="H2206" t="s">
        <v>35</v>
      </c>
      <c r="I2206" t="s">
        <v>351</v>
      </c>
      <c r="J2206">
        <v>3.0659999999999998</v>
      </c>
      <c r="K2206">
        <v>15</v>
      </c>
      <c r="L2206">
        <v>1</v>
      </c>
      <c r="M2206">
        <v>23</v>
      </c>
      <c r="N2206">
        <v>12</v>
      </c>
      <c r="O2206">
        <v>5</v>
      </c>
      <c r="P2206">
        <v>36</v>
      </c>
      <c r="Q2206">
        <v>3</v>
      </c>
      <c r="R2206">
        <v>4</v>
      </c>
      <c r="S2206">
        <v>29</v>
      </c>
      <c r="T2206">
        <v>6</v>
      </c>
      <c r="U2206">
        <v>2</v>
      </c>
      <c r="V2206">
        <v>14</v>
      </c>
      <c r="W2206">
        <v>13</v>
      </c>
      <c r="X2206">
        <v>14</v>
      </c>
      <c r="Y2206">
        <v>9</v>
      </c>
      <c r="Z2206">
        <v>19</v>
      </c>
      <c r="AA2206">
        <v>16</v>
      </c>
      <c r="AB2206">
        <v>7</v>
      </c>
      <c r="AC2206">
        <v>1</v>
      </c>
      <c r="AD2206">
        <v>3</v>
      </c>
      <c r="AE2206">
        <f>SUM(M2206:N2206)/SUM(K2206:AD2206)</f>
        <v>0.15086206896551724</v>
      </c>
      <c r="AF2206">
        <f>SUM(S2206,Y2206)/SUM(K2206:AD2206)</f>
        <v>0.16379310344827586</v>
      </c>
      <c r="AG2206">
        <f t="shared" si="154"/>
        <v>0.27586206896551724</v>
      </c>
      <c r="AH2206">
        <f t="shared" si="155"/>
        <v>3.8793103448275863E-2</v>
      </c>
      <c r="AI2206">
        <f t="shared" si="156"/>
        <v>8.1896551724137928E-2</v>
      </c>
      <c r="AJ2206">
        <f t="shared" si="157"/>
        <v>0.28879310344827586</v>
      </c>
    </row>
    <row r="2207" spans="1:38" x14ac:dyDescent="0.2">
      <c r="A2207" t="s">
        <v>3004</v>
      </c>
      <c r="B2207">
        <v>424</v>
      </c>
      <c r="C2207">
        <v>730</v>
      </c>
      <c r="D2207">
        <f>C2207-B2207</f>
        <v>306</v>
      </c>
      <c r="E2207">
        <v>0.20960000000000001</v>
      </c>
      <c r="F2207">
        <v>6.9779999999999998E-3</v>
      </c>
      <c r="G2207">
        <v>30</v>
      </c>
      <c r="H2207" t="s">
        <v>35</v>
      </c>
      <c r="I2207" t="s">
        <v>33</v>
      </c>
      <c r="J2207">
        <v>3.0230000000000001</v>
      </c>
      <c r="K2207">
        <v>5</v>
      </c>
      <c r="L2207">
        <v>0</v>
      </c>
      <c r="M2207">
        <v>9</v>
      </c>
      <c r="N2207">
        <v>11</v>
      </c>
      <c r="O2207">
        <v>3</v>
      </c>
      <c r="P2207">
        <v>9</v>
      </c>
      <c r="Q2207">
        <v>2</v>
      </c>
      <c r="R2207">
        <v>5</v>
      </c>
      <c r="S2207">
        <v>12</v>
      </c>
      <c r="T2207">
        <v>5</v>
      </c>
      <c r="U2207">
        <v>4</v>
      </c>
      <c r="V2207">
        <v>11</v>
      </c>
      <c r="W2207">
        <v>6</v>
      </c>
      <c r="X2207">
        <v>11</v>
      </c>
      <c r="Y2207">
        <v>7</v>
      </c>
      <c r="Z2207">
        <v>7</v>
      </c>
      <c r="AA2207">
        <v>4</v>
      </c>
      <c r="AB2207">
        <v>4</v>
      </c>
      <c r="AC2207">
        <v>0</v>
      </c>
      <c r="AD2207">
        <v>1</v>
      </c>
      <c r="AE2207">
        <f>SUM(M2207:N2207)/SUM(K2207:AD2207)</f>
        <v>0.17241379310344829</v>
      </c>
      <c r="AF2207">
        <f>SUM(S2207,Y2207)/SUM(K2207:AD2207)</f>
        <v>0.16379310344827586</v>
      </c>
      <c r="AG2207">
        <f t="shared" si="154"/>
        <v>0.17241379310344829</v>
      </c>
      <c r="AH2207">
        <f t="shared" si="155"/>
        <v>3.4482758620689655E-2</v>
      </c>
      <c r="AI2207">
        <f t="shared" si="156"/>
        <v>0.15517241379310345</v>
      </c>
      <c r="AJ2207">
        <f t="shared" si="157"/>
        <v>0.30172413793103448</v>
      </c>
    </row>
    <row r="2208" spans="1:38" x14ac:dyDescent="0.2">
      <c r="A2208" t="s">
        <v>3254</v>
      </c>
      <c r="B2208">
        <v>1</v>
      </c>
      <c r="C2208">
        <v>678</v>
      </c>
      <c r="D2208">
        <f>C2208-B2208</f>
        <v>677</v>
      </c>
      <c r="E2208">
        <v>0.32600000000000001</v>
      </c>
      <c r="F2208">
        <v>1.35E-4</v>
      </c>
      <c r="G2208">
        <v>66</v>
      </c>
      <c r="H2208" t="s">
        <v>46</v>
      </c>
      <c r="I2208" t="s">
        <v>49</v>
      </c>
      <c r="J2208">
        <v>2.54</v>
      </c>
      <c r="K2208">
        <v>5</v>
      </c>
      <c r="L2208">
        <v>1</v>
      </c>
      <c r="M2208">
        <v>25</v>
      </c>
      <c r="N2208">
        <v>30</v>
      </c>
      <c r="O2208">
        <v>2</v>
      </c>
      <c r="P2208">
        <v>35</v>
      </c>
      <c r="Q2208">
        <v>4</v>
      </c>
      <c r="R2208">
        <v>6</v>
      </c>
      <c r="S2208">
        <v>28</v>
      </c>
      <c r="T2208">
        <v>6</v>
      </c>
      <c r="U2208">
        <v>1</v>
      </c>
      <c r="V2208">
        <v>25</v>
      </c>
      <c r="W2208">
        <v>5</v>
      </c>
      <c r="X2208">
        <v>15</v>
      </c>
      <c r="Y2208">
        <v>10</v>
      </c>
      <c r="Z2208">
        <v>16</v>
      </c>
      <c r="AA2208">
        <v>11</v>
      </c>
      <c r="AB2208">
        <v>5</v>
      </c>
      <c r="AC2208">
        <v>0</v>
      </c>
      <c r="AD2208">
        <v>2</v>
      </c>
      <c r="AE2208">
        <f>SUM(M2208:N2208)/SUM(K2208:AD2208)</f>
        <v>0.23706896551724138</v>
      </c>
      <c r="AF2208">
        <f>SUM(S2208,Y2208)/SUM(K2208:AD2208)</f>
        <v>0.16379310344827586</v>
      </c>
      <c r="AG2208">
        <f t="shared" si="154"/>
        <v>0.19396551724137931</v>
      </c>
      <c r="AH2208">
        <f t="shared" si="155"/>
        <v>1.7241379310344827E-2</v>
      </c>
      <c r="AI2208">
        <f t="shared" si="156"/>
        <v>7.7586206896551727E-2</v>
      </c>
      <c r="AJ2208">
        <f t="shared" si="157"/>
        <v>0.31034482758620691</v>
      </c>
      <c r="AK2208">
        <v>1</v>
      </c>
      <c r="AL2208">
        <v>0</v>
      </c>
    </row>
    <row r="2209" spans="1:38" x14ac:dyDescent="0.2">
      <c r="A2209" t="s">
        <v>968</v>
      </c>
      <c r="B2209">
        <v>29</v>
      </c>
      <c r="C2209">
        <v>288</v>
      </c>
      <c r="D2209">
        <f>C2209-B2209</f>
        <v>259</v>
      </c>
      <c r="E2209">
        <v>0.29949999999999999</v>
      </c>
      <c r="F2209">
        <v>1.9919999999999998E-3</v>
      </c>
      <c r="G2209">
        <v>54</v>
      </c>
      <c r="H2209" t="s">
        <v>35</v>
      </c>
      <c r="I2209" t="s">
        <v>321</v>
      </c>
      <c r="J2209">
        <v>2.9529999999999998</v>
      </c>
      <c r="K2209">
        <v>3</v>
      </c>
      <c r="L2209">
        <v>1</v>
      </c>
      <c r="M2209">
        <v>15</v>
      </c>
      <c r="N2209">
        <v>14</v>
      </c>
      <c r="O2209">
        <v>2</v>
      </c>
      <c r="P2209">
        <v>10</v>
      </c>
      <c r="Q2209">
        <v>1</v>
      </c>
      <c r="R2209">
        <v>5</v>
      </c>
      <c r="S2209">
        <v>13</v>
      </c>
      <c r="T2209">
        <v>4</v>
      </c>
      <c r="U2209">
        <v>3</v>
      </c>
      <c r="V2209">
        <v>4</v>
      </c>
      <c r="W2209">
        <v>4</v>
      </c>
      <c r="X2209">
        <v>7</v>
      </c>
      <c r="Y2209">
        <v>6</v>
      </c>
      <c r="Z2209">
        <v>11</v>
      </c>
      <c r="AA2209">
        <v>7</v>
      </c>
      <c r="AB2209">
        <v>3</v>
      </c>
      <c r="AC2209">
        <v>0</v>
      </c>
      <c r="AD2209">
        <v>3</v>
      </c>
      <c r="AE2209">
        <f>SUM(M2209:N2209)/SUM(K2209:AD2209)</f>
        <v>0.25</v>
      </c>
      <c r="AF2209">
        <f>SUM(S2209,Y2209)/SUM(K2209:AD2209)</f>
        <v>0.16379310344827586</v>
      </c>
      <c r="AG2209">
        <f t="shared" si="154"/>
        <v>0.14655172413793102</v>
      </c>
      <c r="AH2209">
        <f t="shared" si="155"/>
        <v>4.3103448275862072E-2</v>
      </c>
      <c r="AI2209">
        <f t="shared" si="156"/>
        <v>0.12931034482758622</v>
      </c>
      <c r="AJ2209">
        <f t="shared" si="157"/>
        <v>0.26724137931034481</v>
      </c>
    </row>
    <row r="2210" spans="1:38" x14ac:dyDescent="0.2">
      <c r="A2210" t="s">
        <v>731</v>
      </c>
      <c r="B2210">
        <v>3</v>
      </c>
      <c r="C2210">
        <v>299</v>
      </c>
      <c r="D2210">
        <f>C2210-B2210</f>
        <v>296</v>
      </c>
      <c r="E2210">
        <v>0.4733</v>
      </c>
      <c r="F2210">
        <v>3.4900000000000003E-4</v>
      </c>
      <c r="G2210">
        <v>90</v>
      </c>
      <c r="H2210" t="s">
        <v>32</v>
      </c>
      <c r="I2210" t="s">
        <v>44</v>
      </c>
      <c r="J2210">
        <v>2.6389999999999998</v>
      </c>
      <c r="K2210">
        <v>9</v>
      </c>
      <c r="L2210">
        <v>0</v>
      </c>
      <c r="M2210">
        <v>13</v>
      </c>
      <c r="N2210">
        <v>20</v>
      </c>
      <c r="O2210">
        <v>0</v>
      </c>
      <c r="P2210">
        <v>16</v>
      </c>
      <c r="Q2210">
        <v>2</v>
      </c>
      <c r="R2210">
        <v>0</v>
      </c>
      <c r="S2210">
        <v>17</v>
      </c>
      <c r="T2210">
        <v>3</v>
      </c>
      <c r="U2210">
        <v>0</v>
      </c>
      <c r="V2210">
        <v>6</v>
      </c>
      <c r="W2210">
        <v>8</v>
      </c>
      <c r="X2210">
        <v>4</v>
      </c>
      <c r="Y2210">
        <v>2</v>
      </c>
      <c r="Z2210">
        <v>5</v>
      </c>
      <c r="AA2210">
        <v>7</v>
      </c>
      <c r="AB2210">
        <v>4</v>
      </c>
      <c r="AC2210">
        <v>0</v>
      </c>
      <c r="AD2210">
        <v>0</v>
      </c>
      <c r="AE2210">
        <f>SUM(M2210:N2210)/SUM(K2210:AD2210)</f>
        <v>0.28448275862068967</v>
      </c>
      <c r="AF2210">
        <f>SUM(S2210,Y2210)/SUM(K2210:AD2210)</f>
        <v>0.16379310344827586</v>
      </c>
      <c r="AG2210">
        <f t="shared" si="154"/>
        <v>0.28448275862068967</v>
      </c>
      <c r="AH2210">
        <f t="shared" si="155"/>
        <v>0</v>
      </c>
      <c r="AI2210">
        <f t="shared" si="156"/>
        <v>6.0344827586206899E-2</v>
      </c>
      <c r="AJ2210">
        <f t="shared" si="157"/>
        <v>0.20689655172413793</v>
      </c>
      <c r="AK2210">
        <v>12</v>
      </c>
      <c r="AL2210">
        <v>0</v>
      </c>
    </row>
    <row r="2211" spans="1:38" x14ac:dyDescent="0.2">
      <c r="A2211" t="s">
        <v>301</v>
      </c>
      <c r="B2211">
        <v>314</v>
      </c>
      <c r="C2211">
        <v>1332</v>
      </c>
      <c r="D2211">
        <f>C2211-B2211</f>
        <v>1018</v>
      </c>
      <c r="E2211">
        <v>0.2077</v>
      </c>
      <c r="F2211">
        <v>8.5899999999999995E-4</v>
      </c>
      <c r="G2211">
        <v>30</v>
      </c>
      <c r="H2211" t="s">
        <v>46</v>
      </c>
      <c r="I2211" t="s">
        <v>36</v>
      </c>
      <c r="J2211">
        <v>3.4350000000000001</v>
      </c>
      <c r="K2211">
        <v>33</v>
      </c>
      <c r="L2211">
        <v>5</v>
      </c>
      <c r="M2211">
        <v>37</v>
      </c>
      <c r="N2211">
        <v>42</v>
      </c>
      <c r="O2211">
        <v>13</v>
      </c>
      <c r="P2211">
        <v>55</v>
      </c>
      <c r="Q2211">
        <v>9</v>
      </c>
      <c r="R2211">
        <v>15</v>
      </c>
      <c r="S2211">
        <v>63</v>
      </c>
      <c r="T2211">
        <v>25</v>
      </c>
      <c r="U2211">
        <v>9</v>
      </c>
      <c r="V2211">
        <v>34</v>
      </c>
      <c r="W2211">
        <v>26</v>
      </c>
      <c r="X2211">
        <v>22</v>
      </c>
      <c r="Y2211">
        <v>25</v>
      </c>
      <c r="Z2211">
        <v>47</v>
      </c>
      <c r="AA2211">
        <v>32</v>
      </c>
      <c r="AB2211">
        <v>33</v>
      </c>
      <c r="AC2211">
        <v>1</v>
      </c>
      <c r="AD2211">
        <v>11</v>
      </c>
      <c r="AE2211">
        <f>SUM(M2211:N2211)/SUM(K2211:AD2211)</f>
        <v>0.14711359404096835</v>
      </c>
      <c r="AF2211">
        <f>SUM(S2211,Y2211)/SUM(K2211:AD2211)</f>
        <v>0.16387337057728119</v>
      </c>
      <c r="AG2211">
        <f t="shared" si="154"/>
        <v>0.21229050279329609</v>
      </c>
      <c r="AH2211">
        <f t="shared" si="155"/>
        <v>4.6554934823091247E-2</v>
      </c>
      <c r="AI2211">
        <f t="shared" si="156"/>
        <v>0.1527001862197393</v>
      </c>
      <c r="AJ2211">
        <f t="shared" si="157"/>
        <v>0.27746741154562382</v>
      </c>
      <c r="AK2211">
        <v>16</v>
      </c>
      <c r="AL2211">
        <v>6</v>
      </c>
    </row>
    <row r="2212" spans="1:38" x14ac:dyDescent="0.2">
      <c r="A2212" t="s">
        <v>305</v>
      </c>
      <c r="B2212">
        <v>19</v>
      </c>
      <c r="C2212">
        <v>1168</v>
      </c>
      <c r="D2212">
        <f>C2212-B2212</f>
        <v>1149</v>
      </c>
      <c r="E2212">
        <v>0.38850000000000001</v>
      </c>
      <c r="F2212">
        <v>3.8699999999999997E-4</v>
      </c>
      <c r="G2212">
        <v>78</v>
      </c>
      <c r="H2212" t="s">
        <v>32</v>
      </c>
      <c r="I2212" t="s">
        <v>49</v>
      </c>
      <c r="J2212">
        <v>2.8570000000000002</v>
      </c>
      <c r="K2212">
        <v>24</v>
      </c>
      <c r="L2212">
        <v>0</v>
      </c>
      <c r="M2212">
        <v>39</v>
      </c>
      <c r="N2212">
        <v>43</v>
      </c>
      <c r="O2212">
        <v>1</v>
      </c>
      <c r="P2212">
        <v>84</v>
      </c>
      <c r="Q2212">
        <v>7</v>
      </c>
      <c r="R2212">
        <v>6</v>
      </c>
      <c r="S2212">
        <v>41</v>
      </c>
      <c r="T2212">
        <v>12</v>
      </c>
      <c r="U2212">
        <v>5</v>
      </c>
      <c r="V2212">
        <v>26</v>
      </c>
      <c r="W2212">
        <v>18</v>
      </c>
      <c r="X2212">
        <v>25</v>
      </c>
      <c r="Y2212">
        <v>28</v>
      </c>
      <c r="Z2212">
        <v>25</v>
      </c>
      <c r="AA2212">
        <v>22</v>
      </c>
      <c r="AB2212">
        <v>13</v>
      </c>
      <c r="AC2212">
        <v>0</v>
      </c>
      <c r="AD2212">
        <v>2</v>
      </c>
      <c r="AE2212">
        <f>SUM(M2212:N2212)/SUM(K2212:AD2212)</f>
        <v>0.19477434679334918</v>
      </c>
      <c r="AF2212">
        <f>SUM(S2212,Y2212)/SUM(K2212:AD2212)</f>
        <v>0.16389548693586697</v>
      </c>
      <c r="AG2212">
        <f t="shared" si="154"/>
        <v>0.29928741092636579</v>
      </c>
      <c r="AH2212">
        <f t="shared" si="155"/>
        <v>7.1258907363420431E-3</v>
      </c>
      <c r="AI2212">
        <f t="shared" si="156"/>
        <v>8.5510688836104506E-2</v>
      </c>
      <c r="AJ2212">
        <f t="shared" si="157"/>
        <v>0.24940617577197149</v>
      </c>
      <c r="AK2212">
        <v>5</v>
      </c>
      <c r="AL2212">
        <v>0</v>
      </c>
    </row>
    <row r="2213" spans="1:38" x14ac:dyDescent="0.2">
      <c r="A2213" t="s">
        <v>2055</v>
      </c>
      <c r="B2213">
        <v>900</v>
      </c>
      <c r="C2213">
        <v>973</v>
      </c>
      <c r="D2213">
        <f>C2213-B2213</f>
        <v>73</v>
      </c>
      <c r="E2213">
        <v>0.14080000000000001</v>
      </c>
      <c r="F2213">
        <v>2.5309999999999998E-3</v>
      </c>
      <c r="G2213">
        <v>6</v>
      </c>
      <c r="H2213" t="s">
        <v>35</v>
      </c>
      <c r="I2213" t="s">
        <v>49</v>
      </c>
      <c r="J2213">
        <v>4.1310000000000002</v>
      </c>
      <c r="K2213">
        <v>2</v>
      </c>
      <c r="L2213">
        <v>4</v>
      </c>
      <c r="M2213">
        <v>4</v>
      </c>
      <c r="N2213">
        <v>4</v>
      </c>
      <c r="O2213">
        <v>4</v>
      </c>
      <c r="P2213">
        <v>1</v>
      </c>
      <c r="Q2213">
        <v>1</v>
      </c>
      <c r="R2213">
        <v>5</v>
      </c>
      <c r="S2213">
        <v>6</v>
      </c>
      <c r="T2213">
        <v>5</v>
      </c>
      <c r="U2213">
        <v>1</v>
      </c>
      <c r="V2213">
        <v>4</v>
      </c>
      <c r="W2213">
        <v>3</v>
      </c>
      <c r="X2213">
        <v>3</v>
      </c>
      <c r="Y2213">
        <v>4</v>
      </c>
      <c r="Z2213">
        <v>2</v>
      </c>
      <c r="AA2213">
        <v>2</v>
      </c>
      <c r="AB2213">
        <v>4</v>
      </c>
      <c r="AC2213">
        <v>1</v>
      </c>
      <c r="AD2213">
        <v>1</v>
      </c>
      <c r="AE2213">
        <f>SUM(M2213:N2213)/SUM(K2213:AD2213)</f>
        <v>0.13114754098360656</v>
      </c>
      <c r="AF2213">
        <f>SUM(S2213,Y2213)/SUM(K2213:AD2213)</f>
        <v>0.16393442622950818</v>
      </c>
      <c r="AG2213">
        <f t="shared" si="154"/>
        <v>9.8360655737704916E-2</v>
      </c>
      <c r="AH2213">
        <f t="shared" si="155"/>
        <v>9.8360655737704916E-2</v>
      </c>
      <c r="AI2213">
        <f t="shared" si="156"/>
        <v>0.24590163934426229</v>
      </c>
      <c r="AJ2213">
        <f t="shared" si="157"/>
        <v>0.26229508196721313</v>
      </c>
    </row>
    <row r="2214" spans="1:38" x14ac:dyDescent="0.2">
      <c r="A2214" t="s">
        <v>974</v>
      </c>
      <c r="B2214">
        <v>123</v>
      </c>
      <c r="C2214">
        <v>249</v>
      </c>
      <c r="D2214">
        <f>C2214-B2214</f>
        <v>126</v>
      </c>
      <c r="E2214">
        <v>0.2021</v>
      </c>
      <c r="F2214">
        <v>9.5799999999999998E-4</v>
      </c>
      <c r="G2214">
        <v>30</v>
      </c>
      <c r="H2214" t="s">
        <v>32</v>
      </c>
      <c r="I2214" t="s">
        <v>33</v>
      </c>
      <c r="J2214">
        <v>2.93</v>
      </c>
      <c r="K2214">
        <v>1</v>
      </c>
      <c r="L2214">
        <v>0</v>
      </c>
      <c r="M2214">
        <v>5</v>
      </c>
      <c r="N2214">
        <v>5</v>
      </c>
      <c r="O2214">
        <v>0</v>
      </c>
      <c r="P2214">
        <v>10</v>
      </c>
      <c r="Q2214">
        <v>1</v>
      </c>
      <c r="R2214">
        <v>2</v>
      </c>
      <c r="S2214">
        <v>4</v>
      </c>
      <c r="T2214">
        <v>4</v>
      </c>
      <c r="U2214">
        <v>0</v>
      </c>
      <c r="V2214">
        <v>4</v>
      </c>
      <c r="W2214">
        <v>4</v>
      </c>
      <c r="X2214">
        <v>3</v>
      </c>
      <c r="Y2214">
        <v>6</v>
      </c>
      <c r="Z2214">
        <v>2</v>
      </c>
      <c r="AA2214">
        <v>5</v>
      </c>
      <c r="AB2214">
        <v>1</v>
      </c>
      <c r="AC2214">
        <v>0</v>
      </c>
      <c r="AD2214">
        <v>4</v>
      </c>
      <c r="AE2214">
        <f>SUM(M2214:N2214)/SUM(K2214:AD2214)</f>
        <v>0.16393442622950818</v>
      </c>
      <c r="AF2214">
        <f>SUM(S2214,Y2214)/SUM(K2214:AD2214)</f>
        <v>0.16393442622950818</v>
      </c>
      <c r="AG2214">
        <f t="shared" si="154"/>
        <v>0.24590163934426229</v>
      </c>
      <c r="AH2214">
        <f t="shared" si="155"/>
        <v>6.5573770491803282E-2</v>
      </c>
      <c r="AI2214">
        <f t="shared" si="156"/>
        <v>0.11475409836065574</v>
      </c>
      <c r="AJ2214">
        <f t="shared" si="157"/>
        <v>0.24590163934426229</v>
      </c>
    </row>
    <row r="2215" spans="1:38" x14ac:dyDescent="0.2">
      <c r="A2215" t="s">
        <v>3259</v>
      </c>
      <c r="B2215">
        <v>462</v>
      </c>
      <c r="C2215">
        <v>539</v>
      </c>
      <c r="D2215">
        <f>C2215-B2215</f>
        <v>77</v>
      </c>
      <c r="E2215">
        <v>0.2167</v>
      </c>
      <c r="F2215">
        <v>3.1359999999999999E-3</v>
      </c>
      <c r="G2215">
        <v>30</v>
      </c>
      <c r="H2215" t="s">
        <v>35</v>
      </c>
      <c r="I2215" t="s">
        <v>40</v>
      </c>
      <c r="J2215">
        <v>3.9980000000000002</v>
      </c>
      <c r="K2215">
        <v>1</v>
      </c>
      <c r="L2215">
        <v>0</v>
      </c>
      <c r="M2215">
        <v>4</v>
      </c>
      <c r="N2215">
        <v>6</v>
      </c>
      <c r="O2215">
        <v>4</v>
      </c>
      <c r="P2215">
        <v>1</v>
      </c>
      <c r="Q2215">
        <v>0</v>
      </c>
      <c r="R2215">
        <v>6</v>
      </c>
      <c r="S2215">
        <v>5</v>
      </c>
      <c r="T2215">
        <v>7</v>
      </c>
      <c r="U2215">
        <v>1</v>
      </c>
      <c r="V2215">
        <v>4</v>
      </c>
      <c r="W2215">
        <v>3</v>
      </c>
      <c r="X2215">
        <v>0</v>
      </c>
      <c r="Y2215">
        <v>5</v>
      </c>
      <c r="Z2215">
        <v>3</v>
      </c>
      <c r="AA2215">
        <v>4</v>
      </c>
      <c r="AB2215">
        <v>2</v>
      </c>
      <c r="AC2215">
        <v>1</v>
      </c>
      <c r="AD2215">
        <v>4</v>
      </c>
      <c r="AE2215">
        <f>SUM(M2215:N2215)/SUM(K2215:AD2215)</f>
        <v>0.16393442622950818</v>
      </c>
      <c r="AF2215">
        <f>SUM(S2215,Y2215)/SUM(K2215:AD2215)</f>
        <v>0.16393442622950818</v>
      </c>
      <c r="AG2215">
        <f t="shared" si="154"/>
        <v>8.1967213114754092E-2</v>
      </c>
      <c r="AH2215">
        <f t="shared" si="155"/>
        <v>0.14754098360655737</v>
      </c>
      <c r="AI2215">
        <f t="shared" si="156"/>
        <v>0.26229508196721313</v>
      </c>
      <c r="AJ2215">
        <f t="shared" si="157"/>
        <v>0.18032786885245902</v>
      </c>
    </row>
    <row r="2216" spans="1:38" x14ac:dyDescent="0.2">
      <c r="A2216" t="s">
        <v>698</v>
      </c>
      <c r="B2216">
        <v>7</v>
      </c>
      <c r="C2216">
        <v>82</v>
      </c>
      <c r="D2216">
        <f>C2216-B2216</f>
        <v>75</v>
      </c>
      <c r="E2216">
        <v>0.2354</v>
      </c>
      <c r="F2216">
        <v>2.0591999999999999E-2</v>
      </c>
      <c r="G2216">
        <v>42</v>
      </c>
      <c r="H2216" t="s">
        <v>35</v>
      </c>
      <c r="I2216" t="s">
        <v>40</v>
      </c>
      <c r="J2216">
        <v>3.2749999999999999</v>
      </c>
      <c r="K2216">
        <v>2</v>
      </c>
      <c r="L2216">
        <v>1</v>
      </c>
      <c r="M2216">
        <v>6</v>
      </c>
      <c r="N2216">
        <v>7</v>
      </c>
      <c r="O2216">
        <v>3</v>
      </c>
      <c r="P2216">
        <v>0</v>
      </c>
      <c r="Q2216">
        <v>3</v>
      </c>
      <c r="R2216">
        <v>2</v>
      </c>
      <c r="S2216">
        <v>5</v>
      </c>
      <c r="T2216">
        <v>6</v>
      </c>
      <c r="U2216">
        <v>0</v>
      </c>
      <c r="V2216">
        <v>3</v>
      </c>
      <c r="W2216">
        <v>0</v>
      </c>
      <c r="X2216">
        <v>7</v>
      </c>
      <c r="Y2216">
        <v>5</v>
      </c>
      <c r="Z2216">
        <v>2</v>
      </c>
      <c r="AA2216">
        <v>4</v>
      </c>
      <c r="AB2216">
        <v>4</v>
      </c>
      <c r="AC2216">
        <v>0</v>
      </c>
      <c r="AD2216">
        <v>1</v>
      </c>
      <c r="AE2216">
        <f>SUM(M2216:N2216)/SUM(K2216:AD2216)</f>
        <v>0.21311475409836064</v>
      </c>
      <c r="AF2216">
        <f>SUM(S2216,Y2216)/SUM(K2216:AD2216)</f>
        <v>0.16393442622950818</v>
      </c>
      <c r="AG2216">
        <f t="shared" si="154"/>
        <v>3.2786885245901641E-2</v>
      </c>
      <c r="AH2216">
        <f t="shared" si="155"/>
        <v>6.5573770491803282E-2</v>
      </c>
      <c r="AI2216">
        <f t="shared" si="156"/>
        <v>0.19672131147540983</v>
      </c>
      <c r="AJ2216">
        <f t="shared" si="157"/>
        <v>0.32786885245901637</v>
      </c>
    </row>
    <row r="2217" spans="1:38" x14ac:dyDescent="0.2">
      <c r="A2217" t="s">
        <v>2792</v>
      </c>
      <c r="B2217">
        <v>14</v>
      </c>
      <c r="C2217">
        <v>472</v>
      </c>
      <c r="D2217">
        <f>C2217-B2217</f>
        <v>458</v>
      </c>
      <c r="E2217">
        <v>0.34050000000000002</v>
      </c>
      <c r="F2217">
        <v>1.8599999999999999E-4</v>
      </c>
      <c r="G2217">
        <v>66</v>
      </c>
      <c r="H2217" t="s">
        <v>46</v>
      </c>
      <c r="I2217" t="s">
        <v>44</v>
      </c>
      <c r="J2217">
        <v>2.9380000000000002</v>
      </c>
      <c r="K2217">
        <v>17</v>
      </c>
      <c r="L2217">
        <v>0</v>
      </c>
      <c r="M2217">
        <v>13</v>
      </c>
      <c r="N2217">
        <v>27</v>
      </c>
      <c r="O2217">
        <v>2</v>
      </c>
      <c r="P2217">
        <v>19</v>
      </c>
      <c r="Q2217">
        <v>7</v>
      </c>
      <c r="R2217">
        <v>3</v>
      </c>
      <c r="S2217">
        <v>18</v>
      </c>
      <c r="T2217">
        <v>4</v>
      </c>
      <c r="U2217">
        <v>3</v>
      </c>
      <c r="V2217">
        <v>7</v>
      </c>
      <c r="W2217">
        <v>5</v>
      </c>
      <c r="X2217">
        <v>10</v>
      </c>
      <c r="Y2217">
        <v>12</v>
      </c>
      <c r="Z2217">
        <v>16</v>
      </c>
      <c r="AA2217">
        <v>8</v>
      </c>
      <c r="AB2217">
        <v>7</v>
      </c>
      <c r="AC2217">
        <v>2</v>
      </c>
      <c r="AD2217">
        <v>3</v>
      </c>
      <c r="AE2217">
        <f>SUM(M2217:N2217)/SUM(K2217:AD2217)</f>
        <v>0.21857923497267759</v>
      </c>
      <c r="AF2217">
        <f>SUM(S2217,Y2217)/SUM(K2217:AD2217)</f>
        <v>0.16393442622950818</v>
      </c>
      <c r="AG2217">
        <f t="shared" si="154"/>
        <v>0.22404371584699453</v>
      </c>
      <c r="AH2217">
        <f t="shared" si="155"/>
        <v>3.825136612021858E-2</v>
      </c>
      <c r="AI2217">
        <f t="shared" si="156"/>
        <v>9.2896174863387984E-2</v>
      </c>
      <c r="AJ2217">
        <f t="shared" si="157"/>
        <v>0.26229508196721313</v>
      </c>
      <c r="AK2217">
        <v>27</v>
      </c>
      <c r="AL2217">
        <v>0</v>
      </c>
    </row>
    <row r="2218" spans="1:38" x14ac:dyDescent="0.2">
      <c r="A2218" t="s">
        <v>1262</v>
      </c>
      <c r="B2218">
        <v>11</v>
      </c>
      <c r="C2218">
        <v>341</v>
      </c>
      <c r="D2218">
        <f>C2218-B2218</f>
        <v>330</v>
      </c>
      <c r="E2218">
        <v>0.62809999999999999</v>
      </c>
      <c r="F2218">
        <v>5.8500000000000002E-3</v>
      </c>
      <c r="G2218">
        <v>90</v>
      </c>
      <c r="H2218" t="s">
        <v>46</v>
      </c>
      <c r="I2218" t="s">
        <v>49</v>
      </c>
      <c r="J2218">
        <v>2.6059999999999999</v>
      </c>
      <c r="K2218">
        <v>5</v>
      </c>
      <c r="L2218">
        <v>0</v>
      </c>
      <c r="M2218">
        <v>12</v>
      </c>
      <c r="N2218">
        <v>21</v>
      </c>
      <c r="O2218">
        <v>1</v>
      </c>
      <c r="P2218">
        <v>17</v>
      </c>
      <c r="Q2218">
        <v>4</v>
      </c>
      <c r="R2218">
        <v>1</v>
      </c>
      <c r="S2218">
        <v>16</v>
      </c>
      <c r="T2218">
        <v>4</v>
      </c>
      <c r="U2218">
        <v>2</v>
      </c>
      <c r="V2218">
        <v>9</v>
      </c>
      <c r="W2218">
        <v>10</v>
      </c>
      <c r="X2218">
        <v>2</v>
      </c>
      <c r="Y2218">
        <v>4</v>
      </c>
      <c r="Z2218">
        <v>7</v>
      </c>
      <c r="AA2218">
        <v>3</v>
      </c>
      <c r="AB2218">
        <v>3</v>
      </c>
      <c r="AC2218">
        <v>0</v>
      </c>
      <c r="AD2218">
        <v>1</v>
      </c>
      <c r="AE2218">
        <f>SUM(M2218:N2218)/SUM(K2218:AD2218)</f>
        <v>0.27049180327868855</v>
      </c>
      <c r="AF2218">
        <f>SUM(S2218,Y2218)/SUM(K2218:AD2218)</f>
        <v>0.16393442622950818</v>
      </c>
      <c r="AG2218">
        <f t="shared" si="154"/>
        <v>0.26229508196721313</v>
      </c>
      <c r="AH2218">
        <f t="shared" si="155"/>
        <v>1.6393442622950821E-2</v>
      </c>
      <c r="AI2218">
        <f t="shared" si="156"/>
        <v>8.1967213114754092E-2</v>
      </c>
      <c r="AJ2218">
        <f t="shared" si="157"/>
        <v>0.20491803278688525</v>
      </c>
      <c r="AK2218">
        <v>25</v>
      </c>
      <c r="AL2218">
        <v>2</v>
      </c>
    </row>
    <row r="2219" spans="1:38" x14ac:dyDescent="0.2">
      <c r="A2219" t="s">
        <v>1536</v>
      </c>
      <c r="B2219">
        <v>195</v>
      </c>
      <c r="C2219">
        <v>509</v>
      </c>
      <c r="D2219">
        <f>C2219-B2219</f>
        <v>314</v>
      </c>
      <c r="E2219">
        <v>0.252</v>
      </c>
      <c r="F2219">
        <v>5.3999999999999998E-5</v>
      </c>
      <c r="G2219">
        <v>42</v>
      </c>
      <c r="H2219" t="s">
        <v>46</v>
      </c>
      <c r="I2219" t="s">
        <v>33</v>
      </c>
      <c r="J2219">
        <v>2.766</v>
      </c>
      <c r="K2219">
        <v>2</v>
      </c>
      <c r="L2219">
        <v>2</v>
      </c>
      <c r="M2219">
        <v>13</v>
      </c>
      <c r="N2219">
        <v>11</v>
      </c>
      <c r="O2219">
        <v>2</v>
      </c>
      <c r="P2219">
        <v>11</v>
      </c>
      <c r="Q2219">
        <v>2</v>
      </c>
      <c r="R2219">
        <v>2</v>
      </c>
      <c r="S2219">
        <v>17</v>
      </c>
      <c r="T2219">
        <v>7</v>
      </c>
      <c r="U2219">
        <v>2</v>
      </c>
      <c r="V2219">
        <v>8</v>
      </c>
      <c r="W2219">
        <v>6</v>
      </c>
      <c r="X2219">
        <v>16</v>
      </c>
      <c r="Y2219">
        <v>4</v>
      </c>
      <c r="Z2219">
        <v>9</v>
      </c>
      <c r="AA2219">
        <v>10</v>
      </c>
      <c r="AB2219">
        <v>3</v>
      </c>
      <c r="AC2219">
        <v>0</v>
      </c>
      <c r="AD2219">
        <v>1</v>
      </c>
      <c r="AE2219">
        <f>SUM(M2219:N2219)/SUM(K2219:AD2219)</f>
        <v>0.1875</v>
      </c>
      <c r="AF2219">
        <f>SUM(S2219,Y2219)/SUM(K2219:AD2219)</f>
        <v>0.1640625</v>
      </c>
      <c r="AG2219">
        <f t="shared" si="154"/>
        <v>0.1484375</v>
      </c>
      <c r="AH2219">
        <f t="shared" si="155"/>
        <v>2.34375E-2</v>
      </c>
      <c r="AI2219">
        <f t="shared" si="156"/>
        <v>0.109375</v>
      </c>
      <c r="AJ2219">
        <f t="shared" si="157"/>
        <v>0.3671875</v>
      </c>
      <c r="AK2219">
        <v>1</v>
      </c>
      <c r="AL2219">
        <v>0</v>
      </c>
    </row>
    <row r="2220" spans="1:38" x14ac:dyDescent="0.2">
      <c r="A2220" t="s">
        <v>2719</v>
      </c>
      <c r="B2220">
        <v>303</v>
      </c>
      <c r="C2220">
        <v>645</v>
      </c>
      <c r="D2220">
        <f>C2220-B2220</f>
        <v>342</v>
      </c>
      <c r="E2220">
        <v>0.4128</v>
      </c>
      <c r="F2220">
        <v>1.0120000000000001E-3</v>
      </c>
      <c r="G2220">
        <v>78</v>
      </c>
      <c r="H2220" t="s">
        <v>35</v>
      </c>
      <c r="I2220" t="s">
        <v>44</v>
      </c>
      <c r="J2220">
        <v>2.8839999999999999</v>
      </c>
      <c r="K2220">
        <v>4</v>
      </c>
      <c r="L2220">
        <v>1</v>
      </c>
      <c r="M2220">
        <v>14</v>
      </c>
      <c r="N2220">
        <v>15</v>
      </c>
      <c r="O2220">
        <v>1</v>
      </c>
      <c r="P2220">
        <v>23</v>
      </c>
      <c r="Q2220">
        <v>5</v>
      </c>
      <c r="R2220">
        <v>5</v>
      </c>
      <c r="S2220">
        <v>12</v>
      </c>
      <c r="T2220">
        <v>5</v>
      </c>
      <c r="U2220">
        <v>1</v>
      </c>
      <c r="V2220">
        <v>6</v>
      </c>
      <c r="W2220">
        <v>5</v>
      </c>
      <c r="X2220">
        <v>4</v>
      </c>
      <c r="Y2220">
        <v>9</v>
      </c>
      <c r="Z2220">
        <v>10</v>
      </c>
      <c r="AA2220">
        <v>2</v>
      </c>
      <c r="AB2220">
        <v>2</v>
      </c>
      <c r="AC2220">
        <v>1</v>
      </c>
      <c r="AD2220">
        <v>3</v>
      </c>
      <c r="AE2220">
        <f>SUM(M2220:N2220)/SUM(K2220:AD2220)</f>
        <v>0.2265625</v>
      </c>
      <c r="AF2220">
        <f>SUM(S2220,Y2220)/SUM(K2220:AD2220)</f>
        <v>0.1640625</v>
      </c>
      <c r="AG2220">
        <f t="shared" si="154"/>
        <v>0.25</v>
      </c>
      <c r="AH2220">
        <f t="shared" si="155"/>
        <v>3.90625E-2</v>
      </c>
      <c r="AI2220">
        <f t="shared" si="156"/>
        <v>0.1015625</v>
      </c>
      <c r="AJ2220">
        <f t="shared" si="157"/>
        <v>0.21875</v>
      </c>
    </row>
    <row r="2221" spans="1:38" x14ac:dyDescent="0.2">
      <c r="A2221" t="s">
        <v>2972</v>
      </c>
      <c r="B2221">
        <v>39</v>
      </c>
      <c r="C2221">
        <v>499</v>
      </c>
      <c r="D2221">
        <f>C2221-B2221</f>
        <v>460</v>
      </c>
      <c r="E2221">
        <v>0.26179999999999998</v>
      </c>
      <c r="F2221">
        <v>3.1999999999999999E-5</v>
      </c>
      <c r="G2221">
        <v>42</v>
      </c>
      <c r="H2221" t="s">
        <v>46</v>
      </c>
      <c r="I2221" t="s">
        <v>2973</v>
      </c>
      <c r="J2221">
        <v>2.7290000000000001</v>
      </c>
      <c r="K2221">
        <v>8</v>
      </c>
      <c r="L2221">
        <v>0</v>
      </c>
      <c r="M2221">
        <v>26</v>
      </c>
      <c r="N2221">
        <v>17</v>
      </c>
      <c r="O2221">
        <v>3</v>
      </c>
      <c r="P2221">
        <v>11</v>
      </c>
      <c r="Q2221">
        <v>5</v>
      </c>
      <c r="R2221">
        <v>3</v>
      </c>
      <c r="S2221">
        <v>16</v>
      </c>
      <c r="T2221">
        <v>7</v>
      </c>
      <c r="U2221">
        <v>3</v>
      </c>
      <c r="V2221">
        <v>14</v>
      </c>
      <c r="W2221">
        <v>14</v>
      </c>
      <c r="X2221">
        <v>11</v>
      </c>
      <c r="Y2221">
        <v>16</v>
      </c>
      <c r="Z2221">
        <v>19</v>
      </c>
      <c r="AA2221">
        <v>11</v>
      </c>
      <c r="AB2221">
        <v>7</v>
      </c>
      <c r="AC2221">
        <v>0</v>
      </c>
      <c r="AD2221">
        <v>4</v>
      </c>
      <c r="AE2221">
        <f>SUM(M2221:N2221)/SUM(K2221:AD2221)</f>
        <v>0.22051282051282051</v>
      </c>
      <c r="AF2221">
        <f>SUM(S2221,Y2221)/SUM(K2221:AD2221)</f>
        <v>0.1641025641025641</v>
      </c>
      <c r="AG2221">
        <f t="shared" si="154"/>
        <v>0.16923076923076924</v>
      </c>
      <c r="AH2221">
        <f t="shared" si="155"/>
        <v>3.5897435897435895E-2</v>
      </c>
      <c r="AI2221">
        <f t="shared" si="156"/>
        <v>0.10256410256410256</v>
      </c>
      <c r="AJ2221">
        <f t="shared" si="157"/>
        <v>0.30769230769230771</v>
      </c>
      <c r="AK2221">
        <v>3</v>
      </c>
      <c r="AL2221">
        <v>1</v>
      </c>
    </row>
    <row r="2222" spans="1:38" x14ac:dyDescent="0.2">
      <c r="A2222" t="s">
        <v>1493</v>
      </c>
      <c r="B2222">
        <v>11</v>
      </c>
      <c r="C2222">
        <v>477</v>
      </c>
      <c r="D2222">
        <f>C2222-B2222</f>
        <v>466</v>
      </c>
      <c r="E2222">
        <v>0.1885</v>
      </c>
      <c r="F2222">
        <v>5.6249999999999998E-3</v>
      </c>
      <c r="G2222">
        <v>18</v>
      </c>
      <c r="H2222" t="s">
        <v>46</v>
      </c>
      <c r="I2222" t="s">
        <v>33</v>
      </c>
      <c r="J2222">
        <v>3.0150000000000001</v>
      </c>
      <c r="K2222">
        <v>10</v>
      </c>
      <c r="L2222">
        <v>1</v>
      </c>
      <c r="M2222">
        <v>9</v>
      </c>
      <c r="N2222">
        <v>18</v>
      </c>
      <c r="O2222">
        <v>5</v>
      </c>
      <c r="P2222">
        <v>18</v>
      </c>
      <c r="Q2222">
        <v>7</v>
      </c>
      <c r="R2222">
        <v>8</v>
      </c>
      <c r="S2222">
        <v>24</v>
      </c>
      <c r="T2222">
        <v>7</v>
      </c>
      <c r="U2222">
        <v>0</v>
      </c>
      <c r="V2222">
        <v>17</v>
      </c>
      <c r="W2222">
        <v>10</v>
      </c>
      <c r="X2222">
        <v>11</v>
      </c>
      <c r="Y2222">
        <v>9</v>
      </c>
      <c r="Z2222">
        <v>27</v>
      </c>
      <c r="AA2222">
        <v>13</v>
      </c>
      <c r="AB2222">
        <v>3</v>
      </c>
      <c r="AC2222">
        <v>0</v>
      </c>
      <c r="AD2222">
        <v>4</v>
      </c>
      <c r="AE2222">
        <f>SUM(M2222:N2222)/SUM(K2222:AD2222)</f>
        <v>0.13432835820895522</v>
      </c>
      <c r="AF2222">
        <f>SUM(S2222,Y2222)/SUM(K2222:AD2222)</f>
        <v>0.16417910447761194</v>
      </c>
      <c r="AG2222">
        <f t="shared" si="154"/>
        <v>0.1890547263681592</v>
      </c>
      <c r="AH2222">
        <f t="shared" si="155"/>
        <v>4.4776119402985072E-2</v>
      </c>
      <c r="AI2222">
        <f t="shared" si="156"/>
        <v>8.9552238805970144E-2</v>
      </c>
      <c r="AJ2222">
        <f t="shared" si="157"/>
        <v>0.37810945273631841</v>
      </c>
      <c r="AK2222">
        <v>2</v>
      </c>
      <c r="AL2222">
        <v>1</v>
      </c>
    </row>
    <row r="2223" spans="1:38" x14ac:dyDescent="0.2">
      <c r="A2223" t="s">
        <v>3023</v>
      </c>
      <c r="B2223">
        <v>203</v>
      </c>
      <c r="C2223">
        <v>464</v>
      </c>
      <c r="D2223">
        <f>C2223-B2223</f>
        <v>261</v>
      </c>
      <c r="E2223">
        <v>0.25219999999999998</v>
      </c>
      <c r="F2223" s="1">
        <v>3.9999999999999998E-6</v>
      </c>
      <c r="G2223">
        <v>42</v>
      </c>
      <c r="H2223" t="s">
        <v>32</v>
      </c>
      <c r="I2223" t="s">
        <v>49</v>
      </c>
      <c r="J2223">
        <v>3.4769999999999999</v>
      </c>
      <c r="K2223">
        <v>5</v>
      </c>
      <c r="L2223">
        <v>6</v>
      </c>
      <c r="M2223">
        <v>10</v>
      </c>
      <c r="N2223">
        <v>10</v>
      </c>
      <c r="O2223">
        <v>2</v>
      </c>
      <c r="P2223">
        <v>17</v>
      </c>
      <c r="Q2223">
        <v>6</v>
      </c>
      <c r="R2223">
        <v>3</v>
      </c>
      <c r="S2223">
        <v>16</v>
      </c>
      <c r="T2223">
        <v>6</v>
      </c>
      <c r="U2223">
        <v>4</v>
      </c>
      <c r="V2223">
        <v>3</v>
      </c>
      <c r="W2223">
        <v>7</v>
      </c>
      <c r="X2223">
        <v>4</v>
      </c>
      <c r="Y2223">
        <v>6</v>
      </c>
      <c r="Z2223">
        <v>11</v>
      </c>
      <c r="AA2223">
        <v>7</v>
      </c>
      <c r="AB2223">
        <v>7</v>
      </c>
      <c r="AC2223">
        <v>0</v>
      </c>
      <c r="AD2223">
        <v>4</v>
      </c>
      <c r="AE2223">
        <f>SUM(M2223:N2223)/SUM(K2223:AD2223)</f>
        <v>0.14925373134328357</v>
      </c>
      <c r="AF2223">
        <f>SUM(S2223,Y2223)/SUM(K2223:AD2223)</f>
        <v>0.16417910447761194</v>
      </c>
      <c r="AG2223">
        <f t="shared" si="154"/>
        <v>0.21641791044776118</v>
      </c>
      <c r="AH2223">
        <f t="shared" si="155"/>
        <v>4.4776119402985072E-2</v>
      </c>
      <c r="AI2223">
        <f t="shared" si="156"/>
        <v>0.14925373134328357</v>
      </c>
      <c r="AJ2223">
        <f t="shared" si="157"/>
        <v>0.27611940298507465</v>
      </c>
      <c r="AK2223">
        <v>1</v>
      </c>
      <c r="AL2223">
        <v>0</v>
      </c>
    </row>
    <row r="2224" spans="1:38" x14ac:dyDescent="0.2">
      <c r="A2224" t="s">
        <v>2760</v>
      </c>
      <c r="B2224">
        <v>556</v>
      </c>
      <c r="C2224">
        <v>664</v>
      </c>
      <c r="D2224">
        <f>C2224-B2224</f>
        <v>108</v>
      </c>
      <c r="E2224">
        <v>0.34499999999999997</v>
      </c>
      <c r="F2224">
        <v>1.6676E-2</v>
      </c>
      <c r="G2224">
        <v>66</v>
      </c>
      <c r="H2224" t="s">
        <v>35</v>
      </c>
      <c r="I2224" t="s">
        <v>2761</v>
      </c>
      <c r="J2224">
        <v>3.36</v>
      </c>
      <c r="K2224">
        <v>1</v>
      </c>
      <c r="L2224">
        <v>0</v>
      </c>
      <c r="M2224">
        <v>5</v>
      </c>
      <c r="N2224">
        <v>6</v>
      </c>
      <c r="O2224">
        <v>1</v>
      </c>
      <c r="P2224">
        <v>10</v>
      </c>
      <c r="Q2224">
        <v>0</v>
      </c>
      <c r="R2224">
        <v>7</v>
      </c>
      <c r="S2224">
        <v>5</v>
      </c>
      <c r="T2224">
        <v>1</v>
      </c>
      <c r="U2224">
        <v>2</v>
      </c>
      <c r="V2224">
        <v>5</v>
      </c>
      <c r="W2224">
        <v>4</v>
      </c>
      <c r="X2224">
        <v>2</v>
      </c>
      <c r="Y2224">
        <v>6</v>
      </c>
      <c r="Z2224">
        <v>4</v>
      </c>
      <c r="AA2224">
        <v>4</v>
      </c>
      <c r="AB2224">
        <v>2</v>
      </c>
      <c r="AC2224">
        <v>0</v>
      </c>
      <c r="AD2224">
        <v>2</v>
      </c>
      <c r="AE2224">
        <f>SUM(M2224:N2224)/SUM(K2224:AD2224)</f>
        <v>0.16417910447761194</v>
      </c>
      <c r="AF2224">
        <f>SUM(S2224,Y2224)/SUM(K2224:AD2224)</f>
        <v>0.16417910447761194</v>
      </c>
      <c r="AG2224">
        <f t="shared" si="154"/>
        <v>0.22388059701492538</v>
      </c>
      <c r="AH2224">
        <f t="shared" si="155"/>
        <v>4.4776119402985072E-2</v>
      </c>
      <c r="AI2224">
        <f t="shared" si="156"/>
        <v>0.17910447761194029</v>
      </c>
      <c r="AJ2224">
        <f t="shared" si="157"/>
        <v>0.22388059701492538</v>
      </c>
    </row>
    <row r="2225" spans="1:38" x14ac:dyDescent="0.2">
      <c r="A2225" t="s">
        <v>694</v>
      </c>
      <c r="B2225">
        <v>468</v>
      </c>
      <c r="C2225">
        <v>786</v>
      </c>
      <c r="D2225">
        <f>C2225-B2225</f>
        <v>318</v>
      </c>
      <c r="E2225">
        <v>0.18329999999999999</v>
      </c>
      <c r="F2225">
        <v>1.9139999999999999E-3</v>
      </c>
      <c r="G2225">
        <v>18</v>
      </c>
      <c r="H2225" t="s">
        <v>32</v>
      </c>
      <c r="I2225" t="s">
        <v>695</v>
      </c>
      <c r="J2225">
        <v>2.7789999999999999</v>
      </c>
      <c r="K2225">
        <v>3</v>
      </c>
      <c r="L2225">
        <v>0</v>
      </c>
      <c r="M2225">
        <v>14</v>
      </c>
      <c r="N2225">
        <v>12</v>
      </c>
      <c r="O2225">
        <v>1</v>
      </c>
      <c r="P2225">
        <v>7</v>
      </c>
      <c r="Q2225">
        <v>1</v>
      </c>
      <c r="R2225">
        <v>2</v>
      </c>
      <c r="S2225">
        <v>15</v>
      </c>
      <c r="T2225">
        <v>11</v>
      </c>
      <c r="U2225">
        <v>1</v>
      </c>
      <c r="V2225">
        <v>13</v>
      </c>
      <c r="W2225">
        <v>5</v>
      </c>
      <c r="X2225">
        <v>12</v>
      </c>
      <c r="Y2225">
        <v>7</v>
      </c>
      <c r="Z2225">
        <v>15</v>
      </c>
      <c r="AA2225">
        <v>10</v>
      </c>
      <c r="AB2225">
        <v>3</v>
      </c>
      <c r="AC2225">
        <v>0</v>
      </c>
      <c r="AD2225">
        <v>2</v>
      </c>
      <c r="AE2225">
        <f>SUM(M2225:N2225)/SUM(K2225:AD2225)</f>
        <v>0.19402985074626866</v>
      </c>
      <c r="AF2225">
        <f>SUM(S2225,Y2225)/SUM(K2225:AD2225)</f>
        <v>0.16417910447761194</v>
      </c>
      <c r="AG2225">
        <f t="shared" si="154"/>
        <v>0.11194029850746269</v>
      </c>
      <c r="AH2225">
        <f t="shared" si="155"/>
        <v>2.2388059701492536E-2</v>
      </c>
      <c r="AI2225">
        <f t="shared" si="156"/>
        <v>0.12686567164179105</v>
      </c>
      <c r="AJ2225">
        <f t="shared" si="157"/>
        <v>0.38059701492537312</v>
      </c>
      <c r="AK2225">
        <v>1</v>
      </c>
      <c r="AL2225">
        <v>0</v>
      </c>
    </row>
    <row r="2226" spans="1:38" x14ac:dyDescent="0.2">
      <c r="A2226" t="s">
        <v>1685</v>
      </c>
      <c r="B2226">
        <v>236</v>
      </c>
      <c r="C2226">
        <v>364</v>
      </c>
      <c r="D2226">
        <f>C2226-B2226</f>
        <v>128</v>
      </c>
      <c r="E2226">
        <v>0.2777</v>
      </c>
      <c r="F2226">
        <v>9.7999999999999997E-5</v>
      </c>
      <c r="G2226">
        <v>54</v>
      </c>
      <c r="H2226" t="s">
        <v>35</v>
      </c>
      <c r="I2226" t="s">
        <v>49</v>
      </c>
      <c r="J2226">
        <v>3.0329999999999999</v>
      </c>
      <c r="K2226">
        <v>2</v>
      </c>
      <c r="L2226">
        <v>0</v>
      </c>
      <c r="M2226">
        <v>6</v>
      </c>
      <c r="N2226">
        <v>8</v>
      </c>
      <c r="O2226">
        <v>2</v>
      </c>
      <c r="P2226">
        <v>3</v>
      </c>
      <c r="Q2226">
        <v>0</v>
      </c>
      <c r="R2226">
        <v>3</v>
      </c>
      <c r="S2226">
        <v>10</v>
      </c>
      <c r="T2226">
        <v>3</v>
      </c>
      <c r="U2226">
        <v>1</v>
      </c>
      <c r="V2226">
        <v>4</v>
      </c>
      <c r="W2226">
        <v>5</v>
      </c>
      <c r="X2226">
        <v>5</v>
      </c>
      <c r="Y2226">
        <v>1</v>
      </c>
      <c r="Z2226">
        <v>3</v>
      </c>
      <c r="AA2226">
        <v>7</v>
      </c>
      <c r="AB2226">
        <v>2</v>
      </c>
      <c r="AC2226">
        <v>1</v>
      </c>
      <c r="AD2226">
        <v>1</v>
      </c>
      <c r="AE2226">
        <f>SUM(M2226:N2226)/SUM(K2226:AD2226)</f>
        <v>0.20895522388059701</v>
      </c>
      <c r="AF2226">
        <f>SUM(S2226,Y2226)/SUM(K2226:AD2226)</f>
        <v>0.16417910447761194</v>
      </c>
      <c r="AG2226">
        <f t="shared" si="154"/>
        <v>0.14925373134328357</v>
      </c>
      <c r="AH2226">
        <f t="shared" si="155"/>
        <v>5.9701492537313432E-2</v>
      </c>
      <c r="AI2226">
        <f t="shared" si="156"/>
        <v>0.13432835820895522</v>
      </c>
      <c r="AJ2226">
        <f t="shared" si="157"/>
        <v>0.28358208955223879</v>
      </c>
    </row>
    <row r="2227" spans="1:38" x14ac:dyDescent="0.2">
      <c r="A2227" t="s">
        <v>2686</v>
      </c>
      <c r="B2227">
        <v>7</v>
      </c>
      <c r="C2227">
        <v>357</v>
      </c>
      <c r="D2227">
        <f>C2227-B2227</f>
        <v>350</v>
      </c>
      <c r="E2227">
        <v>0.1193</v>
      </c>
      <c r="F2227">
        <v>9.6000000000000002E-4</v>
      </c>
      <c r="G2227">
        <v>6</v>
      </c>
      <c r="H2227" t="s">
        <v>46</v>
      </c>
      <c r="I2227" t="s">
        <v>36</v>
      </c>
      <c r="J2227">
        <v>3.004</v>
      </c>
      <c r="K2227">
        <v>7</v>
      </c>
      <c r="L2227">
        <v>0</v>
      </c>
      <c r="M2227">
        <v>6</v>
      </c>
      <c r="N2227">
        <v>6</v>
      </c>
      <c r="O2227">
        <v>3</v>
      </c>
      <c r="P2227">
        <v>11</v>
      </c>
      <c r="Q2227">
        <v>4</v>
      </c>
      <c r="R2227">
        <v>5</v>
      </c>
      <c r="S2227">
        <v>15</v>
      </c>
      <c r="T2227">
        <v>6</v>
      </c>
      <c r="U2227">
        <v>0</v>
      </c>
      <c r="V2227">
        <v>15</v>
      </c>
      <c r="W2227">
        <v>8</v>
      </c>
      <c r="X2227">
        <v>11</v>
      </c>
      <c r="Y2227">
        <v>8</v>
      </c>
      <c r="Z2227">
        <v>17</v>
      </c>
      <c r="AA2227">
        <v>13</v>
      </c>
      <c r="AB2227">
        <v>2</v>
      </c>
      <c r="AC2227">
        <v>0</v>
      </c>
      <c r="AD2227">
        <v>3</v>
      </c>
      <c r="AE2227">
        <f>SUM(M2227:N2227)/SUM(K2227:AD2227)</f>
        <v>8.5714285714285715E-2</v>
      </c>
      <c r="AF2227">
        <f>SUM(S2227,Y2227)/SUM(K2227:AD2227)</f>
        <v>0.16428571428571428</v>
      </c>
      <c r="AG2227">
        <f t="shared" si="154"/>
        <v>0.18571428571428572</v>
      </c>
      <c r="AH2227">
        <f t="shared" si="155"/>
        <v>4.2857142857142858E-2</v>
      </c>
      <c r="AI2227">
        <f t="shared" si="156"/>
        <v>9.285714285714286E-2</v>
      </c>
      <c r="AJ2227">
        <f t="shared" si="157"/>
        <v>0.42857142857142855</v>
      </c>
      <c r="AK2227">
        <v>1</v>
      </c>
      <c r="AL2227">
        <v>1</v>
      </c>
    </row>
    <row r="2228" spans="1:38" x14ac:dyDescent="0.2">
      <c r="A2228" t="s">
        <v>2404</v>
      </c>
      <c r="B2228">
        <v>12</v>
      </c>
      <c r="C2228">
        <v>348</v>
      </c>
      <c r="D2228">
        <f>C2228-B2228</f>
        <v>336</v>
      </c>
      <c r="E2228">
        <v>0.43530000000000002</v>
      </c>
      <c r="F2228">
        <v>1.5899999999999999E-4</v>
      </c>
      <c r="G2228">
        <v>90</v>
      </c>
      <c r="H2228" t="s">
        <v>46</v>
      </c>
      <c r="I2228" t="s">
        <v>44</v>
      </c>
      <c r="J2228">
        <v>2.968</v>
      </c>
      <c r="K2228">
        <v>6</v>
      </c>
      <c r="L2228">
        <v>0</v>
      </c>
      <c r="M2228">
        <v>11</v>
      </c>
      <c r="N2228">
        <v>16</v>
      </c>
      <c r="O2228">
        <v>3</v>
      </c>
      <c r="P2228">
        <v>31</v>
      </c>
      <c r="Q2228">
        <v>0</v>
      </c>
      <c r="R2228">
        <v>0</v>
      </c>
      <c r="S2228">
        <v>17</v>
      </c>
      <c r="T2228">
        <v>5</v>
      </c>
      <c r="U2228">
        <v>1</v>
      </c>
      <c r="V2228">
        <v>12</v>
      </c>
      <c r="W2228">
        <v>6</v>
      </c>
      <c r="X2228">
        <v>1</v>
      </c>
      <c r="Y2228">
        <v>6</v>
      </c>
      <c r="Z2228">
        <v>14</v>
      </c>
      <c r="AA2228">
        <v>7</v>
      </c>
      <c r="AB2228">
        <v>4</v>
      </c>
      <c r="AC2228">
        <v>0</v>
      </c>
      <c r="AD2228">
        <v>0</v>
      </c>
      <c r="AE2228">
        <f>SUM(M2228:N2228)/SUM(K2228:AD2228)</f>
        <v>0.19285714285714287</v>
      </c>
      <c r="AF2228">
        <f>SUM(S2228,Y2228)/SUM(K2228:AD2228)</f>
        <v>0.16428571428571428</v>
      </c>
      <c r="AG2228">
        <f t="shared" si="154"/>
        <v>0.30714285714285716</v>
      </c>
      <c r="AH2228">
        <f t="shared" si="155"/>
        <v>2.1428571428571429E-2</v>
      </c>
      <c r="AI2228">
        <f t="shared" si="156"/>
        <v>7.1428571428571425E-2</v>
      </c>
      <c r="AJ2228">
        <f t="shared" si="157"/>
        <v>0.24285714285714285</v>
      </c>
      <c r="AK2228">
        <v>17</v>
      </c>
      <c r="AL2228">
        <v>0</v>
      </c>
    </row>
    <row r="2229" spans="1:38" x14ac:dyDescent="0.2">
      <c r="A2229" t="s">
        <v>3128</v>
      </c>
      <c r="B2229">
        <v>131</v>
      </c>
      <c r="C2229">
        <v>511</v>
      </c>
      <c r="D2229">
        <f>C2229-B2229</f>
        <v>380</v>
      </c>
      <c r="E2229">
        <v>0.24379999999999999</v>
      </c>
      <c r="F2229">
        <v>5.7000000000000003E-5</v>
      </c>
      <c r="G2229">
        <v>42</v>
      </c>
      <c r="H2229" t="s">
        <v>32</v>
      </c>
      <c r="I2229" t="s">
        <v>729</v>
      </c>
      <c r="J2229">
        <v>2.9870000000000001</v>
      </c>
      <c r="K2229">
        <v>5</v>
      </c>
      <c r="L2229">
        <v>0</v>
      </c>
      <c r="M2229">
        <v>12</v>
      </c>
      <c r="N2229">
        <v>21</v>
      </c>
      <c r="O2229">
        <v>1</v>
      </c>
      <c r="P2229">
        <v>8</v>
      </c>
      <c r="Q2229">
        <v>1</v>
      </c>
      <c r="R2229">
        <v>7</v>
      </c>
      <c r="S2229">
        <v>15</v>
      </c>
      <c r="T2229">
        <v>10</v>
      </c>
      <c r="U2229">
        <v>0</v>
      </c>
      <c r="V2229">
        <v>9</v>
      </c>
      <c r="W2229">
        <v>10</v>
      </c>
      <c r="X2229">
        <v>6</v>
      </c>
      <c r="Y2229">
        <v>8</v>
      </c>
      <c r="Z2229">
        <v>16</v>
      </c>
      <c r="AA2229">
        <v>4</v>
      </c>
      <c r="AB2229">
        <v>3</v>
      </c>
      <c r="AC2229">
        <v>0</v>
      </c>
      <c r="AD2229">
        <v>4</v>
      </c>
      <c r="AE2229">
        <f>SUM(M2229:N2229)/SUM(K2229:AD2229)</f>
        <v>0.23571428571428571</v>
      </c>
      <c r="AF2229">
        <f>SUM(S2229,Y2229)/SUM(K2229:AD2229)</f>
        <v>0.16428571428571428</v>
      </c>
      <c r="AG2229">
        <f t="shared" si="154"/>
        <v>0.16428571428571428</v>
      </c>
      <c r="AH2229">
        <f t="shared" si="155"/>
        <v>3.5714285714285712E-2</v>
      </c>
      <c r="AI2229">
        <f t="shared" si="156"/>
        <v>0.14285714285714285</v>
      </c>
      <c r="AJ2229">
        <f t="shared" si="157"/>
        <v>0.25714285714285712</v>
      </c>
      <c r="AK2229">
        <v>1</v>
      </c>
      <c r="AL2229">
        <v>0</v>
      </c>
    </row>
    <row r="2230" spans="1:38" x14ac:dyDescent="0.2">
      <c r="A2230" t="s">
        <v>455</v>
      </c>
      <c r="B2230">
        <v>620</v>
      </c>
      <c r="C2230">
        <v>1073</v>
      </c>
      <c r="D2230">
        <f>C2230-B2230</f>
        <v>453</v>
      </c>
      <c r="E2230">
        <v>0.2248</v>
      </c>
      <c r="F2230">
        <v>1.18E-4</v>
      </c>
      <c r="G2230">
        <v>30</v>
      </c>
      <c r="H2230" t="s">
        <v>46</v>
      </c>
      <c r="I2230" t="s">
        <v>33</v>
      </c>
      <c r="J2230">
        <v>2.742</v>
      </c>
      <c r="K2230">
        <v>4</v>
      </c>
      <c r="L2230">
        <v>0</v>
      </c>
      <c r="M2230">
        <v>13</v>
      </c>
      <c r="N2230">
        <v>16</v>
      </c>
      <c r="O2230">
        <v>3</v>
      </c>
      <c r="P2230">
        <v>13</v>
      </c>
      <c r="Q2230">
        <v>7</v>
      </c>
      <c r="R2230">
        <v>6</v>
      </c>
      <c r="S2230">
        <v>22</v>
      </c>
      <c r="T2230">
        <v>10</v>
      </c>
      <c r="U2230">
        <v>5</v>
      </c>
      <c r="V2230">
        <v>26</v>
      </c>
      <c r="W2230">
        <v>10</v>
      </c>
      <c r="X2230">
        <v>19</v>
      </c>
      <c r="Y2230">
        <v>13</v>
      </c>
      <c r="Z2230">
        <v>25</v>
      </c>
      <c r="AA2230">
        <v>12</v>
      </c>
      <c r="AB2230">
        <v>4</v>
      </c>
      <c r="AC2230">
        <v>1</v>
      </c>
      <c r="AD2230">
        <v>4</v>
      </c>
      <c r="AE2230">
        <f>SUM(M2230:N2230)/SUM(K2230:AD2230)</f>
        <v>0.13615023474178403</v>
      </c>
      <c r="AF2230">
        <f>SUM(S2230,Y2230)/SUM(K2230:AD2230)</f>
        <v>0.16431924882629109</v>
      </c>
      <c r="AG2230">
        <f t="shared" si="154"/>
        <v>0.12676056338028169</v>
      </c>
      <c r="AH2230">
        <f t="shared" si="155"/>
        <v>3.7558685446009391E-2</v>
      </c>
      <c r="AI2230">
        <f t="shared" si="156"/>
        <v>0.11737089201877934</v>
      </c>
      <c r="AJ2230">
        <f t="shared" si="157"/>
        <v>0.41784037558685444</v>
      </c>
      <c r="AK2230">
        <v>1</v>
      </c>
      <c r="AL2230">
        <v>1</v>
      </c>
    </row>
    <row r="2231" spans="1:38" x14ac:dyDescent="0.2">
      <c r="A2231" t="s">
        <v>1283</v>
      </c>
      <c r="B2231">
        <v>797</v>
      </c>
      <c r="C2231">
        <v>877</v>
      </c>
      <c r="D2231">
        <f>C2231-B2231</f>
        <v>80</v>
      </c>
      <c r="E2231">
        <v>0.19539999999999999</v>
      </c>
      <c r="F2231" s="1">
        <v>3.0000000000000001E-6</v>
      </c>
      <c r="G2231">
        <v>18</v>
      </c>
      <c r="H2231" t="s">
        <v>35</v>
      </c>
      <c r="I2231" t="s">
        <v>49</v>
      </c>
      <c r="J2231">
        <v>3.9660000000000002</v>
      </c>
      <c r="K2231">
        <v>0</v>
      </c>
      <c r="L2231">
        <v>1</v>
      </c>
      <c r="M2231">
        <v>2</v>
      </c>
      <c r="N2231">
        <v>4</v>
      </c>
      <c r="O2231">
        <v>3</v>
      </c>
      <c r="P2231">
        <v>2</v>
      </c>
      <c r="Q2231">
        <v>4</v>
      </c>
      <c r="R2231">
        <v>5</v>
      </c>
      <c r="S2231">
        <v>7</v>
      </c>
      <c r="T2231">
        <v>9</v>
      </c>
      <c r="U2231">
        <v>1</v>
      </c>
      <c r="V2231">
        <v>3</v>
      </c>
      <c r="W2231">
        <v>7</v>
      </c>
      <c r="X2231">
        <v>2</v>
      </c>
      <c r="Y2231">
        <v>5</v>
      </c>
      <c r="Z2231">
        <v>6</v>
      </c>
      <c r="AA2231">
        <v>5</v>
      </c>
      <c r="AB2231">
        <v>4</v>
      </c>
      <c r="AC2231">
        <v>0</v>
      </c>
      <c r="AD2231">
        <v>3</v>
      </c>
      <c r="AE2231">
        <f>SUM(M2231:N2231)/SUM(K2231:AD2231)</f>
        <v>8.2191780821917804E-2</v>
      </c>
      <c r="AF2231">
        <f>SUM(S2231,Y2231)/SUM(K2231:AD2231)</f>
        <v>0.16438356164383561</v>
      </c>
      <c r="AG2231">
        <f t="shared" si="154"/>
        <v>0.12328767123287671</v>
      </c>
      <c r="AH2231">
        <f t="shared" si="155"/>
        <v>8.2191780821917804E-2</v>
      </c>
      <c r="AI2231">
        <f t="shared" si="156"/>
        <v>0.26027397260273971</v>
      </c>
      <c r="AJ2231">
        <f t="shared" si="157"/>
        <v>0.28767123287671231</v>
      </c>
    </row>
    <row r="2232" spans="1:38" x14ac:dyDescent="0.2">
      <c r="A2232" t="s">
        <v>1180</v>
      </c>
      <c r="B2232">
        <v>77</v>
      </c>
      <c r="C2232">
        <v>185</v>
      </c>
      <c r="D2232">
        <f>C2232-B2232</f>
        <v>108</v>
      </c>
      <c r="E2232">
        <v>0.25059999999999999</v>
      </c>
      <c r="F2232">
        <v>0</v>
      </c>
      <c r="G2232">
        <v>42</v>
      </c>
      <c r="H2232" t="s">
        <v>32</v>
      </c>
      <c r="I2232" t="s">
        <v>33</v>
      </c>
      <c r="J2232">
        <v>3.5449999999999999</v>
      </c>
      <c r="K2232">
        <v>7</v>
      </c>
      <c r="L2232">
        <v>0</v>
      </c>
      <c r="M2232">
        <v>3</v>
      </c>
      <c r="N2232">
        <v>9</v>
      </c>
      <c r="O2232">
        <v>5</v>
      </c>
      <c r="P2232">
        <v>6</v>
      </c>
      <c r="Q2232">
        <v>1</v>
      </c>
      <c r="R2232">
        <v>2</v>
      </c>
      <c r="S2232">
        <v>8</v>
      </c>
      <c r="T2232">
        <v>2</v>
      </c>
      <c r="U2232">
        <v>1</v>
      </c>
      <c r="V2232">
        <v>4</v>
      </c>
      <c r="W2232">
        <v>4</v>
      </c>
      <c r="X2232">
        <v>5</v>
      </c>
      <c r="Y2232">
        <v>4</v>
      </c>
      <c r="Z2232">
        <v>5</v>
      </c>
      <c r="AA2232">
        <v>0</v>
      </c>
      <c r="AB2232">
        <v>6</v>
      </c>
      <c r="AC2232">
        <v>0</v>
      </c>
      <c r="AD2232">
        <v>1</v>
      </c>
      <c r="AE2232">
        <f>SUM(M2232:N2232)/SUM(K2232:AD2232)</f>
        <v>0.16438356164383561</v>
      </c>
      <c r="AF2232">
        <f>SUM(S2232,Y2232)/SUM(K2232:AD2232)</f>
        <v>0.16438356164383561</v>
      </c>
      <c r="AG2232">
        <f t="shared" si="154"/>
        <v>0.23287671232876711</v>
      </c>
      <c r="AH2232">
        <f t="shared" si="155"/>
        <v>8.2191780821917804E-2</v>
      </c>
      <c r="AI2232">
        <f t="shared" si="156"/>
        <v>0.15068493150684931</v>
      </c>
      <c r="AJ2232">
        <f t="shared" si="157"/>
        <v>0.20547945205479451</v>
      </c>
    </row>
    <row r="2233" spans="1:38" x14ac:dyDescent="0.2">
      <c r="A2233" t="s">
        <v>548</v>
      </c>
      <c r="B2233">
        <v>16</v>
      </c>
      <c r="C2233">
        <v>163</v>
      </c>
      <c r="D2233">
        <f>C2233-B2233</f>
        <v>147</v>
      </c>
      <c r="E2233">
        <v>0.38940000000000002</v>
      </c>
      <c r="F2233">
        <v>7.3099999999999999E-4</v>
      </c>
      <c r="G2233">
        <v>78</v>
      </c>
      <c r="H2233" t="s">
        <v>35</v>
      </c>
      <c r="I2233" t="s">
        <v>33</v>
      </c>
      <c r="J2233">
        <v>2.5379999999999998</v>
      </c>
      <c r="K2233">
        <v>1</v>
      </c>
      <c r="L2233">
        <v>0</v>
      </c>
      <c r="M2233">
        <v>6</v>
      </c>
      <c r="N2233">
        <v>8</v>
      </c>
      <c r="O2233">
        <v>1</v>
      </c>
      <c r="P2233">
        <v>10</v>
      </c>
      <c r="Q2233">
        <v>0</v>
      </c>
      <c r="R2233">
        <v>2</v>
      </c>
      <c r="S2233">
        <v>7</v>
      </c>
      <c r="T2233">
        <v>1</v>
      </c>
      <c r="U2233">
        <v>0</v>
      </c>
      <c r="V2233">
        <v>9</v>
      </c>
      <c r="W2233">
        <v>2</v>
      </c>
      <c r="X2233">
        <v>8</v>
      </c>
      <c r="Y2233">
        <v>5</v>
      </c>
      <c r="Z2233">
        <v>7</v>
      </c>
      <c r="AA2233">
        <v>3</v>
      </c>
      <c r="AB2233">
        <v>3</v>
      </c>
      <c r="AC2233">
        <v>0</v>
      </c>
      <c r="AD2233">
        <v>0</v>
      </c>
      <c r="AE2233">
        <f>SUM(M2233:N2233)/SUM(K2233:AD2233)</f>
        <v>0.19178082191780821</v>
      </c>
      <c r="AF2233">
        <f>SUM(S2233,Y2233)/SUM(K2233:AD2233)</f>
        <v>0.16438356164383561</v>
      </c>
      <c r="AG2233">
        <f t="shared" si="154"/>
        <v>0.17808219178082191</v>
      </c>
      <c r="AH2233">
        <f t="shared" si="155"/>
        <v>1.3698630136986301E-2</v>
      </c>
      <c r="AI2233">
        <f t="shared" si="156"/>
        <v>8.2191780821917804E-2</v>
      </c>
      <c r="AJ2233">
        <f t="shared" si="157"/>
        <v>0.36986301369863012</v>
      </c>
    </row>
    <row r="2234" spans="1:38" x14ac:dyDescent="0.2">
      <c r="A2234" t="s">
        <v>1622</v>
      </c>
      <c r="B2234">
        <v>10</v>
      </c>
      <c r="C2234">
        <v>143</v>
      </c>
      <c r="D2234">
        <f>C2234-B2234</f>
        <v>133</v>
      </c>
      <c r="E2234">
        <v>0.4521</v>
      </c>
      <c r="F2234">
        <v>1.92E-4</v>
      </c>
      <c r="G2234">
        <v>90</v>
      </c>
      <c r="H2234" t="s">
        <v>35</v>
      </c>
      <c r="I2234" t="s">
        <v>40</v>
      </c>
      <c r="J2234">
        <v>3.0710000000000002</v>
      </c>
      <c r="K2234">
        <v>4</v>
      </c>
      <c r="L2234">
        <v>0</v>
      </c>
      <c r="M2234">
        <v>5</v>
      </c>
      <c r="N2234">
        <v>10</v>
      </c>
      <c r="O2234">
        <v>1</v>
      </c>
      <c r="P2234">
        <v>6</v>
      </c>
      <c r="Q2234">
        <v>3</v>
      </c>
      <c r="R2234">
        <v>1</v>
      </c>
      <c r="S2234">
        <v>7</v>
      </c>
      <c r="T2234">
        <v>3</v>
      </c>
      <c r="U2234">
        <v>1</v>
      </c>
      <c r="V2234">
        <v>2</v>
      </c>
      <c r="W2234">
        <v>5</v>
      </c>
      <c r="X2234">
        <v>2</v>
      </c>
      <c r="Y2234">
        <v>5</v>
      </c>
      <c r="Z2234">
        <v>2</v>
      </c>
      <c r="AA2234">
        <v>7</v>
      </c>
      <c r="AB2234">
        <v>4</v>
      </c>
      <c r="AC2234">
        <v>1</v>
      </c>
      <c r="AD2234">
        <v>4</v>
      </c>
      <c r="AE2234">
        <f>SUM(M2234:N2234)/SUM(K2234:AD2234)</f>
        <v>0.20547945205479451</v>
      </c>
      <c r="AF2234">
        <f>SUM(S2234,Y2234)/SUM(K2234:AD2234)</f>
        <v>0.16438356164383561</v>
      </c>
      <c r="AG2234">
        <f t="shared" si="154"/>
        <v>0.20547945205479451</v>
      </c>
      <c r="AH2234">
        <f t="shared" si="155"/>
        <v>8.2191780821917804E-2</v>
      </c>
      <c r="AI2234">
        <f t="shared" si="156"/>
        <v>0.12328767123287671</v>
      </c>
      <c r="AJ2234">
        <f t="shared" si="157"/>
        <v>0.21917808219178081</v>
      </c>
    </row>
    <row r="2235" spans="1:38" x14ac:dyDescent="0.2">
      <c r="A2235" t="s">
        <v>2840</v>
      </c>
      <c r="B2235">
        <v>14</v>
      </c>
      <c r="C2235">
        <v>97</v>
      </c>
      <c r="D2235">
        <f>C2235-B2235</f>
        <v>83</v>
      </c>
      <c r="E2235">
        <v>0.18509999999999999</v>
      </c>
      <c r="F2235">
        <v>9.0000000000000006E-5</v>
      </c>
      <c r="G2235">
        <v>18</v>
      </c>
      <c r="H2235" t="s">
        <v>35</v>
      </c>
      <c r="I2235" t="s">
        <v>44</v>
      </c>
      <c r="J2235">
        <v>3.3149999999999999</v>
      </c>
      <c r="K2235">
        <v>3</v>
      </c>
      <c r="L2235">
        <v>0</v>
      </c>
      <c r="M2235">
        <v>7</v>
      </c>
      <c r="N2235">
        <v>8</v>
      </c>
      <c r="O2235">
        <v>2</v>
      </c>
      <c r="P2235">
        <v>2</v>
      </c>
      <c r="Q2235">
        <v>0</v>
      </c>
      <c r="R2235">
        <v>4</v>
      </c>
      <c r="S2235">
        <v>8</v>
      </c>
      <c r="T2235">
        <v>8</v>
      </c>
      <c r="U2235">
        <v>0</v>
      </c>
      <c r="V2235">
        <v>9</v>
      </c>
      <c r="W2235">
        <v>2</v>
      </c>
      <c r="X2235">
        <v>4</v>
      </c>
      <c r="Y2235">
        <v>4</v>
      </c>
      <c r="Z2235">
        <v>2</v>
      </c>
      <c r="AA2235">
        <v>5</v>
      </c>
      <c r="AB2235">
        <v>3</v>
      </c>
      <c r="AC2235">
        <v>1</v>
      </c>
      <c r="AD2235">
        <v>1</v>
      </c>
      <c r="AE2235">
        <f>SUM(M2235:N2235)/SUM(K2235:AD2235)</f>
        <v>0.20547945205479451</v>
      </c>
      <c r="AF2235">
        <f>SUM(S2235,Y2235)/SUM(K2235:AD2235)</f>
        <v>0.16438356164383561</v>
      </c>
      <c r="AG2235">
        <f t="shared" si="154"/>
        <v>9.5890410958904104E-2</v>
      </c>
      <c r="AH2235">
        <f t="shared" si="155"/>
        <v>5.4794520547945202E-2</v>
      </c>
      <c r="AI2235">
        <f t="shared" si="156"/>
        <v>0.20547945205479451</v>
      </c>
      <c r="AJ2235">
        <f t="shared" si="157"/>
        <v>0.27397260273972601</v>
      </c>
    </row>
    <row r="2236" spans="1:38" x14ac:dyDescent="0.2">
      <c r="A2236" t="s">
        <v>2026</v>
      </c>
      <c r="B2236">
        <v>619</v>
      </c>
      <c r="C2236">
        <v>693</v>
      </c>
      <c r="D2236">
        <f>C2236-B2236</f>
        <v>74</v>
      </c>
      <c r="E2236">
        <v>0.24529999999999999</v>
      </c>
      <c r="F2236">
        <v>1.6200000000000001E-4</v>
      </c>
      <c r="G2236">
        <v>42</v>
      </c>
      <c r="H2236" t="s">
        <v>35</v>
      </c>
      <c r="I2236" t="s">
        <v>47</v>
      </c>
      <c r="J2236">
        <v>3.403</v>
      </c>
      <c r="K2236">
        <v>1</v>
      </c>
      <c r="L2236">
        <v>0</v>
      </c>
      <c r="M2236">
        <v>7</v>
      </c>
      <c r="N2236">
        <v>13</v>
      </c>
      <c r="O2236">
        <v>1</v>
      </c>
      <c r="P2236">
        <v>1</v>
      </c>
      <c r="Q2236">
        <v>1</v>
      </c>
      <c r="R2236">
        <v>1</v>
      </c>
      <c r="S2236">
        <v>10</v>
      </c>
      <c r="T2236">
        <v>13</v>
      </c>
      <c r="U2236">
        <v>3</v>
      </c>
      <c r="V2236">
        <v>5</v>
      </c>
      <c r="W2236">
        <v>0</v>
      </c>
      <c r="X2236">
        <v>5</v>
      </c>
      <c r="Y2236">
        <v>2</v>
      </c>
      <c r="Z2236">
        <v>3</v>
      </c>
      <c r="AA2236">
        <v>3</v>
      </c>
      <c r="AB2236">
        <v>4</v>
      </c>
      <c r="AC2236">
        <v>0</v>
      </c>
      <c r="AD2236">
        <v>0</v>
      </c>
      <c r="AE2236">
        <f>SUM(M2236:N2236)/SUM(K2236:AD2236)</f>
        <v>0.27397260273972601</v>
      </c>
      <c r="AF2236">
        <f>SUM(S2236,Y2236)/SUM(K2236:AD2236)</f>
        <v>0.16438356164383561</v>
      </c>
      <c r="AG2236">
        <f t="shared" si="154"/>
        <v>2.7397260273972601E-2</v>
      </c>
      <c r="AH2236">
        <f t="shared" si="155"/>
        <v>1.3698630136986301E-2</v>
      </c>
      <c r="AI2236">
        <f t="shared" si="156"/>
        <v>0.28767123287671231</v>
      </c>
      <c r="AJ2236">
        <f t="shared" si="157"/>
        <v>0.23287671232876711</v>
      </c>
    </row>
    <row r="2237" spans="1:38" x14ac:dyDescent="0.2">
      <c r="A2237" t="s">
        <v>767</v>
      </c>
      <c r="B2237">
        <v>38</v>
      </c>
      <c r="C2237">
        <v>498</v>
      </c>
      <c r="D2237">
        <f>C2237-B2237</f>
        <v>460</v>
      </c>
      <c r="E2237">
        <v>0.3947</v>
      </c>
      <c r="F2237">
        <v>1.5330000000000001E-3</v>
      </c>
      <c r="G2237">
        <v>78</v>
      </c>
      <c r="H2237" t="s">
        <v>46</v>
      </c>
      <c r="I2237" t="s">
        <v>51</v>
      </c>
      <c r="J2237">
        <v>2.8039999999999998</v>
      </c>
      <c r="K2237">
        <v>9</v>
      </c>
      <c r="L2237">
        <v>0</v>
      </c>
      <c r="M2237">
        <v>12</v>
      </c>
      <c r="N2237">
        <v>18</v>
      </c>
      <c r="O2237">
        <v>3</v>
      </c>
      <c r="P2237">
        <v>17</v>
      </c>
      <c r="Q2237">
        <v>0</v>
      </c>
      <c r="R2237">
        <v>1</v>
      </c>
      <c r="S2237">
        <v>17</v>
      </c>
      <c r="T2237">
        <v>4</v>
      </c>
      <c r="U2237">
        <v>0</v>
      </c>
      <c r="V2237">
        <v>13</v>
      </c>
      <c r="W2237">
        <v>11</v>
      </c>
      <c r="X2237">
        <v>9</v>
      </c>
      <c r="Y2237">
        <v>8</v>
      </c>
      <c r="Z2237">
        <v>12</v>
      </c>
      <c r="AA2237">
        <v>11</v>
      </c>
      <c r="AB2237">
        <v>6</v>
      </c>
      <c r="AC2237">
        <v>0</v>
      </c>
      <c r="AD2237">
        <v>1</v>
      </c>
      <c r="AE2237">
        <f>SUM(M2237:N2237)/SUM(K2237:AD2237)</f>
        <v>0.19736842105263158</v>
      </c>
      <c r="AF2237">
        <f>SUM(S2237,Y2237)/SUM(K2237:AD2237)</f>
        <v>0.16447368421052633</v>
      </c>
      <c r="AG2237">
        <f t="shared" si="154"/>
        <v>0.24342105263157895</v>
      </c>
      <c r="AH2237">
        <f t="shared" si="155"/>
        <v>2.6315789473684209E-2</v>
      </c>
      <c r="AI2237">
        <f t="shared" si="156"/>
        <v>7.2368421052631582E-2</v>
      </c>
      <c r="AJ2237">
        <f t="shared" si="157"/>
        <v>0.29605263157894735</v>
      </c>
    </row>
    <row r="2238" spans="1:38" x14ac:dyDescent="0.2">
      <c r="A2238" t="s">
        <v>845</v>
      </c>
      <c r="B2238">
        <v>3</v>
      </c>
      <c r="C2238">
        <v>393</v>
      </c>
      <c r="D2238">
        <f>C2238-B2238</f>
        <v>390</v>
      </c>
      <c r="E2238">
        <v>0.57240000000000002</v>
      </c>
      <c r="F2238">
        <v>1.0970000000000001E-3</v>
      </c>
      <c r="G2238">
        <v>90</v>
      </c>
      <c r="H2238" t="s">
        <v>32</v>
      </c>
      <c r="I2238" t="s">
        <v>44</v>
      </c>
      <c r="J2238">
        <v>2.6930000000000001</v>
      </c>
      <c r="K2238">
        <v>10</v>
      </c>
      <c r="L2238">
        <v>0</v>
      </c>
      <c r="M2238">
        <v>13</v>
      </c>
      <c r="N2238">
        <v>22</v>
      </c>
      <c r="O2238">
        <v>2</v>
      </c>
      <c r="P2238">
        <v>16</v>
      </c>
      <c r="Q2238">
        <v>5</v>
      </c>
      <c r="R2238">
        <v>1</v>
      </c>
      <c r="S2238">
        <v>17</v>
      </c>
      <c r="T2238">
        <v>4</v>
      </c>
      <c r="U2238">
        <v>1</v>
      </c>
      <c r="V2238">
        <v>5</v>
      </c>
      <c r="W2238">
        <v>10</v>
      </c>
      <c r="X2238">
        <v>9</v>
      </c>
      <c r="Y2238">
        <v>8</v>
      </c>
      <c r="Z2238">
        <v>14</v>
      </c>
      <c r="AA2238">
        <v>11</v>
      </c>
      <c r="AB2238">
        <v>3</v>
      </c>
      <c r="AC2238">
        <v>0</v>
      </c>
      <c r="AD2238">
        <v>1</v>
      </c>
      <c r="AE2238">
        <f>SUM(M2238:N2238)/SUM(K2238:AD2238)</f>
        <v>0.23026315789473684</v>
      </c>
      <c r="AF2238">
        <f>SUM(S2238,Y2238)/SUM(K2238:AD2238)</f>
        <v>0.16447368421052633</v>
      </c>
      <c r="AG2238">
        <f t="shared" si="154"/>
        <v>0.23684210526315788</v>
      </c>
      <c r="AH2238">
        <f t="shared" si="155"/>
        <v>1.9736842105263157E-2</v>
      </c>
      <c r="AI2238">
        <f t="shared" si="156"/>
        <v>5.921052631578947E-2</v>
      </c>
      <c r="AJ2238">
        <f t="shared" si="157"/>
        <v>0.28947368421052633</v>
      </c>
      <c r="AK2238">
        <v>21</v>
      </c>
      <c r="AL2238">
        <v>3</v>
      </c>
    </row>
    <row r="2239" spans="1:38" x14ac:dyDescent="0.2">
      <c r="A2239" t="s">
        <v>936</v>
      </c>
      <c r="B2239">
        <v>1107</v>
      </c>
      <c r="C2239">
        <v>1234</v>
      </c>
      <c r="D2239">
        <f>C2239-B2239</f>
        <v>127</v>
      </c>
      <c r="E2239">
        <v>0.19209999999999999</v>
      </c>
      <c r="F2239" s="1">
        <v>3.9999999999999998E-6</v>
      </c>
      <c r="G2239">
        <v>18</v>
      </c>
      <c r="H2239" t="s">
        <v>35</v>
      </c>
      <c r="I2239" t="s">
        <v>49</v>
      </c>
      <c r="J2239">
        <v>3.6509999999999998</v>
      </c>
      <c r="K2239">
        <v>6</v>
      </c>
      <c r="L2239">
        <v>0</v>
      </c>
      <c r="M2239">
        <v>3</v>
      </c>
      <c r="N2239">
        <v>9</v>
      </c>
      <c r="O2239">
        <v>1</v>
      </c>
      <c r="P2239">
        <v>4</v>
      </c>
      <c r="Q2239">
        <v>0</v>
      </c>
      <c r="R2239">
        <v>7</v>
      </c>
      <c r="S2239">
        <v>9</v>
      </c>
      <c r="T2239">
        <v>8</v>
      </c>
      <c r="U2239">
        <v>0</v>
      </c>
      <c r="V2239">
        <v>4</v>
      </c>
      <c r="W2239">
        <v>4</v>
      </c>
      <c r="X2239">
        <v>5</v>
      </c>
      <c r="Y2239">
        <v>5</v>
      </c>
      <c r="Z2239">
        <v>8</v>
      </c>
      <c r="AA2239">
        <v>4</v>
      </c>
      <c r="AB2239">
        <v>2</v>
      </c>
      <c r="AC2239">
        <v>0</v>
      </c>
      <c r="AD2239">
        <v>6</v>
      </c>
      <c r="AE2239">
        <f>SUM(M2239:N2239)/SUM(K2239:AD2239)</f>
        <v>0.14117647058823529</v>
      </c>
      <c r="AF2239">
        <f>SUM(S2239,Y2239)/SUM(K2239:AD2239)</f>
        <v>0.16470588235294117</v>
      </c>
      <c r="AG2239">
        <f t="shared" si="154"/>
        <v>0.16470588235294117</v>
      </c>
      <c r="AH2239">
        <f t="shared" si="155"/>
        <v>8.2352941176470587E-2</v>
      </c>
      <c r="AI2239">
        <f t="shared" si="156"/>
        <v>0.2</v>
      </c>
      <c r="AJ2239">
        <f t="shared" si="157"/>
        <v>0.24705882352941178</v>
      </c>
    </row>
    <row r="2240" spans="1:38" x14ac:dyDescent="0.2">
      <c r="A2240" t="s">
        <v>3222</v>
      </c>
      <c r="B2240">
        <v>4</v>
      </c>
      <c r="C2240">
        <v>224</v>
      </c>
      <c r="D2240">
        <f>C2240-B2240</f>
        <v>220</v>
      </c>
      <c r="E2240">
        <v>0.43049999999999999</v>
      </c>
      <c r="F2240">
        <v>1.224E-3</v>
      </c>
      <c r="G2240">
        <v>78</v>
      </c>
      <c r="H2240" t="s">
        <v>32</v>
      </c>
      <c r="I2240" t="s">
        <v>40</v>
      </c>
      <c r="J2240">
        <v>2.802</v>
      </c>
      <c r="K2240">
        <v>5</v>
      </c>
      <c r="L2240">
        <v>0</v>
      </c>
      <c r="M2240">
        <v>6</v>
      </c>
      <c r="N2240">
        <v>6</v>
      </c>
      <c r="O2240">
        <v>0</v>
      </c>
      <c r="P2240">
        <v>15</v>
      </c>
      <c r="Q2240">
        <v>2</v>
      </c>
      <c r="R2240">
        <v>2</v>
      </c>
      <c r="S2240">
        <v>12</v>
      </c>
      <c r="T2240">
        <v>1</v>
      </c>
      <c r="U2240">
        <v>1</v>
      </c>
      <c r="V2240">
        <v>6</v>
      </c>
      <c r="W2240">
        <v>8</v>
      </c>
      <c r="X2240">
        <v>7</v>
      </c>
      <c r="Y2240">
        <v>2</v>
      </c>
      <c r="Z2240">
        <v>7</v>
      </c>
      <c r="AA2240">
        <v>2</v>
      </c>
      <c r="AB2240">
        <v>2</v>
      </c>
      <c r="AC2240">
        <v>1</v>
      </c>
      <c r="AD2240">
        <v>0</v>
      </c>
      <c r="AE2240">
        <f>SUM(M2240:N2240)/SUM(K2240:AD2240)</f>
        <v>0.14117647058823529</v>
      </c>
      <c r="AF2240">
        <f>SUM(S2240,Y2240)/SUM(K2240:AD2240)</f>
        <v>0.16470588235294117</v>
      </c>
      <c r="AG2240">
        <f t="shared" si="154"/>
        <v>0.32941176470588235</v>
      </c>
      <c r="AH2240">
        <f t="shared" si="155"/>
        <v>1.1764705882352941E-2</v>
      </c>
      <c r="AI2240">
        <f t="shared" si="156"/>
        <v>7.0588235294117646E-2</v>
      </c>
      <c r="AJ2240">
        <f t="shared" si="157"/>
        <v>0.28235294117647058</v>
      </c>
      <c r="AK2240">
        <v>4</v>
      </c>
      <c r="AL2240">
        <v>0</v>
      </c>
    </row>
    <row r="2241" spans="1:38" x14ac:dyDescent="0.2">
      <c r="A2241" t="s">
        <v>1196</v>
      </c>
      <c r="B2241">
        <v>4</v>
      </c>
      <c r="C2241">
        <v>320</v>
      </c>
      <c r="D2241">
        <f>C2241-B2241</f>
        <v>316</v>
      </c>
      <c r="E2241">
        <v>0.189</v>
      </c>
      <c r="F2241">
        <v>2.5700000000000001E-4</v>
      </c>
      <c r="G2241">
        <v>18</v>
      </c>
      <c r="H2241" t="s">
        <v>46</v>
      </c>
      <c r="I2241" t="s">
        <v>70</v>
      </c>
      <c r="J2241">
        <v>3.4609999999999999</v>
      </c>
      <c r="K2241">
        <v>10</v>
      </c>
      <c r="L2241">
        <v>5</v>
      </c>
      <c r="M2241">
        <v>28</v>
      </c>
      <c r="N2241">
        <v>20</v>
      </c>
      <c r="O2241">
        <v>9</v>
      </c>
      <c r="P2241">
        <v>14</v>
      </c>
      <c r="Q2241">
        <v>1</v>
      </c>
      <c r="R2241">
        <v>13</v>
      </c>
      <c r="S2241">
        <v>38</v>
      </c>
      <c r="T2241">
        <v>11</v>
      </c>
      <c r="U2241">
        <v>5</v>
      </c>
      <c r="V2241">
        <v>12</v>
      </c>
      <c r="W2241">
        <v>11</v>
      </c>
      <c r="X2241">
        <v>11</v>
      </c>
      <c r="Y2241">
        <v>4</v>
      </c>
      <c r="Z2241">
        <v>28</v>
      </c>
      <c r="AA2241">
        <v>21</v>
      </c>
      <c r="AB2241">
        <v>12</v>
      </c>
      <c r="AC2241">
        <v>0</v>
      </c>
      <c r="AD2241">
        <v>2</v>
      </c>
      <c r="AE2241">
        <f>SUM(M2241:N2241)/SUM(K2241:AD2241)</f>
        <v>0.18823529411764706</v>
      </c>
      <c r="AF2241">
        <f>SUM(S2241,Y2241)/SUM(K2241:AD2241)</f>
        <v>0.16470588235294117</v>
      </c>
      <c r="AG2241">
        <f t="shared" si="154"/>
        <v>0.13725490196078433</v>
      </c>
      <c r="AH2241">
        <f t="shared" si="155"/>
        <v>4.3137254901960784E-2</v>
      </c>
      <c r="AI2241">
        <f t="shared" si="156"/>
        <v>0.16078431372549021</v>
      </c>
      <c r="AJ2241">
        <f t="shared" si="157"/>
        <v>0.30588235294117649</v>
      </c>
      <c r="AK2241">
        <v>4</v>
      </c>
      <c r="AL2241">
        <v>3</v>
      </c>
    </row>
    <row r="2242" spans="1:38" x14ac:dyDescent="0.2">
      <c r="A2242" t="s">
        <v>1615</v>
      </c>
      <c r="B2242">
        <v>1214</v>
      </c>
      <c r="C2242">
        <v>1747</v>
      </c>
      <c r="D2242">
        <f>C2242-B2242</f>
        <v>533</v>
      </c>
      <c r="E2242">
        <v>0.1348</v>
      </c>
      <c r="F2242">
        <v>2.8E-5</v>
      </c>
      <c r="G2242">
        <v>6</v>
      </c>
      <c r="H2242" t="s">
        <v>46</v>
      </c>
      <c r="I2242" t="s">
        <v>44</v>
      </c>
      <c r="J2242">
        <v>2.9550000000000001</v>
      </c>
      <c r="K2242">
        <v>6</v>
      </c>
      <c r="L2242">
        <v>2</v>
      </c>
      <c r="M2242">
        <v>25</v>
      </c>
      <c r="N2242">
        <v>32</v>
      </c>
      <c r="O2242">
        <v>6</v>
      </c>
      <c r="P2242">
        <v>10</v>
      </c>
      <c r="Q2242">
        <v>5</v>
      </c>
      <c r="R2242">
        <v>12</v>
      </c>
      <c r="S2242">
        <v>29</v>
      </c>
      <c r="T2242">
        <v>13</v>
      </c>
      <c r="U2242">
        <v>3</v>
      </c>
      <c r="V2242">
        <v>24</v>
      </c>
      <c r="W2242">
        <v>10</v>
      </c>
      <c r="X2242">
        <v>14</v>
      </c>
      <c r="Y2242">
        <v>13</v>
      </c>
      <c r="Z2242">
        <v>21</v>
      </c>
      <c r="AA2242">
        <v>17</v>
      </c>
      <c r="AB2242">
        <v>9</v>
      </c>
      <c r="AC2242">
        <v>1</v>
      </c>
      <c r="AD2242">
        <v>3</v>
      </c>
      <c r="AE2242">
        <f>SUM(M2242:N2242)/SUM(K2242:AD2242)</f>
        <v>0.22352941176470589</v>
      </c>
      <c r="AF2242">
        <f>SUM(S2242,Y2242)/SUM(K2242:AD2242)</f>
        <v>0.16470588235294117</v>
      </c>
      <c r="AG2242">
        <f t="shared" si="154"/>
        <v>0.10196078431372549</v>
      </c>
      <c r="AH2242">
        <f t="shared" si="155"/>
        <v>3.9215686274509803E-2</v>
      </c>
      <c r="AI2242">
        <f t="shared" si="156"/>
        <v>0.14509803921568629</v>
      </c>
      <c r="AJ2242">
        <f t="shared" si="157"/>
        <v>0.32549019607843138</v>
      </c>
      <c r="AK2242">
        <v>2</v>
      </c>
      <c r="AL2242">
        <v>1</v>
      </c>
    </row>
    <row r="2243" spans="1:38" x14ac:dyDescent="0.2">
      <c r="A2243" t="s">
        <v>3334</v>
      </c>
      <c r="B2243">
        <v>15</v>
      </c>
      <c r="C2243">
        <v>125</v>
      </c>
      <c r="D2243">
        <f>C2243-B2243</f>
        <v>110</v>
      </c>
      <c r="E2243">
        <v>0.41139999999999999</v>
      </c>
      <c r="F2243">
        <v>1.2719999999999999E-3</v>
      </c>
      <c r="G2243">
        <v>78</v>
      </c>
      <c r="H2243" t="s">
        <v>46</v>
      </c>
      <c r="I2243" t="s">
        <v>33</v>
      </c>
      <c r="J2243">
        <v>3.2509999999999999</v>
      </c>
      <c r="K2243">
        <v>1</v>
      </c>
      <c r="L2243">
        <v>0</v>
      </c>
      <c r="M2243">
        <v>5</v>
      </c>
      <c r="N2243">
        <v>18</v>
      </c>
      <c r="O2243">
        <v>4</v>
      </c>
      <c r="P2243">
        <v>3</v>
      </c>
      <c r="Q2243">
        <v>0</v>
      </c>
      <c r="R2243">
        <v>9</v>
      </c>
      <c r="S2243">
        <v>11</v>
      </c>
      <c r="T2243">
        <v>4</v>
      </c>
      <c r="U2243">
        <v>3</v>
      </c>
      <c r="V2243">
        <v>4</v>
      </c>
      <c r="W2243">
        <v>2</v>
      </c>
      <c r="X2243">
        <v>6</v>
      </c>
      <c r="Y2243">
        <v>3</v>
      </c>
      <c r="Z2243">
        <v>8</v>
      </c>
      <c r="AA2243">
        <v>3</v>
      </c>
      <c r="AB2243">
        <v>1</v>
      </c>
      <c r="AC2243">
        <v>0</v>
      </c>
      <c r="AD2243">
        <v>0</v>
      </c>
      <c r="AE2243">
        <f>SUM(M2243:N2243)/SUM(K2243:AD2243)</f>
        <v>0.27058823529411763</v>
      </c>
      <c r="AF2243">
        <f>SUM(S2243,Y2243)/SUM(K2243:AD2243)</f>
        <v>0.16470588235294117</v>
      </c>
      <c r="AG2243">
        <f t="shared" ref="AG2243:AG2306" si="158">SUM(P2243,K2243,W2243)/SUM(K2243:AD2243)</f>
        <v>7.0588235294117646E-2</v>
      </c>
      <c r="AH2243">
        <f t="shared" ref="AH2243:AH2306" si="159">SUM(AC2243,AD2243,O2243)/SUM(K2243:AD2243)</f>
        <v>4.7058823529411764E-2</v>
      </c>
      <c r="AI2243">
        <f t="shared" ref="AI2243:AI2306" si="160">SUM(R2243,T2243,AB2243,U2243)/SUM(K2243:AD2243)</f>
        <v>0.2</v>
      </c>
      <c r="AJ2243">
        <f t="shared" ref="AJ2243:AJ2306" si="161">SUM(Q2243,X2243,V2243,AA2243,Z2243,L2243)/SUM(K2243:AD2243)</f>
        <v>0.24705882352941178</v>
      </c>
    </row>
    <row r="2244" spans="1:38" x14ac:dyDescent="0.2">
      <c r="A2244" t="s">
        <v>2996</v>
      </c>
      <c r="B2244">
        <v>42</v>
      </c>
      <c r="C2244">
        <v>225</v>
      </c>
      <c r="D2244">
        <f>C2244-B2244</f>
        <v>183</v>
      </c>
      <c r="E2244">
        <v>0.21579999999999999</v>
      </c>
      <c r="F2244">
        <v>1.7799999999999999E-4</v>
      </c>
      <c r="G2244">
        <v>30</v>
      </c>
      <c r="H2244" t="s">
        <v>46</v>
      </c>
      <c r="I2244" t="s">
        <v>33</v>
      </c>
      <c r="J2244">
        <v>2.625</v>
      </c>
      <c r="K2244">
        <v>2</v>
      </c>
      <c r="L2244">
        <v>0</v>
      </c>
      <c r="M2244">
        <v>15</v>
      </c>
      <c r="N2244">
        <v>16</v>
      </c>
      <c r="O2244">
        <v>2</v>
      </c>
      <c r="P2244">
        <v>4</v>
      </c>
      <c r="Q2244">
        <v>5</v>
      </c>
      <c r="R2244">
        <v>3</v>
      </c>
      <c r="S2244">
        <v>13</v>
      </c>
      <c r="T2244">
        <v>5</v>
      </c>
      <c r="U2244">
        <v>0</v>
      </c>
      <c r="V2244">
        <v>4</v>
      </c>
      <c r="W2244">
        <v>1</v>
      </c>
      <c r="X2244">
        <v>1</v>
      </c>
      <c r="Y2244">
        <v>1</v>
      </c>
      <c r="Z2244">
        <v>8</v>
      </c>
      <c r="AA2244">
        <v>2</v>
      </c>
      <c r="AB2244">
        <v>2</v>
      </c>
      <c r="AC2244">
        <v>0</v>
      </c>
      <c r="AD2244">
        <v>1</v>
      </c>
      <c r="AE2244">
        <f>SUM(M2244:N2244)/SUM(K2244:AD2244)</f>
        <v>0.36470588235294116</v>
      </c>
      <c r="AF2244">
        <f>SUM(S2244,Y2244)/SUM(K2244:AD2244)</f>
        <v>0.16470588235294117</v>
      </c>
      <c r="AG2244">
        <f t="shared" si="158"/>
        <v>8.2352941176470587E-2</v>
      </c>
      <c r="AH2244">
        <f t="shared" si="159"/>
        <v>3.5294117647058823E-2</v>
      </c>
      <c r="AI2244">
        <f t="shared" si="160"/>
        <v>0.11764705882352941</v>
      </c>
      <c r="AJ2244">
        <f t="shared" si="161"/>
        <v>0.23529411764705882</v>
      </c>
      <c r="AK2244">
        <v>4</v>
      </c>
      <c r="AL2244">
        <v>3</v>
      </c>
    </row>
    <row r="2245" spans="1:38" x14ac:dyDescent="0.2">
      <c r="A2245" t="s">
        <v>2577</v>
      </c>
      <c r="B2245">
        <v>223</v>
      </c>
      <c r="C2245">
        <v>358</v>
      </c>
      <c r="D2245">
        <f>C2245-B2245</f>
        <v>135</v>
      </c>
      <c r="E2245">
        <v>0.2021</v>
      </c>
      <c r="F2245">
        <v>1.4912999999999999E-2</v>
      </c>
      <c r="G2245">
        <v>30</v>
      </c>
      <c r="H2245" t="s">
        <v>35</v>
      </c>
      <c r="I2245" t="s">
        <v>51</v>
      </c>
      <c r="J2245">
        <v>3.734</v>
      </c>
      <c r="K2245">
        <v>1</v>
      </c>
      <c r="L2245">
        <v>1</v>
      </c>
      <c r="M2245">
        <v>2</v>
      </c>
      <c r="N2245">
        <v>8</v>
      </c>
      <c r="O2245">
        <v>3</v>
      </c>
      <c r="P2245">
        <v>6</v>
      </c>
      <c r="Q2245">
        <v>2</v>
      </c>
      <c r="R2245">
        <v>4</v>
      </c>
      <c r="S2245">
        <v>13</v>
      </c>
      <c r="T2245">
        <v>10</v>
      </c>
      <c r="U2245">
        <v>0</v>
      </c>
      <c r="V2245">
        <v>5</v>
      </c>
      <c r="W2245">
        <v>7</v>
      </c>
      <c r="X2245">
        <v>5</v>
      </c>
      <c r="Y2245">
        <v>2</v>
      </c>
      <c r="Z2245">
        <v>9</v>
      </c>
      <c r="AA2245">
        <v>4</v>
      </c>
      <c r="AB2245">
        <v>6</v>
      </c>
      <c r="AC2245">
        <v>0</v>
      </c>
      <c r="AD2245">
        <v>3</v>
      </c>
      <c r="AE2245">
        <f>SUM(M2245:N2245)/SUM(K2245:AD2245)</f>
        <v>0.10989010989010989</v>
      </c>
      <c r="AF2245">
        <f>SUM(S2245,Y2245)/SUM(K2245:AD2245)</f>
        <v>0.16483516483516483</v>
      </c>
      <c r="AG2245">
        <f t="shared" si="158"/>
        <v>0.15384615384615385</v>
      </c>
      <c r="AH2245">
        <f t="shared" si="159"/>
        <v>6.5934065934065936E-2</v>
      </c>
      <c r="AI2245">
        <f t="shared" si="160"/>
        <v>0.21978021978021978</v>
      </c>
      <c r="AJ2245">
        <f t="shared" si="161"/>
        <v>0.2857142857142857</v>
      </c>
    </row>
    <row r="2246" spans="1:38" x14ac:dyDescent="0.2">
      <c r="A2246" t="s">
        <v>2855</v>
      </c>
      <c r="B2246">
        <v>784</v>
      </c>
      <c r="C2246">
        <v>1005</v>
      </c>
      <c r="D2246">
        <f>C2246-B2246</f>
        <v>221</v>
      </c>
      <c r="E2246">
        <v>0.19670000000000001</v>
      </c>
      <c r="F2246">
        <v>6.3E-5</v>
      </c>
      <c r="G2246">
        <v>18</v>
      </c>
      <c r="H2246" t="s">
        <v>35</v>
      </c>
      <c r="I2246" t="s">
        <v>44</v>
      </c>
      <c r="J2246">
        <v>3.0190000000000001</v>
      </c>
      <c r="K2246">
        <v>6</v>
      </c>
      <c r="L2246">
        <v>0</v>
      </c>
      <c r="M2246">
        <v>9</v>
      </c>
      <c r="N2246">
        <v>8</v>
      </c>
      <c r="O2246">
        <v>2</v>
      </c>
      <c r="P2246">
        <v>7</v>
      </c>
      <c r="Q2246">
        <v>1</v>
      </c>
      <c r="R2246">
        <v>4</v>
      </c>
      <c r="S2246">
        <v>7</v>
      </c>
      <c r="T2246">
        <v>3</v>
      </c>
      <c r="U2246">
        <v>2</v>
      </c>
      <c r="V2246">
        <v>8</v>
      </c>
      <c r="W2246">
        <v>4</v>
      </c>
      <c r="X2246">
        <v>5</v>
      </c>
      <c r="Y2246">
        <v>8</v>
      </c>
      <c r="Z2246">
        <v>10</v>
      </c>
      <c r="AA2246">
        <v>4</v>
      </c>
      <c r="AB2246">
        <v>2</v>
      </c>
      <c r="AC2246">
        <v>0</v>
      </c>
      <c r="AD2246">
        <v>1</v>
      </c>
      <c r="AE2246">
        <f>SUM(M2246:N2246)/SUM(K2246:AD2246)</f>
        <v>0.18681318681318682</v>
      </c>
      <c r="AF2246">
        <f>SUM(S2246,Y2246)/SUM(K2246:AD2246)</f>
        <v>0.16483516483516483</v>
      </c>
      <c r="AG2246">
        <f t="shared" si="158"/>
        <v>0.18681318681318682</v>
      </c>
      <c r="AH2246">
        <f t="shared" si="159"/>
        <v>3.2967032967032968E-2</v>
      </c>
      <c r="AI2246">
        <f t="shared" si="160"/>
        <v>0.12087912087912088</v>
      </c>
      <c r="AJ2246">
        <f t="shared" si="161"/>
        <v>0.30769230769230771</v>
      </c>
    </row>
    <row r="2247" spans="1:38" x14ac:dyDescent="0.2">
      <c r="A2247" t="s">
        <v>2231</v>
      </c>
      <c r="B2247">
        <v>9</v>
      </c>
      <c r="C2247">
        <v>470</v>
      </c>
      <c r="D2247">
        <f>C2247-B2247</f>
        <v>461</v>
      </c>
      <c r="E2247">
        <v>0.2457</v>
      </c>
      <c r="F2247">
        <v>4.0260000000000001E-3</v>
      </c>
      <c r="G2247">
        <v>42</v>
      </c>
      <c r="H2247" t="s">
        <v>35</v>
      </c>
      <c r="I2247" t="s">
        <v>44</v>
      </c>
      <c r="J2247">
        <v>2.8380000000000001</v>
      </c>
      <c r="K2247">
        <v>11</v>
      </c>
      <c r="L2247">
        <v>0</v>
      </c>
      <c r="M2247">
        <v>20</v>
      </c>
      <c r="N2247">
        <v>16</v>
      </c>
      <c r="O2247">
        <v>4</v>
      </c>
      <c r="P2247">
        <v>19</v>
      </c>
      <c r="Q2247">
        <v>4</v>
      </c>
      <c r="R2247">
        <v>3</v>
      </c>
      <c r="S2247">
        <v>24</v>
      </c>
      <c r="T2247">
        <v>4</v>
      </c>
      <c r="U2247">
        <v>3</v>
      </c>
      <c r="V2247">
        <v>20</v>
      </c>
      <c r="W2247">
        <v>6</v>
      </c>
      <c r="X2247">
        <v>4</v>
      </c>
      <c r="Y2247">
        <v>6</v>
      </c>
      <c r="Z2247">
        <v>16</v>
      </c>
      <c r="AA2247">
        <v>11</v>
      </c>
      <c r="AB2247">
        <v>5</v>
      </c>
      <c r="AC2247">
        <v>0</v>
      </c>
      <c r="AD2247">
        <v>6</v>
      </c>
      <c r="AE2247">
        <f>SUM(M2247:N2247)/SUM(K2247:AD2247)</f>
        <v>0.19780219780219779</v>
      </c>
      <c r="AF2247">
        <f>SUM(S2247,Y2247)/SUM(K2247:AD2247)</f>
        <v>0.16483516483516483</v>
      </c>
      <c r="AG2247">
        <f t="shared" si="158"/>
        <v>0.19780219780219779</v>
      </c>
      <c r="AH2247">
        <f t="shared" si="159"/>
        <v>5.4945054945054944E-2</v>
      </c>
      <c r="AI2247">
        <f t="shared" si="160"/>
        <v>8.2417582417582416E-2</v>
      </c>
      <c r="AJ2247">
        <f t="shared" si="161"/>
        <v>0.30219780219780218</v>
      </c>
    </row>
    <row r="2248" spans="1:38" x14ac:dyDescent="0.2">
      <c r="A2248" t="s">
        <v>2749</v>
      </c>
      <c r="B2248">
        <v>26</v>
      </c>
      <c r="C2248">
        <v>264</v>
      </c>
      <c r="D2248">
        <f>C2248-B2248</f>
        <v>238</v>
      </c>
      <c r="E2248">
        <v>0.29039999999999999</v>
      </c>
      <c r="F2248">
        <v>0.14102000000000001</v>
      </c>
      <c r="G2248">
        <v>54</v>
      </c>
      <c r="H2248" t="s">
        <v>35</v>
      </c>
      <c r="I2248" t="s">
        <v>107</v>
      </c>
      <c r="J2248">
        <v>2.6539999999999999</v>
      </c>
      <c r="K2248">
        <v>2</v>
      </c>
      <c r="L2248">
        <v>0</v>
      </c>
      <c r="M2248">
        <v>12</v>
      </c>
      <c r="N2248">
        <v>10</v>
      </c>
      <c r="O2248">
        <v>1</v>
      </c>
      <c r="P2248">
        <v>5</v>
      </c>
      <c r="Q2248">
        <v>4</v>
      </c>
      <c r="R2248">
        <v>1</v>
      </c>
      <c r="S2248">
        <v>10</v>
      </c>
      <c r="T2248">
        <v>5</v>
      </c>
      <c r="U2248">
        <v>1</v>
      </c>
      <c r="V2248">
        <v>8</v>
      </c>
      <c r="W2248">
        <v>2</v>
      </c>
      <c r="X2248">
        <v>4</v>
      </c>
      <c r="Y2248">
        <v>5</v>
      </c>
      <c r="Z2248">
        <v>7</v>
      </c>
      <c r="AA2248">
        <v>10</v>
      </c>
      <c r="AB2248">
        <v>3</v>
      </c>
      <c r="AC2248">
        <v>0</v>
      </c>
      <c r="AD2248">
        <v>1</v>
      </c>
      <c r="AE2248">
        <f>SUM(M2248:N2248)/SUM(K2248:AD2248)</f>
        <v>0.24175824175824176</v>
      </c>
      <c r="AF2248">
        <f>SUM(S2248,Y2248)/SUM(K2248:AD2248)</f>
        <v>0.16483516483516483</v>
      </c>
      <c r="AG2248">
        <f t="shared" si="158"/>
        <v>9.8901098901098897E-2</v>
      </c>
      <c r="AH2248">
        <f t="shared" si="159"/>
        <v>2.197802197802198E-2</v>
      </c>
      <c r="AI2248">
        <f t="shared" si="160"/>
        <v>0.10989010989010989</v>
      </c>
      <c r="AJ2248">
        <f t="shared" si="161"/>
        <v>0.36263736263736263</v>
      </c>
    </row>
    <row r="2249" spans="1:38" x14ac:dyDescent="0.2">
      <c r="A2249" t="s">
        <v>979</v>
      </c>
      <c r="B2249">
        <v>99</v>
      </c>
      <c r="C2249">
        <v>239</v>
      </c>
      <c r="D2249">
        <f>C2249-B2249</f>
        <v>140</v>
      </c>
      <c r="E2249">
        <v>0.24030000000000001</v>
      </c>
      <c r="F2249">
        <v>1.0000000000000001E-5</v>
      </c>
      <c r="G2249">
        <v>42</v>
      </c>
      <c r="H2249" t="s">
        <v>35</v>
      </c>
      <c r="I2249" t="s">
        <v>49</v>
      </c>
      <c r="J2249">
        <v>3.488</v>
      </c>
      <c r="K2249">
        <v>8</v>
      </c>
      <c r="L2249">
        <v>0</v>
      </c>
      <c r="M2249">
        <v>8</v>
      </c>
      <c r="N2249">
        <v>16</v>
      </c>
      <c r="O2249">
        <v>2</v>
      </c>
      <c r="P2249">
        <v>3</v>
      </c>
      <c r="Q2249">
        <v>0</v>
      </c>
      <c r="R2249">
        <v>6</v>
      </c>
      <c r="S2249">
        <v>7</v>
      </c>
      <c r="T2249">
        <v>4</v>
      </c>
      <c r="U2249">
        <v>2</v>
      </c>
      <c r="V2249">
        <v>3</v>
      </c>
      <c r="W2249">
        <v>1</v>
      </c>
      <c r="X2249">
        <v>1</v>
      </c>
      <c r="Y2249">
        <v>8</v>
      </c>
      <c r="Z2249">
        <v>7</v>
      </c>
      <c r="AA2249">
        <v>6</v>
      </c>
      <c r="AB2249">
        <v>5</v>
      </c>
      <c r="AC2249">
        <v>0</v>
      </c>
      <c r="AD2249">
        <v>4</v>
      </c>
      <c r="AE2249">
        <f>SUM(M2249:N2249)/SUM(K2249:AD2249)</f>
        <v>0.26373626373626374</v>
      </c>
      <c r="AF2249">
        <f>SUM(S2249,Y2249)/SUM(K2249:AD2249)</f>
        <v>0.16483516483516483</v>
      </c>
      <c r="AG2249">
        <f t="shared" si="158"/>
        <v>0.13186813186813187</v>
      </c>
      <c r="AH2249">
        <f t="shared" si="159"/>
        <v>6.5934065934065936E-2</v>
      </c>
      <c r="AI2249">
        <f t="shared" si="160"/>
        <v>0.18681318681318682</v>
      </c>
      <c r="AJ2249">
        <f t="shared" si="161"/>
        <v>0.18681318681318682</v>
      </c>
    </row>
    <row r="2250" spans="1:38" x14ac:dyDescent="0.2">
      <c r="A2250" t="s">
        <v>583</v>
      </c>
      <c r="B2250">
        <v>501</v>
      </c>
      <c r="C2250">
        <v>711</v>
      </c>
      <c r="D2250">
        <f>C2250-B2250</f>
        <v>210</v>
      </c>
      <c r="E2250">
        <v>0.1794</v>
      </c>
      <c r="F2250">
        <v>6.4499999999999996E-4</v>
      </c>
      <c r="G2250">
        <v>18</v>
      </c>
      <c r="H2250" t="s">
        <v>35</v>
      </c>
      <c r="I2250" t="s">
        <v>44</v>
      </c>
      <c r="J2250">
        <v>2.9020000000000001</v>
      </c>
      <c r="K2250">
        <v>4</v>
      </c>
      <c r="L2250">
        <v>0</v>
      </c>
      <c r="M2250">
        <v>3</v>
      </c>
      <c r="N2250">
        <v>8</v>
      </c>
      <c r="O2250">
        <v>2</v>
      </c>
      <c r="P2250">
        <v>12</v>
      </c>
      <c r="Q2250">
        <v>2</v>
      </c>
      <c r="R2250">
        <v>2</v>
      </c>
      <c r="S2250">
        <v>12</v>
      </c>
      <c r="T2250">
        <v>6</v>
      </c>
      <c r="U2250">
        <v>1</v>
      </c>
      <c r="V2250">
        <v>9</v>
      </c>
      <c r="W2250">
        <v>5</v>
      </c>
      <c r="X2250">
        <v>9</v>
      </c>
      <c r="Y2250">
        <v>4</v>
      </c>
      <c r="Z2250">
        <v>8</v>
      </c>
      <c r="AA2250">
        <v>5</v>
      </c>
      <c r="AB2250">
        <v>0</v>
      </c>
      <c r="AC2250">
        <v>1</v>
      </c>
      <c r="AD2250">
        <v>4</v>
      </c>
      <c r="AE2250">
        <f>SUM(M2250:N2250)/SUM(K2250:AD2250)</f>
        <v>0.1134020618556701</v>
      </c>
      <c r="AF2250">
        <f>SUM(S2250,Y2250)/SUM(K2250:AD2250)</f>
        <v>0.16494845360824742</v>
      </c>
      <c r="AG2250">
        <f t="shared" si="158"/>
        <v>0.21649484536082475</v>
      </c>
      <c r="AH2250">
        <f t="shared" si="159"/>
        <v>7.2164948453608241E-2</v>
      </c>
      <c r="AI2250">
        <f t="shared" si="160"/>
        <v>9.2783505154639179E-2</v>
      </c>
      <c r="AJ2250">
        <f t="shared" si="161"/>
        <v>0.34020618556701032</v>
      </c>
    </row>
    <row r="2251" spans="1:38" x14ac:dyDescent="0.2">
      <c r="A2251" t="s">
        <v>1394</v>
      </c>
      <c r="B2251">
        <v>23</v>
      </c>
      <c r="C2251">
        <v>500</v>
      </c>
      <c r="D2251">
        <f>C2251-B2251</f>
        <v>477</v>
      </c>
      <c r="E2251">
        <v>0.25530000000000003</v>
      </c>
      <c r="F2251">
        <v>2.7999999999999998E-4</v>
      </c>
      <c r="G2251">
        <v>42</v>
      </c>
      <c r="H2251" t="s">
        <v>46</v>
      </c>
      <c r="I2251" t="s">
        <v>49</v>
      </c>
      <c r="J2251">
        <v>2.9569999999999999</v>
      </c>
      <c r="K2251">
        <v>9</v>
      </c>
      <c r="L2251">
        <v>1</v>
      </c>
      <c r="M2251">
        <v>12</v>
      </c>
      <c r="N2251">
        <v>18</v>
      </c>
      <c r="O2251">
        <v>4</v>
      </c>
      <c r="P2251">
        <v>43</v>
      </c>
      <c r="Q2251">
        <v>1</v>
      </c>
      <c r="R2251">
        <v>3</v>
      </c>
      <c r="S2251">
        <v>20</v>
      </c>
      <c r="T2251">
        <v>2</v>
      </c>
      <c r="U2251">
        <v>2</v>
      </c>
      <c r="V2251">
        <v>16</v>
      </c>
      <c r="W2251">
        <v>3</v>
      </c>
      <c r="X2251">
        <v>12</v>
      </c>
      <c r="Y2251">
        <v>12</v>
      </c>
      <c r="Z2251">
        <v>12</v>
      </c>
      <c r="AA2251">
        <v>14</v>
      </c>
      <c r="AB2251">
        <v>7</v>
      </c>
      <c r="AC2251">
        <v>0</v>
      </c>
      <c r="AD2251">
        <v>3</v>
      </c>
      <c r="AE2251">
        <f>SUM(M2251:N2251)/SUM(K2251:AD2251)</f>
        <v>0.15463917525773196</v>
      </c>
      <c r="AF2251">
        <f>SUM(S2251,Y2251)/SUM(K2251:AD2251)</f>
        <v>0.16494845360824742</v>
      </c>
      <c r="AG2251">
        <f t="shared" si="158"/>
        <v>0.28350515463917525</v>
      </c>
      <c r="AH2251">
        <f t="shared" si="159"/>
        <v>3.608247422680412E-2</v>
      </c>
      <c r="AI2251">
        <f t="shared" si="160"/>
        <v>7.2164948453608241E-2</v>
      </c>
      <c r="AJ2251">
        <f t="shared" si="161"/>
        <v>0.28865979381443296</v>
      </c>
      <c r="AK2251">
        <v>8</v>
      </c>
      <c r="AL2251">
        <v>1</v>
      </c>
    </row>
    <row r="2252" spans="1:38" x14ac:dyDescent="0.2">
      <c r="A2252" t="s">
        <v>690</v>
      </c>
      <c r="B2252">
        <v>672</v>
      </c>
      <c r="C2252">
        <v>847</v>
      </c>
      <c r="D2252">
        <f>C2252-B2252</f>
        <v>175</v>
      </c>
      <c r="E2252">
        <v>0.14729999999999999</v>
      </c>
      <c r="F2252">
        <v>2.6129999999999999E-3</v>
      </c>
      <c r="G2252">
        <v>6</v>
      </c>
      <c r="H2252" t="s">
        <v>32</v>
      </c>
      <c r="I2252" t="s">
        <v>36</v>
      </c>
      <c r="J2252">
        <v>3.6589999999999998</v>
      </c>
      <c r="K2252">
        <v>6</v>
      </c>
      <c r="L2252">
        <v>0</v>
      </c>
      <c r="M2252">
        <v>7</v>
      </c>
      <c r="N2252">
        <v>9</v>
      </c>
      <c r="O2252">
        <v>4</v>
      </c>
      <c r="P2252">
        <v>4</v>
      </c>
      <c r="Q2252">
        <v>1</v>
      </c>
      <c r="R2252">
        <v>5</v>
      </c>
      <c r="S2252">
        <v>8</v>
      </c>
      <c r="T2252">
        <v>7</v>
      </c>
      <c r="U2252">
        <v>1</v>
      </c>
      <c r="V2252">
        <v>6</v>
      </c>
      <c r="W2252">
        <v>4</v>
      </c>
      <c r="X2252">
        <v>4</v>
      </c>
      <c r="Y2252">
        <v>8</v>
      </c>
      <c r="Z2252">
        <v>4</v>
      </c>
      <c r="AA2252">
        <v>7</v>
      </c>
      <c r="AB2252">
        <v>7</v>
      </c>
      <c r="AC2252">
        <v>0</v>
      </c>
      <c r="AD2252">
        <v>5</v>
      </c>
      <c r="AE2252">
        <f>SUM(M2252:N2252)/SUM(K2252:AD2252)</f>
        <v>0.16494845360824742</v>
      </c>
      <c r="AF2252">
        <f>SUM(S2252,Y2252)/SUM(K2252:AD2252)</f>
        <v>0.16494845360824742</v>
      </c>
      <c r="AG2252">
        <f t="shared" si="158"/>
        <v>0.14432989690721648</v>
      </c>
      <c r="AH2252">
        <f t="shared" si="159"/>
        <v>9.2783505154639179E-2</v>
      </c>
      <c r="AI2252">
        <f t="shared" si="160"/>
        <v>0.20618556701030927</v>
      </c>
      <c r="AJ2252">
        <f t="shared" si="161"/>
        <v>0.22680412371134021</v>
      </c>
    </row>
    <row r="2253" spans="1:38" x14ac:dyDescent="0.2">
      <c r="A2253" t="s">
        <v>2341</v>
      </c>
      <c r="B2253">
        <v>5</v>
      </c>
      <c r="C2253">
        <v>247</v>
      </c>
      <c r="D2253">
        <f>C2253-B2253</f>
        <v>242</v>
      </c>
      <c r="E2253">
        <v>0.37790000000000001</v>
      </c>
      <c r="F2253">
        <v>3.3000000000000003E-5</v>
      </c>
      <c r="G2253">
        <v>78</v>
      </c>
      <c r="H2253" t="s">
        <v>32</v>
      </c>
      <c r="I2253" t="s">
        <v>51</v>
      </c>
      <c r="J2253">
        <v>2.9590000000000001</v>
      </c>
      <c r="K2253">
        <v>6</v>
      </c>
      <c r="L2253">
        <v>0</v>
      </c>
      <c r="M2253">
        <v>7</v>
      </c>
      <c r="N2253">
        <v>9</v>
      </c>
      <c r="O2253">
        <v>0</v>
      </c>
      <c r="P2253">
        <v>15</v>
      </c>
      <c r="Q2253">
        <v>1</v>
      </c>
      <c r="R2253">
        <v>2</v>
      </c>
      <c r="S2253">
        <v>13</v>
      </c>
      <c r="T2253">
        <v>5</v>
      </c>
      <c r="U2253">
        <v>1</v>
      </c>
      <c r="V2253">
        <v>11</v>
      </c>
      <c r="W2253">
        <v>4</v>
      </c>
      <c r="X2253">
        <v>2</v>
      </c>
      <c r="Y2253">
        <v>3</v>
      </c>
      <c r="Z2253">
        <v>12</v>
      </c>
      <c r="AA2253">
        <v>5</v>
      </c>
      <c r="AB2253">
        <v>1</v>
      </c>
      <c r="AC2253">
        <v>0</v>
      </c>
      <c r="AD2253">
        <v>0</v>
      </c>
      <c r="AE2253">
        <f>SUM(M2253:N2253)/SUM(K2253:AD2253)</f>
        <v>0.16494845360824742</v>
      </c>
      <c r="AF2253">
        <f>SUM(S2253,Y2253)/SUM(K2253:AD2253)</f>
        <v>0.16494845360824742</v>
      </c>
      <c r="AG2253">
        <f t="shared" si="158"/>
        <v>0.25773195876288657</v>
      </c>
      <c r="AH2253">
        <f t="shared" si="159"/>
        <v>0</v>
      </c>
      <c r="AI2253">
        <f t="shared" si="160"/>
        <v>9.2783505154639179E-2</v>
      </c>
      <c r="AJ2253">
        <f t="shared" si="161"/>
        <v>0.31958762886597936</v>
      </c>
      <c r="AK2253">
        <v>6</v>
      </c>
      <c r="AL2253">
        <v>0</v>
      </c>
    </row>
    <row r="2254" spans="1:38" x14ac:dyDescent="0.2">
      <c r="A2254" t="s">
        <v>1701</v>
      </c>
      <c r="B2254">
        <v>6</v>
      </c>
      <c r="C2254">
        <v>225</v>
      </c>
      <c r="D2254">
        <f>C2254-B2254</f>
        <v>219</v>
      </c>
      <c r="E2254">
        <v>0.3841</v>
      </c>
      <c r="F2254">
        <v>5.5000000000000002E-5</v>
      </c>
      <c r="G2254">
        <v>78</v>
      </c>
      <c r="H2254" t="s">
        <v>32</v>
      </c>
      <c r="I2254" t="s">
        <v>40</v>
      </c>
      <c r="J2254">
        <v>2.6419999999999999</v>
      </c>
      <c r="K2254">
        <v>2</v>
      </c>
      <c r="L2254">
        <v>0</v>
      </c>
      <c r="M2254">
        <v>10</v>
      </c>
      <c r="N2254">
        <v>9</v>
      </c>
      <c r="O2254">
        <v>2</v>
      </c>
      <c r="P2254">
        <v>16</v>
      </c>
      <c r="Q2254">
        <v>1</v>
      </c>
      <c r="R2254">
        <v>0</v>
      </c>
      <c r="S2254">
        <v>8</v>
      </c>
      <c r="T2254">
        <v>3</v>
      </c>
      <c r="U2254">
        <v>0</v>
      </c>
      <c r="V2254">
        <v>7</v>
      </c>
      <c r="W2254">
        <v>3</v>
      </c>
      <c r="X2254">
        <v>7</v>
      </c>
      <c r="Y2254">
        <v>8</v>
      </c>
      <c r="Z2254">
        <v>7</v>
      </c>
      <c r="AA2254">
        <v>6</v>
      </c>
      <c r="AB2254">
        <v>3</v>
      </c>
      <c r="AC2254">
        <v>0</v>
      </c>
      <c r="AD2254">
        <v>5</v>
      </c>
      <c r="AE2254">
        <f>SUM(M2254:N2254)/SUM(K2254:AD2254)</f>
        <v>0.19587628865979381</v>
      </c>
      <c r="AF2254">
        <f>SUM(S2254,Y2254)/SUM(K2254:AD2254)</f>
        <v>0.16494845360824742</v>
      </c>
      <c r="AG2254">
        <f t="shared" si="158"/>
        <v>0.21649484536082475</v>
      </c>
      <c r="AH2254">
        <f t="shared" si="159"/>
        <v>7.2164948453608241E-2</v>
      </c>
      <c r="AI2254">
        <f t="shared" si="160"/>
        <v>6.1855670103092786E-2</v>
      </c>
      <c r="AJ2254">
        <f t="shared" si="161"/>
        <v>0.28865979381443296</v>
      </c>
      <c r="AK2254">
        <v>10</v>
      </c>
      <c r="AL2254">
        <v>0</v>
      </c>
    </row>
    <row r="2255" spans="1:38" x14ac:dyDescent="0.2">
      <c r="A2255" t="s">
        <v>324</v>
      </c>
      <c r="B2255">
        <v>18</v>
      </c>
      <c r="C2255">
        <v>527</v>
      </c>
      <c r="D2255">
        <f>C2255-B2255</f>
        <v>509</v>
      </c>
      <c r="E2255">
        <v>0.78820000000000001</v>
      </c>
      <c r="F2255">
        <v>0.124779</v>
      </c>
      <c r="G2255">
        <v>90</v>
      </c>
      <c r="H2255" t="s">
        <v>35</v>
      </c>
      <c r="I2255" t="s">
        <v>49</v>
      </c>
      <c r="J2255">
        <v>3.093</v>
      </c>
      <c r="K2255">
        <v>9</v>
      </c>
      <c r="L2255">
        <v>3</v>
      </c>
      <c r="M2255">
        <v>18</v>
      </c>
      <c r="N2255">
        <v>22</v>
      </c>
      <c r="O2255">
        <v>5</v>
      </c>
      <c r="P2255">
        <v>27</v>
      </c>
      <c r="Q2255">
        <v>5</v>
      </c>
      <c r="R2255">
        <v>2</v>
      </c>
      <c r="S2255">
        <v>22</v>
      </c>
      <c r="T2255">
        <v>8</v>
      </c>
      <c r="U2255">
        <v>3</v>
      </c>
      <c r="V2255">
        <v>12</v>
      </c>
      <c r="W2255">
        <v>9</v>
      </c>
      <c r="X2255">
        <v>7</v>
      </c>
      <c r="Y2255">
        <v>10</v>
      </c>
      <c r="Z2255">
        <v>9</v>
      </c>
      <c r="AA2255">
        <v>8</v>
      </c>
      <c r="AB2255">
        <v>10</v>
      </c>
      <c r="AC2255">
        <v>0</v>
      </c>
      <c r="AD2255">
        <v>5</v>
      </c>
      <c r="AE2255">
        <f>SUM(M2255:N2255)/SUM(K2255:AD2255)</f>
        <v>0.20618556701030927</v>
      </c>
      <c r="AF2255">
        <f>SUM(S2255,Y2255)/SUM(K2255:AD2255)</f>
        <v>0.16494845360824742</v>
      </c>
      <c r="AG2255">
        <f t="shared" si="158"/>
        <v>0.23195876288659795</v>
      </c>
      <c r="AH2255">
        <f t="shared" si="159"/>
        <v>5.1546391752577317E-2</v>
      </c>
      <c r="AI2255">
        <f t="shared" si="160"/>
        <v>0.11855670103092783</v>
      </c>
      <c r="AJ2255">
        <f t="shared" si="161"/>
        <v>0.22680412371134021</v>
      </c>
    </row>
    <row r="2256" spans="1:38" x14ac:dyDescent="0.2">
      <c r="A2256" t="s">
        <v>191</v>
      </c>
      <c r="B2256">
        <v>143</v>
      </c>
      <c r="C2256">
        <v>256</v>
      </c>
      <c r="D2256">
        <f>C2256-B2256</f>
        <v>113</v>
      </c>
      <c r="E2256">
        <v>0.1673</v>
      </c>
      <c r="F2256">
        <v>4.411E-3</v>
      </c>
      <c r="G2256">
        <v>18</v>
      </c>
      <c r="H2256" t="s">
        <v>46</v>
      </c>
      <c r="I2256" t="s">
        <v>33</v>
      </c>
      <c r="J2256">
        <v>3.198</v>
      </c>
      <c r="K2256">
        <v>3</v>
      </c>
      <c r="L2256">
        <v>1</v>
      </c>
      <c r="M2256">
        <v>13</v>
      </c>
      <c r="N2256">
        <v>12</v>
      </c>
      <c r="O2256">
        <v>5</v>
      </c>
      <c r="P2256">
        <v>3</v>
      </c>
      <c r="Q2256">
        <v>3</v>
      </c>
      <c r="R2256">
        <v>4</v>
      </c>
      <c r="S2256">
        <v>8</v>
      </c>
      <c r="T2256">
        <v>8</v>
      </c>
      <c r="U2256">
        <v>2</v>
      </c>
      <c r="V2256">
        <v>7</v>
      </c>
      <c r="W2256">
        <v>1</v>
      </c>
      <c r="X2256">
        <v>5</v>
      </c>
      <c r="Y2256">
        <v>8</v>
      </c>
      <c r="Z2256">
        <v>3</v>
      </c>
      <c r="AA2256">
        <v>5</v>
      </c>
      <c r="AB2256">
        <v>4</v>
      </c>
      <c r="AC2256">
        <v>1</v>
      </c>
      <c r="AD2256">
        <v>1</v>
      </c>
      <c r="AE2256">
        <f>SUM(M2256:N2256)/SUM(K2256:AD2256)</f>
        <v>0.25773195876288657</v>
      </c>
      <c r="AF2256">
        <f>SUM(S2256,Y2256)/SUM(K2256:AD2256)</f>
        <v>0.16494845360824742</v>
      </c>
      <c r="AG2256">
        <f t="shared" si="158"/>
        <v>7.2164948453608241E-2</v>
      </c>
      <c r="AH2256">
        <f t="shared" si="159"/>
        <v>7.2164948453608241E-2</v>
      </c>
      <c r="AI2256">
        <f t="shared" si="160"/>
        <v>0.18556701030927836</v>
      </c>
      <c r="AJ2256">
        <f t="shared" si="161"/>
        <v>0.24742268041237114</v>
      </c>
    </row>
    <row r="2257" spans="1:38" x14ac:dyDescent="0.2">
      <c r="A2257" t="s">
        <v>1630</v>
      </c>
      <c r="B2257">
        <v>273</v>
      </c>
      <c r="C2257">
        <v>540</v>
      </c>
      <c r="D2257">
        <f>C2257-B2257</f>
        <v>267</v>
      </c>
      <c r="E2257">
        <v>0.15229999999999999</v>
      </c>
      <c r="F2257">
        <v>3.3E-4</v>
      </c>
      <c r="G2257">
        <v>6</v>
      </c>
      <c r="H2257" t="s">
        <v>35</v>
      </c>
      <c r="I2257" t="s">
        <v>1556</v>
      </c>
      <c r="J2257">
        <v>2.92</v>
      </c>
      <c r="K2257">
        <v>4</v>
      </c>
      <c r="L2257">
        <v>1</v>
      </c>
      <c r="M2257">
        <v>6</v>
      </c>
      <c r="N2257">
        <v>6</v>
      </c>
      <c r="O2257">
        <v>4</v>
      </c>
      <c r="P2257">
        <v>14</v>
      </c>
      <c r="Q2257">
        <v>0</v>
      </c>
      <c r="R2257">
        <v>2</v>
      </c>
      <c r="S2257">
        <v>11</v>
      </c>
      <c r="T2257">
        <v>1</v>
      </c>
      <c r="U2257">
        <v>1</v>
      </c>
      <c r="V2257">
        <v>13</v>
      </c>
      <c r="W2257">
        <v>3</v>
      </c>
      <c r="X2257">
        <v>6</v>
      </c>
      <c r="Y2257">
        <v>6</v>
      </c>
      <c r="Z2257">
        <v>18</v>
      </c>
      <c r="AA2257">
        <v>5</v>
      </c>
      <c r="AB2257">
        <v>2</v>
      </c>
      <c r="AC2257">
        <v>0</v>
      </c>
      <c r="AD2257">
        <v>0</v>
      </c>
      <c r="AE2257">
        <f>SUM(M2257:N2257)/SUM(K2257:AD2257)</f>
        <v>0.11650485436893204</v>
      </c>
      <c r="AF2257">
        <f>SUM(S2257,Y2257)/SUM(K2257:AD2257)</f>
        <v>0.1650485436893204</v>
      </c>
      <c r="AG2257">
        <f t="shared" si="158"/>
        <v>0.20388349514563106</v>
      </c>
      <c r="AH2257">
        <f t="shared" si="159"/>
        <v>3.8834951456310676E-2</v>
      </c>
      <c r="AI2257">
        <f t="shared" si="160"/>
        <v>5.8252427184466021E-2</v>
      </c>
      <c r="AJ2257">
        <f t="shared" si="161"/>
        <v>0.41747572815533979</v>
      </c>
    </row>
    <row r="2258" spans="1:38" x14ac:dyDescent="0.2">
      <c r="A2258" t="s">
        <v>889</v>
      </c>
      <c r="B2258">
        <v>29</v>
      </c>
      <c r="C2258">
        <v>537</v>
      </c>
      <c r="D2258">
        <f>C2258-B2258</f>
        <v>508</v>
      </c>
      <c r="E2258">
        <v>0.21049999999999999</v>
      </c>
      <c r="F2258">
        <v>3.4999999999999997E-5</v>
      </c>
      <c r="G2258">
        <v>30</v>
      </c>
      <c r="H2258" t="s">
        <v>35</v>
      </c>
      <c r="I2258" t="s">
        <v>890</v>
      </c>
      <c r="J2258">
        <v>2.4670000000000001</v>
      </c>
      <c r="K2258">
        <v>6</v>
      </c>
      <c r="L2258">
        <v>0</v>
      </c>
      <c r="M2258">
        <v>22</v>
      </c>
      <c r="N2258">
        <v>23</v>
      </c>
      <c r="O2258">
        <v>2</v>
      </c>
      <c r="P2258">
        <v>15</v>
      </c>
      <c r="Q2258">
        <v>8</v>
      </c>
      <c r="R2258">
        <v>2</v>
      </c>
      <c r="S2258">
        <v>24</v>
      </c>
      <c r="T2258">
        <v>5</v>
      </c>
      <c r="U2258">
        <v>0</v>
      </c>
      <c r="V2258">
        <v>23</v>
      </c>
      <c r="W2258">
        <v>15</v>
      </c>
      <c r="X2258">
        <v>8</v>
      </c>
      <c r="Y2258">
        <v>10</v>
      </c>
      <c r="Z2258">
        <v>17</v>
      </c>
      <c r="AA2258">
        <v>19</v>
      </c>
      <c r="AB2258">
        <v>6</v>
      </c>
      <c r="AC2258">
        <v>0</v>
      </c>
      <c r="AD2258">
        <v>1</v>
      </c>
      <c r="AE2258">
        <f>SUM(M2258:N2258)/SUM(K2258:AD2258)</f>
        <v>0.21844660194174756</v>
      </c>
      <c r="AF2258">
        <f>SUM(S2258,Y2258)/SUM(K2258:AD2258)</f>
        <v>0.1650485436893204</v>
      </c>
      <c r="AG2258">
        <f t="shared" si="158"/>
        <v>0.17475728155339806</v>
      </c>
      <c r="AH2258">
        <f t="shared" si="159"/>
        <v>1.4563106796116505E-2</v>
      </c>
      <c r="AI2258">
        <f t="shared" si="160"/>
        <v>6.3106796116504854E-2</v>
      </c>
      <c r="AJ2258">
        <f t="shared" si="161"/>
        <v>0.36407766990291263</v>
      </c>
    </row>
    <row r="2259" spans="1:38" x14ac:dyDescent="0.2">
      <c r="A2259" t="s">
        <v>3071</v>
      </c>
      <c r="B2259">
        <v>52</v>
      </c>
      <c r="C2259">
        <v>234</v>
      </c>
      <c r="D2259">
        <f>C2259-B2259</f>
        <v>182</v>
      </c>
      <c r="E2259">
        <v>0.41639999999999999</v>
      </c>
      <c r="F2259">
        <v>2.1100000000000001E-4</v>
      </c>
      <c r="G2259">
        <v>78</v>
      </c>
      <c r="H2259" t="s">
        <v>46</v>
      </c>
      <c r="I2259" t="s">
        <v>49</v>
      </c>
      <c r="J2259">
        <v>2.5449999999999999</v>
      </c>
      <c r="K2259">
        <v>3</v>
      </c>
      <c r="L2259">
        <v>1</v>
      </c>
      <c r="M2259">
        <v>12</v>
      </c>
      <c r="N2259">
        <v>20</v>
      </c>
      <c r="O2259">
        <v>1</v>
      </c>
      <c r="P2259">
        <v>11</v>
      </c>
      <c r="Q2259">
        <v>2</v>
      </c>
      <c r="R2259">
        <v>6</v>
      </c>
      <c r="S2259">
        <v>10</v>
      </c>
      <c r="T2259">
        <v>4</v>
      </c>
      <c r="U2259">
        <v>0</v>
      </c>
      <c r="V2259">
        <v>12</v>
      </c>
      <c r="W2259">
        <v>2</v>
      </c>
      <c r="X2259">
        <v>4</v>
      </c>
      <c r="Y2259">
        <v>7</v>
      </c>
      <c r="Z2259">
        <v>5</v>
      </c>
      <c r="AA2259">
        <v>1</v>
      </c>
      <c r="AB2259">
        <v>1</v>
      </c>
      <c r="AC2259">
        <v>0</v>
      </c>
      <c r="AD2259">
        <v>1</v>
      </c>
      <c r="AE2259">
        <f>SUM(M2259:N2259)/SUM(K2259:AD2259)</f>
        <v>0.31067961165048541</v>
      </c>
      <c r="AF2259">
        <f>SUM(S2259,Y2259)/SUM(K2259:AD2259)</f>
        <v>0.1650485436893204</v>
      </c>
      <c r="AG2259">
        <f t="shared" si="158"/>
        <v>0.1553398058252427</v>
      </c>
      <c r="AH2259">
        <f t="shared" si="159"/>
        <v>1.9417475728155338E-2</v>
      </c>
      <c r="AI2259">
        <f t="shared" si="160"/>
        <v>0.10679611650485436</v>
      </c>
      <c r="AJ2259">
        <f t="shared" si="161"/>
        <v>0.24271844660194175</v>
      </c>
    </row>
    <row r="2260" spans="1:38" x14ac:dyDescent="0.2">
      <c r="A2260" t="s">
        <v>846</v>
      </c>
      <c r="B2260">
        <v>7</v>
      </c>
      <c r="C2260">
        <v>246</v>
      </c>
      <c r="D2260">
        <f>C2260-B2260</f>
        <v>239</v>
      </c>
      <c r="E2260">
        <v>0.38669999999999999</v>
      </c>
      <c r="F2260">
        <v>6.3E-5</v>
      </c>
      <c r="G2260">
        <v>78</v>
      </c>
      <c r="H2260" t="s">
        <v>32</v>
      </c>
      <c r="I2260" t="s">
        <v>40</v>
      </c>
      <c r="J2260">
        <v>2.8010000000000002</v>
      </c>
      <c r="K2260">
        <v>6</v>
      </c>
      <c r="L2260">
        <v>0</v>
      </c>
      <c r="M2260">
        <v>9</v>
      </c>
      <c r="N2260">
        <v>22</v>
      </c>
      <c r="O2260">
        <v>1</v>
      </c>
      <c r="P2260">
        <v>14</v>
      </c>
      <c r="Q2260">
        <v>1</v>
      </c>
      <c r="R2260">
        <v>1</v>
      </c>
      <c r="S2260">
        <v>9</v>
      </c>
      <c r="T2260">
        <v>8</v>
      </c>
      <c r="U2260">
        <v>0</v>
      </c>
      <c r="V2260">
        <v>4</v>
      </c>
      <c r="W2260">
        <v>2</v>
      </c>
      <c r="X2260">
        <v>3</v>
      </c>
      <c r="Y2260">
        <v>9</v>
      </c>
      <c r="Z2260">
        <v>10</v>
      </c>
      <c r="AA2260">
        <v>4</v>
      </c>
      <c r="AB2260">
        <v>1</v>
      </c>
      <c r="AC2260">
        <v>0</v>
      </c>
      <c r="AD2260">
        <v>5</v>
      </c>
      <c r="AE2260">
        <f>SUM(M2260:N2260)/SUM(K2260:AD2260)</f>
        <v>0.28440366972477066</v>
      </c>
      <c r="AF2260">
        <f>SUM(S2260,Y2260)/SUM(K2260:AD2260)</f>
        <v>0.16513761467889909</v>
      </c>
      <c r="AG2260">
        <f t="shared" si="158"/>
        <v>0.20183486238532111</v>
      </c>
      <c r="AH2260">
        <f t="shared" si="159"/>
        <v>5.5045871559633031E-2</v>
      </c>
      <c r="AI2260">
        <f t="shared" si="160"/>
        <v>9.1743119266055051E-2</v>
      </c>
      <c r="AJ2260">
        <f t="shared" si="161"/>
        <v>0.20183486238532111</v>
      </c>
      <c r="AK2260">
        <v>3</v>
      </c>
      <c r="AL2260">
        <v>0</v>
      </c>
    </row>
    <row r="2261" spans="1:38" x14ac:dyDescent="0.2">
      <c r="A2261" t="s">
        <v>1057</v>
      </c>
      <c r="B2261">
        <v>18</v>
      </c>
      <c r="C2261">
        <v>2660</v>
      </c>
      <c r="D2261">
        <f>C2261-B2261</f>
        <v>2642</v>
      </c>
      <c r="E2261">
        <v>0.2586</v>
      </c>
      <c r="F2261">
        <v>2.5700000000000001E-4</v>
      </c>
      <c r="G2261">
        <v>42</v>
      </c>
      <c r="H2261" t="s">
        <v>46</v>
      </c>
      <c r="I2261" t="s">
        <v>49</v>
      </c>
      <c r="J2261">
        <v>2.73</v>
      </c>
      <c r="K2261">
        <v>59</v>
      </c>
      <c r="L2261">
        <v>4</v>
      </c>
      <c r="M2261">
        <v>100</v>
      </c>
      <c r="N2261">
        <v>150</v>
      </c>
      <c r="O2261">
        <v>19</v>
      </c>
      <c r="P2261">
        <v>103</v>
      </c>
      <c r="Q2261">
        <v>15</v>
      </c>
      <c r="R2261">
        <v>22</v>
      </c>
      <c r="S2261">
        <v>124</v>
      </c>
      <c r="T2261">
        <v>28</v>
      </c>
      <c r="U2261">
        <v>4</v>
      </c>
      <c r="V2261">
        <v>79</v>
      </c>
      <c r="W2261">
        <v>60</v>
      </c>
      <c r="X2261">
        <v>59</v>
      </c>
      <c r="Y2261">
        <v>51</v>
      </c>
      <c r="Z2261">
        <v>98</v>
      </c>
      <c r="AA2261">
        <v>45</v>
      </c>
      <c r="AB2261">
        <v>29</v>
      </c>
      <c r="AC2261">
        <v>1</v>
      </c>
      <c r="AD2261">
        <v>9</v>
      </c>
      <c r="AE2261">
        <f>SUM(M2261:N2261)/SUM(K2261:AD2261)</f>
        <v>0.2360717658168083</v>
      </c>
      <c r="AF2261">
        <f>SUM(S2261,Y2261)/SUM(K2261:AD2261)</f>
        <v>0.16525023607176581</v>
      </c>
      <c r="AG2261">
        <f t="shared" si="158"/>
        <v>0.20963172804532579</v>
      </c>
      <c r="AH2261">
        <f t="shared" si="159"/>
        <v>2.7384324834749764E-2</v>
      </c>
      <c r="AI2261">
        <f t="shared" si="160"/>
        <v>7.8375826251180364E-2</v>
      </c>
      <c r="AJ2261">
        <f t="shared" si="161"/>
        <v>0.28328611898016998</v>
      </c>
      <c r="AK2261">
        <v>84</v>
      </c>
      <c r="AL2261">
        <v>13</v>
      </c>
    </row>
    <row r="2262" spans="1:38" x14ac:dyDescent="0.2">
      <c r="A2262" t="s">
        <v>45</v>
      </c>
      <c r="B2262">
        <v>266</v>
      </c>
      <c r="C2262">
        <v>463</v>
      </c>
      <c r="D2262">
        <f>C2262-B2262</f>
        <v>197</v>
      </c>
      <c r="E2262">
        <v>0.3256</v>
      </c>
      <c r="F2262">
        <v>3.3300000000000002E-4</v>
      </c>
      <c r="G2262">
        <v>66</v>
      </c>
      <c r="H2262" t="s">
        <v>46</v>
      </c>
      <c r="I2262" t="s">
        <v>47</v>
      </c>
      <c r="J2262">
        <v>3.6680000000000001</v>
      </c>
      <c r="K2262">
        <v>5</v>
      </c>
      <c r="L2262">
        <v>2</v>
      </c>
      <c r="M2262">
        <v>9</v>
      </c>
      <c r="N2262">
        <v>6</v>
      </c>
      <c r="O2262">
        <v>3</v>
      </c>
      <c r="P2262">
        <v>4</v>
      </c>
      <c r="Q2262">
        <v>3</v>
      </c>
      <c r="R2262">
        <v>8</v>
      </c>
      <c r="S2262">
        <v>16</v>
      </c>
      <c r="T2262">
        <v>13</v>
      </c>
      <c r="U2262">
        <v>0</v>
      </c>
      <c r="V2262">
        <v>5</v>
      </c>
      <c r="W2262">
        <v>5</v>
      </c>
      <c r="X2262">
        <v>8</v>
      </c>
      <c r="Y2262">
        <v>4</v>
      </c>
      <c r="Z2262">
        <v>14</v>
      </c>
      <c r="AA2262">
        <v>7</v>
      </c>
      <c r="AB2262">
        <v>3</v>
      </c>
      <c r="AC2262">
        <v>1</v>
      </c>
      <c r="AD2262">
        <v>5</v>
      </c>
      <c r="AE2262">
        <f>SUM(M2262:N2262)/SUM(K2262:AD2262)</f>
        <v>0.12396694214876033</v>
      </c>
      <c r="AF2262">
        <f>SUM(S2262,Y2262)/SUM(K2262:AD2262)</f>
        <v>0.16528925619834711</v>
      </c>
      <c r="AG2262">
        <f t="shared" si="158"/>
        <v>0.11570247933884298</v>
      </c>
      <c r="AH2262">
        <f t="shared" si="159"/>
        <v>7.43801652892562E-2</v>
      </c>
      <c r="AI2262">
        <f t="shared" si="160"/>
        <v>0.19834710743801653</v>
      </c>
      <c r="AJ2262">
        <f t="shared" si="161"/>
        <v>0.32231404958677684</v>
      </c>
    </row>
    <row r="2263" spans="1:38" x14ac:dyDescent="0.2">
      <c r="A2263" t="s">
        <v>2370</v>
      </c>
      <c r="B2263">
        <v>270</v>
      </c>
      <c r="C2263">
        <v>439</v>
      </c>
      <c r="D2263">
        <f>C2263-B2263</f>
        <v>169</v>
      </c>
      <c r="E2263">
        <v>0.1008</v>
      </c>
      <c r="F2263">
        <v>2.1210000000000001E-3</v>
      </c>
      <c r="G2263">
        <v>6</v>
      </c>
      <c r="H2263" t="s">
        <v>35</v>
      </c>
      <c r="I2263" t="s">
        <v>49</v>
      </c>
      <c r="J2263">
        <v>3.2269999999999999</v>
      </c>
      <c r="K2263">
        <v>8</v>
      </c>
      <c r="L2263">
        <v>0</v>
      </c>
      <c r="M2263">
        <v>10</v>
      </c>
      <c r="N2263">
        <v>11</v>
      </c>
      <c r="O2263">
        <v>3</v>
      </c>
      <c r="P2263">
        <v>7</v>
      </c>
      <c r="Q2263">
        <v>2</v>
      </c>
      <c r="R2263">
        <v>6</v>
      </c>
      <c r="S2263">
        <v>14</v>
      </c>
      <c r="T2263">
        <v>7</v>
      </c>
      <c r="U2263">
        <v>3</v>
      </c>
      <c r="V2263">
        <v>8</v>
      </c>
      <c r="W2263">
        <v>4</v>
      </c>
      <c r="X2263">
        <v>8</v>
      </c>
      <c r="Y2263">
        <v>6</v>
      </c>
      <c r="Z2263">
        <v>12</v>
      </c>
      <c r="AA2263">
        <v>8</v>
      </c>
      <c r="AB2263">
        <v>2</v>
      </c>
      <c r="AC2263">
        <v>0</v>
      </c>
      <c r="AD2263">
        <v>2</v>
      </c>
      <c r="AE2263">
        <f>SUM(M2263:N2263)/SUM(K2263:AD2263)</f>
        <v>0.17355371900826447</v>
      </c>
      <c r="AF2263">
        <f>SUM(S2263,Y2263)/SUM(K2263:AD2263)</f>
        <v>0.16528925619834711</v>
      </c>
      <c r="AG2263">
        <f t="shared" si="158"/>
        <v>0.15702479338842976</v>
      </c>
      <c r="AH2263">
        <f t="shared" si="159"/>
        <v>4.1322314049586778E-2</v>
      </c>
      <c r="AI2263">
        <f t="shared" si="160"/>
        <v>0.1487603305785124</v>
      </c>
      <c r="AJ2263">
        <f t="shared" si="161"/>
        <v>0.31404958677685951</v>
      </c>
    </row>
    <row r="2264" spans="1:38" x14ac:dyDescent="0.2">
      <c r="A2264" t="s">
        <v>867</v>
      </c>
      <c r="B2264">
        <v>1</v>
      </c>
      <c r="C2264">
        <v>284</v>
      </c>
      <c r="D2264">
        <f>C2264-B2264</f>
        <v>283</v>
      </c>
      <c r="E2264">
        <v>0.58409999999999995</v>
      </c>
      <c r="F2264">
        <v>6.7790000000000003E-3</v>
      </c>
      <c r="G2264">
        <v>90</v>
      </c>
      <c r="H2264" t="s">
        <v>32</v>
      </c>
      <c r="I2264" t="s">
        <v>49</v>
      </c>
      <c r="J2264">
        <v>2.7909999999999999</v>
      </c>
      <c r="K2264">
        <v>7</v>
      </c>
      <c r="L2264">
        <v>0</v>
      </c>
      <c r="M2264">
        <v>9</v>
      </c>
      <c r="N2264">
        <v>22</v>
      </c>
      <c r="O2264">
        <v>1</v>
      </c>
      <c r="P2264">
        <v>15</v>
      </c>
      <c r="Q2264">
        <v>2</v>
      </c>
      <c r="R2264">
        <v>3</v>
      </c>
      <c r="S2264">
        <v>12</v>
      </c>
      <c r="T2264">
        <v>5</v>
      </c>
      <c r="U2264">
        <v>2</v>
      </c>
      <c r="V2264">
        <v>6</v>
      </c>
      <c r="W2264">
        <v>4</v>
      </c>
      <c r="X2264">
        <v>4</v>
      </c>
      <c r="Y2264">
        <v>8</v>
      </c>
      <c r="Z2264">
        <v>10</v>
      </c>
      <c r="AA2264">
        <v>5</v>
      </c>
      <c r="AB2264">
        <v>1</v>
      </c>
      <c r="AC2264">
        <v>1</v>
      </c>
      <c r="AD2264">
        <v>4</v>
      </c>
      <c r="AE2264">
        <f>SUM(M2264:N2264)/SUM(K2264:AD2264)</f>
        <v>0.256198347107438</v>
      </c>
      <c r="AF2264">
        <f>SUM(S2264,Y2264)/SUM(K2264:AD2264)</f>
        <v>0.16528925619834711</v>
      </c>
      <c r="AG2264">
        <f t="shared" si="158"/>
        <v>0.21487603305785125</v>
      </c>
      <c r="AH2264">
        <f t="shared" si="159"/>
        <v>4.9586776859504134E-2</v>
      </c>
      <c r="AI2264">
        <f t="shared" si="160"/>
        <v>9.0909090909090912E-2</v>
      </c>
      <c r="AJ2264">
        <f t="shared" si="161"/>
        <v>0.2231404958677686</v>
      </c>
      <c r="AK2264">
        <v>10</v>
      </c>
      <c r="AL2264">
        <v>0</v>
      </c>
    </row>
    <row r="2265" spans="1:38" x14ac:dyDescent="0.2">
      <c r="A2265" t="s">
        <v>473</v>
      </c>
      <c r="B2265">
        <v>4</v>
      </c>
      <c r="C2265">
        <v>361</v>
      </c>
      <c r="D2265">
        <f>C2265-B2265</f>
        <v>357</v>
      </c>
      <c r="E2265">
        <v>0.54900000000000004</v>
      </c>
      <c r="F2265">
        <v>5.9999999999999995E-4</v>
      </c>
      <c r="G2265">
        <v>90</v>
      </c>
      <c r="H2265" t="s">
        <v>32</v>
      </c>
      <c r="I2265" t="s">
        <v>44</v>
      </c>
      <c r="J2265">
        <v>2.3679999999999999</v>
      </c>
      <c r="K2265">
        <v>9</v>
      </c>
      <c r="L2265">
        <v>0</v>
      </c>
      <c r="M2265">
        <v>19</v>
      </c>
      <c r="N2265">
        <v>15</v>
      </c>
      <c r="O2265">
        <v>0</v>
      </c>
      <c r="P2265">
        <v>15</v>
      </c>
      <c r="Q2265">
        <v>3</v>
      </c>
      <c r="R2265">
        <v>1</v>
      </c>
      <c r="S2265">
        <v>19</v>
      </c>
      <c r="T2265">
        <v>1</v>
      </c>
      <c r="U2265">
        <v>0</v>
      </c>
      <c r="V2265">
        <v>9</v>
      </c>
      <c r="W2265">
        <v>7</v>
      </c>
      <c r="X2265">
        <v>7</v>
      </c>
      <c r="Y2265">
        <v>1</v>
      </c>
      <c r="Z2265">
        <v>8</v>
      </c>
      <c r="AA2265">
        <v>4</v>
      </c>
      <c r="AB2265">
        <v>2</v>
      </c>
      <c r="AC2265">
        <v>0</v>
      </c>
      <c r="AD2265">
        <v>1</v>
      </c>
      <c r="AE2265">
        <f>SUM(M2265:N2265)/SUM(K2265:AD2265)</f>
        <v>0.28099173553719009</v>
      </c>
      <c r="AF2265">
        <f>SUM(S2265,Y2265)/SUM(K2265:AD2265)</f>
        <v>0.16528925619834711</v>
      </c>
      <c r="AG2265">
        <f t="shared" si="158"/>
        <v>0.256198347107438</v>
      </c>
      <c r="AH2265">
        <f t="shared" si="159"/>
        <v>8.2644628099173556E-3</v>
      </c>
      <c r="AI2265">
        <f t="shared" si="160"/>
        <v>3.3057851239669422E-2</v>
      </c>
      <c r="AJ2265">
        <f t="shared" si="161"/>
        <v>0.256198347107438</v>
      </c>
      <c r="AK2265">
        <v>30</v>
      </c>
      <c r="AL2265">
        <v>1</v>
      </c>
    </row>
    <row r="2266" spans="1:38" x14ac:dyDescent="0.2">
      <c r="A2266" t="s">
        <v>960</v>
      </c>
      <c r="B2266">
        <v>372</v>
      </c>
      <c r="C2266">
        <v>670</v>
      </c>
      <c r="D2266">
        <f>C2266-B2266</f>
        <v>298</v>
      </c>
      <c r="E2266">
        <v>0.1095</v>
      </c>
      <c r="F2266">
        <v>5.2322E-2</v>
      </c>
      <c r="G2266">
        <v>6</v>
      </c>
      <c r="H2266" t="s">
        <v>35</v>
      </c>
      <c r="I2266" t="s">
        <v>44</v>
      </c>
      <c r="J2266">
        <v>2.8860000000000001</v>
      </c>
      <c r="K2266">
        <v>4</v>
      </c>
      <c r="L2266">
        <v>2</v>
      </c>
      <c r="M2266">
        <v>10</v>
      </c>
      <c r="N2266">
        <v>5</v>
      </c>
      <c r="O2266">
        <v>1</v>
      </c>
      <c r="P2266">
        <v>10</v>
      </c>
      <c r="Q2266">
        <v>6</v>
      </c>
      <c r="R2266">
        <v>2</v>
      </c>
      <c r="S2266">
        <v>13</v>
      </c>
      <c r="T2266">
        <v>7</v>
      </c>
      <c r="U2266">
        <v>1</v>
      </c>
      <c r="V2266">
        <v>10</v>
      </c>
      <c r="W2266">
        <v>3</v>
      </c>
      <c r="X2266">
        <v>12</v>
      </c>
      <c r="Y2266">
        <v>8</v>
      </c>
      <c r="Z2266">
        <v>19</v>
      </c>
      <c r="AA2266">
        <v>6</v>
      </c>
      <c r="AB2266">
        <v>3</v>
      </c>
      <c r="AC2266">
        <v>0</v>
      </c>
      <c r="AD2266">
        <v>5</v>
      </c>
      <c r="AE2266">
        <f>SUM(M2266:N2266)/SUM(K2266:AD2266)</f>
        <v>0.11811023622047244</v>
      </c>
      <c r="AF2266">
        <f>SUM(S2266,Y2266)/SUM(K2266:AD2266)</f>
        <v>0.16535433070866143</v>
      </c>
      <c r="AG2266">
        <f t="shared" si="158"/>
        <v>0.13385826771653545</v>
      </c>
      <c r="AH2266">
        <f t="shared" si="159"/>
        <v>4.7244094488188976E-2</v>
      </c>
      <c r="AI2266">
        <f t="shared" si="160"/>
        <v>0.10236220472440945</v>
      </c>
      <c r="AJ2266">
        <f t="shared" si="161"/>
        <v>0.43307086614173229</v>
      </c>
    </row>
    <row r="2267" spans="1:38" x14ac:dyDescent="0.2">
      <c r="A2267" t="s">
        <v>1832</v>
      </c>
      <c r="B2267">
        <v>10</v>
      </c>
      <c r="C2267">
        <v>345</v>
      </c>
      <c r="D2267">
        <f>C2267-B2267</f>
        <v>335</v>
      </c>
      <c r="E2267">
        <v>0.1777</v>
      </c>
      <c r="F2267">
        <v>4.8960000000000002E-3</v>
      </c>
      <c r="G2267">
        <v>18</v>
      </c>
      <c r="H2267" t="s">
        <v>35</v>
      </c>
      <c r="I2267" t="s">
        <v>351</v>
      </c>
      <c r="J2267">
        <v>2.6930000000000001</v>
      </c>
      <c r="K2267">
        <v>5</v>
      </c>
      <c r="L2267">
        <v>0</v>
      </c>
      <c r="M2267">
        <v>10</v>
      </c>
      <c r="N2267">
        <v>8</v>
      </c>
      <c r="O2267">
        <v>2</v>
      </c>
      <c r="P2267">
        <v>12</v>
      </c>
      <c r="Q2267">
        <v>13</v>
      </c>
      <c r="R2267">
        <v>3</v>
      </c>
      <c r="S2267">
        <v>10</v>
      </c>
      <c r="T2267">
        <v>4</v>
      </c>
      <c r="U2267">
        <v>1</v>
      </c>
      <c r="V2267">
        <v>3</v>
      </c>
      <c r="W2267">
        <v>7</v>
      </c>
      <c r="X2267">
        <v>10</v>
      </c>
      <c r="Y2267">
        <v>11</v>
      </c>
      <c r="Z2267">
        <v>16</v>
      </c>
      <c r="AA2267">
        <v>4</v>
      </c>
      <c r="AB2267">
        <v>1</v>
      </c>
      <c r="AC2267">
        <v>1</v>
      </c>
      <c r="AD2267">
        <v>6</v>
      </c>
      <c r="AE2267">
        <f>SUM(M2267:N2267)/SUM(K2267:AD2267)</f>
        <v>0.14173228346456693</v>
      </c>
      <c r="AF2267">
        <f>SUM(S2267,Y2267)/SUM(K2267:AD2267)</f>
        <v>0.16535433070866143</v>
      </c>
      <c r="AG2267">
        <f t="shared" si="158"/>
        <v>0.1889763779527559</v>
      </c>
      <c r="AH2267">
        <f t="shared" si="159"/>
        <v>7.0866141732283464E-2</v>
      </c>
      <c r="AI2267">
        <f t="shared" si="160"/>
        <v>7.0866141732283464E-2</v>
      </c>
      <c r="AJ2267">
        <f t="shared" si="161"/>
        <v>0.36220472440944884</v>
      </c>
    </row>
    <row r="2268" spans="1:38" x14ac:dyDescent="0.2">
      <c r="A2268" t="s">
        <v>2365</v>
      </c>
      <c r="B2268">
        <v>213</v>
      </c>
      <c r="C2268">
        <v>481</v>
      </c>
      <c r="D2268">
        <f>C2268-B2268</f>
        <v>268</v>
      </c>
      <c r="E2268">
        <v>0.28599999999999998</v>
      </c>
      <c r="F2268">
        <v>3.6000000000000001E-5</v>
      </c>
      <c r="G2268">
        <v>54</v>
      </c>
      <c r="H2268" t="s">
        <v>35</v>
      </c>
      <c r="I2268" t="s">
        <v>49</v>
      </c>
      <c r="J2268">
        <v>3.3029999999999999</v>
      </c>
      <c r="K2268">
        <v>7</v>
      </c>
      <c r="L2268">
        <v>4</v>
      </c>
      <c r="M2268">
        <v>7</v>
      </c>
      <c r="N2268">
        <v>12</v>
      </c>
      <c r="O2268">
        <v>2</v>
      </c>
      <c r="P2268">
        <v>11</v>
      </c>
      <c r="Q2268">
        <v>3</v>
      </c>
      <c r="R2268">
        <v>6</v>
      </c>
      <c r="S2268">
        <v>12</v>
      </c>
      <c r="T2268">
        <v>9</v>
      </c>
      <c r="U2268">
        <v>3</v>
      </c>
      <c r="V2268">
        <v>10</v>
      </c>
      <c r="W2268">
        <v>7</v>
      </c>
      <c r="X2268">
        <v>8</v>
      </c>
      <c r="Y2268">
        <v>10</v>
      </c>
      <c r="Z2268">
        <v>10</v>
      </c>
      <c r="AA2268">
        <v>8</v>
      </c>
      <c r="AB2268">
        <v>2</v>
      </c>
      <c r="AC2268">
        <v>0</v>
      </c>
      <c r="AD2268">
        <v>2</v>
      </c>
      <c r="AE2268">
        <f>SUM(M2268:N2268)/SUM(K2268:AD2268)</f>
        <v>0.14285714285714285</v>
      </c>
      <c r="AF2268">
        <f>SUM(S2268,Y2268)/SUM(K2268:AD2268)</f>
        <v>0.16541353383458646</v>
      </c>
      <c r="AG2268">
        <f t="shared" si="158"/>
        <v>0.18796992481203006</v>
      </c>
      <c r="AH2268">
        <f t="shared" si="159"/>
        <v>3.007518796992481E-2</v>
      </c>
      <c r="AI2268">
        <f t="shared" si="160"/>
        <v>0.15037593984962405</v>
      </c>
      <c r="AJ2268">
        <f t="shared" si="161"/>
        <v>0.32330827067669171</v>
      </c>
    </row>
    <row r="2269" spans="1:38" x14ac:dyDescent="0.2">
      <c r="A2269" t="s">
        <v>709</v>
      </c>
      <c r="B2269">
        <v>15</v>
      </c>
      <c r="C2269">
        <v>307</v>
      </c>
      <c r="D2269">
        <f>C2269-B2269</f>
        <v>292</v>
      </c>
      <c r="E2269">
        <v>0.27</v>
      </c>
      <c r="F2269">
        <v>2.5099999999999998E-4</v>
      </c>
      <c r="G2269">
        <v>54</v>
      </c>
      <c r="H2269" t="s">
        <v>32</v>
      </c>
      <c r="I2269" t="s">
        <v>33</v>
      </c>
      <c r="J2269">
        <v>2.9169999999999998</v>
      </c>
      <c r="K2269">
        <v>4</v>
      </c>
      <c r="L2269">
        <v>0</v>
      </c>
      <c r="M2269">
        <v>13</v>
      </c>
      <c r="N2269">
        <v>11</v>
      </c>
      <c r="O2269">
        <v>2</v>
      </c>
      <c r="P2269">
        <v>11</v>
      </c>
      <c r="Q2269">
        <v>2</v>
      </c>
      <c r="R2269">
        <v>1</v>
      </c>
      <c r="S2269">
        <v>20</v>
      </c>
      <c r="T2269">
        <v>11</v>
      </c>
      <c r="U2269">
        <v>2</v>
      </c>
      <c r="V2269">
        <v>14</v>
      </c>
      <c r="W2269">
        <v>4</v>
      </c>
      <c r="X2269">
        <v>10</v>
      </c>
      <c r="Y2269">
        <v>2</v>
      </c>
      <c r="Z2269">
        <v>14</v>
      </c>
      <c r="AA2269">
        <v>6</v>
      </c>
      <c r="AB2269">
        <v>4</v>
      </c>
      <c r="AC2269">
        <v>0</v>
      </c>
      <c r="AD2269">
        <v>2</v>
      </c>
      <c r="AE2269">
        <f>SUM(M2269:N2269)/SUM(K2269:AD2269)</f>
        <v>0.18045112781954886</v>
      </c>
      <c r="AF2269">
        <f>SUM(S2269,Y2269)/SUM(K2269:AD2269)</f>
        <v>0.16541353383458646</v>
      </c>
      <c r="AG2269">
        <f t="shared" si="158"/>
        <v>0.14285714285714285</v>
      </c>
      <c r="AH2269">
        <f t="shared" si="159"/>
        <v>3.007518796992481E-2</v>
      </c>
      <c r="AI2269">
        <f t="shared" si="160"/>
        <v>0.13533834586466165</v>
      </c>
      <c r="AJ2269">
        <f t="shared" si="161"/>
        <v>0.34586466165413532</v>
      </c>
      <c r="AK2269">
        <v>1</v>
      </c>
      <c r="AL2269">
        <v>1</v>
      </c>
    </row>
    <row r="2270" spans="1:38" x14ac:dyDescent="0.2">
      <c r="A2270" t="s">
        <v>475</v>
      </c>
      <c r="B2270">
        <v>117</v>
      </c>
      <c r="C2270">
        <v>453</v>
      </c>
      <c r="D2270">
        <f>C2270-B2270</f>
        <v>336</v>
      </c>
      <c r="E2270">
        <v>0.27129999999999999</v>
      </c>
      <c r="F2270">
        <v>3.5249999999999999E-3</v>
      </c>
      <c r="G2270">
        <v>54</v>
      </c>
      <c r="H2270" t="s">
        <v>35</v>
      </c>
      <c r="I2270" t="s">
        <v>33</v>
      </c>
      <c r="J2270">
        <v>3.2280000000000002</v>
      </c>
      <c r="K2270">
        <v>5</v>
      </c>
      <c r="L2270">
        <v>0</v>
      </c>
      <c r="M2270">
        <v>9</v>
      </c>
      <c r="N2270">
        <v>12</v>
      </c>
      <c r="O2270">
        <v>2</v>
      </c>
      <c r="P2270">
        <v>25</v>
      </c>
      <c r="Q2270">
        <v>3</v>
      </c>
      <c r="R2270">
        <v>2</v>
      </c>
      <c r="S2270">
        <v>12</v>
      </c>
      <c r="T2270">
        <v>14</v>
      </c>
      <c r="U2270">
        <v>4</v>
      </c>
      <c r="V2270">
        <v>8</v>
      </c>
      <c r="W2270">
        <v>2</v>
      </c>
      <c r="X2270">
        <v>12</v>
      </c>
      <c r="Y2270">
        <v>11</v>
      </c>
      <c r="Z2270">
        <v>7</v>
      </c>
      <c r="AA2270">
        <v>8</v>
      </c>
      <c r="AB2270">
        <v>3</v>
      </c>
      <c r="AC2270">
        <v>0</v>
      </c>
      <c r="AD2270">
        <v>0</v>
      </c>
      <c r="AE2270">
        <f>SUM(M2270:N2270)/SUM(K2270:AD2270)</f>
        <v>0.15107913669064749</v>
      </c>
      <c r="AF2270">
        <f>SUM(S2270,Y2270)/SUM(K2270:AD2270)</f>
        <v>0.16546762589928057</v>
      </c>
      <c r="AG2270">
        <f t="shared" si="158"/>
        <v>0.23021582733812951</v>
      </c>
      <c r="AH2270">
        <f t="shared" si="159"/>
        <v>1.4388489208633094E-2</v>
      </c>
      <c r="AI2270">
        <f t="shared" si="160"/>
        <v>0.16546762589928057</v>
      </c>
      <c r="AJ2270">
        <f t="shared" si="161"/>
        <v>0.2733812949640288</v>
      </c>
    </row>
    <row r="2271" spans="1:38" x14ac:dyDescent="0.2">
      <c r="A2271" t="s">
        <v>1878</v>
      </c>
      <c r="B2271">
        <v>1144</v>
      </c>
      <c r="C2271">
        <v>2138</v>
      </c>
      <c r="D2271">
        <f>C2271-B2271</f>
        <v>994</v>
      </c>
      <c r="E2271">
        <v>0.26119999999999999</v>
      </c>
      <c r="F2271">
        <v>2.22E-4</v>
      </c>
      <c r="G2271">
        <v>42</v>
      </c>
      <c r="H2271" t="s">
        <v>32</v>
      </c>
      <c r="I2271" t="s">
        <v>235</v>
      </c>
      <c r="J2271">
        <v>3.0920000000000001</v>
      </c>
      <c r="K2271">
        <v>22</v>
      </c>
      <c r="L2271">
        <v>1</v>
      </c>
      <c r="M2271">
        <v>37</v>
      </c>
      <c r="N2271">
        <v>46</v>
      </c>
      <c r="O2271">
        <v>11</v>
      </c>
      <c r="P2271">
        <v>30</v>
      </c>
      <c r="Q2271">
        <v>9</v>
      </c>
      <c r="R2271">
        <v>8</v>
      </c>
      <c r="S2271">
        <v>51</v>
      </c>
      <c r="T2271">
        <v>24</v>
      </c>
      <c r="U2271">
        <v>4</v>
      </c>
      <c r="V2271">
        <v>35</v>
      </c>
      <c r="W2271">
        <v>17</v>
      </c>
      <c r="X2271">
        <v>14</v>
      </c>
      <c r="Y2271">
        <v>19</v>
      </c>
      <c r="Z2271">
        <v>40</v>
      </c>
      <c r="AA2271">
        <v>24</v>
      </c>
      <c r="AB2271">
        <v>18</v>
      </c>
      <c r="AC2271">
        <v>3</v>
      </c>
      <c r="AD2271">
        <v>10</v>
      </c>
      <c r="AE2271">
        <f>SUM(M2271:N2271)/SUM(K2271:AD2271)</f>
        <v>0.19621749408983452</v>
      </c>
      <c r="AF2271">
        <f>SUM(S2271,Y2271)/SUM(K2271:AD2271)</f>
        <v>0.16548463356973994</v>
      </c>
      <c r="AG2271">
        <f t="shared" si="158"/>
        <v>0.16312056737588654</v>
      </c>
      <c r="AH2271">
        <f t="shared" si="159"/>
        <v>5.6737588652482268E-2</v>
      </c>
      <c r="AI2271">
        <f t="shared" si="160"/>
        <v>0.1276595744680851</v>
      </c>
      <c r="AJ2271">
        <f t="shared" si="161"/>
        <v>0.29078014184397161</v>
      </c>
      <c r="AK2271">
        <v>4</v>
      </c>
      <c r="AL2271">
        <v>1</v>
      </c>
    </row>
    <row r="2272" spans="1:38" x14ac:dyDescent="0.2">
      <c r="A2272" t="s">
        <v>800</v>
      </c>
      <c r="B2272">
        <v>89</v>
      </c>
      <c r="C2272">
        <v>429</v>
      </c>
      <c r="D2272">
        <f>C2272-B2272</f>
        <v>340</v>
      </c>
      <c r="E2272">
        <v>0.34160000000000001</v>
      </c>
      <c r="F2272" s="1">
        <v>9.9999999999999995E-7</v>
      </c>
      <c r="G2272">
        <v>66</v>
      </c>
      <c r="H2272" t="s">
        <v>32</v>
      </c>
      <c r="I2272" t="s">
        <v>33</v>
      </c>
      <c r="J2272">
        <v>3.371</v>
      </c>
      <c r="K2272">
        <v>4</v>
      </c>
      <c r="L2272">
        <v>1</v>
      </c>
      <c r="M2272">
        <v>9</v>
      </c>
      <c r="N2272">
        <v>16</v>
      </c>
      <c r="O2272">
        <v>4</v>
      </c>
      <c r="P2272">
        <v>13</v>
      </c>
      <c r="Q2272">
        <v>1</v>
      </c>
      <c r="R2272">
        <v>5</v>
      </c>
      <c r="S2272">
        <v>19</v>
      </c>
      <c r="T2272">
        <v>5</v>
      </c>
      <c r="U2272">
        <v>2</v>
      </c>
      <c r="V2272">
        <v>12</v>
      </c>
      <c r="W2272">
        <v>11</v>
      </c>
      <c r="X2272">
        <v>4</v>
      </c>
      <c r="Y2272">
        <v>6</v>
      </c>
      <c r="Z2272">
        <v>9</v>
      </c>
      <c r="AA2272">
        <v>13</v>
      </c>
      <c r="AB2272">
        <v>13</v>
      </c>
      <c r="AC2272">
        <v>2</v>
      </c>
      <c r="AD2272">
        <v>2</v>
      </c>
      <c r="AE2272">
        <f>SUM(M2272:N2272)/SUM(K2272:AD2272)</f>
        <v>0.16556291390728478</v>
      </c>
      <c r="AF2272">
        <f>SUM(S2272,Y2272)/SUM(K2272:AD2272)</f>
        <v>0.16556291390728478</v>
      </c>
      <c r="AG2272">
        <f t="shared" si="158"/>
        <v>0.18543046357615894</v>
      </c>
      <c r="AH2272">
        <f t="shared" si="159"/>
        <v>5.2980132450331126E-2</v>
      </c>
      <c r="AI2272">
        <f t="shared" si="160"/>
        <v>0.16556291390728478</v>
      </c>
      <c r="AJ2272">
        <f t="shared" si="161"/>
        <v>0.26490066225165565</v>
      </c>
    </row>
    <row r="2273" spans="1:38" x14ac:dyDescent="0.2">
      <c r="A2273" t="s">
        <v>1855</v>
      </c>
      <c r="B2273">
        <v>468</v>
      </c>
      <c r="C2273">
        <v>805</v>
      </c>
      <c r="D2273">
        <f>C2273-B2273</f>
        <v>337</v>
      </c>
      <c r="E2273">
        <v>0.1138</v>
      </c>
      <c r="F2273">
        <v>1.15E-4</v>
      </c>
      <c r="G2273">
        <v>6</v>
      </c>
      <c r="H2273" t="s">
        <v>46</v>
      </c>
      <c r="I2273" t="s">
        <v>1856</v>
      </c>
      <c r="J2273">
        <v>3.0619999999999998</v>
      </c>
      <c r="K2273">
        <v>8</v>
      </c>
      <c r="L2273">
        <v>0</v>
      </c>
      <c r="M2273">
        <v>9</v>
      </c>
      <c r="N2273">
        <v>18</v>
      </c>
      <c r="O2273">
        <v>1</v>
      </c>
      <c r="P2273">
        <v>7</v>
      </c>
      <c r="Q2273">
        <v>3</v>
      </c>
      <c r="R2273">
        <v>6</v>
      </c>
      <c r="S2273">
        <v>21</v>
      </c>
      <c r="T2273">
        <v>6</v>
      </c>
      <c r="U2273">
        <v>0</v>
      </c>
      <c r="V2273">
        <v>16</v>
      </c>
      <c r="W2273">
        <v>5</v>
      </c>
      <c r="X2273">
        <v>4</v>
      </c>
      <c r="Y2273">
        <v>4</v>
      </c>
      <c r="Z2273">
        <v>24</v>
      </c>
      <c r="AA2273">
        <v>10</v>
      </c>
      <c r="AB2273">
        <v>7</v>
      </c>
      <c r="AC2273">
        <v>0</v>
      </c>
      <c r="AD2273">
        <v>2</v>
      </c>
      <c r="AE2273">
        <f>SUM(M2273:N2273)/SUM(K2273:AD2273)</f>
        <v>0.17880794701986755</v>
      </c>
      <c r="AF2273">
        <f>SUM(S2273,Y2273)/SUM(K2273:AD2273)</f>
        <v>0.16556291390728478</v>
      </c>
      <c r="AG2273">
        <f t="shared" si="158"/>
        <v>0.13245033112582782</v>
      </c>
      <c r="AH2273">
        <f t="shared" si="159"/>
        <v>1.9867549668874173E-2</v>
      </c>
      <c r="AI2273">
        <f t="shared" si="160"/>
        <v>0.12582781456953643</v>
      </c>
      <c r="AJ2273">
        <f t="shared" si="161"/>
        <v>0.37748344370860926</v>
      </c>
      <c r="AK2273">
        <v>6</v>
      </c>
      <c r="AL2273">
        <v>4</v>
      </c>
    </row>
    <row r="2274" spans="1:38" x14ac:dyDescent="0.2">
      <c r="A2274" t="s">
        <v>1268</v>
      </c>
      <c r="B2274">
        <v>412</v>
      </c>
      <c r="C2274">
        <v>796</v>
      </c>
      <c r="D2274">
        <f>C2274-B2274</f>
        <v>384</v>
      </c>
      <c r="E2274">
        <v>0.1671</v>
      </c>
      <c r="F2274">
        <v>0</v>
      </c>
      <c r="G2274">
        <v>18</v>
      </c>
      <c r="H2274" t="s">
        <v>46</v>
      </c>
      <c r="I2274" t="s">
        <v>33</v>
      </c>
      <c r="J2274">
        <v>3.42</v>
      </c>
      <c r="K2274">
        <v>9</v>
      </c>
      <c r="L2274">
        <v>1</v>
      </c>
      <c r="M2274">
        <v>14</v>
      </c>
      <c r="N2274">
        <v>9</v>
      </c>
      <c r="O2274">
        <v>2</v>
      </c>
      <c r="P2274">
        <v>19</v>
      </c>
      <c r="Q2274">
        <v>3</v>
      </c>
      <c r="R2274">
        <v>8</v>
      </c>
      <c r="S2274">
        <v>16</v>
      </c>
      <c r="T2274">
        <v>14</v>
      </c>
      <c r="U2274">
        <v>0</v>
      </c>
      <c r="V2274">
        <v>9</v>
      </c>
      <c r="W2274">
        <v>10</v>
      </c>
      <c r="X2274">
        <v>5</v>
      </c>
      <c r="Y2274">
        <v>10</v>
      </c>
      <c r="Z2274">
        <v>13</v>
      </c>
      <c r="AA2274">
        <v>10</v>
      </c>
      <c r="AB2274">
        <v>2</v>
      </c>
      <c r="AC2274">
        <v>0</v>
      </c>
      <c r="AD2274">
        <v>3</v>
      </c>
      <c r="AE2274">
        <f>SUM(M2274:N2274)/SUM(K2274:AD2274)</f>
        <v>0.1464968152866242</v>
      </c>
      <c r="AF2274">
        <f>SUM(S2274,Y2274)/SUM(K2274:AD2274)</f>
        <v>0.16560509554140126</v>
      </c>
      <c r="AG2274">
        <f t="shared" si="158"/>
        <v>0.24203821656050956</v>
      </c>
      <c r="AH2274">
        <f t="shared" si="159"/>
        <v>3.1847133757961783E-2</v>
      </c>
      <c r="AI2274">
        <f t="shared" si="160"/>
        <v>0.15286624203821655</v>
      </c>
      <c r="AJ2274">
        <f t="shared" si="161"/>
        <v>0.26114649681528662</v>
      </c>
      <c r="AK2274">
        <v>1</v>
      </c>
      <c r="AL2274">
        <v>1</v>
      </c>
    </row>
    <row r="2275" spans="1:38" x14ac:dyDescent="0.2">
      <c r="A2275" t="s">
        <v>3016</v>
      </c>
      <c r="B2275">
        <v>9</v>
      </c>
      <c r="C2275">
        <v>670</v>
      </c>
      <c r="D2275">
        <f>C2275-B2275</f>
        <v>661</v>
      </c>
      <c r="E2275">
        <v>0.16819999999999999</v>
      </c>
      <c r="F2275">
        <v>5.0000000000000002E-5</v>
      </c>
      <c r="G2275">
        <v>18</v>
      </c>
      <c r="H2275" t="s">
        <v>35</v>
      </c>
      <c r="I2275" t="s">
        <v>33</v>
      </c>
      <c r="J2275">
        <v>3.004</v>
      </c>
      <c r="K2275">
        <v>10</v>
      </c>
      <c r="L2275">
        <v>4</v>
      </c>
      <c r="M2275">
        <v>31</v>
      </c>
      <c r="N2275">
        <v>37</v>
      </c>
      <c r="O2275">
        <v>9</v>
      </c>
      <c r="P2275">
        <v>16</v>
      </c>
      <c r="Q2275">
        <v>4</v>
      </c>
      <c r="R2275">
        <v>9</v>
      </c>
      <c r="S2275">
        <v>34</v>
      </c>
      <c r="T2275">
        <v>21</v>
      </c>
      <c r="U2275">
        <v>8</v>
      </c>
      <c r="V2275">
        <v>31</v>
      </c>
      <c r="W2275">
        <v>6</v>
      </c>
      <c r="X2275">
        <v>18</v>
      </c>
      <c r="Y2275">
        <v>18</v>
      </c>
      <c r="Z2275">
        <v>29</v>
      </c>
      <c r="AA2275">
        <v>17</v>
      </c>
      <c r="AB2275">
        <v>8</v>
      </c>
      <c r="AC2275">
        <v>0</v>
      </c>
      <c r="AD2275">
        <v>4</v>
      </c>
      <c r="AE2275">
        <f>SUM(M2275:N2275)/SUM(K2275:AD2275)</f>
        <v>0.21656050955414013</v>
      </c>
      <c r="AF2275">
        <f>SUM(S2275,Y2275)/SUM(K2275:AD2275)</f>
        <v>0.16560509554140126</v>
      </c>
      <c r="AG2275">
        <f t="shared" si="158"/>
        <v>0.10191082802547771</v>
      </c>
      <c r="AH2275">
        <f t="shared" si="159"/>
        <v>4.1401273885350316E-2</v>
      </c>
      <c r="AI2275">
        <f t="shared" si="160"/>
        <v>0.1464968152866242</v>
      </c>
      <c r="AJ2275">
        <f t="shared" si="161"/>
        <v>0.32802547770700635</v>
      </c>
    </row>
    <row r="2276" spans="1:38" x14ac:dyDescent="0.2">
      <c r="A2276" t="s">
        <v>1611</v>
      </c>
      <c r="B2276">
        <v>7</v>
      </c>
      <c r="C2276">
        <v>441</v>
      </c>
      <c r="D2276">
        <f>C2276-B2276</f>
        <v>434</v>
      </c>
      <c r="E2276">
        <v>0.57089999999999996</v>
      </c>
      <c r="F2276">
        <v>2.8499999999999999E-4</v>
      </c>
      <c r="G2276">
        <v>90</v>
      </c>
      <c r="H2276" t="s">
        <v>46</v>
      </c>
      <c r="I2276" t="s">
        <v>44</v>
      </c>
      <c r="J2276">
        <v>3.5249999999999999</v>
      </c>
      <c r="K2276">
        <v>11</v>
      </c>
      <c r="L2276">
        <v>2</v>
      </c>
      <c r="M2276">
        <v>11</v>
      </c>
      <c r="N2276">
        <v>20</v>
      </c>
      <c r="O2276">
        <v>4</v>
      </c>
      <c r="P2276">
        <v>30</v>
      </c>
      <c r="Q2276">
        <v>3</v>
      </c>
      <c r="R2276">
        <v>7</v>
      </c>
      <c r="S2276">
        <v>20</v>
      </c>
      <c r="T2276">
        <v>6</v>
      </c>
      <c r="U2276">
        <v>3</v>
      </c>
      <c r="V2276">
        <v>5</v>
      </c>
      <c r="W2276">
        <v>5</v>
      </c>
      <c r="X2276">
        <v>4</v>
      </c>
      <c r="Y2276">
        <v>7</v>
      </c>
      <c r="Z2276">
        <v>7</v>
      </c>
      <c r="AA2276">
        <v>6</v>
      </c>
      <c r="AB2276">
        <v>9</v>
      </c>
      <c r="AC2276">
        <v>0</v>
      </c>
      <c r="AD2276">
        <v>3</v>
      </c>
      <c r="AE2276">
        <f>SUM(M2276:N2276)/SUM(K2276:AD2276)</f>
        <v>0.19018404907975461</v>
      </c>
      <c r="AF2276">
        <f>SUM(S2276,Y2276)/SUM(K2276:AD2276)</f>
        <v>0.16564417177914109</v>
      </c>
      <c r="AG2276">
        <f t="shared" si="158"/>
        <v>0.2822085889570552</v>
      </c>
      <c r="AH2276">
        <f t="shared" si="159"/>
        <v>4.2944785276073622E-2</v>
      </c>
      <c r="AI2276">
        <f t="shared" si="160"/>
        <v>0.15337423312883436</v>
      </c>
      <c r="AJ2276">
        <f t="shared" si="161"/>
        <v>0.16564417177914109</v>
      </c>
      <c r="AK2276">
        <v>66</v>
      </c>
      <c r="AL2276">
        <v>2</v>
      </c>
    </row>
    <row r="2277" spans="1:38" x14ac:dyDescent="0.2">
      <c r="A2277" t="s">
        <v>1909</v>
      </c>
      <c r="B2277">
        <v>41</v>
      </c>
      <c r="C2277">
        <v>508</v>
      </c>
      <c r="D2277">
        <f>C2277-B2277</f>
        <v>467</v>
      </c>
      <c r="E2277">
        <v>0.43540000000000001</v>
      </c>
      <c r="F2277">
        <v>2.14E-4</v>
      </c>
      <c r="G2277">
        <v>90</v>
      </c>
      <c r="H2277" t="s">
        <v>32</v>
      </c>
      <c r="I2277" t="s">
        <v>72</v>
      </c>
      <c r="J2277">
        <v>2.6070000000000002</v>
      </c>
      <c r="K2277">
        <v>6</v>
      </c>
      <c r="L2277">
        <v>0</v>
      </c>
      <c r="M2277">
        <v>19</v>
      </c>
      <c r="N2277">
        <v>20</v>
      </c>
      <c r="O2277">
        <v>2</v>
      </c>
      <c r="P2277">
        <v>36</v>
      </c>
      <c r="Q2277">
        <v>4</v>
      </c>
      <c r="R2277">
        <v>2</v>
      </c>
      <c r="S2277">
        <v>21</v>
      </c>
      <c r="T2277">
        <v>3</v>
      </c>
      <c r="U2277">
        <v>2</v>
      </c>
      <c r="V2277">
        <v>13</v>
      </c>
      <c r="W2277">
        <v>4</v>
      </c>
      <c r="X2277">
        <v>8</v>
      </c>
      <c r="Y2277">
        <v>7</v>
      </c>
      <c r="Z2277">
        <v>10</v>
      </c>
      <c r="AA2277">
        <v>6</v>
      </c>
      <c r="AB2277">
        <v>3</v>
      </c>
      <c r="AC2277">
        <v>0</v>
      </c>
      <c r="AD2277">
        <v>3</v>
      </c>
      <c r="AE2277">
        <f>SUM(M2277:N2277)/SUM(K2277:AD2277)</f>
        <v>0.23076923076923078</v>
      </c>
      <c r="AF2277">
        <f>SUM(S2277,Y2277)/SUM(K2277:AD2277)</f>
        <v>0.16568047337278108</v>
      </c>
      <c r="AG2277">
        <f t="shared" si="158"/>
        <v>0.27218934911242604</v>
      </c>
      <c r="AH2277">
        <f t="shared" si="159"/>
        <v>2.9585798816568046E-2</v>
      </c>
      <c r="AI2277">
        <f t="shared" si="160"/>
        <v>5.9171597633136092E-2</v>
      </c>
      <c r="AJ2277">
        <f t="shared" si="161"/>
        <v>0.24260355029585798</v>
      </c>
      <c r="AK2277">
        <v>9</v>
      </c>
      <c r="AL2277">
        <v>1</v>
      </c>
    </row>
    <row r="2278" spans="1:38" x14ac:dyDescent="0.2">
      <c r="A2278" t="s">
        <v>1563</v>
      </c>
      <c r="B2278">
        <v>10</v>
      </c>
      <c r="C2278">
        <v>402</v>
      </c>
      <c r="D2278">
        <f>C2278-B2278</f>
        <v>392</v>
      </c>
      <c r="E2278">
        <v>0.251</v>
      </c>
      <c r="F2278" s="1">
        <v>1.9999999999999999E-6</v>
      </c>
      <c r="G2278">
        <v>42</v>
      </c>
      <c r="H2278" t="s">
        <v>35</v>
      </c>
      <c r="I2278" t="s">
        <v>1564</v>
      </c>
      <c r="J2278">
        <v>2.8279999999999998</v>
      </c>
      <c r="K2278">
        <v>8</v>
      </c>
      <c r="L2278">
        <v>0</v>
      </c>
      <c r="M2278">
        <v>16</v>
      </c>
      <c r="N2278">
        <v>22</v>
      </c>
      <c r="O2278">
        <v>2</v>
      </c>
      <c r="P2278">
        <v>6</v>
      </c>
      <c r="Q2278">
        <v>1</v>
      </c>
      <c r="R2278">
        <v>7</v>
      </c>
      <c r="S2278">
        <v>21</v>
      </c>
      <c r="T2278">
        <v>10</v>
      </c>
      <c r="U2278">
        <v>1</v>
      </c>
      <c r="V2278">
        <v>25</v>
      </c>
      <c r="W2278">
        <v>5</v>
      </c>
      <c r="X2278">
        <v>16</v>
      </c>
      <c r="Y2278">
        <v>12</v>
      </c>
      <c r="Z2278">
        <v>19</v>
      </c>
      <c r="AA2278">
        <v>15</v>
      </c>
      <c r="AB2278">
        <v>8</v>
      </c>
      <c r="AC2278">
        <v>1</v>
      </c>
      <c r="AD2278">
        <v>4</v>
      </c>
      <c r="AE2278">
        <f>SUM(M2278:N2278)/SUM(K2278:AD2278)</f>
        <v>0.19095477386934673</v>
      </c>
      <c r="AF2278">
        <f>SUM(S2278,Y2278)/SUM(K2278:AD2278)</f>
        <v>0.16582914572864321</v>
      </c>
      <c r="AG2278">
        <f t="shared" si="158"/>
        <v>9.5477386934673364E-2</v>
      </c>
      <c r="AH2278">
        <f t="shared" si="159"/>
        <v>3.5175879396984924E-2</v>
      </c>
      <c r="AI2278">
        <f t="shared" si="160"/>
        <v>0.1306532663316583</v>
      </c>
      <c r="AJ2278">
        <f t="shared" si="161"/>
        <v>0.38190954773869346</v>
      </c>
    </row>
    <row r="2279" spans="1:38" x14ac:dyDescent="0.2">
      <c r="A2279" t="s">
        <v>3311</v>
      </c>
      <c r="B2279">
        <v>8</v>
      </c>
      <c r="C2279">
        <v>1023</v>
      </c>
      <c r="D2279">
        <f>C2279-B2279</f>
        <v>1015</v>
      </c>
      <c r="E2279">
        <v>0.1603</v>
      </c>
      <c r="F2279">
        <v>3.1399999999999999E-4</v>
      </c>
      <c r="G2279">
        <v>6</v>
      </c>
      <c r="H2279" t="s">
        <v>46</v>
      </c>
      <c r="I2279" t="s">
        <v>38</v>
      </c>
      <c r="J2279">
        <v>2.7480000000000002</v>
      </c>
      <c r="K2279">
        <v>26</v>
      </c>
      <c r="L2279">
        <v>0</v>
      </c>
      <c r="M2279">
        <v>31</v>
      </c>
      <c r="N2279">
        <v>54</v>
      </c>
      <c r="O2279">
        <v>2</v>
      </c>
      <c r="P2279">
        <v>23</v>
      </c>
      <c r="Q2279">
        <v>11</v>
      </c>
      <c r="R2279">
        <v>6</v>
      </c>
      <c r="S2279">
        <v>45</v>
      </c>
      <c r="T2279">
        <v>16</v>
      </c>
      <c r="U2279">
        <v>2</v>
      </c>
      <c r="V2279">
        <v>33</v>
      </c>
      <c r="W2279">
        <v>19</v>
      </c>
      <c r="X2279">
        <v>21</v>
      </c>
      <c r="Y2279">
        <v>21</v>
      </c>
      <c r="Z2279">
        <v>47</v>
      </c>
      <c r="AA2279">
        <v>25</v>
      </c>
      <c r="AB2279">
        <v>12</v>
      </c>
      <c r="AC2279">
        <v>0</v>
      </c>
      <c r="AD2279">
        <v>4</v>
      </c>
      <c r="AE2279">
        <f>SUM(M2279:N2279)/SUM(K2279:AD2279)</f>
        <v>0.21356783919597991</v>
      </c>
      <c r="AF2279">
        <f>SUM(S2279,Y2279)/SUM(K2279:AD2279)</f>
        <v>0.16582914572864321</v>
      </c>
      <c r="AG2279">
        <f t="shared" si="158"/>
        <v>0.17085427135678391</v>
      </c>
      <c r="AH2279">
        <f t="shared" si="159"/>
        <v>1.507537688442211E-2</v>
      </c>
      <c r="AI2279">
        <f t="shared" si="160"/>
        <v>9.0452261306532666E-2</v>
      </c>
      <c r="AJ2279">
        <f t="shared" si="161"/>
        <v>0.34422110552763818</v>
      </c>
      <c r="AK2279">
        <v>12</v>
      </c>
      <c r="AL2279">
        <v>11</v>
      </c>
    </row>
    <row r="2280" spans="1:38" x14ac:dyDescent="0.2">
      <c r="A2280" t="s">
        <v>1114</v>
      </c>
      <c r="B2280">
        <v>298</v>
      </c>
      <c r="C2280">
        <v>502</v>
      </c>
      <c r="D2280">
        <f>C2280-B2280</f>
        <v>204</v>
      </c>
      <c r="E2280">
        <v>0.14430000000000001</v>
      </c>
      <c r="F2280">
        <v>2.405E-3</v>
      </c>
      <c r="G2280">
        <v>6</v>
      </c>
      <c r="H2280" t="s">
        <v>35</v>
      </c>
      <c r="I2280" t="s">
        <v>44</v>
      </c>
      <c r="J2280">
        <v>3.4470000000000001</v>
      </c>
      <c r="K2280">
        <v>10</v>
      </c>
      <c r="L2280">
        <v>1</v>
      </c>
      <c r="M2280">
        <v>16</v>
      </c>
      <c r="N2280">
        <v>12</v>
      </c>
      <c r="O2280">
        <v>7</v>
      </c>
      <c r="P2280">
        <v>8</v>
      </c>
      <c r="Q2280">
        <v>3</v>
      </c>
      <c r="R2280">
        <v>17</v>
      </c>
      <c r="S2280">
        <v>27</v>
      </c>
      <c r="T2280">
        <v>10</v>
      </c>
      <c r="U2280">
        <v>3</v>
      </c>
      <c r="V2280">
        <v>19</v>
      </c>
      <c r="W2280">
        <v>9</v>
      </c>
      <c r="X2280">
        <v>14</v>
      </c>
      <c r="Y2280">
        <v>7</v>
      </c>
      <c r="Z2280">
        <v>21</v>
      </c>
      <c r="AA2280">
        <v>11</v>
      </c>
      <c r="AB2280">
        <v>7</v>
      </c>
      <c r="AC2280">
        <v>1</v>
      </c>
      <c r="AD2280">
        <v>2</v>
      </c>
      <c r="AE2280">
        <f>SUM(M2280:N2280)/SUM(K2280:AD2280)</f>
        <v>0.13658536585365855</v>
      </c>
      <c r="AF2280">
        <f>SUM(S2280,Y2280)/SUM(K2280:AD2280)</f>
        <v>0.16585365853658537</v>
      </c>
      <c r="AG2280">
        <f t="shared" si="158"/>
        <v>0.13170731707317074</v>
      </c>
      <c r="AH2280">
        <f t="shared" si="159"/>
        <v>4.878048780487805E-2</v>
      </c>
      <c r="AI2280">
        <f t="shared" si="160"/>
        <v>0.18048780487804877</v>
      </c>
      <c r="AJ2280">
        <f t="shared" si="161"/>
        <v>0.33658536585365856</v>
      </c>
    </row>
    <row r="2281" spans="1:38" x14ac:dyDescent="0.2">
      <c r="A2281" t="s">
        <v>2364</v>
      </c>
      <c r="B2281">
        <v>3</v>
      </c>
      <c r="C2281">
        <v>481</v>
      </c>
      <c r="D2281">
        <f>C2281-B2281</f>
        <v>478</v>
      </c>
      <c r="E2281">
        <v>0.23039999999999999</v>
      </c>
      <c r="F2281">
        <v>2.5999999999999998E-5</v>
      </c>
      <c r="G2281">
        <v>42</v>
      </c>
      <c r="H2281" t="s">
        <v>35</v>
      </c>
      <c r="I2281" t="s">
        <v>49</v>
      </c>
      <c r="J2281">
        <v>2.9380000000000002</v>
      </c>
      <c r="K2281">
        <v>6</v>
      </c>
      <c r="L2281">
        <v>0</v>
      </c>
      <c r="M2281">
        <v>12</v>
      </c>
      <c r="N2281">
        <v>25</v>
      </c>
      <c r="O2281">
        <v>3</v>
      </c>
      <c r="P2281">
        <v>13</v>
      </c>
      <c r="Q2281">
        <v>2</v>
      </c>
      <c r="R2281">
        <v>7</v>
      </c>
      <c r="S2281">
        <v>27</v>
      </c>
      <c r="T2281">
        <v>9</v>
      </c>
      <c r="U2281">
        <v>1</v>
      </c>
      <c r="V2281">
        <v>24</v>
      </c>
      <c r="W2281">
        <v>9</v>
      </c>
      <c r="X2281">
        <v>12</v>
      </c>
      <c r="Y2281">
        <v>8</v>
      </c>
      <c r="Z2281">
        <v>24</v>
      </c>
      <c r="AA2281">
        <v>14</v>
      </c>
      <c r="AB2281">
        <v>10</v>
      </c>
      <c r="AC2281">
        <v>0</v>
      </c>
      <c r="AD2281">
        <v>5</v>
      </c>
      <c r="AE2281">
        <f>SUM(M2281:N2281)/SUM(K2281:AD2281)</f>
        <v>0.17535545023696683</v>
      </c>
      <c r="AF2281">
        <f>SUM(S2281,Y2281)/SUM(K2281:AD2281)</f>
        <v>0.16587677725118483</v>
      </c>
      <c r="AG2281">
        <f t="shared" si="158"/>
        <v>0.13270142180094788</v>
      </c>
      <c r="AH2281">
        <f t="shared" si="159"/>
        <v>3.7914691943127965E-2</v>
      </c>
      <c r="AI2281">
        <f t="shared" si="160"/>
        <v>0.12796208530805686</v>
      </c>
      <c r="AJ2281">
        <f t="shared" si="161"/>
        <v>0.36018957345971564</v>
      </c>
    </row>
    <row r="2282" spans="1:38" x14ac:dyDescent="0.2">
      <c r="A2282" t="s">
        <v>2570</v>
      </c>
      <c r="B2282">
        <v>271</v>
      </c>
      <c r="C2282">
        <v>310</v>
      </c>
      <c r="D2282">
        <f>C2282-B2282</f>
        <v>39</v>
      </c>
      <c r="E2282">
        <v>0.20830000000000001</v>
      </c>
      <c r="F2282">
        <v>1.0278000000000001E-2</v>
      </c>
      <c r="G2282">
        <v>30</v>
      </c>
      <c r="H2282" t="s">
        <v>35</v>
      </c>
      <c r="I2282" t="s">
        <v>44</v>
      </c>
      <c r="J2282">
        <v>3.9329999999999998</v>
      </c>
      <c r="K2282">
        <v>2</v>
      </c>
      <c r="L2282">
        <v>0</v>
      </c>
      <c r="M2282">
        <v>1</v>
      </c>
      <c r="N2282">
        <v>0</v>
      </c>
      <c r="O2282">
        <v>0</v>
      </c>
      <c r="P2282">
        <v>1</v>
      </c>
      <c r="Q2282">
        <v>3</v>
      </c>
      <c r="R2282">
        <v>0</v>
      </c>
      <c r="S2282">
        <v>1</v>
      </c>
      <c r="T2282">
        <v>5</v>
      </c>
      <c r="U2282">
        <v>0</v>
      </c>
      <c r="V2282">
        <v>2</v>
      </c>
      <c r="W2282">
        <v>1</v>
      </c>
      <c r="X2282">
        <v>1</v>
      </c>
      <c r="Y2282">
        <v>4</v>
      </c>
      <c r="Z2282">
        <v>1</v>
      </c>
      <c r="AA2282">
        <v>3</v>
      </c>
      <c r="AB2282">
        <v>3</v>
      </c>
      <c r="AC2282">
        <v>2</v>
      </c>
      <c r="AD2282">
        <v>0</v>
      </c>
      <c r="AE2282">
        <f>SUM(M2282:N2282)/SUM(K2282:AD2282)</f>
        <v>3.3333333333333333E-2</v>
      </c>
      <c r="AF2282">
        <f>SUM(S2282,Y2282)/SUM(K2282:AD2282)</f>
        <v>0.16666666666666666</v>
      </c>
      <c r="AG2282">
        <f t="shared" si="158"/>
        <v>0.13333333333333333</v>
      </c>
      <c r="AH2282">
        <f t="shared" si="159"/>
        <v>6.6666666666666666E-2</v>
      </c>
      <c r="AI2282">
        <f t="shared" si="160"/>
        <v>0.26666666666666666</v>
      </c>
      <c r="AJ2282">
        <f t="shared" si="161"/>
        <v>0.33333333333333331</v>
      </c>
    </row>
    <row r="2283" spans="1:38" x14ac:dyDescent="0.2">
      <c r="A2283" t="s">
        <v>2094</v>
      </c>
      <c r="B2283">
        <v>8</v>
      </c>
      <c r="C2283">
        <v>49</v>
      </c>
      <c r="D2283">
        <f>C2283-B2283</f>
        <v>41</v>
      </c>
      <c r="E2283">
        <v>0.1113</v>
      </c>
      <c r="F2283" t="s">
        <v>644</v>
      </c>
      <c r="G2283">
        <v>6</v>
      </c>
      <c r="H2283" t="s">
        <v>35</v>
      </c>
      <c r="I2283" t="s">
        <v>33</v>
      </c>
      <c r="J2283">
        <v>5.01</v>
      </c>
      <c r="K2283">
        <v>3</v>
      </c>
      <c r="L2283">
        <v>0</v>
      </c>
      <c r="M2283">
        <v>1</v>
      </c>
      <c r="N2283">
        <v>1</v>
      </c>
      <c r="O2283">
        <v>3</v>
      </c>
      <c r="P2283">
        <v>0</v>
      </c>
      <c r="Q2283">
        <v>2</v>
      </c>
      <c r="R2283">
        <v>6</v>
      </c>
      <c r="S2283">
        <v>2</v>
      </c>
      <c r="T2283">
        <v>5</v>
      </c>
      <c r="U2283">
        <v>0</v>
      </c>
      <c r="V2283">
        <v>1</v>
      </c>
      <c r="W2283">
        <v>0</v>
      </c>
      <c r="X2283">
        <v>2</v>
      </c>
      <c r="Y2283">
        <v>5</v>
      </c>
      <c r="Z2283">
        <v>2</v>
      </c>
      <c r="AA2283">
        <v>2</v>
      </c>
      <c r="AB2283">
        <v>5</v>
      </c>
      <c r="AC2283">
        <v>1</v>
      </c>
      <c r="AD2283">
        <v>1</v>
      </c>
      <c r="AE2283">
        <f>SUM(M2283:N2283)/SUM(K2283:AD2283)</f>
        <v>4.7619047619047616E-2</v>
      </c>
      <c r="AF2283">
        <f>SUM(S2283,Y2283)/SUM(K2283:AD2283)</f>
        <v>0.16666666666666666</v>
      </c>
      <c r="AG2283">
        <f t="shared" si="158"/>
        <v>7.1428571428571425E-2</v>
      </c>
      <c r="AH2283">
        <f t="shared" si="159"/>
        <v>0.11904761904761904</v>
      </c>
      <c r="AI2283">
        <f t="shared" si="160"/>
        <v>0.38095238095238093</v>
      </c>
      <c r="AJ2283">
        <f t="shared" si="161"/>
        <v>0.21428571428571427</v>
      </c>
    </row>
    <row r="2284" spans="1:38" x14ac:dyDescent="0.2">
      <c r="A2284" t="s">
        <v>990</v>
      </c>
      <c r="B2284">
        <v>406</v>
      </c>
      <c r="C2284">
        <v>446</v>
      </c>
      <c r="D2284">
        <f>C2284-B2284</f>
        <v>40</v>
      </c>
      <c r="E2284">
        <v>0.17</v>
      </c>
      <c r="F2284">
        <v>3.3000000000000003E-5</v>
      </c>
      <c r="G2284">
        <v>18</v>
      </c>
      <c r="H2284" t="s">
        <v>35</v>
      </c>
      <c r="I2284" t="s">
        <v>991</v>
      </c>
      <c r="J2284">
        <v>4.242</v>
      </c>
      <c r="K2284">
        <v>0</v>
      </c>
      <c r="L2284">
        <v>0</v>
      </c>
      <c r="M2284">
        <v>1</v>
      </c>
      <c r="N2284">
        <v>1</v>
      </c>
      <c r="O2284">
        <v>3</v>
      </c>
      <c r="P2284">
        <v>1</v>
      </c>
      <c r="Q2284">
        <v>0</v>
      </c>
      <c r="R2284">
        <v>4</v>
      </c>
      <c r="S2284">
        <v>5</v>
      </c>
      <c r="T2284">
        <v>2</v>
      </c>
      <c r="U2284">
        <v>1</v>
      </c>
      <c r="V2284">
        <v>4</v>
      </c>
      <c r="W2284">
        <v>1</v>
      </c>
      <c r="X2284">
        <v>1</v>
      </c>
      <c r="Y2284">
        <v>1</v>
      </c>
      <c r="Z2284">
        <v>5</v>
      </c>
      <c r="AA2284">
        <v>1</v>
      </c>
      <c r="AB2284">
        <v>3</v>
      </c>
      <c r="AC2284">
        <v>0</v>
      </c>
      <c r="AD2284">
        <v>2</v>
      </c>
      <c r="AE2284">
        <f>SUM(M2284:N2284)/SUM(K2284:AD2284)</f>
        <v>5.5555555555555552E-2</v>
      </c>
      <c r="AF2284">
        <f>SUM(S2284,Y2284)/SUM(K2284:AD2284)</f>
        <v>0.16666666666666666</v>
      </c>
      <c r="AG2284">
        <f t="shared" si="158"/>
        <v>5.5555555555555552E-2</v>
      </c>
      <c r="AH2284">
        <f t="shared" si="159"/>
        <v>0.1388888888888889</v>
      </c>
      <c r="AI2284">
        <f t="shared" si="160"/>
        <v>0.27777777777777779</v>
      </c>
      <c r="AJ2284">
        <f t="shared" si="161"/>
        <v>0.30555555555555558</v>
      </c>
    </row>
    <row r="2285" spans="1:38" x14ac:dyDescent="0.2">
      <c r="A2285" t="s">
        <v>1464</v>
      </c>
      <c r="B2285">
        <v>8</v>
      </c>
      <c r="C2285">
        <v>58</v>
      </c>
      <c r="D2285">
        <f>C2285-B2285</f>
        <v>50</v>
      </c>
      <c r="E2285">
        <v>0.14149999999999999</v>
      </c>
      <c r="F2285">
        <v>1.2999999999999999E-5</v>
      </c>
      <c r="G2285">
        <v>6</v>
      </c>
      <c r="H2285" t="s">
        <v>46</v>
      </c>
      <c r="I2285" t="s">
        <v>40</v>
      </c>
      <c r="J2285">
        <v>3.8279999999999998</v>
      </c>
      <c r="K2285">
        <v>0</v>
      </c>
      <c r="L2285">
        <v>0</v>
      </c>
      <c r="M2285">
        <v>1</v>
      </c>
      <c r="N2285">
        <v>1</v>
      </c>
      <c r="O2285">
        <v>4</v>
      </c>
      <c r="P2285">
        <v>2</v>
      </c>
      <c r="Q2285">
        <v>0</v>
      </c>
      <c r="R2285">
        <v>1</v>
      </c>
      <c r="S2285">
        <v>4</v>
      </c>
      <c r="T2285">
        <v>2</v>
      </c>
      <c r="U2285">
        <v>0</v>
      </c>
      <c r="V2285">
        <v>5</v>
      </c>
      <c r="W2285">
        <v>1</v>
      </c>
      <c r="X2285">
        <v>2</v>
      </c>
      <c r="Y2285">
        <v>2</v>
      </c>
      <c r="Z2285">
        <v>3</v>
      </c>
      <c r="AA2285">
        <v>3</v>
      </c>
      <c r="AB2285">
        <v>4</v>
      </c>
      <c r="AC2285">
        <v>0</v>
      </c>
      <c r="AD2285">
        <v>1</v>
      </c>
      <c r="AE2285">
        <f>SUM(M2285:N2285)/SUM(K2285:AD2285)</f>
        <v>5.5555555555555552E-2</v>
      </c>
      <c r="AF2285">
        <f>SUM(S2285,Y2285)/SUM(K2285:AD2285)</f>
        <v>0.16666666666666666</v>
      </c>
      <c r="AG2285">
        <f t="shared" si="158"/>
        <v>8.3333333333333329E-2</v>
      </c>
      <c r="AH2285">
        <f t="shared" si="159"/>
        <v>0.1388888888888889</v>
      </c>
      <c r="AI2285">
        <f t="shared" si="160"/>
        <v>0.19444444444444445</v>
      </c>
      <c r="AJ2285">
        <f t="shared" si="161"/>
        <v>0.3611111111111111</v>
      </c>
    </row>
    <row r="2286" spans="1:38" x14ac:dyDescent="0.2">
      <c r="A2286" t="s">
        <v>2022</v>
      </c>
      <c r="B2286">
        <v>44</v>
      </c>
      <c r="C2286">
        <v>76</v>
      </c>
      <c r="D2286">
        <f>C2286-B2286</f>
        <v>32</v>
      </c>
      <c r="E2286">
        <v>0.27200000000000002</v>
      </c>
      <c r="F2286">
        <v>3.7199999999999999E-4</v>
      </c>
      <c r="G2286">
        <v>54</v>
      </c>
      <c r="H2286" t="s">
        <v>35</v>
      </c>
      <c r="I2286" t="s">
        <v>72</v>
      </c>
      <c r="J2286">
        <v>4.4029999999999996</v>
      </c>
      <c r="K2286">
        <v>0</v>
      </c>
      <c r="L2286">
        <v>0</v>
      </c>
      <c r="M2286">
        <v>1</v>
      </c>
      <c r="N2286">
        <v>1</v>
      </c>
      <c r="O2286">
        <v>2</v>
      </c>
      <c r="P2286">
        <v>2</v>
      </c>
      <c r="Q2286">
        <v>0</v>
      </c>
      <c r="R2286">
        <v>2</v>
      </c>
      <c r="S2286">
        <v>2</v>
      </c>
      <c r="T2286">
        <v>5</v>
      </c>
      <c r="U2286">
        <v>0</v>
      </c>
      <c r="V2286">
        <v>2</v>
      </c>
      <c r="W2286">
        <v>2</v>
      </c>
      <c r="X2286">
        <v>0</v>
      </c>
      <c r="Y2286">
        <v>3</v>
      </c>
      <c r="Z2286">
        <v>2</v>
      </c>
      <c r="AA2286">
        <v>2</v>
      </c>
      <c r="AB2286">
        <v>2</v>
      </c>
      <c r="AC2286">
        <v>0</v>
      </c>
      <c r="AD2286">
        <v>2</v>
      </c>
      <c r="AE2286">
        <f>SUM(M2286:N2286)/SUM(K2286:AD2286)</f>
        <v>6.6666666666666666E-2</v>
      </c>
      <c r="AF2286">
        <f>SUM(S2286,Y2286)/SUM(K2286:AD2286)</f>
        <v>0.16666666666666666</v>
      </c>
      <c r="AG2286">
        <f t="shared" si="158"/>
        <v>0.13333333333333333</v>
      </c>
      <c r="AH2286">
        <f t="shared" si="159"/>
        <v>0.13333333333333333</v>
      </c>
      <c r="AI2286">
        <f t="shared" si="160"/>
        <v>0.3</v>
      </c>
      <c r="AJ2286">
        <f t="shared" si="161"/>
        <v>0.2</v>
      </c>
    </row>
    <row r="2287" spans="1:38" x14ac:dyDescent="0.2">
      <c r="A2287" t="s">
        <v>316</v>
      </c>
      <c r="B2287">
        <v>31</v>
      </c>
      <c r="C2287">
        <v>90</v>
      </c>
      <c r="D2287">
        <f>C2287-B2287</f>
        <v>59</v>
      </c>
      <c r="E2287">
        <v>0.3221</v>
      </c>
      <c r="F2287">
        <v>1.111E-2</v>
      </c>
      <c r="G2287">
        <v>66</v>
      </c>
      <c r="H2287" t="s">
        <v>35</v>
      </c>
      <c r="I2287" t="s">
        <v>33</v>
      </c>
      <c r="J2287">
        <v>4.0170000000000003</v>
      </c>
      <c r="K2287">
        <v>0</v>
      </c>
      <c r="L2287">
        <v>0</v>
      </c>
      <c r="M2287">
        <v>0</v>
      </c>
      <c r="N2287">
        <v>3</v>
      </c>
      <c r="O2287">
        <v>1</v>
      </c>
      <c r="P2287">
        <v>4</v>
      </c>
      <c r="Q2287">
        <v>2</v>
      </c>
      <c r="R2287">
        <v>2</v>
      </c>
      <c r="S2287">
        <v>4</v>
      </c>
      <c r="T2287">
        <v>6</v>
      </c>
      <c r="U2287">
        <v>0</v>
      </c>
      <c r="V2287">
        <v>1</v>
      </c>
      <c r="W2287">
        <v>1</v>
      </c>
      <c r="X2287">
        <v>4</v>
      </c>
      <c r="Y2287">
        <v>3</v>
      </c>
      <c r="Z2287">
        <v>1</v>
      </c>
      <c r="AA2287">
        <v>6</v>
      </c>
      <c r="AB2287">
        <v>4</v>
      </c>
      <c r="AC2287">
        <v>0</v>
      </c>
      <c r="AD2287">
        <v>0</v>
      </c>
      <c r="AE2287">
        <f>SUM(M2287:N2287)/SUM(K2287:AD2287)</f>
        <v>7.1428571428571425E-2</v>
      </c>
      <c r="AF2287">
        <f>SUM(S2287,Y2287)/SUM(K2287:AD2287)</f>
        <v>0.16666666666666666</v>
      </c>
      <c r="AG2287">
        <f t="shared" si="158"/>
        <v>0.11904761904761904</v>
      </c>
      <c r="AH2287">
        <f t="shared" si="159"/>
        <v>2.3809523809523808E-2</v>
      </c>
      <c r="AI2287">
        <f t="shared" si="160"/>
        <v>0.2857142857142857</v>
      </c>
      <c r="AJ2287">
        <f t="shared" si="161"/>
        <v>0.33333333333333331</v>
      </c>
    </row>
    <row r="2288" spans="1:38" x14ac:dyDescent="0.2">
      <c r="A2288" t="s">
        <v>1466</v>
      </c>
      <c r="B2288">
        <v>157</v>
      </c>
      <c r="C2288">
        <v>232</v>
      </c>
      <c r="D2288">
        <f>C2288-B2288</f>
        <v>75</v>
      </c>
      <c r="E2288">
        <v>0.14030000000000001</v>
      </c>
      <c r="F2288">
        <v>0</v>
      </c>
      <c r="G2288">
        <v>6</v>
      </c>
      <c r="H2288" t="s">
        <v>35</v>
      </c>
      <c r="I2288" t="s">
        <v>44</v>
      </c>
      <c r="J2288">
        <v>3.214</v>
      </c>
      <c r="K2288">
        <v>2</v>
      </c>
      <c r="L2288">
        <v>0</v>
      </c>
      <c r="M2288">
        <v>2</v>
      </c>
      <c r="N2288">
        <v>1</v>
      </c>
      <c r="O2288">
        <v>0</v>
      </c>
      <c r="P2288">
        <v>4</v>
      </c>
      <c r="Q2288">
        <v>1</v>
      </c>
      <c r="R2288">
        <v>2</v>
      </c>
      <c r="S2288">
        <v>3</v>
      </c>
      <c r="T2288">
        <v>4</v>
      </c>
      <c r="U2288">
        <v>0</v>
      </c>
      <c r="V2288">
        <v>5</v>
      </c>
      <c r="W2288">
        <v>2</v>
      </c>
      <c r="X2288">
        <v>6</v>
      </c>
      <c r="Y2288">
        <v>4</v>
      </c>
      <c r="Z2288">
        <v>1</v>
      </c>
      <c r="AA2288">
        <v>2</v>
      </c>
      <c r="AB2288">
        <v>2</v>
      </c>
      <c r="AC2288">
        <v>0</v>
      </c>
      <c r="AD2288">
        <v>1</v>
      </c>
      <c r="AE2288">
        <f>SUM(M2288:N2288)/SUM(K2288:AD2288)</f>
        <v>7.1428571428571425E-2</v>
      </c>
      <c r="AF2288">
        <f>SUM(S2288,Y2288)/SUM(K2288:AD2288)</f>
        <v>0.16666666666666666</v>
      </c>
      <c r="AG2288">
        <f t="shared" si="158"/>
        <v>0.19047619047619047</v>
      </c>
      <c r="AH2288">
        <f t="shared" si="159"/>
        <v>2.3809523809523808E-2</v>
      </c>
      <c r="AI2288">
        <f t="shared" si="160"/>
        <v>0.19047619047619047</v>
      </c>
      <c r="AJ2288">
        <f t="shared" si="161"/>
        <v>0.35714285714285715</v>
      </c>
    </row>
    <row r="2289" spans="1:38" x14ac:dyDescent="0.2">
      <c r="A2289" t="s">
        <v>455</v>
      </c>
      <c r="B2289">
        <v>244</v>
      </c>
      <c r="C2289">
        <v>305</v>
      </c>
      <c r="D2289">
        <f>C2289-B2289</f>
        <v>61</v>
      </c>
      <c r="E2289">
        <v>0.2248</v>
      </c>
      <c r="F2289">
        <v>1.18E-4</v>
      </c>
      <c r="G2289">
        <v>30</v>
      </c>
      <c r="H2289" t="s">
        <v>46</v>
      </c>
      <c r="I2289" t="s">
        <v>33</v>
      </c>
      <c r="J2289">
        <v>3.669</v>
      </c>
      <c r="K2289">
        <v>1</v>
      </c>
      <c r="L2289">
        <v>0</v>
      </c>
      <c r="M2289">
        <v>2</v>
      </c>
      <c r="N2289">
        <v>1</v>
      </c>
      <c r="O2289">
        <v>3</v>
      </c>
      <c r="P2289">
        <v>1</v>
      </c>
      <c r="Q2289">
        <v>1</v>
      </c>
      <c r="R2289">
        <v>0</v>
      </c>
      <c r="S2289">
        <v>4</v>
      </c>
      <c r="T2289">
        <v>6</v>
      </c>
      <c r="U2289">
        <v>1</v>
      </c>
      <c r="V2289">
        <v>5</v>
      </c>
      <c r="W2289">
        <v>4</v>
      </c>
      <c r="X2289">
        <v>1</v>
      </c>
      <c r="Y2289">
        <v>2</v>
      </c>
      <c r="Z2289">
        <v>2</v>
      </c>
      <c r="AA2289">
        <v>0</v>
      </c>
      <c r="AB2289">
        <v>1</v>
      </c>
      <c r="AC2289">
        <v>0</v>
      </c>
      <c r="AD2289">
        <v>1</v>
      </c>
      <c r="AE2289">
        <f>SUM(M2289:N2289)/SUM(K2289:AD2289)</f>
        <v>8.3333333333333329E-2</v>
      </c>
      <c r="AF2289">
        <f>SUM(S2289,Y2289)/SUM(K2289:AD2289)</f>
        <v>0.16666666666666666</v>
      </c>
      <c r="AG2289">
        <f t="shared" si="158"/>
        <v>0.16666666666666666</v>
      </c>
      <c r="AH2289">
        <f t="shared" si="159"/>
        <v>0.1111111111111111</v>
      </c>
      <c r="AI2289">
        <f t="shared" si="160"/>
        <v>0.22222222222222221</v>
      </c>
      <c r="AJ2289">
        <f t="shared" si="161"/>
        <v>0.25</v>
      </c>
    </row>
    <row r="2290" spans="1:38" x14ac:dyDescent="0.2">
      <c r="A2290" t="s">
        <v>990</v>
      </c>
      <c r="B2290">
        <v>298</v>
      </c>
      <c r="C2290">
        <v>336</v>
      </c>
      <c r="D2290">
        <f>C2290-B2290</f>
        <v>38</v>
      </c>
      <c r="E2290">
        <v>0.17</v>
      </c>
      <c r="F2290">
        <v>3.3000000000000003E-5</v>
      </c>
      <c r="G2290">
        <v>18</v>
      </c>
      <c r="H2290" t="s">
        <v>35</v>
      </c>
      <c r="I2290" t="s">
        <v>991</v>
      </c>
      <c r="J2290">
        <v>3.8809999999999998</v>
      </c>
      <c r="K2290">
        <v>1</v>
      </c>
      <c r="L2290">
        <v>0</v>
      </c>
      <c r="M2290">
        <v>0</v>
      </c>
      <c r="N2290">
        <v>3</v>
      </c>
      <c r="O2290">
        <v>1</v>
      </c>
      <c r="P2290">
        <v>0</v>
      </c>
      <c r="Q2290">
        <v>2</v>
      </c>
      <c r="R2290">
        <v>0</v>
      </c>
      <c r="S2290">
        <v>4</v>
      </c>
      <c r="T2290">
        <v>8</v>
      </c>
      <c r="U2290">
        <v>0</v>
      </c>
      <c r="V2290">
        <v>1</v>
      </c>
      <c r="W2290">
        <v>4</v>
      </c>
      <c r="X2290">
        <v>1</v>
      </c>
      <c r="Y2290">
        <v>2</v>
      </c>
      <c r="Z2290">
        <v>2</v>
      </c>
      <c r="AA2290">
        <v>4</v>
      </c>
      <c r="AB2290">
        <v>1</v>
      </c>
      <c r="AC2290">
        <v>1</v>
      </c>
      <c r="AD2290">
        <v>1</v>
      </c>
      <c r="AE2290">
        <f>SUM(M2290:N2290)/SUM(K2290:AD2290)</f>
        <v>8.3333333333333329E-2</v>
      </c>
      <c r="AF2290">
        <f>SUM(S2290,Y2290)/SUM(K2290:AD2290)</f>
        <v>0.16666666666666666</v>
      </c>
      <c r="AG2290">
        <f t="shared" si="158"/>
        <v>0.1388888888888889</v>
      </c>
      <c r="AH2290">
        <f t="shared" si="159"/>
        <v>8.3333333333333329E-2</v>
      </c>
      <c r="AI2290">
        <f t="shared" si="160"/>
        <v>0.25</v>
      </c>
      <c r="AJ2290">
        <f t="shared" si="161"/>
        <v>0.27777777777777779</v>
      </c>
    </row>
    <row r="2291" spans="1:38" x14ac:dyDescent="0.2">
      <c r="A2291" t="s">
        <v>3349</v>
      </c>
      <c r="B2291">
        <v>495</v>
      </c>
      <c r="C2291">
        <v>518</v>
      </c>
      <c r="D2291">
        <f>C2291-B2291</f>
        <v>23</v>
      </c>
      <c r="E2291">
        <v>9.5500000000000002E-2</v>
      </c>
      <c r="F2291">
        <v>5.078E-3</v>
      </c>
      <c r="G2291">
        <v>6</v>
      </c>
      <c r="H2291" t="s">
        <v>35</v>
      </c>
      <c r="I2291" t="s">
        <v>44</v>
      </c>
      <c r="J2291">
        <v>4.2960000000000003</v>
      </c>
      <c r="K2291">
        <v>1</v>
      </c>
      <c r="L2291">
        <v>0</v>
      </c>
      <c r="M2291">
        <v>1</v>
      </c>
      <c r="N2291">
        <v>1</v>
      </c>
      <c r="O2291">
        <v>1</v>
      </c>
      <c r="P2291">
        <v>0</v>
      </c>
      <c r="Q2291">
        <v>0</v>
      </c>
      <c r="R2291">
        <v>3</v>
      </c>
      <c r="S2291">
        <v>3</v>
      </c>
      <c r="T2291">
        <v>2</v>
      </c>
      <c r="U2291">
        <v>2</v>
      </c>
      <c r="V2291">
        <v>0</v>
      </c>
      <c r="W2291">
        <v>4</v>
      </c>
      <c r="X2291">
        <v>2</v>
      </c>
      <c r="Y2291">
        <v>1</v>
      </c>
      <c r="Z2291">
        <v>0</v>
      </c>
      <c r="AA2291">
        <v>1</v>
      </c>
      <c r="AB2291">
        <v>1</v>
      </c>
      <c r="AC2291">
        <v>0</v>
      </c>
      <c r="AD2291">
        <v>1</v>
      </c>
      <c r="AE2291">
        <f>SUM(M2291:N2291)/SUM(K2291:AD2291)</f>
        <v>8.3333333333333329E-2</v>
      </c>
      <c r="AF2291">
        <f>SUM(S2291,Y2291)/SUM(K2291:AD2291)</f>
        <v>0.16666666666666666</v>
      </c>
      <c r="AG2291">
        <f t="shared" si="158"/>
        <v>0.20833333333333334</v>
      </c>
      <c r="AH2291">
        <f t="shared" si="159"/>
        <v>8.3333333333333329E-2</v>
      </c>
      <c r="AI2291">
        <f t="shared" si="160"/>
        <v>0.33333333333333331</v>
      </c>
      <c r="AJ2291">
        <f t="shared" si="161"/>
        <v>0.125</v>
      </c>
    </row>
    <row r="2292" spans="1:38" x14ac:dyDescent="0.2">
      <c r="A2292" t="s">
        <v>2080</v>
      </c>
      <c r="B2292">
        <v>5</v>
      </c>
      <c r="C2292">
        <v>104</v>
      </c>
      <c r="D2292">
        <f>C2292-B2292</f>
        <v>99</v>
      </c>
      <c r="E2292">
        <v>0.4592</v>
      </c>
      <c r="F2292">
        <v>6.4260000000000003E-3</v>
      </c>
      <c r="G2292">
        <v>90</v>
      </c>
      <c r="H2292" t="s">
        <v>35</v>
      </c>
      <c r="I2292" t="s">
        <v>231</v>
      </c>
      <c r="J2292">
        <v>3.54</v>
      </c>
      <c r="K2292">
        <v>2</v>
      </c>
      <c r="L2292">
        <v>0</v>
      </c>
      <c r="M2292">
        <v>3</v>
      </c>
      <c r="N2292">
        <v>2</v>
      </c>
      <c r="O2292">
        <v>2</v>
      </c>
      <c r="P2292">
        <v>3</v>
      </c>
      <c r="Q2292">
        <v>0</v>
      </c>
      <c r="R2292">
        <v>1</v>
      </c>
      <c r="S2292">
        <v>6</v>
      </c>
      <c r="T2292">
        <v>4</v>
      </c>
      <c r="U2292">
        <v>1</v>
      </c>
      <c r="V2292">
        <v>1</v>
      </c>
      <c r="W2292">
        <v>5</v>
      </c>
      <c r="X2292">
        <v>4</v>
      </c>
      <c r="Y2292">
        <v>2</v>
      </c>
      <c r="Z2292">
        <v>3</v>
      </c>
      <c r="AA2292">
        <v>4</v>
      </c>
      <c r="AB2292">
        <v>2</v>
      </c>
      <c r="AC2292">
        <v>1</v>
      </c>
      <c r="AD2292">
        <v>2</v>
      </c>
      <c r="AE2292">
        <f>SUM(M2292:N2292)/SUM(K2292:AD2292)</f>
        <v>0.10416666666666667</v>
      </c>
      <c r="AF2292">
        <f>SUM(S2292,Y2292)/SUM(K2292:AD2292)</f>
        <v>0.16666666666666666</v>
      </c>
      <c r="AG2292">
        <f t="shared" si="158"/>
        <v>0.20833333333333334</v>
      </c>
      <c r="AH2292">
        <f t="shared" si="159"/>
        <v>0.10416666666666667</v>
      </c>
      <c r="AI2292">
        <f t="shared" si="160"/>
        <v>0.16666666666666666</v>
      </c>
      <c r="AJ2292">
        <f t="shared" si="161"/>
        <v>0.25</v>
      </c>
    </row>
    <row r="2293" spans="1:38" x14ac:dyDescent="0.2">
      <c r="A2293" t="s">
        <v>2739</v>
      </c>
      <c r="B2293">
        <v>498</v>
      </c>
      <c r="C2293">
        <v>569</v>
      </c>
      <c r="D2293">
        <f>C2293-B2293</f>
        <v>71</v>
      </c>
      <c r="E2293">
        <v>0.23699999999999999</v>
      </c>
      <c r="F2293" s="1">
        <v>6.0000000000000002E-6</v>
      </c>
      <c r="G2293">
        <v>42</v>
      </c>
      <c r="H2293" t="s">
        <v>35</v>
      </c>
      <c r="I2293" t="s">
        <v>33</v>
      </c>
      <c r="J2293">
        <v>3.2480000000000002</v>
      </c>
      <c r="K2293">
        <v>0</v>
      </c>
      <c r="L2293">
        <v>0</v>
      </c>
      <c r="M2293">
        <v>5</v>
      </c>
      <c r="N2293">
        <v>1</v>
      </c>
      <c r="O2293">
        <v>6</v>
      </c>
      <c r="P2293">
        <v>2</v>
      </c>
      <c r="Q2293">
        <v>1</v>
      </c>
      <c r="R2293">
        <v>3</v>
      </c>
      <c r="S2293">
        <v>8</v>
      </c>
      <c r="T2293">
        <v>3</v>
      </c>
      <c r="U2293">
        <v>1</v>
      </c>
      <c r="V2293">
        <v>6</v>
      </c>
      <c r="W2293">
        <v>1</v>
      </c>
      <c r="X2293">
        <v>7</v>
      </c>
      <c r="Y2293">
        <v>1</v>
      </c>
      <c r="Z2293">
        <v>2</v>
      </c>
      <c r="AA2293">
        <v>3</v>
      </c>
      <c r="AB2293">
        <v>1</v>
      </c>
      <c r="AC2293">
        <v>0</v>
      </c>
      <c r="AD2293">
        <v>3</v>
      </c>
      <c r="AE2293">
        <f>SUM(M2293:N2293)/SUM(K2293:AD2293)</f>
        <v>0.1111111111111111</v>
      </c>
      <c r="AF2293">
        <f>SUM(S2293,Y2293)/SUM(K2293:AD2293)</f>
        <v>0.16666666666666666</v>
      </c>
      <c r="AG2293">
        <f t="shared" si="158"/>
        <v>5.5555555555555552E-2</v>
      </c>
      <c r="AH2293">
        <f t="shared" si="159"/>
        <v>0.16666666666666666</v>
      </c>
      <c r="AI2293">
        <f t="shared" si="160"/>
        <v>0.14814814814814814</v>
      </c>
      <c r="AJ2293">
        <f t="shared" si="161"/>
        <v>0.35185185185185186</v>
      </c>
    </row>
    <row r="2294" spans="1:38" x14ac:dyDescent="0.2">
      <c r="A2294" t="s">
        <v>1158</v>
      </c>
      <c r="B2294">
        <v>13</v>
      </c>
      <c r="C2294">
        <v>119</v>
      </c>
      <c r="D2294">
        <f>C2294-B2294</f>
        <v>106</v>
      </c>
      <c r="E2294">
        <v>0.38850000000000001</v>
      </c>
      <c r="F2294">
        <v>3.3100000000000002E-4</v>
      </c>
      <c r="G2294">
        <v>78</v>
      </c>
      <c r="H2294" t="s">
        <v>35</v>
      </c>
      <c r="I2294" t="s">
        <v>40</v>
      </c>
      <c r="J2294">
        <v>3.403</v>
      </c>
      <c r="K2294">
        <v>6</v>
      </c>
      <c r="L2294">
        <v>0</v>
      </c>
      <c r="M2294">
        <v>2</v>
      </c>
      <c r="N2294">
        <v>5</v>
      </c>
      <c r="O2294">
        <v>0</v>
      </c>
      <c r="P2294">
        <v>6</v>
      </c>
      <c r="Q2294">
        <v>0</v>
      </c>
      <c r="R2294">
        <v>1</v>
      </c>
      <c r="S2294">
        <v>3</v>
      </c>
      <c r="T2294">
        <v>5</v>
      </c>
      <c r="U2294">
        <v>1</v>
      </c>
      <c r="V2294">
        <v>1</v>
      </c>
      <c r="W2294">
        <v>8</v>
      </c>
      <c r="X2294">
        <v>5</v>
      </c>
      <c r="Y2294">
        <v>7</v>
      </c>
      <c r="Z2294">
        <v>3</v>
      </c>
      <c r="AA2294">
        <v>4</v>
      </c>
      <c r="AB2294">
        <v>2</v>
      </c>
      <c r="AC2294">
        <v>0</v>
      </c>
      <c r="AD2294">
        <v>1</v>
      </c>
      <c r="AE2294">
        <f>SUM(M2294:N2294)/SUM(K2294:AD2294)</f>
        <v>0.11666666666666667</v>
      </c>
      <c r="AF2294">
        <f>SUM(S2294,Y2294)/SUM(K2294:AD2294)</f>
        <v>0.16666666666666666</v>
      </c>
      <c r="AG2294">
        <f t="shared" si="158"/>
        <v>0.33333333333333331</v>
      </c>
      <c r="AH2294">
        <f t="shared" si="159"/>
        <v>1.6666666666666666E-2</v>
      </c>
      <c r="AI2294">
        <f t="shared" si="160"/>
        <v>0.15</v>
      </c>
      <c r="AJ2294">
        <f t="shared" si="161"/>
        <v>0.21666666666666667</v>
      </c>
    </row>
    <row r="2295" spans="1:38" x14ac:dyDescent="0.2">
      <c r="A2295" t="s">
        <v>3179</v>
      </c>
      <c r="B2295">
        <v>12</v>
      </c>
      <c r="C2295">
        <v>64</v>
      </c>
      <c r="D2295">
        <f>C2295-B2295</f>
        <v>52</v>
      </c>
      <c r="E2295">
        <v>0.20830000000000001</v>
      </c>
      <c r="F2295">
        <v>4.2040000000000003E-3</v>
      </c>
      <c r="G2295">
        <v>30</v>
      </c>
      <c r="H2295" t="s">
        <v>35</v>
      </c>
      <c r="I2295" t="s">
        <v>44</v>
      </c>
      <c r="J2295">
        <v>3.1190000000000002</v>
      </c>
      <c r="K2295">
        <v>3</v>
      </c>
      <c r="L2295">
        <v>2</v>
      </c>
      <c r="M2295">
        <v>2</v>
      </c>
      <c r="N2295">
        <v>3</v>
      </c>
      <c r="O2295">
        <v>1</v>
      </c>
      <c r="P2295">
        <v>0</v>
      </c>
      <c r="Q2295">
        <v>1</v>
      </c>
      <c r="R2295">
        <v>0</v>
      </c>
      <c r="S2295">
        <v>5</v>
      </c>
      <c r="T2295">
        <v>1</v>
      </c>
      <c r="U2295">
        <v>2</v>
      </c>
      <c r="V2295">
        <v>3</v>
      </c>
      <c r="W2295">
        <v>2</v>
      </c>
      <c r="X2295">
        <v>5</v>
      </c>
      <c r="Y2295">
        <v>2</v>
      </c>
      <c r="Z2295">
        <v>6</v>
      </c>
      <c r="AA2295">
        <v>1</v>
      </c>
      <c r="AB2295">
        <v>2</v>
      </c>
      <c r="AC2295">
        <v>0</v>
      </c>
      <c r="AD2295">
        <v>1</v>
      </c>
      <c r="AE2295">
        <f>SUM(M2295:N2295)/SUM(K2295:AD2295)</f>
        <v>0.11904761904761904</v>
      </c>
      <c r="AF2295">
        <f>SUM(S2295,Y2295)/SUM(K2295:AD2295)</f>
        <v>0.16666666666666666</v>
      </c>
      <c r="AG2295">
        <f t="shared" si="158"/>
        <v>0.11904761904761904</v>
      </c>
      <c r="AH2295">
        <f t="shared" si="159"/>
        <v>4.7619047619047616E-2</v>
      </c>
      <c r="AI2295">
        <f t="shared" si="160"/>
        <v>0.11904761904761904</v>
      </c>
      <c r="AJ2295">
        <f t="shared" si="161"/>
        <v>0.42857142857142855</v>
      </c>
    </row>
    <row r="2296" spans="1:38" x14ac:dyDescent="0.2">
      <c r="A2296" t="s">
        <v>3224</v>
      </c>
      <c r="B2296">
        <v>13</v>
      </c>
      <c r="C2296">
        <v>69</v>
      </c>
      <c r="D2296">
        <f>C2296-B2296</f>
        <v>56</v>
      </c>
      <c r="E2296">
        <v>0.4269</v>
      </c>
      <c r="F2296">
        <v>3.0200000000000002E-4</v>
      </c>
      <c r="G2296">
        <v>78</v>
      </c>
      <c r="H2296" t="s">
        <v>46</v>
      </c>
      <c r="I2296" t="s">
        <v>40</v>
      </c>
      <c r="J2296">
        <v>3.89</v>
      </c>
      <c r="K2296">
        <v>0</v>
      </c>
      <c r="L2296">
        <v>0</v>
      </c>
      <c r="M2296">
        <v>3</v>
      </c>
      <c r="N2296">
        <v>2</v>
      </c>
      <c r="O2296">
        <v>2</v>
      </c>
      <c r="P2296">
        <v>1</v>
      </c>
      <c r="Q2296">
        <v>2</v>
      </c>
      <c r="R2296">
        <v>2</v>
      </c>
      <c r="S2296">
        <v>4</v>
      </c>
      <c r="T2296">
        <v>4</v>
      </c>
      <c r="U2296">
        <v>0</v>
      </c>
      <c r="V2296">
        <v>4</v>
      </c>
      <c r="W2296">
        <v>1</v>
      </c>
      <c r="X2296">
        <v>0</v>
      </c>
      <c r="Y2296">
        <v>3</v>
      </c>
      <c r="Z2296">
        <v>5</v>
      </c>
      <c r="AA2296">
        <v>3</v>
      </c>
      <c r="AB2296">
        <v>5</v>
      </c>
      <c r="AC2296">
        <v>0</v>
      </c>
      <c r="AD2296">
        <v>1</v>
      </c>
      <c r="AE2296">
        <f>SUM(M2296:N2296)/SUM(K2296:AD2296)</f>
        <v>0.11904761904761904</v>
      </c>
      <c r="AF2296">
        <f>SUM(S2296,Y2296)/SUM(K2296:AD2296)</f>
        <v>0.16666666666666666</v>
      </c>
      <c r="AG2296">
        <f t="shared" si="158"/>
        <v>4.7619047619047616E-2</v>
      </c>
      <c r="AH2296">
        <f t="shared" si="159"/>
        <v>7.1428571428571425E-2</v>
      </c>
      <c r="AI2296">
        <f t="shared" si="160"/>
        <v>0.26190476190476192</v>
      </c>
      <c r="AJ2296">
        <f t="shared" si="161"/>
        <v>0.33333333333333331</v>
      </c>
      <c r="AK2296">
        <v>3</v>
      </c>
      <c r="AL2296">
        <v>0</v>
      </c>
    </row>
    <row r="2297" spans="1:38" x14ac:dyDescent="0.2">
      <c r="A2297" t="s">
        <v>1162</v>
      </c>
      <c r="B2297">
        <v>505</v>
      </c>
      <c r="C2297">
        <v>570</v>
      </c>
      <c r="D2297">
        <f>C2297-B2297</f>
        <v>65</v>
      </c>
      <c r="E2297">
        <v>1.0455000000000001</v>
      </c>
      <c r="F2297">
        <v>0.81520599999999999</v>
      </c>
      <c r="G2297">
        <v>90</v>
      </c>
      <c r="H2297" t="s">
        <v>35</v>
      </c>
      <c r="I2297" t="s">
        <v>44</v>
      </c>
      <c r="J2297">
        <v>3.8980000000000001</v>
      </c>
      <c r="K2297">
        <v>2</v>
      </c>
      <c r="L2297">
        <v>1</v>
      </c>
      <c r="M2297">
        <v>5</v>
      </c>
      <c r="N2297">
        <v>1</v>
      </c>
      <c r="O2297">
        <v>3</v>
      </c>
      <c r="P2297">
        <v>3</v>
      </c>
      <c r="Q2297">
        <v>1</v>
      </c>
      <c r="R2297">
        <v>2</v>
      </c>
      <c r="S2297">
        <v>4</v>
      </c>
      <c r="T2297">
        <v>6</v>
      </c>
      <c r="U2297">
        <v>0</v>
      </c>
      <c r="V2297">
        <v>4</v>
      </c>
      <c r="W2297">
        <v>2</v>
      </c>
      <c r="X2297">
        <v>0</v>
      </c>
      <c r="Y2297">
        <v>4</v>
      </c>
      <c r="Z2297">
        <v>4</v>
      </c>
      <c r="AA2297">
        <v>1</v>
      </c>
      <c r="AB2297">
        <v>2</v>
      </c>
      <c r="AC2297">
        <v>1</v>
      </c>
      <c r="AD2297">
        <v>2</v>
      </c>
      <c r="AE2297">
        <f>SUM(M2297:N2297)/SUM(K2297:AD2297)</f>
        <v>0.125</v>
      </c>
      <c r="AF2297">
        <f>SUM(S2297,Y2297)/SUM(K2297:AD2297)</f>
        <v>0.16666666666666666</v>
      </c>
      <c r="AG2297">
        <f t="shared" si="158"/>
        <v>0.14583333333333334</v>
      </c>
      <c r="AH2297">
        <f t="shared" si="159"/>
        <v>0.125</v>
      </c>
      <c r="AI2297">
        <f t="shared" si="160"/>
        <v>0.20833333333333334</v>
      </c>
      <c r="AJ2297">
        <f t="shared" si="161"/>
        <v>0.22916666666666666</v>
      </c>
    </row>
    <row r="2298" spans="1:38" x14ac:dyDescent="0.2">
      <c r="A2298" t="s">
        <v>2209</v>
      </c>
      <c r="B2298">
        <v>48</v>
      </c>
      <c r="C2298">
        <v>186</v>
      </c>
      <c r="D2298">
        <f>C2298-B2298</f>
        <v>138</v>
      </c>
      <c r="E2298">
        <v>0.44940000000000002</v>
      </c>
      <c r="F2298">
        <v>6.7000000000000002E-5</v>
      </c>
      <c r="G2298">
        <v>90</v>
      </c>
      <c r="H2298" t="s">
        <v>35</v>
      </c>
      <c r="I2298" t="s">
        <v>51</v>
      </c>
      <c r="J2298">
        <v>3.556</v>
      </c>
      <c r="K2298">
        <v>5</v>
      </c>
      <c r="L2298">
        <v>0</v>
      </c>
      <c r="M2298">
        <v>6</v>
      </c>
      <c r="N2298">
        <v>6</v>
      </c>
      <c r="O2298">
        <v>3</v>
      </c>
      <c r="P2298">
        <v>10</v>
      </c>
      <c r="Q2298">
        <v>0</v>
      </c>
      <c r="R2298">
        <v>3</v>
      </c>
      <c r="S2298">
        <v>12</v>
      </c>
      <c r="T2298">
        <v>7</v>
      </c>
      <c r="U2298">
        <v>3</v>
      </c>
      <c r="V2298">
        <v>13</v>
      </c>
      <c r="W2298">
        <v>4</v>
      </c>
      <c r="X2298">
        <v>0</v>
      </c>
      <c r="Y2298">
        <v>4</v>
      </c>
      <c r="Z2298">
        <v>10</v>
      </c>
      <c r="AA2298">
        <v>4</v>
      </c>
      <c r="AB2298">
        <v>5</v>
      </c>
      <c r="AC2298">
        <v>0</v>
      </c>
      <c r="AD2298">
        <v>1</v>
      </c>
      <c r="AE2298">
        <f>SUM(M2298:N2298)/SUM(K2298:AD2298)</f>
        <v>0.125</v>
      </c>
      <c r="AF2298">
        <f>SUM(S2298,Y2298)/SUM(K2298:AD2298)</f>
        <v>0.16666666666666666</v>
      </c>
      <c r="AG2298">
        <f t="shared" si="158"/>
        <v>0.19791666666666666</v>
      </c>
      <c r="AH2298">
        <f t="shared" si="159"/>
        <v>4.1666666666666664E-2</v>
      </c>
      <c r="AI2298">
        <f t="shared" si="160"/>
        <v>0.1875</v>
      </c>
      <c r="AJ2298">
        <f t="shared" si="161"/>
        <v>0.28125</v>
      </c>
    </row>
    <row r="2299" spans="1:38" x14ac:dyDescent="0.2">
      <c r="A2299" t="s">
        <v>2399</v>
      </c>
      <c r="B2299">
        <v>462</v>
      </c>
      <c r="C2299">
        <v>488</v>
      </c>
      <c r="D2299">
        <f>C2299-B2299</f>
        <v>26</v>
      </c>
      <c r="E2299">
        <v>0.1699</v>
      </c>
      <c r="F2299">
        <v>9.5370000000000003E-3</v>
      </c>
      <c r="G2299">
        <v>18</v>
      </c>
      <c r="H2299" t="s">
        <v>35</v>
      </c>
      <c r="I2299" t="s">
        <v>33</v>
      </c>
      <c r="J2299">
        <v>3.8210000000000002</v>
      </c>
      <c r="K2299">
        <v>0</v>
      </c>
      <c r="L2299">
        <v>0</v>
      </c>
      <c r="M2299">
        <v>3</v>
      </c>
      <c r="N2299">
        <v>0</v>
      </c>
      <c r="O2299">
        <v>0</v>
      </c>
      <c r="P2299">
        <v>1</v>
      </c>
      <c r="Q2299">
        <v>1</v>
      </c>
      <c r="R2299">
        <v>2</v>
      </c>
      <c r="S2299">
        <v>3</v>
      </c>
      <c r="T2299">
        <v>3</v>
      </c>
      <c r="U2299">
        <v>0</v>
      </c>
      <c r="V2299">
        <v>5</v>
      </c>
      <c r="W2299">
        <v>0</v>
      </c>
      <c r="X2299">
        <v>0</v>
      </c>
      <c r="Y2299">
        <v>1</v>
      </c>
      <c r="Z2299">
        <v>1</v>
      </c>
      <c r="AA2299">
        <v>1</v>
      </c>
      <c r="AB2299">
        <v>3</v>
      </c>
      <c r="AC2299">
        <v>0</v>
      </c>
      <c r="AD2299">
        <v>0</v>
      </c>
      <c r="AE2299">
        <f>SUM(M2299:N2299)/SUM(K2299:AD2299)</f>
        <v>0.125</v>
      </c>
      <c r="AF2299">
        <f>SUM(S2299,Y2299)/SUM(K2299:AD2299)</f>
        <v>0.16666666666666666</v>
      </c>
      <c r="AG2299">
        <f t="shared" si="158"/>
        <v>4.1666666666666664E-2</v>
      </c>
      <c r="AH2299">
        <f t="shared" si="159"/>
        <v>0</v>
      </c>
      <c r="AI2299">
        <f t="shared" si="160"/>
        <v>0.33333333333333331</v>
      </c>
      <c r="AJ2299">
        <f t="shared" si="161"/>
        <v>0.33333333333333331</v>
      </c>
    </row>
    <row r="2300" spans="1:38" x14ac:dyDescent="0.2">
      <c r="A2300" t="s">
        <v>1515</v>
      </c>
      <c r="B2300">
        <v>8</v>
      </c>
      <c r="C2300">
        <v>279</v>
      </c>
      <c r="D2300">
        <f>C2300-B2300</f>
        <v>271</v>
      </c>
      <c r="E2300">
        <v>0.16439999999999999</v>
      </c>
      <c r="F2300">
        <v>6.4099999999999997E-4</v>
      </c>
      <c r="G2300">
        <v>18</v>
      </c>
      <c r="H2300" t="s">
        <v>35</v>
      </c>
      <c r="I2300" t="s">
        <v>33</v>
      </c>
      <c r="J2300">
        <v>3.496</v>
      </c>
      <c r="K2300">
        <v>7</v>
      </c>
      <c r="L2300">
        <v>1</v>
      </c>
      <c r="M2300">
        <v>7</v>
      </c>
      <c r="N2300">
        <v>10</v>
      </c>
      <c r="O2300">
        <v>1</v>
      </c>
      <c r="P2300">
        <v>11</v>
      </c>
      <c r="Q2300">
        <v>4</v>
      </c>
      <c r="R2300">
        <v>5</v>
      </c>
      <c r="S2300">
        <v>19</v>
      </c>
      <c r="T2300">
        <v>12</v>
      </c>
      <c r="U2300">
        <v>2</v>
      </c>
      <c r="V2300">
        <v>9</v>
      </c>
      <c r="W2300">
        <v>9</v>
      </c>
      <c r="X2300">
        <v>6</v>
      </c>
      <c r="Y2300">
        <v>3</v>
      </c>
      <c r="Z2300">
        <v>11</v>
      </c>
      <c r="AA2300">
        <v>7</v>
      </c>
      <c r="AB2300">
        <v>6</v>
      </c>
      <c r="AC2300">
        <v>0</v>
      </c>
      <c r="AD2300">
        <v>2</v>
      </c>
      <c r="AE2300">
        <f>SUM(M2300:N2300)/SUM(K2300:AD2300)</f>
        <v>0.12878787878787878</v>
      </c>
      <c r="AF2300">
        <f>SUM(S2300,Y2300)/SUM(K2300:AD2300)</f>
        <v>0.16666666666666666</v>
      </c>
      <c r="AG2300">
        <f t="shared" si="158"/>
        <v>0.20454545454545456</v>
      </c>
      <c r="AH2300">
        <f t="shared" si="159"/>
        <v>2.2727272727272728E-2</v>
      </c>
      <c r="AI2300">
        <f t="shared" si="160"/>
        <v>0.18939393939393939</v>
      </c>
      <c r="AJ2300">
        <f t="shared" si="161"/>
        <v>0.2878787878787879</v>
      </c>
    </row>
    <row r="2301" spans="1:38" x14ac:dyDescent="0.2">
      <c r="A2301" t="s">
        <v>1499</v>
      </c>
      <c r="B2301">
        <v>373</v>
      </c>
      <c r="C2301">
        <v>497</v>
      </c>
      <c r="D2301">
        <f>C2301-B2301</f>
        <v>124</v>
      </c>
      <c r="E2301">
        <v>0.22270000000000001</v>
      </c>
      <c r="F2301">
        <v>3.57E-4</v>
      </c>
      <c r="G2301">
        <v>30</v>
      </c>
      <c r="H2301" t="s">
        <v>35</v>
      </c>
      <c r="I2301" t="s">
        <v>33</v>
      </c>
      <c r="J2301">
        <v>3.5150000000000001</v>
      </c>
      <c r="K2301">
        <v>2</v>
      </c>
      <c r="L2301">
        <v>0</v>
      </c>
      <c r="M2301">
        <v>6</v>
      </c>
      <c r="N2301">
        <v>2</v>
      </c>
      <c r="O2301">
        <v>1</v>
      </c>
      <c r="P2301">
        <v>4</v>
      </c>
      <c r="Q2301">
        <v>1</v>
      </c>
      <c r="R2301">
        <v>5</v>
      </c>
      <c r="S2301">
        <v>5</v>
      </c>
      <c r="T2301">
        <v>4</v>
      </c>
      <c r="U2301">
        <v>1</v>
      </c>
      <c r="V2301">
        <v>5</v>
      </c>
      <c r="W2301">
        <v>2</v>
      </c>
      <c r="X2301">
        <v>4</v>
      </c>
      <c r="Y2301">
        <v>5</v>
      </c>
      <c r="Z2301">
        <v>6</v>
      </c>
      <c r="AA2301">
        <v>3</v>
      </c>
      <c r="AB2301">
        <v>3</v>
      </c>
      <c r="AC2301">
        <v>0</v>
      </c>
      <c r="AD2301">
        <v>1</v>
      </c>
      <c r="AE2301">
        <f>SUM(M2301:N2301)/SUM(K2301:AD2301)</f>
        <v>0.13333333333333333</v>
      </c>
      <c r="AF2301">
        <f>SUM(S2301,Y2301)/SUM(K2301:AD2301)</f>
        <v>0.16666666666666666</v>
      </c>
      <c r="AG2301">
        <f t="shared" si="158"/>
        <v>0.13333333333333333</v>
      </c>
      <c r="AH2301">
        <f t="shared" si="159"/>
        <v>3.3333333333333333E-2</v>
      </c>
      <c r="AI2301">
        <f t="shared" si="160"/>
        <v>0.21666666666666667</v>
      </c>
      <c r="AJ2301">
        <f t="shared" si="161"/>
        <v>0.31666666666666665</v>
      </c>
    </row>
    <row r="2302" spans="1:38" x14ac:dyDescent="0.2">
      <c r="A2302" t="s">
        <v>1448</v>
      </c>
      <c r="B2302">
        <v>253</v>
      </c>
      <c r="C2302">
        <v>332</v>
      </c>
      <c r="D2302">
        <f>C2302-B2302</f>
        <v>79</v>
      </c>
      <c r="E2302">
        <v>0.2021</v>
      </c>
      <c r="F2302">
        <v>3.4129999999999998E-3</v>
      </c>
      <c r="G2302">
        <v>30</v>
      </c>
      <c r="H2302" t="s">
        <v>35</v>
      </c>
      <c r="I2302" t="s">
        <v>33</v>
      </c>
      <c r="J2302">
        <v>4.0439999999999996</v>
      </c>
      <c r="K2302">
        <v>5</v>
      </c>
      <c r="L2302">
        <v>1</v>
      </c>
      <c r="M2302">
        <v>3</v>
      </c>
      <c r="N2302">
        <v>6</v>
      </c>
      <c r="O2302">
        <v>4</v>
      </c>
      <c r="P2302">
        <v>4</v>
      </c>
      <c r="Q2302">
        <v>1</v>
      </c>
      <c r="R2302">
        <v>4</v>
      </c>
      <c r="S2302">
        <v>8</v>
      </c>
      <c r="T2302">
        <v>7</v>
      </c>
      <c r="U2302">
        <v>0</v>
      </c>
      <c r="V2302">
        <v>2</v>
      </c>
      <c r="W2302">
        <v>3</v>
      </c>
      <c r="X2302">
        <v>3</v>
      </c>
      <c r="Y2302">
        <v>3</v>
      </c>
      <c r="Z2302">
        <v>4</v>
      </c>
      <c r="AA2302">
        <v>5</v>
      </c>
      <c r="AB2302">
        <v>3</v>
      </c>
      <c r="AC2302">
        <v>0</v>
      </c>
      <c r="AD2302">
        <v>0</v>
      </c>
      <c r="AE2302">
        <f>SUM(M2302:N2302)/SUM(K2302:AD2302)</f>
        <v>0.13636363636363635</v>
      </c>
      <c r="AF2302">
        <f>SUM(S2302,Y2302)/SUM(K2302:AD2302)</f>
        <v>0.16666666666666666</v>
      </c>
      <c r="AG2302">
        <f t="shared" si="158"/>
        <v>0.18181818181818182</v>
      </c>
      <c r="AH2302">
        <f t="shared" si="159"/>
        <v>6.0606060606060608E-2</v>
      </c>
      <c r="AI2302">
        <f t="shared" si="160"/>
        <v>0.21212121212121213</v>
      </c>
      <c r="AJ2302">
        <f t="shared" si="161"/>
        <v>0.24242424242424243</v>
      </c>
    </row>
    <row r="2303" spans="1:38" x14ac:dyDescent="0.2">
      <c r="A2303" t="s">
        <v>2910</v>
      </c>
      <c r="B2303">
        <v>392</v>
      </c>
      <c r="C2303">
        <v>434</v>
      </c>
      <c r="D2303">
        <f>C2303-B2303</f>
        <v>42</v>
      </c>
      <c r="E2303">
        <v>0.35410000000000003</v>
      </c>
      <c r="F2303">
        <v>3.0639999999999999E-3</v>
      </c>
      <c r="G2303">
        <v>66</v>
      </c>
      <c r="H2303" t="s">
        <v>35</v>
      </c>
      <c r="I2303" t="s">
        <v>33</v>
      </c>
      <c r="J2303">
        <v>3.6389999999999998</v>
      </c>
      <c r="K2303">
        <v>2</v>
      </c>
      <c r="L2303">
        <v>3</v>
      </c>
      <c r="M2303">
        <v>3</v>
      </c>
      <c r="N2303">
        <v>2</v>
      </c>
      <c r="O2303">
        <v>0</v>
      </c>
      <c r="P2303">
        <v>4</v>
      </c>
      <c r="Q2303">
        <v>0</v>
      </c>
      <c r="R2303">
        <v>1</v>
      </c>
      <c r="S2303">
        <v>3</v>
      </c>
      <c r="T2303">
        <v>3</v>
      </c>
      <c r="U2303">
        <v>1</v>
      </c>
      <c r="V2303">
        <v>2</v>
      </c>
      <c r="W2303">
        <v>0</v>
      </c>
      <c r="X2303">
        <v>2</v>
      </c>
      <c r="Y2303">
        <v>3</v>
      </c>
      <c r="Z2303">
        <v>2</v>
      </c>
      <c r="AA2303">
        <v>1</v>
      </c>
      <c r="AB2303">
        <v>1</v>
      </c>
      <c r="AC2303">
        <v>1</v>
      </c>
      <c r="AD2303">
        <v>2</v>
      </c>
      <c r="AE2303">
        <f>SUM(M2303:N2303)/SUM(K2303:AD2303)</f>
        <v>0.1388888888888889</v>
      </c>
      <c r="AF2303">
        <f>SUM(S2303,Y2303)/SUM(K2303:AD2303)</f>
        <v>0.16666666666666666</v>
      </c>
      <c r="AG2303">
        <f t="shared" si="158"/>
        <v>0.16666666666666666</v>
      </c>
      <c r="AH2303">
        <f t="shared" si="159"/>
        <v>8.3333333333333329E-2</v>
      </c>
      <c r="AI2303">
        <f t="shared" si="160"/>
        <v>0.16666666666666666</v>
      </c>
      <c r="AJ2303">
        <f t="shared" si="161"/>
        <v>0.27777777777777779</v>
      </c>
    </row>
    <row r="2304" spans="1:38" x14ac:dyDescent="0.2">
      <c r="A2304" t="s">
        <v>448</v>
      </c>
      <c r="B2304">
        <v>143</v>
      </c>
      <c r="C2304">
        <v>190</v>
      </c>
      <c r="D2304">
        <f>C2304-B2304</f>
        <v>47</v>
      </c>
      <c r="E2304">
        <v>0.23139999999999999</v>
      </c>
      <c r="F2304">
        <v>7.9340000000000001E-3</v>
      </c>
      <c r="G2304">
        <v>42</v>
      </c>
      <c r="H2304" t="s">
        <v>35</v>
      </c>
      <c r="I2304" t="s">
        <v>33</v>
      </c>
      <c r="J2304">
        <v>3.64</v>
      </c>
      <c r="K2304">
        <v>5</v>
      </c>
      <c r="L2304">
        <v>0</v>
      </c>
      <c r="M2304">
        <v>3</v>
      </c>
      <c r="N2304">
        <v>3</v>
      </c>
      <c r="O2304">
        <v>1</v>
      </c>
      <c r="P2304">
        <v>1</v>
      </c>
      <c r="Q2304">
        <v>1</v>
      </c>
      <c r="R2304">
        <v>2</v>
      </c>
      <c r="S2304">
        <v>6</v>
      </c>
      <c r="T2304">
        <v>4</v>
      </c>
      <c r="U2304">
        <v>2</v>
      </c>
      <c r="V2304">
        <v>0</v>
      </c>
      <c r="W2304">
        <v>2</v>
      </c>
      <c r="X2304">
        <v>4</v>
      </c>
      <c r="Y2304">
        <v>1</v>
      </c>
      <c r="Z2304">
        <v>1</v>
      </c>
      <c r="AA2304">
        <v>4</v>
      </c>
      <c r="AB2304">
        <v>0</v>
      </c>
      <c r="AC2304">
        <v>0</v>
      </c>
      <c r="AD2304">
        <v>2</v>
      </c>
      <c r="AE2304">
        <f>SUM(M2304:N2304)/SUM(K2304:AD2304)</f>
        <v>0.14285714285714285</v>
      </c>
      <c r="AF2304">
        <f>SUM(S2304,Y2304)/SUM(K2304:AD2304)</f>
        <v>0.16666666666666666</v>
      </c>
      <c r="AG2304">
        <f t="shared" si="158"/>
        <v>0.19047619047619047</v>
      </c>
      <c r="AH2304">
        <f t="shared" si="159"/>
        <v>7.1428571428571425E-2</v>
      </c>
      <c r="AI2304">
        <f t="shared" si="160"/>
        <v>0.19047619047619047</v>
      </c>
      <c r="AJ2304">
        <f t="shared" si="161"/>
        <v>0.23809523809523808</v>
      </c>
    </row>
    <row r="2305" spans="1:38" x14ac:dyDescent="0.2">
      <c r="A2305" t="s">
        <v>2819</v>
      </c>
      <c r="B2305">
        <v>154</v>
      </c>
      <c r="C2305">
        <v>215</v>
      </c>
      <c r="D2305">
        <f>C2305-B2305</f>
        <v>61</v>
      </c>
      <c r="E2305">
        <v>0.1638</v>
      </c>
      <c r="F2305">
        <v>2.9599999999999998E-4</v>
      </c>
      <c r="G2305">
        <v>18</v>
      </c>
      <c r="H2305" t="s">
        <v>35</v>
      </c>
      <c r="I2305" t="s">
        <v>49</v>
      </c>
      <c r="J2305">
        <v>4.0529999999999999</v>
      </c>
      <c r="K2305">
        <v>6</v>
      </c>
      <c r="L2305">
        <v>0</v>
      </c>
      <c r="M2305">
        <v>5</v>
      </c>
      <c r="N2305">
        <v>4</v>
      </c>
      <c r="O2305">
        <v>4</v>
      </c>
      <c r="P2305">
        <v>0</v>
      </c>
      <c r="Q2305">
        <v>1</v>
      </c>
      <c r="R2305">
        <v>6</v>
      </c>
      <c r="S2305">
        <v>7</v>
      </c>
      <c r="T2305">
        <v>6</v>
      </c>
      <c r="U2305">
        <v>1</v>
      </c>
      <c r="V2305">
        <v>3</v>
      </c>
      <c r="W2305">
        <v>2</v>
      </c>
      <c r="X2305">
        <v>2</v>
      </c>
      <c r="Y2305">
        <v>3</v>
      </c>
      <c r="Z2305">
        <v>2</v>
      </c>
      <c r="AA2305">
        <v>3</v>
      </c>
      <c r="AB2305">
        <v>1</v>
      </c>
      <c r="AC2305">
        <v>1</v>
      </c>
      <c r="AD2305">
        <v>3</v>
      </c>
      <c r="AE2305">
        <f>SUM(M2305:N2305)/SUM(K2305:AD2305)</f>
        <v>0.15</v>
      </c>
      <c r="AF2305">
        <f>SUM(S2305,Y2305)/SUM(K2305:AD2305)</f>
        <v>0.16666666666666666</v>
      </c>
      <c r="AG2305">
        <f t="shared" si="158"/>
        <v>0.13333333333333333</v>
      </c>
      <c r="AH2305">
        <f t="shared" si="159"/>
        <v>0.13333333333333333</v>
      </c>
      <c r="AI2305">
        <f t="shared" si="160"/>
        <v>0.23333333333333334</v>
      </c>
      <c r="AJ2305">
        <f t="shared" si="161"/>
        <v>0.18333333333333332</v>
      </c>
    </row>
    <row r="2306" spans="1:38" x14ac:dyDescent="0.2">
      <c r="A2306" t="s">
        <v>1747</v>
      </c>
      <c r="B2306">
        <v>868</v>
      </c>
      <c r="C2306">
        <v>957</v>
      </c>
      <c r="D2306">
        <f>C2306-B2306</f>
        <v>89</v>
      </c>
      <c r="E2306">
        <v>0.1943</v>
      </c>
      <c r="F2306">
        <v>1.717E-3</v>
      </c>
      <c r="G2306">
        <v>18</v>
      </c>
      <c r="H2306" t="s">
        <v>35</v>
      </c>
      <c r="I2306" t="s">
        <v>44</v>
      </c>
      <c r="J2306">
        <v>3.7450000000000001</v>
      </c>
      <c r="K2306">
        <v>1</v>
      </c>
      <c r="L2306">
        <v>0</v>
      </c>
      <c r="M2306">
        <v>8</v>
      </c>
      <c r="N2306">
        <v>2</v>
      </c>
      <c r="O2306">
        <v>1</v>
      </c>
      <c r="P2306">
        <v>1</v>
      </c>
      <c r="Q2306">
        <v>1</v>
      </c>
      <c r="R2306">
        <v>4</v>
      </c>
      <c r="S2306">
        <v>7</v>
      </c>
      <c r="T2306">
        <v>10</v>
      </c>
      <c r="U2306">
        <v>1</v>
      </c>
      <c r="V2306">
        <v>5</v>
      </c>
      <c r="W2306">
        <v>5</v>
      </c>
      <c r="X2306">
        <v>1</v>
      </c>
      <c r="Y2306">
        <v>4</v>
      </c>
      <c r="Z2306">
        <v>4</v>
      </c>
      <c r="AA2306">
        <v>2</v>
      </c>
      <c r="AB2306">
        <v>3</v>
      </c>
      <c r="AC2306">
        <v>1</v>
      </c>
      <c r="AD2306">
        <v>5</v>
      </c>
      <c r="AE2306">
        <f>SUM(M2306:N2306)/SUM(K2306:AD2306)</f>
        <v>0.15151515151515152</v>
      </c>
      <c r="AF2306">
        <f>SUM(S2306,Y2306)/SUM(K2306:AD2306)</f>
        <v>0.16666666666666666</v>
      </c>
      <c r="AG2306">
        <f t="shared" si="158"/>
        <v>0.10606060606060606</v>
      </c>
      <c r="AH2306">
        <f t="shared" si="159"/>
        <v>0.10606060606060606</v>
      </c>
      <c r="AI2306">
        <f t="shared" si="160"/>
        <v>0.27272727272727271</v>
      </c>
      <c r="AJ2306">
        <f t="shared" si="161"/>
        <v>0.19696969696969696</v>
      </c>
    </row>
    <row r="2307" spans="1:38" x14ac:dyDescent="0.2">
      <c r="A2307" t="s">
        <v>344</v>
      </c>
      <c r="B2307">
        <v>109</v>
      </c>
      <c r="C2307">
        <v>260</v>
      </c>
      <c r="D2307">
        <f>C2307-B2307</f>
        <v>151</v>
      </c>
      <c r="E2307">
        <v>0.1537</v>
      </c>
      <c r="F2307">
        <v>4.26E-4</v>
      </c>
      <c r="G2307">
        <v>6</v>
      </c>
      <c r="H2307" t="s">
        <v>35</v>
      </c>
      <c r="I2307" t="s">
        <v>51</v>
      </c>
      <c r="J2307">
        <v>2.919</v>
      </c>
      <c r="K2307">
        <v>2</v>
      </c>
      <c r="L2307">
        <v>0</v>
      </c>
      <c r="M2307">
        <v>5</v>
      </c>
      <c r="N2307">
        <v>6</v>
      </c>
      <c r="O2307">
        <v>0</v>
      </c>
      <c r="P2307">
        <v>1</v>
      </c>
      <c r="Q2307">
        <v>0</v>
      </c>
      <c r="R2307">
        <v>1</v>
      </c>
      <c r="S2307">
        <v>8</v>
      </c>
      <c r="T2307">
        <v>6</v>
      </c>
      <c r="U2307">
        <v>3</v>
      </c>
      <c r="V2307">
        <v>10</v>
      </c>
      <c r="W2307">
        <v>5</v>
      </c>
      <c r="X2307">
        <v>3</v>
      </c>
      <c r="Y2307">
        <v>4</v>
      </c>
      <c r="Z2307">
        <v>11</v>
      </c>
      <c r="AA2307">
        <v>6</v>
      </c>
      <c r="AB2307">
        <v>1</v>
      </c>
      <c r="AC2307">
        <v>0</v>
      </c>
      <c r="AD2307">
        <v>0</v>
      </c>
      <c r="AE2307">
        <f>SUM(M2307:N2307)/SUM(K2307:AD2307)</f>
        <v>0.15277777777777779</v>
      </c>
      <c r="AF2307">
        <f>SUM(S2307,Y2307)/SUM(K2307:AD2307)</f>
        <v>0.16666666666666666</v>
      </c>
      <c r="AG2307">
        <f t="shared" ref="AG2307:AG2370" si="162">SUM(P2307,K2307,W2307)/SUM(K2307:AD2307)</f>
        <v>0.1111111111111111</v>
      </c>
      <c r="AH2307">
        <f t="shared" ref="AH2307:AH2370" si="163">SUM(AC2307,AD2307,O2307)/SUM(K2307:AD2307)</f>
        <v>0</v>
      </c>
      <c r="AI2307">
        <f t="shared" ref="AI2307:AI2370" si="164">SUM(R2307,T2307,AB2307,U2307)/SUM(K2307:AD2307)</f>
        <v>0.15277777777777779</v>
      </c>
      <c r="AJ2307">
        <f t="shared" ref="AJ2307:AJ2370" si="165">SUM(Q2307,X2307,V2307,AA2307,Z2307,L2307)/SUM(K2307:AD2307)</f>
        <v>0.41666666666666669</v>
      </c>
    </row>
    <row r="2308" spans="1:38" x14ac:dyDescent="0.2">
      <c r="A2308" t="s">
        <v>1812</v>
      </c>
      <c r="B2308">
        <v>333</v>
      </c>
      <c r="C2308">
        <v>781</v>
      </c>
      <c r="D2308">
        <f>C2308-B2308</f>
        <v>448</v>
      </c>
      <c r="E2308">
        <v>0.17860000000000001</v>
      </c>
      <c r="F2308">
        <v>4.1279999999999997E-3</v>
      </c>
      <c r="G2308">
        <v>18</v>
      </c>
      <c r="H2308" t="s">
        <v>35</v>
      </c>
      <c r="I2308" t="s">
        <v>33</v>
      </c>
      <c r="J2308">
        <v>2.976</v>
      </c>
      <c r="K2308">
        <v>5</v>
      </c>
      <c r="L2308">
        <v>1</v>
      </c>
      <c r="M2308">
        <v>12</v>
      </c>
      <c r="N2308">
        <v>14</v>
      </c>
      <c r="O2308">
        <v>7</v>
      </c>
      <c r="P2308">
        <v>14</v>
      </c>
      <c r="Q2308">
        <v>3</v>
      </c>
      <c r="R2308">
        <v>4</v>
      </c>
      <c r="S2308">
        <v>24</v>
      </c>
      <c r="T2308">
        <v>10</v>
      </c>
      <c r="U2308">
        <v>2</v>
      </c>
      <c r="V2308">
        <v>21</v>
      </c>
      <c r="W2308">
        <v>1</v>
      </c>
      <c r="X2308">
        <v>11</v>
      </c>
      <c r="Y2308">
        <v>4</v>
      </c>
      <c r="Z2308">
        <v>21</v>
      </c>
      <c r="AA2308">
        <v>5</v>
      </c>
      <c r="AB2308">
        <v>3</v>
      </c>
      <c r="AC2308">
        <v>0</v>
      </c>
      <c r="AD2308">
        <v>6</v>
      </c>
      <c r="AE2308">
        <f>SUM(M2308:N2308)/SUM(K2308:AD2308)</f>
        <v>0.15476190476190477</v>
      </c>
      <c r="AF2308">
        <f>SUM(S2308,Y2308)/SUM(K2308:AD2308)</f>
        <v>0.16666666666666666</v>
      </c>
      <c r="AG2308">
        <f t="shared" si="162"/>
        <v>0.11904761904761904</v>
      </c>
      <c r="AH2308">
        <f t="shared" si="163"/>
        <v>7.7380952380952384E-2</v>
      </c>
      <c r="AI2308">
        <f t="shared" si="164"/>
        <v>0.1130952380952381</v>
      </c>
      <c r="AJ2308">
        <f t="shared" si="165"/>
        <v>0.36904761904761907</v>
      </c>
    </row>
    <row r="2309" spans="1:38" x14ac:dyDescent="0.2">
      <c r="A2309" t="s">
        <v>2028</v>
      </c>
      <c r="B2309">
        <v>7</v>
      </c>
      <c r="C2309">
        <v>417</v>
      </c>
      <c r="D2309">
        <f>C2309-B2309</f>
        <v>410</v>
      </c>
      <c r="E2309">
        <v>0.2281</v>
      </c>
      <c r="F2309">
        <v>1.041E-3</v>
      </c>
      <c r="G2309">
        <v>30</v>
      </c>
      <c r="H2309" t="s">
        <v>35</v>
      </c>
      <c r="I2309" t="s">
        <v>40</v>
      </c>
      <c r="J2309">
        <v>2.9169999999999998</v>
      </c>
      <c r="K2309">
        <v>6</v>
      </c>
      <c r="L2309">
        <v>3</v>
      </c>
      <c r="M2309">
        <v>13</v>
      </c>
      <c r="N2309">
        <v>14</v>
      </c>
      <c r="O2309">
        <v>5</v>
      </c>
      <c r="P2309">
        <v>12</v>
      </c>
      <c r="Q2309">
        <v>1</v>
      </c>
      <c r="R2309">
        <v>2</v>
      </c>
      <c r="S2309">
        <v>16</v>
      </c>
      <c r="T2309">
        <v>11</v>
      </c>
      <c r="U2309">
        <v>1</v>
      </c>
      <c r="V2309">
        <v>14</v>
      </c>
      <c r="W2309">
        <v>9</v>
      </c>
      <c r="X2309">
        <v>15</v>
      </c>
      <c r="Y2309">
        <v>13</v>
      </c>
      <c r="Z2309">
        <v>22</v>
      </c>
      <c r="AA2309">
        <v>12</v>
      </c>
      <c r="AB2309">
        <v>2</v>
      </c>
      <c r="AC2309">
        <v>1</v>
      </c>
      <c r="AD2309">
        <v>2</v>
      </c>
      <c r="AE2309">
        <f>SUM(M2309:N2309)/SUM(K2309:AD2309)</f>
        <v>0.15517241379310345</v>
      </c>
      <c r="AF2309">
        <f>SUM(S2309,Y2309)/SUM(K2309:AD2309)</f>
        <v>0.16666666666666666</v>
      </c>
      <c r="AG2309">
        <f t="shared" si="162"/>
        <v>0.15517241379310345</v>
      </c>
      <c r="AH2309">
        <f t="shared" si="163"/>
        <v>4.5977011494252873E-2</v>
      </c>
      <c r="AI2309">
        <f t="shared" si="164"/>
        <v>9.1954022988505746E-2</v>
      </c>
      <c r="AJ2309">
        <f t="shared" si="165"/>
        <v>0.38505747126436779</v>
      </c>
    </row>
    <row r="2310" spans="1:38" x14ac:dyDescent="0.2">
      <c r="A2310" t="s">
        <v>293</v>
      </c>
      <c r="B2310">
        <v>16</v>
      </c>
      <c r="C2310">
        <v>97</v>
      </c>
      <c r="D2310">
        <f>C2310-B2310</f>
        <v>81</v>
      </c>
      <c r="E2310">
        <v>0.2321</v>
      </c>
      <c r="F2310">
        <v>6.7699999999999998E-4</v>
      </c>
      <c r="G2310">
        <v>42</v>
      </c>
      <c r="H2310" t="s">
        <v>35</v>
      </c>
      <c r="I2310" t="s">
        <v>51</v>
      </c>
      <c r="J2310">
        <v>2.835</v>
      </c>
      <c r="K2310">
        <v>5</v>
      </c>
      <c r="L2310">
        <v>1</v>
      </c>
      <c r="M2310">
        <v>2</v>
      </c>
      <c r="N2310">
        <v>6</v>
      </c>
      <c r="O2310">
        <v>1</v>
      </c>
      <c r="P2310">
        <v>3</v>
      </c>
      <c r="Q2310">
        <v>3</v>
      </c>
      <c r="R2310">
        <v>1</v>
      </c>
      <c r="S2310">
        <v>7</v>
      </c>
      <c r="T2310">
        <v>1</v>
      </c>
      <c r="U2310">
        <v>0</v>
      </c>
      <c r="V2310">
        <v>3</v>
      </c>
      <c r="W2310">
        <v>2</v>
      </c>
      <c r="X2310">
        <v>3</v>
      </c>
      <c r="Y2310">
        <v>1</v>
      </c>
      <c r="Z2310">
        <v>8</v>
      </c>
      <c r="AA2310">
        <v>0</v>
      </c>
      <c r="AB2310">
        <v>0</v>
      </c>
      <c r="AC2310">
        <v>0</v>
      </c>
      <c r="AD2310">
        <v>1</v>
      </c>
      <c r="AE2310">
        <f>SUM(M2310:N2310)/SUM(K2310:AD2310)</f>
        <v>0.16666666666666666</v>
      </c>
      <c r="AF2310">
        <f>SUM(S2310,Y2310)/SUM(K2310:AD2310)</f>
        <v>0.16666666666666666</v>
      </c>
      <c r="AG2310">
        <f t="shared" si="162"/>
        <v>0.20833333333333334</v>
      </c>
      <c r="AH2310">
        <f t="shared" si="163"/>
        <v>4.1666666666666664E-2</v>
      </c>
      <c r="AI2310">
        <f t="shared" si="164"/>
        <v>4.1666666666666664E-2</v>
      </c>
      <c r="AJ2310">
        <f t="shared" si="165"/>
        <v>0.375</v>
      </c>
    </row>
    <row r="2311" spans="1:38" x14ac:dyDescent="0.2">
      <c r="A2311" t="s">
        <v>1431</v>
      </c>
      <c r="B2311">
        <v>11</v>
      </c>
      <c r="C2311">
        <v>49</v>
      </c>
      <c r="D2311">
        <f>C2311-B2311</f>
        <v>38</v>
      </c>
      <c r="E2311">
        <v>0.23180000000000001</v>
      </c>
      <c r="F2311">
        <v>3.1001999999999998E-2</v>
      </c>
      <c r="G2311">
        <v>42</v>
      </c>
      <c r="H2311" t="s">
        <v>35</v>
      </c>
      <c r="I2311" t="s">
        <v>33</v>
      </c>
      <c r="J2311">
        <v>3.7330000000000001</v>
      </c>
      <c r="K2311">
        <v>0</v>
      </c>
      <c r="L2311">
        <v>0</v>
      </c>
      <c r="M2311">
        <v>2</v>
      </c>
      <c r="N2311">
        <v>3</v>
      </c>
      <c r="O2311">
        <v>3</v>
      </c>
      <c r="P2311">
        <v>1</v>
      </c>
      <c r="Q2311">
        <v>0</v>
      </c>
      <c r="R2311">
        <v>1</v>
      </c>
      <c r="S2311">
        <v>3</v>
      </c>
      <c r="T2311">
        <v>2</v>
      </c>
      <c r="U2311">
        <v>1</v>
      </c>
      <c r="V2311">
        <v>2</v>
      </c>
      <c r="W2311">
        <v>2</v>
      </c>
      <c r="X2311">
        <v>2</v>
      </c>
      <c r="Y2311">
        <v>2</v>
      </c>
      <c r="Z2311">
        <v>1</v>
      </c>
      <c r="AA2311">
        <v>2</v>
      </c>
      <c r="AB2311">
        <v>3</v>
      </c>
      <c r="AC2311">
        <v>0</v>
      </c>
      <c r="AD2311">
        <v>0</v>
      </c>
      <c r="AE2311">
        <f>SUM(M2311:N2311)/SUM(K2311:AD2311)</f>
        <v>0.16666666666666666</v>
      </c>
      <c r="AF2311">
        <f>SUM(S2311,Y2311)/SUM(K2311:AD2311)</f>
        <v>0.16666666666666666</v>
      </c>
      <c r="AG2311">
        <f t="shared" si="162"/>
        <v>0.1</v>
      </c>
      <c r="AH2311">
        <f t="shared" si="163"/>
        <v>0.1</v>
      </c>
      <c r="AI2311">
        <f t="shared" si="164"/>
        <v>0.23333333333333334</v>
      </c>
      <c r="AJ2311">
        <f t="shared" si="165"/>
        <v>0.23333333333333334</v>
      </c>
    </row>
    <row r="2312" spans="1:38" x14ac:dyDescent="0.2">
      <c r="A2312" t="s">
        <v>2168</v>
      </c>
      <c r="B2312">
        <v>6</v>
      </c>
      <c r="C2312">
        <v>34</v>
      </c>
      <c r="D2312">
        <f>C2312-B2312</f>
        <v>28</v>
      </c>
      <c r="E2312">
        <v>0.2167</v>
      </c>
      <c r="F2312">
        <v>1.152E-3</v>
      </c>
      <c r="G2312">
        <v>30</v>
      </c>
      <c r="H2312" t="s">
        <v>35</v>
      </c>
      <c r="I2312" t="s">
        <v>33</v>
      </c>
      <c r="J2312">
        <v>3.1920000000000002</v>
      </c>
      <c r="K2312">
        <v>2</v>
      </c>
      <c r="L2312">
        <v>0</v>
      </c>
      <c r="M2312">
        <v>0</v>
      </c>
      <c r="N2312">
        <v>4</v>
      </c>
      <c r="O2312">
        <v>3</v>
      </c>
      <c r="P2312">
        <v>0</v>
      </c>
      <c r="Q2312">
        <v>0</v>
      </c>
      <c r="R2312">
        <v>0</v>
      </c>
      <c r="S2312">
        <v>3</v>
      </c>
      <c r="T2312">
        <v>1</v>
      </c>
      <c r="U2312">
        <v>1</v>
      </c>
      <c r="V2312">
        <v>3</v>
      </c>
      <c r="W2312">
        <v>0</v>
      </c>
      <c r="X2312">
        <v>1</v>
      </c>
      <c r="Y2312">
        <v>1</v>
      </c>
      <c r="Z2312">
        <v>2</v>
      </c>
      <c r="AA2312">
        <v>1</v>
      </c>
      <c r="AB2312">
        <v>0</v>
      </c>
      <c r="AC2312">
        <v>0</v>
      </c>
      <c r="AD2312">
        <v>2</v>
      </c>
      <c r="AE2312">
        <f>SUM(M2312:N2312)/SUM(K2312:AD2312)</f>
        <v>0.16666666666666666</v>
      </c>
      <c r="AF2312">
        <f>SUM(S2312,Y2312)/SUM(K2312:AD2312)</f>
        <v>0.16666666666666666</v>
      </c>
      <c r="AG2312">
        <f t="shared" si="162"/>
        <v>8.3333333333333329E-2</v>
      </c>
      <c r="AH2312">
        <f t="shared" si="163"/>
        <v>0.20833333333333334</v>
      </c>
      <c r="AI2312">
        <f t="shared" si="164"/>
        <v>8.3333333333333329E-2</v>
      </c>
      <c r="AJ2312">
        <f t="shared" si="165"/>
        <v>0.29166666666666669</v>
      </c>
    </row>
    <row r="2313" spans="1:38" x14ac:dyDescent="0.2">
      <c r="A2313" t="s">
        <v>2210</v>
      </c>
      <c r="B2313">
        <v>22</v>
      </c>
      <c r="C2313">
        <v>233</v>
      </c>
      <c r="D2313">
        <f>C2313-B2313</f>
        <v>211</v>
      </c>
      <c r="E2313">
        <v>0.28310000000000002</v>
      </c>
      <c r="F2313">
        <v>1.17E-4</v>
      </c>
      <c r="G2313">
        <v>54</v>
      </c>
      <c r="H2313" t="s">
        <v>35</v>
      </c>
      <c r="I2313" t="s">
        <v>44</v>
      </c>
      <c r="J2313">
        <v>3.0630000000000002</v>
      </c>
      <c r="K2313">
        <v>5</v>
      </c>
      <c r="L2313">
        <v>2</v>
      </c>
      <c r="M2313">
        <v>3</v>
      </c>
      <c r="N2313">
        <v>12</v>
      </c>
      <c r="O2313">
        <v>3</v>
      </c>
      <c r="P2313">
        <v>8</v>
      </c>
      <c r="Q2313">
        <v>2</v>
      </c>
      <c r="R2313">
        <v>4</v>
      </c>
      <c r="S2313">
        <v>11</v>
      </c>
      <c r="T2313">
        <v>2</v>
      </c>
      <c r="U2313">
        <v>0</v>
      </c>
      <c r="V2313">
        <v>12</v>
      </c>
      <c r="W2313">
        <v>5</v>
      </c>
      <c r="X2313">
        <v>2</v>
      </c>
      <c r="Y2313">
        <v>4</v>
      </c>
      <c r="Z2313">
        <v>7</v>
      </c>
      <c r="AA2313">
        <v>3</v>
      </c>
      <c r="AB2313">
        <v>3</v>
      </c>
      <c r="AC2313">
        <v>1</v>
      </c>
      <c r="AD2313">
        <v>1</v>
      </c>
      <c r="AE2313">
        <f>SUM(M2313:N2313)/SUM(K2313:AD2313)</f>
        <v>0.16666666666666666</v>
      </c>
      <c r="AF2313">
        <f>SUM(S2313,Y2313)/SUM(K2313:AD2313)</f>
        <v>0.16666666666666666</v>
      </c>
      <c r="AG2313">
        <f t="shared" si="162"/>
        <v>0.2</v>
      </c>
      <c r="AH2313">
        <f t="shared" si="163"/>
        <v>5.5555555555555552E-2</v>
      </c>
      <c r="AI2313">
        <f t="shared" si="164"/>
        <v>0.1</v>
      </c>
      <c r="AJ2313">
        <f t="shared" si="165"/>
        <v>0.31111111111111112</v>
      </c>
    </row>
    <row r="2314" spans="1:38" x14ac:dyDescent="0.2">
      <c r="A2314" t="s">
        <v>513</v>
      </c>
      <c r="B2314">
        <v>373</v>
      </c>
      <c r="C2314">
        <v>565</v>
      </c>
      <c r="D2314">
        <f>C2314-B2314</f>
        <v>192</v>
      </c>
      <c r="E2314">
        <v>0.33119999999999999</v>
      </c>
      <c r="F2314">
        <v>4.8999999999999998E-5</v>
      </c>
      <c r="G2314">
        <v>66</v>
      </c>
      <c r="H2314" t="s">
        <v>46</v>
      </c>
      <c r="I2314" t="s">
        <v>33</v>
      </c>
      <c r="J2314">
        <v>2.9409999999999998</v>
      </c>
      <c r="K2314">
        <v>10</v>
      </c>
      <c r="L2314">
        <v>1</v>
      </c>
      <c r="M2314">
        <v>4</v>
      </c>
      <c r="N2314">
        <v>18</v>
      </c>
      <c r="O2314">
        <v>0</v>
      </c>
      <c r="P2314">
        <v>4</v>
      </c>
      <c r="Q2314">
        <v>2</v>
      </c>
      <c r="R2314">
        <v>3</v>
      </c>
      <c r="S2314">
        <v>12</v>
      </c>
      <c r="T2314">
        <v>8</v>
      </c>
      <c r="U2314">
        <v>1</v>
      </c>
      <c r="V2314">
        <v>8</v>
      </c>
      <c r="W2314">
        <v>4</v>
      </c>
      <c r="X2314">
        <v>12</v>
      </c>
      <c r="Y2314">
        <v>9</v>
      </c>
      <c r="Z2314">
        <v>20</v>
      </c>
      <c r="AA2314">
        <v>6</v>
      </c>
      <c r="AB2314">
        <v>2</v>
      </c>
      <c r="AC2314">
        <v>1</v>
      </c>
      <c r="AD2314">
        <v>1</v>
      </c>
      <c r="AE2314">
        <f>SUM(M2314:N2314)/SUM(K2314:AD2314)</f>
        <v>0.17460317460317459</v>
      </c>
      <c r="AF2314">
        <f>SUM(S2314,Y2314)/SUM(K2314:AD2314)</f>
        <v>0.16666666666666666</v>
      </c>
      <c r="AG2314">
        <f t="shared" si="162"/>
        <v>0.14285714285714285</v>
      </c>
      <c r="AH2314">
        <f t="shared" si="163"/>
        <v>1.5873015873015872E-2</v>
      </c>
      <c r="AI2314">
        <f t="shared" si="164"/>
        <v>0.1111111111111111</v>
      </c>
      <c r="AJ2314">
        <f t="shared" si="165"/>
        <v>0.3888888888888889</v>
      </c>
    </row>
    <row r="2315" spans="1:38" x14ac:dyDescent="0.2">
      <c r="A2315" t="s">
        <v>2425</v>
      </c>
      <c r="B2315">
        <v>6</v>
      </c>
      <c r="C2315">
        <v>126</v>
      </c>
      <c r="D2315">
        <f>C2315-B2315</f>
        <v>120</v>
      </c>
      <c r="E2315">
        <v>0.32669999999999999</v>
      </c>
      <c r="F2315">
        <v>2.6899999999999998E-4</v>
      </c>
      <c r="G2315">
        <v>66</v>
      </c>
      <c r="H2315" t="s">
        <v>46</v>
      </c>
      <c r="I2315" t="s">
        <v>44</v>
      </c>
      <c r="J2315">
        <v>3.7240000000000002</v>
      </c>
      <c r="K2315">
        <v>3</v>
      </c>
      <c r="L2315">
        <v>2</v>
      </c>
      <c r="M2315">
        <v>6</v>
      </c>
      <c r="N2315">
        <v>8</v>
      </c>
      <c r="O2315">
        <v>6</v>
      </c>
      <c r="P2315">
        <v>4</v>
      </c>
      <c r="Q2315">
        <v>1</v>
      </c>
      <c r="R2315">
        <v>4</v>
      </c>
      <c r="S2315">
        <v>9</v>
      </c>
      <c r="T2315">
        <v>7</v>
      </c>
      <c r="U2315">
        <v>0</v>
      </c>
      <c r="V2315">
        <v>5</v>
      </c>
      <c r="W2315">
        <v>1</v>
      </c>
      <c r="X2315">
        <v>4</v>
      </c>
      <c r="Y2315">
        <v>4</v>
      </c>
      <c r="Z2315">
        <v>3</v>
      </c>
      <c r="AA2315">
        <v>4</v>
      </c>
      <c r="AB2315">
        <v>4</v>
      </c>
      <c r="AC2315">
        <v>0</v>
      </c>
      <c r="AD2315">
        <v>3</v>
      </c>
      <c r="AE2315">
        <f>SUM(M2315:N2315)/SUM(K2315:AD2315)</f>
        <v>0.17948717948717949</v>
      </c>
      <c r="AF2315">
        <f>SUM(S2315,Y2315)/SUM(K2315:AD2315)</f>
        <v>0.16666666666666666</v>
      </c>
      <c r="AG2315">
        <f t="shared" si="162"/>
        <v>0.10256410256410256</v>
      </c>
      <c r="AH2315">
        <f t="shared" si="163"/>
        <v>0.11538461538461539</v>
      </c>
      <c r="AI2315">
        <f t="shared" si="164"/>
        <v>0.19230769230769232</v>
      </c>
      <c r="AJ2315">
        <f t="shared" si="165"/>
        <v>0.24358974358974358</v>
      </c>
      <c r="AK2315">
        <v>1</v>
      </c>
      <c r="AL2315">
        <v>0</v>
      </c>
    </row>
    <row r="2316" spans="1:38" x14ac:dyDescent="0.2">
      <c r="A2316" t="s">
        <v>534</v>
      </c>
      <c r="B2316">
        <v>21</v>
      </c>
      <c r="C2316">
        <v>316</v>
      </c>
      <c r="D2316">
        <f>C2316-B2316</f>
        <v>295</v>
      </c>
      <c r="E2316">
        <v>0.46800000000000003</v>
      </c>
      <c r="F2316">
        <v>2.6419999999999998E-3</v>
      </c>
      <c r="G2316">
        <v>90</v>
      </c>
      <c r="H2316" t="s">
        <v>46</v>
      </c>
      <c r="I2316" t="s">
        <v>535</v>
      </c>
      <c r="J2316">
        <v>3.0249999999999999</v>
      </c>
      <c r="K2316">
        <v>6</v>
      </c>
      <c r="L2316">
        <v>0</v>
      </c>
      <c r="M2316">
        <v>13</v>
      </c>
      <c r="N2316">
        <v>12</v>
      </c>
      <c r="O2316">
        <v>1</v>
      </c>
      <c r="P2316">
        <v>13</v>
      </c>
      <c r="Q2316">
        <v>2</v>
      </c>
      <c r="R2316">
        <v>4</v>
      </c>
      <c r="S2316">
        <v>13</v>
      </c>
      <c r="T2316">
        <v>8</v>
      </c>
      <c r="U2316">
        <v>1</v>
      </c>
      <c r="V2316">
        <v>15</v>
      </c>
      <c r="W2316">
        <v>6</v>
      </c>
      <c r="X2316">
        <v>3</v>
      </c>
      <c r="Y2316">
        <v>10</v>
      </c>
      <c r="Z2316">
        <v>15</v>
      </c>
      <c r="AA2316">
        <v>8</v>
      </c>
      <c r="AB2316">
        <v>5</v>
      </c>
      <c r="AC2316">
        <v>1</v>
      </c>
      <c r="AD2316">
        <v>2</v>
      </c>
      <c r="AE2316">
        <f>SUM(M2316:N2316)/SUM(K2316:AD2316)</f>
        <v>0.18115942028985507</v>
      </c>
      <c r="AF2316">
        <f>SUM(S2316,Y2316)/SUM(K2316:AD2316)</f>
        <v>0.16666666666666666</v>
      </c>
      <c r="AG2316">
        <f t="shared" si="162"/>
        <v>0.18115942028985507</v>
      </c>
      <c r="AH2316">
        <f t="shared" si="163"/>
        <v>2.8985507246376812E-2</v>
      </c>
      <c r="AI2316">
        <f t="shared" si="164"/>
        <v>0.13043478260869565</v>
      </c>
      <c r="AJ2316">
        <f t="shared" si="165"/>
        <v>0.31159420289855072</v>
      </c>
    </row>
    <row r="2317" spans="1:38" x14ac:dyDescent="0.2">
      <c r="A2317" t="s">
        <v>2452</v>
      </c>
      <c r="B2317">
        <v>131</v>
      </c>
      <c r="C2317">
        <v>222</v>
      </c>
      <c r="D2317">
        <f>C2317-B2317</f>
        <v>91</v>
      </c>
      <c r="E2317">
        <v>0.14349999999999999</v>
      </c>
      <c r="F2317">
        <v>2.467E-3</v>
      </c>
      <c r="G2317">
        <v>6</v>
      </c>
      <c r="H2317" t="s">
        <v>35</v>
      </c>
      <c r="I2317" t="s">
        <v>33</v>
      </c>
      <c r="J2317">
        <v>3.4</v>
      </c>
      <c r="K2317">
        <v>4</v>
      </c>
      <c r="L2317">
        <v>0</v>
      </c>
      <c r="M2317">
        <v>6</v>
      </c>
      <c r="N2317">
        <v>5</v>
      </c>
      <c r="O2317">
        <v>2</v>
      </c>
      <c r="P2317">
        <v>2</v>
      </c>
      <c r="Q2317">
        <v>0</v>
      </c>
      <c r="R2317">
        <v>2</v>
      </c>
      <c r="S2317">
        <v>4</v>
      </c>
      <c r="T2317">
        <v>6</v>
      </c>
      <c r="U2317">
        <v>1</v>
      </c>
      <c r="V2317">
        <v>1</v>
      </c>
      <c r="W2317">
        <v>2</v>
      </c>
      <c r="X2317">
        <v>5</v>
      </c>
      <c r="Y2317">
        <v>6</v>
      </c>
      <c r="Z2317">
        <v>9</v>
      </c>
      <c r="AA2317">
        <v>3</v>
      </c>
      <c r="AB2317">
        <v>1</v>
      </c>
      <c r="AC2317">
        <v>0</v>
      </c>
      <c r="AD2317">
        <v>1</v>
      </c>
      <c r="AE2317">
        <f>SUM(M2317:N2317)/SUM(K2317:AD2317)</f>
        <v>0.18333333333333332</v>
      </c>
      <c r="AF2317">
        <f>SUM(S2317,Y2317)/SUM(K2317:AD2317)</f>
        <v>0.16666666666666666</v>
      </c>
      <c r="AG2317">
        <f t="shared" si="162"/>
        <v>0.13333333333333333</v>
      </c>
      <c r="AH2317">
        <f t="shared" si="163"/>
        <v>0.05</v>
      </c>
      <c r="AI2317">
        <f t="shared" si="164"/>
        <v>0.16666666666666666</v>
      </c>
      <c r="AJ2317">
        <f t="shared" si="165"/>
        <v>0.3</v>
      </c>
    </row>
    <row r="2318" spans="1:38" x14ac:dyDescent="0.2">
      <c r="A2318" t="s">
        <v>2814</v>
      </c>
      <c r="B2318">
        <v>62</v>
      </c>
      <c r="C2318">
        <v>171</v>
      </c>
      <c r="D2318">
        <f>C2318-B2318</f>
        <v>109</v>
      </c>
      <c r="E2318">
        <v>0.16159999999999999</v>
      </c>
      <c r="F2318">
        <v>1.94E-4</v>
      </c>
      <c r="G2318">
        <v>6</v>
      </c>
      <c r="H2318" t="s">
        <v>35</v>
      </c>
      <c r="I2318" t="s">
        <v>33</v>
      </c>
      <c r="J2318">
        <v>3.238</v>
      </c>
      <c r="K2318">
        <v>0</v>
      </c>
      <c r="L2318">
        <v>1</v>
      </c>
      <c r="M2318">
        <v>10</v>
      </c>
      <c r="N2318">
        <v>9</v>
      </c>
      <c r="O2318">
        <v>1</v>
      </c>
      <c r="P2318">
        <v>1</v>
      </c>
      <c r="Q2318">
        <v>1</v>
      </c>
      <c r="R2318">
        <v>9</v>
      </c>
      <c r="S2318">
        <v>6</v>
      </c>
      <c r="T2318">
        <v>9</v>
      </c>
      <c r="U2318">
        <v>1</v>
      </c>
      <c r="V2318">
        <v>9</v>
      </c>
      <c r="W2318">
        <v>4</v>
      </c>
      <c r="X2318">
        <v>7</v>
      </c>
      <c r="Y2318">
        <v>11</v>
      </c>
      <c r="Z2318">
        <v>6</v>
      </c>
      <c r="AA2318">
        <v>8</v>
      </c>
      <c r="AB2318">
        <v>3</v>
      </c>
      <c r="AC2318">
        <v>1</v>
      </c>
      <c r="AD2318">
        <v>5</v>
      </c>
      <c r="AE2318">
        <f>SUM(M2318:N2318)/SUM(K2318:AD2318)</f>
        <v>0.18627450980392157</v>
      </c>
      <c r="AF2318">
        <f>SUM(S2318,Y2318)/SUM(K2318:AD2318)</f>
        <v>0.16666666666666666</v>
      </c>
      <c r="AG2318">
        <f t="shared" si="162"/>
        <v>4.9019607843137254E-2</v>
      </c>
      <c r="AH2318">
        <f t="shared" si="163"/>
        <v>6.8627450980392163E-2</v>
      </c>
      <c r="AI2318">
        <f t="shared" si="164"/>
        <v>0.21568627450980393</v>
      </c>
      <c r="AJ2318">
        <f t="shared" si="165"/>
        <v>0.31372549019607843</v>
      </c>
    </row>
    <row r="2319" spans="1:38" x14ac:dyDescent="0.2">
      <c r="A2319" t="s">
        <v>2664</v>
      </c>
      <c r="B2319">
        <v>137</v>
      </c>
      <c r="C2319">
        <v>221</v>
      </c>
      <c r="D2319">
        <f>C2319-B2319</f>
        <v>84</v>
      </c>
      <c r="E2319">
        <v>0.3024</v>
      </c>
      <c r="F2319">
        <v>2.4944999999999998E-2</v>
      </c>
      <c r="G2319">
        <v>54</v>
      </c>
      <c r="H2319" t="s">
        <v>35</v>
      </c>
      <c r="I2319" t="s">
        <v>33</v>
      </c>
      <c r="J2319">
        <v>3.1019999999999999</v>
      </c>
      <c r="K2319">
        <v>2</v>
      </c>
      <c r="L2319">
        <v>1</v>
      </c>
      <c r="M2319">
        <v>1</v>
      </c>
      <c r="N2319">
        <v>8</v>
      </c>
      <c r="O2319">
        <v>2</v>
      </c>
      <c r="P2319">
        <v>6</v>
      </c>
      <c r="Q2319">
        <v>2</v>
      </c>
      <c r="R2319">
        <v>1</v>
      </c>
      <c r="S2319">
        <v>6</v>
      </c>
      <c r="T2319">
        <v>3</v>
      </c>
      <c r="U2319">
        <v>0</v>
      </c>
      <c r="V2319">
        <v>2</v>
      </c>
      <c r="W2319">
        <v>3</v>
      </c>
      <c r="X2319">
        <v>1</v>
      </c>
      <c r="Y2319">
        <v>2</v>
      </c>
      <c r="Z2319">
        <v>5</v>
      </c>
      <c r="AA2319">
        <v>2</v>
      </c>
      <c r="AB2319">
        <v>0</v>
      </c>
      <c r="AC2319">
        <v>0</v>
      </c>
      <c r="AD2319">
        <v>1</v>
      </c>
      <c r="AE2319">
        <f>SUM(M2319:N2319)/SUM(K2319:AD2319)</f>
        <v>0.1875</v>
      </c>
      <c r="AF2319">
        <f>SUM(S2319,Y2319)/SUM(K2319:AD2319)</f>
        <v>0.16666666666666666</v>
      </c>
      <c r="AG2319">
        <f t="shared" si="162"/>
        <v>0.22916666666666666</v>
      </c>
      <c r="AH2319">
        <f t="shared" si="163"/>
        <v>6.25E-2</v>
      </c>
      <c r="AI2319">
        <f t="shared" si="164"/>
        <v>8.3333333333333329E-2</v>
      </c>
      <c r="AJ2319">
        <f t="shared" si="165"/>
        <v>0.27083333333333331</v>
      </c>
    </row>
    <row r="2320" spans="1:38" x14ac:dyDescent="0.2">
      <c r="A2320" t="s">
        <v>2021</v>
      </c>
      <c r="B2320">
        <v>238</v>
      </c>
      <c r="C2320">
        <v>725</v>
      </c>
      <c r="D2320">
        <f>C2320-B2320</f>
        <v>487</v>
      </c>
      <c r="E2320">
        <v>0.20619999999999999</v>
      </c>
      <c r="F2320">
        <v>8.9320000000000007E-3</v>
      </c>
      <c r="G2320">
        <v>30</v>
      </c>
      <c r="H2320" t="s">
        <v>35</v>
      </c>
      <c r="I2320" t="s">
        <v>33</v>
      </c>
      <c r="J2320">
        <v>2.8079999999999998</v>
      </c>
      <c r="K2320">
        <v>5</v>
      </c>
      <c r="L2320">
        <v>2</v>
      </c>
      <c r="M2320">
        <v>25</v>
      </c>
      <c r="N2320">
        <v>17</v>
      </c>
      <c r="O2320">
        <v>4</v>
      </c>
      <c r="P2320">
        <v>15</v>
      </c>
      <c r="Q2320">
        <v>7</v>
      </c>
      <c r="R2320">
        <v>7</v>
      </c>
      <c r="S2320">
        <v>24</v>
      </c>
      <c r="T2320">
        <v>7</v>
      </c>
      <c r="U2320">
        <v>2</v>
      </c>
      <c r="V2320">
        <v>21</v>
      </c>
      <c r="W2320">
        <v>14</v>
      </c>
      <c r="X2320">
        <v>9</v>
      </c>
      <c r="Y2320">
        <v>13</v>
      </c>
      <c r="Z2320">
        <v>17</v>
      </c>
      <c r="AA2320">
        <v>17</v>
      </c>
      <c r="AB2320">
        <v>7</v>
      </c>
      <c r="AC2320">
        <v>0</v>
      </c>
      <c r="AD2320">
        <v>9</v>
      </c>
      <c r="AE2320">
        <f>SUM(M2320:N2320)/SUM(K2320:AD2320)</f>
        <v>0.1891891891891892</v>
      </c>
      <c r="AF2320">
        <f>SUM(S2320,Y2320)/SUM(K2320:AD2320)</f>
        <v>0.16666666666666666</v>
      </c>
      <c r="AG2320">
        <f t="shared" si="162"/>
        <v>0.15315315315315314</v>
      </c>
      <c r="AH2320">
        <f t="shared" si="163"/>
        <v>5.8558558558558557E-2</v>
      </c>
      <c r="AI2320">
        <f t="shared" si="164"/>
        <v>0.1036036036036036</v>
      </c>
      <c r="AJ2320">
        <f t="shared" si="165"/>
        <v>0.32882882882882886</v>
      </c>
    </row>
    <row r="2321" spans="1:38" x14ac:dyDescent="0.2">
      <c r="A2321" t="s">
        <v>1884</v>
      </c>
      <c r="B2321">
        <v>167</v>
      </c>
      <c r="C2321">
        <v>211</v>
      </c>
      <c r="D2321">
        <f>C2321-B2321</f>
        <v>44</v>
      </c>
      <c r="E2321">
        <v>0.1153</v>
      </c>
      <c r="F2321" t="s">
        <v>644</v>
      </c>
      <c r="G2321">
        <v>6</v>
      </c>
      <c r="H2321" t="s">
        <v>46</v>
      </c>
      <c r="I2321" t="s">
        <v>44</v>
      </c>
      <c r="J2321">
        <v>3.3359999999999999</v>
      </c>
      <c r="K2321">
        <v>0</v>
      </c>
      <c r="L2321">
        <v>0</v>
      </c>
      <c r="M2321">
        <v>2</v>
      </c>
      <c r="N2321">
        <v>6</v>
      </c>
      <c r="O2321">
        <v>2</v>
      </c>
      <c r="P2321">
        <v>1</v>
      </c>
      <c r="Q2321">
        <v>2</v>
      </c>
      <c r="R2321">
        <v>2</v>
      </c>
      <c r="S2321">
        <v>5</v>
      </c>
      <c r="T2321">
        <v>5</v>
      </c>
      <c r="U2321">
        <v>1</v>
      </c>
      <c r="V2321">
        <v>2</v>
      </c>
      <c r="W2321">
        <v>1</v>
      </c>
      <c r="X2321">
        <v>3</v>
      </c>
      <c r="Y2321">
        <v>2</v>
      </c>
      <c r="Z2321">
        <v>1</v>
      </c>
      <c r="AA2321">
        <v>4</v>
      </c>
      <c r="AB2321">
        <v>1</v>
      </c>
      <c r="AC2321">
        <v>0</v>
      </c>
      <c r="AD2321">
        <v>2</v>
      </c>
      <c r="AE2321">
        <f>SUM(M2321:N2321)/SUM(K2321:AD2321)</f>
        <v>0.19047619047619047</v>
      </c>
      <c r="AF2321">
        <f>SUM(S2321,Y2321)/SUM(K2321:AD2321)</f>
        <v>0.16666666666666666</v>
      </c>
      <c r="AG2321">
        <f t="shared" si="162"/>
        <v>4.7619047619047616E-2</v>
      </c>
      <c r="AH2321">
        <f t="shared" si="163"/>
        <v>9.5238095238095233E-2</v>
      </c>
      <c r="AI2321">
        <f t="shared" si="164"/>
        <v>0.21428571428571427</v>
      </c>
      <c r="AJ2321">
        <f t="shared" si="165"/>
        <v>0.2857142857142857</v>
      </c>
    </row>
    <row r="2322" spans="1:38" x14ac:dyDescent="0.2">
      <c r="A2322" t="s">
        <v>138</v>
      </c>
      <c r="B2322">
        <v>27</v>
      </c>
      <c r="C2322">
        <v>337</v>
      </c>
      <c r="D2322">
        <f>C2322-B2322</f>
        <v>310</v>
      </c>
      <c r="E2322">
        <v>0.4773</v>
      </c>
      <c r="F2322">
        <v>2.33E-4</v>
      </c>
      <c r="G2322">
        <v>90</v>
      </c>
      <c r="H2322" t="s">
        <v>32</v>
      </c>
      <c r="I2322" t="s">
        <v>44</v>
      </c>
      <c r="J2322">
        <v>2.899</v>
      </c>
      <c r="K2322">
        <v>8</v>
      </c>
      <c r="L2322">
        <v>2</v>
      </c>
      <c r="M2322">
        <v>13</v>
      </c>
      <c r="N2322">
        <v>9</v>
      </c>
      <c r="O2322">
        <v>2</v>
      </c>
      <c r="P2322">
        <v>19</v>
      </c>
      <c r="Q2322">
        <v>1</v>
      </c>
      <c r="R2322">
        <v>2</v>
      </c>
      <c r="S2322">
        <v>9</v>
      </c>
      <c r="T2322">
        <v>2</v>
      </c>
      <c r="U2322">
        <v>1</v>
      </c>
      <c r="V2322">
        <v>8</v>
      </c>
      <c r="W2322">
        <v>8</v>
      </c>
      <c r="X2322">
        <v>4</v>
      </c>
      <c r="Y2322">
        <v>10</v>
      </c>
      <c r="Z2322">
        <v>5</v>
      </c>
      <c r="AA2322">
        <v>6</v>
      </c>
      <c r="AB2322">
        <v>2</v>
      </c>
      <c r="AC2322">
        <v>1</v>
      </c>
      <c r="AD2322">
        <v>2</v>
      </c>
      <c r="AE2322">
        <f>SUM(M2322:N2322)/SUM(K2322:AD2322)</f>
        <v>0.19298245614035087</v>
      </c>
      <c r="AF2322">
        <f>SUM(S2322,Y2322)/SUM(K2322:AD2322)</f>
        <v>0.16666666666666666</v>
      </c>
      <c r="AG2322">
        <f t="shared" si="162"/>
        <v>0.30701754385964913</v>
      </c>
      <c r="AH2322">
        <f t="shared" si="163"/>
        <v>4.3859649122807015E-2</v>
      </c>
      <c r="AI2322">
        <f t="shared" si="164"/>
        <v>6.1403508771929821E-2</v>
      </c>
      <c r="AJ2322">
        <f t="shared" si="165"/>
        <v>0.22807017543859648</v>
      </c>
      <c r="AK2322">
        <v>13</v>
      </c>
      <c r="AL2322">
        <v>0</v>
      </c>
    </row>
    <row r="2323" spans="1:38" x14ac:dyDescent="0.2">
      <c r="A2323" t="s">
        <v>2353</v>
      </c>
      <c r="B2323">
        <v>2</v>
      </c>
      <c r="C2323">
        <v>231</v>
      </c>
      <c r="D2323">
        <f>C2323-B2323</f>
        <v>229</v>
      </c>
      <c r="E2323">
        <v>0.37340000000000001</v>
      </c>
      <c r="F2323">
        <v>3.0000000000000001E-5</v>
      </c>
      <c r="G2323">
        <v>78</v>
      </c>
      <c r="H2323" t="s">
        <v>35</v>
      </c>
      <c r="I2323" t="s">
        <v>111</v>
      </c>
      <c r="J2323">
        <v>2.9929999999999999</v>
      </c>
      <c r="K2323">
        <v>15</v>
      </c>
      <c r="L2323">
        <v>0</v>
      </c>
      <c r="M2323">
        <v>8</v>
      </c>
      <c r="N2323">
        <v>19</v>
      </c>
      <c r="O2323">
        <v>0</v>
      </c>
      <c r="P2323">
        <v>15</v>
      </c>
      <c r="Q2323">
        <v>3</v>
      </c>
      <c r="R2323">
        <v>4</v>
      </c>
      <c r="S2323">
        <v>8</v>
      </c>
      <c r="T2323">
        <v>4</v>
      </c>
      <c r="U2323">
        <v>3</v>
      </c>
      <c r="V2323">
        <v>6</v>
      </c>
      <c r="W2323">
        <v>7</v>
      </c>
      <c r="X2323">
        <v>10</v>
      </c>
      <c r="Y2323">
        <v>15</v>
      </c>
      <c r="Z2323">
        <v>8</v>
      </c>
      <c r="AA2323">
        <v>5</v>
      </c>
      <c r="AB2323">
        <v>4</v>
      </c>
      <c r="AC2323">
        <v>1</v>
      </c>
      <c r="AD2323">
        <v>3</v>
      </c>
      <c r="AE2323">
        <f>SUM(M2323:N2323)/SUM(K2323:AD2323)</f>
        <v>0.19565217391304349</v>
      </c>
      <c r="AF2323">
        <f>SUM(S2323,Y2323)/SUM(K2323:AD2323)</f>
        <v>0.16666666666666666</v>
      </c>
      <c r="AG2323">
        <f t="shared" si="162"/>
        <v>0.26811594202898553</v>
      </c>
      <c r="AH2323">
        <f t="shared" si="163"/>
        <v>2.8985507246376812E-2</v>
      </c>
      <c r="AI2323">
        <f t="shared" si="164"/>
        <v>0.10869565217391304</v>
      </c>
      <c r="AJ2323">
        <f t="shared" si="165"/>
        <v>0.2318840579710145</v>
      </c>
    </row>
    <row r="2324" spans="1:38" x14ac:dyDescent="0.2">
      <c r="A2324" t="s">
        <v>389</v>
      </c>
      <c r="B2324">
        <v>4</v>
      </c>
      <c r="C2324">
        <v>191</v>
      </c>
      <c r="D2324">
        <f>C2324-B2324</f>
        <v>187</v>
      </c>
      <c r="E2324">
        <v>0.41620000000000001</v>
      </c>
      <c r="F2324">
        <v>7.8999999999999996E-5</v>
      </c>
      <c r="G2324">
        <v>78</v>
      </c>
      <c r="H2324" t="s">
        <v>46</v>
      </c>
      <c r="I2324" t="s">
        <v>49</v>
      </c>
      <c r="J2324">
        <v>2.746</v>
      </c>
      <c r="K2324">
        <v>10</v>
      </c>
      <c r="L2324">
        <v>0</v>
      </c>
      <c r="M2324">
        <v>10</v>
      </c>
      <c r="N2324">
        <v>10</v>
      </c>
      <c r="O2324">
        <v>0</v>
      </c>
      <c r="P2324">
        <v>7</v>
      </c>
      <c r="Q2324">
        <v>3</v>
      </c>
      <c r="R2324">
        <v>1</v>
      </c>
      <c r="S2324">
        <v>17</v>
      </c>
      <c r="T2324">
        <v>5</v>
      </c>
      <c r="U2324">
        <v>1</v>
      </c>
      <c r="V2324">
        <v>10</v>
      </c>
      <c r="W2324">
        <v>3</v>
      </c>
      <c r="X2324">
        <v>9</v>
      </c>
      <c r="Y2324">
        <v>0</v>
      </c>
      <c r="Z2324">
        <v>9</v>
      </c>
      <c r="AA2324">
        <v>5</v>
      </c>
      <c r="AB2324">
        <v>2</v>
      </c>
      <c r="AC2324">
        <v>0</v>
      </c>
      <c r="AD2324">
        <v>0</v>
      </c>
      <c r="AE2324">
        <f>SUM(M2324:N2324)/SUM(K2324:AD2324)</f>
        <v>0.19607843137254902</v>
      </c>
      <c r="AF2324">
        <f>SUM(S2324,Y2324)/SUM(K2324:AD2324)</f>
        <v>0.16666666666666666</v>
      </c>
      <c r="AG2324">
        <f t="shared" si="162"/>
        <v>0.19607843137254902</v>
      </c>
      <c r="AH2324">
        <f t="shared" si="163"/>
        <v>0</v>
      </c>
      <c r="AI2324">
        <f t="shared" si="164"/>
        <v>8.8235294117647065E-2</v>
      </c>
      <c r="AJ2324">
        <f t="shared" si="165"/>
        <v>0.35294117647058826</v>
      </c>
      <c r="AK2324">
        <v>11</v>
      </c>
      <c r="AL2324">
        <v>0</v>
      </c>
    </row>
    <row r="2325" spans="1:38" x14ac:dyDescent="0.2">
      <c r="A2325" t="s">
        <v>1421</v>
      </c>
      <c r="B2325">
        <v>5</v>
      </c>
      <c r="C2325">
        <v>285</v>
      </c>
      <c r="D2325">
        <f>C2325-B2325</f>
        <v>280</v>
      </c>
      <c r="E2325">
        <v>0.47070000000000001</v>
      </c>
      <c r="F2325">
        <v>9.8999999999999994E-5</v>
      </c>
      <c r="G2325">
        <v>90</v>
      </c>
      <c r="H2325" t="s">
        <v>32</v>
      </c>
      <c r="I2325" t="s">
        <v>44</v>
      </c>
      <c r="J2325">
        <v>2.8420000000000001</v>
      </c>
      <c r="K2325">
        <v>7</v>
      </c>
      <c r="L2325">
        <v>0</v>
      </c>
      <c r="M2325">
        <v>8</v>
      </c>
      <c r="N2325">
        <v>12</v>
      </c>
      <c r="O2325">
        <v>2</v>
      </c>
      <c r="P2325">
        <v>10</v>
      </c>
      <c r="Q2325">
        <v>1</v>
      </c>
      <c r="R2325">
        <v>4</v>
      </c>
      <c r="S2325">
        <v>16</v>
      </c>
      <c r="T2325">
        <v>2</v>
      </c>
      <c r="U2325">
        <v>1</v>
      </c>
      <c r="V2325">
        <v>10</v>
      </c>
      <c r="W2325">
        <v>6</v>
      </c>
      <c r="X2325">
        <v>3</v>
      </c>
      <c r="Y2325">
        <v>1</v>
      </c>
      <c r="Z2325">
        <v>9</v>
      </c>
      <c r="AA2325">
        <v>7</v>
      </c>
      <c r="AB2325">
        <v>0</v>
      </c>
      <c r="AC2325">
        <v>1</v>
      </c>
      <c r="AD2325">
        <v>2</v>
      </c>
      <c r="AE2325">
        <f>SUM(M2325:N2325)/SUM(K2325:AD2325)</f>
        <v>0.19607843137254902</v>
      </c>
      <c r="AF2325">
        <f>SUM(S2325,Y2325)/SUM(K2325:AD2325)</f>
        <v>0.16666666666666666</v>
      </c>
      <c r="AG2325">
        <f t="shared" si="162"/>
        <v>0.22549019607843138</v>
      </c>
      <c r="AH2325">
        <f t="shared" si="163"/>
        <v>4.9019607843137254E-2</v>
      </c>
      <c r="AI2325">
        <f t="shared" si="164"/>
        <v>6.8627450980392163E-2</v>
      </c>
      <c r="AJ2325">
        <f t="shared" si="165"/>
        <v>0.29411764705882354</v>
      </c>
      <c r="AK2325">
        <v>5</v>
      </c>
      <c r="AL2325">
        <v>0</v>
      </c>
    </row>
    <row r="2326" spans="1:38" x14ac:dyDescent="0.2">
      <c r="A2326" t="s">
        <v>2131</v>
      </c>
      <c r="B2326">
        <v>13</v>
      </c>
      <c r="C2326">
        <v>615</v>
      </c>
      <c r="D2326">
        <f>C2326-B2326</f>
        <v>602</v>
      </c>
      <c r="E2326">
        <v>0.17519999999999999</v>
      </c>
      <c r="F2326">
        <v>5.7200000000000003E-4</v>
      </c>
      <c r="G2326">
        <v>18</v>
      </c>
      <c r="H2326" t="s">
        <v>35</v>
      </c>
      <c r="I2326" t="s">
        <v>44</v>
      </c>
      <c r="J2326">
        <v>2.5779999999999998</v>
      </c>
      <c r="K2326">
        <v>3</v>
      </c>
      <c r="L2326">
        <v>0</v>
      </c>
      <c r="M2326">
        <v>19</v>
      </c>
      <c r="N2326">
        <v>26</v>
      </c>
      <c r="O2326">
        <v>3</v>
      </c>
      <c r="P2326">
        <v>12</v>
      </c>
      <c r="Q2326">
        <v>7</v>
      </c>
      <c r="R2326">
        <v>2</v>
      </c>
      <c r="S2326">
        <v>30</v>
      </c>
      <c r="T2326">
        <v>5</v>
      </c>
      <c r="U2326">
        <v>2</v>
      </c>
      <c r="V2326">
        <v>15</v>
      </c>
      <c r="W2326">
        <v>17</v>
      </c>
      <c r="X2326">
        <v>11</v>
      </c>
      <c r="Y2326">
        <v>7</v>
      </c>
      <c r="Z2326">
        <v>35</v>
      </c>
      <c r="AA2326">
        <v>17</v>
      </c>
      <c r="AB2326">
        <v>6</v>
      </c>
      <c r="AC2326">
        <v>1</v>
      </c>
      <c r="AD2326">
        <v>4</v>
      </c>
      <c r="AE2326">
        <f>SUM(M2326:N2326)/SUM(K2326:AD2326)</f>
        <v>0.20270270270270271</v>
      </c>
      <c r="AF2326">
        <f>SUM(S2326,Y2326)/SUM(K2326:AD2326)</f>
        <v>0.16666666666666666</v>
      </c>
      <c r="AG2326">
        <f t="shared" si="162"/>
        <v>0.14414414414414414</v>
      </c>
      <c r="AH2326">
        <f t="shared" si="163"/>
        <v>3.6036036036036036E-2</v>
      </c>
      <c r="AI2326">
        <f t="shared" si="164"/>
        <v>6.7567567567567571E-2</v>
      </c>
      <c r="AJ2326">
        <f t="shared" si="165"/>
        <v>0.38288288288288286</v>
      </c>
    </row>
    <row r="2327" spans="1:38" x14ac:dyDescent="0.2">
      <c r="A2327" t="s">
        <v>1718</v>
      </c>
      <c r="B2327">
        <v>4</v>
      </c>
      <c r="C2327">
        <v>111</v>
      </c>
      <c r="D2327">
        <f>C2327-B2327</f>
        <v>107</v>
      </c>
      <c r="E2327">
        <v>0.24610000000000001</v>
      </c>
      <c r="F2327">
        <v>8.7819999999999999E-3</v>
      </c>
      <c r="G2327">
        <v>42</v>
      </c>
      <c r="H2327" t="s">
        <v>35</v>
      </c>
      <c r="I2327" t="s">
        <v>33</v>
      </c>
      <c r="J2327">
        <v>3.3330000000000002</v>
      </c>
      <c r="K2327">
        <v>7</v>
      </c>
      <c r="L2327">
        <v>1</v>
      </c>
      <c r="M2327">
        <v>9</v>
      </c>
      <c r="N2327">
        <v>7</v>
      </c>
      <c r="O2327">
        <v>3</v>
      </c>
      <c r="P2327">
        <v>2</v>
      </c>
      <c r="Q2327">
        <v>1</v>
      </c>
      <c r="R2327">
        <v>4</v>
      </c>
      <c r="S2327">
        <v>6</v>
      </c>
      <c r="T2327">
        <v>6</v>
      </c>
      <c r="U2327">
        <v>2</v>
      </c>
      <c r="V2327">
        <v>6</v>
      </c>
      <c r="W2327">
        <v>3</v>
      </c>
      <c r="X2327">
        <v>6</v>
      </c>
      <c r="Y2327">
        <v>7</v>
      </c>
      <c r="Z2327">
        <v>4</v>
      </c>
      <c r="AA2327">
        <v>0</v>
      </c>
      <c r="AB2327">
        <v>2</v>
      </c>
      <c r="AC2327">
        <v>0</v>
      </c>
      <c r="AD2327">
        <v>2</v>
      </c>
      <c r="AE2327">
        <f>SUM(M2327:N2327)/SUM(K2327:AD2327)</f>
        <v>0.20512820512820512</v>
      </c>
      <c r="AF2327">
        <f>SUM(S2327,Y2327)/SUM(K2327:AD2327)</f>
        <v>0.16666666666666666</v>
      </c>
      <c r="AG2327">
        <f t="shared" si="162"/>
        <v>0.15384615384615385</v>
      </c>
      <c r="AH2327">
        <f t="shared" si="163"/>
        <v>6.4102564102564097E-2</v>
      </c>
      <c r="AI2327">
        <f t="shared" si="164"/>
        <v>0.17948717948717949</v>
      </c>
      <c r="AJ2327">
        <f t="shared" si="165"/>
        <v>0.23076923076923078</v>
      </c>
    </row>
    <row r="2328" spans="1:38" x14ac:dyDescent="0.2">
      <c r="A2328" t="s">
        <v>946</v>
      </c>
      <c r="B2328">
        <v>142</v>
      </c>
      <c r="C2328">
        <v>606</v>
      </c>
      <c r="D2328">
        <f>C2328-B2328</f>
        <v>464</v>
      </c>
      <c r="E2328">
        <v>0.32319999999999999</v>
      </c>
      <c r="F2328">
        <v>3.4999999999999997E-5</v>
      </c>
      <c r="G2328">
        <v>66</v>
      </c>
      <c r="H2328" t="s">
        <v>32</v>
      </c>
      <c r="I2328" t="s">
        <v>49</v>
      </c>
      <c r="J2328">
        <v>2.5979999999999999</v>
      </c>
      <c r="K2328">
        <v>3</v>
      </c>
      <c r="L2328">
        <v>1</v>
      </c>
      <c r="M2328">
        <v>19</v>
      </c>
      <c r="N2328">
        <v>18</v>
      </c>
      <c r="O2328">
        <v>4</v>
      </c>
      <c r="P2328">
        <v>27</v>
      </c>
      <c r="Q2328">
        <v>5</v>
      </c>
      <c r="R2328">
        <v>4</v>
      </c>
      <c r="S2328">
        <v>20</v>
      </c>
      <c r="T2328">
        <v>3</v>
      </c>
      <c r="U2328">
        <v>1</v>
      </c>
      <c r="V2328">
        <v>14</v>
      </c>
      <c r="W2328">
        <v>8</v>
      </c>
      <c r="X2328">
        <v>10</v>
      </c>
      <c r="Y2328">
        <v>10</v>
      </c>
      <c r="Z2328">
        <v>19</v>
      </c>
      <c r="AA2328">
        <v>9</v>
      </c>
      <c r="AB2328">
        <v>2</v>
      </c>
      <c r="AC2328">
        <v>1</v>
      </c>
      <c r="AD2328">
        <v>2</v>
      </c>
      <c r="AE2328">
        <f>SUM(M2328:N2328)/SUM(K2328:AD2328)</f>
        <v>0.20555555555555555</v>
      </c>
      <c r="AF2328">
        <f>SUM(S2328,Y2328)/SUM(K2328:AD2328)</f>
        <v>0.16666666666666666</v>
      </c>
      <c r="AG2328">
        <f t="shared" si="162"/>
        <v>0.21111111111111111</v>
      </c>
      <c r="AH2328">
        <f t="shared" si="163"/>
        <v>3.888888888888889E-2</v>
      </c>
      <c r="AI2328">
        <f t="shared" si="164"/>
        <v>5.5555555555555552E-2</v>
      </c>
      <c r="AJ2328">
        <f t="shared" si="165"/>
        <v>0.32222222222222224</v>
      </c>
      <c r="AK2328">
        <v>1</v>
      </c>
      <c r="AL2328">
        <v>0</v>
      </c>
    </row>
    <row r="2329" spans="1:38" x14ac:dyDescent="0.2">
      <c r="A2329" t="s">
        <v>75</v>
      </c>
      <c r="B2329">
        <v>18</v>
      </c>
      <c r="C2329">
        <v>492</v>
      </c>
      <c r="D2329">
        <f>C2329-B2329</f>
        <v>474</v>
      </c>
      <c r="E2329">
        <v>0.40629999999999999</v>
      </c>
      <c r="F2329">
        <v>5.9199999999999997E-4</v>
      </c>
      <c r="G2329">
        <v>78</v>
      </c>
      <c r="H2329" t="s">
        <v>46</v>
      </c>
      <c r="I2329" t="s">
        <v>44</v>
      </c>
      <c r="J2329">
        <v>2.9620000000000002</v>
      </c>
      <c r="K2329">
        <v>14</v>
      </c>
      <c r="L2329">
        <v>1</v>
      </c>
      <c r="M2329">
        <v>17</v>
      </c>
      <c r="N2329">
        <v>19</v>
      </c>
      <c r="O2329">
        <v>2</v>
      </c>
      <c r="P2329">
        <v>30</v>
      </c>
      <c r="Q2329">
        <v>2</v>
      </c>
      <c r="R2329">
        <v>1</v>
      </c>
      <c r="S2329">
        <v>24</v>
      </c>
      <c r="T2329">
        <v>6</v>
      </c>
      <c r="U2329">
        <v>0</v>
      </c>
      <c r="V2329">
        <v>12</v>
      </c>
      <c r="W2329">
        <v>14</v>
      </c>
      <c r="X2329">
        <v>4</v>
      </c>
      <c r="Y2329">
        <v>5</v>
      </c>
      <c r="Z2329">
        <v>8</v>
      </c>
      <c r="AA2329">
        <v>6</v>
      </c>
      <c r="AB2329">
        <v>6</v>
      </c>
      <c r="AC2329">
        <v>0</v>
      </c>
      <c r="AD2329">
        <v>3</v>
      </c>
      <c r="AE2329">
        <f>SUM(M2329:N2329)/SUM(K2329:AD2329)</f>
        <v>0.20689655172413793</v>
      </c>
      <c r="AF2329">
        <f>SUM(S2329,Y2329)/SUM(K2329:AD2329)</f>
        <v>0.16666666666666666</v>
      </c>
      <c r="AG2329">
        <f t="shared" si="162"/>
        <v>0.33333333333333331</v>
      </c>
      <c r="AH2329">
        <f t="shared" si="163"/>
        <v>2.8735632183908046E-2</v>
      </c>
      <c r="AI2329">
        <f t="shared" si="164"/>
        <v>7.4712643678160925E-2</v>
      </c>
      <c r="AJ2329">
        <f t="shared" si="165"/>
        <v>0.18965517241379309</v>
      </c>
      <c r="AK2329">
        <v>209</v>
      </c>
      <c r="AL2329">
        <v>1</v>
      </c>
    </row>
    <row r="2330" spans="1:38" x14ac:dyDescent="0.2">
      <c r="A2330" t="s">
        <v>806</v>
      </c>
      <c r="B2330">
        <v>278</v>
      </c>
      <c r="C2330">
        <v>312</v>
      </c>
      <c r="D2330">
        <f>C2330-B2330</f>
        <v>34</v>
      </c>
      <c r="E2330">
        <v>0.22589999999999999</v>
      </c>
      <c r="F2330">
        <v>1.2071999999999999E-2</v>
      </c>
      <c r="G2330">
        <v>30</v>
      </c>
      <c r="H2330" t="s">
        <v>46</v>
      </c>
      <c r="I2330" t="s">
        <v>33</v>
      </c>
      <c r="J2330">
        <v>3.0619999999999998</v>
      </c>
      <c r="K2330">
        <v>1</v>
      </c>
      <c r="L2330">
        <v>0</v>
      </c>
      <c r="M2330">
        <v>1</v>
      </c>
      <c r="N2330">
        <v>4</v>
      </c>
      <c r="O2330">
        <v>0</v>
      </c>
      <c r="P2330">
        <v>1</v>
      </c>
      <c r="Q2330">
        <v>0</v>
      </c>
      <c r="R2330">
        <v>1</v>
      </c>
      <c r="S2330">
        <v>4</v>
      </c>
      <c r="T2330">
        <v>3</v>
      </c>
      <c r="U2330">
        <v>1</v>
      </c>
      <c r="V2330">
        <v>4</v>
      </c>
      <c r="W2330">
        <v>1</v>
      </c>
      <c r="X2330">
        <v>1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0</v>
      </c>
      <c r="AE2330">
        <f>SUM(M2330:N2330)/SUM(K2330:AD2330)</f>
        <v>0.20833333333333334</v>
      </c>
      <c r="AF2330">
        <f>SUM(S2330,Y2330)/SUM(K2330:AD2330)</f>
        <v>0.16666666666666666</v>
      </c>
      <c r="AG2330">
        <f t="shared" si="162"/>
        <v>0.125</v>
      </c>
      <c r="AH2330">
        <f t="shared" si="163"/>
        <v>0</v>
      </c>
      <c r="AI2330">
        <f t="shared" si="164"/>
        <v>0.20833333333333334</v>
      </c>
      <c r="AJ2330">
        <f t="shared" si="165"/>
        <v>0.29166666666666669</v>
      </c>
    </row>
    <row r="2331" spans="1:38" x14ac:dyDescent="0.2">
      <c r="A2331" t="s">
        <v>1060</v>
      </c>
      <c r="B2331">
        <v>28</v>
      </c>
      <c r="C2331">
        <v>61</v>
      </c>
      <c r="D2331">
        <f>C2331-B2331</f>
        <v>33</v>
      </c>
      <c r="E2331">
        <v>0.27329999999999999</v>
      </c>
      <c r="F2331">
        <v>9.1299999999999997E-4</v>
      </c>
      <c r="G2331">
        <v>54</v>
      </c>
      <c r="H2331" t="s">
        <v>35</v>
      </c>
      <c r="I2331" t="s">
        <v>33</v>
      </c>
      <c r="J2331">
        <v>3.8290000000000002</v>
      </c>
      <c r="K2331">
        <v>1</v>
      </c>
      <c r="L2331">
        <v>1</v>
      </c>
      <c r="M2331">
        <v>2</v>
      </c>
      <c r="N2331">
        <v>3</v>
      </c>
      <c r="O2331">
        <v>1</v>
      </c>
      <c r="P2331">
        <v>1</v>
      </c>
      <c r="Q2331">
        <v>0</v>
      </c>
      <c r="R2331">
        <v>0</v>
      </c>
      <c r="S2331">
        <v>2</v>
      </c>
      <c r="T2331">
        <v>4</v>
      </c>
      <c r="U2331">
        <v>0</v>
      </c>
      <c r="V2331">
        <v>2</v>
      </c>
      <c r="W2331">
        <v>0</v>
      </c>
      <c r="X2331">
        <v>1</v>
      </c>
      <c r="Y2331">
        <v>2</v>
      </c>
      <c r="Z2331">
        <v>0</v>
      </c>
      <c r="AA2331">
        <v>1</v>
      </c>
      <c r="AB2331">
        <v>2</v>
      </c>
      <c r="AC2331">
        <v>1</v>
      </c>
      <c r="AD2331">
        <v>0</v>
      </c>
      <c r="AE2331">
        <f>SUM(M2331:N2331)/SUM(K2331:AD2331)</f>
        <v>0.20833333333333334</v>
      </c>
      <c r="AF2331">
        <f>SUM(S2331,Y2331)/SUM(K2331:AD2331)</f>
        <v>0.16666666666666666</v>
      </c>
      <c r="AG2331">
        <f t="shared" si="162"/>
        <v>8.3333333333333329E-2</v>
      </c>
      <c r="AH2331">
        <f t="shared" si="163"/>
        <v>8.3333333333333329E-2</v>
      </c>
      <c r="AI2331">
        <f t="shared" si="164"/>
        <v>0.25</v>
      </c>
      <c r="AJ2331">
        <f t="shared" si="165"/>
        <v>0.20833333333333334</v>
      </c>
    </row>
    <row r="2332" spans="1:38" x14ac:dyDescent="0.2">
      <c r="A2332" t="s">
        <v>2026</v>
      </c>
      <c r="B2332">
        <v>422</v>
      </c>
      <c r="C2332">
        <v>445</v>
      </c>
      <c r="D2332">
        <f>C2332-B2332</f>
        <v>23</v>
      </c>
      <c r="E2332">
        <v>0.24529999999999999</v>
      </c>
      <c r="F2332">
        <v>1.6200000000000001E-4</v>
      </c>
      <c r="G2332">
        <v>42</v>
      </c>
      <c r="H2332" t="s">
        <v>35</v>
      </c>
      <c r="I2332" t="s">
        <v>47</v>
      </c>
      <c r="J2332">
        <v>3.617</v>
      </c>
      <c r="K2332">
        <v>1</v>
      </c>
      <c r="L2332">
        <v>0</v>
      </c>
      <c r="M2332">
        <v>3</v>
      </c>
      <c r="N2332">
        <v>2</v>
      </c>
      <c r="O2332">
        <v>0</v>
      </c>
      <c r="P2332">
        <v>0</v>
      </c>
      <c r="Q2332">
        <v>0</v>
      </c>
      <c r="R2332">
        <v>1</v>
      </c>
      <c r="S2332">
        <v>2</v>
      </c>
      <c r="T2332">
        <v>5</v>
      </c>
      <c r="U2332">
        <v>0</v>
      </c>
      <c r="V2332">
        <v>1</v>
      </c>
      <c r="W2332">
        <v>0</v>
      </c>
      <c r="X2332">
        <v>1</v>
      </c>
      <c r="Y2332">
        <v>2</v>
      </c>
      <c r="Z2332">
        <v>4</v>
      </c>
      <c r="AA2332">
        <v>1</v>
      </c>
      <c r="AB2332">
        <v>0</v>
      </c>
      <c r="AC2332">
        <v>0</v>
      </c>
      <c r="AD2332">
        <v>1</v>
      </c>
      <c r="AE2332">
        <f>SUM(M2332:N2332)/SUM(K2332:AD2332)</f>
        <v>0.20833333333333334</v>
      </c>
      <c r="AF2332">
        <f>SUM(S2332,Y2332)/SUM(K2332:AD2332)</f>
        <v>0.16666666666666666</v>
      </c>
      <c r="AG2332">
        <f t="shared" si="162"/>
        <v>4.1666666666666664E-2</v>
      </c>
      <c r="AH2332">
        <f t="shared" si="163"/>
        <v>4.1666666666666664E-2</v>
      </c>
      <c r="AI2332">
        <f t="shared" si="164"/>
        <v>0.25</v>
      </c>
      <c r="AJ2332">
        <f t="shared" si="165"/>
        <v>0.29166666666666669</v>
      </c>
    </row>
    <row r="2333" spans="1:38" x14ac:dyDescent="0.2">
      <c r="A2333" t="s">
        <v>2922</v>
      </c>
      <c r="B2333">
        <v>259</v>
      </c>
      <c r="C2333">
        <v>282</v>
      </c>
      <c r="D2333">
        <f>C2333-B2333</f>
        <v>23</v>
      </c>
      <c r="E2333">
        <v>0.27579999999999999</v>
      </c>
      <c r="F2333">
        <v>1.7899999999999999E-4</v>
      </c>
      <c r="G2333">
        <v>54</v>
      </c>
      <c r="H2333" t="s">
        <v>32</v>
      </c>
      <c r="I2333" t="s">
        <v>33</v>
      </c>
      <c r="J2333">
        <v>3.8210000000000002</v>
      </c>
      <c r="K2333">
        <v>1</v>
      </c>
      <c r="L2333">
        <v>0</v>
      </c>
      <c r="M2333">
        <v>2</v>
      </c>
      <c r="N2333">
        <v>3</v>
      </c>
      <c r="O2333">
        <v>1</v>
      </c>
      <c r="P2333">
        <v>0</v>
      </c>
      <c r="Q2333">
        <v>0</v>
      </c>
      <c r="R2333">
        <v>3</v>
      </c>
      <c r="S2333">
        <v>1</v>
      </c>
      <c r="T2333">
        <v>3</v>
      </c>
      <c r="U2333">
        <v>0</v>
      </c>
      <c r="V2333">
        <v>2</v>
      </c>
      <c r="W2333">
        <v>0</v>
      </c>
      <c r="X2333">
        <v>0</v>
      </c>
      <c r="Y2333">
        <v>3</v>
      </c>
      <c r="Z2333">
        <v>4</v>
      </c>
      <c r="AA2333">
        <v>1</v>
      </c>
      <c r="AB2333">
        <v>0</v>
      </c>
      <c r="AC2333">
        <v>0</v>
      </c>
      <c r="AD2333">
        <v>0</v>
      </c>
      <c r="AE2333">
        <f>SUM(M2333:N2333)/SUM(K2333:AD2333)</f>
        <v>0.20833333333333334</v>
      </c>
      <c r="AF2333">
        <f>SUM(S2333,Y2333)/SUM(K2333:AD2333)</f>
        <v>0.16666666666666666</v>
      </c>
      <c r="AG2333">
        <f t="shared" si="162"/>
        <v>4.1666666666666664E-2</v>
      </c>
      <c r="AH2333">
        <f t="shared" si="163"/>
        <v>4.1666666666666664E-2</v>
      </c>
      <c r="AI2333">
        <f t="shared" si="164"/>
        <v>0.25</v>
      </c>
      <c r="AJ2333">
        <f t="shared" si="165"/>
        <v>0.29166666666666669</v>
      </c>
    </row>
    <row r="2334" spans="1:38" x14ac:dyDescent="0.2">
      <c r="A2334" t="s">
        <v>135</v>
      </c>
      <c r="B2334">
        <v>12</v>
      </c>
      <c r="C2334">
        <v>333</v>
      </c>
      <c r="D2334">
        <f>C2334-B2334</f>
        <v>321</v>
      </c>
      <c r="E2334">
        <v>0.54120000000000001</v>
      </c>
      <c r="F2334">
        <v>1.2548E-2</v>
      </c>
      <c r="G2334">
        <v>90</v>
      </c>
      <c r="H2334" t="s">
        <v>35</v>
      </c>
      <c r="I2334" t="s">
        <v>49</v>
      </c>
      <c r="J2334">
        <v>2.7160000000000002</v>
      </c>
      <c r="K2334">
        <v>5</v>
      </c>
      <c r="L2334">
        <v>0</v>
      </c>
      <c r="M2334">
        <v>12</v>
      </c>
      <c r="N2334">
        <v>12</v>
      </c>
      <c r="O2334">
        <v>2</v>
      </c>
      <c r="P2334">
        <v>13</v>
      </c>
      <c r="Q2334">
        <v>4</v>
      </c>
      <c r="R2334">
        <v>2</v>
      </c>
      <c r="S2334">
        <v>16</v>
      </c>
      <c r="T2334">
        <v>5</v>
      </c>
      <c r="U2334">
        <v>2</v>
      </c>
      <c r="V2334">
        <v>11</v>
      </c>
      <c r="W2334">
        <v>3</v>
      </c>
      <c r="X2334">
        <v>7</v>
      </c>
      <c r="Y2334">
        <v>3</v>
      </c>
      <c r="Z2334">
        <v>8</v>
      </c>
      <c r="AA2334">
        <v>5</v>
      </c>
      <c r="AB2334">
        <v>2</v>
      </c>
      <c r="AC2334">
        <v>0</v>
      </c>
      <c r="AD2334">
        <v>2</v>
      </c>
      <c r="AE2334">
        <f>SUM(M2334:N2334)/SUM(K2334:AD2334)</f>
        <v>0.21052631578947367</v>
      </c>
      <c r="AF2334">
        <f>SUM(S2334,Y2334)/SUM(K2334:AD2334)</f>
        <v>0.16666666666666666</v>
      </c>
      <c r="AG2334">
        <f t="shared" si="162"/>
        <v>0.18421052631578946</v>
      </c>
      <c r="AH2334">
        <f t="shared" si="163"/>
        <v>3.5087719298245612E-2</v>
      </c>
      <c r="AI2334">
        <f t="shared" si="164"/>
        <v>9.6491228070175433E-2</v>
      </c>
      <c r="AJ2334">
        <f t="shared" si="165"/>
        <v>0.30701754385964913</v>
      </c>
    </row>
    <row r="2335" spans="1:38" x14ac:dyDescent="0.2">
      <c r="A2335" t="s">
        <v>298</v>
      </c>
      <c r="B2335">
        <v>13</v>
      </c>
      <c r="C2335">
        <v>323</v>
      </c>
      <c r="D2335">
        <f>C2335-B2335</f>
        <v>310</v>
      </c>
      <c r="E2335">
        <v>0.53190000000000004</v>
      </c>
      <c r="F2335">
        <v>7.3999999999999996E-5</v>
      </c>
      <c r="G2335">
        <v>90</v>
      </c>
      <c r="H2335" t="s">
        <v>32</v>
      </c>
      <c r="I2335" t="s">
        <v>44</v>
      </c>
      <c r="J2335">
        <v>2.742</v>
      </c>
      <c r="K2335">
        <v>9</v>
      </c>
      <c r="L2335">
        <v>0</v>
      </c>
      <c r="M2335">
        <v>12</v>
      </c>
      <c r="N2335">
        <v>14</v>
      </c>
      <c r="O2335">
        <v>0</v>
      </c>
      <c r="P2335">
        <v>15</v>
      </c>
      <c r="Q2335">
        <v>1</v>
      </c>
      <c r="R2335">
        <v>0</v>
      </c>
      <c r="S2335">
        <v>14</v>
      </c>
      <c r="T2335">
        <v>3</v>
      </c>
      <c r="U2335">
        <v>0</v>
      </c>
      <c r="V2335">
        <v>10</v>
      </c>
      <c r="W2335">
        <v>7</v>
      </c>
      <c r="X2335">
        <v>4</v>
      </c>
      <c r="Y2335">
        <v>6</v>
      </c>
      <c r="Z2335">
        <v>12</v>
      </c>
      <c r="AA2335">
        <v>4</v>
      </c>
      <c r="AB2335">
        <v>5</v>
      </c>
      <c r="AC2335">
        <v>0</v>
      </c>
      <c r="AD2335">
        <v>4</v>
      </c>
      <c r="AE2335">
        <f>SUM(M2335:N2335)/SUM(K2335:AD2335)</f>
        <v>0.21666666666666667</v>
      </c>
      <c r="AF2335">
        <f>SUM(S2335,Y2335)/SUM(K2335:AD2335)</f>
        <v>0.16666666666666666</v>
      </c>
      <c r="AG2335">
        <f t="shared" si="162"/>
        <v>0.25833333333333336</v>
      </c>
      <c r="AH2335">
        <f t="shared" si="163"/>
        <v>3.3333333333333333E-2</v>
      </c>
      <c r="AI2335">
        <f t="shared" si="164"/>
        <v>6.6666666666666666E-2</v>
      </c>
      <c r="AJ2335">
        <f t="shared" si="165"/>
        <v>0.25833333333333336</v>
      </c>
      <c r="AK2335">
        <v>13</v>
      </c>
      <c r="AL2335">
        <v>0</v>
      </c>
    </row>
    <row r="2336" spans="1:38" x14ac:dyDescent="0.2">
      <c r="A2336" t="s">
        <v>1073</v>
      </c>
      <c r="B2336">
        <v>235</v>
      </c>
      <c r="C2336">
        <v>291</v>
      </c>
      <c r="D2336">
        <f>C2336-B2336</f>
        <v>56</v>
      </c>
      <c r="E2336">
        <v>0.4204</v>
      </c>
      <c r="F2336">
        <v>1.1400000000000001E-4</v>
      </c>
      <c r="G2336">
        <v>78</v>
      </c>
      <c r="H2336" t="s">
        <v>32</v>
      </c>
      <c r="I2336" t="s">
        <v>235</v>
      </c>
      <c r="J2336">
        <v>3.1560000000000001</v>
      </c>
      <c r="K2336">
        <v>2</v>
      </c>
      <c r="L2336">
        <v>0</v>
      </c>
      <c r="M2336">
        <v>4</v>
      </c>
      <c r="N2336">
        <v>4</v>
      </c>
      <c r="O2336">
        <v>2</v>
      </c>
      <c r="P2336">
        <v>3</v>
      </c>
      <c r="Q2336">
        <v>0</v>
      </c>
      <c r="R2336">
        <v>0</v>
      </c>
      <c r="S2336">
        <v>4</v>
      </c>
      <c r="T2336">
        <v>3</v>
      </c>
      <c r="U2336">
        <v>0</v>
      </c>
      <c r="V2336">
        <v>2</v>
      </c>
      <c r="W2336">
        <v>2</v>
      </c>
      <c r="X2336">
        <v>3</v>
      </c>
      <c r="Y2336">
        <v>2</v>
      </c>
      <c r="Z2336">
        <v>2</v>
      </c>
      <c r="AA2336">
        <v>0</v>
      </c>
      <c r="AB2336">
        <v>2</v>
      </c>
      <c r="AC2336">
        <v>0</v>
      </c>
      <c r="AD2336">
        <v>1</v>
      </c>
      <c r="AE2336">
        <f>SUM(M2336:N2336)/SUM(K2336:AD2336)</f>
        <v>0.22222222222222221</v>
      </c>
      <c r="AF2336">
        <f>SUM(S2336,Y2336)/SUM(K2336:AD2336)</f>
        <v>0.16666666666666666</v>
      </c>
      <c r="AG2336">
        <f t="shared" si="162"/>
        <v>0.19444444444444445</v>
      </c>
      <c r="AH2336">
        <f t="shared" si="163"/>
        <v>8.3333333333333329E-2</v>
      </c>
      <c r="AI2336">
        <f t="shared" si="164"/>
        <v>0.1388888888888889</v>
      </c>
      <c r="AJ2336">
        <f t="shared" si="165"/>
        <v>0.19444444444444445</v>
      </c>
    </row>
    <row r="2337" spans="1:38" x14ac:dyDescent="0.2">
      <c r="A2337" t="s">
        <v>1240</v>
      </c>
      <c r="B2337">
        <v>232</v>
      </c>
      <c r="C2337">
        <v>289</v>
      </c>
      <c r="D2337">
        <f>C2337-B2337</f>
        <v>57</v>
      </c>
      <c r="E2337">
        <v>0.1462</v>
      </c>
      <c r="F2337">
        <v>3.1100000000000002E-4</v>
      </c>
      <c r="G2337">
        <v>6</v>
      </c>
      <c r="H2337" t="s">
        <v>35</v>
      </c>
      <c r="I2337" t="s">
        <v>44</v>
      </c>
      <c r="J2337">
        <v>2.9169999999999998</v>
      </c>
      <c r="K2337">
        <v>0</v>
      </c>
      <c r="L2337">
        <v>0</v>
      </c>
      <c r="M2337">
        <v>2</v>
      </c>
      <c r="N2337">
        <v>6</v>
      </c>
      <c r="O2337">
        <v>2</v>
      </c>
      <c r="P2337">
        <v>3</v>
      </c>
      <c r="Q2337">
        <v>2</v>
      </c>
      <c r="R2337">
        <v>2</v>
      </c>
      <c r="S2337">
        <v>5</v>
      </c>
      <c r="T2337">
        <v>1</v>
      </c>
      <c r="U2337">
        <v>0</v>
      </c>
      <c r="V2337">
        <v>3</v>
      </c>
      <c r="W2337">
        <v>0</v>
      </c>
      <c r="X2337">
        <v>3</v>
      </c>
      <c r="Y2337">
        <v>1</v>
      </c>
      <c r="Z2337">
        <v>4</v>
      </c>
      <c r="AA2337">
        <v>0</v>
      </c>
      <c r="AB2337">
        <v>2</v>
      </c>
      <c r="AC2337">
        <v>0</v>
      </c>
      <c r="AD2337">
        <v>0</v>
      </c>
      <c r="AE2337">
        <f>SUM(M2337:N2337)/SUM(K2337:AD2337)</f>
        <v>0.22222222222222221</v>
      </c>
      <c r="AF2337">
        <f>SUM(S2337,Y2337)/SUM(K2337:AD2337)</f>
        <v>0.16666666666666666</v>
      </c>
      <c r="AG2337">
        <f t="shared" si="162"/>
        <v>8.3333333333333329E-2</v>
      </c>
      <c r="AH2337">
        <f t="shared" si="163"/>
        <v>5.5555555555555552E-2</v>
      </c>
      <c r="AI2337">
        <f t="shared" si="164"/>
        <v>0.1388888888888889</v>
      </c>
      <c r="AJ2337">
        <f t="shared" si="165"/>
        <v>0.33333333333333331</v>
      </c>
    </row>
    <row r="2338" spans="1:38" x14ac:dyDescent="0.2">
      <c r="A2338" t="s">
        <v>596</v>
      </c>
      <c r="B2338">
        <v>340</v>
      </c>
      <c r="C2338">
        <v>450</v>
      </c>
      <c r="D2338">
        <f>C2338-B2338</f>
        <v>110</v>
      </c>
      <c r="E2338">
        <v>0.1966</v>
      </c>
      <c r="F2338">
        <v>1.5E-5</v>
      </c>
      <c r="G2338">
        <v>18</v>
      </c>
      <c r="H2338" t="s">
        <v>46</v>
      </c>
      <c r="I2338" t="s">
        <v>44</v>
      </c>
      <c r="J2338">
        <v>3.2639999999999998</v>
      </c>
      <c r="K2338">
        <v>8</v>
      </c>
      <c r="L2338">
        <v>0</v>
      </c>
      <c r="M2338">
        <v>12</v>
      </c>
      <c r="N2338">
        <v>7</v>
      </c>
      <c r="O2338">
        <v>1</v>
      </c>
      <c r="P2338">
        <v>5</v>
      </c>
      <c r="Q2338">
        <v>2</v>
      </c>
      <c r="R2338">
        <v>2</v>
      </c>
      <c r="S2338">
        <v>8</v>
      </c>
      <c r="T2338">
        <v>7</v>
      </c>
      <c r="U2338">
        <v>1</v>
      </c>
      <c r="V2338">
        <v>3</v>
      </c>
      <c r="W2338">
        <v>4</v>
      </c>
      <c r="X2338">
        <v>3</v>
      </c>
      <c r="Y2338">
        <v>6</v>
      </c>
      <c r="Z2338">
        <v>8</v>
      </c>
      <c r="AA2338">
        <v>1</v>
      </c>
      <c r="AB2338">
        <v>3</v>
      </c>
      <c r="AC2338">
        <v>1</v>
      </c>
      <c r="AD2338">
        <v>2</v>
      </c>
      <c r="AE2338">
        <f>SUM(M2338:N2338)/SUM(K2338:AD2338)</f>
        <v>0.22619047619047619</v>
      </c>
      <c r="AF2338">
        <f>SUM(S2338,Y2338)/SUM(K2338:AD2338)</f>
        <v>0.16666666666666666</v>
      </c>
      <c r="AG2338">
        <f t="shared" si="162"/>
        <v>0.20238095238095238</v>
      </c>
      <c r="AH2338">
        <f t="shared" si="163"/>
        <v>4.7619047619047616E-2</v>
      </c>
      <c r="AI2338">
        <f t="shared" si="164"/>
        <v>0.15476190476190477</v>
      </c>
      <c r="AJ2338">
        <f t="shared" si="165"/>
        <v>0.20238095238095238</v>
      </c>
      <c r="AK2338">
        <v>1</v>
      </c>
      <c r="AL2338">
        <v>0</v>
      </c>
    </row>
    <row r="2339" spans="1:38" x14ac:dyDescent="0.2">
      <c r="A2339" t="s">
        <v>538</v>
      </c>
      <c r="B2339">
        <v>3</v>
      </c>
      <c r="C2339">
        <v>50</v>
      </c>
      <c r="D2339">
        <f>C2339-B2339</f>
        <v>47</v>
      </c>
      <c r="E2339">
        <v>0.18140000000000001</v>
      </c>
      <c r="F2339">
        <v>3.8099999999999999E-4</v>
      </c>
      <c r="G2339">
        <v>18</v>
      </c>
      <c r="H2339" t="s">
        <v>32</v>
      </c>
      <c r="I2339" t="s">
        <v>36</v>
      </c>
      <c r="J2339">
        <v>3.02</v>
      </c>
      <c r="K2339">
        <v>0</v>
      </c>
      <c r="L2339">
        <v>1</v>
      </c>
      <c r="M2339">
        <v>3</v>
      </c>
      <c r="N2339">
        <v>4</v>
      </c>
      <c r="O2339">
        <v>1</v>
      </c>
      <c r="P2339">
        <v>4</v>
      </c>
      <c r="Q2339">
        <v>0</v>
      </c>
      <c r="R2339">
        <v>0</v>
      </c>
      <c r="S2339">
        <v>1</v>
      </c>
      <c r="T2339">
        <v>1</v>
      </c>
      <c r="U2339">
        <v>0</v>
      </c>
      <c r="V2339">
        <v>1</v>
      </c>
      <c r="W2339">
        <v>1</v>
      </c>
      <c r="X2339">
        <v>1</v>
      </c>
      <c r="Y2339">
        <v>4</v>
      </c>
      <c r="Z2339">
        <v>3</v>
      </c>
      <c r="AA2339">
        <v>1</v>
      </c>
      <c r="AB2339">
        <v>2</v>
      </c>
      <c r="AC2339">
        <v>1</v>
      </c>
      <c r="AD2339">
        <v>1</v>
      </c>
      <c r="AE2339">
        <f>SUM(M2339:N2339)/SUM(K2339:AD2339)</f>
        <v>0.23333333333333334</v>
      </c>
      <c r="AF2339">
        <f>SUM(S2339,Y2339)/SUM(K2339:AD2339)</f>
        <v>0.16666666666666666</v>
      </c>
      <c r="AG2339">
        <f t="shared" si="162"/>
        <v>0.16666666666666666</v>
      </c>
      <c r="AH2339">
        <f t="shared" si="163"/>
        <v>0.1</v>
      </c>
      <c r="AI2339">
        <f t="shared" si="164"/>
        <v>0.1</v>
      </c>
      <c r="AJ2339">
        <f t="shared" si="165"/>
        <v>0.23333333333333334</v>
      </c>
      <c r="AK2339">
        <v>3</v>
      </c>
      <c r="AL2339">
        <v>0</v>
      </c>
    </row>
    <row r="2340" spans="1:38" x14ac:dyDescent="0.2">
      <c r="A2340" t="s">
        <v>2747</v>
      </c>
      <c r="B2340">
        <v>480</v>
      </c>
      <c r="C2340">
        <v>698</v>
      </c>
      <c r="D2340">
        <f>C2340-B2340</f>
        <v>218</v>
      </c>
      <c r="E2340">
        <v>0.2039</v>
      </c>
      <c r="F2340">
        <v>1.637E-3</v>
      </c>
      <c r="G2340">
        <v>30</v>
      </c>
      <c r="H2340" t="s">
        <v>35</v>
      </c>
      <c r="I2340" t="s">
        <v>1271</v>
      </c>
      <c r="J2340">
        <v>2.9590000000000001</v>
      </c>
      <c r="K2340">
        <v>3</v>
      </c>
      <c r="L2340">
        <v>2</v>
      </c>
      <c r="M2340">
        <v>15</v>
      </c>
      <c r="N2340">
        <v>16</v>
      </c>
      <c r="O2340">
        <v>2</v>
      </c>
      <c r="P2340">
        <v>11</v>
      </c>
      <c r="Q2340">
        <v>2</v>
      </c>
      <c r="R2340">
        <v>2</v>
      </c>
      <c r="S2340">
        <v>16</v>
      </c>
      <c r="T2340">
        <v>9</v>
      </c>
      <c r="U2340">
        <v>2</v>
      </c>
      <c r="V2340">
        <v>10</v>
      </c>
      <c r="W2340">
        <v>3</v>
      </c>
      <c r="X2340">
        <v>6</v>
      </c>
      <c r="Y2340">
        <v>6</v>
      </c>
      <c r="Z2340">
        <v>11</v>
      </c>
      <c r="AA2340">
        <v>8</v>
      </c>
      <c r="AB2340">
        <v>5</v>
      </c>
      <c r="AC2340">
        <v>1</v>
      </c>
      <c r="AD2340">
        <v>2</v>
      </c>
      <c r="AE2340">
        <f>SUM(M2340:N2340)/SUM(K2340:AD2340)</f>
        <v>0.23484848484848486</v>
      </c>
      <c r="AF2340">
        <f>SUM(S2340,Y2340)/SUM(K2340:AD2340)</f>
        <v>0.16666666666666666</v>
      </c>
      <c r="AG2340">
        <f t="shared" si="162"/>
        <v>0.12878787878787878</v>
      </c>
      <c r="AH2340">
        <f t="shared" si="163"/>
        <v>3.787878787878788E-2</v>
      </c>
      <c r="AI2340">
        <f t="shared" si="164"/>
        <v>0.13636363636363635</v>
      </c>
      <c r="AJ2340">
        <f t="shared" si="165"/>
        <v>0.29545454545454547</v>
      </c>
    </row>
    <row r="2341" spans="1:38" x14ac:dyDescent="0.2">
      <c r="A2341" t="s">
        <v>1181</v>
      </c>
      <c r="B2341">
        <v>609</v>
      </c>
      <c r="C2341">
        <v>757</v>
      </c>
      <c r="D2341">
        <f>C2341-B2341</f>
        <v>148</v>
      </c>
      <c r="E2341">
        <v>0.32379999999999998</v>
      </c>
      <c r="F2341">
        <v>6.3999999999999997E-5</v>
      </c>
      <c r="G2341">
        <v>66</v>
      </c>
      <c r="H2341" t="s">
        <v>32</v>
      </c>
      <c r="I2341" t="s">
        <v>49</v>
      </c>
      <c r="J2341">
        <v>3.089</v>
      </c>
      <c r="K2341">
        <v>3</v>
      </c>
      <c r="L2341">
        <v>2</v>
      </c>
      <c r="M2341">
        <v>9</v>
      </c>
      <c r="N2341">
        <v>8</v>
      </c>
      <c r="O2341">
        <v>2</v>
      </c>
      <c r="P2341">
        <v>6</v>
      </c>
      <c r="Q2341">
        <v>0</v>
      </c>
      <c r="R2341">
        <v>1</v>
      </c>
      <c r="S2341">
        <v>8</v>
      </c>
      <c r="T2341">
        <v>4</v>
      </c>
      <c r="U2341">
        <v>1</v>
      </c>
      <c r="V2341">
        <v>5</v>
      </c>
      <c r="W2341">
        <v>3</v>
      </c>
      <c r="X2341">
        <v>1</v>
      </c>
      <c r="Y2341">
        <v>4</v>
      </c>
      <c r="Z2341">
        <v>2</v>
      </c>
      <c r="AA2341">
        <v>8</v>
      </c>
      <c r="AB2341">
        <v>2</v>
      </c>
      <c r="AC2341">
        <v>1</v>
      </c>
      <c r="AD2341">
        <v>2</v>
      </c>
      <c r="AE2341">
        <f>SUM(M2341:N2341)/SUM(K2341:AD2341)</f>
        <v>0.2361111111111111</v>
      </c>
      <c r="AF2341">
        <f>SUM(S2341,Y2341)/SUM(K2341:AD2341)</f>
        <v>0.16666666666666666</v>
      </c>
      <c r="AG2341">
        <f t="shared" si="162"/>
        <v>0.16666666666666666</v>
      </c>
      <c r="AH2341">
        <f t="shared" si="163"/>
        <v>6.9444444444444448E-2</v>
      </c>
      <c r="AI2341">
        <f t="shared" si="164"/>
        <v>0.1111111111111111</v>
      </c>
      <c r="AJ2341">
        <f t="shared" si="165"/>
        <v>0.25</v>
      </c>
    </row>
    <row r="2342" spans="1:38" x14ac:dyDescent="0.2">
      <c r="A2342" t="s">
        <v>1250</v>
      </c>
      <c r="B2342">
        <v>20</v>
      </c>
      <c r="C2342">
        <v>341</v>
      </c>
      <c r="D2342">
        <f>C2342-B2342</f>
        <v>321</v>
      </c>
      <c r="E2342">
        <v>0.46920000000000001</v>
      </c>
      <c r="F2342">
        <v>3.5270000000000002E-3</v>
      </c>
      <c r="G2342">
        <v>90</v>
      </c>
      <c r="H2342" t="s">
        <v>32</v>
      </c>
      <c r="I2342" t="s">
        <v>33</v>
      </c>
      <c r="J2342">
        <v>2.4609999999999999</v>
      </c>
      <c r="K2342">
        <v>2</v>
      </c>
      <c r="L2342">
        <v>0</v>
      </c>
      <c r="M2342">
        <v>14</v>
      </c>
      <c r="N2342">
        <v>16</v>
      </c>
      <c r="O2342">
        <v>2</v>
      </c>
      <c r="P2342">
        <v>17</v>
      </c>
      <c r="Q2342">
        <v>6</v>
      </c>
      <c r="R2342">
        <v>3</v>
      </c>
      <c r="S2342">
        <v>18</v>
      </c>
      <c r="T2342">
        <v>4</v>
      </c>
      <c r="U2342">
        <v>2</v>
      </c>
      <c r="V2342">
        <v>12</v>
      </c>
      <c r="W2342">
        <v>6</v>
      </c>
      <c r="X2342">
        <v>5</v>
      </c>
      <c r="Y2342">
        <v>3</v>
      </c>
      <c r="Z2342">
        <v>6</v>
      </c>
      <c r="AA2342">
        <v>5</v>
      </c>
      <c r="AB2342">
        <v>0</v>
      </c>
      <c r="AC2342">
        <v>0</v>
      </c>
      <c r="AD2342">
        <v>5</v>
      </c>
      <c r="AE2342">
        <f>SUM(M2342:N2342)/SUM(K2342:AD2342)</f>
        <v>0.23809523809523808</v>
      </c>
      <c r="AF2342">
        <f>SUM(S2342,Y2342)/SUM(K2342:AD2342)</f>
        <v>0.16666666666666666</v>
      </c>
      <c r="AG2342">
        <f t="shared" si="162"/>
        <v>0.1984126984126984</v>
      </c>
      <c r="AH2342">
        <f t="shared" si="163"/>
        <v>5.5555555555555552E-2</v>
      </c>
      <c r="AI2342">
        <f t="shared" si="164"/>
        <v>7.1428571428571425E-2</v>
      </c>
      <c r="AJ2342">
        <f t="shared" si="165"/>
        <v>0.26984126984126983</v>
      </c>
      <c r="AK2342">
        <v>10</v>
      </c>
      <c r="AL2342">
        <v>0</v>
      </c>
    </row>
    <row r="2343" spans="1:38" x14ac:dyDescent="0.2">
      <c r="A2343" t="s">
        <v>1191</v>
      </c>
      <c r="B2343">
        <v>8</v>
      </c>
      <c r="C2343">
        <v>216</v>
      </c>
      <c r="D2343">
        <f>C2343-B2343</f>
        <v>208</v>
      </c>
      <c r="E2343">
        <v>0.19020000000000001</v>
      </c>
      <c r="F2343" s="1">
        <v>1.9999999999999999E-6</v>
      </c>
      <c r="G2343">
        <v>18</v>
      </c>
      <c r="H2343" t="s">
        <v>35</v>
      </c>
      <c r="I2343" t="s">
        <v>133</v>
      </c>
      <c r="J2343">
        <v>2.8079999999999998</v>
      </c>
      <c r="K2343">
        <v>4</v>
      </c>
      <c r="L2343">
        <v>2</v>
      </c>
      <c r="M2343">
        <v>20</v>
      </c>
      <c r="N2343">
        <v>15</v>
      </c>
      <c r="O2343">
        <v>1</v>
      </c>
      <c r="P2343">
        <v>9</v>
      </c>
      <c r="Q2343">
        <v>3</v>
      </c>
      <c r="R2343">
        <v>2</v>
      </c>
      <c r="S2343">
        <v>12</v>
      </c>
      <c r="T2343">
        <v>10</v>
      </c>
      <c r="U2343">
        <v>2</v>
      </c>
      <c r="V2343">
        <v>4</v>
      </c>
      <c r="W2343">
        <v>4</v>
      </c>
      <c r="X2343">
        <v>8</v>
      </c>
      <c r="Y2343">
        <v>10</v>
      </c>
      <c r="Z2343">
        <v>7</v>
      </c>
      <c r="AA2343">
        <v>6</v>
      </c>
      <c r="AB2343">
        <v>2</v>
      </c>
      <c r="AC2343">
        <v>6</v>
      </c>
      <c r="AD2343">
        <v>5</v>
      </c>
      <c r="AE2343">
        <f>SUM(M2343:N2343)/SUM(K2343:AD2343)</f>
        <v>0.26515151515151514</v>
      </c>
      <c r="AF2343">
        <f>SUM(S2343,Y2343)/SUM(K2343:AD2343)</f>
        <v>0.16666666666666666</v>
      </c>
      <c r="AG2343">
        <f t="shared" si="162"/>
        <v>0.12878787878787878</v>
      </c>
      <c r="AH2343">
        <f t="shared" si="163"/>
        <v>9.0909090909090912E-2</v>
      </c>
      <c r="AI2343">
        <f t="shared" si="164"/>
        <v>0.12121212121212122</v>
      </c>
      <c r="AJ2343">
        <f t="shared" si="165"/>
        <v>0.22727272727272727</v>
      </c>
    </row>
    <row r="2344" spans="1:38" x14ac:dyDescent="0.2">
      <c r="A2344" t="s">
        <v>399</v>
      </c>
      <c r="B2344">
        <v>133</v>
      </c>
      <c r="C2344">
        <v>252</v>
      </c>
      <c r="D2344">
        <f>C2344-B2344</f>
        <v>119</v>
      </c>
      <c r="E2344">
        <v>0.52400000000000002</v>
      </c>
      <c r="F2344">
        <v>4.8299999999999998E-4</v>
      </c>
      <c r="G2344">
        <v>90</v>
      </c>
      <c r="H2344" t="s">
        <v>32</v>
      </c>
      <c r="I2344" t="s">
        <v>33</v>
      </c>
      <c r="J2344">
        <v>3.0419999999999998</v>
      </c>
      <c r="K2344">
        <v>2</v>
      </c>
      <c r="L2344">
        <v>0</v>
      </c>
      <c r="M2344">
        <v>10</v>
      </c>
      <c r="N2344">
        <v>6</v>
      </c>
      <c r="O2344">
        <v>3</v>
      </c>
      <c r="P2344">
        <v>7</v>
      </c>
      <c r="Q2344">
        <v>1</v>
      </c>
      <c r="R2344">
        <v>2</v>
      </c>
      <c r="S2344">
        <v>8</v>
      </c>
      <c r="T2344">
        <v>2</v>
      </c>
      <c r="U2344">
        <v>1</v>
      </c>
      <c r="V2344">
        <v>0</v>
      </c>
      <c r="W2344">
        <v>3</v>
      </c>
      <c r="X2344">
        <v>2</v>
      </c>
      <c r="Y2344">
        <v>2</v>
      </c>
      <c r="Z2344">
        <v>6</v>
      </c>
      <c r="AA2344">
        <v>3</v>
      </c>
      <c r="AB2344">
        <v>1</v>
      </c>
      <c r="AC2344">
        <v>0</v>
      </c>
      <c r="AD2344">
        <v>1</v>
      </c>
      <c r="AE2344">
        <f>SUM(M2344:N2344)/SUM(K2344:AD2344)</f>
        <v>0.26666666666666666</v>
      </c>
      <c r="AF2344">
        <f>SUM(S2344,Y2344)/SUM(K2344:AD2344)</f>
        <v>0.16666666666666666</v>
      </c>
      <c r="AG2344">
        <f t="shared" si="162"/>
        <v>0.2</v>
      </c>
      <c r="AH2344">
        <f t="shared" si="163"/>
        <v>6.6666666666666666E-2</v>
      </c>
      <c r="AI2344">
        <f t="shared" si="164"/>
        <v>0.1</v>
      </c>
      <c r="AJ2344">
        <f t="shared" si="165"/>
        <v>0.2</v>
      </c>
      <c r="AK2344">
        <v>9</v>
      </c>
      <c r="AL2344">
        <v>0</v>
      </c>
    </row>
    <row r="2345" spans="1:38" x14ac:dyDescent="0.2">
      <c r="A2345" t="s">
        <v>3218</v>
      </c>
      <c r="B2345">
        <v>42</v>
      </c>
      <c r="C2345">
        <v>136</v>
      </c>
      <c r="D2345">
        <f>C2345-B2345</f>
        <v>94</v>
      </c>
      <c r="E2345">
        <v>0.20230000000000001</v>
      </c>
      <c r="F2345">
        <v>6.6200000000000005E-4</v>
      </c>
      <c r="G2345">
        <v>30</v>
      </c>
      <c r="H2345" t="s">
        <v>35</v>
      </c>
      <c r="I2345" t="s">
        <v>33</v>
      </c>
      <c r="J2345">
        <v>3.6539999999999999</v>
      </c>
      <c r="K2345">
        <v>4</v>
      </c>
      <c r="L2345">
        <v>1</v>
      </c>
      <c r="M2345">
        <v>9</v>
      </c>
      <c r="N2345">
        <v>14</v>
      </c>
      <c r="O2345">
        <v>3</v>
      </c>
      <c r="P2345">
        <v>0</v>
      </c>
      <c r="Q2345">
        <v>1</v>
      </c>
      <c r="R2345">
        <v>5</v>
      </c>
      <c r="S2345">
        <v>9</v>
      </c>
      <c r="T2345">
        <v>12</v>
      </c>
      <c r="U2345">
        <v>1</v>
      </c>
      <c r="V2345">
        <v>5</v>
      </c>
      <c r="W2345">
        <v>2</v>
      </c>
      <c r="X2345">
        <v>2</v>
      </c>
      <c r="Y2345">
        <v>5</v>
      </c>
      <c r="Z2345">
        <v>3</v>
      </c>
      <c r="AA2345">
        <v>1</v>
      </c>
      <c r="AB2345">
        <v>4</v>
      </c>
      <c r="AC2345">
        <v>0</v>
      </c>
      <c r="AD2345">
        <v>3</v>
      </c>
      <c r="AE2345">
        <f>SUM(M2345:N2345)/SUM(K2345:AD2345)</f>
        <v>0.27380952380952384</v>
      </c>
      <c r="AF2345">
        <f>SUM(S2345,Y2345)/SUM(K2345:AD2345)</f>
        <v>0.16666666666666666</v>
      </c>
      <c r="AG2345">
        <f t="shared" si="162"/>
        <v>7.1428571428571425E-2</v>
      </c>
      <c r="AH2345">
        <f t="shared" si="163"/>
        <v>7.1428571428571425E-2</v>
      </c>
      <c r="AI2345">
        <f t="shared" si="164"/>
        <v>0.26190476190476192</v>
      </c>
      <c r="AJ2345">
        <f t="shared" si="165"/>
        <v>0.15476190476190477</v>
      </c>
    </row>
    <row r="2346" spans="1:38" x14ac:dyDescent="0.2">
      <c r="A2346" t="s">
        <v>2848</v>
      </c>
      <c r="B2346">
        <v>231</v>
      </c>
      <c r="C2346">
        <v>279</v>
      </c>
      <c r="D2346">
        <f>C2346-B2346</f>
        <v>48</v>
      </c>
      <c r="E2346">
        <v>0.35770000000000002</v>
      </c>
      <c r="F2346">
        <v>8.5000000000000006E-5</v>
      </c>
      <c r="G2346">
        <v>66</v>
      </c>
      <c r="H2346" t="s">
        <v>46</v>
      </c>
      <c r="I2346" t="s">
        <v>40</v>
      </c>
      <c r="J2346">
        <v>3.7080000000000002</v>
      </c>
      <c r="K2346">
        <v>1</v>
      </c>
      <c r="L2346">
        <v>0</v>
      </c>
      <c r="M2346">
        <v>3</v>
      </c>
      <c r="N2346">
        <v>7</v>
      </c>
      <c r="O2346">
        <v>2</v>
      </c>
      <c r="P2346">
        <v>2</v>
      </c>
      <c r="Q2346">
        <v>2</v>
      </c>
      <c r="R2346">
        <v>5</v>
      </c>
      <c r="S2346">
        <v>5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3</v>
      </c>
      <c r="AA2346">
        <v>1</v>
      </c>
      <c r="AB2346">
        <v>2</v>
      </c>
      <c r="AC2346">
        <v>0</v>
      </c>
      <c r="AD2346">
        <v>1</v>
      </c>
      <c r="AE2346">
        <f>SUM(M2346:N2346)/SUM(K2346:AD2346)</f>
        <v>0.27777777777777779</v>
      </c>
      <c r="AF2346">
        <f>SUM(S2346,Y2346)/SUM(K2346:AD2346)</f>
        <v>0.16666666666666666</v>
      </c>
      <c r="AG2346">
        <f t="shared" si="162"/>
        <v>8.3333333333333329E-2</v>
      </c>
      <c r="AH2346">
        <f t="shared" si="163"/>
        <v>8.3333333333333329E-2</v>
      </c>
      <c r="AI2346">
        <f t="shared" si="164"/>
        <v>0.22222222222222221</v>
      </c>
      <c r="AJ2346">
        <f t="shared" si="165"/>
        <v>0.16666666666666666</v>
      </c>
      <c r="AK2346">
        <v>1</v>
      </c>
      <c r="AL2346">
        <v>0</v>
      </c>
    </row>
    <row r="2347" spans="1:38" x14ac:dyDescent="0.2">
      <c r="A2347" t="s">
        <v>652</v>
      </c>
      <c r="B2347">
        <v>6</v>
      </c>
      <c r="C2347">
        <v>107</v>
      </c>
      <c r="D2347">
        <f>C2347-B2347</f>
        <v>101</v>
      </c>
      <c r="E2347">
        <v>0.70609999999999995</v>
      </c>
      <c r="F2347">
        <v>1.4109999999999999E-2</v>
      </c>
      <c r="G2347">
        <v>90</v>
      </c>
      <c r="H2347" t="s">
        <v>32</v>
      </c>
      <c r="I2347" t="s">
        <v>40</v>
      </c>
      <c r="J2347">
        <v>2.5169999999999999</v>
      </c>
      <c r="K2347">
        <v>4</v>
      </c>
      <c r="L2347">
        <v>0</v>
      </c>
      <c r="M2347">
        <v>4</v>
      </c>
      <c r="N2347">
        <v>10</v>
      </c>
      <c r="O2347">
        <v>0</v>
      </c>
      <c r="P2347">
        <v>6</v>
      </c>
      <c r="Q2347">
        <v>2</v>
      </c>
      <c r="R2347">
        <v>1</v>
      </c>
      <c r="S2347">
        <v>6</v>
      </c>
      <c r="T2347">
        <v>1</v>
      </c>
      <c r="U2347">
        <v>0</v>
      </c>
      <c r="V2347">
        <v>3</v>
      </c>
      <c r="W2347">
        <v>2</v>
      </c>
      <c r="X2347">
        <v>0</v>
      </c>
      <c r="Y2347">
        <v>2</v>
      </c>
      <c r="Z2347">
        <v>1</v>
      </c>
      <c r="AA2347">
        <v>3</v>
      </c>
      <c r="AB2347">
        <v>0</v>
      </c>
      <c r="AC2347">
        <v>0</v>
      </c>
      <c r="AD2347">
        <v>3</v>
      </c>
      <c r="AE2347">
        <f>SUM(M2347:N2347)/SUM(K2347:AD2347)</f>
        <v>0.29166666666666669</v>
      </c>
      <c r="AF2347">
        <f>SUM(S2347,Y2347)/SUM(K2347:AD2347)</f>
        <v>0.16666666666666666</v>
      </c>
      <c r="AG2347">
        <f t="shared" si="162"/>
        <v>0.25</v>
      </c>
      <c r="AH2347">
        <f t="shared" si="163"/>
        <v>6.25E-2</v>
      </c>
      <c r="AI2347">
        <f t="shared" si="164"/>
        <v>4.1666666666666664E-2</v>
      </c>
      <c r="AJ2347">
        <f t="shared" si="165"/>
        <v>0.1875</v>
      </c>
      <c r="AK2347">
        <v>7</v>
      </c>
      <c r="AL2347">
        <v>1</v>
      </c>
    </row>
    <row r="2348" spans="1:38" x14ac:dyDescent="0.2">
      <c r="A2348" t="s">
        <v>2006</v>
      </c>
      <c r="B2348">
        <v>8</v>
      </c>
      <c r="C2348">
        <v>43</v>
      </c>
      <c r="D2348">
        <f>C2348-B2348</f>
        <v>35</v>
      </c>
      <c r="E2348">
        <v>0.15179999999999999</v>
      </c>
      <c r="F2348">
        <v>1.9040000000000001E-3</v>
      </c>
      <c r="G2348">
        <v>6</v>
      </c>
      <c r="H2348" t="s">
        <v>35</v>
      </c>
      <c r="I2348" t="s">
        <v>33</v>
      </c>
      <c r="J2348">
        <v>2.931</v>
      </c>
      <c r="K2348">
        <v>2</v>
      </c>
      <c r="L2348">
        <v>0</v>
      </c>
      <c r="M2348">
        <v>4</v>
      </c>
      <c r="N2348">
        <v>7</v>
      </c>
      <c r="O2348">
        <v>2</v>
      </c>
      <c r="P2348">
        <v>0</v>
      </c>
      <c r="Q2348">
        <v>0</v>
      </c>
      <c r="R2348">
        <v>1</v>
      </c>
      <c r="S2348">
        <v>4</v>
      </c>
      <c r="T2348">
        <v>4</v>
      </c>
      <c r="U2348">
        <v>0</v>
      </c>
      <c r="V2348">
        <v>1</v>
      </c>
      <c r="W2348">
        <v>0</v>
      </c>
      <c r="X2348">
        <v>4</v>
      </c>
      <c r="Y2348">
        <v>2</v>
      </c>
      <c r="Z2348">
        <v>1</v>
      </c>
      <c r="AA2348">
        <v>2</v>
      </c>
      <c r="AB2348">
        <v>0</v>
      </c>
      <c r="AC2348">
        <v>0</v>
      </c>
      <c r="AD2348">
        <v>2</v>
      </c>
      <c r="AE2348">
        <f>SUM(M2348:N2348)/SUM(K2348:AD2348)</f>
        <v>0.30555555555555558</v>
      </c>
      <c r="AF2348">
        <f>SUM(S2348,Y2348)/SUM(K2348:AD2348)</f>
        <v>0.16666666666666666</v>
      </c>
      <c r="AG2348">
        <f t="shared" si="162"/>
        <v>5.5555555555555552E-2</v>
      </c>
      <c r="AH2348">
        <f t="shared" si="163"/>
        <v>0.1111111111111111</v>
      </c>
      <c r="AI2348">
        <f t="shared" si="164"/>
        <v>0.1388888888888889</v>
      </c>
      <c r="AJ2348">
        <f t="shared" si="165"/>
        <v>0.22222222222222221</v>
      </c>
    </row>
    <row r="2349" spans="1:38" x14ac:dyDescent="0.2">
      <c r="A2349" t="s">
        <v>160</v>
      </c>
      <c r="B2349">
        <v>6</v>
      </c>
      <c r="C2349">
        <v>151</v>
      </c>
      <c r="D2349">
        <f>C2349-B2349</f>
        <v>145</v>
      </c>
      <c r="E2349">
        <v>0.40479999999999999</v>
      </c>
      <c r="F2349">
        <v>1.222E-2</v>
      </c>
      <c r="G2349">
        <v>78</v>
      </c>
      <c r="H2349" t="s">
        <v>32</v>
      </c>
      <c r="I2349" t="s">
        <v>40</v>
      </c>
      <c r="J2349">
        <v>2.1589999999999998</v>
      </c>
      <c r="K2349">
        <v>4</v>
      </c>
      <c r="L2349">
        <v>0</v>
      </c>
      <c r="M2349">
        <v>10</v>
      </c>
      <c r="N2349">
        <v>11</v>
      </c>
      <c r="O2349">
        <v>0</v>
      </c>
      <c r="P2349">
        <v>3</v>
      </c>
      <c r="Q2349">
        <v>2</v>
      </c>
      <c r="R2349">
        <v>0</v>
      </c>
      <c r="S2349">
        <v>6</v>
      </c>
      <c r="T2349">
        <v>1</v>
      </c>
      <c r="U2349">
        <v>1</v>
      </c>
      <c r="V2349">
        <v>7</v>
      </c>
      <c r="W2349">
        <v>3</v>
      </c>
      <c r="X2349">
        <v>2</v>
      </c>
      <c r="Y2349">
        <v>5</v>
      </c>
      <c r="Z2349">
        <v>5</v>
      </c>
      <c r="AA2349">
        <v>3</v>
      </c>
      <c r="AB2349">
        <v>1</v>
      </c>
      <c r="AC2349">
        <v>1</v>
      </c>
      <c r="AD2349">
        <v>1</v>
      </c>
      <c r="AE2349">
        <f>SUM(M2349:N2349)/SUM(K2349:AD2349)</f>
        <v>0.31818181818181818</v>
      </c>
      <c r="AF2349">
        <f>SUM(S2349,Y2349)/SUM(K2349:AD2349)</f>
        <v>0.16666666666666666</v>
      </c>
      <c r="AG2349">
        <f t="shared" si="162"/>
        <v>0.15151515151515152</v>
      </c>
      <c r="AH2349">
        <f t="shared" si="163"/>
        <v>3.0303030303030304E-2</v>
      </c>
      <c r="AI2349">
        <f t="shared" si="164"/>
        <v>4.5454545454545456E-2</v>
      </c>
      <c r="AJ2349">
        <f t="shared" si="165"/>
        <v>0.2878787878787879</v>
      </c>
      <c r="AK2349">
        <v>2</v>
      </c>
      <c r="AL2349">
        <v>0</v>
      </c>
    </row>
    <row r="2350" spans="1:38" x14ac:dyDescent="0.2">
      <c r="A2350" t="s">
        <v>2537</v>
      </c>
      <c r="B2350">
        <v>5</v>
      </c>
      <c r="C2350">
        <v>96</v>
      </c>
      <c r="D2350">
        <f>C2350-B2350</f>
        <v>91</v>
      </c>
      <c r="E2350">
        <v>0.20069999999999999</v>
      </c>
      <c r="F2350">
        <v>1.0158E-2</v>
      </c>
      <c r="G2350">
        <v>30</v>
      </c>
      <c r="H2350" t="s">
        <v>35</v>
      </c>
      <c r="I2350" t="s">
        <v>40</v>
      </c>
      <c r="J2350">
        <v>2.6779999999999999</v>
      </c>
      <c r="K2350">
        <v>2</v>
      </c>
      <c r="L2350">
        <v>0</v>
      </c>
      <c r="M2350">
        <v>6</v>
      </c>
      <c r="N2350">
        <v>13</v>
      </c>
      <c r="O2350">
        <v>1</v>
      </c>
      <c r="P2350">
        <v>3</v>
      </c>
      <c r="Q2350">
        <v>1</v>
      </c>
      <c r="R2350">
        <v>1</v>
      </c>
      <c r="S2350">
        <v>6</v>
      </c>
      <c r="T2350">
        <v>4</v>
      </c>
      <c r="U2350">
        <v>1</v>
      </c>
      <c r="V2350">
        <v>1</v>
      </c>
      <c r="W2350">
        <v>3</v>
      </c>
      <c r="X2350">
        <v>1</v>
      </c>
      <c r="Y2350">
        <v>3</v>
      </c>
      <c r="Z2350">
        <v>6</v>
      </c>
      <c r="AA2350">
        <v>1</v>
      </c>
      <c r="AB2350">
        <v>0</v>
      </c>
      <c r="AC2350">
        <v>0</v>
      </c>
      <c r="AD2350">
        <v>1</v>
      </c>
      <c r="AE2350">
        <f>SUM(M2350:N2350)/SUM(K2350:AD2350)</f>
        <v>0.35185185185185186</v>
      </c>
      <c r="AF2350">
        <f>SUM(S2350,Y2350)/SUM(K2350:AD2350)</f>
        <v>0.16666666666666666</v>
      </c>
      <c r="AG2350">
        <f t="shared" si="162"/>
        <v>0.14814814814814814</v>
      </c>
      <c r="AH2350">
        <f t="shared" si="163"/>
        <v>3.7037037037037035E-2</v>
      </c>
      <c r="AI2350">
        <f t="shared" si="164"/>
        <v>0.1111111111111111</v>
      </c>
      <c r="AJ2350">
        <f t="shared" si="165"/>
        <v>0.18518518518518517</v>
      </c>
    </row>
    <row r="2351" spans="1:38" x14ac:dyDescent="0.2">
      <c r="A2351" t="s">
        <v>2773</v>
      </c>
      <c r="B2351">
        <v>25</v>
      </c>
      <c r="C2351">
        <v>1041</v>
      </c>
      <c r="D2351">
        <f>C2351-B2351</f>
        <v>1016</v>
      </c>
      <c r="E2351">
        <v>0.22239999999999999</v>
      </c>
      <c r="F2351">
        <v>6.5399999999999996E-4</v>
      </c>
      <c r="G2351">
        <v>30</v>
      </c>
      <c r="H2351" t="s">
        <v>35</v>
      </c>
      <c r="I2351" t="s">
        <v>33</v>
      </c>
      <c r="J2351">
        <v>2.7789999999999999</v>
      </c>
      <c r="K2351">
        <v>15</v>
      </c>
      <c r="L2351">
        <v>3</v>
      </c>
      <c r="M2351">
        <v>27</v>
      </c>
      <c r="N2351">
        <v>55</v>
      </c>
      <c r="O2351">
        <v>10</v>
      </c>
      <c r="P2351">
        <v>41</v>
      </c>
      <c r="Q2351">
        <v>12</v>
      </c>
      <c r="R2351">
        <v>16</v>
      </c>
      <c r="S2351">
        <v>38</v>
      </c>
      <c r="T2351">
        <v>8</v>
      </c>
      <c r="U2351">
        <v>1</v>
      </c>
      <c r="V2351">
        <v>28</v>
      </c>
      <c r="W2351">
        <v>20</v>
      </c>
      <c r="X2351">
        <v>23</v>
      </c>
      <c r="Y2351">
        <v>27</v>
      </c>
      <c r="Z2351">
        <v>30</v>
      </c>
      <c r="AA2351">
        <v>18</v>
      </c>
      <c r="AB2351">
        <v>8</v>
      </c>
      <c r="AC2351">
        <v>1</v>
      </c>
      <c r="AD2351">
        <v>8</v>
      </c>
      <c r="AE2351">
        <f>SUM(M2351:N2351)/SUM(K2351:AD2351)</f>
        <v>0.21079691516709512</v>
      </c>
      <c r="AF2351">
        <f>SUM(S2351,Y2351)/SUM(K2351:AD2351)</f>
        <v>0.16709511568123395</v>
      </c>
      <c r="AG2351">
        <f t="shared" si="162"/>
        <v>0.19537275064267351</v>
      </c>
      <c r="AH2351">
        <f t="shared" si="163"/>
        <v>4.8843187660668377E-2</v>
      </c>
      <c r="AI2351">
        <f t="shared" si="164"/>
        <v>8.4832904884318772E-2</v>
      </c>
      <c r="AJ2351">
        <f t="shared" si="165"/>
        <v>0.29305912596401029</v>
      </c>
    </row>
    <row r="2352" spans="1:38" x14ac:dyDescent="0.2">
      <c r="A2352" t="s">
        <v>2583</v>
      </c>
      <c r="B2352">
        <v>10</v>
      </c>
      <c r="C2352">
        <v>1414</v>
      </c>
      <c r="D2352">
        <f>C2352-B2352</f>
        <v>1404</v>
      </c>
      <c r="E2352">
        <v>0.28810000000000002</v>
      </c>
      <c r="F2352">
        <v>1.0369999999999999E-3</v>
      </c>
      <c r="G2352">
        <v>54</v>
      </c>
      <c r="H2352" t="s">
        <v>32</v>
      </c>
      <c r="I2352" t="s">
        <v>49</v>
      </c>
      <c r="J2352">
        <v>2.6850000000000001</v>
      </c>
      <c r="K2352">
        <v>30</v>
      </c>
      <c r="L2352">
        <v>2</v>
      </c>
      <c r="M2352">
        <v>48</v>
      </c>
      <c r="N2352">
        <v>68</v>
      </c>
      <c r="O2352">
        <v>4</v>
      </c>
      <c r="P2352">
        <v>29</v>
      </c>
      <c r="Q2352">
        <v>15</v>
      </c>
      <c r="R2352">
        <v>12</v>
      </c>
      <c r="S2352">
        <v>64</v>
      </c>
      <c r="T2352">
        <v>20</v>
      </c>
      <c r="U2352">
        <v>4</v>
      </c>
      <c r="V2352">
        <v>46</v>
      </c>
      <c r="W2352">
        <v>21</v>
      </c>
      <c r="X2352">
        <v>31</v>
      </c>
      <c r="Y2352">
        <v>23</v>
      </c>
      <c r="Z2352">
        <v>58</v>
      </c>
      <c r="AA2352">
        <v>22</v>
      </c>
      <c r="AB2352">
        <v>11</v>
      </c>
      <c r="AC2352">
        <v>4</v>
      </c>
      <c r="AD2352">
        <v>8</v>
      </c>
      <c r="AE2352">
        <f>SUM(M2352:N2352)/SUM(K2352:AD2352)</f>
        <v>0.22307692307692309</v>
      </c>
      <c r="AF2352">
        <f>SUM(S2352,Y2352)/SUM(K2352:AD2352)</f>
        <v>0.1673076923076923</v>
      </c>
      <c r="AG2352">
        <f t="shared" si="162"/>
        <v>0.15384615384615385</v>
      </c>
      <c r="AH2352">
        <f t="shared" si="163"/>
        <v>3.0769230769230771E-2</v>
      </c>
      <c r="AI2352">
        <f t="shared" si="164"/>
        <v>9.0384615384615383E-2</v>
      </c>
      <c r="AJ2352">
        <f t="shared" si="165"/>
        <v>0.33461538461538459</v>
      </c>
      <c r="AK2352">
        <v>3</v>
      </c>
      <c r="AL2352">
        <v>0</v>
      </c>
    </row>
    <row r="2353" spans="1:38" x14ac:dyDescent="0.2">
      <c r="A2353" t="s">
        <v>1562</v>
      </c>
      <c r="B2353">
        <v>128</v>
      </c>
      <c r="C2353">
        <v>638</v>
      </c>
      <c r="D2353">
        <f>C2353-B2353</f>
        <v>510</v>
      </c>
      <c r="E2353">
        <v>0.2001</v>
      </c>
      <c r="F2353">
        <v>1.1709000000000001E-2</v>
      </c>
      <c r="G2353">
        <v>30</v>
      </c>
      <c r="H2353" t="s">
        <v>35</v>
      </c>
      <c r="I2353" t="s">
        <v>33</v>
      </c>
      <c r="J2353">
        <v>2.7309999999999999</v>
      </c>
      <c r="K2353">
        <v>5</v>
      </c>
      <c r="L2353">
        <v>0</v>
      </c>
      <c r="M2353">
        <v>20</v>
      </c>
      <c r="N2353">
        <v>21</v>
      </c>
      <c r="O2353">
        <v>2</v>
      </c>
      <c r="P2353">
        <v>14</v>
      </c>
      <c r="Q2353">
        <v>4</v>
      </c>
      <c r="R2353">
        <v>3</v>
      </c>
      <c r="S2353">
        <v>21</v>
      </c>
      <c r="T2353">
        <v>13</v>
      </c>
      <c r="U2353">
        <v>0</v>
      </c>
      <c r="V2353">
        <v>15</v>
      </c>
      <c r="W2353">
        <v>12</v>
      </c>
      <c r="X2353">
        <v>19</v>
      </c>
      <c r="Y2353">
        <v>14</v>
      </c>
      <c r="Z2353">
        <v>22</v>
      </c>
      <c r="AA2353">
        <v>12</v>
      </c>
      <c r="AB2353">
        <v>7</v>
      </c>
      <c r="AC2353">
        <v>2</v>
      </c>
      <c r="AD2353">
        <v>3</v>
      </c>
      <c r="AE2353">
        <f>SUM(M2353:N2353)/SUM(K2353:AD2353)</f>
        <v>0.19617224880382775</v>
      </c>
      <c r="AF2353">
        <f>SUM(S2353,Y2353)/SUM(K2353:AD2353)</f>
        <v>0.1674641148325359</v>
      </c>
      <c r="AG2353">
        <f t="shared" si="162"/>
        <v>0.14832535885167464</v>
      </c>
      <c r="AH2353">
        <f t="shared" si="163"/>
        <v>3.3492822966507178E-2</v>
      </c>
      <c r="AI2353">
        <f t="shared" si="164"/>
        <v>0.11004784688995216</v>
      </c>
      <c r="AJ2353">
        <f t="shared" si="165"/>
        <v>0.34449760765550241</v>
      </c>
    </row>
    <row r="2354" spans="1:38" x14ac:dyDescent="0.2">
      <c r="A2354" t="s">
        <v>2871</v>
      </c>
      <c r="B2354">
        <v>7</v>
      </c>
      <c r="C2354">
        <v>502</v>
      </c>
      <c r="D2354">
        <f>C2354-B2354</f>
        <v>495</v>
      </c>
      <c r="E2354">
        <v>0.14180000000000001</v>
      </c>
      <c r="F2354">
        <v>1.1169999999999999E-3</v>
      </c>
      <c r="G2354">
        <v>6</v>
      </c>
      <c r="H2354" t="s">
        <v>32</v>
      </c>
      <c r="I2354" t="s">
        <v>36</v>
      </c>
      <c r="J2354">
        <v>2.6110000000000002</v>
      </c>
      <c r="K2354">
        <v>8</v>
      </c>
      <c r="L2354">
        <v>0</v>
      </c>
      <c r="M2354">
        <v>18</v>
      </c>
      <c r="N2354">
        <v>24</v>
      </c>
      <c r="O2354">
        <v>2</v>
      </c>
      <c r="P2354">
        <v>9</v>
      </c>
      <c r="Q2354">
        <v>7</v>
      </c>
      <c r="R2354">
        <v>4</v>
      </c>
      <c r="S2354">
        <v>29</v>
      </c>
      <c r="T2354">
        <v>7</v>
      </c>
      <c r="U2354">
        <v>0</v>
      </c>
      <c r="V2354">
        <v>21</v>
      </c>
      <c r="W2354">
        <v>13</v>
      </c>
      <c r="X2354">
        <v>12</v>
      </c>
      <c r="Y2354">
        <v>4</v>
      </c>
      <c r="Z2354">
        <v>20</v>
      </c>
      <c r="AA2354">
        <v>9</v>
      </c>
      <c r="AB2354">
        <v>7</v>
      </c>
      <c r="AC2354">
        <v>1</v>
      </c>
      <c r="AD2354">
        <v>2</v>
      </c>
      <c r="AE2354">
        <f>SUM(M2354:N2354)/SUM(K2354:AD2354)</f>
        <v>0.21319796954314721</v>
      </c>
      <c r="AF2354">
        <f>SUM(S2354,Y2354)/SUM(K2354:AD2354)</f>
        <v>0.16751269035532995</v>
      </c>
      <c r="AG2354">
        <f t="shared" si="162"/>
        <v>0.15228426395939088</v>
      </c>
      <c r="AH2354">
        <f t="shared" si="163"/>
        <v>2.5380710659898477E-2</v>
      </c>
      <c r="AI2354">
        <f t="shared" si="164"/>
        <v>9.1370558375634514E-2</v>
      </c>
      <c r="AJ2354">
        <f t="shared" si="165"/>
        <v>0.35025380710659898</v>
      </c>
      <c r="AK2354">
        <v>3</v>
      </c>
      <c r="AL2354">
        <v>0</v>
      </c>
    </row>
    <row r="2355" spans="1:38" x14ac:dyDescent="0.2">
      <c r="A2355" t="s">
        <v>2501</v>
      </c>
      <c r="B2355">
        <v>16</v>
      </c>
      <c r="C2355">
        <v>508</v>
      </c>
      <c r="D2355">
        <f>C2355-B2355</f>
        <v>492</v>
      </c>
      <c r="E2355">
        <v>0.26619999999999999</v>
      </c>
      <c r="F2355">
        <v>6.3100000000000005E-4</v>
      </c>
      <c r="G2355">
        <v>54</v>
      </c>
      <c r="H2355" t="s">
        <v>46</v>
      </c>
      <c r="I2355" t="s">
        <v>2502</v>
      </c>
      <c r="J2355">
        <v>2.56</v>
      </c>
      <c r="K2355">
        <v>9</v>
      </c>
      <c r="L2355">
        <v>0</v>
      </c>
      <c r="M2355">
        <v>21</v>
      </c>
      <c r="N2355">
        <v>25</v>
      </c>
      <c r="O2355">
        <v>4</v>
      </c>
      <c r="P2355">
        <v>19</v>
      </c>
      <c r="Q2355">
        <v>1</v>
      </c>
      <c r="R2355">
        <v>3</v>
      </c>
      <c r="S2355">
        <v>15</v>
      </c>
      <c r="T2355">
        <v>6</v>
      </c>
      <c r="U2355">
        <v>2</v>
      </c>
      <c r="V2355">
        <v>13</v>
      </c>
      <c r="W2355">
        <v>11</v>
      </c>
      <c r="X2355">
        <v>17</v>
      </c>
      <c r="Y2355">
        <v>17</v>
      </c>
      <c r="Z2355">
        <v>14</v>
      </c>
      <c r="AA2355">
        <v>7</v>
      </c>
      <c r="AB2355">
        <v>3</v>
      </c>
      <c r="AC2355">
        <v>0</v>
      </c>
      <c r="AD2355">
        <v>4</v>
      </c>
      <c r="AE2355">
        <f>SUM(M2355:N2355)/SUM(K2355:AD2355)</f>
        <v>0.24083769633507854</v>
      </c>
      <c r="AF2355">
        <f>SUM(S2355,Y2355)/SUM(K2355:AD2355)</f>
        <v>0.16753926701570682</v>
      </c>
      <c r="AG2355">
        <f t="shared" si="162"/>
        <v>0.20418848167539266</v>
      </c>
      <c r="AH2355">
        <f t="shared" si="163"/>
        <v>4.1884816753926704E-2</v>
      </c>
      <c r="AI2355">
        <f t="shared" si="164"/>
        <v>7.3298429319371722E-2</v>
      </c>
      <c r="AJ2355">
        <f t="shared" si="165"/>
        <v>0.27225130890052357</v>
      </c>
      <c r="AK2355">
        <v>21</v>
      </c>
      <c r="AL2355">
        <v>0</v>
      </c>
    </row>
    <row r="2356" spans="1:38" x14ac:dyDescent="0.2">
      <c r="A2356" t="s">
        <v>2403</v>
      </c>
      <c r="B2356">
        <v>52</v>
      </c>
      <c r="C2356">
        <v>422</v>
      </c>
      <c r="D2356">
        <f>C2356-B2356</f>
        <v>370</v>
      </c>
      <c r="E2356">
        <v>0.20280000000000001</v>
      </c>
      <c r="F2356">
        <v>3.6000000000000001E-5</v>
      </c>
      <c r="G2356">
        <v>30</v>
      </c>
      <c r="H2356" t="s">
        <v>35</v>
      </c>
      <c r="I2356" t="s">
        <v>33</v>
      </c>
      <c r="J2356">
        <v>3.024</v>
      </c>
      <c r="K2356">
        <v>6</v>
      </c>
      <c r="L2356">
        <v>0</v>
      </c>
      <c r="M2356">
        <v>11</v>
      </c>
      <c r="N2356">
        <v>19</v>
      </c>
      <c r="O2356">
        <v>5</v>
      </c>
      <c r="P2356">
        <v>12</v>
      </c>
      <c r="Q2356">
        <v>2</v>
      </c>
      <c r="R2356">
        <v>9</v>
      </c>
      <c r="S2356">
        <v>15</v>
      </c>
      <c r="T2356">
        <v>11</v>
      </c>
      <c r="U2356">
        <v>2</v>
      </c>
      <c r="V2356">
        <v>12</v>
      </c>
      <c r="W2356">
        <v>5</v>
      </c>
      <c r="X2356">
        <v>18</v>
      </c>
      <c r="Y2356">
        <v>16</v>
      </c>
      <c r="Z2356">
        <v>21</v>
      </c>
      <c r="AA2356">
        <v>14</v>
      </c>
      <c r="AB2356">
        <v>2</v>
      </c>
      <c r="AC2356">
        <v>1</v>
      </c>
      <c r="AD2356">
        <v>4</v>
      </c>
      <c r="AE2356">
        <f>SUM(M2356:N2356)/SUM(K2356:AD2356)</f>
        <v>0.16216216216216217</v>
      </c>
      <c r="AF2356">
        <f>SUM(S2356,Y2356)/SUM(K2356:AD2356)</f>
        <v>0.16756756756756758</v>
      </c>
      <c r="AG2356">
        <f t="shared" si="162"/>
        <v>0.12432432432432433</v>
      </c>
      <c r="AH2356">
        <f t="shared" si="163"/>
        <v>5.4054054054054057E-2</v>
      </c>
      <c r="AI2356">
        <f t="shared" si="164"/>
        <v>0.12972972972972974</v>
      </c>
      <c r="AJ2356">
        <f t="shared" si="165"/>
        <v>0.36216216216216218</v>
      </c>
    </row>
    <row r="2357" spans="1:38" x14ac:dyDescent="0.2">
      <c r="A2357" t="s">
        <v>2444</v>
      </c>
      <c r="B2357">
        <v>928</v>
      </c>
      <c r="C2357">
        <v>1268</v>
      </c>
      <c r="D2357">
        <f>C2357-B2357</f>
        <v>340</v>
      </c>
      <c r="E2357">
        <v>0.34789999999999999</v>
      </c>
      <c r="F2357">
        <v>2.4699999999999999E-4</v>
      </c>
      <c r="G2357">
        <v>66</v>
      </c>
      <c r="H2357" t="s">
        <v>32</v>
      </c>
      <c r="I2357" t="s">
        <v>44</v>
      </c>
      <c r="J2357">
        <v>2.85</v>
      </c>
      <c r="K2357">
        <v>5</v>
      </c>
      <c r="L2357">
        <v>1</v>
      </c>
      <c r="M2357">
        <v>17</v>
      </c>
      <c r="N2357">
        <v>28</v>
      </c>
      <c r="O2357">
        <v>2</v>
      </c>
      <c r="P2357">
        <v>14</v>
      </c>
      <c r="Q2357">
        <v>3</v>
      </c>
      <c r="R2357">
        <v>5</v>
      </c>
      <c r="S2357">
        <v>17</v>
      </c>
      <c r="T2357">
        <v>12</v>
      </c>
      <c r="U2357">
        <v>4</v>
      </c>
      <c r="V2357">
        <v>17</v>
      </c>
      <c r="W2357">
        <v>3</v>
      </c>
      <c r="X2357">
        <v>7</v>
      </c>
      <c r="Y2357">
        <v>13</v>
      </c>
      <c r="Z2357">
        <v>10</v>
      </c>
      <c r="AA2357">
        <v>10</v>
      </c>
      <c r="AB2357">
        <v>5</v>
      </c>
      <c r="AC2357">
        <v>0</v>
      </c>
      <c r="AD2357">
        <v>6</v>
      </c>
      <c r="AE2357">
        <f>SUM(M2357:N2357)/SUM(K2357:AD2357)</f>
        <v>0.25139664804469275</v>
      </c>
      <c r="AF2357">
        <f>SUM(S2357,Y2357)/SUM(K2357:AD2357)</f>
        <v>0.16759776536312848</v>
      </c>
      <c r="AG2357">
        <f t="shared" si="162"/>
        <v>0.12290502793296089</v>
      </c>
      <c r="AH2357">
        <f t="shared" si="163"/>
        <v>4.4692737430167599E-2</v>
      </c>
      <c r="AI2357">
        <f t="shared" si="164"/>
        <v>0.14525139664804471</v>
      </c>
      <c r="AJ2357">
        <f t="shared" si="165"/>
        <v>0.26815642458100558</v>
      </c>
    </row>
    <row r="2358" spans="1:38" x14ac:dyDescent="0.2">
      <c r="A2358" t="s">
        <v>820</v>
      </c>
      <c r="B2358">
        <v>100</v>
      </c>
      <c r="C2358">
        <v>971</v>
      </c>
      <c r="D2358">
        <f>C2358-B2358</f>
        <v>871</v>
      </c>
      <c r="E2358">
        <v>0.1973</v>
      </c>
      <c r="F2358" s="1">
        <v>3.0000000000000001E-6</v>
      </c>
      <c r="G2358">
        <v>18</v>
      </c>
      <c r="H2358" t="s">
        <v>35</v>
      </c>
      <c r="I2358" t="s">
        <v>33</v>
      </c>
      <c r="J2358">
        <v>2.9769999999999999</v>
      </c>
      <c r="K2358">
        <v>11</v>
      </c>
      <c r="L2358">
        <v>1</v>
      </c>
      <c r="M2358">
        <v>27</v>
      </c>
      <c r="N2358">
        <v>25</v>
      </c>
      <c r="O2358">
        <v>10</v>
      </c>
      <c r="P2358">
        <v>18</v>
      </c>
      <c r="Q2358">
        <v>5</v>
      </c>
      <c r="R2358">
        <v>13</v>
      </c>
      <c r="S2358">
        <v>41</v>
      </c>
      <c r="T2358">
        <v>15</v>
      </c>
      <c r="U2358">
        <v>4</v>
      </c>
      <c r="V2358">
        <v>30</v>
      </c>
      <c r="W2358">
        <v>26</v>
      </c>
      <c r="X2358">
        <v>25</v>
      </c>
      <c r="Y2358">
        <v>15</v>
      </c>
      <c r="Z2358">
        <v>37</v>
      </c>
      <c r="AA2358">
        <v>16</v>
      </c>
      <c r="AB2358">
        <v>8</v>
      </c>
      <c r="AC2358">
        <v>2</v>
      </c>
      <c r="AD2358">
        <v>5</v>
      </c>
      <c r="AE2358">
        <f>SUM(M2358:N2358)/SUM(K2358:AD2358)</f>
        <v>0.15568862275449102</v>
      </c>
      <c r="AF2358">
        <f>SUM(S2358,Y2358)/SUM(K2358:AD2358)</f>
        <v>0.16766467065868262</v>
      </c>
      <c r="AG2358">
        <f t="shared" si="162"/>
        <v>0.16467065868263472</v>
      </c>
      <c r="AH2358">
        <f t="shared" si="163"/>
        <v>5.089820359281437E-2</v>
      </c>
      <c r="AI2358">
        <f t="shared" si="164"/>
        <v>0.11976047904191617</v>
      </c>
      <c r="AJ2358">
        <f t="shared" si="165"/>
        <v>0.3413173652694611</v>
      </c>
      <c r="AK2358">
        <v>1</v>
      </c>
      <c r="AL2358">
        <v>0</v>
      </c>
    </row>
    <row r="2359" spans="1:38" x14ac:dyDescent="0.2">
      <c r="A2359" t="s">
        <v>331</v>
      </c>
      <c r="B2359">
        <v>310</v>
      </c>
      <c r="C2359">
        <v>734</v>
      </c>
      <c r="D2359">
        <f>C2359-B2359</f>
        <v>424</v>
      </c>
      <c r="E2359">
        <v>0.27660000000000001</v>
      </c>
      <c r="F2359">
        <v>2.9960000000000001E-2</v>
      </c>
      <c r="G2359">
        <v>54</v>
      </c>
      <c r="H2359" t="s">
        <v>35</v>
      </c>
      <c r="I2359" t="s">
        <v>133</v>
      </c>
      <c r="J2359">
        <v>2.5840000000000001</v>
      </c>
      <c r="K2359">
        <v>5</v>
      </c>
      <c r="L2359">
        <v>0</v>
      </c>
      <c r="M2359">
        <v>14</v>
      </c>
      <c r="N2359">
        <v>15</v>
      </c>
      <c r="O2359">
        <v>1</v>
      </c>
      <c r="P2359">
        <v>18</v>
      </c>
      <c r="Q2359">
        <v>6</v>
      </c>
      <c r="R2359">
        <v>4</v>
      </c>
      <c r="S2359">
        <v>18</v>
      </c>
      <c r="T2359">
        <v>4</v>
      </c>
      <c r="U2359">
        <v>2</v>
      </c>
      <c r="V2359">
        <v>16</v>
      </c>
      <c r="W2359">
        <v>9</v>
      </c>
      <c r="X2359">
        <v>7</v>
      </c>
      <c r="Y2359">
        <v>10</v>
      </c>
      <c r="Z2359">
        <v>24</v>
      </c>
      <c r="AA2359">
        <v>11</v>
      </c>
      <c r="AB2359">
        <v>0</v>
      </c>
      <c r="AC2359">
        <v>0</v>
      </c>
      <c r="AD2359">
        <v>3</v>
      </c>
      <c r="AE2359">
        <f>SUM(M2359:N2359)/SUM(K2359:AD2359)</f>
        <v>0.17365269461077845</v>
      </c>
      <c r="AF2359">
        <f>SUM(S2359,Y2359)/SUM(K2359:AD2359)</f>
        <v>0.16766467065868262</v>
      </c>
      <c r="AG2359">
        <f t="shared" si="162"/>
        <v>0.19161676646706588</v>
      </c>
      <c r="AH2359">
        <f t="shared" si="163"/>
        <v>2.3952095808383235E-2</v>
      </c>
      <c r="AI2359">
        <f t="shared" si="164"/>
        <v>5.9880239520958084E-2</v>
      </c>
      <c r="AJ2359">
        <f t="shared" si="165"/>
        <v>0.38323353293413176</v>
      </c>
    </row>
    <row r="2360" spans="1:38" x14ac:dyDescent="0.2">
      <c r="A2360" t="s">
        <v>2904</v>
      </c>
      <c r="B2360">
        <v>229</v>
      </c>
      <c r="C2360">
        <v>1329</v>
      </c>
      <c r="D2360">
        <f>C2360-B2360</f>
        <v>1100</v>
      </c>
      <c r="E2360">
        <v>0.2999</v>
      </c>
      <c r="F2360">
        <v>2.0999999999999999E-5</v>
      </c>
      <c r="G2360">
        <v>54</v>
      </c>
      <c r="H2360" t="s">
        <v>46</v>
      </c>
      <c r="I2360" t="s">
        <v>40</v>
      </c>
      <c r="J2360">
        <v>2.7629999999999999</v>
      </c>
      <c r="K2360">
        <v>25</v>
      </c>
      <c r="L2360">
        <v>3</v>
      </c>
      <c r="M2360">
        <v>42</v>
      </c>
      <c r="N2360">
        <v>79</v>
      </c>
      <c r="O2360">
        <v>5</v>
      </c>
      <c r="P2360">
        <v>44</v>
      </c>
      <c r="Q2360">
        <v>6</v>
      </c>
      <c r="R2360">
        <v>11</v>
      </c>
      <c r="S2360">
        <v>50</v>
      </c>
      <c r="T2360">
        <v>11</v>
      </c>
      <c r="U2360">
        <v>10</v>
      </c>
      <c r="V2360">
        <v>24</v>
      </c>
      <c r="W2360">
        <v>24</v>
      </c>
      <c r="X2360">
        <v>23</v>
      </c>
      <c r="Y2360">
        <v>30</v>
      </c>
      <c r="Z2360">
        <v>42</v>
      </c>
      <c r="AA2360">
        <v>19</v>
      </c>
      <c r="AB2360">
        <v>13</v>
      </c>
      <c r="AC2360">
        <v>2</v>
      </c>
      <c r="AD2360">
        <v>14</v>
      </c>
      <c r="AE2360">
        <f>SUM(M2360:N2360)/SUM(K2360:AD2360)</f>
        <v>0.25366876310272535</v>
      </c>
      <c r="AF2360">
        <f>SUM(S2360,Y2360)/SUM(K2360:AD2360)</f>
        <v>0.16771488469601678</v>
      </c>
      <c r="AG2360">
        <f t="shared" si="162"/>
        <v>0.19496855345911951</v>
      </c>
      <c r="AH2360">
        <f t="shared" si="163"/>
        <v>4.40251572327044E-2</v>
      </c>
      <c r="AI2360">
        <f t="shared" si="164"/>
        <v>9.4339622641509441E-2</v>
      </c>
      <c r="AJ2360">
        <f t="shared" si="165"/>
        <v>0.24528301886792453</v>
      </c>
      <c r="AK2360">
        <v>16</v>
      </c>
      <c r="AL2360">
        <v>1</v>
      </c>
    </row>
    <row r="2361" spans="1:38" x14ac:dyDescent="0.2">
      <c r="A2361" t="s">
        <v>2283</v>
      </c>
      <c r="B2361">
        <v>157</v>
      </c>
      <c r="C2361">
        <v>506</v>
      </c>
      <c r="D2361">
        <f>C2361-B2361</f>
        <v>349</v>
      </c>
      <c r="E2361">
        <v>0.2291</v>
      </c>
      <c r="F2361">
        <v>2.362E-3</v>
      </c>
      <c r="G2361">
        <v>42</v>
      </c>
      <c r="H2361" t="s">
        <v>35</v>
      </c>
      <c r="I2361" t="s">
        <v>33</v>
      </c>
      <c r="J2361">
        <v>2.6520000000000001</v>
      </c>
      <c r="K2361">
        <v>5</v>
      </c>
      <c r="L2361">
        <v>0</v>
      </c>
      <c r="M2361">
        <v>16</v>
      </c>
      <c r="N2361">
        <v>14</v>
      </c>
      <c r="O2361">
        <v>3</v>
      </c>
      <c r="P2361">
        <v>22</v>
      </c>
      <c r="Q2361">
        <v>6</v>
      </c>
      <c r="R2361">
        <v>2</v>
      </c>
      <c r="S2361">
        <v>15</v>
      </c>
      <c r="T2361">
        <v>6</v>
      </c>
      <c r="U2361">
        <v>0</v>
      </c>
      <c r="V2361">
        <v>13</v>
      </c>
      <c r="W2361">
        <v>8</v>
      </c>
      <c r="X2361">
        <v>3</v>
      </c>
      <c r="Y2361">
        <v>9</v>
      </c>
      <c r="Z2361">
        <v>10</v>
      </c>
      <c r="AA2361">
        <v>7</v>
      </c>
      <c r="AB2361">
        <v>1</v>
      </c>
      <c r="AC2361">
        <v>0</v>
      </c>
      <c r="AD2361">
        <v>3</v>
      </c>
      <c r="AE2361">
        <f>SUM(M2361:N2361)/SUM(K2361:AD2361)</f>
        <v>0.20979020979020979</v>
      </c>
      <c r="AF2361">
        <f>SUM(S2361,Y2361)/SUM(K2361:AD2361)</f>
        <v>0.16783216783216784</v>
      </c>
      <c r="AG2361">
        <f t="shared" si="162"/>
        <v>0.24475524475524477</v>
      </c>
      <c r="AH2361">
        <f t="shared" si="163"/>
        <v>4.195804195804196E-2</v>
      </c>
      <c r="AI2361">
        <f t="shared" si="164"/>
        <v>6.2937062937062943E-2</v>
      </c>
      <c r="AJ2361">
        <f t="shared" si="165"/>
        <v>0.27272727272727271</v>
      </c>
    </row>
    <row r="2362" spans="1:38" x14ac:dyDescent="0.2">
      <c r="A2362" t="s">
        <v>1966</v>
      </c>
      <c r="B2362">
        <v>25</v>
      </c>
      <c r="C2362">
        <v>439</v>
      </c>
      <c r="D2362">
        <f>C2362-B2362</f>
        <v>414</v>
      </c>
      <c r="E2362">
        <v>0.36049999999999999</v>
      </c>
      <c r="F2362">
        <v>1.9100000000000001E-4</v>
      </c>
      <c r="G2362">
        <v>66</v>
      </c>
      <c r="H2362" t="s">
        <v>32</v>
      </c>
      <c r="I2362" t="s">
        <v>65</v>
      </c>
      <c r="J2362">
        <v>2.7879999999999998</v>
      </c>
      <c r="K2362">
        <v>8</v>
      </c>
      <c r="L2362">
        <v>1</v>
      </c>
      <c r="M2362">
        <v>9</v>
      </c>
      <c r="N2362">
        <v>20</v>
      </c>
      <c r="O2362">
        <v>3</v>
      </c>
      <c r="P2362">
        <v>18</v>
      </c>
      <c r="Q2362">
        <v>1</v>
      </c>
      <c r="R2362">
        <v>4</v>
      </c>
      <c r="S2362">
        <v>20</v>
      </c>
      <c r="T2362">
        <v>5</v>
      </c>
      <c r="U2362">
        <v>2</v>
      </c>
      <c r="V2362">
        <v>13</v>
      </c>
      <c r="W2362">
        <v>7</v>
      </c>
      <c r="X2362">
        <v>8</v>
      </c>
      <c r="Y2362">
        <v>3</v>
      </c>
      <c r="Z2362">
        <v>8</v>
      </c>
      <c r="AA2362">
        <v>5</v>
      </c>
      <c r="AB2362">
        <v>0</v>
      </c>
      <c r="AC2362">
        <v>0</v>
      </c>
      <c r="AD2362">
        <v>2</v>
      </c>
      <c r="AE2362">
        <f>SUM(M2362:N2362)/SUM(K2362:AD2362)</f>
        <v>0.21167883211678831</v>
      </c>
      <c r="AF2362">
        <f>SUM(S2362,Y2362)/SUM(K2362:AD2362)</f>
        <v>0.16788321167883211</v>
      </c>
      <c r="AG2362">
        <f t="shared" si="162"/>
        <v>0.24087591240875914</v>
      </c>
      <c r="AH2362">
        <f t="shared" si="163"/>
        <v>3.6496350364963501E-2</v>
      </c>
      <c r="AI2362">
        <f t="shared" si="164"/>
        <v>8.0291970802919707E-2</v>
      </c>
      <c r="AJ2362">
        <f t="shared" si="165"/>
        <v>0.26277372262773724</v>
      </c>
      <c r="AK2362">
        <v>6</v>
      </c>
      <c r="AL2362">
        <v>0</v>
      </c>
    </row>
    <row r="2363" spans="1:38" x14ac:dyDescent="0.2">
      <c r="A2363" t="s">
        <v>2493</v>
      </c>
      <c r="B2363">
        <v>186</v>
      </c>
      <c r="C2363">
        <v>1190</v>
      </c>
      <c r="D2363">
        <f>C2363-B2363</f>
        <v>1004</v>
      </c>
      <c r="E2363">
        <v>0.12509999999999999</v>
      </c>
      <c r="F2363">
        <v>2.9510000000000001E-3</v>
      </c>
      <c r="G2363">
        <v>6</v>
      </c>
      <c r="H2363" t="s">
        <v>35</v>
      </c>
      <c r="I2363" t="s">
        <v>51</v>
      </c>
      <c r="J2363">
        <v>2.601</v>
      </c>
      <c r="K2363">
        <v>9</v>
      </c>
      <c r="L2363">
        <v>1</v>
      </c>
      <c r="M2363">
        <v>40</v>
      </c>
      <c r="N2363">
        <v>43</v>
      </c>
      <c r="O2363">
        <v>9</v>
      </c>
      <c r="P2363">
        <v>26</v>
      </c>
      <c r="Q2363">
        <v>10</v>
      </c>
      <c r="R2363">
        <v>9</v>
      </c>
      <c r="S2363">
        <v>45</v>
      </c>
      <c r="T2363">
        <v>14</v>
      </c>
      <c r="U2363">
        <v>4</v>
      </c>
      <c r="V2363">
        <v>46</v>
      </c>
      <c r="W2363">
        <v>22</v>
      </c>
      <c r="X2363">
        <v>23</v>
      </c>
      <c r="Y2363">
        <v>22</v>
      </c>
      <c r="Z2363">
        <v>48</v>
      </c>
      <c r="AA2363">
        <v>10</v>
      </c>
      <c r="AB2363">
        <v>9</v>
      </c>
      <c r="AC2363">
        <v>1</v>
      </c>
      <c r="AD2363">
        <v>8</v>
      </c>
      <c r="AE2363">
        <f>SUM(M2363:N2363)/SUM(K2363:AD2363)</f>
        <v>0.20802005012531327</v>
      </c>
      <c r="AF2363">
        <f>SUM(S2363,Y2363)/SUM(K2363:AD2363)</f>
        <v>0.16791979949874686</v>
      </c>
      <c r="AG2363">
        <f t="shared" si="162"/>
        <v>0.14285714285714285</v>
      </c>
      <c r="AH2363">
        <f t="shared" si="163"/>
        <v>4.5112781954887216E-2</v>
      </c>
      <c r="AI2363">
        <f t="shared" si="164"/>
        <v>9.0225563909774431E-2</v>
      </c>
      <c r="AJ2363">
        <f t="shared" si="165"/>
        <v>0.34586466165413532</v>
      </c>
    </row>
    <row r="2364" spans="1:38" x14ac:dyDescent="0.2">
      <c r="A2364" t="s">
        <v>1842</v>
      </c>
      <c r="B2364">
        <v>38</v>
      </c>
      <c r="C2364">
        <v>401</v>
      </c>
      <c r="D2364">
        <f>C2364-B2364</f>
        <v>363</v>
      </c>
      <c r="E2364">
        <v>0.20219999999999999</v>
      </c>
      <c r="F2364" s="1">
        <v>9.9999999999999995E-7</v>
      </c>
      <c r="G2364">
        <v>30</v>
      </c>
      <c r="H2364" t="s">
        <v>35</v>
      </c>
      <c r="I2364" t="s">
        <v>33</v>
      </c>
      <c r="J2364">
        <v>3.2170000000000001</v>
      </c>
      <c r="K2364">
        <v>2</v>
      </c>
      <c r="L2364">
        <v>2</v>
      </c>
      <c r="M2364">
        <v>9</v>
      </c>
      <c r="N2364">
        <v>9</v>
      </c>
      <c r="O2364">
        <v>2</v>
      </c>
      <c r="P2364">
        <v>9</v>
      </c>
      <c r="Q2364">
        <v>4</v>
      </c>
      <c r="R2364">
        <v>6</v>
      </c>
      <c r="S2364">
        <v>11</v>
      </c>
      <c r="T2364">
        <v>8</v>
      </c>
      <c r="U2364">
        <v>2</v>
      </c>
      <c r="V2364">
        <v>11</v>
      </c>
      <c r="W2364">
        <v>7</v>
      </c>
      <c r="X2364">
        <v>3</v>
      </c>
      <c r="Y2364">
        <v>11</v>
      </c>
      <c r="Z2364">
        <v>14</v>
      </c>
      <c r="AA2364">
        <v>7</v>
      </c>
      <c r="AB2364">
        <v>4</v>
      </c>
      <c r="AC2364">
        <v>2</v>
      </c>
      <c r="AD2364">
        <v>8</v>
      </c>
      <c r="AE2364">
        <f>SUM(M2364:N2364)/SUM(K2364:AD2364)</f>
        <v>0.13740458015267176</v>
      </c>
      <c r="AF2364">
        <f>SUM(S2364,Y2364)/SUM(K2364:AD2364)</f>
        <v>0.16793893129770993</v>
      </c>
      <c r="AG2364">
        <f t="shared" si="162"/>
        <v>0.13740458015267176</v>
      </c>
      <c r="AH2364">
        <f t="shared" si="163"/>
        <v>9.1603053435114504E-2</v>
      </c>
      <c r="AI2364">
        <f t="shared" si="164"/>
        <v>0.15267175572519084</v>
      </c>
      <c r="AJ2364">
        <f t="shared" si="165"/>
        <v>0.31297709923664124</v>
      </c>
    </row>
    <row r="2365" spans="1:38" x14ac:dyDescent="0.2">
      <c r="A2365" t="s">
        <v>3056</v>
      </c>
      <c r="B2365">
        <v>66</v>
      </c>
      <c r="C2365">
        <v>323</v>
      </c>
      <c r="D2365">
        <f>C2365-B2365</f>
        <v>257</v>
      </c>
      <c r="E2365">
        <v>0.14299999999999999</v>
      </c>
      <c r="F2365">
        <v>1.25E-4</v>
      </c>
      <c r="G2365">
        <v>6</v>
      </c>
      <c r="H2365" t="s">
        <v>35</v>
      </c>
      <c r="I2365" t="s">
        <v>38</v>
      </c>
      <c r="J2365">
        <v>3.1869999999999998</v>
      </c>
      <c r="K2365">
        <v>5</v>
      </c>
      <c r="L2365">
        <v>0</v>
      </c>
      <c r="M2365">
        <v>11</v>
      </c>
      <c r="N2365">
        <v>7</v>
      </c>
      <c r="O2365">
        <v>5</v>
      </c>
      <c r="P2365">
        <v>17</v>
      </c>
      <c r="Q2365">
        <v>6</v>
      </c>
      <c r="R2365">
        <v>3</v>
      </c>
      <c r="S2365">
        <v>11</v>
      </c>
      <c r="T2365">
        <v>9</v>
      </c>
      <c r="U2365">
        <v>2</v>
      </c>
      <c r="V2365">
        <v>6</v>
      </c>
      <c r="W2365">
        <v>11</v>
      </c>
      <c r="X2365">
        <v>9</v>
      </c>
      <c r="Y2365">
        <v>11</v>
      </c>
      <c r="Z2365">
        <v>6</v>
      </c>
      <c r="AA2365">
        <v>5</v>
      </c>
      <c r="AB2365">
        <v>4</v>
      </c>
      <c r="AC2365">
        <v>1</v>
      </c>
      <c r="AD2365">
        <v>2</v>
      </c>
      <c r="AE2365">
        <f>SUM(M2365:N2365)/SUM(K2365:AD2365)</f>
        <v>0.13740458015267176</v>
      </c>
      <c r="AF2365">
        <f>SUM(S2365,Y2365)/SUM(K2365:AD2365)</f>
        <v>0.16793893129770993</v>
      </c>
      <c r="AG2365">
        <f t="shared" si="162"/>
        <v>0.25190839694656486</v>
      </c>
      <c r="AH2365">
        <f t="shared" si="163"/>
        <v>6.1068702290076333E-2</v>
      </c>
      <c r="AI2365">
        <f t="shared" si="164"/>
        <v>0.13740458015267176</v>
      </c>
      <c r="AJ2365">
        <f t="shared" si="165"/>
        <v>0.24427480916030533</v>
      </c>
      <c r="AK2365">
        <v>1</v>
      </c>
      <c r="AL2365">
        <v>1</v>
      </c>
    </row>
    <row r="2366" spans="1:38" x14ac:dyDescent="0.2">
      <c r="A2366" t="s">
        <v>128</v>
      </c>
      <c r="B2366">
        <v>230</v>
      </c>
      <c r="C2366">
        <v>550</v>
      </c>
      <c r="D2366">
        <f>C2366-B2366</f>
        <v>320</v>
      </c>
      <c r="E2366">
        <v>0.5121</v>
      </c>
      <c r="F2366">
        <v>3.2899999999999997E-4</v>
      </c>
      <c r="G2366">
        <v>90</v>
      </c>
      <c r="H2366" t="s">
        <v>32</v>
      </c>
      <c r="I2366" t="s">
        <v>49</v>
      </c>
      <c r="J2366">
        <v>2.7389999999999999</v>
      </c>
      <c r="K2366">
        <v>9</v>
      </c>
      <c r="L2366">
        <v>0</v>
      </c>
      <c r="M2366">
        <v>13</v>
      </c>
      <c r="N2366">
        <v>22</v>
      </c>
      <c r="O2366">
        <v>3</v>
      </c>
      <c r="P2366">
        <v>21</v>
      </c>
      <c r="Q2366">
        <v>5</v>
      </c>
      <c r="R2366">
        <v>1</v>
      </c>
      <c r="S2366">
        <v>15</v>
      </c>
      <c r="T2366">
        <v>3</v>
      </c>
      <c r="U2366">
        <v>0</v>
      </c>
      <c r="V2366">
        <v>2</v>
      </c>
      <c r="W2366">
        <v>8</v>
      </c>
      <c r="X2366">
        <v>2</v>
      </c>
      <c r="Y2366">
        <v>7</v>
      </c>
      <c r="Z2366">
        <v>9</v>
      </c>
      <c r="AA2366">
        <v>5</v>
      </c>
      <c r="AB2366">
        <v>2</v>
      </c>
      <c r="AC2366">
        <v>0</v>
      </c>
      <c r="AD2366">
        <v>4</v>
      </c>
      <c r="AE2366">
        <f>SUM(M2366:N2366)/SUM(K2366:AD2366)</f>
        <v>0.26717557251908397</v>
      </c>
      <c r="AF2366">
        <f>SUM(S2366,Y2366)/SUM(K2366:AD2366)</f>
        <v>0.16793893129770993</v>
      </c>
      <c r="AG2366">
        <f t="shared" si="162"/>
        <v>0.29007633587786258</v>
      </c>
      <c r="AH2366">
        <f t="shared" si="163"/>
        <v>5.3435114503816793E-2</v>
      </c>
      <c r="AI2366">
        <f t="shared" si="164"/>
        <v>4.5801526717557252E-2</v>
      </c>
      <c r="AJ2366">
        <f t="shared" si="165"/>
        <v>0.17557251908396945</v>
      </c>
      <c r="AK2366">
        <v>40</v>
      </c>
      <c r="AL2366">
        <v>0</v>
      </c>
    </row>
    <row r="2367" spans="1:38" x14ac:dyDescent="0.2">
      <c r="A2367" t="s">
        <v>848</v>
      </c>
      <c r="B2367">
        <v>583</v>
      </c>
      <c r="C2367">
        <v>867</v>
      </c>
      <c r="D2367">
        <f>C2367-B2367</f>
        <v>284</v>
      </c>
      <c r="E2367">
        <v>1.7399999999999999E-2</v>
      </c>
      <c r="F2367" t="s">
        <v>644</v>
      </c>
      <c r="G2367">
        <v>6</v>
      </c>
      <c r="H2367" t="s">
        <v>35</v>
      </c>
      <c r="I2367" t="s">
        <v>44</v>
      </c>
      <c r="J2367">
        <v>3.2709999999999999</v>
      </c>
      <c r="K2367">
        <v>2</v>
      </c>
      <c r="L2367">
        <v>0</v>
      </c>
      <c r="M2367">
        <v>8</v>
      </c>
      <c r="N2367">
        <v>8</v>
      </c>
      <c r="O2367">
        <v>3</v>
      </c>
      <c r="P2367">
        <v>12</v>
      </c>
      <c r="Q2367">
        <v>4</v>
      </c>
      <c r="R2367">
        <v>8</v>
      </c>
      <c r="S2367">
        <v>13</v>
      </c>
      <c r="T2367">
        <v>7</v>
      </c>
      <c r="U2367">
        <v>3</v>
      </c>
      <c r="V2367">
        <v>10</v>
      </c>
      <c r="W2367">
        <v>6</v>
      </c>
      <c r="X2367">
        <v>6</v>
      </c>
      <c r="Y2367">
        <v>8</v>
      </c>
      <c r="Z2367">
        <v>12</v>
      </c>
      <c r="AA2367">
        <v>7</v>
      </c>
      <c r="AB2367">
        <v>3</v>
      </c>
      <c r="AC2367">
        <v>1</v>
      </c>
      <c r="AD2367">
        <v>4</v>
      </c>
      <c r="AE2367">
        <f>SUM(M2367:N2367)/SUM(K2367:AD2367)</f>
        <v>0.128</v>
      </c>
      <c r="AF2367">
        <f>SUM(S2367,Y2367)/SUM(K2367:AD2367)</f>
        <v>0.16800000000000001</v>
      </c>
      <c r="AG2367">
        <f t="shared" si="162"/>
        <v>0.16</v>
      </c>
      <c r="AH2367">
        <f t="shared" si="163"/>
        <v>6.4000000000000001E-2</v>
      </c>
      <c r="AI2367">
        <f t="shared" si="164"/>
        <v>0.16800000000000001</v>
      </c>
      <c r="AJ2367">
        <f t="shared" si="165"/>
        <v>0.312</v>
      </c>
    </row>
    <row r="2368" spans="1:38" x14ac:dyDescent="0.2">
      <c r="A2368" t="s">
        <v>856</v>
      </c>
      <c r="B2368">
        <v>37</v>
      </c>
      <c r="C2368">
        <v>364</v>
      </c>
      <c r="D2368">
        <f>C2368-B2368</f>
        <v>327</v>
      </c>
      <c r="E2368">
        <v>0.64859999999999995</v>
      </c>
      <c r="F2368">
        <v>5.2099999999999998E-4</v>
      </c>
      <c r="G2368">
        <v>90</v>
      </c>
      <c r="H2368" t="s">
        <v>46</v>
      </c>
      <c r="I2368" t="s">
        <v>44</v>
      </c>
      <c r="J2368">
        <v>2.9830000000000001</v>
      </c>
      <c r="K2368">
        <v>10</v>
      </c>
      <c r="L2368">
        <v>0</v>
      </c>
      <c r="M2368">
        <v>8</v>
      </c>
      <c r="N2368">
        <v>10</v>
      </c>
      <c r="O2368">
        <v>1</v>
      </c>
      <c r="P2368">
        <v>27</v>
      </c>
      <c r="Q2368">
        <v>3</v>
      </c>
      <c r="R2368">
        <v>4</v>
      </c>
      <c r="S2368">
        <v>14</v>
      </c>
      <c r="T2368">
        <v>2</v>
      </c>
      <c r="U2368">
        <v>1</v>
      </c>
      <c r="V2368">
        <v>11</v>
      </c>
      <c r="W2368">
        <v>2</v>
      </c>
      <c r="X2368">
        <v>8</v>
      </c>
      <c r="Y2368">
        <v>7</v>
      </c>
      <c r="Z2368">
        <v>3</v>
      </c>
      <c r="AA2368">
        <v>9</v>
      </c>
      <c r="AB2368">
        <v>3</v>
      </c>
      <c r="AC2368">
        <v>0</v>
      </c>
      <c r="AD2368">
        <v>2</v>
      </c>
      <c r="AE2368">
        <f>SUM(M2368:N2368)/SUM(K2368:AD2368)</f>
        <v>0.14399999999999999</v>
      </c>
      <c r="AF2368">
        <f>SUM(S2368,Y2368)/SUM(K2368:AD2368)</f>
        <v>0.16800000000000001</v>
      </c>
      <c r="AG2368">
        <f t="shared" si="162"/>
        <v>0.312</v>
      </c>
      <c r="AH2368">
        <f t="shared" si="163"/>
        <v>2.4E-2</v>
      </c>
      <c r="AI2368">
        <f t="shared" si="164"/>
        <v>0.08</v>
      </c>
      <c r="AJ2368">
        <f t="shared" si="165"/>
        <v>0.27200000000000002</v>
      </c>
      <c r="AK2368">
        <v>37</v>
      </c>
      <c r="AL2368">
        <v>5</v>
      </c>
    </row>
    <row r="2369" spans="1:38" x14ac:dyDescent="0.2">
      <c r="A2369" t="s">
        <v>1233</v>
      </c>
      <c r="B2369">
        <v>5</v>
      </c>
      <c r="C2369">
        <v>342</v>
      </c>
      <c r="D2369">
        <f>C2369-B2369</f>
        <v>337</v>
      </c>
      <c r="E2369">
        <v>0.20080000000000001</v>
      </c>
      <c r="F2369">
        <v>6.29E-4</v>
      </c>
      <c r="G2369">
        <v>30</v>
      </c>
      <c r="H2369" t="s">
        <v>32</v>
      </c>
      <c r="I2369" t="s">
        <v>44</v>
      </c>
      <c r="J2369">
        <v>2.6680000000000001</v>
      </c>
      <c r="K2369">
        <v>5</v>
      </c>
      <c r="L2369">
        <v>1</v>
      </c>
      <c r="M2369">
        <v>14</v>
      </c>
      <c r="N2369">
        <v>7</v>
      </c>
      <c r="O2369">
        <v>0</v>
      </c>
      <c r="P2369">
        <v>11</v>
      </c>
      <c r="Q2369">
        <v>3</v>
      </c>
      <c r="R2369">
        <v>1</v>
      </c>
      <c r="S2369">
        <v>17</v>
      </c>
      <c r="T2369">
        <v>8</v>
      </c>
      <c r="U2369">
        <v>1</v>
      </c>
      <c r="V2369">
        <v>14</v>
      </c>
      <c r="W2369">
        <v>7</v>
      </c>
      <c r="X2369">
        <v>11</v>
      </c>
      <c r="Y2369">
        <v>4</v>
      </c>
      <c r="Z2369">
        <v>13</v>
      </c>
      <c r="AA2369">
        <v>5</v>
      </c>
      <c r="AB2369">
        <v>2</v>
      </c>
      <c r="AC2369">
        <v>0</v>
      </c>
      <c r="AD2369">
        <v>1</v>
      </c>
      <c r="AE2369">
        <f>SUM(M2369:N2369)/SUM(K2369:AD2369)</f>
        <v>0.16800000000000001</v>
      </c>
      <c r="AF2369">
        <f>SUM(S2369,Y2369)/SUM(K2369:AD2369)</f>
        <v>0.16800000000000001</v>
      </c>
      <c r="AG2369">
        <f t="shared" si="162"/>
        <v>0.184</v>
      </c>
      <c r="AH2369">
        <f t="shared" si="163"/>
        <v>8.0000000000000002E-3</v>
      </c>
      <c r="AI2369">
        <f t="shared" si="164"/>
        <v>9.6000000000000002E-2</v>
      </c>
      <c r="AJ2369">
        <f t="shared" si="165"/>
        <v>0.376</v>
      </c>
    </row>
    <row r="2370" spans="1:38" x14ac:dyDescent="0.2">
      <c r="A2370" t="s">
        <v>165</v>
      </c>
      <c r="B2370">
        <v>6</v>
      </c>
      <c r="C2370">
        <v>271</v>
      </c>
      <c r="D2370">
        <f>C2370-B2370</f>
        <v>265</v>
      </c>
      <c r="E2370">
        <v>0.35370000000000001</v>
      </c>
      <c r="F2370">
        <v>1.0000000000000001E-5</v>
      </c>
      <c r="G2370">
        <v>66</v>
      </c>
      <c r="H2370" t="s">
        <v>32</v>
      </c>
      <c r="I2370" t="s">
        <v>44</v>
      </c>
      <c r="J2370">
        <v>2.742</v>
      </c>
      <c r="K2370">
        <v>4</v>
      </c>
      <c r="L2370">
        <v>1</v>
      </c>
      <c r="M2370">
        <v>13</v>
      </c>
      <c r="N2370">
        <v>13</v>
      </c>
      <c r="O2370">
        <v>1</v>
      </c>
      <c r="P2370">
        <v>13</v>
      </c>
      <c r="Q2370">
        <v>3</v>
      </c>
      <c r="R2370">
        <v>5</v>
      </c>
      <c r="S2370">
        <v>14</v>
      </c>
      <c r="T2370">
        <v>3</v>
      </c>
      <c r="U2370">
        <v>0</v>
      </c>
      <c r="V2370">
        <v>11</v>
      </c>
      <c r="W2370">
        <v>10</v>
      </c>
      <c r="X2370">
        <v>5</v>
      </c>
      <c r="Y2370">
        <v>7</v>
      </c>
      <c r="Z2370">
        <v>10</v>
      </c>
      <c r="AA2370">
        <v>8</v>
      </c>
      <c r="AB2370">
        <v>3</v>
      </c>
      <c r="AC2370">
        <v>0</v>
      </c>
      <c r="AD2370">
        <v>1</v>
      </c>
      <c r="AE2370">
        <f>SUM(M2370:N2370)/SUM(K2370:AD2370)</f>
        <v>0.20799999999999999</v>
      </c>
      <c r="AF2370">
        <f>SUM(S2370,Y2370)/SUM(K2370:AD2370)</f>
        <v>0.16800000000000001</v>
      </c>
      <c r="AG2370">
        <f t="shared" si="162"/>
        <v>0.216</v>
      </c>
      <c r="AH2370">
        <f t="shared" si="163"/>
        <v>1.6E-2</v>
      </c>
      <c r="AI2370">
        <f t="shared" si="164"/>
        <v>8.7999999999999995E-2</v>
      </c>
      <c r="AJ2370">
        <f t="shared" si="165"/>
        <v>0.30399999999999999</v>
      </c>
      <c r="AK2370">
        <v>6</v>
      </c>
      <c r="AL2370">
        <v>0</v>
      </c>
    </row>
    <row r="2371" spans="1:38" x14ac:dyDescent="0.2">
      <c r="A2371" t="s">
        <v>1323</v>
      </c>
      <c r="B2371">
        <v>6</v>
      </c>
      <c r="C2371">
        <v>286</v>
      </c>
      <c r="D2371">
        <f>C2371-B2371</f>
        <v>280</v>
      </c>
      <c r="E2371">
        <v>0.3962</v>
      </c>
      <c r="F2371">
        <v>6.1700000000000004E-4</v>
      </c>
      <c r="G2371">
        <v>78</v>
      </c>
      <c r="H2371" t="s">
        <v>46</v>
      </c>
      <c r="I2371" t="s">
        <v>49</v>
      </c>
      <c r="J2371">
        <v>2.468</v>
      </c>
      <c r="K2371">
        <v>4</v>
      </c>
      <c r="L2371">
        <v>0</v>
      </c>
      <c r="M2371">
        <v>17</v>
      </c>
      <c r="N2371">
        <v>16</v>
      </c>
      <c r="O2371">
        <v>1</v>
      </c>
      <c r="P2371">
        <v>10</v>
      </c>
      <c r="Q2371">
        <v>1</v>
      </c>
      <c r="R2371">
        <v>1</v>
      </c>
      <c r="S2371">
        <v>17</v>
      </c>
      <c r="T2371">
        <v>7</v>
      </c>
      <c r="U2371">
        <v>2</v>
      </c>
      <c r="V2371">
        <v>16</v>
      </c>
      <c r="W2371">
        <v>5</v>
      </c>
      <c r="X2371">
        <v>7</v>
      </c>
      <c r="Y2371">
        <v>4</v>
      </c>
      <c r="Z2371">
        <v>11</v>
      </c>
      <c r="AA2371">
        <v>3</v>
      </c>
      <c r="AB2371">
        <v>2</v>
      </c>
      <c r="AC2371">
        <v>1</v>
      </c>
      <c r="AD2371">
        <v>0</v>
      </c>
      <c r="AE2371">
        <f>SUM(M2371:N2371)/SUM(K2371:AD2371)</f>
        <v>0.26400000000000001</v>
      </c>
      <c r="AF2371">
        <f>SUM(S2371,Y2371)/SUM(K2371:AD2371)</f>
        <v>0.16800000000000001</v>
      </c>
      <c r="AG2371">
        <f t="shared" ref="AG2371:AG2434" si="166">SUM(P2371,K2371,W2371)/SUM(K2371:AD2371)</f>
        <v>0.152</v>
      </c>
      <c r="AH2371">
        <f t="shared" ref="AH2371:AH2434" si="167">SUM(AC2371,AD2371,O2371)/SUM(K2371:AD2371)</f>
        <v>1.6E-2</v>
      </c>
      <c r="AI2371">
        <f t="shared" ref="AI2371:AI2434" si="168">SUM(R2371,T2371,AB2371,U2371)/SUM(K2371:AD2371)</f>
        <v>9.6000000000000002E-2</v>
      </c>
      <c r="AJ2371">
        <f t="shared" ref="AJ2371:AJ2434" si="169">SUM(Q2371,X2371,V2371,AA2371,Z2371,L2371)/SUM(K2371:AD2371)</f>
        <v>0.30399999999999999</v>
      </c>
      <c r="AK2371">
        <v>3</v>
      </c>
      <c r="AL2371">
        <v>0</v>
      </c>
    </row>
    <row r="2372" spans="1:38" x14ac:dyDescent="0.2">
      <c r="A2372" t="s">
        <v>2639</v>
      </c>
      <c r="B2372">
        <v>1</v>
      </c>
      <c r="C2372">
        <v>227</v>
      </c>
      <c r="D2372">
        <f>C2372-B2372</f>
        <v>226</v>
      </c>
      <c r="E2372">
        <v>0.23849999999999999</v>
      </c>
      <c r="F2372">
        <v>7.3270000000000002E-3</v>
      </c>
      <c r="G2372">
        <v>42</v>
      </c>
      <c r="H2372" t="s">
        <v>35</v>
      </c>
      <c r="I2372" t="s">
        <v>2640</v>
      </c>
      <c r="J2372">
        <v>2.9660000000000002</v>
      </c>
      <c r="K2372">
        <v>4</v>
      </c>
      <c r="L2372">
        <v>0</v>
      </c>
      <c r="M2372">
        <v>9</v>
      </c>
      <c r="N2372">
        <v>13</v>
      </c>
      <c r="O2372">
        <v>4</v>
      </c>
      <c r="P2372">
        <v>12</v>
      </c>
      <c r="Q2372">
        <v>3</v>
      </c>
      <c r="R2372">
        <v>0</v>
      </c>
      <c r="S2372">
        <v>12</v>
      </c>
      <c r="T2372">
        <v>9</v>
      </c>
      <c r="U2372">
        <v>2</v>
      </c>
      <c r="V2372">
        <v>7</v>
      </c>
      <c r="W2372">
        <v>6</v>
      </c>
      <c r="X2372">
        <v>7</v>
      </c>
      <c r="Y2372">
        <v>8</v>
      </c>
      <c r="Z2372">
        <v>11</v>
      </c>
      <c r="AA2372">
        <v>3</v>
      </c>
      <c r="AB2372">
        <v>3</v>
      </c>
      <c r="AC2372">
        <v>0</v>
      </c>
      <c r="AD2372">
        <v>6</v>
      </c>
      <c r="AE2372">
        <f>SUM(M2372:N2372)/SUM(K2372:AD2372)</f>
        <v>0.18487394957983194</v>
      </c>
      <c r="AF2372">
        <f>SUM(S2372,Y2372)/SUM(K2372:AD2372)</f>
        <v>0.16806722689075632</v>
      </c>
      <c r="AG2372">
        <f t="shared" si="166"/>
        <v>0.18487394957983194</v>
      </c>
      <c r="AH2372">
        <f t="shared" si="167"/>
        <v>8.4033613445378158E-2</v>
      </c>
      <c r="AI2372">
        <f t="shared" si="168"/>
        <v>0.11764705882352941</v>
      </c>
      <c r="AJ2372">
        <f t="shared" si="169"/>
        <v>0.26050420168067229</v>
      </c>
    </row>
    <row r="2373" spans="1:38" x14ac:dyDescent="0.2">
      <c r="A2373" t="s">
        <v>1870</v>
      </c>
      <c r="B2373">
        <v>5</v>
      </c>
      <c r="C2373">
        <v>278</v>
      </c>
      <c r="D2373">
        <f>C2373-B2373</f>
        <v>273</v>
      </c>
      <c r="E2373">
        <v>0.47539999999999999</v>
      </c>
      <c r="F2373">
        <v>6.3179999999999998E-3</v>
      </c>
      <c r="G2373">
        <v>90</v>
      </c>
      <c r="H2373" t="s">
        <v>46</v>
      </c>
      <c r="I2373" t="s">
        <v>40</v>
      </c>
      <c r="J2373">
        <v>2.762</v>
      </c>
      <c r="K2373">
        <v>3</v>
      </c>
      <c r="L2373">
        <v>1</v>
      </c>
      <c r="M2373">
        <v>17</v>
      </c>
      <c r="N2373">
        <v>11</v>
      </c>
      <c r="O2373">
        <v>1</v>
      </c>
      <c r="P2373">
        <v>15</v>
      </c>
      <c r="Q2373">
        <v>4</v>
      </c>
      <c r="R2373">
        <v>1</v>
      </c>
      <c r="S2373">
        <v>10</v>
      </c>
      <c r="T2373">
        <v>4</v>
      </c>
      <c r="U2373">
        <v>2</v>
      </c>
      <c r="V2373">
        <v>14</v>
      </c>
      <c r="W2373">
        <v>3</v>
      </c>
      <c r="X2373">
        <v>3</v>
      </c>
      <c r="Y2373">
        <v>10</v>
      </c>
      <c r="Z2373">
        <v>9</v>
      </c>
      <c r="AA2373">
        <v>2</v>
      </c>
      <c r="AB2373">
        <v>8</v>
      </c>
      <c r="AC2373">
        <v>1</v>
      </c>
      <c r="AD2373">
        <v>0</v>
      </c>
      <c r="AE2373">
        <f>SUM(M2373:N2373)/SUM(K2373:AD2373)</f>
        <v>0.23529411764705882</v>
      </c>
      <c r="AF2373">
        <f>SUM(S2373,Y2373)/SUM(K2373:AD2373)</f>
        <v>0.16806722689075632</v>
      </c>
      <c r="AG2373">
        <f t="shared" si="166"/>
        <v>0.17647058823529413</v>
      </c>
      <c r="AH2373">
        <f t="shared" si="167"/>
        <v>1.680672268907563E-2</v>
      </c>
      <c r="AI2373">
        <f t="shared" si="168"/>
        <v>0.12605042016806722</v>
      </c>
      <c r="AJ2373">
        <f t="shared" si="169"/>
        <v>0.27731092436974791</v>
      </c>
      <c r="AK2373">
        <v>2</v>
      </c>
      <c r="AL2373">
        <v>0</v>
      </c>
    </row>
    <row r="2374" spans="1:38" x14ac:dyDescent="0.2">
      <c r="A2374" t="s">
        <v>2464</v>
      </c>
      <c r="B2374">
        <v>25</v>
      </c>
      <c r="C2374">
        <v>317</v>
      </c>
      <c r="D2374">
        <f>C2374-B2374</f>
        <v>292</v>
      </c>
      <c r="E2374">
        <v>0.24679999999999999</v>
      </c>
      <c r="F2374">
        <v>2.6999999999999999E-5</v>
      </c>
      <c r="G2374">
        <v>42</v>
      </c>
      <c r="H2374" t="s">
        <v>32</v>
      </c>
      <c r="I2374" t="s">
        <v>33</v>
      </c>
      <c r="J2374">
        <v>2.383</v>
      </c>
      <c r="K2374">
        <v>3</v>
      </c>
      <c r="L2374">
        <v>0</v>
      </c>
      <c r="M2374">
        <v>18</v>
      </c>
      <c r="N2374">
        <v>16</v>
      </c>
      <c r="O2374">
        <v>4</v>
      </c>
      <c r="P2374">
        <v>3</v>
      </c>
      <c r="Q2374">
        <v>6</v>
      </c>
      <c r="R2374">
        <v>1</v>
      </c>
      <c r="S2374">
        <v>17</v>
      </c>
      <c r="T2374">
        <v>6</v>
      </c>
      <c r="U2374">
        <v>0</v>
      </c>
      <c r="V2374">
        <v>10</v>
      </c>
      <c r="W2374">
        <v>10</v>
      </c>
      <c r="X2374">
        <v>8</v>
      </c>
      <c r="Y2374">
        <v>3</v>
      </c>
      <c r="Z2374">
        <v>7</v>
      </c>
      <c r="AA2374">
        <v>1</v>
      </c>
      <c r="AB2374">
        <v>3</v>
      </c>
      <c r="AC2374">
        <v>0</v>
      </c>
      <c r="AD2374">
        <v>3</v>
      </c>
      <c r="AE2374">
        <f>SUM(M2374:N2374)/SUM(K2374:AD2374)</f>
        <v>0.2857142857142857</v>
      </c>
      <c r="AF2374">
        <f>SUM(S2374,Y2374)/SUM(K2374:AD2374)</f>
        <v>0.16806722689075632</v>
      </c>
      <c r="AG2374">
        <f t="shared" si="166"/>
        <v>0.13445378151260504</v>
      </c>
      <c r="AH2374">
        <f t="shared" si="167"/>
        <v>5.8823529411764705E-2</v>
      </c>
      <c r="AI2374">
        <f t="shared" si="168"/>
        <v>8.4033613445378158E-2</v>
      </c>
      <c r="AJ2374">
        <f t="shared" si="169"/>
        <v>0.26890756302521007</v>
      </c>
    </row>
    <row r="2375" spans="1:38" x14ac:dyDescent="0.2">
      <c r="A2375" t="s">
        <v>586</v>
      </c>
      <c r="B2375">
        <v>296</v>
      </c>
      <c r="C2375">
        <v>1437</v>
      </c>
      <c r="D2375">
        <f>C2375-B2375</f>
        <v>1141</v>
      </c>
      <c r="E2375">
        <v>0.35010000000000002</v>
      </c>
      <c r="F2375">
        <v>2.6999999999999999E-5</v>
      </c>
      <c r="G2375">
        <v>66</v>
      </c>
      <c r="H2375" t="s">
        <v>46</v>
      </c>
      <c r="I2375" t="s">
        <v>100</v>
      </c>
      <c r="J2375">
        <v>2.5619999999999998</v>
      </c>
      <c r="K2375">
        <v>20</v>
      </c>
      <c r="L2375">
        <v>0</v>
      </c>
      <c r="M2375">
        <v>40</v>
      </c>
      <c r="N2375">
        <v>62</v>
      </c>
      <c r="O2375">
        <v>1</v>
      </c>
      <c r="P2375">
        <v>34</v>
      </c>
      <c r="Q2375">
        <v>17</v>
      </c>
      <c r="R2375">
        <v>10</v>
      </c>
      <c r="S2375">
        <v>54</v>
      </c>
      <c r="T2375">
        <v>16</v>
      </c>
      <c r="U2375">
        <v>4</v>
      </c>
      <c r="V2375">
        <v>46</v>
      </c>
      <c r="W2375">
        <v>22</v>
      </c>
      <c r="X2375">
        <v>32</v>
      </c>
      <c r="Y2375">
        <v>25</v>
      </c>
      <c r="Z2375">
        <v>41</v>
      </c>
      <c r="AA2375">
        <v>23</v>
      </c>
      <c r="AB2375">
        <v>13</v>
      </c>
      <c r="AC2375">
        <v>1</v>
      </c>
      <c r="AD2375">
        <v>9</v>
      </c>
      <c r="AE2375">
        <f>SUM(M2375:N2375)/SUM(K2375:AD2375)</f>
        <v>0.21702127659574469</v>
      </c>
      <c r="AF2375">
        <f>SUM(S2375,Y2375)/SUM(K2375:AD2375)</f>
        <v>0.16808510638297872</v>
      </c>
      <c r="AG2375">
        <f t="shared" si="166"/>
        <v>0.16170212765957448</v>
      </c>
      <c r="AH2375">
        <f t="shared" si="167"/>
        <v>2.3404255319148935E-2</v>
      </c>
      <c r="AI2375">
        <f t="shared" si="168"/>
        <v>9.1489361702127653E-2</v>
      </c>
      <c r="AJ2375">
        <f t="shared" si="169"/>
        <v>0.33829787234042552</v>
      </c>
      <c r="AK2375">
        <v>20</v>
      </c>
      <c r="AL2375">
        <v>1</v>
      </c>
    </row>
    <row r="2376" spans="1:38" x14ac:dyDescent="0.2">
      <c r="A2376" t="s">
        <v>2747</v>
      </c>
      <c r="B2376">
        <v>27</v>
      </c>
      <c r="C2376">
        <v>437</v>
      </c>
      <c r="D2376">
        <f>C2376-B2376</f>
        <v>410</v>
      </c>
      <c r="E2376">
        <v>0.2039</v>
      </c>
      <c r="F2376">
        <v>1.637E-3</v>
      </c>
      <c r="G2376">
        <v>30</v>
      </c>
      <c r="H2376" t="s">
        <v>35</v>
      </c>
      <c r="I2376" t="s">
        <v>1271</v>
      </c>
      <c r="J2376">
        <v>3.0459999999999998</v>
      </c>
      <c r="K2376">
        <v>14</v>
      </c>
      <c r="L2376">
        <v>1</v>
      </c>
      <c r="M2376">
        <v>18</v>
      </c>
      <c r="N2376">
        <v>35</v>
      </c>
      <c r="O2376">
        <v>2</v>
      </c>
      <c r="P2376">
        <v>20</v>
      </c>
      <c r="Q2376">
        <v>3</v>
      </c>
      <c r="R2376">
        <v>8</v>
      </c>
      <c r="S2376">
        <v>24</v>
      </c>
      <c r="T2376">
        <v>16</v>
      </c>
      <c r="U2376">
        <v>2</v>
      </c>
      <c r="V2376">
        <v>16</v>
      </c>
      <c r="W2376">
        <v>6</v>
      </c>
      <c r="X2376">
        <v>8</v>
      </c>
      <c r="Y2376">
        <v>15</v>
      </c>
      <c r="Z2376">
        <v>22</v>
      </c>
      <c r="AA2376">
        <v>8</v>
      </c>
      <c r="AB2376">
        <v>5</v>
      </c>
      <c r="AC2376">
        <v>1</v>
      </c>
      <c r="AD2376">
        <v>8</v>
      </c>
      <c r="AE2376">
        <f>SUM(M2376:N2376)/SUM(K2376:AD2376)</f>
        <v>0.22844827586206898</v>
      </c>
      <c r="AF2376">
        <f>SUM(S2376,Y2376)/SUM(K2376:AD2376)</f>
        <v>0.16810344827586207</v>
      </c>
      <c r="AG2376">
        <f t="shared" si="166"/>
        <v>0.17241379310344829</v>
      </c>
      <c r="AH2376">
        <f t="shared" si="167"/>
        <v>4.7413793103448273E-2</v>
      </c>
      <c r="AI2376">
        <f t="shared" si="168"/>
        <v>0.1336206896551724</v>
      </c>
      <c r="AJ2376">
        <f t="shared" si="169"/>
        <v>0.25</v>
      </c>
    </row>
    <row r="2377" spans="1:38" x14ac:dyDescent="0.2">
      <c r="A2377" t="s">
        <v>3197</v>
      </c>
      <c r="B2377">
        <v>6</v>
      </c>
      <c r="C2377">
        <v>533</v>
      </c>
      <c r="D2377">
        <f>C2377-B2377</f>
        <v>527</v>
      </c>
      <c r="E2377">
        <v>0.27060000000000001</v>
      </c>
      <c r="F2377">
        <v>2.6800000000000001E-4</v>
      </c>
      <c r="G2377">
        <v>54</v>
      </c>
      <c r="H2377" t="s">
        <v>46</v>
      </c>
      <c r="I2377" t="s">
        <v>51</v>
      </c>
      <c r="J2377">
        <v>2.911</v>
      </c>
      <c r="K2377">
        <v>14</v>
      </c>
      <c r="L2377">
        <v>1</v>
      </c>
      <c r="M2377">
        <v>14</v>
      </c>
      <c r="N2377">
        <v>27</v>
      </c>
      <c r="O2377">
        <v>3</v>
      </c>
      <c r="P2377">
        <v>30</v>
      </c>
      <c r="Q2377">
        <v>4</v>
      </c>
      <c r="R2377">
        <v>5</v>
      </c>
      <c r="S2377">
        <v>24</v>
      </c>
      <c r="T2377">
        <v>9</v>
      </c>
      <c r="U2377">
        <v>1</v>
      </c>
      <c r="V2377">
        <v>20</v>
      </c>
      <c r="W2377">
        <v>12</v>
      </c>
      <c r="X2377">
        <v>7</v>
      </c>
      <c r="Y2377">
        <v>14</v>
      </c>
      <c r="Z2377">
        <v>25</v>
      </c>
      <c r="AA2377">
        <v>6</v>
      </c>
      <c r="AB2377">
        <v>4</v>
      </c>
      <c r="AC2377">
        <v>0</v>
      </c>
      <c r="AD2377">
        <v>6</v>
      </c>
      <c r="AE2377">
        <f>SUM(M2377:N2377)/SUM(K2377:AD2377)</f>
        <v>0.18141592920353983</v>
      </c>
      <c r="AF2377">
        <f>SUM(S2377,Y2377)/SUM(K2377:AD2377)</f>
        <v>0.16814159292035399</v>
      </c>
      <c r="AG2377">
        <f t="shared" si="166"/>
        <v>0.24778761061946902</v>
      </c>
      <c r="AH2377">
        <f t="shared" si="167"/>
        <v>3.9823008849557522E-2</v>
      </c>
      <c r="AI2377">
        <f t="shared" si="168"/>
        <v>8.4070796460176997E-2</v>
      </c>
      <c r="AJ2377">
        <f t="shared" si="169"/>
        <v>0.27876106194690264</v>
      </c>
      <c r="AK2377">
        <v>2</v>
      </c>
      <c r="AL2377">
        <v>0</v>
      </c>
    </row>
    <row r="2378" spans="1:38" x14ac:dyDescent="0.2">
      <c r="A2378" t="s">
        <v>547</v>
      </c>
      <c r="B2378">
        <v>436</v>
      </c>
      <c r="C2378">
        <v>666</v>
      </c>
      <c r="D2378">
        <f>C2378-B2378</f>
        <v>230</v>
      </c>
      <c r="E2378">
        <v>0.27639999999999998</v>
      </c>
      <c r="F2378">
        <v>1.1410000000000001E-3</v>
      </c>
      <c r="G2378">
        <v>54</v>
      </c>
      <c r="H2378" t="s">
        <v>46</v>
      </c>
      <c r="I2378" t="s">
        <v>49</v>
      </c>
      <c r="J2378">
        <v>3.4209999999999998</v>
      </c>
      <c r="K2378">
        <v>6</v>
      </c>
      <c r="L2378">
        <v>2</v>
      </c>
      <c r="M2378">
        <v>10</v>
      </c>
      <c r="N2378">
        <v>8</v>
      </c>
      <c r="O2378">
        <v>4</v>
      </c>
      <c r="P2378">
        <v>12</v>
      </c>
      <c r="Q2378">
        <v>0</v>
      </c>
      <c r="R2378">
        <v>5</v>
      </c>
      <c r="S2378">
        <v>13</v>
      </c>
      <c r="T2378">
        <v>5</v>
      </c>
      <c r="U2378">
        <v>1</v>
      </c>
      <c r="V2378">
        <v>7</v>
      </c>
      <c r="W2378">
        <v>3</v>
      </c>
      <c r="X2378">
        <v>1</v>
      </c>
      <c r="Y2378">
        <v>5</v>
      </c>
      <c r="Z2378">
        <v>13</v>
      </c>
      <c r="AA2378">
        <v>5</v>
      </c>
      <c r="AB2378">
        <v>2</v>
      </c>
      <c r="AC2378">
        <v>0</v>
      </c>
      <c r="AD2378">
        <v>5</v>
      </c>
      <c r="AE2378">
        <f>SUM(M2378:N2378)/SUM(K2378:AD2378)</f>
        <v>0.16822429906542055</v>
      </c>
      <c r="AF2378">
        <f>SUM(S2378,Y2378)/SUM(K2378:AD2378)</f>
        <v>0.16822429906542055</v>
      </c>
      <c r="AG2378">
        <f t="shared" si="166"/>
        <v>0.19626168224299065</v>
      </c>
      <c r="AH2378">
        <f t="shared" si="167"/>
        <v>8.4112149532710276E-2</v>
      </c>
      <c r="AI2378">
        <f t="shared" si="168"/>
        <v>0.12149532710280374</v>
      </c>
      <c r="AJ2378">
        <f t="shared" si="169"/>
        <v>0.26168224299065418</v>
      </c>
    </row>
    <row r="2379" spans="1:38" x14ac:dyDescent="0.2">
      <c r="A2379" t="s">
        <v>836</v>
      </c>
      <c r="B2379">
        <v>7</v>
      </c>
      <c r="C2379">
        <v>306</v>
      </c>
      <c r="D2379">
        <f>C2379-B2379</f>
        <v>299</v>
      </c>
      <c r="E2379">
        <v>0.33839999999999998</v>
      </c>
      <c r="F2379">
        <v>2.7999999999999998E-4</v>
      </c>
      <c r="G2379">
        <v>66</v>
      </c>
      <c r="H2379" t="s">
        <v>32</v>
      </c>
      <c r="I2379" t="s">
        <v>40</v>
      </c>
      <c r="J2379">
        <v>2.7109999999999999</v>
      </c>
      <c r="K2379">
        <v>4</v>
      </c>
      <c r="L2379">
        <v>1</v>
      </c>
      <c r="M2379">
        <v>13</v>
      </c>
      <c r="N2379">
        <v>15</v>
      </c>
      <c r="O2379">
        <v>0</v>
      </c>
      <c r="P2379">
        <v>17</v>
      </c>
      <c r="Q2379">
        <v>2</v>
      </c>
      <c r="R2379">
        <v>4</v>
      </c>
      <c r="S2379">
        <v>9</v>
      </c>
      <c r="T2379">
        <v>3</v>
      </c>
      <c r="U2379">
        <v>3</v>
      </c>
      <c r="V2379">
        <v>6</v>
      </c>
      <c r="W2379">
        <v>4</v>
      </c>
      <c r="X2379">
        <v>7</v>
      </c>
      <c r="Y2379">
        <v>9</v>
      </c>
      <c r="Z2379">
        <v>3</v>
      </c>
      <c r="AA2379">
        <v>5</v>
      </c>
      <c r="AB2379">
        <v>2</v>
      </c>
      <c r="AC2379">
        <v>0</v>
      </c>
      <c r="AD2379">
        <v>0</v>
      </c>
      <c r="AE2379">
        <f>SUM(M2379:N2379)/SUM(K2379:AD2379)</f>
        <v>0.26168224299065418</v>
      </c>
      <c r="AF2379">
        <f>SUM(S2379,Y2379)/SUM(K2379:AD2379)</f>
        <v>0.16822429906542055</v>
      </c>
      <c r="AG2379">
        <f t="shared" si="166"/>
        <v>0.23364485981308411</v>
      </c>
      <c r="AH2379">
        <f t="shared" si="167"/>
        <v>0</v>
      </c>
      <c r="AI2379">
        <f t="shared" si="168"/>
        <v>0.11214953271028037</v>
      </c>
      <c r="AJ2379">
        <f t="shared" si="169"/>
        <v>0.22429906542056074</v>
      </c>
      <c r="AK2379">
        <v>4</v>
      </c>
      <c r="AL2379">
        <v>1</v>
      </c>
    </row>
    <row r="2380" spans="1:38" x14ac:dyDescent="0.2">
      <c r="A2380" t="s">
        <v>829</v>
      </c>
      <c r="B2380">
        <v>21</v>
      </c>
      <c r="C2380">
        <v>1169</v>
      </c>
      <c r="D2380">
        <f>C2380-B2380</f>
        <v>1148</v>
      </c>
      <c r="E2380">
        <v>0.37509999999999999</v>
      </c>
      <c r="F2380">
        <v>4.8799999999999999E-4</v>
      </c>
      <c r="G2380">
        <v>78</v>
      </c>
      <c r="H2380" t="s">
        <v>32</v>
      </c>
      <c r="I2380" t="s">
        <v>49</v>
      </c>
      <c r="J2380">
        <v>2.8410000000000002</v>
      </c>
      <c r="K2380">
        <v>25</v>
      </c>
      <c r="L2380">
        <v>0</v>
      </c>
      <c r="M2380">
        <v>39</v>
      </c>
      <c r="N2380">
        <v>41</v>
      </c>
      <c r="O2380">
        <v>1</v>
      </c>
      <c r="P2380">
        <v>84</v>
      </c>
      <c r="Q2380">
        <v>8</v>
      </c>
      <c r="R2380">
        <v>4</v>
      </c>
      <c r="S2380">
        <v>43</v>
      </c>
      <c r="T2380">
        <v>13</v>
      </c>
      <c r="U2380">
        <v>2</v>
      </c>
      <c r="V2380">
        <v>24</v>
      </c>
      <c r="W2380">
        <v>18</v>
      </c>
      <c r="X2380">
        <v>22</v>
      </c>
      <c r="Y2380">
        <v>27</v>
      </c>
      <c r="Z2380">
        <v>26</v>
      </c>
      <c r="AA2380">
        <v>24</v>
      </c>
      <c r="AB2380">
        <v>12</v>
      </c>
      <c r="AC2380">
        <v>0</v>
      </c>
      <c r="AD2380">
        <v>3</v>
      </c>
      <c r="AE2380">
        <f>SUM(M2380:N2380)/SUM(K2380:AD2380)</f>
        <v>0.19230769230769232</v>
      </c>
      <c r="AF2380">
        <f>SUM(S2380,Y2380)/SUM(K2380:AD2380)</f>
        <v>0.16826923076923078</v>
      </c>
      <c r="AG2380">
        <f t="shared" si="166"/>
        <v>0.30528846153846156</v>
      </c>
      <c r="AH2380">
        <f t="shared" si="167"/>
        <v>9.6153846153846159E-3</v>
      </c>
      <c r="AI2380">
        <f t="shared" si="168"/>
        <v>7.4519230769230768E-2</v>
      </c>
      <c r="AJ2380">
        <f t="shared" si="169"/>
        <v>0.25</v>
      </c>
      <c r="AK2380">
        <v>46</v>
      </c>
      <c r="AL2380">
        <v>0</v>
      </c>
    </row>
    <row r="2381" spans="1:38" x14ac:dyDescent="0.2">
      <c r="A2381" t="s">
        <v>832</v>
      </c>
      <c r="B2381">
        <v>697</v>
      </c>
      <c r="C2381">
        <v>1618</v>
      </c>
      <c r="D2381">
        <f>C2381-B2381</f>
        <v>921</v>
      </c>
      <c r="E2381">
        <v>0.25469999999999998</v>
      </c>
      <c r="F2381" s="1">
        <v>9.9999999999999995E-7</v>
      </c>
      <c r="G2381">
        <v>42</v>
      </c>
      <c r="H2381" t="s">
        <v>46</v>
      </c>
      <c r="I2381" t="s">
        <v>133</v>
      </c>
      <c r="J2381">
        <v>3.0019999999999998</v>
      </c>
      <c r="K2381">
        <v>26</v>
      </c>
      <c r="L2381">
        <v>1</v>
      </c>
      <c r="M2381">
        <v>35</v>
      </c>
      <c r="N2381">
        <v>46</v>
      </c>
      <c r="O2381">
        <v>5</v>
      </c>
      <c r="P2381">
        <v>33</v>
      </c>
      <c r="Q2381">
        <v>7</v>
      </c>
      <c r="R2381">
        <v>13</v>
      </c>
      <c r="S2381">
        <v>51</v>
      </c>
      <c r="T2381">
        <v>23</v>
      </c>
      <c r="U2381">
        <v>8</v>
      </c>
      <c r="V2381">
        <v>29</v>
      </c>
      <c r="W2381">
        <v>23</v>
      </c>
      <c r="X2381">
        <v>25</v>
      </c>
      <c r="Y2381">
        <v>18</v>
      </c>
      <c r="Z2381">
        <v>32</v>
      </c>
      <c r="AA2381">
        <v>22</v>
      </c>
      <c r="AB2381">
        <v>8</v>
      </c>
      <c r="AC2381">
        <v>0</v>
      </c>
      <c r="AD2381">
        <v>5</v>
      </c>
      <c r="AE2381">
        <f>SUM(M2381:N2381)/SUM(K2381:AD2381)</f>
        <v>0.19756097560975611</v>
      </c>
      <c r="AF2381">
        <f>SUM(S2381,Y2381)/SUM(K2381:AD2381)</f>
        <v>0.16829268292682928</v>
      </c>
      <c r="AG2381">
        <f t="shared" si="166"/>
        <v>0.2</v>
      </c>
      <c r="AH2381">
        <f t="shared" si="167"/>
        <v>2.4390243902439025E-2</v>
      </c>
      <c r="AI2381">
        <f t="shared" si="168"/>
        <v>0.12682926829268293</v>
      </c>
      <c r="AJ2381">
        <f t="shared" si="169"/>
        <v>0.28292682926829266</v>
      </c>
    </row>
    <row r="2382" spans="1:38" x14ac:dyDescent="0.2">
      <c r="A2382" t="s">
        <v>3151</v>
      </c>
      <c r="B2382">
        <v>1525</v>
      </c>
      <c r="C2382">
        <v>1741</v>
      </c>
      <c r="D2382">
        <f>C2382-B2382</f>
        <v>216</v>
      </c>
      <c r="E2382">
        <v>8.7499999999999994E-2</v>
      </c>
      <c r="F2382">
        <v>1.3100000000000001E-4</v>
      </c>
      <c r="G2382">
        <v>6</v>
      </c>
      <c r="H2382" t="s">
        <v>35</v>
      </c>
      <c r="I2382" t="s">
        <v>40</v>
      </c>
      <c r="J2382">
        <v>3.0790000000000002</v>
      </c>
      <c r="K2382">
        <v>1</v>
      </c>
      <c r="L2382">
        <v>1</v>
      </c>
      <c r="M2382">
        <v>7</v>
      </c>
      <c r="N2382">
        <v>8</v>
      </c>
      <c r="O2382">
        <v>3</v>
      </c>
      <c r="P2382">
        <v>8</v>
      </c>
      <c r="Q2382">
        <v>4</v>
      </c>
      <c r="R2382">
        <v>3</v>
      </c>
      <c r="S2382">
        <v>13</v>
      </c>
      <c r="T2382">
        <v>7</v>
      </c>
      <c r="U2382">
        <v>2</v>
      </c>
      <c r="V2382">
        <v>5</v>
      </c>
      <c r="W2382">
        <v>6</v>
      </c>
      <c r="X2382">
        <v>5</v>
      </c>
      <c r="Y2382">
        <v>4</v>
      </c>
      <c r="Z2382">
        <v>6</v>
      </c>
      <c r="AA2382">
        <v>6</v>
      </c>
      <c r="AB2382">
        <v>1</v>
      </c>
      <c r="AC2382">
        <v>2</v>
      </c>
      <c r="AD2382">
        <v>9</v>
      </c>
      <c r="AE2382">
        <f>SUM(M2382:N2382)/SUM(K2382:AD2382)</f>
        <v>0.14851485148514851</v>
      </c>
      <c r="AF2382">
        <f>SUM(S2382,Y2382)/SUM(K2382:AD2382)</f>
        <v>0.16831683168316833</v>
      </c>
      <c r="AG2382">
        <f t="shared" si="166"/>
        <v>0.14851485148514851</v>
      </c>
      <c r="AH2382">
        <f t="shared" si="167"/>
        <v>0.13861386138613863</v>
      </c>
      <c r="AI2382">
        <f t="shared" si="168"/>
        <v>0.12871287128712872</v>
      </c>
      <c r="AJ2382">
        <f t="shared" si="169"/>
        <v>0.26732673267326734</v>
      </c>
    </row>
    <row r="2383" spans="1:38" x14ac:dyDescent="0.2">
      <c r="A2383" t="s">
        <v>1795</v>
      </c>
      <c r="B2383">
        <v>141</v>
      </c>
      <c r="C2383">
        <v>317</v>
      </c>
      <c r="D2383">
        <f>C2383-B2383</f>
        <v>176</v>
      </c>
      <c r="E2383">
        <v>0.17710000000000001</v>
      </c>
      <c r="F2383" s="1">
        <v>3.0000000000000001E-6</v>
      </c>
      <c r="G2383">
        <v>18</v>
      </c>
      <c r="H2383" t="s">
        <v>46</v>
      </c>
      <c r="I2383" t="s">
        <v>36</v>
      </c>
      <c r="J2383">
        <v>3.3780000000000001</v>
      </c>
      <c r="K2383">
        <v>6</v>
      </c>
      <c r="L2383">
        <v>0</v>
      </c>
      <c r="M2383">
        <v>4</v>
      </c>
      <c r="N2383">
        <v>12</v>
      </c>
      <c r="O2383">
        <v>4</v>
      </c>
      <c r="P2383">
        <v>8</v>
      </c>
      <c r="Q2383">
        <v>2</v>
      </c>
      <c r="R2383">
        <v>3</v>
      </c>
      <c r="S2383">
        <v>9</v>
      </c>
      <c r="T2383">
        <v>8</v>
      </c>
      <c r="U2383">
        <v>1</v>
      </c>
      <c r="V2383">
        <v>9</v>
      </c>
      <c r="W2383">
        <v>4</v>
      </c>
      <c r="X2383">
        <v>3</v>
      </c>
      <c r="Y2383">
        <v>8</v>
      </c>
      <c r="Z2383">
        <v>10</v>
      </c>
      <c r="AA2383">
        <v>5</v>
      </c>
      <c r="AB2383">
        <v>4</v>
      </c>
      <c r="AC2383">
        <v>0</v>
      </c>
      <c r="AD2383">
        <v>1</v>
      </c>
      <c r="AE2383">
        <f>SUM(M2383:N2383)/SUM(K2383:AD2383)</f>
        <v>0.15841584158415842</v>
      </c>
      <c r="AF2383">
        <f>SUM(S2383,Y2383)/SUM(K2383:AD2383)</f>
        <v>0.16831683168316833</v>
      </c>
      <c r="AG2383">
        <f t="shared" si="166"/>
        <v>0.17821782178217821</v>
      </c>
      <c r="AH2383">
        <f t="shared" si="167"/>
        <v>4.9504950495049507E-2</v>
      </c>
      <c r="AI2383">
        <f t="shared" si="168"/>
        <v>0.15841584158415842</v>
      </c>
      <c r="AJ2383">
        <f t="shared" si="169"/>
        <v>0.28712871287128711</v>
      </c>
      <c r="AK2383">
        <v>7</v>
      </c>
      <c r="AL2383">
        <v>3</v>
      </c>
    </row>
    <row r="2384" spans="1:38" x14ac:dyDescent="0.2">
      <c r="A2384" t="s">
        <v>1805</v>
      </c>
      <c r="B2384">
        <v>591</v>
      </c>
      <c r="C2384">
        <v>745</v>
      </c>
      <c r="D2384">
        <f>C2384-B2384</f>
        <v>154</v>
      </c>
      <c r="E2384">
        <v>0.3367</v>
      </c>
      <c r="F2384">
        <v>6.9999999999999994E-5</v>
      </c>
      <c r="G2384">
        <v>66</v>
      </c>
      <c r="H2384" t="s">
        <v>46</v>
      </c>
      <c r="I2384" t="s">
        <v>33</v>
      </c>
      <c r="J2384">
        <v>3.4769999999999999</v>
      </c>
      <c r="K2384">
        <v>4</v>
      </c>
      <c r="L2384">
        <v>2</v>
      </c>
      <c r="M2384">
        <v>7</v>
      </c>
      <c r="N2384">
        <v>12</v>
      </c>
      <c r="O2384">
        <v>7</v>
      </c>
      <c r="P2384">
        <v>3</v>
      </c>
      <c r="Q2384">
        <v>0</v>
      </c>
      <c r="R2384">
        <v>1</v>
      </c>
      <c r="S2384">
        <v>13</v>
      </c>
      <c r="T2384">
        <v>14</v>
      </c>
      <c r="U2384">
        <v>0</v>
      </c>
      <c r="V2384">
        <v>12</v>
      </c>
      <c r="W2384">
        <v>3</v>
      </c>
      <c r="X2384">
        <v>7</v>
      </c>
      <c r="Y2384">
        <v>4</v>
      </c>
      <c r="Z2384">
        <v>4</v>
      </c>
      <c r="AA2384">
        <v>1</v>
      </c>
      <c r="AB2384">
        <v>5</v>
      </c>
      <c r="AC2384">
        <v>1</v>
      </c>
      <c r="AD2384">
        <v>1</v>
      </c>
      <c r="AE2384">
        <f>SUM(M2384:N2384)/SUM(K2384:AD2384)</f>
        <v>0.18811881188118812</v>
      </c>
      <c r="AF2384">
        <f>SUM(S2384,Y2384)/SUM(K2384:AD2384)</f>
        <v>0.16831683168316833</v>
      </c>
      <c r="AG2384">
        <f t="shared" si="166"/>
        <v>9.9009900990099015E-2</v>
      </c>
      <c r="AH2384">
        <f t="shared" si="167"/>
        <v>8.9108910891089105E-2</v>
      </c>
      <c r="AI2384">
        <f t="shared" si="168"/>
        <v>0.19801980198019803</v>
      </c>
      <c r="AJ2384">
        <f t="shared" si="169"/>
        <v>0.25742574257425743</v>
      </c>
    </row>
    <row r="2385" spans="1:38" x14ac:dyDescent="0.2">
      <c r="A2385" t="s">
        <v>497</v>
      </c>
      <c r="B2385">
        <v>121</v>
      </c>
      <c r="C2385">
        <v>1010</v>
      </c>
      <c r="D2385">
        <f>C2385-B2385</f>
        <v>889</v>
      </c>
      <c r="E2385">
        <v>0.29270000000000002</v>
      </c>
      <c r="F2385" s="1">
        <v>7.9999999999999996E-6</v>
      </c>
      <c r="G2385">
        <v>54</v>
      </c>
      <c r="H2385" t="s">
        <v>46</v>
      </c>
      <c r="I2385" t="s">
        <v>498</v>
      </c>
      <c r="J2385">
        <v>2.706</v>
      </c>
      <c r="K2385">
        <v>13</v>
      </c>
      <c r="L2385">
        <v>0</v>
      </c>
      <c r="M2385">
        <v>26</v>
      </c>
      <c r="N2385">
        <v>34</v>
      </c>
      <c r="O2385">
        <v>3</v>
      </c>
      <c r="P2385">
        <v>51</v>
      </c>
      <c r="Q2385">
        <v>9</v>
      </c>
      <c r="R2385">
        <v>5</v>
      </c>
      <c r="S2385">
        <v>40</v>
      </c>
      <c r="T2385">
        <v>9</v>
      </c>
      <c r="U2385">
        <v>0</v>
      </c>
      <c r="V2385">
        <v>17</v>
      </c>
      <c r="W2385">
        <v>16</v>
      </c>
      <c r="X2385">
        <v>17</v>
      </c>
      <c r="Y2385">
        <v>11</v>
      </c>
      <c r="Z2385">
        <v>28</v>
      </c>
      <c r="AA2385">
        <v>14</v>
      </c>
      <c r="AB2385">
        <v>4</v>
      </c>
      <c r="AC2385">
        <v>1</v>
      </c>
      <c r="AD2385">
        <v>5</v>
      </c>
      <c r="AE2385">
        <f>SUM(M2385:N2385)/SUM(K2385:AD2385)</f>
        <v>0.19801980198019803</v>
      </c>
      <c r="AF2385">
        <f>SUM(S2385,Y2385)/SUM(K2385:AD2385)</f>
        <v>0.16831683168316833</v>
      </c>
      <c r="AG2385">
        <f t="shared" si="166"/>
        <v>0.264026402640264</v>
      </c>
      <c r="AH2385">
        <f t="shared" si="167"/>
        <v>2.9702970297029702E-2</v>
      </c>
      <c r="AI2385">
        <f t="shared" si="168"/>
        <v>5.9405940594059403E-2</v>
      </c>
      <c r="AJ2385">
        <f t="shared" si="169"/>
        <v>0.28052805280528054</v>
      </c>
      <c r="AK2385">
        <v>13</v>
      </c>
      <c r="AL2385">
        <v>1</v>
      </c>
    </row>
    <row r="2386" spans="1:38" x14ac:dyDescent="0.2">
      <c r="A2386" t="s">
        <v>827</v>
      </c>
      <c r="B2386">
        <v>8</v>
      </c>
      <c r="C2386">
        <v>839</v>
      </c>
      <c r="D2386">
        <f>C2386-B2386</f>
        <v>831</v>
      </c>
      <c r="E2386">
        <v>0.31740000000000002</v>
      </c>
      <c r="F2386">
        <v>1.01E-4</v>
      </c>
      <c r="G2386">
        <v>66</v>
      </c>
      <c r="H2386" t="s">
        <v>46</v>
      </c>
      <c r="I2386" t="s">
        <v>49</v>
      </c>
      <c r="J2386">
        <v>2.8759999999999999</v>
      </c>
      <c r="K2386">
        <v>21</v>
      </c>
      <c r="L2386">
        <v>0</v>
      </c>
      <c r="M2386">
        <v>35</v>
      </c>
      <c r="N2386">
        <v>38</v>
      </c>
      <c r="O2386">
        <v>4</v>
      </c>
      <c r="P2386">
        <v>54</v>
      </c>
      <c r="Q2386">
        <v>4</v>
      </c>
      <c r="R2386">
        <v>6</v>
      </c>
      <c r="S2386">
        <v>38</v>
      </c>
      <c r="T2386">
        <v>7</v>
      </c>
      <c r="U2386">
        <v>2</v>
      </c>
      <c r="V2386">
        <v>10</v>
      </c>
      <c r="W2386">
        <v>16</v>
      </c>
      <c r="X2386">
        <v>11</v>
      </c>
      <c r="Y2386">
        <v>11</v>
      </c>
      <c r="Z2386">
        <v>14</v>
      </c>
      <c r="AA2386">
        <v>10</v>
      </c>
      <c r="AB2386">
        <v>7</v>
      </c>
      <c r="AC2386">
        <v>1</v>
      </c>
      <c r="AD2386">
        <v>2</v>
      </c>
      <c r="AE2386">
        <f>SUM(M2386:N2386)/SUM(K2386:AD2386)</f>
        <v>0.25085910652920962</v>
      </c>
      <c r="AF2386">
        <f>SUM(S2386,Y2386)/SUM(K2386:AD2386)</f>
        <v>0.16838487972508592</v>
      </c>
      <c r="AG2386">
        <f t="shared" si="166"/>
        <v>0.3127147766323024</v>
      </c>
      <c r="AH2386">
        <f t="shared" si="167"/>
        <v>2.4054982817869417E-2</v>
      </c>
      <c r="AI2386">
        <f t="shared" si="168"/>
        <v>7.560137457044673E-2</v>
      </c>
      <c r="AJ2386">
        <f t="shared" si="169"/>
        <v>0.16838487972508592</v>
      </c>
      <c r="AK2386">
        <v>221</v>
      </c>
      <c r="AL2386">
        <v>0</v>
      </c>
    </row>
    <row r="2387" spans="1:38" x14ac:dyDescent="0.2">
      <c r="A2387" t="s">
        <v>1591</v>
      </c>
      <c r="B2387">
        <v>10</v>
      </c>
      <c r="C2387">
        <v>755</v>
      </c>
      <c r="D2387">
        <f>C2387-B2387</f>
        <v>745</v>
      </c>
      <c r="E2387">
        <v>0.19059999999999999</v>
      </c>
      <c r="F2387">
        <v>2.23E-4</v>
      </c>
      <c r="G2387">
        <v>18</v>
      </c>
      <c r="H2387" t="s">
        <v>35</v>
      </c>
      <c r="I2387" t="s">
        <v>49</v>
      </c>
      <c r="J2387">
        <v>3.2930000000000001</v>
      </c>
      <c r="K2387">
        <v>30</v>
      </c>
      <c r="L2387">
        <v>1</v>
      </c>
      <c r="M2387">
        <v>19</v>
      </c>
      <c r="N2387">
        <v>35</v>
      </c>
      <c r="O2387">
        <v>5</v>
      </c>
      <c r="P2387">
        <v>15</v>
      </c>
      <c r="Q2387">
        <v>11</v>
      </c>
      <c r="R2387">
        <v>15</v>
      </c>
      <c r="S2387">
        <v>47</v>
      </c>
      <c r="T2387">
        <v>32</v>
      </c>
      <c r="U2387">
        <v>8</v>
      </c>
      <c r="V2387">
        <v>39</v>
      </c>
      <c r="W2387">
        <v>37</v>
      </c>
      <c r="X2387">
        <v>17</v>
      </c>
      <c r="Y2387">
        <v>33</v>
      </c>
      <c r="Z2387">
        <v>73</v>
      </c>
      <c r="AA2387">
        <v>33</v>
      </c>
      <c r="AB2387">
        <v>15</v>
      </c>
      <c r="AC2387">
        <v>2</v>
      </c>
      <c r="AD2387">
        <v>8</v>
      </c>
      <c r="AE2387">
        <f>SUM(M2387:N2387)/SUM(K2387:AD2387)</f>
        <v>0.11368421052631579</v>
      </c>
      <c r="AF2387">
        <f>SUM(S2387,Y2387)/SUM(K2387:AD2387)</f>
        <v>0.16842105263157894</v>
      </c>
      <c r="AG2387">
        <f t="shared" si="166"/>
        <v>0.17263157894736841</v>
      </c>
      <c r="AH2387">
        <f t="shared" si="167"/>
        <v>3.1578947368421054E-2</v>
      </c>
      <c r="AI2387">
        <f t="shared" si="168"/>
        <v>0.14736842105263157</v>
      </c>
      <c r="AJ2387">
        <f t="shared" si="169"/>
        <v>0.36631578947368421</v>
      </c>
    </row>
    <row r="2388" spans="1:38" x14ac:dyDescent="0.2">
      <c r="A2388" t="s">
        <v>1865</v>
      </c>
      <c r="B2388">
        <v>7</v>
      </c>
      <c r="C2388">
        <v>316</v>
      </c>
      <c r="D2388">
        <f>C2388-B2388</f>
        <v>309</v>
      </c>
      <c r="E2388">
        <v>0.19239999999999999</v>
      </c>
      <c r="F2388">
        <v>0</v>
      </c>
      <c r="G2388">
        <v>18</v>
      </c>
      <c r="H2388" t="s">
        <v>46</v>
      </c>
      <c r="I2388" t="s">
        <v>44</v>
      </c>
      <c r="J2388">
        <v>3.081</v>
      </c>
      <c r="K2388">
        <v>6</v>
      </c>
      <c r="L2388">
        <v>0</v>
      </c>
      <c r="M2388">
        <v>11</v>
      </c>
      <c r="N2388">
        <v>23</v>
      </c>
      <c r="O2388">
        <v>9</v>
      </c>
      <c r="P2388">
        <v>14</v>
      </c>
      <c r="Q2388">
        <v>5</v>
      </c>
      <c r="R2388">
        <v>7</v>
      </c>
      <c r="S2388">
        <v>21</v>
      </c>
      <c r="T2388">
        <v>8</v>
      </c>
      <c r="U2388">
        <v>3</v>
      </c>
      <c r="V2388">
        <v>14</v>
      </c>
      <c r="W2388">
        <v>6</v>
      </c>
      <c r="X2388">
        <v>11</v>
      </c>
      <c r="Y2388">
        <v>11</v>
      </c>
      <c r="Z2388">
        <v>15</v>
      </c>
      <c r="AA2388">
        <v>13</v>
      </c>
      <c r="AB2388">
        <v>6</v>
      </c>
      <c r="AC2388">
        <v>2</v>
      </c>
      <c r="AD2388">
        <v>5</v>
      </c>
      <c r="AE2388">
        <f>SUM(M2388:N2388)/SUM(K2388:AD2388)</f>
        <v>0.17894736842105263</v>
      </c>
      <c r="AF2388">
        <f>SUM(S2388,Y2388)/SUM(K2388:AD2388)</f>
        <v>0.16842105263157894</v>
      </c>
      <c r="AG2388">
        <f t="shared" si="166"/>
        <v>0.1368421052631579</v>
      </c>
      <c r="AH2388">
        <f t="shared" si="167"/>
        <v>8.4210526315789472E-2</v>
      </c>
      <c r="AI2388">
        <f t="shared" si="168"/>
        <v>0.12631578947368421</v>
      </c>
      <c r="AJ2388">
        <f t="shared" si="169"/>
        <v>0.30526315789473685</v>
      </c>
    </row>
    <row r="2389" spans="1:38" x14ac:dyDescent="0.2">
      <c r="A2389" t="s">
        <v>1855</v>
      </c>
      <c r="B2389">
        <v>845</v>
      </c>
      <c r="C2389">
        <v>1193</v>
      </c>
      <c r="D2389">
        <f>C2389-B2389</f>
        <v>348</v>
      </c>
      <c r="E2389">
        <v>0.1138</v>
      </c>
      <c r="F2389">
        <v>1.15E-4</v>
      </c>
      <c r="G2389">
        <v>6</v>
      </c>
      <c r="H2389" t="s">
        <v>46</v>
      </c>
      <c r="I2389" t="s">
        <v>1856</v>
      </c>
      <c r="J2389">
        <v>3.37</v>
      </c>
      <c r="K2389">
        <v>8</v>
      </c>
      <c r="L2389">
        <v>1</v>
      </c>
      <c r="M2389">
        <v>13</v>
      </c>
      <c r="N2389">
        <v>21</v>
      </c>
      <c r="O2389">
        <v>7</v>
      </c>
      <c r="P2389">
        <v>13</v>
      </c>
      <c r="Q2389">
        <v>7</v>
      </c>
      <c r="R2389">
        <v>5</v>
      </c>
      <c r="S2389">
        <v>17</v>
      </c>
      <c r="T2389">
        <v>15</v>
      </c>
      <c r="U2389">
        <v>1</v>
      </c>
      <c r="V2389">
        <v>11</v>
      </c>
      <c r="W2389">
        <v>2</v>
      </c>
      <c r="X2389">
        <v>5</v>
      </c>
      <c r="Y2389">
        <v>14</v>
      </c>
      <c r="Z2389">
        <v>16</v>
      </c>
      <c r="AA2389">
        <v>15</v>
      </c>
      <c r="AB2389">
        <v>9</v>
      </c>
      <c r="AC2389">
        <v>0</v>
      </c>
      <c r="AD2389">
        <v>4</v>
      </c>
      <c r="AE2389">
        <f>SUM(M2389:N2389)/SUM(K2389:AD2389)</f>
        <v>0.18478260869565216</v>
      </c>
      <c r="AF2389">
        <f>SUM(S2389,Y2389)/SUM(K2389:AD2389)</f>
        <v>0.16847826086956522</v>
      </c>
      <c r="AG2389">
        <f t="shared" si="166"/>
        <v>0.125</v>
      </c>
      <c r="AH2389">
        <f t="shared" si="167"/>
        <v>5.9782608695652176E-2</v>
      </c>
      <c r="AI2389">
        <f t="shared" si="168"/>
        <v>0.16304347826086957</v>
      </c>
      <c r="AJ2389">
        <f t="shared" si="169"/>
        <v>0.29891304347826086</v>
      </c>
      <c r="AK2389">
        <v>1</v>
      </c>
      <c r="AL2389">
        <v>1</v>
      </c>
    </row>
    <row r="2390" spans="1:38" x14ac:dyDescent="0.2">
      <c r="A2390" t="s">
        <v>2238</v>
      </c>
      <c r="B2390">
        <v>31</v>
      </c>
      <c r="C2390">
        <v>225</v>
      </c>
      <c r="D2390">
        <f>C2390-B2390</f>
        <v>194</v>
      </c>
      <c r="E2390">
        <v>0.14430000000000001</v>
      </c>
      <c r="F2390">
        <v>3.6999999999999998E-5</v>
      </c>
      <c r="G2390">
        <v>6</v>
      </c>
      <c r="H2390" t="s">
        <v>35</v>
      </c>
      <c r="I2390" t="s">
        <v>40</v>
      </c>
      <c r="J2390">
        <v>3.3330000000000002</v>
      </c>
      <c r="K2390">
        <v>4</v>
      </c>
      <c r="L2390">
        <v>1</v>
      </c>
      <c r="M2390">
        <v>5</v>
      </c>
      <c r="N2390">
        <v>8</v>
      </c>
      <c r="O2390">
        <v>3</v>
      </c>
      <c r="P2390">
        <v>1</v>
      </c>
      <c r="Q2390">
        <v>0</v>
      </c>
      <c r="R2390">
        <v>5</v>
      </c>
      <c r="S2390">
        <v>11</v>
      </c>
      <c r="T2390">
        <v>5</v>
      </c>
      <c r="U2390">
        <v>0</v>
      </c>
      <c r="V2390">
        <v>8</v>
      </c>
      <c r="W2390">
        <v>3</v>
      </c>
      <c r="X2390">
        <v>5</v>
      </c>
      <c r="Y2390">
        <v>4</v>
      </c>
      <c r="Z2390">
        <v>15</v>
      </c>
      <c r="AA2390">
        <v>5</v>
      </c>
      <c r="AB2390">
        <v>3</v>
      </c>
      <c r="AC2390">
        <v>1</v>
      </c>
      <c r="AD2390">
        <v>2</v>
      </c>
      <c r="AE2390">
        <f>SUM(M2390:N2390)/SUM(K2390:AD2390)</f>
        <v>0.14606741573033707</v>
      </c>
      <c r="AF2390">
        <f>SUM(S2390,Y2390)/SUM(K2390:AD2390)</f>
        <v>0.16853932584269662</v>
      </c>
      <c r="AG2390">
        <f t="shared" si="166"/>
        <v>8.98876404494382E-2</v>
      </c>
      <c r="AH2390">
        <f t="shared" si="167"/>
        <v>6.741573033707865E-2</v>
      </c>
      <c r="AI2390">
        <f t="shared" si="168"/>
        <v>0.14606741573033707</v>
      </c>
      <c r="AJ2390">
        <f t="shared" si="169"/>
        <v>0.38202247191011235</v>
      </c>
    </row>
    <row r="2391" spans="1:38" x14ac:dyDescent="0.2">
      <c r="A2391" t="s">
        <v>3356</v>
      </c>
      <c r="B2391">
        <v>5</v>
      </c>
      <c r="C2391">
        <v>228</v>
      </c>
      <c r="D2391">
        <f>C2391-B2391</f>
        <v>223</v>
      </c>
      <c r="E2391">
        <v>0.27939999999999998</v>
      </c>
      <c r="F2391">
        <v>7.1000000000000005E-5</v>
      </c>
      <c r="G2391">
        <v>54</v>
      </c>
      <c r="H2391" t="s">
        <v>35</v>
      </c>
      <c r="I2391" t="s">
        <v>44</v>
      </c>
      <c r="J2391">
        <v>2.6819999999999999</v>
      </c>
      <c r="K2391">
        <v>7</v>
      </c>
      <c r="L2391">
        <v>0</v>
      </c>
      <c r="M2391">
        <v>7</v>
      </c>
      <c r="N2391">
        <v>9</v>
      </c>
      <c r="O2391">
        <v>2</v>
      </c>
      <c r="P2391">
        <v>10</v>
      </c>
      <c r="Q2391">
        <v>1</v>
      </c>
      <c r="R2391">
        <v>1</v>
      </c>
      <c r="S2391">
        <v>11</v>
      </c>
      <c r="T2391">
        <v>2</v>
      </c>
      <c r="U2391">
        <v>0</v>
      </c>
      <c r="V2391">
        <v>8</v>
      </c>
      <c r="W2391">
        <v>6</v>
      </c>
      <c r="X2391">
        <v>7</v>
      </c>
      <c r="Y2391">
        <v>4</v>
      </c>
      <c r="Z2391">
        <v>10</v>
      </c>
      <c r="AA2391">
        <v>3</v>
      </c>
      <c r="AB2391">
        <v>1</v>
      </c>
      <c r="AC2391">
        <v>0</v>
      </c>
      <c r="AD2391">
        <v>0</v>
      </c>
      <c r="AE2391">
        <f>SUM(M2391:N2391)/SUM(K2391:AD2391)</f>
        <v>0.1797752808988764</v>
      </c>
      <c r="AF2391">
        <f>SUM(S2391,Y2391)/SUM(K2391:AD2391)</f>
        <v>0.16853932584269662</v>
      </c>
      <c r="AG2391">
        <f t="shared" si="166"/>
        <v>0.25842696629213485</v>
      </c>
      <c r="AH2391">
        <f t="shared" si="167"/>
        <v>2.247191011235955E-2</v>
      </c>
      <c r="AI2391">
        <f t="shared" si="168"/>
        <v>4.49438202247191E-2</v>
      </c>
      <c r="AJ2391">
        <f t="shared" si="169"/>
        <v>0.3258426966292135</v>
      </c>
      <c r="AK2391">
        <v>2</v>
      </c>
      <c r="AL2391">
        <v>1</v>
      </c>
    </row>
    <row r="2392" spans="1:38" x14ac:dyDescent="0.2">
      <c r="A2392" t="s">
        <v>1629</v>
      </c>
      <c r="B2392">
        <v>4</v>
      </c>
      <c r="C2392">
        <v>136</v>
      </c>
      <c r="D2392">
        <f>C2392-B2392</f>
        <v>132</v>
      </c>
      <c r="E2392">
        <v>0.19600000000000001</v>
      </c>
      <c r="F2392">
        <v>8.3049999999999999E-3</v>
      </c>
      <c r="G2392">
        <v>18</v>
      </c>
      <c r="H2392" t="s">
        <v>35</v>
      </c>
      <c r="I2392" t="s">
        <v>33</v>
      </c>
      <c r="J2392">
        <v>3.0379999999999998</v>
      </c>
      <c r="K2392">
        <v>1</v>
      </c>
      <c r="L2392">
        <v>0</v>
      </c>
      <c r="M2392">
        <v>5</v>
      </c>
      <c r="N2392">
        <v>12</v>
      </c>
      <c r="O2392">
        <v>0</v>
      </c>
      <c r="P2392">
        <v>8</v>
      </c>
      <c r="Q2392">
        <v>1</v>
      </c>
      <c r="R2392">
        <v>5</v>
      </c>
      <c r="S2392">
        <v>7</v>
      </c>
      <c r="T2392">
        <v>6</v>
      </c>
      <c r="U2392">
        <v>3</v>
      </c>
      <c r="V2392">
        <v>14</v>
      </c>
      <c r="W2392">
        <v>1</v>
      </c>
      <c r="X2392">
        <v>5</v>
      </c>
      <c r="Y2392">
        <v>8</v>
      </c>
      <c r="Z2392">
        <v>4</v>
      </c>
      <c r="AA2392">
        <v>3</v>
      </c>
      <c r="AB2392">
        <v>5</v>
      </c>
      <c r="AC2392">
        <v>0</v>
      </c>
      <c r="AD2392">
        <v>1</v>
      </c>
      <c r="AE2392">
        <f>SUM(M2392:N2392)/SUM(K2392:AD2392)</f>
        <v>0.19101123595505617</v>
      </c>
      <c r="AF2392">
        <f>SUM(S2392,Y2392)/SUM(K2392:AD2392)</f>
        <v>0.16853932584269662</v>
      </c>
      <c r="AG2392">
        <f t="shared" si="166"/>
        <v>0.11235955056179775</v>
      </c>
      <c r="AH2392">
        <f t="shared" si="167"/>
        <v>1.1235955056179775E-2</v>
      </c>
      <c r="AI2392">
        <f t="shared" si="168"/>
        <v>0.21348314606741572</v>
      </c>
      <c r="AJ2392">
        <f t="shared" si="169"/>
        <v>0.30337078651685395</v>
      </c>
    </row>
    <row r="2393" spans="1:38" x14ac:dyDescent="0.2">
      <c r="A2393" t="s">
        <v>795</v>
      </c>
      <c r="B2393">
        <v>48</v>
      </c>
      <c r="C2393">
        <v>409</v>
      </c>
      <c r="D2393">
        <f>C2393-B2393</f>
        <v>361</v>
      </c>
      <c r="E2393">
        <v>0.35299999999999998</v>
      </c>
      <c r="F2393">
        <v>9.9951999999999999E-2</v>
      </c>
      <c r="G2393">
        <v>66</v>
      </c>
      <c r="H2393" t="s">
        <v>35</v>
      </c>
      <c r="I2393" t="s">
        <v>51</v>
      </c>
      <c r="J2393">
        <v>3.081</v>
      </c>
      <c r="K2393">
        <v>12</v>
      </c>
      <c r="L2393">
        <v>1</v>
      </c>
      <c r="M2393">
        <v>13</v>
      </c>
      <c r="N2393">
        <v>25</v>
      </c>
      <c r="O2393">
        <v>1</v>
      </c>
      <c r="P2393">
        <v>18</v>
      </c>
      <c r="Q2393">
        <v>5</v>
      </c>
      <c r="R2393">
        <v>11</v>
      </c>
      <c r="S2393">
        <v>20</v>
      </c>
      <c r="T2393">
        <v>5</v>
      </c>
      <c r="U2393">
        <v>1</v>
      </c>
      <c r="V2393">
        <v>8</v>
      </c>
      <c r="W2393">
        <v>10</v>
      </c>
      <c r="X2393">
        <v>6</v>
      </c>
      <c r="Y2393">
        <v>10</v>
      </c>
      <c r="Z2393">
        <v>17</v>
      </c>
      <c r="AA2393">
        <v>9</v>
      </c>
      <c r="AB2393">
        <v>4</v>
      </c>
      <c r="AC2393">
        <v>0</v>
      </c>
      <c r="AD2393">
        <v>2</v>
      </c>
      <c r="AE2393">
        <f>SUM(M2393:N2393)/SUM(K2393:AD2393)</f>
        <v>0.21348314606741572</v>
      </c>
      <c r="AF2393">
        <f>SUM(S2393,Y2393)/SUM(K2393:AD2393)</f>
        <v>0.16853932584269662</v>
      </c>
      <c r="AG2393">
        <f t="shared" si="166"/>
        <v>0.2247191011235955</v>
      </c>
      <c r="AH2393">
        <f t="shared" si="167"/>
        <v>1.6853932584269662E-2</v>
      </c>
      <c r="AI2393">
        <f t="shared" si="168"/>
        <v>0.11797752808988764</v>
      </c>
      <c r="AJ2393">
        <f t="shared" si="169"/>
        <v>0.25842696629213485</v>
      </c>
    </row>
    <row r="2394" spans="1:38" x14ac:dyDescent="0.2">
      <c r="A2394" t="s">
        <v>3257</v>
      </c>
      <c r="B2394">
        <v>30</v>
      </c>
      <c r="C2394">
        <v>199</v>
      </c>
      <c r="D2394">
        <f>C2394-B2394</f>
        <v>169</v>
      </c>
      <c r="E2394">
        <v>0.44159999999999999</v>
      </c>
      <c r="F2394">
        <v>1.4009999999999999E-3</v>
      </c>
      <c r="G2394">
        <v>90</v>
      </c>
      <c r="H2394" t="s">
        <v>32</v>
      </c>
      <c r="I2394" t="s">
        <v>49</v>
      </c>
      <c r="J2394">
        <v>2.8969999999999998</v>
      </c>
      <c r="K2394">
        <v>5</v>
      </c>
      <c r="L2394">
        <v>0</v>
      </c>
      <c r="M2394">
        <v>8</v>
      </c>
      <c r="N2394">
        <v>12</v>
      </c>
      <c r="O2394">
        <v>3</v>
      </c>
      <c r="P2394">
        <v>8</v>
      </c>
      <c r="Q2394">
        <v>2</v>
      </c>
      <c r="R2394">
        <v>1</v>
      </c>
      <c r="S2394">
        <v>13</v>
      </c>
      <c r="T2394">
        <v>3</v>
      </c>
      <c r="U2394">
        <v>0</v>
      </c>
      <c r="V2394">
        <v>8</v>
      </c>
      <c r="W2394">
        <v>5</v>
      </c>
      <c r="X2394">
        <v>0</v>
      </c>
      <c r="Y2394">
        <v>2</v>
      </c>
      <c r="Z2394">
        <v>7</v>
      </c>
      <c r="AA2394">
        <v>6</v>
      </c>
      <c r="AB2394">
        <v>3</v>
      </c>
      <c r="AC2394">
        <v>1</v>
      </c>
      <c r="AD2394">
        <v>2</v>
      </c>
      <c r="AE2394">
        <f>SUM(M2394:N2394)/SUM(K2394:AD2394)</f>
        <v>0.2247191011235955</v>
      </c>
      <c r="AF2394">
        <f>SUM(S2394,Y2394)/SUM(K2394:AD2394)</f>
        <v>0.16853932584269662</v>
      </c>
      <c r="AG2394">
        <f t="shared" si="166"/>
        <v>0.20224719101123595</v>
      </c>
      <c r="AH2394">
        <f t="shared" si="167"/>
        <v>6.741573033707865E-2</v>
      </c>
      <c r="AI2394">
        <f t="shared" si="168"/>
        <v>7.8651685393258425E-2</v>
      </c>
      <c r="AJ2394">
        <f t="shared" si="169"/>
        <v>0.25842696629213485</v>
      </c>
      <c r="AK2394">
        <v>7</v>
      </c>
      <c r="AL2394">
        <v>0</v>
      </c>
    </row>
    <row r="2395" spans="1:38" x14ac:dyDescent="0.2">
      <c r="A2395" t="s">
        <v>1570</v>
      </c>
      <c r="B2395">
        <v>26</v>
      </c>
      <c r="C2395">
        <v>606</v>
      </c>
      <c r="D2395">
        <f>C2395-B2395</f>
        <v>580</v>
      </c>
      <c r="E2395">
        <v>0.1852</v>
      </c>
      <c r="F2395">
        <v>1.4610000000000001E-3</v>
      </c>
      <c r="G2395">
        <v>18</v>
      </c>
      <c r="H2395" t="s">
        <v>46</v>
      </c>
      <c r="I2395" t="s">
        <v>33</v>
      </c>
      <c r="J2395">
        <v>3.0960000000000001</v>
      </c>
      <c r="K2395">
        <v>7</v>
      </c>
      <c r="L2395">
        <v>1</v>
      </c>
      <c r="M2395">
        <v>21</v>
      </c>
      <c r="N2395">
        <v>20</v>
      </c>
      <c r="O2395">
        <v>3</v>
      </c>
      <c r="P2395">
        <v>10</v>
      </c>
      <c r="Q2395">
        <v>5</v>
      </c>
      <c r="R2395">
        <v>16</v>
      </c>
      <c r="S2395">
        <v>30</v>
      </c>
      <c r="T2395">
        <v>15</v>
      </c>
      <c r="U2395">
        <v>2</v>
      </c>
      <c r="V2395">
        <v>31</v>
      </c>
      <c r="W2395">
        <v>9</v>
      </c>
      <c r="X2395">
        <v>13</v>
      </c>
      <c r="Y2395">
        <v>14</v>
      </c>
      <c r="Z2395">
        <v>20</v>
      </c>
      <c r="AA2395">
        <v>28</v>
      </c>
      <c r="AB2395">
        <v>8</v>
      </c>
      <c r="AC2395">
        <v>4</v>
      </c>
      <c r="AD2395">
        <v>4</v>
      </c>
      <c r="AE2395">
        <f>SUM(M2395:N2395)/SUM(K2395:AD2395)</f>
        <v>0.15708812260536398</v>
      </c>
      <c r="AF2395">
        <f>SUM(S2395,Y2395)/SUM(K2395:AD2395)</f>
        <v>0.16858237547892721</v>
      </c>
      <c r="AG2395">
        <f t="shared" si="166"/>
        <v>9.9616858237547887E-2</v>
      </c>
      <c r="AH2395">
        <f t="shared" si="167"/>
        <v>4.2145593869731802E-2</v>
      </c>
      <c r="AI2395">
        <f t="shared" si="168"/>
        <v>0.15708812260536398</v>
      </c>
      <c r="AJ2395">
        <f t="shared" si="169"/>
        <v>0.37547892720306514</v>
      </c>
    </row>
    <row r="2396" spans="1:38" x14ac:dyDescent="0.2">
      <c r="A2396" t="s">
        <v>1716</v>
      </c>
      <c r="B2396">
        <v>226</v>
      </c>
      <c r="C2396">
        <v>820</v>
      </c>
      <c r="D2396">
        <f>C2396-B2396</f>
        <v>594</v>
      </c>
      <c r="E2396">
        <v>0.21820000000000001</v>
      </c>
      <c r="F2396">
        <v>1.0369999999999999E-3</v>
      </c>
      <c r="G2396">
        <v>30</v>
      </c>
      <c r="H2396" t="s">
        <v>35</v>
      </c>
      <c r="I2396" t="s">
        <v>33</v>
      </c>
      <c r="J2396">
        <v>2.8410000000000002</v>
      </c>
      <c r="K2396">
        <v>7</v>
      </c>
      <c r="L2396">
        <v>1</v>
      </c>
      <c r="M2396">
        <v>25</v>
      </c>
      <c r="N2396">
        <v>14</v>
      </c>
      <c r="O2396">
        <v>7</v>
      </c>
      <c r="P2396">
        <v>35</v>
      </c>
      <c r="Q2396">
        <v>11</v>
      </c>
      <c r="R2396">
        <v>6</v>
      </c>
      <c r="S2396">
        <v>29</v>
      </c>
      <c r="T2396">
        <v>11</v>
      </c>
      <c r="U2396">
        <v>3</v>
      </c>
      <c r="V2396">
        <v>21</v>
      </c>
      <c r="W2396">
        <v>10</v>
      </c>
      <c r="X2396">
        <v>21</v>
      </c>
      <c r="Y2396">
        <v>14</v>
      </c>
      <c r="Z2396">
        <v>20</v>
      </c>
      <c r="AA2396">
        <v>11</v>
      </c>
      <c r="AB2396">
        <v>5</v>
      </c>
      <c r="AC2396">
        <v>1</v>
      </c>
      <c r="AD2396">
        <v>3</v>
      </c>
      <c r="AE2396">
        <f>SUM(M2396:N2396)/SUM(K2396:AD2396)</f>
        <v>0.15294117647058825</v>
      </c>
      <c r="AF2396">
        <f>SUM(S2396,Y2396)/SUM(K2396:AD2396)</f>
        <v>0.16862745098039217</v>
      </c>
      <c r="AG2396">
        <f t="shared" si="166"/>
        <v>0.20392156862745098</v>
      </c>
      <c r="AH2396">
        <f t="shared" si="167"/>
        <v>4.3137254901960784E-2</v>
      </c>
      <c r="AI2396">
        <f t="shared" si="168"/>
        <v>9.8039215686274508E-2</v>
      </c>
      <c r="AJ2396">
        <f t="shared" si="169"/>
        <v>0.33333333333333331</v>
      </c>
    </row>
    <row r="2397" spans="1:38" x14ac:dyDescent="0.2">
      <c r="A2397" t="s">
        <v>1101</v>
      </c>
      <c r="B2397">
        <v>322</v>
      </c>
      <c r="C2397">
        <v>441</v>
      </c>
      <c r="D2397">
        <f>C2397-B2397</f>
        <v>119</v>
      </c>
      <c r="E2397">
        <v>0.1072</v>
      </c>
      <c r="F2397">
        <v>6.9999999999999994E-5</v>
      </c>
      <c r="G2397">
        <v>6</v>
      </c>
      <c r="H2397" t="s">
        <v>35</v>
      </c>
      <c r="I2397" t="s">
        <v>51</v>
      </c>
      <c r="J2397">
        <v>3.5539999999999998</v>
      </c>
      <c r="K2397">
        <v>5</v>
      </c>
      <c r="L2397">
        <v>1</v>
      </c>
      <c r="M2397">
        <v>7</v>
      </c>
      <c r="N2397">
        <v>5</v>
      </c>
      <c r="O2397">
        <v>0</v>
      </c>
      <c r="P2397">
        <v>7</v>
      </c>
      <c r="Q2397">
        <v>0</v>
      </c>
      <c r="R2397">
        <v>5</v>
      </c>
      <c r="S2397">
        <v>10</v>
      </c>
      <c r="T2397">
        <v>5</v>
      </c>
      <c r="U2397">
        <v>0</v>
      </c>
      <c r="V2397">
        <v>4</v>
      </c>
      <c r="W2397">
        <v>6</v>
      </c>
      <c r="X2397">
        <v>4</v>
      </c>
      <c r="Y2397">
        <v>4</v>
      </c>
      <c r="Z2397">
        <v>6</v>
      </c>
      <c r="AA2397">
        <v>5</v>
      </c>
      <c r="AB2397">
        <v>5</v>
      </c>
      <c r="AC2397">
        <v>1</v>
      </c>
      <c r="AD2397">
        <v>3</v>
      </c>
      <c r="AE2397">
        <f>SUM(M2397:N2397)/SUM(K2397:AD2397)</f>
        <v>0.14457831325301204</v>
      </c>
      <c r="AF2397">
        <f>SUM(S2397,Y2397)/SUM(K2397:AD2397)</f>
        <v>0.16867469879518071</v>
      </c>
      <c r="AG2397">
        <f t="shared" si="166"/>
        <v>0.21686746987951808</v>
      </c>
      <c r="AH2397">
        <f t="shared" si="167"/>
        <v>4.8192771084337352E-2</v>
      </c>
      <c r="AI2397">
        <f t="shared" si="168"/>
        <v>0.18072289156626506</v>
      </c>
      <c r="AJ2397">
        <f t="shared" si="169"/>
        <v>0.24096385542168675</v>
      </c>
    </row>
    <row r="2398" spans="1:38" x14ac:dyDescent="0.2">
      <c r="A2398" t="s">
        <v>959</v>
      </c>
      <c r="B2398">
        <v>143</v>
      </c>
      <c r="C2398">
        <v>255</v>
      </c>
      <c r="D2398">
        <f>C2398-B2398</f>
        <v>112</v>
      </c>
      <c r="E2398">
        <v>0.34300000000000003</v>
      </c>
      <c r="F2398">
        <v>3.3000000000000003E-5</v>
      </c>
      <c r="G2398">
        <v>66</v>
      </c>
      <c r="H2398" t="s">
        <v>35</v>
      </c>
      <c r="I2398" t="s">
        <v>33</v>
      </c>
      <c r="J2398">
        <v>3.0539999999999998</v>
      </c>
      <c r="K2398">
        <v>2</v>
      </c>
      <c r="L2398">
        <v>1</v>
      </c>
      <c r="M2398">
        <v>7</v>
      </c>
      <c r="N2398">
        <v>9</v>
      </c>
      <c r="O2398">
        <v>3</v>
      </c>
      <c r="P2398">
        <v>2</v>
      </c>
      <c r="Q2398">
        <v>3</v>
      </c>
      <c r="R2398">
        <v>0</v>
      </c>
      <c r="S2398">
        <v>8</v>
      </c>
      <c r="T2398">
        <v>9</v>
      </c>
      <c r="U2398">
        <v>2</v>
      </c>
      <c r="V2398">
        <v>4</v>
      </c>
      <c r="W2398">
        <v>2</v>
      </c>
      <c r="X2398">
        <v>8</v>
      </c>
      <c r="Y2398">
        <v>6</v>
      </c>
      <c r="Z2398">
        <v>6</v>
      </c>
      <c r="AA2398">
        <v>9</v>
      </c>
      <c r="AB2398">
        <v>2</v>
      </c>
      <c r="AC2398">
        <v>0</v>
      </c>
      <c r="AD2398">
        <v>0</v>
      </c>
      <c r="AE2398">
        <f>SUM(M2398:N2398)/SUM(K2398:AD2398)</f>
        <v>0.19277108433734941</v>
      </c>
      <c r="AF2398">
        <f>SUM(S2398,Y2398)/SUM(K2398:AD2398)</f>
        <v>0.16867469879518071</v>
      </c>
      <c r="AG2398">
        <f t="shared" si="166"/>
        <v>7.2289156626506021E-2</v>
      </c>
      <c r="AH2398">
        <f t="shared" si="167"/>
        <v>3.614457831325301E-2</v>
      </c>
      <c r="AI2398">
        <f t="shared" si="168"/>
        <v>0.15662650602409639</v>
      </c>
      <c r="AJ2398">
        <f t="shared" si="169"/>
        <v>0.37349397590361444</v>
      </c>
    </row>
    <row r="2399" spans="1:38" x14ac:dyDescent="0.2">
      <c r="A2399" t="s">
        <v>1589</v>
      </c>
      <c r="B2399">
        <v>8</v>
      </c>
      <c r="C2399">
        <v>124</v>
      </c>
      <c r="D2399">
        <f>C2399-B2399</f>
        <v>116</v>
      </c>
      <c r="E2399">
        <v>0.1978</v>
      </c>
      <c r="F2399">
        <v>4.2469999999999999E-3</v>
      </c>
      <c r="G2399">
        <v>18</v>
      </c>
      <c r="H2399" t="s">
        <v>35</v>
      </c>
      <c r="I2399" t="s">
        <v>1590</v>
      </c>
      <c r="J2399">
        <v>3.306</v>
      </c>
      <c r="K2399">
        <v>5</v>
      </c>
      <c r="L2399">
        <v>1</v>
      </c>
      <c r="M2399">
        <v>8</v>
      </c>
      <c r="N2399">
        <v>13</v>
      </c>
      <c r="O2399">
        <v>1</v>
      </c>
      <c r="P2399">
        <v>4</v>
      </c>
      <c r="Q2399">
        <v>1</v>
      </c>
      <c r="R2399">
        <v>5</v>
      </c>
      <c r="S2399">
        <v>11</v>
      </c>
      <c r="T2399">
        <v>5</v>
      </c>
      <c r="U2399">
        <v>1</v>
      </c>
      <c r="V2399">
        <v>7</v>
      </c>
      <c r="W2399">
        <v>1</v>
      </c>
      <c r="X2399">
        <v>0</v>
      </c>
      <c r="Y2399">
        <v>3</v>
      </c>
      <c r="Z2399">
        <v>7</v>
      </c>
      <c r="AA2399">
        <v>1</v>
      </c>
      <c r="AB2399">
        <v>4</v>
      </c>
      <c r="AC2399">
        <v>0</v>
      </c>
      <c r="AD2399">
        <v>5</v>
      </c>
      <c r="AE2399">
        <f>SUM(M2399:N2399)/SUM(K2399:AD2399)</f>
        <v>0.25301204819277107</v>
      </c>
      <c r="AF2399">
        <f>SUM(S2399,Y2399)/SUM(K2399:AD2399)</f>
        <v>0.16867469879518071</v>
      </c>
      <c r="AG2399">
        <f t="shared" si="166"/>
        <v>0.12048192771084337</v>
      </c>
      <c r="AH2399">
        <f t="shared" si="167"/>
        <v>7.2289156626506021E-2</v>
      </c>
      <c r="AI2399">
        <f t="shared" si="168"/>
        <v>0.18072289156626506</v>
      </c>
      <c r="AJ2399">
        <f t="shared" si="169"/>
        <v>0.20481927710843373</v>
      </c>
    </row>
    <row r="2400" spans="1:38" x14ac:dyDescent="0.2">
      <c r="A2400" t="s">
        <v>979</v>
      </c>
      <c r="B2400">
        <v>269</v>
      </c>
      <c r="C2400">
        <v>797</v>
      </c>
      <c r="D2400">
        <f>C2400-B2400</f>
        <v>528</v>
      </c>
      <c r="E2400">
        <v>0.24030000000000001</v>
      </c>
      <c r="F2400">
        <v>1.0000000000000001E-5</v>
      </c>
      <c r="G2400">
        <v>42</v>
      </c>
      <c r="H2400" t="s">
        <v>35</v>
      </c>
      <c r="I2400" t="s">
        <v>49</v>
      </c>
      <c r="J2400">
        <v>2.5819999999999999</v>
      </c>
      <c r="K2400">
        <v>8</v>
      </c>
      <c r="L2400">
        <v>1</v>
      </c>
      <c r="M2400">
        <v>30</v>
      </c>
      <c r="N2400">
        <v>36</v>
      </c>
      <c r="O2400">
        <v>2</v>
      </c>
      <c r="P2400">
        <v>24</v>
      </c>
      <c r="Q2400">
        <v>5</v>
      </c>
      <c r="R2400">
        <v>4</v>
      </c>
      <c r="S2400">
        <v>34</v>
      </c>
      <c r="T2400">
        <v>5</v>
      </c>
      <c r="U2400">
        <v>2</v>
      </c>
      <c r="V2400">
        <v>16</v>
      </c>
      <c r="W2400">
        <v>9</v>
      </c>
      <c r="X2400">
        <v>14</v>
      </c>
      <c r="Y2400">
        <v>8</v>
      </c>
      <c r="Z2400">
        <v>23</v>
      </c>
      <c r="AA2400">
        <v>15</v>
      </c>
      <c r="AB2400">
        <v>9</v>
      </c>
      <c r="AC2400">
        <v>0</v>
      </c>
      <c r="AD2400">
        <v>4</v>
      </c>
      <c r="AE2400">
        <f>SUM(M2400:N2400)/SUM(K2400:AD2400)</f>
        <v>0.26506024096385544</v>
      </c>
      <c r="AF2400">
        <f>SUM(S2400,Y2400)/SUM(K2400:AD2400)</f>
        <v>0.16867469879518071</v>
      </c>
      <c r="AG2400">
        <f t="shared" si="166"/>
        <v>0.1646586345381526</v>
      </c>
      <c r="AH2400">
        <f t="shared" si="167"/>
        <v>2.4096385542168676E-2</v>
      </c>
      <c r="AI2400">
        <f t="shared" si="168"/>
        <v>8.0321285140562249E-2</v>
      </c>
      <c r="AJ2400">
        <f t="shared" si="169"/>
        <v>0.2971887550200803</v>
      </c>
    </row>
    <row r="2401" spans="1:38" x14ac:dyDescent="0.2">
      <c r="A2401" t="s">
        <v>1236</v>
      </c>
      <c r="B2401">
        <v>3</v>
      </c>
      <c r="C2401">
        <v>854</v>
      </c>
      <c r="D2401">
        <f>C2401-B2401</f>
        <v>851</v>
      </c>
      <c r="E2401">
        <v>0.31919999999999998</v>
      </c>
      <c r="F2401">
        <v>1.0449999999999999E-3</v>
      </c>
      <c r="G2401">
        <v>66</v>
      </c>
      <c r="H2401" t="s">
        <v>46</v>
      </c>
      <c r="I2401" t="s">
        <v>44</v>
      </c>
      <c r="J2401">
        <v>2.4249999999999998</v>
      </c>
      <c r="K2401">
        <v>10</v>
      </c>
      <c r="L2401">
        <v>0</v>
      </c>
      <c r="M2401">
        <v>22</v>
      </c>
      <c r="N2401">
        <v>44</v>
      </c>
      <c r="O2401">
        <v>2</v>
      </c>
      <c r="P2401">
        <v>34</v>
      </c>
      <c r="Q2401">
        <v>3</v>
      </c>
      <c r="R2401">
        <v>5</v>
      </c>
      <c r="S2401">
        <v>29</v>
      </c>
      <c r="T2401">
        <v>3</v>
      </c>
      <c r="U2401">
        <v>0</v>
      </c>
      <c r="V2401">
        <v>33</v>
      </c>
      <c r="W2401">
        <v>8</v>
      </c>
      <c r="X2401">
        <v>6</v>
      </c>
      <c r="Y2401">
        <v>13</v>
      </c>
      <c r="Z2401">
        <v>20</v>
      </c>
      <c r="AA2401">
        <v>10</v>
      </c>
      <c r="AB2401">
        <v>6</v>
      </c>
      <c r="AC2401">
        <v>0</v>
      </c>
      <c r="AD2401">
        <v>1</v>
      </c>
      <c r="AE2401">
        <f>SUM(M2401:N2401)/SUM(K2401:AD2401)</f>
        <v>0.26506024096385544</v>
      </c>
      <c r="AF2401">
        <f>SUM(S2401,Y2401)/SUM(K2401:AD2401)</f>
        <v>0.16867469879518071</v>
      </c>
      <c r="AG2401">
        <f t="shared" si="166"/>
        <v>0.20883534136546184</v>
      </c>
      <c r="AH2401">
        <f t="shared" si="167"/>
        <v>1.2048192771084338E-2</v>
      </c>
      <c r="AI2401">
        <f t="shared" si="168"/>
        <v>5.6224899598393573E-2</v>
      </c>
      <c r="AJ2401">
        <f t="shared" si="169"/>
        <v>0.28915662650602408</v>
      </c>
      <c r="AK2401">
        <v>33</v>
      </c>
      <c r="AL2401">
        <v>0</v>
      </c>
    </row>
    <row r="2402" spans="1:38" x14ac:dyDescent="0.2">
      <c r="A2402" t="s">
        <v>1075</v>
      </c>
      <c r="B2402">
        <v>553</v>
      </c>
      <c r="C2402">
        <v>890</v>
      </c>
      <c r="D2402">
        <f>C2402-B2402</f>
        <v>337</v>
      </c>
      <c r="E2402">
        <v>0.20369999999999999</v>
      </c>
      <c r="F2402">
        <v>1.7799999999999999E-4</v>
      </c>
      <c r="G2402">
        <v>30</v>
      </c>
      <c r="H2402" t="s">
        <v>35</v>
      </c>
      <c r="I2402" t="s">
        <v>33</v>
      </c>
      <c r="J2402">
        <v>3.149</v>
      </c>
      <c r="K2402">
        <v>5</v>
      </c>
      <c r="L2402">
        <v>0</v>
      </c>
      <c r="M2402">
        <v>9</v>
      </c>
      <c r="N2402">
        <v>11</v>
      </c>
      <c r="O2402">
        <v>4</v>
      </c>
      <c r="P2402">
        <v>14</v>
      </c>
      <c r="Q2402">
        <v>5</v>
      </c>
      <c r="R2402">
        <v>6</v>
      </c>
      <c r="S2402">
        <v>18</v>
      </c>
      <c r="T2402">
        <v>8</v>
      </c>
      <c r="U2402">
        <v>4</v>
      </c>
      <c r="V2402">
        <v>11</v>
      </c>
      <c r="W2402">
        <v>8</v>
      </c>
      <c r="X2402">
        <v>5</v>
      </c>
      <c r="Y2402">
        <v>8</v>
      </c>
      <c r="Z2402">
        <v>17</v>
      </c>
      <c r="AA2402">
        <v>14</v>
      </c>
      <c r="AB2402">
        <v>1</v>
      </c>
      <c r="AC2402">
        <v>1</v>
      </c>
      <c r="AD2402">
        <v>5</v>
      </c>
      <c r="AE2402">
        <f>SUM(M2402:N2402)/SUM(K2402:AD2402)</f>
        <v>0.12987012987012986</v>
      </c>
      <c r="AF2402">
        <f>SUM(S2402,Y2402)/SUM(K2402:AD2402)</f>
        <v>0.16883116883116883</v>
      </c>
      <c r="AG2402">
        <f t="shared" si="166"/>
        <v>0.17532467532467533</v>
      </c>
      <c r="AH2402">
        <f t="shared" si="167"/>
        <v>6.4935064935064929E-2</v>
      </c>
      <c r="AI2402">
        <f t="shared" si="168"/>
        <v>0.12337662337662338</v>
      </c>
      <c r="AJ2402">
        <f t="shared" si="169"/>
        <v>0.33766233766233766</v>
      </c>
    </row>
    <row r="2403" spans="1:38" x14ac:dyDescent="0.2">
      <c r="A2403" t="s">
        <v>1615</v>
      </c>
      <c r="B2403">
        <v>1078</v>
      </c>
      <c r="C2403">
        <v>1186</v>
      </c>
      <c r="D2403">
        <f>C2403-B2403</f>
        <v>108</v>
      </c>
      <c r="E2403">
        <v>0.1348</v>
      </c>
      <c r="F2403">
        <v>2.8E-5</v>
      </c>
      <c r="G2403">
        <v>6</v>
      </c>
      <c r="H2403" t="s">
        <v>46</v>
      </c>
      <c r="I2403" t="s">
        <v>44</v>
      </c>
      <c r="J2403">
        <v>3.53</v>
      </c>
      <c r="K2403">
        <v>3</v>
      </c>
      <c r="L2403">
        <v>0</v>
      </c>
      <c r="M2403">
        <v>7</v>
      </c>
      <c r="N2403">
        <v>4</v>
      </c>
      <c r="O2403">
        <v>3</v>
      </c>
      <c r="P2403">
        <v>4</v>
      </c>
      <c r="Q2403">
        <v>2</v>
      </c>
      <c r="R2403">
        <v>3</v>
      </c>
      <c r="S2403">
        <v>9</v>
      </c>
      <c r="T2403">
        <v>6</v>
      </c>
      <c r="U2403">
        <v>0</v>
      </c>
      <c r="V2403">
        <v>5</v>
      </c>
      <c r="W2403">
        <v>0</v>
      </c>
      <c r="X2403">
        <v>2</v>
      </c>
      <c r="Y2403">
        <v>4</v>
      </c>
      <c r="Z2403">
        <v>10</v>
      </c>
      <c r="AA2403">
        <v>8</v>
      </c>
      <c r="AB2403">
        <v>4</v>
      </c>
      <c r="AC2403">
        <v>0</v>
      </c>
      <c r="AD2403">
        <v>3</v>
      </c>
      <c r="AE2403">
        <f>SUM(M2403:N2403)/SUM(K2403:AD2403)</f>
        <v>0.14285714285714285</v>
      </c>
      <c r="AF2403">
        <f>SUM(S2403,Y2403)/SUM(K2403:AD2403)</f>
        <v>0.16883116883116883</v>
      </c>
      <c r="AG2403">
        <f t="shared" si="166"/>
        <v>9.0909090909090912E-2</v>
      </c>
      <c r="AH2403">
        <f t="shared" si="167"/>
        <v>7.792207792207792E-2</v>
      </c>
      <c r="AI2403">
        <f t="shared" si="168"/>
        <v>0.16883116883116883</v>
      </c>
      <c r="AJ2403">
        <f t="shared" si="169"/>
        <v>0.35064935064935066</v>
      </c>
    </row>
    <row r="2404" spans="1:38" x14ac:dyDescent="0.2">
      <c r="A2404" t="s">
        <v>1814</v>
      </c>
      <c r="B2404">
        <v>180</v>
      </c>
      <c r="C2404">
        <v>554</v>
      </c>
      <c r="D2404">
        <f>C2404-B2404</f>
        <v>374</v>
      </c>
      <c r="E2404">
        <v>0.21299999999999999</v>
      </c>
      <c r="F2404">
        <v>1.743E-3</v>
      </c>
      <c r="G2404">
        <v>30</v>
      </c>
      <c r="H2404" t="s">
        <v>46</v>
      </c>
      <c r="I2404" t="s">
        <v>36</v>
      </c>
      <c r="J2404">
        <v>3.024</v>
      </c>
      <c r="K2404">
        <v>8</v>
      </c>
      <c r="L2404">
        <v>0</v>
      </c>
      <c r="M2404">
        <v>9</v>
      </c>
      <c r="N2404">
        <v>17</v>
      </c>
      <c r="O2404">
        <v>2</v>
      </c>
      <c r="P2404">
        <v>22</v>
      </c>
      <c r="Q2404">
        <v>4</v>
      </c>
      <c r="R2404">
        <v>7</v>
      </c>
      <c r="S2404">
        <v>17</v>
      </c>
      <c r="T2404">
        <v>4</v>
      </c>
      <c r="U2404">
        <v>1</v>
      </c>
      <c r="V2404">
        <v>9</v>
      </c>
      <c r="W2404">
        <v>10</v>
      </c>
      <c r="X2404">
        <v>8</v>
      </c>
      <c r="Y2404">
        <v>9</v>
      </c>
      <c r="Z2404">
        <v>11</v>
      </c>
      <c r="AA2404">
        <v>11</v>
      </c>
      <c r="AB2404">
        <v>4</v>
      </c>
      <c r="AC2404">
        <v>0</v>
      </c>
      <c r="AD2404">
        <v>1</v>
      </c>
      <c r="AE2404">
        <f>SUM(M2404:N2404)/SUM(K2404:AD2404)</f>
        <v>0.16883116883116883</v>
      </c>
      <c r="AF2404">
        <f>SUM(S2404,Y2404)/SUM(K2404:AD2404)</f>
        <v>0.16883116883116883</v>
      </c>
      <c r="AG2404">
        <f t="shared" si="166"/>
        <v>0.25974025974025972</v>
      </c>
      <c r="AH2404">
        <f t="shared" si="167"/>
        <v>1.948051948051948E-2</v>
      </c>
      <c r="AI2404">
        <f t="shared" si="168"/>
        <v>0.1038961038961039</v>
      </c>
      <c r="AJ2404">
        <f t="shared" si="169"/>
        <v>0.2792207792207792</v>
      </c>
      <c r="AK2404">
        <v>11</v>
      </c>
      <c r="AL2404">
        <v>8</v>
      </c>
    </row>
    <row r="2405" spans="1:38" x14ac:dyDescent="0.2">
      <c r="A2405" t="s">
        <v>956</v>
      </c>
      <c r="B2405">
        <v>176</v>
      </c>
      <c r="C2405">
        <v>553</v>
      </c>
      <c r="D2405">
        <f>C2405-B2405</f>
        <v>377</v>
      </c>
      <c r="E2405">
        <v>0.1875</v>
      </c>
      <c r="F2405">
        <v>1.6930000000000001E-3</v>
      </c>
      <c r="G2405">
        <v>18</v>
      </c>
      <c r="H2405" t="s">
        <v>35</v>
      </c>
      <c r="I2405" t="s">
        <v>38</v>
      </c>
      <c r="J2405">
        <v>2.5950000000000002</v>
      </c>
      <c r="K2405">
        <v>7</v>
      </c>
      <c r="L2405">
        <v>1</v>
      </c>
      <c r="M2405">
        <v>14</v>
      </c>
      <c r="N2405">
        <v>16</v>
      </c>
      <c r="O2405">
        <v>3</v>
      </c>
      <c r="P2405">
        <v>10</v>
      </c>
      <c r="Q2405">
        <v>8</v>
      </c>
      <c r="R2405">
        <v>1</v>
      </c>
      <c r="S2405">
        <v>10</v>
      </c>
      <c r="T2405">
        <v>5</v>
      </c>
      <c r="U2405">
        <v>2</v>
      </c>
      <c r="V2405">
        <v>18</v>
      </c>
      <c r="W2405">
        <v>5</v>
      </c>
      <c r="X2405">
        <v>6</v>
      </c>
      <c r="Y2405">
        <v>16</v>
      </c>
      <c r="Z2405">
        <v>16</v>
      </c>
      <c r="AA2405">
        <v>7</v>
      </c>
      <c r="AB2405">
        <v>4</v>
      </c>
      <c r="AC2405">
        <v>2</v>
      </c>
      <c r="AD2405">
        <v>3</v>
      </c>
      <c r="AE2405">
        <f>SUM(M2405:N2405)/SUM(K2405:AD2405)</f>
        <v>0.19480519480519481</v>
      </c>
      <c r="AF2405">
        <f>SUM(S2405,Y2405)/SUM(K2405:AD2405)</f>
        <v>0.16883116883116883</v>
      </c>
      <c r="AG2405">
        <f t="shared" si="166"/>
        <v>0.14285714285714285</v>
      </c>
      <c r="AH2405">
        <f t="shared" si="167"/>
        <v>5.1948051948051951E-2</v>
      </c>
      <c r="AI2405">
        <f t="shared" si="168"/>
        <v>7.792207792207792E-2</v>
      </c>
      <c r="AJ2405">
        <f t="shared" si="169"/>
        <v>0.36363636363636365</v>
      </c>
    </row>
    <row r="2406" spans="1:38" x14ac:dyDescent="0.2">
      <c r="A2406" t="s">
        <v>2477</v>
      </c>
      <c r="B2406">
        <v>48</v>
      </c>
      <c r="C2406">
        <v>154</v>
      </c>
      <c r="D2406">
        <f>C2406-B2406</f>
        <v>106</v>
      </c>
      <c r="E2406">
        <v>0.16200000000000001</v>
      </c>
      <c r="F2406">
        <v>1.93E-4</v>
      </c>
      <c r="G2406">
        <v>6</v>
      </c>
      <c r="H2406" t="s">
        <v>35</v>
      </c>
      <c r="I2406" t="s">
        <v>44</v>
      </c>
      <c r="J2406">
        <v>3.399</v>
      </c>
      <c r="K2406">
        <v>5</v>
      </c>
      <c r="L2406">
        <v>0</v>
      </c>
      <c r="M2406">
        <v>5</v>
      </c>
      <c r="N2406">
        <v>12</v>
      </c>
      <c r="O2406">
        <v>1</v>
      </c>
      <c r="P2406">
        <v>0</v>
      </c>
      <c r="Q2406">
        <v>1</v>
      </c>
      <c r="R2406">
        <v>4</v>
      </c>
      <c r="S2406">
        <v>10</v>
      </c>
      <c r="T2406">
        <v>8</v>
      </c>
      <c r="U2406">
        <v>1</v>
      </c>
      <c r="V2406">
        <v>4</v>
      </c>
      <c r="W2406">
        <v>3</v>
      </c>
      <c r="X2406">
        <v>8</v>
      </c>
      <c r="Y2406">
        <v>3</v>
      </c>
      <c r="Z2406">
        <v>4</v>
      </c>
      <c r="AA2406">
        <v>2</v>
      </c>
      <c r="AB2406">
        <v>5</v>
      </c>
      <c r="AC2406">
        <v>0</v>
      </c>
      <c r="AD2406">
        <v>1</v>
      </c>
      <c r="AE2406">
        <f>SUM(M2406:N2406)/SUM(K2406:AD2406)</f>
        <v>0.22077922077922077</v>
      </c>
      <c r="AF2406">
        <f>SUM(S2406,Y2406)/SUM(K2406:AD2406)</f>
        <v>0.16883116883116883</v>
      </c>
      <c r="AG2406">
        <f t="shared" si="166"/>
        <v>0.1038961038961039</v>
      </c>
      <c r="AH2406">
        <f t="shared" si="167"/>
        <v>2.5974025974025976E-2</v>
      </c>
      <c r="AI2406">
        <f t="shared" si="168"/>
        <v>0.23376623376623376</v>
      </c>
      <c r="AJ2406">
        <f t="shared" si="169"/>
        <v>0.24675324675324675</v>
      </c>
    </row>
    <row r="2407" spans="1:38" x14ac:dyDescent="0.2">
      <c r="A2407" t="s">
        <v>2447</v>
      </c>
      <c r="B2407">
        <v>122</v>
      </c>
      <c r="C2407">
        <v>272</v>
      </c>
      <c r="D2407">
        <f>C2407-B2407</f>
        <v>150</v>
      </c>
      <c r="E2407">
        <v>0.31130000000000002</v>
      </c>
      <c r="F2407">
        <v>7.5900000000000002E-4</v>
      </c>
      <c r="G2407">
        <v>66</v>
      </c>
      <c r="H2407" t="s">
        <v>46</v>
      </c>
      <c r="I2407" t="s">
        <v>2448</v>
      </c>
      <c r="J2407">
        <v>2.431</v>
      </c>
      <c r="K2407">
        <v>4</v>
      </c>
      <c r="L2407">
        <v>0</v>
      </c>
      <c r="M2407">
        <v>5</v>
      </c>
      <c r="N2407">
        <v>17</v>
      </c>
      <c r="O2407">
        <v>2</v>
      </c>
      <c r="P2407">
        <v>8</v>
      </c>
      <c r="Q2407">
        <v>1</v>
      </c>
      <c r="R2407">
        <v>0</v>
      </c>
      <c r="S2407">
        <v>6</v>
      </c>
      <c r="T2407">
        <v>2</v>
      </c>
      <c r="U2407">
        <v>0</v>
      </c>
      <c r="V2407">
        <v>7</v>
      </c>
      <c r="W2407">
        <v>5</v>
      </c>
      <c r="X2407">
        <v>3</v>
      </c>
      <c r="Y2407">
        <v>7</v>
      </c>
      <c r="Z2407">
        <v>4</v>
      </c>
      <c r="AA2407">
        <v>2</v>
      </c>
      <c r="AB2407">
        <v>2</v>
      </c>
      <c r="AC2407">
        <v>1</v>
      </c>
      <c r="AD2407">
        <v>1</v>
      </c>
      <c r="AE2407">
        <f>SUM(M2407:N2407)/SUM(K2407:AD2407)</f>
        <v>0.2857142857142857</v>
      </c>
      <c r="AF2407">
        <f>SUM(S2407,Y2407)/SUM(K2407:AD2407)</f>
        <v>0.16883116883116883</v>
      </c>
      <c r="AG2407">
        <f t="shared" si="166"/>
        <v>0.22077922077922077</v>
      </c>
      <c r="AH2407">
        <f t="shared" si="167"/>
        <v>5.1948051948051951E-2</v>
      </c>
      <c r="AI2407">
        <f t="shared" si="168"/>
        <v>5.1948051948051951E-2</v>
      </c>
      <c r="AJ2407">
        <f t="shared" si="169"/>
        <v>0.22077922077922077</v>
      </c>
      <c r="AK2407">
        <v>16</v>
      </c>
      <c r="AL2407">
        <v>0</v>
      </c>
    </row>
    <row r="2408" spans="1:38" x14ac:dyDescent="0.2">
      <c r="A2408" t="s">
        <v>1673</v>
      </c>
      <c r="B2408">
        <v>3</v>
      </c>
      <c r="C2408">
        <v>160</v>
      </c>
      <c r="D2408">
        <f>C2408-B2408</f>
        <v>157</v>
      </c>
      <c r="E2408">
        <v>0.27910000000000001</v>
      </c>
      <c r="F2408">
        <v>1.5799999999999999E-4</v>
      </c>
      <c r="G2408">
        <v>54</v>
      </c>
      <c r="H2408" t="s">
        <v>35</v>
      </c>
      <c r="I2408" t="s">
        <v>40</v>
      </c>
      <c r="J2408">
        <v>3.0190000000000001</v>
      </c>
      <c r="K2408">
        <v>3</v>
      </c>
      <c r="L2408">
        <v>0</v>
      </c>
      <c r="M2408">
        <v>11</v>
      </c>
      <c r="N2408">
        <v>12</v>
      </c>
      <c r="O2408">
        <v>4</v>
      </c>
      <c r="P2408">
        <v>5</v>
      </c>
      <c r="Q2408">
        <v>2</v>
      </c>
      <c r="R2408">
        <v>3</v>
      </c>
      <c r="S2408">
        <v>10</v>
      </c>
      <c r="T2408">
        <v>5</v>
      </c>
      <c r="U2408">
        <v>2</v>
      </c>
      <c r="V2408">
        <v>3</v>
      </c>
      <c r="W2408">
        <v>4</v>
      </c>
      <c r="X2408">
        <v>2</v>
      </c>
      <c r="Y2408">
        <v>3</v>
      </c>
      <c r="Z2408">
        <v>3</v>
      </c>
      <c r="AA2408">
        <v>3</v>
      </c>
      <c r="AB2408">
        <v>1</v>
      </c>
      <c r="AC2408">
        <v>0</v>
      </c>
      <c r="AD2408">
        <v>1</v>
      </c>
      <c r="AE2408">
        <f>SUM(M2408:N2408)/SUM(K2408:AD2408)</f>
        <v>0.29870129870129869</v>
      </c>
      <c r="AF2408">
        <f>SUM(S2408,Y2408)/SUM(K2408:AD2408)</f>
        <v>0.16883116883116883</v>
      </c>
      <c r="AG2408">
        <f t="shared" si="166"/>
        <v>0.15584415584415584</v>
      </c>
      <c r="AH2408">
        <f t="shared" si="167"/>
        <v>6.4935064935064929E-2</v>
      </c>
      <c r="AI2408">
        <f t="shared" si="168"/>
        <v>0.14285714285714285</v>
      </c>
      <c r="AJ2408">
        <f t="shared" si="169"/>
        <v>0.16883116883116883</v>
      </c>
    </row>
    <row r="2409" spans="1:38" x14ac:dyDescent="0.2">
      <c r="A2409" t="s">
        <v>1638</v>
      </c>
      <c r="B2409">
        <v>27</v>
      </c>
      <c r="C2409">
        <v>517</v>
      </c>
      <c r="D2409">
        <f>C2409-B2409</f>
        <v>490</v>
      </c>
      <c r="E2409">
        <v>0.36520000000000002</v>
      </c>
      <c r="F2409">
        <v>4.4700000000000002E-4</v>
      </c>
      <c r="G2409">
        <v>78</v>
      </c>
      <c r="H2409" t="s">
        <v>32</v>
      </c>
      <c r="I2409" t="s">
        <v>44</v>
      </c>
      <c r="J2409">
        <v>2.8620000000000001</v>
      </c>
      <c r="K2409">
        <v>4</v>
      </c>
      <c r="L2409">
        <v>1</v>
      </c>
      <c r="M2409">
        <v>31</v>
      </c>
      <c r="N2409">
        <v>23</v>
      </c>
      <c r="O2409">
        <v>2</v>
      </c>
      <c r="P2409">
        <v>10</v>
      </c>
      <c r="Q2409">
        <v>7</v>
      </c>
      <c r="R2409">
        <v>7</v>
      </c>
      <c r="S2409">
        <v>28</v>
      </c>
      <c r="T2409">
        <v>18</v>
      </c>
      <c r="U2409">
        <v>4</v>
      </c>
      <c r="V2409">
        <v>16</v>
      </c>
      <c r="W2409">
        <v>3</v>
      </c>
      <c r="X2409">
        <v>13</v>
      </c>
      <c r="Y2409">
        <v>10</v>
      </c>
      <c r="Z2409">
        <v>28</v>
      </c>
      <c r="AA2409">
        <v>9</v>
      </c>
      <c r="AB2409">
        <v>5</v>
      </c>
      <c r="AC2409">
        <v>0</v>
      </c>
      <c r="AD2409">
        <v>6</v>
      </c>
      <c r="AE2409">
        <f>SUM(M2409:N2409)/SUM(K2409:AD2409)</f>
        <v>0.24</v>
      </c>
      <c r="AF2409">
        <f>SUM(S2409,Y2409)/SUM(K2409:AD2409)</f>
        <v>0.16888888888888889</v>
      </c>
      <c r="AG2409">
        <f t="shared" si="166"/>
        <v>7.5555555555555556E-2</v>
      </c>
      <c r="AH2409">
        <f t="shared" si="167"/>
        <v>3.5555555555555556E-2</v>
      </c>
      <c r="AI2409">
        <f t="shared" si="168"/>
        <v>0.15111111111111111</v>
      </c>
      <c r="AJ2409">
        <f t="shared" si="169"/>
        <v>0.3288888888888889</v>
      </c>
      <c r="AK2409">
        <v>8</v>
      </c>
      <c r="AL2409">
        <v>0</v>
      </c>
    </row>
    <row r="2410" spans="1:38" x14ac:dyDescent="0.2">
      <c r="A2410" t="s">
        <v>2667</v>
      </c>
      <c r="B2410">
        <v>437</v>
      </c>
      <c r="C2410">
        <v>554</v>
      </c>
      <c r="D2410">
        <f>C2410-B2410</f>
        <v>117</v>
      </c>
      <c r="E2410">
        <v>0.1331</v>
      </c>
      <c r="F2410">
        <v>4.6000000000000001E-4</v>
      </c>
      <c r="G2410">
        <v>6</v>
      </c>
      <c r="H2410" t="s">
        <v>46</v>
      </c>
      <c r="I2410" t="s">
        <v>36</v>
      </c>
      <c r="J2410">
        <v>3.6179999999999999</v>
      </c>
      <c r="K2410">
        <v>3</v>
      </c>
      <c r="L2410">
        <v>1</v>
      </c>
      <c r="M2410">
        <v>6</v>
      </c>
      <c r="N2410">
        <v>1</v>
      </c>
      <c r="O2410">
        <v>2</v>
      </c>
      <c r="P2410">
        <v>3</v>
      </c>
      <c r="Q2410">
        <v>3</v>
      </c>
      <c r="R2410">
        <v>3</v>
      </c>
      <c r="S2410">
        <v>4</v>
      </c>
      <c r="T2410">
        <v>8</v>
      </c>
      <c r="U2410">
        <v>1</v>
      </c>
      <c r="V2410">
        <v>6</v>
      </c>
      <c r="W2410">
        <v>4</v>
      </c>
      <c r="X2410">
        <v>3</v>
      </c>
      <c r="Y2410">
        <v>8</v>
      </c>
      <c r="Z2410">
        <v>7</v>
      </c>
      <c r="AA2410">
        <v>4</v>
      </c>
      <c r="AB2410">
        <v>3</v>
      </c>
      <c r="AC2410">
        <v>0</v>
      </c>
      <c r="AD2410">
        <v>1</v>
      </c>
      <c r="AE2410">
        <f>SUM(M2410:N2410)/SUM(K2410:AD2410)</f>
        <v>9.8591549295774641E-2</v>
      </c>
      <c r="AF2410">
        <f>SUM(S2410,Y2410)/SUM(K2410:AD2410)</f>
        <v>0.16901408450704225</v>
      </c>
      <c r="AG2410">
        <f t="shared" si="166"/>
        <v>0.14084507042253522</v>
      </c>
      <c r="AH2410">
        <f t="shared" si="167"/>
        <v>4.2253521126760563E-2</v>
      </c>
      <c r="AI2410">
        <f t="shared" si="168"/>
        <v>0.21126760563380281</v>
      </c>
      <c r="AJ2410">
        <f t="shared" si="169"/>
        <v>0.3380281690140845</v>
      </c>
    </row>
    <row r="2411" spans="1:38" x14ac:dyDescent="0.2">
      <c r="A2411" t="s">
        <v>1677</v>
      </c>
      <c r="B2411">
        <v>15</v>
      </c>
      <c r="C2411">
        <v>334</v>
      </c>
      <c r="D2411">
        <f>C2411-B2411</f>
        <v>319</v>
      </c>
      <c r="E2411">
        <v>0.36520000000000002</v>
      </c>
      <c r="F2411">
        <v>3.3000000000000003E-5</v>
      </c>
      <c r="G2411">
        <v>78</v>
      </c>
      <c r="H2411" t="s">
        <v>32</v>
      </c>
      <c r="I2411" t="s">
        <v>44</v>
      </c>
      <c r="J2411">
        <v>2.7389999999999999</v>
      </c>
      <c r="K2411">
        <v>8</v>
      </c>
      <c r="L2411">
        <v>0</v>
      </c>
      <c r="M2411">
        <v>13</v>
      </c>
      <c r="N2411">
        <v>16</v>
      </c>
      <c r="O2411">
        <v>5</v>
      </c>
      <c r="P2411">
        <v>17</v>
      </c>
      <c r="Q2411">
        <v>4</v>
      </c>
      <c r="R2411">
        <v>4</v>
      </c>
      <c r="S2411">
        <v>15</v>
      </c>
      <c r="T2411">
        <v>2</v>
      </c>
      <c r="U2411">
        <v>2</v>
      </c>
      <c r="V2411">
        <v>11</v>
      </c>
      <c r="W2411">
        <v>8</v>
      </c>
      <c r="X2411">
        <v>7</v>
      </c>
      <c r="Y2411">
        <v>9</v>
      </c>
      <c r="Z2411">
        <v>13</v>
      </c>
      <c r="AA2411">
        <v>5</v>
      </c>
      <c r="AB2411">
        <v>1</v>
      </c>
      <c r="AC2411">
        <v>1</v>
      </c>
      <c r="AD2411">
        <v>1</v>
      </c>
      <c r="AE2411">
        <f>SUM(M2411:N2411)/SUM(K2411:AD2411)</f>
        <v>0.20422535211267606</v>
      </c>
      <c r="AF2411">
        <f>SUM(S2411,Y2411)/SUM(K2411:AD2411)</f>
        <v>0.16901408450704225</v>
      </c>
      <c r="AG2411">
        <f t="shared" si="166"/>
        <v>0.23239436619718309</v>
      </c>
      <c r="AH2411">
        <f t="shared" si="167"/>
        <v>4.9295774647887321E-2</v>
      </c>
      <c r="AI2411">
        <f t="shared" si="168"/>
        <v>6.3380281690140844E-2</v>
      </c>
      <c r="AJ2411">
        <f t="shared" si="169"/>
        <v>0.28169014084507044</v>
      </c>
      <c r="AK2411">
        <v>17</v>
      </c>
      <c r="AL2411">
        <v>0</v>
      </c>
    </row>
    <row r="2412" spans="1:38" x14ac:dyDescent="0.2">
      <c r="A2412" t="s">
        <v>2207</v>
      </c>
      <c r="B2412">
        <v>363</v>
      </c>
      <c r="C2412">
        <v>438</v>
      </c>
      <c r="D2412">
        <f>C2412-B2412</f>
        <v>75</v>
      </c>
      <c r="E2412">
        <v>0.2122</v>
      </c>
      <c r="F2412">
        <v>5.411E-3</v>
      </c>
      <c r="G2412">
        <v>30</v>
      </c>
      <c r="H2412" t="s">
        <v>35</v>
      </c>
      <c r="I2412" t="s">
        <v>40</v>
      </c>
      <c r="J2412">
        <v>2.952</v>
      </c>
      <c r="K2412">
        <v>3</v>
      </c>
      <c r="L2412">
        <v>0</v>
      </c>
      <c r="M2412">
        <v>6</v>
      </c>
      <c r="N2412">
        <v>11</v>
      </c>
      <c r="O2412">
        <v>1</v>
      </c>
      <c r="P2412">
        <v>0</v>
      </c>
      <c r="Q2412">
        <v>7</v>
      </c>
      <c r="R2412">
        <v>3</v>
      </c>
      <c r="S2412">
        <v>5</v>
      </c>
      <c r="T2412">
        <v>7</v>
      </c>
      <c r="U2412">
        <v>2</v>
      </c>
      <c r="V2412">
        <v>4</v>
      </c>
      <c r="W2412">
        <v>1</v>
      </c>
      <c r="X2412">
        <v>2</v>
      </c>
      <c r="Y2412">
        <v>7</v>
      </c>
      <c r="Z2412">
        <v>6</v>
      </c>
      <c r="AA2412">
        <v>1</v>
      </c>
      <c r="AB2412">
        <v>1</v>
      </c>
      <c r="AC2412">
        <v>0</v>
      </c>
      <c r="AD2412">
        <v>4</v>
      </c>
      <c r="AE2412">
        <f>SUM(M2412:N2412)/SUM(K2412:AD2412)</f>
        <v>0.23943661971830985</v>
      </c>
      <c r="AF2412">
        <f>SUM(S2412,Y2412)/SUM(K2412:AD2412)</f>
        <v>0.16901408450704225</v>
      </c>
      <c r="AG2412">
        <f t="shared" si="166"/>
        <v>5.6338028169014086E-2</v>
      </c>
      <c r="AH2412">
        <f t="shared" si="167"/>
        <v>7.0422535211267609E-2</v>
      </c>
      <c r="AI2412">
        <f t="shared" si="168"/>
        <v>0.18309859154929578</v>
      </c>
      <c r="AJ2412">
        <f t="shared" si="169"/>
        <v>0.28169014084507044</v>
      </c>
    </row>
    <row r="2413" spans="1:38" x14ac:dyDescent="0.2">
      <c r="A2413" t="s">
        <v>2207</v>
      </c>
      <c r="B2413">
        <v>98</v>
      </c>
      <c r="C2413">
        <v>245</v>
      </c>
      <c r="D2413">
        <f>C2413-B2413</f>
        <v>147</v>
      </c>
      <c r="E2413">
        <v>0.2122</v>
      </c>
      <c r="F2413">
        <v>5.411E-3</v>
      </c>
      <c r="G2413">
        <v>30</v>
      </c>
      <c r="H2413" t="s">
        <v>35</v>
      </c>
      <c r="I2413" t="s">
        <v>40</v>
      </c>
      <c r="J2413">
        <v>2.7919999999999998</v>
      </c>
      <c r="K2413">
        <v>2</v>
      </c>
      <c r="L2413">
        <v>0</v>
      </c>
      <c r="M2413">
        <v>7</v>
      </c>
      <c r="N2413">
        <v>12</v>
      </c>
      <c r="O2413">
        <v>2</v>
      </c>
      <c r="P2413">
        <v>3</v>
      </c>
      <c r="Q2413">
        <v>0</v>
      </c>
      <c r="R2413">
        <v>2</v>
      </c>
      <c r="S2413">
        <v>9</v>
      </c>
      <c r="T2413">
        <v>6</v>
      </c>
      <c r="U2413">
        <v>0</v>
      </c>
      <c r="V2413">
        <v>4</v>
      </c>
      <c r="W2413">
        <v>2</v>
      </c>
      <c r="X2413">
        <v>5</v>
      </c>
      <c r="Y2413">
        <v>3</v>
      </c>
      <c r="Z2413">
        <v>9</v>
      </c>
      <c r="AA2413">
        <v>4</v>
      </c>
      <c r="AB2413">
        <v>0</v>
      </c>
      <c r="AC2413">
        <v>0</v>
      </c>
      <c r="AD2413">
        <v>1</v>
      </c>
      <c r="AE2413">
        <f>SUM(M2413:N2413)/SUM(K2413:AD2413)</f>
        <v>0.26760563380281688</v>
      </c>
      <c r="AF2413">
        <f>SUM(S2413,Y2413)/SUM(K2413:AD2413)</f>
        <v>0.16901408450704225</v>
      </c>
      <c r="AG2413">
        <f t="shared" si="166"/>
        <v>9.8591549295774641E-2</v>
      </c>
      <c r="AH2413">
        <f t="shared" si="167"/>
        <v>4.2253521126760563E-2</v>
      </c>
      <c r="AI2413">
        <f t="shared" si="168"/>
        <v>0.11267605633802817</v>
      </c>
      <c r="AJ2413">
        <f t="shared" si="169"/>
        <v>0.30985915492957744</v>
      </c>
    </row>
    <row r="2414" spans="1:38" x14ac:dyDescent="0.2">
      <c r="A2414" t="s">
        <v>441</v>
      </c>
      <c r="B2414">
        <v>323</v>
      </c>
      <c r="C2414">
        <v>394</v>
      </c>
      <c r="D2414">
        <f>C2414-B2414</f>
        <v>71</v>
      </c>
      <c r="E2414">
        <v>0.22120000000000001</v>
      </c>
      <c r="F2414">
        <v>6.594E-3</v>
      </c>
      <c r="G2414">
        <v>30</v>
      </c>
      <c r="H2414" t="s">
        <v>35</v>
      </c>
      <c r="I2414" t="s">
        <v>33</v>
      </c>
      <c r="J2414">
        <v>3.5750000000000002</v>
      </c>
      <c r="K2414">
        <v>1</v>
      </c>
      <c r="L2414">
        <v>0</v>
      </c>
      <c r="M2414">
        <v>6</v>
      </c>
      <c r="N2414">
        <v>1</v>
      </c>
      <c r="O2414">
        <v>2</v>
      </c>
      <c r="P2414">
        <v>2</v>
      </c>
      <c r="Q2414">
        <v>1</v>
      </c>
      <c r="R2414">
        <v>7</v>
      </c>
      <c r="S2414">
        <v>7</v>
      </c>
      <c r="T2414">
        <v>5</v>
      </c>
      <c r="U2414">
        <v>1</v>
      </c>
      <c r="V2414">
        <v>4</v>
      </c>
      <c r="W2414">
        <v>2</v>
      </c>
      <c r="X2414">
        <v>3</v>
      </c>
      <c r="Y2414">
        <v>4</v>
      </c>
      <c r="Z2414">
        <v>5</v>
      </c>
      <c r="AA2414">
        <v>5</v>
      </c>
      <c r="AB2414">
        <v>0</v>
      </c>
      <c r="AC2414">
        <v>2</v>
      </c>
      <c r="AD2414">
        <v>7</v>
      </c>
      <c r="AE2414">
        <f>SUM(M2414:N2414)/SUM(K2414:AD2414)</f>
        <v>0.1076923076923077</v>
      </c>
      <c r="AF2414">
        <f>SUM(S2414,Y2414)/SUM(K2414:AD2414)</f>
        <v>0.16923076923076924</v>
      </c>
      <c r="AG2414">
        <f t="shared" si="166"/>
        <v>7.6923076923076927E-2</v>
      </c>
      <c r="AH2414">
        <f t="shared" si="167"/>
        <v>0.16923076923076924</v>
      </c>
      <c r="AI2414">
        <f t="shared" si="168"/>
        <v>0.2</v>
      </c>
      <c r="AJ2414">
        <f t="shared" si="169"/>
        <v>0.27692307692307694</v>
      </c>
    </row>
    <row r="2415" spans="1:38" x14ac:dyDescent="0.2">
      <c r="A2415" t="s">
        <v>3181</v>
      </c>
      <c r="B2415">
        <v>9</v>
      </c>
      <c r="C2415">
        <v>86</v>
      </c>
      <c r="D2415">
        <f>C2415-B2415</f>
        <v>77</v>
      </c>
      <c r="E2415">
        <v>0.25359999999999999</v>
      </c>
      <c r="F2415">
        <v>4.2220000000000001E-3</v>
      </c>
      <c r="G2415">
        <v>42</v>
      </c>
      <c r="H2415" t="s">
        <v>35</v>
      </c>
      <c r="I2415" t="s">
        <v>413</v>
      </c>
      <c r="J2415">
        <v>3.8149999999999999</v>
      </c>
      <c r="K2415">
        <v>2</v>
      </c>
      <c r="L2415">
        <v>0</v>
      </c>
      <c r="M2415">
        <v>1</v>
      </c>
      <c r="N2415">
        <v>8</v>
      </c>
      <c r="O2415">
        <v>0</v>
      </c>
      <c r="P2415">
        <v>0</v>
      </c>
      <c r="Q2415">
        <v>4</v>
      </c>
      <c r="R2415">
        <v>5</v>
      </c>
      <c r="S2415">
        <v>5</v>
      </c>
      <c r="T2415">
        <v>12</v>
      </c>
      <c r="U2415">
        <v>0</v>
      </c>
      <c r="V2415">
        <v>4</v>
      </c>
      <c r="W2415">
        <v>1</v>
      </c>
      <c r="X2415">
        <v>6</v>
      </c>
      <c r="Y2415">
        <v>6</v>
      </c>
      <c r="Z2415">
        <v>1</v>
      </c>
      <c r="AA2415">
        <v>5</v>
      </c>
      <c r="AB2415">
        <v>4</v>
      </c>
      <c r="AC2415">
        <v>0</v>
      </c>
      <c r="AD2415">
        <v>1</v>
      </c>
      <c r="AE2415">
        <f>SUM(M2415:N2415)/SUM(K2415:AD2415)</f>
        <v>0.13846153846153847</v>
      </c>
      <c r="AF2415">
        <f>SUM(S2415,Y2415)/SUM(K2415:AD2415)</f>
        <v>0.16923076923076924</v>
      </c>
      <c r="AG2415">
        <f t="shared" si="166"/>
        <v>4.6153846153846156E-2</v>
      </c>
      <c r="AH2415">
        <f t="shared" si="167"/>
        <v>1.5384615384615385E-2</v>
      </c>
      <c r="AI2415">
        <f t="shared" si="168"/>
        <v>0.32307692307692309</v>
      </c>
      <c r="AJ2415">
        <f t="shared" si="169"/>
        <v>0.30769230769230771</v>
      </c>
    </row>
    <row r="2416" spans="1:38" x14ac:dyDescent="0.2">
      <c r="A2416" t="s">
        <v>1833</v>
      </c>
      <c r="B2416">
        <v>222</v>
      </c>
      <c r="C2416">
        <v>342</v>
      </c>
      <c r="D2416">
        <f>C2416-B2416</f>
        <v>120</v>
      </c>
      <c r="E2416">
        <v>0.25109999999999999</v>
      </c>
      <c r="F2416">
        <v>2.6899999999999998E-4</v>
      </c>
      <c r="G2416">
        <v>42</v>
      </c>
      <c r="H2416" t="s">
        <v>35</v>
      </c>
      <c r="I2416" t="s">
        <v>40</v>
      </c>
      <c r="J2416">
        <v>2.9889999999999999</v>
      </c>
      <c r="K2416">
        <v>3</v>
      </c>
      <c r="L2416">
        <v>0</v>
      </c>
      <c r="M2416">
        <v>4</v>
      </c>
      <c r="N2416">
        <v>7</v>
      </c>
      <c r="O2416">
        <v>0</v>
      </c>
      <c r="P2416">
        <v>4</v>
      </c>
      <c r="Q2416">
        <v>1</v>
      </c>
      <c r="R2416">
        <v>2</v>
      </c>
      <c r="S2416">
        <v>6</v>
      </c>
      <c r="T2416">
        <v>3</v>
      </c>
      <c r="U2416">
        <v>0</v>
      </c>
      <c r="V2416">
        <v>5</v>
      </c>
      <c r="W2416">
        <v>4</v>
      </c>
      <c r="X2416">
        <v>1</v>
      </c>
      <c r="Y2416">
        <v>5</v>
      </c>
      <c r="Z2416">
        <v>12</v>
      </c>
      <c r="AA2416">
        <v>2</v>
      </c>
      <c r="AB2416">
        <v>2</v>
      </c>
      <c r="AC2416">
        <v>1</v>
      </c>
      <c r="AD2416">
        <v>3</v>
      </c>
      <c r="AE2416">
        <f>SUM(M2416:N2416)/SUM(K2416:AD2416)</f>
        <v>0.16923076923076924</v>
      </c>
      <c r="AF2416">
        <f>SUM(S2416,Y2416)/SUM(K2416:AD2416)</f>
        <v>0.16923076923076924</v>
      </c>
      <c r="AG2416">
        <f t="shared" si="166"/>
        <v>0.16923076923076924</v>
      </c>
      <c r="AH2416">
        <f t="shared" si="167"/>
        <v>6.1538461538461542E-2</v>
      </c>
      <c r="AI2416">
        <f t="shared" si="168"/>
        <v>0.1076923076923077</v>
      </c>
      <c r="AJ2416">
        <f t="shared" si="169"/>
        <v>0.32307692307692309</v>
      </c>
    </row>
    <row r="2417" spans="1:38" x14ac:dyDescent="0.2">
      <c r="A2417" t="s">
        <v>2658</v>
      </c>
      <c r="B2417">
        <v>4</v>
      </c>
      <c r="C2417">
        <v>305</v>
      </c>
      <c r="D2417">
        <f>C2417-B2417</f>
        <v>301</v>
      </c>
      <c r="E2417">
        <v>0.3306</v>
      </c>
      <c r="F2417">
        <v>2.23E-4</v>
      </c>
      <c r="G2417">
        <v>66</v>
      </c>
      <c r="H2417" t="s">
        <v>35</v>
      </c>
      <c r="I2417" t="s">
        <v>44</v>
      </c>
      <c r="J2417">
        <v>3.0070000000000001</v>
      </c>
      <c r="K2417">
        <v>9</v>
      </c>
      <c r="L2417">
        <v>0</v>
      </c>
      <c r="M2417">
        <v>9</v>
      </c>
      <c r="N2417">
        <v>15</v>
      </c>
      <c r="O2417">
        <v>3</v>
      </c>
      <c r="P2417">
        <v>12</v>
      </c>
      <c r="Q2417">
        <v>3</v>
      </c>
      <c r="R2417">
        <v>6</v>
      </c>
      <c r="S2417">
        <v>12</v>
      </c>
      <c r="T2417">
        <v>1</v>
      </c>
      <c r="U2417">
        <v>2</v>
      </c>
      <c r="V2417">
        <v>10</v>
      </c>
      <c r="W2417">
        <v>5</v>
      </c>
      <c r="X2417">
        <v>7</v>
      </c>
      <c r="Y2417">
        <v>10</v>
      </c>
      <c r="Z2417">
        <v>17</v>
      </c>
      <c r="AA2417">
        <v>3</v>
      </c>
      <c r="AB2417">
        <v>5</v>
      </c>
      <c r="AC2417">
        <v>1</v>
      </c>
      <c r="AD2417">
        <v>0</v>
      </c>
      <c r="AE2417">
        <f>SUM(M2417:N2417)/SUM(K2417:AD2417)</f>
        <v>0.18461538461538463</v>
      </c>
      <c r="AF2417">
        <f>SUM(S2417,Y2417)/SUM(K2417:AD2417)</f>
        <v>0.16923076923076924</v>
      </c>
      <c r="AG2417">
        <f t="shared" si="166"/>
        <v>0.2</v>
      </c>
      <c r="AH2417">
        <f t="shared" si="167"/>
        <v>3.0769230769230771E-2</v>
      </c>
      <c r="AI2417">
        <f t="shared" si="168"/>
        <v>0.1076923076923077</v>
      </c>
      <c r="AJ2417">
        <f t="shared" si="169"/>
        <v>0.30769230769230771</v>
      </c>
    </row>
    <row r="2418" spans="1:38" x14ac:dyDescent="0.2">
      <c r="A2418" t="s">
        <v>45</v>
      </c>
      <c r="B2418">
        <v>27</v>
      </c>
      <c r="C2418">
        <v>183</v>
      </c>
      <c r="D2418">
        <f>C2418-B2418</f>
        <v>156</v>
      </c>
      <c r="E2418">
        <v>0.3256</v>
      </c>
      <c r="F2418">
        <v>3.3300000000000002E-4</v>
      </c>
      <c r="G2418">
        <v>66</v>
      </c>
      <c r="H2418" t="s">
        <v>46</v>
      </c>
      <c r="I2418" t="s">
        <v>47</v>
      </c>
      <c r="J2418">
        <v>2.266</v>
      </c>
      <c r="K2418">
        <v>2</v>
      </c>
      <c r="L2418">
        <v>1</v>
      </c>
      <c r="M2418">
        <v>11</v>
      </c>
      <c r="N2418">
        <v>9</v>
      </c>
      <c r="O2418">
        <v>2</v>
      </c>
      <c r="P2418">
        <v>4</v>
      </c>
      <c r="Q2418">
        <v>0</v>
      </c>
      <c r="R2418">
        <v>0</v>
      </c>
      <c r="S2418">
        <v>6</v>
      </c>
      <c r="T2418">
        <v>3</v>
      </c>
      <c r="U2418">
        <v>0</v>
      </c>
      <c r="V2418">
        <v>7</v>
      </c>
      <c r="W2418">
        <v>4</v>
      </c>
      <c r="X2418">
        <v>4</v>
      </c>
      <c r="Y2418">
        <v>5</v>
      </c>
      <c r="Z2418">
        <v>4</v>
      </c>
      <c r="AA2418">
        <v>2</v>
      </c>
      <c r="AB2418">
        <v>0</v>
      </c>
      <c r="AC2418">
        <v>0</v>
      </c>
      <c r="AD2418">
        <v>1</v>
      </c>
      <c r="AE2418">
        <f>SUM(M2418:N2418)/SUM(K2418:AD2418)</f>
        <v>0.30769230769230771</v>
      </c>
      <c r="AF2418">
        <f>SUM(S2418,Y2418)/SUM(K2418:AD2418)</f>
        <v>0.16923076923076924</v>
      </c>
      <c r="AG2418">
        <f t="shared" si="166"/>
        <v>0.15384615384615385</v>
      </c>
      <c r="AH2418">
        <f t="shared" si="167"/>
        <v>4.6153846153846156E-2</v>
      </c>
      <c r="AI2418">
        <f t="shared" si="168"/>
        <v>4.6153846153846156E-2</v>
      </c>
      <c r="AJ2418">
        <f t="shared" si="169"/>
        <v>0.27692307692307694</v>
      </c>
    </row>
    <row r="2419" spans="1:38" x14ac:dyDescent="0.2">
      <c r="A2419" t="s">
        <v>895</v>
      </c>
      <c r="B2419">
        <v>15</v>
      </c>
      <c r="C2419">
        <v>399</v>
      </c>
      <c r="D2419">
        <f>C2419-B2419</f>
        <v>384</v>
      </c>
      <c r="E2419">
        <v>0.16239999999999999</v>
      </c>
      <c r="F2419">
        <v>2.6039E-2</v>
      </c>
      <c r="G2419">
        <v>6</v>
      </c>
      <c r="H2419" t="s">
        <v>35</v>
      </c>
      <c r="I2419" t="s">
        <v>896</v>
      </c>
      <c r="J2419">
        <v>2.6560000000000001</v>
      </c>
      <c r="K2419">
        <v>4</v>
      </c>
      <c r="L2419">
        <v>0</v>
      </c>
      <c r="M2419">
        <v>21</v>
      </c>
      <c r="N2419">
        <v>25</v>
      </c>
      <c r="O2419">
        <v>3</v>
      </c>
      <c r="P2419">
        <v>4</v>
      </c>
      <c r="Q2419">
        <v>5</v>
      </c>
      <c r="R2419">
        <v>8</v>
      </c>
      <c r="S2419">
        <v>21</v>
      </c>
      <c r="T2419">
        <v>9</v>
      </c>
      <c r="U2419">
        <v>0</v>
      </c>
      <c r="V2419">
        <v>16</v>
      </c>
      <c r="W2419">
        <v>7</v>
      </c>
      <c r="X2419">
        <v>12</v>
      </c>
      <c r="Y2419">
        <v>11</v>
      </c>
      <c r="Z2419">
        <v>16</v>
      </c>
      <c r="AA2419">
        <v>18</v>
      </c>
      <c r="AB2419">
        <v>4</v>
      </c>
      <c r="AC2419">
        <v>0</v>
      </c>
      <c r="AD2419">
        <v>5</v>
      </c>
      <c r="AE2419">
        <f>SUM(M2419:N2419)/SUM(K2419:AD2419)</f>
        <v>0.24338624338624337</v>
      </c>
      <c r="AF2419">
        <f>SUM(S2419,Y2419)/SUM(K2419:AD2419)</f>
        <v>0.1693121693121693</v>
      </c>
      <c r="AG2419">
        <f t="shared" si="166"/>
        <v>7.9365079365079361E-2</v>
      </c>
      <c r="AH2419">
        <f t="shared" si="167"/>
        <v>4.2328042328042326E-2</v>
      </c>
      <c r="AI2419">
        <f t="shared" si="168"/>
        <v>0.1111111111111111</v>
      </c>
      <c r="AJ2419">
        <f t="shared" si="169"/>
        <v>0.35449735449735448</v>
      </c>
    </row>
    <row r="2420" spans="1:38" x14ac:dyDescent="0.2">
      <c r="A2420" t="s">
        <v>1224</v>
      </c>
      <c r="B2420">
        <v>13</v>
      </c>
      <c r="C2420">
        <v>785</v>
      </c>
      <c r="D2420">
        <f>C2420-B2420</f>
        <v>772</v>
      </c>
      <c r="E2420">
        <v>0.3886</v>
      </c>
      <c r="F2420">
        <v>4.9299999999999995E-4</v>
      </c>
      <c r="G2420">
        <v>78</v>
      </c>
      <c r="H2420" t="s">
        <v>46</v>
      </c>
      <c r="I2420" t="s">
        <v>49</v>
      </c>
      <c r="J2420">
        <v>2.6840000000000002</v>
      </c>
      <c r="K2420">
        <v>13</v>
      </c>
      <c r="L2420">
        <v>2</v>
      </c>
      <c r="M2420">
        <v>27</v>
      </c>
      <c r="N2420">
        <v>28</v>
      </c>
      <c r="O2420">
        <v>0</v>
      </c>
      <c r="P2420">
        <v>44</v>
      </c>
      <c r="Q2420">
        <v>2</v>
      </c>
      <c r="R2420">
        <v>7</v>
      </c>
      <c r="S2420">
        <v>30</v>
      </c>
      <c r="T2420">
        <v>4</v>
      </c>
      <c r="U2420">
        <v>0</v>
      </c>
      <c r="V2420">
        <v>18</v>
      </c>
      <c r="W2420">
        <v>11</v>
      </c>
      <c r="X2420">
        <v>14</v>
      </c>
      <c r="Y2420">
        <v>12</v>
      </c>
      <c r="Z2420">
        <v>16</v>
      </c>
      <c r="AA2420">
        <v>14</v>
      </c>
      <c r="AB2420">
        <v>4</v>
      </c>
      <c r="AC2420">
        <v>0</v>
      </c>
      <c r="AD2420">
        <v>2</v>
      </c>
      <c r="AE2420">
        <f>SUM(M2420:N2420)/SUM(K2420:AD2420)</f>
        <v>0.22177419354838709</v>
      </c>
      <c r="AF2420">
        <f>SUM(S2420,Y2420)/SUM(K2420:AD2420)</f>
        <v>0.16935483870967741</v>
      </c>
      <c r="AG2420">
        <f t="shared" si="166"/>
        <v>0.27419354838709675</v>
      </c>
      <c r="AH2420">
        <f t="shared" si="167"/>
        <v>8.0645161290322578E-3</v>
      </c>
      <c r="AI2420">
        <f t="shared" si="168"/>
        <v>6.0483870967741937E-2</v>
      </c>
      <c r="AJ2420">
        <f t="shared" si="169"/>
        <v>0.2661290322580645</v>
      </c>
      <c r="AK2420">
        <v>2</v>
      </c>
      <c r="AL2420">
        <v>0</v>
      </c>
    </row>
    <row r="2421" spans="1:38" x14ac:dyDescent="0.2">
      <c r="A2421" t="s">
        <v>842</v>
      </c>
      <c r="B2421">
        <v>2</v>
      </c>
      <c r="C2421">
        <v>316</v>
      </c>
      <c r="D2421">
        <f>C2421-B2421</f>
        <v>314</v>
      </c>
      <c r="E2421">
        <v>0.2485</v>
      </c>
      <c r="F2421">
        <v>1.039E-3</v>
      </c>
      <c r="G2421">
        <v>42</v>
      </c>
      <c r="H2421" t="s">
        <v>35</v>
      </c>
      <c r="I2421" t="s">
        <v>40</v>
      </c>
      <c r="J2421">
        <v>2.5640000000000001</v>
      </c>
      <c r="K2421">
        <v>6</v>
      </c>
      <c r="L2421">
        <v>0</v>
      </c>
      <c r="M2421">
        <v>12</v>
      </c>
      <c r="N2421">
        <v>18</v>
      </c>
      <c r="O2421">
        <v>2</v>
      </c>
      <c r="P2421">
        <v>11</v>
      </c>
      <c r="Q2421">
        <v>4</v>
      </c>
      <c r="R2421">
        <v>4</v>
      </c>
      <c r="S2421">
        <v>15</v>
      </c>
      <c r="T2421">
        <v>4</v>
      </c>
      <c r="U2421">
        <v>2</v>
      </c>
      <c r="V2421">
        <v>11</v>
      </c>
      <c r="W2421">
        <v>5</v>
      </c>
      <c r="X2421">
        <v>7</v>
      </c>
      <c r="Y2421">
        <v>6</v>
      </c>
      <c r="Z2421">
        <v>11</v>
      </c>
      <c r="AA2421">
        <v>3</v>
      </c>
      <c r="AB2421">
        <v>0</v>
      </c>
      <c r="AC2421">
        <v>0</v>
      </c>
      <c r="AD2421">
        <v>3</v>
      </c>
      <c r="AE2421">
        <f>SUM(M2421:N2421)/SUM(K2421:AD2421)</f>
        <v>0.24193548387096775</v>
      </c>
      <c r="AF2421">
        <f>SUM(S2421,Y2421)/SUM(K2421:AD2421)</f>
        <v>0.16935483870967741</v>
      </c>
      <c r="AG2421">
        <f t="shared" si="166"/>
        <v>0.17741935483870969</v>
      </c>
      <c r="AH2421">
        <f t="shared" si="167"/>
        <v>4.0322580645161289E-2</v>
      </c>
      <c r="AI2421">
        <f t="shared" si="168"/>
        <v>8.0645161290322578E-2</v>
      </c>
      <c r="AJ2421">
        <f t="shared" si="169"/>
        <v>0.29032258064516131</v>
      </c>
    </row>
    <row r="2422" spans="1:38" x14ac:dyDescent="0.2">
      <c r="A2422" t="s">
        <v>368</v>
      </c>
      <c r="B2422">
        <v>273</v>
      </c>
      <c r="C2422">
        <v>712</v>
      </c>
      <c r="D2422">
        <f>C2422-B2422</f>
        <v>439</v>
      </c>
      <c r="E2422">
        <v>0.40450000000000003</v>
      </c>
      <c r="F2422">
        <v>1.271E-3</v>
      </c>
      <c r="G2422">
        <v>78</v>
      </c>
      <c r="H2422" t="s">
        <v>32</v>
      </c>
      <c r="I2422" t="s">
        <v>44</v>
      </c>
      <c r="J2422">
        <v>3.1190000000000002</v>
      </c>
      <c r="K2422">
        <v>13</v>
      </c>
      <c r="L2422">
        <v>0</v>
      </c>
      <c r="M2422">
        <v>19</v>
      </c>
      <c r="N2422">
        <v>20</v>
      </c>
      <c r="O2422">
        <v>3</v>
      </c>
      <c r="P2422">
        <v>26</v>
      </c>
      <c r="Q2422">
        <v>7</v>
      </c>
      <c r="R2422">
        <v>4</v>
      </c>
      <c r="S2422">
        <v>19</v>
      </c>
      <c r="T2422">
        <v>9</v>
      </c>
      <c r="U2422">
        <v>2</v>
      </c>
      <c r="V2422">
        <v>6</v>
      </c>
      <c r="W2422">
        <v>8</v>
      </c>
      <c r="X2422">
        <v>6</v>
      </c>
      <c r="Y2422">
        <v>12</v>
      </c>
      <c r="Z2422">
        <v>17</v>
      </c>
      <c r="AA2422">
        <v>4</v>
      </c>
      <c r="AB2422">
        <v>7</v>
      </c>
      <c r="AC2422">
        <v>0</v>
      </c>
      <c r="AD2422">
        <v>1</v>
      </c>
      <c r="AE2422">
        <f>SUM(M2422:N2422)/SUM(K2422:AD2422)</f>
        <v>0.21311475409836064</v>
      </c>
      <c r="AF2422">
        <f>SUM(S2422,Y2422)/SUM(K2422:AD2422)</f>
        <v>0.16939890710382513</v>
      </c>
      <c r="AG2422">
        <f t="shared" si="166"/>
        <v>0.25683060109289618</v>
      </c>
      <c r="AH2422">
        <f t="shared" si="167"/>
        <v>2.185792349726776E-2</v>
      </c>
      <c r="AI2422">
        <f t="shared" si="168"/>
        <v>0.12021857923497267</v>
      </c>
      <c r="AJ2422">
        <f t="shared" si="169"/>
        <v>0.21857923497267759</v>
      </c>
      <c r="AK2422">
        <v>24</v>
      </c>
      <c r="AL2422">
        <v>0</v>
      </c>
    </row>
    <row r="2423" spans="1:38" x14ac:dyDescent="0.2">
      <c r="A2423" t="s">
        <v>455</v>
      </c>
      <c r="B2423">
        <v>102</v>
      </c>
      <c r="C2423">
        <v>169</v>
      </c>
      <c r="D2423">
        <f>C2423-B2423</f>
        <v>67</v>
      </c>
      <c r="E2423">
        <v>0.2248</v>
      </c>
      <c r="F2423">
        <v>1.18E-4</v>
      </c>
      <c r="G2423">
        <v>30</v>
      </c>
      <c r="H2423" t="s">
        <v>46</v>
      </c>
      <c r="I2423" t="s">
        <v>33</v>
      </c>
      <c r="J2423">
        <v>4.2880000000000003</v>
      </c>
      <c r="K2423">
        <v>3</v>
      </c>
      <c r="L2423">
        <v>0</v>
      </c>
      <c r="M2423">
        <v>1</v>
      </c>
      <c r="N2423">
        <v>1</v>
      </c>
      <c r="O2423">
        <v>4</v>
      </c>
      <c r="P2423">
        <v>0</v>
      </c>
      <c r="Q2423">
        <v>2</v>
      </c>
      <c r="R2423">
        <v>5</v>
      </c>
      <c r="S2423">
        <v>6</v>
      </c>
      <c r="T2423">
        <v>7</v>
      </c>
      <c r="U2423">
        <v>2</v>
      </c>
      <c r="V2423">
        <v>5</v>
      </c>
      <c r="W2423">
        <v>1</v>
      </c>
      <c r="X2423">
        <v>5</v>
      </c>
      <c r="Y2423">
        <v>4</v>
      </c>
      <c r="Z2423">
        <v>1</v>
      </c>
      <c r="AA2423">
        <v>5</v>
      </c>
      <c r="AB2423">
        <v>4</v>
      </c>
      <c r="AC2423">
        <v>2</v>
      </c>
      <c r="AD2423">
        <v>1</v>
      </c>
      <c r="AE2423">
        <f>SUM(M2423:N2423)/SUM(K2423:AD2423)</f>
        <v>3.3898305084745763E-2</v>
      </c>
      <c r="AF2423">
        <f>SUM(S2423,Y2423)/SUM(K2423:AD2423)</f>
        <v>0.16949152542372881</v>
      </c>
      <c r="AG2423">
        <f t="shared" si="166"/>
        <v>6.7796610169491525E-2</v>
      </c>
      <c r="AH2423">
        <f t="shared" si="167"/>
        <v>0.11864406779661017</v>
      </c>
      <c r="AI2423">
        <f t="shared" si="168"/>
        <v>0.30508474576271188</v>
      </c>
      <c r="AJ2423">
        <f t="shared" si="169"/>
        <v>0.30508474576271188</v>
      </c>
    </row>
    <row r="2424" spans="1:38" x14ac:dyDescent="0.2">
      <c r="A2424" t="s">
        <v>1088</v>
      </c>
      <c r="B2424">
        <v>520</v>
      </c>
      <c r="C2424">
        <v>622</v>
      </c>
      <c r="D2424">
        <f>C2424-B2424</f>
        <v>102</v>
      </c>
      <c r="E2424">
        <v>0.1227</v>
      </c>
      <c r="F2424">
        <v>3.8000000000000002E-4</v>
      </c>
      <c r="G2424">
        <v>6</v>
      </c>
      <c r="H2424" t="s">
        <v>35</v>
      </c>
      <c r="I2424" t="s">
        <v>44</v>
      </c>
      <c r="J2424">
        <v>2.6760000000000002</v>
      </c>
      <c r="K2424">
        <v>4</v>
      </c>
      <c r="L2424">
        <v>0</v>
      </c>
      <c r="M2424">
        <v>3</v>
      </c>
      <c r="N2424">
        <v>3</v>
      </c>
      <c r="O2424">
        <v>0</v>
      </c>
      <c r="P2424">
        <v>8</v>
      </c>
      <c r="Q2424">
        <v>2</v>
      </c>
      <c r="R2424">
        <v>0</v>
      </c>
      <c r="S2424">
        <v>2</v>
      </c>
      <c r="T2424">
        <v>1</v>
      </c>
      <c r="U2424">
        <v>0</v>
      </c>
      <c r="V2424">
        <v>4</v>
      </c>
      <c r="W2424">
        <v>7</v>
      </c>
      <c r="X2424">
        <v>4</v>
      </c>
      <c r="Y2424">
        <v>8</v>
      </c>
      <c r="Z2424">
        <v>8</v>
      </c>
      <c r="AA2424">
        <v>4</v>
      </c>
      <c r="AB2424">
        <v>1</v>
      </c>
      <c r="AC2424">
        <v>0</v>
      </c>
      <c r="AD2424">
        <v>0</v>
      </c>
      <c r="AE2424">
        <f>SUM(M2424:N2424)/SUM(K2424:AD2424)</f>
        <v>0.10169491525423729</v>
      </c>
      <c r="AF2424">
        <f>SUM(S2424,Y2424)/SUM(K2424:AD2424)</f>
        <v>0.16949152542372881</v>
      </c>
      <c r="AG2424">
        <f t="shared" si="166"/>
        <v>0.32203389830508472</v>
      </c>
      <c r="AH2424">
        <f t="shared" si="167"/>
        <v>0</v>
      </c>
      <c r="AI2424">
        <f t="shared" si="168"/>
        <v>3.3898305084745763E-2</v>
      </c>
      <c r="AJ2424">
        <f t="shared" si="169"/>
        <v>0.3728813559322034</v>
      </c>
    </row>
    <row r="2425" spans="1:38" x14ac:dyDescent="0.2">
      <c r="A2425" t="s">
        <v>3242</v>
      </c>
      <c r="B2425">
        <v>383</v>
      </c>
      <c r="C2425">
        <v>466</v>
      </c>
      <c r="D2425">
        <f>C2425-B2425</f>
        <v>83</v>
      </c>
      <c r="E2425">
        <v>0.24249999999999999</v>
      </c>
      <c r="F2425" s="1">
        <v>6.0000000000000002E-6</v>
      </c>
      <c r="G2425">
        <v>42</v>
      </c>
      <c r="H2425" t="s">
        <v>46</v>
      </c>
      <c r="I2425" t="s">
        <v>33</v>
      </c>
      <c r="J2425">
        <v>3.6509999999999998</v>
      </c>
      <c r="K2425">
        <v>2</v>
      </c>
      <c r="L2425">
        <v>0</v>
      </c>
      <c r="M2425">
        <v>2</v>
      </c>
      <c r="N2425">
        <v>4</v>
      </c>
      <c r="O2425">
        <v>1</v>
      </c>
      <c r="P2425">
        <v>5</v>
      </c>
      <c r="Q2425">
        <v>0</v>
      </c>
      <c r="R2425">
        <v>3</v>
      </c>
      <c r="S2425">
        <v>6</v>
      </c>
      <c r="T2425">
        <v>4</v>
      </c>
      <c r="U2425">
        <v>3</v>
      </c>
      <c r="V2425">
        <v>2</v>
      </c>
      <c r="W2425">
        <v>2</v>
      </c>
      <c r="X2425">
        <v>3</v>
      </c>
      <c r="Y2425">
        <v>4</v>
      </c>
      <c r="Z2425">
        <v>6</v>
      </c>
      <c r="AA2425">
        <v>4</v>
      </c>
      <c r="AB2425">
        <v>2</v>
      </c>
      <c r="AC2425">
        <v>3</v>
      </c>
      <c r="AD2425">
        <v>3</v>
      </c>
      <c r="AE2425">
        <f>SUM(M2425:N2425)/SUM(K2425:AD2425)</f>
        <v>0.10169491525423729</v>
      </c>
      <c r="AF2425">
        <f>SUM(S2425,Y2425)/SUM(K2425:AD2425)</f>
        <v>0.16949152542372881</v>
      </c>
      <c r="AG2425">
        <f t="shared" si="166"/>
        <v>0.15254237288135594</v>
      </c>
      <c r="AH2425">
        <f t="shared" si="167"/>
        <v>0.11864406779661017</v>
      </c>
      <c r="AI2425">
        <f t="shared" si="168"/>
        <v>0.20338983050847459</v>
      </c>
      <c r="AJ2425">
        <f t="shared" si="169"/>
        <v>0.25423728813559321</v>
      </c>
    </row>
    <row r="2426" spans="1:38" x14ac:dyDescent="0.2">
      <c r="A2426" t="s">
        <v>162</v>
      </c>
      <c r="B2426">
        <v>456</v>
      </c>
      <c r="C2426">
        <v>529</v>
      </c>
      <c r="D2426">
        <f>C2426-B2426</f>
        <v>73</v>
      </c>
      <c r="E2426">
        <v>0.4299</v>
      </c>
      <c r="F2426">
        <v>1.9715E-2</v>
      </c>
      <c r="G2426">
        <v>78</v>
      </c>
      <c r="H2426" t="s">
        <v>35</v>
      </c>
      <c r="I2426" t="s">
        <v>49</v>
      </c>
      <c r="J2426">
        <v>3.4489999999999998</v>
      </c>
      <c r="K2426">
        <v>2</v>
      </c>
      <c r="L2426">
        <v>2</v>
      </c>
      <c r="M2426">
        <v>4</v>
      </c>
      <c r="N2426">
        <v>4</v>
      </c>
      <c r="O2426">
        <v>0</v>
      </c>
      <c r="P2426">
        <v>2</v>
      </c>
      <c r="Q2426">
        <v>3</v>
      </c>
      <c r="R2426">
        <v>4</v>
      </c>
      <c r="S2426">
        <v>8</v>
      </c>
      <c r="T2426">
        <v>4</v>
      </c>
      <c r="U2426">
        <v>0</v>
      </c>
      <c r="V2426">
        <v>5</v>
      </c>
      <c r="W2426">
        <v>2</v>
      </c>
      <c r="X2426">
        <v>5</v>
      </c>
      <c r="Y2426">
        <v>2</v>
      </c>
      <c r="Z2426">
        <v>1</v>
      </c>
      <c r="AA2426">
        <v>1</v>
      </c>
      <c r="AB2426">
        <v>5</v>
      </c>
      <c r="AC2426">
        <v>0</v>
      </c>
      <c r="AD2426">
        <v>5</v>
      </c>
      <c r="AE2426">
        <f>SUM(M2426:N2426)/SUM(K2426:AD2426)</f>
        <v>0.13559322033898305</v>
      </c>
      <c r="AF2426">
        <f>SUM(S2426,Y2426)/SUM(K2426:AD2426)</f>
        <v>0.16949152542372881</v>
      </c>
      <c r="AG2426">
        <f t="shared" si="166"/>
        <v>0.10169491525423729</v>
      </c>
      <c r="AH2426">
        <f t="shared" si="167"/>
        <v>8.4745762711864403E-2</v>
      </c>
      <c r="AI2426">
        <f t="shared" si="168"/>
        <v>0.22033898305084745</v>
      </c>
      <c r="AJ2426">
        <f t="shared" si="169"/>
        <v>0.28813559322033899</v>
      </c>
    </row>
    <row r="2427" spans="1:38" x14ac:dyDescent="0.2">
      <c r="A2427" t="s">
        <v>180</v>
      </c>
      <c r="B2427">
        <v>1</v>
      </c>
      <c r="C2427">
        <v>127</v>
      </c>
      <c r="D2427">
        <f>C2427-B2427</f>
        <v>126</v>
      </c>
      <c r="E2427">
        <v>0.31950000000000001</v>
      </c>
      <c r="F2427">
        <v>4.7229999999999998E-3</v>
      </c>
      <c r="G2427">
        <v>66</v>
      </c>
      <c r="H2427" t="s">
        <v>35</v>
      </c>
      <c r="I2427" t="s">
        <v>44</v>
      </c>
      <c r="J2427">
        <v>2.9369999999999998</v>
      </c>
      <c r="K2427">
        <v>0</v>
      </c>
      <c r="L2427">
        <v>0</v>
      </c>
      <c r="M2427">
        <v>2</v>
      </c>
      <c r="N2427">
        <v>7</v>
      </c>
      <c r="O2427">
        <v>2</v>
      </c>
      <c r="P2427">
        <v>2</v>
      </c>
      <c r="Q2427">
        <v>5</v>
      </c>
      <c r="R2427">
        <v>2</v>
      </c>
      <c r="S2427">
        <v>3</v>
      </c>
      <c r="T2427">
        <v>0</v>
      </c>
      <c r="U2427">
        <v>1</v>
      </c>
      <c r="V2427">
        <v>2</v>
      </c>
      <c r="W2427">
        <v>3</v>
      </c>
      <c r="X2427">
        <v>6</v>
      </c>
      <c r="Y2427">
        <v>7</v>
      </c>
      <c r="Z2427">
        <v>5</v>
      </c>
      <c r="AA2427">
        <v>3</v>
      </c>
      <c r="AB2427">
        <v>6</v>
      </c>
      <c r="AC2427">
        <v>1</v>
      </c>
      <c r="AD2427">
        <v>2</v>
      </c>
      <c r="AE2427">
        <f>SUM(M2427:N2427)/SUM(K2427:AD2427)</f>
        <v>0.15254237288135594</v>
      </c>
      <c r="AF2427">
        <f>SUM(S2427,Y2427)/SUM(K2427:AD2427)</f>
        <v>0.16949152542372881</v>
      </c>
      <c r="AG2427">
        <f t="shared" si="166"/>
        <v>8.4745762711864403E-2</v>
      </c>
      <c r="AH2427">
        <f t="shared" si="167"/>
        <v>8.4745762711864403E-2</v>
      </c>
      <c r="AI2427">
        <f t="shared" si="168"/>
        <v>0.15254237288135594</v>
      </c>
      <c r="AJ2427">
        <f t="shared" si="169"/>
        <v>0.3559322033898305</v>
      </c>
    </row>
    <row r="2428" spans="1:38" x14ac:dyDescent="0.2">
      <c r="A2428" t="s">
        <v>2191</v>
      </c>
      <c r="B2428">
        <v>2</v>
      </c>
      <c r="C2428">
        <v>96</v>
      </c>
      <c r="D2428">
        <f>C2428-B2428</f>
        <v>94</v>
      </c>
      <c r="E2428">
        <v>0.2868</v>
      </c>
      <c r="F2428">
        <v>2.0100000000000001E-4</v>
      </c>
      <c r="G2428">
        <v>54</v>
      </c>
      <c r="H2428" t="s">
        <v>46</v>
      </c>
      <c r="I2428" t="s">
        <v>49</v>
      </c>
      <c r="J2428">
        <v>3.907</v>
      </c>
      <c r="K2428">
        <v>3</v>
      </c>
      <c r="L2428">
        <v>1</v>
      </c>
      <c r="M2428">
        <v>3</v>
      </c>
      <c r="N2428">
        <v>6</v>
      </c>
      <c r="O2428">
        <v>1</v>
      </c>
      <c r="P2428">
        <v>4</v>
      </c>
      <c r="Q2428">
        <v>2</v>
      </c>
      <c r="R2428">
        <v>6</v>
      </c>
      <c r="S2428">
        <v>8</v>
      </c>
      <c r="T2428">
        <v>4</v>
      </c>
      <c r="U2428">
        <v>1</v>
      </c>
      <c r="V2428">
        <v>4</v>
      </c>
      <c r="W2428">
        <v>3</v>
      </c>
      <c r="X2428">
        <v>1</v>
      </c>
      <c r="Y2428">
        <v>2</v>
      </c>
      <c r="Z2428">
        <v>4</v>
      </c>
      <c r="AA2428">
        <v>2</v>
      </c>
      <c r="AB2428">
        <v>4</v>
      </c>
      <c r="AC2428">
        <v>0</v>
      </c>
      <c r="AD2428">
        <v>0</v>
      </c>
      <c r="AE2428">
        <f>SUM(M2428:N2428)/SUM(K2428:AD2428)</f>
        <v>0.15254237288135594</v>
      </c>
      <c r="AF2428">
        <f>SUM(S2428,Y2428)/SUM(K2428:AD2428)</f>
        <v>0.16949152542372881</v>
      </c>
      <c r="AG2428">
        <f t="shared" si="166"/>
        <v>0.16949152542372881</v>
      </c>
      <c r="AH2428">
        <f t="shared" si="167"/>
        <v>1.6949152542372881E-2</v>
      </c>
      <c r="AI2428">
        <f t="shared" si="168"/>
        <v>0.25423728813559321</v>
      </c>
      <c r="AJ2428">
        <f t="shared" si="169"/>
        <v>0.23728813559322035</v>
      </c>
    </row>
    <row r="2429" spans="1:38" x14ac:dyDescent="0.2">
      <c r="A2429" t="s">
        <v>2843</v>
      </c>
      <c r="B2429">
        <v>366</v>
      </c>
      <c r="C2429">
        <v>476</v>
      </c>
      <c r="D2429">
        <f>C2429-B2429</f>
        <v>110</v>
      </c>
      <c r="E2429">
        <v>0.1812</v>
      </c>
      <c r="F2429">
        <v>9.0919999999999994E-3</v>
      </c>
      <c r="G2429">
        <v>18</v>
      </c>
      <c r="H2429" t="s">
        <v>35</v>
      </c>
      <c r="I2429" t="s">
        <v>33</v>
      </c>
      <c r="J2429">
        <v>2.468</v>
      </c>
      <c r="K2429">
        <v>2</v>
      </c>
      <c r="L2429">
        <v>0</v>
      </c>
      <c r="M2429">
        <v>7</v>
      </c>
      <c r="N2429">
        <v>4</v>
      </c>
      <c r="O2429">
        <v>1</v>
      </c>
      <c r="P2429">
        <v>6</v>
      </c>
      <c r="Q2429">
        <v>3</v>
      </c>
      <c r="R2429">
        <v>0</v>
      </c>
      <c r="S2429">
        <v>3</v>
      </c>
      <c r="T2429">
        <v>2</v>
      </c>
      <c r="U2429">
        <v>1</v>
      </c>
      <c r="V2429">
        <v>6</v>
      </c>
      <c r="W2429">
        <v>1</v>
      </c>
      <c r="X2429">
        <v>4</v>
      </c>
      <c r="Y2429">
        <v>7</v>
      </c>
      <c r="Z2429">
        <v>8</v>
      </c>
      <c r="AA2429">
        <v>1</v>
      </c>
      <c r="AB2429">
        <v>1</v>
      </c>
      <c r="AC2429">
        <v>0</v>
      </c>
      <c r="AD2429">
        <v>2</v>
      </c>
      <c r="AE2429">
        <f>SUM(M2429:N2429)/SUM(K2429:AD2429)</f>
        <v>0.1864406779661017</v>
      </c>
      <c r="AF2429">
        <f>SUM(S2429,Y2429)/SUM(K2429:AD2429)</f>
        <v>0.16949152542372881</v>
      </c>
      <c r="AG2429">
        <f t="shared" si="166"/>
        <v>0.15254237288135594</v>
      </c>
      <c r="AH2429">
        <f t="shared" si="167"/>
        <v>5.0847457627118647E-2</v>
      </c>
      <c r="AI2429">
        <f t="shared" si="168"/>
        <v>6.7796610169491525E-2</v>
      </c>
      <c r="AJ2429">
        <f t="shared" si="169"/>
        <v>0.3728813559322034</v>
      </c>
    </row>
    <row r="2430" spans="1:38" x14ac:dyDescent="0.2">
      <c r="A2430" t="s">
        <v>3002</v>
      </c>
      <c r="B2430">
        <v>238</v>
      </c>
      <c r="C2430">
        <v>508</v>
      </c>
      <c r="D2430">
        <f>C2430-B2430</f>
        <v>270</v>
      </c>
      <c r="E2430">
        <v>0.2336</v>
      </c>
      <c r="F2430">
        <v>3.542E-3</v>
      </c>
      <c r="G2430">
        <v>42</v>
      </c>
      <c r="H2430" t="s">
        <v>35</v>
      </c>
      <c r="I2430" t="s">
        <v>1574</v>
      </c>
      <c r="J2430">
        <v>2.637</v>
      </c>
      <c r="K2430">
        <v>2</v>
      </c>
      <c r="L2430">
        <v>0</v>
      </c>
      <c r="M2430">
        <v>11</v>
      </c>
      <c r="N2430">
        <v>11</v>
      </c>
      <c r="O2430">
        <v>1</v>
      </c>
      <c r="P2430">
        <v>7</v>
      </c>
      <c r="Q2430">
        <v>6</v>
      </c>
      <c r="R2430">
        <v>9</v>
      </c>
      <c r="S2430">
        <v>10</v>
      </c>
      <c r="T2430">
        <v>4</v>
      </c>
      <c r="U2430">
        <v>0</v>
      </c>
      <c r="V2430">
        <v>9</v>
      </c>
      <c r="W2430">
        <v>8</v>
      </c>
      <c r="X2430">
        <v>15</v>
      </c>
      <c r="Y2430">
        <v>10</v>
      </c>
      <c r="Z2430">
        <v>6</v>
      </c>
      <c r="AA2430">
        <v>5</v>
      </c>
      <c r="AB2430">
        <v>2</v>
      </c>
      <c r="AC2430">
        <v>1</v>
      </c>
      <c r="AD2430">
        <v>1</v>
      </c>
      <c r="AE2430">
        <f>SUM(M2430:N2430)/SUM(K2430:AD2430)</f>
        <v>0.1864406779661017</v>
      </c>
      <c r="AF2430">
        <f>SUM(S2430,Y2430)/SUM(K2430:AD2430)</f>
        <v>0.16949152542372881</v>
      </c>
      <c r="AG2430">
        <f t="shared" si="166"/>
        <v>0.1440677966101695</v>
      </c>
      <c r="AH2430">
        <f t="shared" si="167"/>
        <v>2.5423728813559324E-2</v>
      </c>
      <c r="AI2430">
        <f t="shared" si="168"/>
        <v>0.1271186440677966</v>
      </c>
      <c r="AJ2430">
        <f t="shared" si="169"/>
        <v>0.34745762711864409</v>
      </c>
    </row>
    <row r="2431" spans="1:38" x14ac:dyDescent="0.2">
      <c r="A2431" t="s">
        <v>2647</v>
      </c>
      <c r="B2431">
        <v>134</v>
      </c>
      <c r="C2431">
        <v>209</v>
      </c>
      <c r="D2431">
        <f>C2431-B2431</f>
        <v>75</v>
      </c>
      <c r="E2431">
        <v>0.19500000000000001</v>
      </c>
      <c r="F2431">
        <v>2.8730000000000001E-3</v>
      </c>
      <c r="G2431">
        <v>18</v>
      </c>
      <c r="H2431" t="s">
        <v>35</v>
      </c>
      <c r="I2431" t="s">
        <v>33</v>
      </c>
      <c r="J2431">
        <v>2.9489999999999998</v>
      </c>
      <c r="K2431">
        <v>0</v>
      </c>
      <c r="L2431">
        <v>0</v>
      </c>
      <c r="M2431">
        <v>6</v>
      </c>
      <c r="N2431">
        <v>8</v>
      </c>
      <c r="O2431">
        <v>1</v>
      </c>
      <c r="P2431">
        <v>2</v>
      </c>
      <c r="Q2431">
        <v>2</v>
      </c>
      <c r="R2431">
        <v>2</v>
      </c>
      <c r="S2431">
        <v>7</v>
      </c>
      <c r="T2431">
        <v>4</v>
      </c>
      <c r="U2431">
        <v>4</v>
      </c>
      <c r="V2431">
        <v>6</v>
      </c>
      <c r="W2431">
        <v>1</v>
      </c>
      <c r="X2431">
        <v>4</v>
      </c>
      <c r="Y2431">
        <v>3</v>
      </c>
      <c r="Z2431">
        <v>3</v>
      </c>
      <c r="AA2431">
        <v>2</v>
      </c>
      <c r="AB2431">
        <v>3</v>
      </c>
      <c r="AC2431">
        <v>0</v>
      </c>
      <c r="AD2431">
        <v>1</v>
      </c>
      <c r="AE2431">
        <f>SUM(M2431:N2431)/SUM(K2431:AD2431)</f>
        <v>0.23728813559322035</v>
      </c>
      <c r="AF2431">
        <f>SUM(S2431,Y2431)/SUM(K2431:AD2431)</f>
        <v>0.16949152542372881</v>
      </c>
      <c r="AG2431">
        <f t="shared" si="166"/>
        <v>5.0847457627118647E-2</v>
      </c>
      <c r="AH2431">
        <f t="shared" si="167"/>
        <v>3.3898305084745763E-2</v>
      </c>
      <c r="AI2431">
        <f t="shared" si="168"/>
        <v>0.22033898305084745</v>
      </c>
      <c r="AJ2431">
        <f t="shared" si="169"/>
        <v>0.28813559322033899</v>
      </c>
    </row>
    <row r="2432" spans="1:38" x14ac:dyDescent="0.2">
      <c r="A2432" t="s">
        <v>2983</v>
      </c>
      <c r="B2432">
        <v>3</v>
      </c>
      <c r="C2432">
        <v>709</v>
      </c>
      <c r="D2432">
        <f>C2432-B2432</f>
        <v>706</v>
      </c>
      <c r="E2432">
        <v>0.38579999999999998</v>
      </c>
      <c r="F2432">
        <v>2.5690000000000001E-3</v>
      </c>
      <c r="G2432">
        <v>78</v>
      </c>
      <c r="H2432" t="s">
        <v>32</v>
      </c>
      <c r="I2432" t="s">
        <v>49</v>
      </c>
      <c r="J2432">
        <v>2.88</v>
      </c>
      <c r="K2432">
        <v>11</v>
      </c>
      <c r="L2432">
        <v>1</v>
      </c>
      <c r="M2432">
        <v>25</v>
      </c>
      <c r="N2432">
        <v>24</v>
      </c>
      <c r="O2432">
        <v>3</v>
      </c>
      <c r="P2432">
        <v>30</v>
      </c>
      <c r="Q2432">
        <v>6</v>
      </c>
      <c r="R2432">
        <v>6</v>
      </c>
      <c r="S2432">
        <v>35</v>
      </c>
      <c r="T2432">
        <v>7</v>
      </c>
      <c r="U2432">
        <v>0</v>
      </c>
      <c r="V2432">
        <v>13</v>
      </c>
      <c r="W2432">
        <v>10</v>
      </c>
      <c r="X2432">
        <v>11</v>
      </c>
      <c r="Y2432">
        <v>4</v>
      </c>
      <c r="Z2432">
        <v>21</v>
      </c>
      <c r="AA2432">
        <v>14</v>
      </c>
      <c r="AB2432">
        <v>7</v>
      </c>
      <c r="AC2432">
        <v>0</v>
      </c>
      <c r="AD2432">
        <v>2</v>
      </c>
      <c r="AE2432">
        <f>SUM(M2432:N2432)/SUM(K2432:AD2432)</f>
        <v>0.21304347826086956</v>
      </c>
      <c r="AF2432">
        <f>SUM(S2432,Y2432)/SUM(K2432:AD2432)</f>
        <v>0.16956521739130434</v>
      </c>
      <c r="AG2432">
        <f t="shared" si="166"/>
        <v>0.22173913043478261</v>
      </c>
      <c r="AH2432">
        <f t="shared" si="167"/>
        <v>2.1739130434782608E-2</v>
      </c>
      <c r="AI2432">
        <f t="shared" si="168"/>
        <v>8.6956521739130432E-2</v>
      </c>
      <c r="AJ2432">
        <f t="shared" si="169"/>
        <v>0.28695652173913044</v>
      </c>
      <c r="AK2432">
        <v>14</v>
      </c>
      <c r="AL2432">
        <v>0</v>
      </c>
    </row>
    <row r="2433" spans="1:38" x14ac:dyDescent="0.2">
      <c r="A2433" t="s">
        <v>172</v>
      </c>
      <c r="B2433">
        <v>149</v>
      </c>
      <c r="C2433">
        <v>556</v>
      </c>
      <c r="D2433">
        <f>C2433-B2433</f>
        <v>407</v>
      </c>
      <c r="E2433">
        <v>0.16550000000000001</v>
      </c>
      <c r="F2433">
        <v>3.6000000000000001E-5</v>
      </c>
      <c r="G2433">
        <v>18</v>
      </c>
      <c r="H2433" t="s">
        <v>46</v>
      </c>
      <c r="I2433" t="s">
        <v>49</v>
      </c>
      <c r="J2433">
        <v>2.661</v>
      </c>
      <c r="K2433">
        <v>8</v>
      </c>
      <c r="L2433">
        <v>0</v>
      </c>
      <c r="M2433">
        <v>15</v>
      </c>
      <c r="N2433">
        <v>16</v>
      </c>
      <c r="O2433">
        <v>3</v>
      </c>
      <c r="P2433">
        <v>30</v>
      </c>
      <c r="Q2433">
        <v>1</v>
      </c>
      <c r="R2433">
        <v>1</v>
      </c>
      <c r="S2433">
        <v>11</v>
      </c>
      <c r="T2433">
        <v>2</v>
      </c>
      <c r="U2433">
        <v>2</v>
      </c>
      <c r="V2433">
        <v>13</v>
      </c>
      <c r="W2433">
        <v>11</v>
      </c>
      <c r="X2433">
        <v>7</v>
      </c>
      <c r="Y2433">
        <v>18</v>
      </c>
      <c r="Z2433">
        <v>17</v>
      </c>
      <c r="AA2433">
        <v>9</v>
      </c>
      <c r="AB2433">
        <v>2</v>
      </c>
      <c r="AC2433">
        <v>0</v>
      </c>
      <c r="AD2433">
        <v>5</v>
      </c>
      <c r="AE2433">
        <f>SUM(M2433:N2433)/SUM(K2433:AD2433)</f>
        <v>0.18128654970760233</v>
      </c>
      <c r="AF2433">
        <f>SUM(S2433,Y2433)/SUM(K2433:AD2433)</f>
        <v>0.16959064327485379</v>
      </c>
      <c r="AG2433">
        <f t="shared" si="166"/>
        <v>0.28654970760233917</v>
      </c>
      <c r="AH2433">
        <f t="shared" si="167"/>
        <v>4.6783625730994149E-2</v>
      </c>
      <c r="AI2433">
        <f t="shared" si="168"/>
        <v>4.0935672514619881E-2</v>
      </c>
      <c r="AJ2433">
        <f t="shared" si="169"/>
        <v>0.27485380116959063</v>
      </c>
      <c r="AK2433">
        <v>40</v>
      </c>
      <c r="AL2433">
        <v>20</v>
      </c>
    </row>
    <row r="2434" spans="1:38" x14ac:dyDescent="0.2">
      <c r="A2434" t="s">
        <v>2277</v>
      </c>
      <c r="B2434">
        <v>1215</v>
      </c>
      <c r="C2434">
        <v>1413</v>
      </c>
      <c r="D2434">
        <f>C2434-B2434</f>
        <v>198</v>
      </c>
      <c r="E2434">
        <v>0.1615</v>
      </c>
      <c r="F2434">
        <v>1.4E-5</v>
      </c>
      <c r="G2434">
        <v>6</v>
      </c>
      <c r="H2434" t="s">
        <v>35</v>
      </c>
      <c r="I2434" t="s">
        <v>44</v>
      </c>
      <c r="J2434">
        <v>3.26</v>
      </c>
      <c r="K2434">
        <v>3</v>
      </c>
      <c r="L2434">
        <v>0</v>
      </c>
      <c r="M2434">
        <v>7</v>
      </c>
      <c r="N2434">
        <v>13</v>
      </c>
      <c r="O2434">
        <v>3</v>
      </c>
      <c r="P2434">
        <v>13</v>
      </c>
      <c r="Q2434">
        <v>3</v>
      </c>
      <c r="R2434">
        <v>5</v>
      </c>
      <c r="S2434">
        <v>10</v>
      </c>
      <c r="T2434">
        <v>6</v>
      </c>
      <c r="U2434">
        <v>2</v>
      </c>
      <c r="V2434">
        <v>7</v>
      </c>
      <c r="W2434">
        <v>3</v>
      </c>
      <c r="X2434">
        <v>6</v>
      </c>
      <c r="Y2434">
        <v>9</v>
      </c>
      <c r="Z2434">
        <v>12</v>
      </c>
      <c r="AA2434">
        <v>4</v>
      </c>
      <c r="AB2434">
        <v>6</v>
      </c>
      <c r="AC2434">
        <v>0</v>
      </c>
      <c r="AD2434">
        <v>0</v>
      </c>
      <c r="AE2434">
        <f>SUM(M2434:N2434)/SUM(K2434:AD2434)</f>
        <v>0.17857142857142858</v>
      </c>
      <c r="AF2434">
        <f>SUM(S2434,Y2434)/SUM(K2434:AD2434)</f>
        <v>0.16964285714285715</v>
      </c>
      <c r="AG2434">
        <f t="shared" si="166"/>
        <v>0.16964285714285715</v>
      </c>
      <c r="AH2434">
        <f t="shared" si="167"/>
        <v>2.6785714285714284E-2</v>
      </c>
      <c r="AI2434">
        <f t="shared" si="168"/>
        <v>0.16964285714285715</v>
      </c>
      <c r="AJ2434">
        <f t="shared" si="169"/>
        <v>0.2857142857142857</v>
      </c>
    </row>
    <row r="2435" spans="1:38" x14ac:dyDescent="0.2">
      <c r="A2435" t="s">
        <v>580</v>
      </c>
      <c r="B2435">
        <v>137</v>
      </c>
      <c r="C2435">
        <v>575</v>
      </c>
      <c r="D2435">
        <f>C2435-B2435</f>
        <v>438</v>
      </c>
      <c r="E2435">
        <v>0.1996</v>
      </c>
      <c r="F2435">
        <v>9.2800000000000001E-4</v>
      </c>
      <c r="G2435">
        <v>30</v>
      </c>
      <c r="H2435" t="s">
        <v>35</v>
      </c>
      <c r="I2435" t="s">
        <v>40</v>
      </c>
      <c r="J2435">
        <v>2.6190000000000002</v>
      </c>
      <c r="K2435">
        <v>11</v>
      </c>
      <c r="L2435">
        <v>0</v>
      </c>
      <c r="M2435">
        <v>14</v>
      </c>
      <c r="N2435">
        <v>25</v>
      </c>
      <c r="O2435">
        <v>2</v>
      </c>
      <c r="P2435">
        <v>18</v>
      </c>
      <c r="Q2435">
        <v>4</v>
      </c>
      <c r="R2435">
        <v>4</v>
      </c>
      <c r="S2435">
        <v>20</v>
      </c>
      <c r="T2435">
        <v>2</v>
      </c>
      <c r="U2435">
        <v>1</v>
      </c>
      <c r="V2435">
        <v>14</v>
      </c>
      <c r="W2435">
        <v>8</v>
      </c>
      <c r="X2435">
        <v>7</v>
      </c>
      <c r="Y2435">
        <v>8</v>
      </c>
      <c r="Z2435">
        <v>16</v>
      </c>
      <c r="AA2435">
        <v>7</v>
      </c>
      <c r="AB2435">
        <v>3</v>
      </c>
      <c r="AC2435">
        <v>0</v>
      </c>
      <c r="AD2435">
        <v>1</v>
      </c>
      <c r="AE2435">
        <f>SUM(M2435:N2435)/SUM(K2435:AD2435)</f>
        <v>0.23636363636363636</v>
      </c>
      <c r="AF2435">
        <f>SUM(S2435,Y2435)/SUM(K2435:AD2435)</f>
        <v>0.16969696969696971</v>
      </c>
      <c r="AG2435">
        <f t="shared" ref="AG2435:AG2498" si="170">SUM(P2435,K2435,W2435)/SUM(K2435:AD2435)</f>
        <v>0.22424242424242424</v>
      </c>
      <c r="AH2435">
        <f t="shared" ref="AH2435:AH2498" si="171">SUM(AC2435,AD2435,O2435)/SUM(K2435:AD2435)</f>
        <v>1.8181818181818181E-2</v>
      </c>
      <c r="AI2435">
        <f t="shared" ref="AI2435:AI2498" si="172">SUM(R2435,T2435,AB2435,U2435)/SUM(K2435:AD2435)</f>
        <v>6.0606060606060608E-2</v>
      </c>
      <c r="AJ2435">
        <f t="shared" ref="AJ2435:AJ2498" si="173">SUM(Q2435,X2435,V2435,AA2435,Z2435,L2435)/SUM(K2435:AD2435)</f>
        <v>0.29090909090909089</v>
      </c>
    </row>
    <row r="2436" spans="1:38" x14ac:dyDescent="0.2">
      <c r="A2436" t="s">
        <v>1212</v>
      </c>
      <c r="B2436">
        <v>50</v>
      </c>
      <c r="C2436">
        <v>227</v>
      </c>
      <c r="D2436">
        <f>C2436-B2436</f>
        <v>177</v>
      </c>
      <c r="E2436">
        <v>0.22839999999999999</v>
      </c>
      <c r="F2436">
        <v>1.4289999999999999E-3</v>
      </c>
      <c r="G2436">
        <v>30</v>
      </c>
      <c r="H2436" t="s">
        <v>35</v>
      </c>
      <c r="I2436" t="s">
        <v>51</v>
      </c>
      <c r="J2436">
        <v>3.1589999999999998</v>
      </c>
      <c r="K2436">
        <v>1</v>
      </c>
      <c r="L2436">
        <v>1</v>
      </c>
      <c r="M2436">
        <v>4</v>
      </c>
      <c r="N2436">
        <v>8</v>
      </c>
      <c r="O2436">
        <v>3</v>
      </c>
      <c r="P2436">
        <v>6</v>
      </c>
      <c r="Q2436">
        <v>5</v>
      </c>
      <c r="R2436">
        <v>0</v>
      </c>
      <c r="S2436">
        <v>14</v>
      </c>
      <c r="T2436">
        <v>11</v>
      </c>
      <c r="U2436">
        <v>3</v>
      </c>
      <c r="V2436">
        <v>11</v>
      </c>
      <c r="W2436">
        <v>5</v>
      </c>
      <c r="X2436">
        <v>7</v>
      </c>
      <c r="Y2436">
        <v>4</v>
      </c>
      <c r="Z2436">
        <v>10</v>
      </c>
      <c r="AA2436">
        <v>7</v>
      </c>
      <c r="AB2436">
        <v>4</v>
      </c>
      <c r="AC2436">
        <v>1</v>
      </c>
      <c r="AD2436">
        <v>1</v>
      </c>
      <c r="AE2436">
        <f>SUM(M2436:N2436)/SUM(K2436:AD2436)</f>
        <v>0.11320754716981132</v>
      </c>
      <c r="AF2436">
        <f>SUM(S2436,Y2436)/SUM(K2436:AD2436)</f>
        <v>0.16981132075471697</v>
      </c>
      <c r="AG2436">
        <f t="shared" si="170"/>
        <v>0.11320754716981132</v>
      </c>
      <c r="AH2436">
        <f t="shared" si="171"/>
        <v>4.716981132075472E-2</v>
      </c>
      <c r="AI2436">
        <f t="shared" si="172"/>
        <v>0.16981132075471697</v>
      </c>
      <c r="AJ2436">
        <f t="shared" si="173"/>
        <v>0.3867924528301887</v>
      </c>
    </row>
    <row r="2437" spans="1:38" x14ac:dyDescent="0.2">
      <c r="A2437" t="s">
        <v>524</v>
      </c>
      <c r="B2437">
        <v>331</v>
      </c>
      <c r="C2437">
        <v>384</v>
      </c>
      <c r="D2437">
        <f>C2437-B2437</f>
        <v>53</v>
      </c>
      <c r="E2437">
        <v>0.11550000000000001</v>
      </c>
      <c r="F2437">
        <v>2.0192000000000002E-2</v>
      </c>
      <c r="G2437">
        <v>6</v>
      </c>
      <c r="H2437" t="s">
        <v>35</v>
      </c>
      <c r="I2437" t="s">
        <v>525</v>
      </c>
      <c r="J2437">
        <v>3.8809999999999998</v>
      </c>
      <c r="K2437">
        <v>2</v>
      </c>
      <c r="L2437">
        <v>0</v>
      </c>
      <c r="M2437">
        <v>1</v>
      </c>
      <c r="N2437">
        <v>6</v>
      </c>
      <c r="O2437">
        <v>1</v>
      </c>
      <c r="P2437">
        <v>2</v>
      </c>
      <c r="Q2437">
        <v>0</v>
      </c>
      <c r="R2437">
        <v>2</v>
      </c>
      <c r="S2437">
        <v>5</v>
      </c>
      <c r="T2437">
        <v>5</v>
      </c>
      <c r="U2437">
        <v>3</v>
      </c>
      <c r="V2437">
        <v>1</v>
      </c>
      <c r="W2437">
        <v>0</v>
      </c>
      <c r="X2437">
        <v>9</v>
      </c>
      <c r="Y2437">
        <v>4</v>
      </c>
      <c r="Z2437">
        <v>2</v>
      </c>
      <c r="AA2437">
        <v>1</v>
      </c>
      <c r="AB2437">
        <v>7</v>
      </c>
      <c r="AC2437">
        <v>1</v>
      </c>
      <c r="AD2437">
        <v>1</v>
      </c>
      <c r="AE2437">
        <f>SUM(M2437:N2437)/SUM(K2437:AD2437)</f>
        <v>0.13207547169811321</v>
      </c>
      <c r="AF2437">
        <f>SUM(S2437,Y2437)/SUM(K2437:AD2437)</f>
        <v>0.16981132075471697</v>
      </c>
      <c r="AG2437">
        <f t="shared" si="170"/>
        <v>7.5471698113207544E-2</v>
      </c>
      <c r="AH2437">
        <f t="shared" si="171"/>
        <v>5.6603773584905662E-2</v>
      </c>
      <c r="AI2437">
        <f t="shared" si="172"/>
        <v>0.32075471698113206</v>
      </c>
      <c r="AJ2437">
        <f t="shared" si="173"/>
        <v>0.24528301886792453</v>
      </c>
    </row>
    <row r="2438" spans="1:38" x14ac:dyDescent="0.2">
      <c r="A2438" t="s">
        <v>2851</v>
      </c>
      <c r="B2438">
        <v>146</v>
      </c>
      <c r="C2438">
        <v>206</v>
      </c>
      <c r="D2438">
        <f>C2438-B2438</f>
        <v>60</v>
      </c>
      <c r="E2438">
        <v>0.214</v>
      </c>
      <c r="F2438">
        <v>9.7099999999999997E-4</v>
      </c>
      <c r="G2438">
        <v>30</v>
      </c>
      <c r="H2438" t="s">
        <v>46</v>
      </c>
      <c r="I2438" t="s">
        <v>36</v>
      </c>
      <c r="J2438">
        <v>3.375</v>
      </c>
      <c r="K2438">
        <v>2</v>
      </c>
      <c r="L2438">
        <v>0</v>
      </c>
      <c r="M2438">
        <v>3</v>
      </c>
      <c r="N2438">
        <v>8</v>
      </c>
      <c r="O2438">
        <v>4</v>
      </c>
      <c r="P2438">
        <v>4</v>
      </c>
      <c r="Q2438">
        <v>1</v>
      </c>
      <c r="R2438">
        <v>2</v>
      </c>
      <c r="S2438">
        <v>6</v>
      </c>
      <c r="T2438">
        <v>3</v>
      </c>
      <c r="U2438">
        <v>1</v>
      </c>
      <c r="V2438">
        <v>2</v>
      </c>
      <c r="W2438">
        <v>3</v>
      </c>
      <c r="X2438">
        <v>2</v>
      </c>
      <c r="Y2438">
        <v>3</v>
      </c>
      <c r="Z2438">
        <v>4</v>
      </c>
      <c r="AA2438">
        <v>1</v>
      </c>
      <c r="AB2438">
        <v>2</v>
      </c>
      <c r="AC2438">
        <v>1</v>
      </c>
      <c r="AD2438">
        <v>1</v>
      </c>
      <c r="AE2438">
        <f>SUM(M2438:N2438)/SUM(K2438:AD2438)</f>
        <v>0.20754716981132076</v>
      </c>
      <c r="AF2438">
        <f>SUM(S2438,Y2438)/SUM(K2438:AD2438)</f>
        <v>0.16981132075471697</v>
      </c>
      <c r="AG2438">
        <f t="shared" si="170"/>
        <v>0.16981132075471697</v>
      </c>
      <c r="AH2438">
        <f t="shared" si="171"/>
        <v>0.11320754716981132</v>
      </c>
      <c r="AI2438">
        <f t="shared" si="172"/>
        <v>0.15094339622641509</v>
      </c>
      <c r="AJ2438">
        <f t="shared" si="173"/>
        <v>0.18867924528301888</v>
      </c>
    </row>
    <row r="2439" spans="1:38" x14ac:dyDescent="0.2">
      <c r="A2439" t="s">
        <v>2355</v>
      </c>
      <c r="B2439">
        <v>6</v>
      </c>
      <c r="C2439">
        <v>341</v>
      </c>
      <c r="D2439">
        <f>C2439-B2439</f>
        <v>335</v>
      </c>
      <c r="E2439">
        <v>0.49680000000000002</v>
      </c>
      <c r="F2439">
        <v>2.6600000000000001E-4</v>
      </c>
      <c r="G2439">
        <v>90</v>
      </c>
      <c r="H2439" t="s">
        <v>32</v>
      </c>
      <c r="I2439" t="s">
        <v>40</v>
      </c>
      <c r="J2439">
        <v>2.319</v>
      </c>
      <c r="K2439">
        <v>2</v>
      </c>
      <c r="L2439">
        <v>0</v>
      </c>
      <c r="M2439">
        <v>17</v>
      </c>
      <c r="N2439">
        <v>18</v>
      </c>
      <c r="O2439">
        <v>1</v>
      </c>
      <c r="P2439">
        <v>13</v>
      </c>
      <c r="Q2439">
        <v>4</v>
      </c>
      <c r="R2439">
        <v>1</v>
      </c>
      <c r="S2439">
        <v>14</v>
      </c>
      <c r="T2439">
        <v>3</v>
      </c>
      <c r="U2439">
        <v>0</v>
      </c>
      <c r="V2439">
        <v>2</v>
      </c>
      <c r="W2439">
        <v>6</v>
      </c>
      <c r="X2439">
        <v>8</v>
      </c>
      <c r="Y2439">
        <v>4</v>
      </c>
      <c r="Z2439">
        <v>8</v>
      </c>
      <c r="AA2439">
        <v>1</v>
      </c>
      <c r="AB2439">
        <v>3</v>
      </c>
      <c r="AC2439">
        <v>0</v>
      </c>
      <c r="AD2439">
        <v>1</v>
      </c>
      <c r="AE2439">
        <f>SUM(M2439:N2439)/SUM(K2439:AD2439)</f>
        <v>0.330188679245283</v>
      </c>
      <c r="AF2439">
        <f>SUM(S2439,Y2439)/SUM(K2439:AD2439)</f>
        <v>0.16981132075471697</v>
      </c>
      <c r="AG2439">
        <f t="shared" si="170"/>
        <v>0.19811320754716982</v>
      </c>
      <c r="AH2439">
        <f t="shared" si="171"/>
        <v>1.8867924528301886E-2</v>
      </c>
      <c r="AI2439">
        <f t="shared" si="172"/>
        <v>6.6037735849056603E-2</v>
      </c>
      <c r="AJ2439">
        <f t="shared" si="173"/>
        <v>0.21698113207547171</v>
      </c>
      <c r="AK2439">
        <v>13</v>
      </c>
      <c r="AL2439">
        <v>0</v>
      </c>
    </row>
    <row r="2440" spans="1:38" x14ac:dyDescent="0.2">
      <c r="A2440" t="s">
        <v>2048</v>
      </c>
      <c r="B2440">
        <v>246</v>
      </c>
      <c r="C2440">
        <v>519</v>
      </c>
      <c r="D2440">
        <f>C2440-B2440</f>
        <v>273</v>
      </c>
      <c r="E2440">
        <v>0.13869999999999999</v>
      </c>
      <c r="F2440">
        <v>4.1300000000000001E-4</v>
      </c>
      <c r="G2440">
        <v>6</v>
      </c>
      <c r="H2440" t="s">
        <v>46</v>
      </c>
      <c r="I2440" t="s">
        <v>49</v>
      </c>
      <c r="J2440">
        <v>3.5510000000000002</v>
      </c>
      <c r="K2440">
        <v>10</v>
      </c>
      <c r="L2440">
        <v>3</v>
      </c>
      <c r="M2440">
        <v>11</v>
      </c>
      <c r="N2440">
        <v>9</v>
      </c>
      <c r="O2440">
        <v>6</v>
      </c>
      <c r="P2440">
        <v>10</v>
      </c>
      <c r="Q2440">
        <v>8</v>
      </c>
      <c r="R2440">
        <v>16</v>
      </c>
      <c r="S2440">
        <v>27</v>
      </c>
      <c r="T2440">
        <v>16</v>
      </c>
      <c r="U2440">
        <v>2</v>
      </c>
      <c r="V2440">
        <v>10</v>
      </c>
      <c r="W2440">
        <v>13</v>
      </c>
      <c r="X2440">
        <v>15</v>
      </c>
      <c r="Y2440">
        <v>7</v>
      </c>
      <c r="Z2440">
        <v>15</v>
      </c>
      <c r="AA2440">
        <v>8</v>
      </c>
      <c r="AB2440">
        <v>2</v>
      </c>
      <c r="AC2440">
        <v>2</v>
      </c>
      <c r="AD2440">
        <v>10</v>
      </c>
      <c r="AE2440">
        <f>SUM(M2440:N2440)/SUM(K2440:AD2440)</f>
        <v>0.1</v>
      </c>
      <c r="AF2440">
        <f>SUM(S2440,Y2440)/SUM(K2440:AD2440)</f>
        <v>0.17</v>
      </c>
      <c r="AG2440">
        <f t="shared" si="170"/>
        <v>0.16500000000000001</v>
      </c>
      <c r="AH2440">
        <f t="shared" si="171"/>
        <v>0.09</v>
      </c>
      <c r="AI2440">
        <f t="shared" si="172"/>
        <v>0.18</v>
      </c>
      <c r="AJ2440">
        <f t="shared" si="173"/>
        <v>0.29499999999999998</v>
      </c>
    </row>
    <row r="2441" spans="1:38" x14ac:dyDescent="0.2">
      <c r="A2441" t="s">
        <v>1719</v>
      </c>
      <c r="B2441">
        <v>379</v>
      </c>
      <c r="C2441">
        <v>642</v>
      </c>
      <c r="D2441">
        <f>C2441-B2441</f>
        <v>263</v>
      </c>
      <c r="E2441">
        <v>0.22819999999999999</v>
      </c>
      <c r="F2441">
        <v>8.6700000000000004E-4</v>
      </c>
      <c r="G2441">
        <v>30</v>
      </c>
      <c r="H2441" t="s">
        <v>35</v>
      </c>
      <c r="I2441" t="s">
        <v>44</v>
      </c>
      <c r="J2441">
        <v>2.7490000000000001</v>
      </c>
      <c r="K2441">
        <v>9</v>
      </c>
      <c r="L2441">
        <v>0</v>
      </c>
      <c r="M2441">
        <v>12</v>
      </c>
      <c r="N2441">
        <v>30</v>
      </c>
      <c r="O2441">
        <v>6</v>
      </c>
      <c r="P2441">
        <v>8</v>
      </c>
      <c r="Q2441">
        <v>4</v>
      </c>
      <c r="R2441">
        <v>6</v>
      </c>
      <c r="S2441">
        <v>19</v>
      </c>
      <c r="T2441">
        <v>11</v>
      </c>
      <c r="U2441">
        <v>5</v>
      </c>
      <c r="V2441">
        <v>21</v>
      </c>
      <c r="W2441">
        <v>1</v>
      </c>
      <c r="X2441">
        <v>27</v>
      </c>
      <c r="Y2441">
        <v>15</v>
      </c>
      <c r="Z2441">
        <v>10</v>
      </c>
      <c r="AA2441">
        <v>5</v>
      </c>
      <c r="AB2441">
        <v>7</v>
      </c>
      <c r="AC2441">
        <v>0</v>
      </c>
      <c r="AD2441">
        <v>4</v>
      </c>
      <c r="AE2441">
        <f>SUM(M2441:N2441)/SUM(K2441:AD2441)</f>
        <v>0.21</v>
      </c>
      <c r="AF2441">
        <f>SUM(S2441,Y2441)/SUM(K2441:AD2441)</f>
        <v>0.17</v>
      </c>
      <c r="AG2441">
        <f t="shared" si="170"/>
        <v>0.09</v>
      </c>
      <c r="AH2441">
        <f t="shared" si="171"/>
        <v>0.05</v>
      </c>
      <c r="AI2441">
        <f t="shared" si="172"/>
        <v>0.14499999999999999</v>
      </c>
      <c r="AJ2441">
        <f t="shared" si="173"/>
        <v>0.33500000000000002</v>
      </c>
    </row>
    <row r="2442" spans="1:38" x14ac:dyDescent="0.2">
      <c r="A2442" t="s">
        <v>728</v>
      </c>
      <c r="B2442">
        <v>169</v>
      </c>
      <c r="C2442">
        <v>342</v>
      </c>
      <c r="D2442">
        <f>C2442-B2442</f>
        <v>173</v>
      </c>
      <c r="E2442">
        <v>2.93E-2</v>
      </c>
      <c r="F2442">
        <v>6.0400000000000004E-4</v>
      </c>
      <c r="G2442">
        <v>6</v>
      </c>
      <c r="H2442" t="s">
        <v>46</v>
      </c>
      <c r="I2442" t="s">
        <v>729</v>
      </c>
      <c r="J2442">
        <v>2.5649999999999999</v>
      </c>
      <c r="K2442">
        <v>5</v>
      </c>
      <c r="L2442">
        <v>0</v>
      </c>
      <c r="M2442">
        <v>12</v>
      </c>
      <c r="N2442">
        <v>13</v>
      </c>
      <c r="O2442">
        <v>3</v>
      </c>
      <c r="P2442">
        <v>15</v>
      </c>
      <c r="Q2442">
        <v>1</v>
      </c>
      <c r="R2442">
        <v>1</v>
      </c>
      <c r="S2442">
        <v>9</v>
      </c>
      <c r="T2442">
        <v>0</v>
      </c>
      <c r="U2442">
        <v>2</v>
      </c>
      <c r="V2442">
        <v>6</v>
      </c>
      <c r="W2442">
        <v>5</v>
      </c>
      <c r="X2442">
        <v>4</v>
      </c>
      <c r="Y2442">
        <v>8</v>
      </c>
      <c r="Z2442">
        <v>7</v>
      </c>
      <c r="AA2442">
        <v>5</v>
      </c>
      <c r="AB2442">
        <v>1</v>
      </c>
      <c r="AC2442">
        <v>1</v>
      </c>
      <c r="AD2442">
        <v>2</v>
      </c>
      <c r="AE2442">
        <f>SUM(M2442:N2442)/SUM(K2442:AD2442)</f>
        <v>0.25</v>
      </c>
      <c r="AF2442">
        <f>SUM(S2442,Y2442)/SUM(K2442:AD2442)</f>
        <v>0.17</v>
      </c>
      <c r="AG2442">
        <f t="shared" si="170"/>
        <v>0.25</v>
      </c>
      <c r="AH2442">
        <f t="shared" si="171"/>
        <v>0.06</v>
      </c>
      <c r="AI2442">
        <f t="shared" si="172"/>
        <v>0.04</v>
      </c>
      <c r="AJ2442">
        <f t="shared" si="173"/>
        <v>0.23</v>
      </c>
      <c r="AK2442">
        <v>17</v>
      </c>
      <c r="AL2442">
        <v>16</v>
      </c>
    </row>
    <row r="2443" spans="1:38" x14ac:dyDescent="0.2">
      <c r="A2443" t="s">
        <v>987</v>
      </c>
      <c r="B2443">
        <v>107</v>
      </c>
      <c r="C2443">
        <v>835</v>
      </c>
      <c r="D2443">
        <f>C2443-B2443</f>
        <v>728</v>
      </c>
      <c r="E2443">
        <v>0.1835</v>
      </c>
      <c r="F2443">
        <v>7.4920000000000004E-3</v>
      </c>
      <c r="G2443">
        <v>18</v>
      </c>
      <c r="H2443" t="s">
        <v>35</v>
      </c>
      <c r="I2443" t="s">
        <v>51</v>
      </c>
      <c r="J2443">
        <v>2.7290000000000001</v>
      </c>
      <c r="K2443">
        <v>5</v>
      </c>
      <c r="L2443">
        <v>2</v>
      </c>
      <c r="M2443">
        <v>33</v>
      </c>
      <c r="N2443">
        <v>26</v>
      </c>
      <c r="O2443">
        <v>4</v>
      </c>
      <c r="P2443">
        <v>43</v>
      </c>
      <c r="Q2443">
        <v>6</v>
      </c>
      <c r="R2443">
        <v>6</v>
      </c>
      <c r="S2443">
        <v>32</v>
      </c>
      <c r="T2443">
        <v>15</v>
      </c>
      <c r="U2443">
        <v>2</v>
      </c>
      <c r="V2443">
        <v>22</v>
      </c>
      <c r="W2443">
        <v>15</v>
      </c>
      <c r="X2443">
        <v>19</v>
      </c>
      <c r="Y2443">
        <v>18</v>
      </c>
      <c r="Z2443">
        <v>25</v>
      </c>
      <c r="AA2443">
        <v>13</v>
      </c>
      <c r="AB2443">
        <v>4</v>
      </c>
      <c r="AC2443">
        <v>0</v>
      </c>
      <c r="AD2443">
        <v>4</v>
      </c>
      <c r="AE2443">
        <f>SUM(M2443:N2443)/SUM(K2443:AD2443)</f>
        <v>0.20068027210884354</v>
      </c>
      <c r="AF2443">
        <f>SUM(S2443,Y2443)/SUM(K2443:AD2443)</f>
        <v>0.17006802721088435</v>
      </c>
      <c r="AG2443">
        <f t="shared" si="170"/>
        <v>0.21428571428571427</v>
      </c>
      <c r="AH2443">
        <f t="shared" si="171"/>
        <v>2.7210884353741496E-2</v>
      </c>
      <c r="AI2443">
        <f t="shared" si="172"/>
        <v>9.1836734693877556E-2</v>
      </c>
      <c r="AJ2443">
        <f t="shared" si="173"/>
        <v>0.29591836734693877</v>
      </c>
    </row>
    <row r="2444" spans="1:38" x14ac:dyDescent="0.2">
      <c r="A2444" t="s">
        <v>887</v>
      </c>
      <c r="B2444">
        <v>26</v>
      </c>
      <c r="C2444">
        <v>432</v>
      </c>
      <c r="D2444">
        <f>C2444-B2444</f>
        <v>406</v>
      </c>
      <c r="E2444">
        <v>0.28949999999999998</v>
      </c>
      <c r="F2444">
        <v>6.0000000000000002E-5</v>
      </c>
      <c r="G2444">
        <v>54</v>
      </c>
      <c r="H2444" t="s">
        <v>32</v>
      </c>
      <c r="I2444" t="s">
        <v>217</v>
      </c>
      <c r="J2444">
        <v>2.4940000000000002</v>
      </c>
      <c r="K2444">
        <v>1</v>
      </c>
      <c r="L2444">
        <v>0</v>
      </c>
      <c r="M2444">
        <v>21</v>
      </c>
      <c r="N2444">
        <v>12</v>
      </c>
      <c r="O2444">
        <v>2</v>
      </c>
      <c r="P2444">
        <v>16</v>
      </c>
      <c r="Q2444">
        <v>4</v>
      </c>
      <c r="R2444">
        <v>4</v>
      </c>
      <c r="S2444">
        <v>18</v>
      </c>
      <c r="T2444">
        <v>3</v>
      </c>
      <c r="U2444">
        <v>3</v>
      </c>
      <c r="V2444">
        <v>15</v>
      </c>
      <c r="W2444">
        <v>7</v>
      </c>
      <c r="X2444">
        <v>7</v>
      </c>
      <c r="Y2444">
        <v>7</v>
      </c>
      <c r="Z2444">
        <v>15</v>
      </c>
      <c r="AA2444">
        <v>5</v>
      </c>
      <c r="AB2444">
        <v>2</v>
      </c>
      <c r="AC2444">
        <v>2</v>
      </c>
      <c r="AD2444">
        <v>3</v>
      </c>
      <c r="AE2444">
        <f>SUM(M2444:N2444)/SUM(K2444:AD2444)</f>
        <v>0.22448979591836735</v>
      </c>
      <c r="AF2444">
        <f>SUM(S2444,Y2444)/SUM(K2444:AD2444)</f>
        <v>0.17006802721088435</v>
      </c>
      <c r="AG2444">
        <f t="shared" si="170"/>
        <v>0.16326530612244897</v>
      </c>
      <c r="AH2444">
        <f t="shared" si="171"/>
        <v>4.7619047619047616E-2</v>
      </c>
      <c r="AI2444">
        <f t="shared" si="172"/>
        <v>8.1632653061224483E-2</v>
      </c>
      <c r="AJ2444">
        <f t="shared" si="173"/>
        <v>0.31292517006802723</v>
      </c>
      <c r="AK2444">
        <v>6</v>
      </c>
      <c r="AL2444">
        <v>1</v>
      </c>
    </row>
    <row r="2445" spans="1:38" x14ac:dyDescent="0.2">
      <c r="A2445" t="s">
        <v>2901</v>
      </c>
      <c r="B2445">
        <v>256</v>
      </c>
      <c r="C2445">
        <v>538</v>
      </c>
      <c r="D2445">
        <f>C2445-B2445</f>
        <v>282</v>
      </c>
      <c r="E2445">
        <v>0.15040000000000001</v>
      </c>
      <c r="F2445">
        <v>5.8E-4</v>
      </c>
      <c r="G2445">
        <v>6</v>
      </c>
      <c r="H2445" t="s">
        <v>35</v>
      </c>
      <c r="I2445" t="s">
        <v>49</v>
      </c>
      <c r="J2445">
        <v>2.9489999999999998</v>
      </c>
      <c r="K2445">
        <v>4</v>
      </c>
      <c r="L2445">
        <v>0</v>
      </c>
      <c r="M2445">
        <v>13</v>
      </c>
      <c r="N2445">
        <v>23</v>
      </c>
      <c r="O2445">
        <v>3</v>
      </c>
      <c r="P2445">
        <v>7</v>
      </c>
      <c r="Q2445">
        <v>2</v>
      </c>
      <c r="R2445">
        <v>6</v>
      </c>
      <c r="S2445">
        <v>22</v>
      </c>
      <c r="T2445">
        <v>10</v>
      </c>
      <c r="U2445">
        <v>3</v>
      </c>
      <c r="V2445">
        <v>11</v>
      </c>
      <c r="W2445">
        <v>7</v>
      </c>
      <c r="X2445">
        <v>7</v>
      </c>
      <c r="Y2445">
        <v>3</v>
      </c>
      <c r="Z2445">
        <v>13</v>
      </c>
      <c r="AA2445">
        <v>8</v>
      </c>
      <c r="AB2445">
        <v>3</v>
      </c>
      <c r="AC2445">
        <v>1</v>
      </c>
      <c r="AD2445">
        <v>1</v>
      </c>
      <c r="AE2445">
        <f>SUM(M2445:N2445)/SUM(K2445:AD2445)</f>
        <v>0.24489795918367346</v>
      </c>
      <c r="AF2445">
        <f>SUM(S2445,Y2445)/SUM(K2445:AD2445)</f>
        <v>0.17006802721088435</v>
      </c>
      <c r="AG2445">
        <f t="shared" si="170"/>
        <v>0.12244897959183673</v>
      </c>
      <c r="AH2445">
        <f t="shared" si="171"/>
        <v>3.4013605442176874E-2</v>
      </c>
      <c r="AI2445">
        <f t="shared" si="172"/>
        <v>0.14965986394557823</v>
      </c>
      <c r="AJ2445">
        <f t="shared" si="173"/>
        <v>0.27891156462585032</v>
      </c>
    </row>
    <row r="2446" spans="1:38" x14ac:dyDescent="0.2">
      <c r="A2446" t="s">
        <v>819</v>
      </c>
      <c r="B2446">
        <v>45</v>
      </c>
      <c r="C2446">
        <v>694</v>
      </c>
      <c r="D2446">
        <f>C2446-B2446</f>
        <v>649</v>
      </c>
      <c r="E2446">
        <v>0.31330000000000002</v>
      </c>
      <c r="F2446">
        <v>1.8558000000000002E-2</v>
      </c>
      <c r="G2446">
        <v>66</v>
      </c>
      <c r="H2446" t="s">
        <v>35</v>
      </c>
      <c r="I2446" t="s">
        <v>44</v>
      </c>
      <c r="J2446">
        <v>2.9140000000000001</v>
      </c>
      <c r="K2446">
        <v>13</v>
      </c>
      <c r="L2446">
        <v>0</v>
      </c>
      <c r="M2446">
        <v>18</v>
      </c>
      <c r="N2446">
        <v>23</v>
      </c>
      <c r="O2446">
        <v>4</v>
      </c>
      <c r="P2446">
        <v>40</v>
      </c>
      <c r="Q2446">
        <v>3</v>
      </c>
      <c r="R2446">
        <v>4</v>
      </c>
      <c r="S2446">
        <v>29</v>
      </c>
      <c r="T2446">
        <v>7</v>
      </c>
      <c r="U2446">
        <v>1</v>
      </c>
      <c r="V2446">
        <v>14</v>
      </c>
      <c r="W2446">
        <v>17</v>
      </c>
      <c r="X2446">
        <v>13</v>
      </c>
      <c r="Y2446">
        <v>12</v>
      </c>
      <c r="Z2446">
        <v>17</v>
      </c>
      <c r="AA2446">
        <v>13</v>
      </c>
      <c r="AB2446">
        <v>6</v>
      </c>
      <c r="AC2446">
        <v>3</v>
      </c>
      <c r="AD2446">
        <v>4</v>
      </c>
      <c r="AE2446">
        <f>SUM(M2446:N2446)/SUM(K2446:AD2446)</f>
        <v>0.17012448132780084</v>
      </c>
      <c r="AF2446">
        <f>SUM(S2446,Y2446)/SUM(K2446:AD2446)</f>
        <v>0.17012448132780084</v>
      </c>
      <c r="AG2446">
        <f t="shared" si="170"/>
        <v>0.29045643153526973</v>
      </c>
      <c r="AH2446">
        <f t="shared" si="171"/>
        <v>4.5643153526970952E-2</v>
      </c>
      <c r="AI2446">
        <f t="shared" si="172"/>
        <v>7.4688796680497924E-2</v>
      </c>
      <c r="AJ2446">
        <f t="shared" si="173"/>
        <v>0.24896265560165975</v>
      </c>
    </row>
    <row r="2447" spans="1:38" x14ac:dyDescent="0.2">
      <c r="A2447" t="s">
        <v>429</v>
      </c>
      <c r="B2447">
        <v>706</v>
      </c>
      <c r="C2447">
        <v>755</v>
      </c>
      <c r="D2447">
        <f>C2447-B2447</f>
        <v>49</v>
      </c>
      <c r="E2447">
        <v>0.26169999999999999</v>
      </c>
      <c r="F2447">
        <v>1.2999999999999999E-5</v>
      </c>
      <c r="G2447">
        <v>42</v>
      </c>
      <c r="H2447" t="s">
        <v>32</v>
      </c>
      <c r="I2447" t="s">
        <v>40</v>
      </c>
      <c r="J2447">
        <v>4.2169999999999996</v>
      </c>
      <c r="K2447">
        <v>0</v>
      </c>
      <c r="L2447">
        <v>0</v>
      </c>
      <c r="M2447">
        <v>1</v>
      </c>
      <c r="N2447">
        <v>3</v>
      </c>
      <c r="O2447">
        <v>2</v>
      </c>
      <c r="P2447">
        <v>3</v>
      </c>
      <c r="Q2447">
        <v>0</v>
      </c>
      <c r="R2447">
        <v>6</v>
      </c>
      <c r="S2447">
        <v>5</v>
      </c>
      <c r="T2447">
        <v>6</v>
      </c>
      <c r="U2447">
        <v>1</v>
      </c>
      <c r="V2447">
        <v>3</v>
      </c>
      <c r="W2447">
        <v>4</v>
      </c>
      <c r="X2447">
        <v>1</v>
      </c>
      <c r="Y2447">
        <v>3</v>
      </c>
      <c r="Z2447">
        <v>6</v>
      </c>
      <c r="AA2447">
        <v>2</v>
      </c>
      <c r="AB2447">
        <v>1</v>
      </c>
      <c r="AC2447">
        <v>0</v>
      </c>
      <c r="AD2447">
        <v>0</v>
      </c>
      <c r="AE2447">
        <f>SUM(M2447:N2447)/SUM(K2447:AD2447)</f>
        <v>8.5106382978723402E-2</v>
      </c>
      <c r="AF2447">
        <f>SUM(S2447,Y2447)/SUM(K2447:AD2447)</f>
        <v>0.1702127659574468</v>
      </c>
      <c r="AG2447">
        <f t="shared" si="170"/>
        <v>0.14893617021276595</v>
      </c>
      <c r="AH2447">
        <f t="shared" si="171"/>
        <v>4.2553191489361701E-2</v>
      </c>
      <c r="AI2447">
        <f t="shared" si="172"/>
        <v>0.2978723404255319</v>
      </c>
      <c r="AJ2447">
        <f t="shared" si="173"/>
        <v>0.25531914893617019</v>
      </c>
      <c r="AK2447">
        <v>1</v>
      </c>
      <c r="AL2447">
        <v>0</v>
      </c>
    </row>
    <row r="2448" spans="1:38" x14ac:dyDescent="0.2">
      <c r="A2448" t="s">
        <v>551</v>
      </c>
      <c r="B2448">
        <v>15</v>
      </c>
      <c r="C2448">
        <v>217</v>
      </c>
      <c r="D2448">
        <f>C2448-B2448</f>
        <v>202</v>
      </c>
      <c r="E2448">
        <v>0.2112</v>
      </c>
      <c r="F2448">
        <v>1.84E-4</v>
      </c>
      <c r="G2448">
        <v>30</v>
      </c>
      <c r="H2448" t="s">
        <v>35</v>
      </c>
      <c r="I2448" t="s">
        <v>51</v>
      </c>
      <c r="J2448">
        <v>3.12</v>
      </c>
      <c r="K2448">
        <v>11</v>
      </c>
      <c r="L2448">
        <v>0</v>
      </c>
      <c r="M2448">
        <v>4</v>
      </c>
      <c r="N2448">
        <v>11</v>
      </c>
      <c r="O2448">
        <v>0</v>
      </c>
      <c r="P2448">
        <v>5</v>
      </c>
      <c r="Q2448">
        <v>3</v>
      </c>
      <c r="R2448">
        <v>0</v>
      </c>
      <c r="S2448">
        <v>8</v>
      </c>
      <c r="T2448">
        <v>8</v>
      </c>
      <c r="U2448">
        <v>2</v>
      </c>
      <c r="V2448">
        <v>6</v>
      </c>
      <c r="W2448">
        <v>6</v>
      </c>
      <c r="X2448">
        <v>7</v>
      </c>
      <c r="Y2448">
        <v>8</v>
      </c>
      <c r="Z2448">
        <v>9</v>
      </c>
      <c r="AA2448">
        <v>2</v>
      </c>
      <c r="AB2448">
        <v>3</v>
      </c>
      <c r="AC2448">
        <v>0</v>
      </c>
      <c r="AD2448">
        <v>1</v>
      </c>
      <c r="AE2448">
        <f>SUM(M2448:N2448)/SUM(K2448:AD2448)</f>
        <v>0.15957446808510639</v>
      </c>
      <c r="AF2448">
        <f>SUM(S2448,Y2448)/SUM(K2448:AD2448)</f>
        <v>0.1702127659574468</v>
      </c>
      <c r="AG2448">
        <f t="shared" si="170"/>
        <v>0.23404255319148937</v>
      </c>
      <c r="AH2448">
        <f t="shared" si="171"/>
        <v>1.0638297872340425E-2</v>
      </c>
      <c r="AI2448">
        <f t="shared" si="172"/>
        <v>0.13829787234042554</v>
      </c>
      <c r="AJ2448">
        <f t="shared" si="173"/>
        <v>0.28723404255319152</v>
      </c>
    </row>
    <row r="2449" spans="1:38" x14ac:dyDescent="0.2">
      <c r="A2449" t="s">
        <v>302</v>
      </c>
      <c r="B2449">
        <v>223</v>
      </c>
      <c r="C2449">
        <v>425</v>
      </c>
      <c r="D2449">
        <f>C2449-B2449</f>
        <v>202</v>
      </c>
      <c r="E2449">
        <v>0.24660000000000001</v>
      </c>
      <c r="F2449">
        <v>1.73E-4</v>
      </c>
      <c r="G2449">
        <v>42</v>
      </c>
      <c r="H2449" t="s">
        <v>46</v>
      </c>
      <c r="I2449" t="s">
        <v>303</v>
      </c>
      <c r="J2449">
        <v>3.0470000000000002</v>
      </c>
      <c r="K2449">
        <v>5</v>
      </c>
      <c r="L2449">
        <v>0</v>
      </c>
      <c r="M2449">
        <v>11</v>
      </c>
      <c r="N2449">
        <v>5</v>
      </c>
      <c r="O2449">
        <v>3</v>
      </c>
      <c r="P2449">
        <v>5</v>
      </c>
      <c r="Q2449">
        <v>2</v>
      </c>
      <c r="R2449">
        <v>5</v>
      </c>
      <c r="S2449">
        <v>9</v>
      </c>
      <c r="T2449">
        <v>4</v>
      </c>
      <c r="U2449">
        <v>0</v>
      </c>
      <c r="V2449">
        <v>4</v>
      </c>
      <c r="W2449">
        <v>6</v>
      </c>
      <c r="X2449">
        <v>7</v>
      </c>
      <c r="Y2449">
        <v>7</v>
      </c>
      <c r="Z2449">
        <v>10</v>
      </c>
      <c r="AA2449">
        <v>7</v>
      </c>
      <c r="AB2449">
        <v>1</v>
      </c>
      <c r="AC2449">
        <v>0</v>
      </c>
      <c r="AD2449">
        <v>3</v>
      </c>
      <c r="AE2449">
        <f>SUM(M2449:N2449)/SUM(K2449:AD2449)</f>
        <v>0.1702127659574468</v>
      </c>
      <c r="AF2449">
        <f>SUM(S2449,Y2449)/SUM(K2449:AD2449)</f>
        <v>0.1702127659574468</v>
      </c>
      <c r="AG2449">
        <f t="shared" si="170"/>
        <v>0.1702127659574468</v>
      </c>
      <c r="AH2449">
        <f t="shared" si="171"/>
        <v>6.3829787234042548E-2</v>
      </c>
      <c r="AI2449">
        <f t="shared" si="172"/>
        <v>0.10638297872340426</v>
      </c>
      <c r="AJ2449">
        <f t="shared" si="173"/>
        <v>0.31914893617021278</v>
      </c>
      <c r="AK2449">
        <v>1</v>
      </c>
      <c r="AL2449">
        <v>0</v>
      </c>
    </row>
    <row r="2450" spans="1:38" x14ac:dyDescent="0.2">
      <c r="A2450" t="s">
        <v>435</v>
      </c>
      <c r="B2450">
        <v>40</v>
      </c>
      <c r="C2450">
        <v>141</v>
      </c>
      <c r="D2450">
        <f>C2450-B2450</f>
        <v>101</v>
      </c>
      <c r="E2450">
        <v>0.56189999999999996</v>
      </c>
      <c r="F2450">
        <v>1.9000000000000001E-5</v>
      </c>
      <c r="G2450">
        <v>90</v>
      </c>
      <c r="H2450" t="s">
        <v>32</v>
      </c>
      <c r="I2450" t="s">
        <v>65</v>
      </c>
      <c r="J2450">
        <v>2.677</v>
      </c>
      <c r="K2450">
        <v>3</v>
      </c>
      <c r="L2450">
        <v>0</v>
      </c>
      <c r="M2450">
        <v>4</v>
      </c>
      <c r="N2450">
        <v>5</v>
      </c>
      <c r="O2450">
        <v>1</v>
      </c>
      <c r="P2450">
        <v>7</v>
      </c>
      <c r="Q2450">
        <v>1</v>
      </c>
      <c r="R2450">
        <v>0</v>
      </c>
      <c r="S2450">
        <v>8</v>
      </c>
      <c r="T2450">
        <v>0</v>
      </c>
      <c r="U2450">
        <v>0</v>
      </c>
      <c r="V2450">
        <v>3</v>
      </c>
      <c r="W2450">
        <v>2</v>
      </c>
      <c r="X2450">
        <v>2</v>
      </c>
      <c r="Y2450">
        <v>0</v>
      </c>
      <c r="Z2450">
        <v>5</v>
      </c>
      <c r="AA2450">
        <v>3</v>
      </c>
      <c r="AB2450">
        <v>1</v>
      </c>
      <c r="AC2450">
        <v>0</v>
      </c>
      <c r="AD2450">
        <v>2</v>
      </c>
      <c r="AE2450">
        <f>SUM(M2450:N2450)/SUM(K2450:AD2450)</f>
        <v>0.19148936170212766</v>
      </c>
      <c r="AF2450">
        <f>SUM(S2450,Y2450)/SUM(K2450:AD2450)</f>
        <v>0.1702127659574468</v>
      </c>
      <c r="AG2450">
        <f t="shared" si="170"/>
        <v>0.25531914893617019</v>
      </c>
      <c r="AH2450">
        <f t="shared" si="171"/>
        <v>6.3829787234042548E-2</v>
      </c>
      <c r="AI2450">
        <f t="shared" si="172"/>
        <v>2.1276595744680851E-2</v>
      </c>
      <c r="AJ2450">
        <f t="shared" si="173"/>
        <v>0.2978723404255319</v>
      </c>
      <c r="AK2450">
        <v>7</v>
      </c>
      <c r="AL2450">
        <v>5</v>
      </c>
    </row>
    <row r="2451" spans="1:38" x14ac:dyDescent="0.2">
      <c r="A2451" t="s">
        <v>1249</v>
      </c>
      <c r="B2451">
        <v>19</v>
      </c>
      <c r="C2451">
        <v>363</v>
      </c>
      <c r="D2451">
        <f>C2451-B2451</f>
        <v>344</v>
      </c>
      <c r="E2451">
        <v>0.38629999999999998</v>
      </c>
      <c r="F2451">
        <v>2.637E-3</v>
      </c>
      <c r="G2451">
        <v>78</v>
      </c>
      <c r="H2451" t="s">
        <v>32</v>
      </c>
      <c r="I2451" t="s">
        <v>72</v>
      </c>
      <c r="J2451">
        <v>2.7650000000000001</v>
      </c>
      <c r="K2451">
        <v>3</v>
      </c>
      <c r="L2451">
        <v>0</v>
      </c>
      <c r="M2451">
        <v>16</v>
      </c>
      <c r="N2451">
        <v>11</v>
      </c>
      <c r="O2451">
        <v>1</v>
      </c>
      <c r="P2451">
        <v>20</v>
      </c>
      <c r="Q2451">
        <v>2</v>
      </c>
      <c r="R2451">
        <v>2</v>
      </c>
      <c r="S2451">
        <v>18</v>
      </c>
      <c r="T2451">
        <v>2</v>
      </c>
      <c r="U2451">
        <v>1</v>
      </c>
      <c r="V2451">
        <v>12</v>
      </c>
      <c r="W2451">
        <v>3</v>
      </c>
      <c r="X2451">
        <v>5</v>
      </c>
      <c r="Y2451">
        <v>6</v>
      </c>
      <c r="Z2451">
        <v>18</v>
      </c>
      <c r="AA2451">
        <v>13</v>
      </c>
      <c r="AB2451">
        <v>6</v>
      </c>
      <c r="AC2451">
        <v>0</v>
      </c>
      <c r="AD2451">
        <v>2</v>
      </c>
      <c r="AE2451">
        <f>SUM(M2451:N2451)/SUM(K2451:AD2451)</f>
        <v>0.19148936170212766</v>
      </c>
      <c r="AF2451">
        <f>SUM(S2451,Y2451)/SUM(K2451:AD2451)</f>
        <v>0.1702127659574468</v>
      </c>
      <c r="AG2451">
        <f t="shared" si="170"/>
        <v>0.18439716312056736</v>
      </c>
      <c r="AH2451">
        <f t="shared" si="171"/>
        <v>2.1276595744680851E-2</v>
      </c>
      <c r="AI2451">
        <f t="shared" si="172"/>
        <v>7.8014184397163122E-2</v>
      </c>
      <c r="AJ2451">
        <f t="shared" si="173"/>
        <v>0.3546099290780142</v>
      </c>
      <c r="AK2451">
        <v>1</v>
      </c>
      <c r="AL2451">
        <v>0</v>
      </c>
    </row>
    <row r="2452" spans="1:38" x14ac:dyDescent="0.2">
      <c r="A2452" t="s">
        <v>1068</v>
      </c>
      <c r="B2452">
        <v>82</v>
      </c>
      <c r="C2452">
        <v>174</v>
      </c>
      <c r="D2452">
        <f>C2452-B2452</f>
        <v>92</v>
      </c>
      <c r="E2452">
        <v>0.27729999999999999</v>
      </c>
      <c r="F2452" s="1">
        <v>5.0000000000000004E-6</v>
      </c>
      <c r="G2452">
        <v>54</v>
      </c>
      <c r="H2452" t="s">
        <v>32</v>
      </c>
      <c r="I2452" t="s">
        <v>49</v>
      </c>
      <c r="J2452">
        <v>2.8719999999999999</v>
      </c>
      <c r="K2452">
        <v>2</v>
      </c>
      <c r="L2452">
        <v>0</v>
      </c>
      <c r="M2452">
        <v>2</v>
      </c>
      <c r="N2452">
        <v>9</v>
      </c>
      <c r="O2452">
        <v>2</v>
      </c>
      <c r="P2452">
        <v>4</v>
      </c>
      <c r="Q2452">
        <v>0</v>
      </c>
      <c r="R2452">
        <v>2</v>
      </c>
      <c r="S2452">
        <v>4</v>
      </c>
      <c r="T2452">
        <v>2</v>
      </c>
      <c r="U2452">
        <v>1</v>
      </c>
      <c r="V2452">
        <v>3</v>
      </c>
      <c r="W2452">
        <v>2</v>
      </c>
      <c r="X2452">
        <v>3</v>
      </c>
      <c r="Y2452">
        <v>4</v>
      </c>
      <c r="Z2452">
        <v>2</v>
      </c>
      <c r="AA2452">
        <v>3</v>
      </c>
      <c r="AB2452">
        <v>0</v>
      </c>
      <c r="AC2452">
        <v>0</v>
      </c>
      <c r="AD2452">
        <v>2</v>
      </c>
      <c r="AE2452">
        <f>SUM(M2452:N2452)/SUM(K2452:AD2452)</f>
        <v>0.23404255319148937</v>
      </c>
      <c r="AF2452">
        <f>SUM(S2452,Y2452)/SUM(K2452:AD2452)</f>
        <v>0.1702127659574468</v>
      </c>
      <c r="AG2452">
        <f t="shared" si="170"/>
        <v>0.1702127659574468</v>
      </c>
      <c r="AH2452">
        <f t="shared" si="171"/>
        <v>8.5106382978723402E-2</v>
      </c>
      <c r="AI2452">
        <f t="shared" si="172"/>
        <v>0.10638297872340426</v>
      </c>
      <c r="AJ2452">
        <f t="shared" si="173"/>
        <v>0.23404255319148937</v>
      </c>
      <c r="AK2452">
        <v>3</v>
      </c>
      <c r="AL2452">
        <v>0</v>
      </c>
    </row>
    <row r="2453" spans="1:38" x14ac:dyDescent="0.2">
      <c r="A2453" t="s">
        <v>1619</v>
      </c>
      <c r="B2453">
        <v>253</v>
      </c>
      <c r="C2453">
        <v>331</v>
      </c>
      <c r="D2453">
        <f>C2453-B2453</f>
        <v>78</v>
      </c>
      <c r="E2453">
        <v>0.1996</v>
      </c>
      <c r="F2453">
        <v>1.18E-4</v>
      </c>
      <c r="G2453">
        <v>30</v>
      </c>
      <c r="H2453" t="s">
        <v>35</v>
      </c>
      <c r="I2453" t="s">
        <v>107</v>
      </c>
      <c r="J2453">
        <v>3.0470000000000002</v>
      </c>
      <c r="K2453">
        <v>2</v>
      </c>
      <c r="L2453">
        <v>0</v>
      </c>
      <c r="M2453">
        <v>3</v>
      </c>
      <c r="N2453">
        <v>11</v>
      </c>
      <c r="O2453">
        <v>3</v>
      </c>
      <c r="P2453">
        <v>3</v>
      </c>
      <c r="Q2453">
        <v>1</v>
      </c>
      <c r="R2453">
        <v>2</v>
      </c>
      <c r="S2453">
        <v>7</v>
      </c>
      <c r="T2453">
        <v>0</v>
      </c>
      <c r="U2453">
        <v>1</v>
      </c>
      <c r="V2453">
        <v>2</v>
      </c>
      <c r="W2453">
        <v>0</v>
      </c>
      <c r="X2453">
        <v>2</v>
      </c>
      <c r="Y2453">
        <v>1</v>
      </c>
      <c r="Z2453">
        <v>4</v>
      </c>
      <c r="AA2453">
        <v>2</v>
      </c>
      <c r="AB2453">
        <v>3</v>
      </c>
      <c r="AC2453">
        <v>0</v>
      </c>
      <c r="AD2453">
        <v>0</v>
      </c>
      <c r="AE2453">
        <f>SUM(M2453:N2453)/SUM(K2453:AD2453)</f>
        <v>0.2978723404255319</v>
      </c>
      <c r="AF2453">
        <f>SUM(S2453,Y2453)/SUM(K2453:AD2453)</f>
        <v>0.1702127659574468</v>
      </c>
      <c r="AG2453">
        <f t="shared" si="170"/>
        <v>0.10638297872340426</v>
      </c>
      <c r="AH2453">
        <f t="shared" si="171"/>
        <v>6.3829787234042548E-2</v>
      </c>
      <c r="AI2453">
        <f t="shared" si="172"/>
        <v>0.1276595744680851</v>
      </c>
      <c r="AJ2453">
        <f t="shared" si="173"/>
        <v>0.23404255319148937</v>
      </c>
    </row>
    <row r="2454" spans="1:38" x14ac:dyDescent="0.2">
      <c r="A2454" t="s">
        <v>2803</v>
      </c>
      <c r="B2454">
        <v>55</v>
      </c>
      <c r="C2454">
        <v>360</v>
      </c>
      <c r="D2454">
        <f>C2454-B2454</f>
        <v>305</v>
      </c>
      <c r="E2454">
        <v>0.20810000000000001</v>
      </c>
      <c r="F2454">
        <v>4.1800000000000002E-4</v>
      </c>
      <c r="G2454">
        <v>30</v>
      </c>
      <c r="H2454" t="s">
        <v>46</v>
      </c>
      <c r="I2454" t="s">
        <v>33</v>
      </c>
      <c r="J2454">
        <v>2.722</v>
      </c>
      <c r="K2454">
        <v>3</v>
      </c>
      <c r="L2454">
        <v>1</v>
      </c>
      <c r="M2454">
        <v>14</v>
      </c>
      <c r="N2454">
        <v>23</v>
      </c>
      <c r="O2454">
        <v>2</v>
      </c>
      <c r="P2454">
        <v>9</v>
      </c>
      <c r="Q2454">
        <v>2</v>
      </c>
      <c r="R2454">
        <v>5</v>
      </c>
      <c r="S2454">
        <v>20</v>
      </c>
      <c r="T2454">
        <v>4</v>
      </c>
      <c r="U2454">
        <v>1</v>
      </c>
      <c r="V2454">
        <v>14</v>
      </c>
      <c r="W2454">
        <v>5</v>
      </c>
      <c r="X2454">
        <v>4</v>
      </c>
      <c r="Y2454">
        <v>3</v>
      </c>
      <c r="Z2454">
        <v>10</v>
      </c>
      <c r="AA2454">
        <v>5</v>
      </c>
      <c r="AB2454">
        <v>6</v>
      </c>
      <c r="AC2454">
        <v>1</v>
      </c>
      <c r="AD2454">
        <v>3</v>
      </c>
      <c r="AE2454">
        <f>SUM(M2454:N2454)/SUM(K2454:AD2454)</f>
        <v>0.27407407407407408</v>
      </c>
      <c r="AF2454">
        <f>SUM(S2454,Y2454)/SUM(K2454:AD2454)</f>
        <v>0.17037037037037037</v>
      </c>
      <c r="AG2454">
        <f t="shared" si="170"/>
        <v>0.12592592592592591</v>
      </c>
      <c r="AH2454">
        <f t="shared" si="171"/>
        <v>4.4444444444444446E-2</v>
      </c>
      <c r="AI2454">
        <f t="shared" si="172"/>
        <v>0.11851851851851852</v>
      </c>
      <c r="AJ2454">
        <f t="shared" si="173"/>
        <v>0.26666666666666666</v>
      </c>
    </row>
    <row r="2455" spans="1:38" x14ac:dyDescent="0.2">
      <c r="A2455" t="s">
        <v>1103</v>
      </c>
      <c r="B2455">
        <v>22</v>
      </c>
      <c r="C2455">
        <v>1822</v>
      </c>
      <c r="D2455">
        <f>C2455-B2455</f>
        <v>1800</v>
      </c>
      <c r="E2455">
        <v>0.1479</v>
      </c>
      <c r="F2455">
        <v>1.353E-3</v>
      </c>
      <c r="G2455">
        <v>6</v>
      </c>
      <c r="H2455" t="s">
        <v>46</v>
      </c>
      <c r="I2455" t="s">
        <v>38</v>
      </c>
      <c r="J2455">
        <v>2.6920000000000002</v>
      </c>
      <c r="K2455">
        <v>21</v>
      </c>
      <c r="L2455">
        <v>1</v>
      </c>
      <c r="M2455">
        <v>61</v>
      </c>
      <c r="N2455">
        <v>88</v>
      </c>
      <c r="O2455">
        <v>9</v>
      </c>
      <c r="P2455">
        <v>47</v>
      </c>
      <c r="Q2455">
        <v>18</v>
      </c>
      <c r="R2455">
        <v>14</v>
      </c>
      <c r="S2455">
        <v>84</v>
      </c>
      <c r="T2455">
        <v>26</v>
      </c>
      <c r="U2455">
        <v>5</v>
      </c>
      <c r="V2455">
        <v>58</v>
      </c>
      <c r="W2455">
        <v>24</v>
      </c>
      <c r="X2455">
        <v>32</v>
      </c>
      <c r="Y2455">
        <v>29</v>
      </c>
      <c r="Z2455">
        <v>83</v>
      </c>
      <c r="AA2455">
        <v>39</v>
      </c>
      <c r="AB2455">
        <v>18</v>
      </c>
      <c r="AC2455">
        <v>0</v>
      </c>
      <c r="AD2455">
        <v>6</v>
      </c>
      <c r="AE2455">
        <f>SUM(M2455:N2455)/SUM(K2455:AD2455)</f>
        <v>0.22473604826546004</v>
      </c>
      <c r="AF2455">
        <f>SUM(S2455,Y2455)/SUM(K2455:AD2455)</f>
        <v>0.17043740573152338</v>
      </c>
      <c r="AG2455">
        <f t="shared" si="170"/>
        <v>0.13876319758672701</v>
      </c>
      <c r="AH2455">
        <f t="shared" si="171"/>
        <v>2.2624434389140271E-2</v>
      </c>
      <c r="AI2455">
        <f t="shared" si="172"/>
        <v>9.5022624434389136E-2</v>
      </c>
      <c r="AJ2455">
        <f t="shared" si="173"/>
        <v>0.34841628959276016</v>
      </c>
      <c r="AK2455">
        <v>7</v>
      </c>
      <c r="AL2455">
        <v>5</v>
      </c>
    </row>
    <row r="2456" spans="1:38" x14ac:dyDescent="0.2">
      <c r="A2456" t="s">
        <v>662</v>
      </c>
      <c r="B2456">
        <v>7</v>
      </c>
      <c r="C2456">
        <v>202</v>
      </c>
      <c r="D2456">
        <f>C2456-B2456</f>
        <v>195</v>
      </c>
      <c r="E2456">
        <v>0.38540000000000002</v>
      </c>
      <c r="F2456">
        <v>1.36E-4</v>
      </c>
      <c r="G2456">
        <v>78</v>
      </c>
      <c r="H2456" t="s">
        <v>32</v>
      </c>
      <c r="I2456" t="s">
        <v>40</v>
      </c>
      <c r="J2456">
        <v>2.9260000000000002</v>
      </c>
      <c r="K2456">
        <v>2</v>
      </c>
      <c r="L2456">
        <v>1</v>
      </c>
      <c r="M2456">
        <v>8</v>
      </c>
      <c r="N2456">
        <v>11</v>
      </c>
      <c r="O2456">
        <v>3</v>
      </c>
      <c r="P2456">
        <v>16</v>
      </c>
      <c r="Q2456">
        <v>1</v>
      </c>
      <c r="R2456">
        <v>0</v>
      </c>
      <c r="S2456">
        <v>10</v>
      </c>
      <c r="T2456">
        <v>5</v>
      </c>
      <c r="U2456">
        <v>0</v>
      </c>
      <c r="V2456">
        <v>5</v>
      </c>
      <c r="W2456">
        <v>1</v>
      </c>
      <c r="X2456">
        <v>3</v>
      </c>
      <c r="Y2456">
        <v>5</v>
      </c>
      <c r="Z2456">
        <v>7</v>
      </c>
      <c r="AA2456">
        <v>4</v>
      </c>
      <c r="AB2456">
        <v>2</v>
      </c>
      <c r="AC2456">
        <v>1</v>
      </c>
      <c r="AD2456">
        <v>3</v>
      </c>
      <c r="AE2456">
        <f>SUM(M2456:N2456)/SUM(K2456:AD2456)</f>
        <v>0.21590909090909091</v>
      </c>
      <c r="AF2456">
        <f>SUM(S2456,Y2456)/SUM(K2456:AD2456)</f>
        <v>0.17045454545454544</v>
      </c>
      <c r="AG2456">
        <f t="shared" si="170"/>
        <v>0.21590909090909091</v>
      </c>
      <c r="AH2456">
        <f t="shared" si="171"/>
        <v>7.9545454545454544E-2</v>
      </c>
      <c r="AI2456">
        <f t="shared" si="172"/>
        <v>7.9545454545454544E-2</v>
      </c>
      <c r="AJ2456">
        <f t="shared" si="173"/>
        <v>0.23863636363636365</v>
      </c>
      <c r="AK2456">
        <v>8</v>
      </c>
      <c r="AL2456">
        <v>0</v>
      </c>
    </row>
    <row r="2457" spans="1:38" x14ac:dyDescent="0.2">
      <c r="A2457" t="s">
        <v>2086</v>
      </c>
      <c r="B2457">
        <v>4</v>
      </c>
      <c r="C2457">
        <v>224</v>
      </c>
      <c r="D2457">
        <f>C2457-B2457</f>
        <v>220</v>
      </c>
      <c r="E2457">
        <v>0.49809999999999999</v>
      </c>
      <c r="F2457">
        <v>2.2039999999999998E-3</v>
      </c>
      <c r="G2457">
        <v>90</v>
      </c>
      <c r="H2457" t="s">
        <v>32</v>
      </c>
      <c r="I2457" t="s">
        <v>44</v>
      </c>
      <c r="J2457">
        <v>2.5870000000000002</v>
      </c>
      <c r="K2457">
        <v>0</v>
      </c>
      <c r="L2457">
        <v>0</v>
      </c>
      <c r="M2457">
        <v>8</v>
      </c>
      <c r="N2457">
        <v>13</v>
      </c>
      <c r="O2457">
        <v>4</v>
      </c>
      <c r="P2457">
        <v>14</v>
      </c>
      <c r="Q2457">
        <v>2</v>
      </c>
      <c r="R2457">
        <v>1</v>
      </c>
      <c r="S2457">
        <v>14</v>
      </c>
      <c r="T2457">
        <v>4</v>
      </c>
      <c r="U2457">
        <v>1</v>
      </c>
      <c r="V2457">
        <v>7</v>
      </c>
      <c r="W2457">
        <v>3</v>
      </c>
      <c r="X2457">
        <v>7</v>
      </c>
      <c r="Y2457">
        <v>1</v>
      </c>
      <c r="Z2457">
        <v>7</v>
      </c>
      <c r="AA2457">
        <v>0</v>
      </c>
      <c r="AB2457">
        <v>1</v>
      </c>
      <c r="AC2457">
        <v>0</v>
      </c>
      <c r="AD2457">
        <v>1</v>
      </c>
      <c r="AE2457">
        <f>SUM(M2457:N2457)/SUM(K2457:AD2457)</f>
        <v>0.23863636363636365</v>
      </c>
      <c r="AF2457">
        <f>SUM(S2457,Y2457)/SUM(K2457:AD2457)</f>
        <v>0.17045454545454544</v>
      </c>
      <c r="AG2457">
        <f t="shared" si="170"/>
        <v>0.19318181818181818</v>
      </c>
      <c r="AH2457">
        <f t="shared" si="171"/>
        <v>5.6818181818181816E-2</v>
      </c>
      <c r="AI2457">
        <f t="shared" si="172"/>
        <v>7.9545454545454544E-2</v>
      </c>
      <c r="AJ2457">
        <f t="shared" si="173"/>
        <v>0.26136363636363635</v>
      </c>
      <c r="AK2457">
        <v>5</v>
      </c>
      <c r="AL2457">
        <v>0</v>
      </c>
    </row>
    <row r="2458" spans="1:38" x14ac:dyDescent="0.2">
      <c r="A2458" t="s">
        <v>701</v>
      </c>
      <c r="B2458">
        <v>3</v>
      </c>
      <c r="C2458">
        <v>178</v>
      </c>
      <c r="D2458">
        <f>C2458-B2458</f>
        <v>175</v>
      </c>
      <c r="E2458">
        <v>0.39760000000000001</v>
      </c>
      <c r="F2458">
        <v>2.72E-4</v>
      </c>
      <c r="G2458">
        <v>78</v>
      </c>
      <c r="H2458" t="s">
        <v>46</v>
      </c>
      <c r="I2458" t="s">
        <v>44</v>
      </c>
      <c r="J2458">
        <v>2.903</v>
      </c>
      <c r="K2458">
        <v>5</v>
      </c>
      <c r="L2458">
        <v>2</v>
      </c>
      <c r="M2458">
        <v>13</v>
      </c>
      <c r="N2458">
        <v>11</v>
      </c>
      <c r="O2458">
        <v>1</v>
      </c>
      <c r="P2458">
        <v>5</v>
      </c>
      <c r="Q2458">
        <v>1</v>
      </c>
      <c r="R2458">
        <v>4</v>
      </c>
      <c r="S2458">
        <v>12</v>
      </c>
      <c r="T2458">
        <v>2</v>
      </c>
      <c r="U2458">
        <v>0</v>
      </c>
      <c r="V2458">
        <v>3</v>
      </c>
      <c r="W2458">
        <v>1</v>
      </c>
      <c r="X2458">
        <v>2</v>
      </c>
      <c r="Y2458">
        <v>3</v>
      </c>
      <c r="Z2458">
        <v>13</v>
      </c>
      <c r="AA2458">
        <v>6</v>
      </c>
      <c r="AB2458">
        <v>1</v>
      </c>
      <c r="AC2458">
        <v>0</v>
      </c>
      <c r="AD2458">
        <v>3</v>
      </c>
      <c r="AE2458">
        <f>SUM(M2458:N2458)/SUM(K2458:AD2458)</f>
        <v>0.27272727272727271</v>
      </c>
      <c r="AF2458">
        <f>SUM(S2458,Y2458)/SUM(K2458:AD2458)</f>
        <v>0.17045454545454544</v>
      </c>
      <c r="AG2458">
        <f t="shared" si="170"/>
        <v>0.125</v>
      </c>
      <c r="AH2458">
        <f t="shared" si="171"/>
        <v>4.5454545454545456E-2</v>
      </c>
      <c r="AI2458">
        <f t="shared" si="172"/>
        <v>7.9545454545454544E-2</v>
      </c>
      <c r="AJ2458">
        <f t="shared" si="173"/>
        <v>0.30681818181818182</v>
      </c>
      <c r="AK2458">
        <v>2</v>
      </c>
      <c r="AL2458">
        <v>0</v>
      </c>
    </row>
    <row r="2459" spans="1:38" x14ac:dyDescent="0.2">
      <c r="A2459" t="s">
        <v>2599</v>
      </c>
      <c r="B2459">
        <v>13</v>
      </c>
      <c r="C2459">
        <v>691</v>
      </c>
      <c r="D2459">
        <f>C2459-B2459</f>
        <v>678</v>
      </c>
      <c r="E2459">
        <v>9.4E-2</v>
      </c>
      <c r="F2459">
        <v>4.2989999999999999E-3</v>
      </c>
      <c r="G2459">
        <v>6</v>
      </c>
      <c r="H2459" t="s">
        <v>35</v>
      </c>
      <c r="I2459" t="s">
        <v>44</v>
      </c>
      <c r="J2459">
        <v>2.92</v>
      </c>
      <c r="K2459">
        <v>16</v>
      </c>
      <c r="L2459">
        <v>1</v>
      </c>
      <c r="M2459">
        <v>33</v>
      </c>
      <c r="N2459">
        <v>29</v>
      </c>
      <c r="O2459">
        <v>6</v>
      </c>
      <c r="P2459">
        <v>14</v>
      </c>
      <c r="Q2459">
        <v>10</v>
      </c>
      <c r="R2459">
        <v>9</v>
      </c>
      <c r="S2459">
        <v>36</v>
      </c>
      <c r="T2459">
        <v>12</v>
      </c>
      <c r="U2459">
        <v>5</v>
      </c>
      <c r="V2459">
        <v>37</v>
      </c>
      <c r="W2459">
        <v>8</v>
      </c>
      <c r="X2459">
        <v>14</v>
      </c>
      <c r="Y2459">
        <v>23</v>
      </c>
      <c r="Z2459">
        <v>39</v>
      </c>
      <c r="AA2459">
        <v>30</v>
      </c>
      <c r="AB2459">
        <v>15</v>
      </c>
      <c r="AC2459">
        <v>1</v>
      </c>
      <c r="AD2459">
        <v>8</v>
      </c>
      <c r="AE2459">
        <f>SUM(M2459:N2459)/SUM(K2459:AD2459)</f>
        <v>0.1791907514450867</v>
      </c>
      <c r="AF2459">
        <f>SUM(S2459,Y2459)/SUM(K2459:AD2459)</f>
        <v>0.17052023121387283</v>
      </c>
      <c r="AG2459">
        <f t="shared" si="170"/>
        <v>0.10982658959537572</v>
      </c>
      <c r="AH2459">
        <f t="shared" si="171"/>
        <v>4.3352601156069363E-2</v>
      </c>
      <c r="AI2459">
        <f t="shared" si="172"/>
        <v>0.11849710982658959</v>
      </c>
      <c r="AJ2459">
        <f t="shared" si="173"/>
        <v>0.37861271676300579</v>
      </c>
    </row>
    <row r="2460" spans="1:38" x14ac:dyDescent="0.2">
      <c r="A2460" t="s">
        <v>449</v>
      </c>
      <c r="B2460">
        <v>15</v>
      </c>
      <c r="C2460">
        <v>369</v>
      </c>
      <c r="D2460">
        <f>C2460-B2460</f>
        <v>354</v>
      </c>
      <c r="E2460">
        <v>0.30819999999999997</v>
      </c>
      <c r="F2460">
        <v>1.6975000000000001E-2</v>
      </c>
      <c r="G2460">
        <v>66</v>
      </c>
      <c r="H2460" t="s">
        <v>35</v>
      </c>
      <c r="I2460" t="s">
        <v>49</v>
      </c>
      <c r="J2460">
        <v>2.7629999999999999</v>
      </c>
      <c r="K2460">
        <v>3</v>
      </c>
      <c r="L2460">
        <v>2</v>
      </c>
      <c r="M2460">
        <v>13</v>
      </c>
      <c r="N2460">
        <v>16</v>
      </c>
      <c r="O2460">
        <v>2</v>
      </c>
      <c r="P2460">
        <v>18</v>
      </c>
      <c r="Q2460">
        <v>7</v>
      </c>
      <c r="R2460">
        <v>2</v>
      </c>
      <c r="S2460">
        <v>14</v>
      </c>
      <c r="T2460">
        <v>5</v>
      </c>
      <c r="U2460">
        <v>1</v>
      </c>
      <c r="V2460">
        <v>9</v>
      </c>
      <c r="W2460">
        <v>3</v>
      </c>
      <c r="X2460">
        <v>4</v>
      </c>
      <c r="Y2460">
        <v>8</v>
      </c>
      <c r="Z2460">
        <v>10</v>
      </c>
      <c r="AA2460">
        <v>6</v>
      </c>
      <c r="AB2460">
        <v>4</v>
      </c>
      <c r="AC2460">
        <v>0</v>
      </c>
      <c r="AD2460">
        <v>2</v>
      </c>
      <c r="AE2460">
        <f>SUM(M2460:N2460)/SUM(K2460:AD2460)</f>
        <v>0.22480620155038761</v>
      </c>
      <c r="AF2460">
        <f>SUM(S2460,Y2460)/SUM(K2460:AD2460)</f>
        <v>0.17054263565891473</v>
      </c>
      <c r="AG2460">
        <f t="shared" si="170"/>
        <v>0.18604651162790697</v>
      </c>
      <c r="AH2460">
        <f t="shared" si="171"/>
        <v>3.1007751937984496E-2</v>
      </c>
      <c r="AI2460">
        <f t="shared" si="172"/>
        <v>9.3023255813953487E-2</v>
      </c>
      <c r="AJ2460">
        <f t="shared" si="173"/>
        <v>0.29457364341085274</v>
      </c>
    </row>
    <row r="2461" spans="1:38" x14ac:dyDescent="0.2">
      <c r="A2461" t="s">
        <v>2205</v>
      </c>
      <c r="B2461">
        <v>22</v>
      </c>
      <c r="C2461">
        <v>635</v>
      </c>
      <c r="D2461">
        <f>C2461-B2461</f>
        <v>613</v>
      </c>
      <c r="E2461">
        <v>0.19739999999999999</v>
      </c>
      <c r="F2461">
        <v>3.6600000000000001E-4</v>
      </c>
      <c r="G2461">
        <v>18</v>
      </c>
      <c r="H2461" t="s">
        <v>35</v>
      </c>
      <c r="I2461" t="s">
        <v>44</v>
      </c>
      <c r="J2461">
        <v>2.819</v>
      </c>
      <c r="K2461">
        <v>8</v>
      </c>
      <c r="L2461">
        <v>2</v>
      </c>
      <c r="M2461">
        <v>25</v>
      </c>
      <c r="N2461">
        <v>39</v>
      </c>
      <c r="O2461">
        <v>2</v>
      </c>
      <c r="P2461">
        <v>22</v>
      </c>
      <c r="Q2461">
        <v>5</v>
      </c>
      <c r="R2461">
        <v>6</v>
      </c>
      <c r="S2461">
        <v>36</v>
      </c>
      <c r="T2461">
        <v>10</v>
      </c>
      <c r="U2461">
        <v>5</v>
      </c>
      <c r="V2461">
        <v>19</v>
      </c>
      <c r="W2461">
        <v>7</v>
      </c>
      <c r="X2461">
        <v>15</v>
      </c>
      <c r="Y2461">
        <v>14</v>
      </c>
      <c r="Z2461">
        <v>42</v>
      </c>
      <c r="AA2461">
        <v>17</v>
      </c>
      <c r="AB2461">
        <v>11</v>
      </c>
      <c r="AC2461">
        <v>0</v>
      </c>
      <c r="AD2461">
        <v>8</v>
      </c>
      <c r="AE2461">
        <f>SUM(M2461:N2461)/SUM(K2461:AD2461)</f>
        <v>0.21843003412969283</v>
      </c>
      <c r="AF2461">
        <f>SUM(S2461,Y2461)/SUM(K2461:AD2461)</f>
        <v>0.17064846416382254</v>
      </c>
      <c r="AG2461">
        <f t="shared" si="170"/>
        <v>0.12627986348122866</v>
      </c>
      <c r="AH2461">
        <f t="shared" si="171"/>
        <v>3.4129692832764506E-2</v>
      </c>
      <c r="AI2461">
        <f t="shared" si="172"/>
        <v>0.10921501706484642</v>
      </c>
      <c r="AJ2461">
        <f t="shared" si="173"/>
        <v>0.34129692832764508</v>
      </c>
    </row>
    <row r="2462" spans="1:38" x14ac:dyDescent="0.2">
      <c r="A2462" t="s">
        <v>2783</v>
      </c>
      <c r="B2462">
        <v>14</v>
      </c>
      <c r="C2462">
        <v>59</v>
      </c>
      <c r="D2462">
        <f>C2462-B2462</f>
        <v>45</v>
      </c>
      <c r="E2462">
        <v>0.28029999999999999</v>
      </c>
      <c r="F2462">
        <v>1.8699999999999999E-4</v>
      </c>
      <c r="G2462">
        <v>54</v>
      </c>
      <c r="H2462" t="s">
        <v>46</v>
      </c>
      <c r="I2462" t="s">
        <v>49</v>
      </c>
      <c r="J2462">
        <v>3.9830000000000001</v>
      </c>
      <c r="K2462">
        <v>1</v>
      </c>
      <c r="L2462">
        <v>1</v>
      </c>
      <c r="M2462">
        <v>1</v>
      </c>
      <c r="N2462">
        <v>2</v>
      </c>
      <c r="O2462">
        <v>2</v>
      </c>
      <c r="P2462">
        <v>1</v>
      </c>
      <c r="Q2462">
        <v>1</v>
      </c>
      <c r="R2462">
        <v>2</v>
      </c>
      <c r="S2462">
        <v>6</v>
      </c>
      <c r="T2462">
        <v>5</v>
      </c>
      <c r="U2462">
        <v>0</v>
      </c>
      <c r="V2462">
        <v>0</v>
      </c>
      <c r="W2462">
        <v>4</v>
      </c>
      <c r="X2462">
        <v>3</v>
      </c>
      <c r="Y2462">
        <v>1</v>
      </c>
      <c r="Z2462">
        <v>5</v>
      </c>
      <c r="AA2462">
        <v>1</v>
      </c>
      <c r="AB2462">
        <v>2</v>
      </c>
      <c r="AC2462">
        <v>0</v>
      </c>
      <c r="AD2462">
        <v>3</v>
      </c>
      <c r="AE2462">
        <f>SUM(M2462:N2462)/SUM(K2462:AD2462)</f>
        <v>7.3170731707317069E-2</v>
      </c>
      <c r="AF2462">
        <f>SUM(S2462,Y2462)/SUM(K2462:AD2462)</f>
        <v>0.17073170731707318</v>
      </c>
      <c r="AG2462">
        <f t="shared" si="170"/>
        <v>0.14634146341463414</v>
      </c>
      <c r="AH2462">
        <f t="shared" si="171"/>
        <v>0.12195121951219512</v>
      </c>
      <c r="AI2462">
        <f t="shared" si="172"/>
        <v>0.21951219512195122</v>
      </c>
      <c r="AJ2462">
        <f t="shared" si="173"/>
        <v>0.26829268292682928</v>
      </c>
    </row>
    <row r="2463" spans="1:38" x14ac:dyDescent="0.2">
      <c r="A2463" t="s">
        <v>1183</v>
      </c>
      <c r="B2463">
        <v>202</v>
      </c>
      <c r="C2463">
        <v>249</v>
      </c>
      <c r="D2463">
        <f>C2463-B2463</f>
        <v>47</v>
      </c>
      <c r="E2463">
        <v>0.21659999999999999</v>
      </c>
      <c r="F2463">
        <v>5.9639999999999997E-3</v>
      </c>
      <c r="G2463">
        <v>30</v>
      </c>
      <c r="H2463" t="s">
        <v>35</v>
      </c>
      <c r="I2463" t="s">
        <v>44</v>
      </c>
      <c r="J2463">
        <v>4.383</v>
      </c>
      <c r="K2463">
        <v>5</v>
      </c>
      <c r="L2463">
        <v>0</v>
      </c>
      <c r="M2463">
        <v>3</v>
      </c>
      <c r="N2463">
        <v>1</v>
      </c>
      <c r="O2463">
        <v>2</v>
      </c>
      <c r="P2463">
        <v>2</v>
      </c>
      <c r="Q2463">
        <v>1</v>
      </c>
      <c r="R2463">
        <v>0</v>
      </c>
      <c r="S2463">
        <v>2</v>
      </c>
      <c r="T2463">
        <v>9</v>
      </c>
      <c r="U2463">
        <v>0</v>
      </c>
      <c r="V2463">
        <v>0</v>
      </c>
      <c r="W2463">
        <v>1</v>
      </c>
      <c r="X2463">
        <v>2</v>
      </c>
      <c r="Y2463">
        <v>5</v>
      </c>
      <c r="Z2463">
        <v>3</v>
      </c>
      <c r="AA2463">
        <v>2</v>
      </c>
      <c r="AB2463">
        <v>2</v>
      </c>
      <c r="AC2463">
        <v>0</v>
      </c>
      <c r="AD2463">
        <v>1</v>
      </c>
      <c r="AE2463">
        <f>SUM(M2463:N2463)/SUM(K2463:AD2463)</f>
        <v>9.7560975609756101E-2</v>
      </c>
      <c r="AF2463">
        <f>SUM(S2463,Y2463)/SUM(K2463:AD2463)</f>
        <v>0.17073170731707318</v>
      </c>
      <c r="AG2463">
        <f t="shared" si="170"/>
        <v>0.1951219512195122</v>
      </c>
      <c r="AH2463">
        <f t="shared" si="171"/>
        <v>7.3170731707317069E-2</v>
      </c>
      <c r="AI2463">
        <f t="shared" si="172"/>
        <v>0.26829268292682928</v>
      </c>
      <c r="AJ2463">
        <f t="shared" si="173"/>
        <v>0.1951219512195122</v>
      </c>
    </row>
    <row r="2464" spans="1:38" x14ac:dyDescent="0.2">
      <c r="A2464" t="s">
        <v>278</v>
      </c>
      <c r="B2464">
        <v>770</v>
      </c>
      <c r="C2464">
        <v>918</v>
      </c>
      <c r="D2464">
        <f>C2464-B2464</f>
        <v>148</v>
      </c>
      <c r="E2464">
        <v>0.23369999999999999</v>
      </c>
      <c r="F2464">
        <v>8.0649999999999993E-3</v>
      </c>
      <c r="G2464">
        <v>42</v>
      </c>
      <c r="H2464" t="s">
        <v>35</v>
      </c>
      <c r="I2464" t="s">
        <v>33</v>
      </c>
      <c r="J2464">
        <v>3.7570000000000001</v>
      </c>
      <c r="K2464">
        <v>2</v>
      </c>
      <c r="L2464">
        <v>0</v>
      </c>
      <c r="M2464">
        <v>8</v>
      </c>
      <c r="N2464">
        <v>3</v>
      </c>
      <c r="O2464">
        <v>4</v>
      </c>
      <c r="P2464">
        <v>6</v>
      </c>
      <c r="Q2464">
        <v>0</v>
      </c>
      <c r="R2464">
        <v>8</v>
      </c>
      <c r="S2464">
        <v>8</v>
      </c>
      <c r="T2464">
        <v>6</v>
      </c>
      <c r="U2464">
        <v>1</v>
      </c>
      <c r="V2464">
        <v>6</v>
      </c>
      <c r="W2464">
        <v>4</v>
      </c>
      <c r="X2464">
        <v>1</v>
      </c>
      <c r="Y2464">
        <v>6</v>
      </c>
      <c r="Z2464">
        <v>9</v>
      </c>
      <c r="AA2464">
        <v>4</v>
      </c>
      <c r="AB2464">
        <v>2</v>
      </c>
      <c r="AC2464">
        <v>1</v>
      </c>
      <c r="AD2464">
        <v>3</v>
      </c>
      <c r="AE2464">
        <f>SUM(M2464:N2464)/SUM(K2464:AD2464)</f>
        <v>0.13414634146341464</v>
      </c>
      <c r="AF2464">
        <f>SUM(S2464,Y2464)/SUM(K2464:AD2464)</f>
        <v>0.17073170731707318</v>
      </c>
      <c r="AG2464">
        <f t="shared" si="170"/>
        <v>0.14634146341463414</v>
      </c>
      <c r="AH2464">
        <f t="shared" si="171"/>
        <v>9.7560975609756101E-2</v>
      </c>
      <c r="AI2464">
        <f t="shared" si="172"/>
        <v>0.2073170731707317</v>
      </c>
      <c r="AJ2464">
        <f t="shared" si="173"/>
        <v>0.24390243902439024</v>
      </c>
    </row>
    <row r="2465" spans="1:38" x14ac:dyDescent="0.2">
      <c r="A2465" t="s">
        <v>599</v>
      </c>
      <c r="B2465">
        <v>171</v>
      </c>
      <c r="C2465">
        <v>253</v>
      </c>
      <c r="D2465">
        <f>C2465-B2465</f>
        <v>82</v>
      </c>
      <c r="E2465">
        <v>0.16300000000000001</v>
      </c>
      <c r="F2465">
        <v>6.3000000000000003E-4</v>
      </c>
      <c r="G2465">
        <v>6</v>
      </c>
      <c r="H2465" t="s">
        <v>35</v>
      </c>
      <c r="I2465" t="s">
        <v>33</v>
      </c>
      <c r="J2465">
        <v>2.6629999999999998</v>
      </c>
      <c r="K2465">
        <v>0</v>
      </c>
      <c r="L2465">
        <v>0</v>
      </c>
      <c r="M2465">
        <v>5</v>
      </c>
      <c r="N2465">
        <v>1</v>
      </c>
      <c r="O2465">
        <v>1</v>
      </c>
      <c r="P2465">
        <v>4</v>
      </c>
      <c r="Q2465">
        <v>4</v>
      </c>
      <c r="R2465">
        <v>1</v>
      </c>
      <c r="S2465">
        <v>3</v>
      </c>
      <c r="T2465">
        <v>2</v>
      </c>
      <c r="U2465">
        <v>1</v>
      </c>
      <c r="V2465">
        <v>5</v>
      </c>
      <c r="W2465">
        <v>1</v>
      </c>
      <c r="X2465">
        <v>4</v>
      </c>
      <c r="Y2465">
        <v>4</v>
      </c>
      <c r="Z2465">
        <v>2</v>
      </c>
      <c r="AA2465">
        <v>1</v>
      </c>
      <c r="AB2465">
        <v>2</v>
      </c>
      <c r="AC2465">
        <v>0</v>
      </c>
      <c r="AD2465">
        <v>0</v>
      </c>
      <c r="AE2465">
        <f>SUM(M2465:N2465)/SUM(K2465:AD2465)</f>
        <v>0.14634146341463414</v>
      </c>
      <c r="AF2465">
        <f>SUM(S2465,Y2465)/SUM(K2465:AD2465)</f>
        <v>0.17073170731707318</v>
      </c>
      <c r="AG2465">
        <f t="shared" si="170"/>
        <v>0.12195121951219512</v>
      </c>
      <c r="AH2465">
        <f t="shared" si="171"/>
        <v>2.4390243902439025E-2</v>
      </c>
      <c r="AI2465">
        <f t="shared" si="172"/>
        <v>0.14634146341463414</v>
      </c>
      <c r="AJ2465">
        <f t="shared" si="173"/>
        <v>0.3902439024390244</v>
      </c>
    </row>
    <row r="2466" spans="1:38" x14ac:dyDescent="0.2">
      <c r="A2466" t="s">
        <v>1073</v>
      </c>
      <c r="B2466">
        <v>351</v>
      </c>
      <c r="C2466">
        <v>421</v>
      </c>
      <c r="D2466">
        <f>C2466-B2466</f>
        <v>70</v>
      </c>
      <c r="E2466">
        <v>0.4204</v>
      </c>
      <c r="F2466">
        <v>1.1400000000000001E-4</v>
      </c>
      <c r="G2466">
        <v>78</v>
      </c>
      <c r="H2466" t="s">
        <v>32</v>
      </c>
      <c r="I2466" t="s">
        <v>235</v>
      </c>
      <c r="J2466">
        <v>3.044</v>
      </c>
      <c r="K2466">
        <v>3</v>
      </c>
      <c r="L2466">
        <v>1</v>
      </c>
      <c r="M2466">
        <v>4</v>
      </c>
      <c r="N2466">
        <v>2</v>
      </c>
      <c r="O2466">
        <v>2</v>
      </c>
      <c r="P2466">
        <v>1</v>
      </c>
      <c r="Q2466">
        <v>1</v>
      </c>
      <c r="R2466">
        <v>1</v>
      </c>
      <c r="S2466">
        <v>4</v>
      </c>
      <c r="T2466">
        <v>1</v>
      </c>
      <c r="U2466">
        <v>0</v>
      </c>
      <c r="V2466">
        <v>5</v>
      </c>
      <c r="W2466">
        <v>3</v>
      </c>
      <c r="X2466">
        <v>1</v>
      </c>
      <c r="Y2466">
        <v>3</v>
      </c>
      <c r="Z2466">
        <v>4</v>
      </c>
      <c r="AA2466">
        <v>3</v>
      </c>
      <c r="AB2466">
        <v>1</v>
      </c>
      <c r="AC2466">
        <v>1</v>
      </c>
      <c r="AD2466">
        <v>0</v>
      </c>
      <c r="AE2466">
        <f>SUM(M2466:N2466)/SUM(K2466:AD2466)</f>
        <v>0.14634146341463414</v>
      </c>
      <c r="AF2466">
        <f>SUM(S2466,Y2466)/SUM(K2466:AD2466)</f>
        <v>0.17073170731707318</v>
      </c>
      <c r="AG2466">
        <f t="shared" si="170"/>
        <v>0.17073170731707318</v>
      </c>
      <c r="AH2466">
        <f t="shared" si="171"/>
        <v>7.3170731707317069E-2</v>
      </c>
      <c r="AI2466">
        <f t="shared" si="172"/>
        <v>7.3170731707317069E-2</v>
      </c>
      <c r="AJ2466">
        <f t="shared" si="173"/>
        <v>0.36585365853658536</v>
      </c>
      <c r="AK2466">
        <v>2</v>
      </c>
      <c r="AL2466">
        <v>0</v>
      </c>
    </row>
    <row r="2467" spans="1:38" x14ac:dyDescent="0.2">
      <c r="A2467" t="s">
        <v>1141</v>
      </c>
      <c r="B2467">
        <v>256</v>
      </c>
      <c r="C2467">
        <v>312</v>
      </c>
      <c r="D2467">
        <f>C2467-B2467</f>
        <v>56</v>
      </c>
      <c r="E2467">
        <v>0.40749999999999997</v>
      </c>
      <c r="F2467">
        <v>5.7499999999999999E-4</v>
      </c>
      <c r="G2467">
        <v>78</v>
      </c>
      <c r="H2467" t="s">
        <v>32</v>
      </c>
      <c r="I2467" t="s">
        <v>235</v>
      </c>
      <c r="J2467">
        <v>3.3319999999999999</v>
      </c>
      <c r="K2467">
        <v>0</v>
      </c>
      <c r="L2467">
        <v>0</v>
      </c>
      <c r="M2467">
        <v>3</v>
      </c>
      <c r="N2467">
        <v>3</v>
      </c>
      <c r="O2467">
        <v>0</v>
      </c>
      <c r="P2467">
        <v>4</v>
      </c>
      <c r="Q2467">
        <v>1</v>
      </c>
      <c r="R2467">
        <v>2</v>
      </c>
      <c r="S2467">
        <v>4</v>
      </c>
      <c r="T2467">
        <v>5</v>
      </c>
      <c r="U2467">
        <v>1</v>
      </c>
      <c r="V2467">
        <v>0</v>
      </c>
      <c r="W2467">
        <v>2</v>
      </c>
      <c r="X2467">
        <v>5</v>
      </c>
      <c r="Y2467">
        <v>3</v>
      </c>
      <c r="Z2467">
        <v>3</v>
      </c>
      <c r="AA2467">
        <v>2</v>
      </c>
      <c r="AB2467">
        <v>1</v>
      </c>
      <c r="AC2467">
        <v>0</v>
      </c>
      <c r="AD2467">
        <v>2</v>
      </c>
      <c r="AE2467">
        <f>SUM(M2467:N2467)/SUM(K2467:AD2467)</f>
        <v>0.14634146341463414</v>
      </c>
      <c r="AF2467">
        <f>SUM(S2467,Y2467)/SUM(K2467:AD2467)</f>
        <v>0.17073170731707318</v>
      </c>
      <c r="AG2467">
        <f t="shared" si="170"/>
        <v>0.14634146341463414</v>
      </c>
      <c r="AH2467">
        <f t="shared" si="171"/>
        <v>4.878048780487805E-2</v>
      </c>
      <c r="AI2467">
        <f t="shared" si="172"/>
        <v>0.21951219512195122</v>
      </c>
      <c r="AJ2467">
        <f t="shared" si="173"/>
        <v>0.26829268292682928</v>
      </c>
    </row>
    <row r="2468" spans="1:38" x14ac:dyDescent="0.2">
      <c r="A2468" t="s">
        <v>1672</v>
      </c>
      <c r="B2468">
        <v>39</v>
      </c>
      <c r="C2468">
        <v>94</v>
      </c>
      <c r="D2468">
        <f>C2468-B2468</f>
        <v>55</v>
      </c>
      <c r="E2468">
        <v>0.2114</v>
      </c>
      <c r="F2468">
        <v>3.9739999999999998E-2</v>
      </c>
      <c r="G2468">
        <v>30</v>
      </c>
      <c r="H2468" t="s">
        <v>35</v>
      </c>
      <c r="I2468" t="s">
        <v>44</v>
      </c>
      <c r="J2468">
        <v>4.01</v>
      </c>
      <c r="K2468">
        <v>1</v>
      </c>
      <c r="L2468">
        <v>0</v>
      </c>
      <c r="M2468">
        <v>2</v>
      </c>
      <c r="N2468">
        <v>5</v>
      </c>
      <c r="O2468">
        <v>1</v>
      </c>
      <c r="P2468">
        <v>3</v>
      </c>
      <c r="Q2468">
        <v>2</v>
      </c>
      <c r="R2468">
        <v>4</v>
      </c>
      <c r="S2468">
        <v>6</v>
      </c>
      <c r="T2468">
        <v>4</v>
      </c>
      <c r="U2468">
        <v>3</v>
      </c>
      <c r="V2468">
        <v>1</v>
      </c>
      <c r="W2468">
        <v>0</v>
      </c>
      <c r="X2468">
        <v>1</v>
      </c>
      <c r="Y2468">
        <v>1</v>
      </c>
      <c r="Z2468">
        <v>3</v>
      </c>
      <c r="AA2468">
        <v>0</v>
      </c>
      <c r="AB2468">
        <v>2</v>
      </c>
      <c r="AC2468">
        <v>0</v>
      </c>
      <c r="AD2468">
        <v>2</v>
      </c>
      <c r="AE2468">
        <f>SUM(M2468:N2468)/SUM(K2468:AD2468)</f>
        <v>0.17073170731707318</v>
      </c>
      <c r="AF2468">
        <f>SUM(S2468,Y2468)/SUM(K2468:AD2468)</f>
        <v>0.17073170731707318</v>
      </c>
      <c r="AG2468">
        <f t="shared" si="170"/>
        <v>9.7560975609756101E-2</v>
      </c>
      <c r="AH2468">
        <f t="shared" si="171"/>
        <v>7.3170731707317069E-2</v>
      </c>
      <c r="AI2468">
        <f t="shared" si="172"/>
        <v>0.31707317073170732</v>
      </c>
      <c r="AJ2468">
        <f t="shared" si="173"/>
        <v>0.17073170731707318</v>
      </c>
    </row>
    <row r="2469" spans="1:38" x14ac:dyDescent="0.2">
      <c r="A2469" t="s">
        <v>1945</v>
      </c>
      <c r="B2469">
        <v>64</v>
      </c>
      <c r="C2469">
        <v>111</v>
      </c>
      <c r="D2469">
        <f>C2469-B2469</f>
        <v>47</v>
      </c>
      <c r="E2469">
        <v>0.4889</v>
      </c>
      <c r="F2469">
        <v>9.0170000000000007E-3</v>
      </c>
      <c r="G2469">
        <v>90</v>
      </c>
      <c r="H2469" t="s">
        <v>46</v>
      </c>
      <c r="I2469" t="s">
        <v>321</v>
      </c>
      <c r="J2469">
        <v>3.1930000000000001</v>
      </c>
      <c r="K2469">
        <v>2</v>
      </c>
      <c r="L2469">
        <v>0</v>
      </c>
      <c r="M2469">
        <v>3</v>
      </c>
      <c r="N2469">
        <v>4</v>
      </c>
      <c r="O2469">
        <v>1</v>
      </c>
      <c r="P2469">
        <v>4</v>
      </c>
      <c r="Q2469">
        <v>0</v>
      </c>
      <c r="R2469">
        <v>1</v>
      </c>
      <c r="S2469">
        <v>4</v>
      </c>
      <c r="T2469">
        <v>6</v>
      </c>
      <c r="U2469">
        <v>0</v>
      </c>
      <c r="V2469">
        <v>3</v>
      </c>
      <c r="W2469">
        <v>0</v>
      </c>
      <c r="X2469">
        <v>5</v>
      </c>
      <c r="Y2469">
        <v>3</v>
      </c>
      <c r="Z2469">
        <v>0</v>
      </c>
      <c r="AA2469">
        <v>4</v>
      </c>
      <c r="AB2469">
        <v>0</v>
      </c>
      <c r="AC2469">
        <v>0</v>
      </c>
      <c r="AD2469">
        <v>1</v>
      </c>
      <c r="AE2469">
        <f>SUM(M2469:N2469)/SUM(K2469:AD2469)</f>
        <v>0.17073170731707318</v>
      </c>
      <c r="AF2469">
        <f>SUM(S2469,Y2469)/SUM(K2469:AD2469)</f>
        <v>0.17073170731707318</v>
      </c>
      <c r="AG2469">
        <f t="shared" si="170"/>
        <v>0.14634146341463414</v>
      </c>
      <c r="AH2469">
        <f t="shared" si="171"/>
        <v>4.878048780487805E-2</v>
      </c>
      <c r="AI2469">
        <f t="shared" si="172"/>
        <v>0.17073170731707318</v>
      </c>
      <c r="AJ2469">
        <f t="shared" si="173"/>
        <v>0.29268292682926828</v>
      </c>
      <c r="AK2469">
        <v>1</v>
      </c>
      <c r="AL2469">
        <v>0</v>
      </c>
    </row>
    <row r="2470" spans="1:38" x14ac:dyDescent="0.2">
      <c r="A2470" t="s">
        <v>357</v>
      </c>
      <c r="B2470">
        <v>315</v>
      </c>
      <c r="C2470">
        <v>438</v>
      </c>
      <c r="D2470">
        <f>C2470-B2470</f>
        <v>123</v>
      </c>
      <c r="E2470">
        <v>0.29530000000000001</v>
      </c>
      <c r="F2470">
        <v>1.85E-4</v>
      </c>
      <c r="G2470">
        <v>54</v>
      </c>
      <c r="H2470" t="s">
        <v>46</v>
      </c>
      <c r="I2470" t="s">
        <v>33</v>
      </c>
      <c r="J2470">
        <v>2.9340000000000002</v>
      </c>
      <c r="K2470">
        <v>3</v>
      </c>
      <c r="L2470">
        <v>0</v>
      </c>
      <c r="M2470">
        <v>8</v>
      </c>
      <c r="N2470">
        <v>7</v>
      </c>
      <c r="O2470">
        <v>2</v>
      </c>
      <c r="P2470">
        <v>5</v>
      </c>
      <c r="Q2470">
        <v>4</v>
      </c>
      <c r="R2470">
        <v>2</v>
      </c>
      <c r="S2470">
        <v>10</v>
      </c>
      <c r="T2470">
        <v>4</v>
      </c>
      <c r="U2470">
        <v>1</v>
      </c>
      <c r="V2470">
        <v>6</v>
      </c>
      <c r="W2470">
        <v>4</v>
      </c>
      <c r="X2470">
        <v>4</v>
      </c>
      <c r="Y2470">
        <v>4</v>
      </c>
      <c r="Z2470">
        <v>7</v>
      </c>
      <c r="AA2470">
        <v>6</v>
      </c>
      <c r="AB2470">
        <v>3</v>
      </c>
      <c r="AC2470">
        <v>0</v>
      </c>
      <c r="AD2470">
        <v>2</v>
      </c>
      <c r="AE2470">
        <f>SUM(M2470:N2470)/SUM(K2470:AD2470)</f>
        <v>0.18292682926829268</v>
      </c>
      <c r="AF2470">
        <f>SUM(S2470,Y2470)/SUM(K2470:AD2470)</f>
        <v>0.17073170731707318</v>
      </c>
      <c r="AG2470">
        <f t="shared" si="170"/>
        <v>0.14634146341463414</v>
      </c>
      <c r="AH2470">
        <f t="shared" si="171"/>
        <v>4.878048780487805E-2</v>
      </c>
      <c r="AI2470">
        <f t="shared" si="172"/>
        <v>0.12195121951219512</v>
      </c>
      <c r="AJ2470">
        <f t="shared" si="173"/>
        <v>0.32926829268292684</v>
      </c>
    </row>
    <row r="2471" spans="1:38" x14ac:dyDescent="0.2">
      <c r="A2471" t="s">
        <v>1260</v>
      </c>
      <c r="B2471">
        <v>625</v>
      </c>
      <c r="C2471">
        <v>666</v>
      </c>
      <c r="D2471">
        <f>C2471-B2471</f>
        <v>41</v>
      </c>
      <c r="E2471">
        <v>0.1409</v>
      </c>
      <c r="F2471">
        <v>5.8E-5</v>
      </c>
      <c r="G2471">
        <v>6</v>
      </c>
      <c r="H2471" t="s">
        <v>46</v>
      </c>
      <c r="I2471" t="s">
        <v>36</v>
      </c>
      <c r="J2471">
        <v>3.7759999999999998</v>
      </c>
      <c r="K2471">
        <v>3</v>
      </c>
      <c r="L2471">
        <v>0</v>
      </c>
      <c r="M2471">
        <v>4</v>
      </c>
      <c r="N2471">
        <v>4</v>
      </c>
      <c r="O2471">
        <v>0</v>
      </c>
      <c r="P2471">
        <v>1</v>
      </c>
      <c r="Q2471">
        <v>1</v>
      </c>
      <c r="R2471">
        <v>3</v>
      </c>
      <c r="S2471">
        <v>3</v>
      </c>
      <c r="T2471">
        <v>8</v>
      </c>
      <c r="U2471">
        <v>0</v>
      </c>
      <c r="V2471">
        <v>2</v>
      </c>
      <c r="W2471">
        <v>2</v>
      </c>
      <c r="X2471">
        <v>1</v>
      </c>
      <c r="Y2471">
        <v>4</v>
      </c>
      <c r="Z2471">
        <v>3</v>
      </c>
      <c r="AA2471">
        <v>1</v>
      </c>
      <c r="AB2471">
        <v>0</v>
      </c>
      <c r="AC2471">
        <v>1</v>
      </c>
      <c r="AD2471">
        <v>0</v>
      </c>
      <c r="AE2471">
        <f>SUM(M2471:N2471)/SUM(K2471:AD2471)</f>
        <v>0.1951219512195122</v>
      </c>
      <c r="AF2471">
        <f>SUM(S2471,Y2471)/SUM(K2471:AD2471)</f>
        <v>0.17073170731707318</v>
      </c>
      <c r="AG2471">
        <f t="shared" si="170"/>
        <v>0.14634146341463414</v>
      </c>
      <c r="AH2471">
        <f t="shared" si="171"/>
        <v>2.4390243902439025E-2</v>
      </c>
      <c r="AI2471">
        <f t="shared" si="172"/>
        <v>0.26829268292682928</v>
      </c>
      <c r="AJ2471">
        <f t="shared" si="173"/>
        <v>0.1951219512195122</v>
      </c>
    </row>
    <row r="2472" spans="1:38" x14ac:dyDescent="0.2">
      <c r="A2472" t="s">
        <v>625</v>
      </c>
      <c r="B2472">
        <v>27</v>
      </c>
      <c r="C2472">
        <v>647</v>
      </c>
      <c r="D2472">
        <f>C2472-B2472</f>
        <v>620</v>
      </c>
      <c r="E2472">
        <v>0.20200000000000001</v>
      </c>
      <c r="F2472">
        <v>4.5600000000000003E-4</v>
      </c>
      <c r="G2472">
        <v>30</v>
      </c>
      <c r="H2472" t="s">
        <v>35</v>
      </c>
      <c r="I2472" t="s">
        <v>235</v>
      </c>
      <c r="J2472">
        <v>2.6680000000000001</v>
      </c>
      <c r="K2472">
        <v>6</v>
      </c>
      <c r="L2472">
        <v>1</v>
      </c>
      <c r="M2472">
        <v>18</v>
      </c>
      <c r="N2472">
        <v>41</v>
      </c>
      <c r="O2472">
        <v>9</v>
      </c>
      <c r="P2472">
        <v>18</v>
      </c>
      <c r="Q2472">
        <v>2</v>
      </c>
      <c r="R2472">
        <v>5</v>
      </c>
      <c r="S2472">
        <v>34</v>
      </c>
      <c r="T2472">
        <v>16</v>
      </c>
      <c r="U2472">
        <v>5</v>
      </c>
      <c r="V2472">
        <v>31</v>
      </c>
      <c r="W2472">
        <v>5</v>
      </c>
      <c r="X2472">
        <v>23</v>
      </c>
      <c r="Y2472">
        <v>15</v>
      </c>
      <c r="Z2472">
        <v>34</v>
      </c>
      <c r="AA2472">
        <v>12</v>
      </c>
      <c r="AB2472">
        <v>2</v>
      </c>
      <c r="AC2472">
        <v>1</v>
      </c>
      <c r="AD2472">
        <v>9</v>
      </c>
      <c r="AE2472">
        <f>SUM(M2472:N2472)/SUM(K2472:AD2472)</f>
        <v>0.20557491289198607</v>
      </c>
      <c r="AF2472">
        <f>SUM(S2472,Y2472)/SUM(K2472:AD2472)</f>
        <v>0.17073170731707318</v>
      </c>
      <c r="AG2472">
        <f t="shared" si="170"/>
        <v>0.10104529616724739</v>
      </c>
      <c r="AH2472">
        <f t="shared" si="171"/>
        <v>6.6202090592334492E-2</v>
      </c>
      <c r="AI2472">
        <f t="shared" si="172"/>
        <v>9.7560975609756101E-2</v>
      </c>
      <c r="AJ2472">
        <f t="shared" si="173"/>
        <v>0.35888501742160278</v>
      </c>
    </row>
    <row r="2473" spans="1:38" x14ac:dyDescent="0.2">
      <c r="A2473" t="s">
        <v>3021</v>
      </c>
      <c r="B2473">
        <v>7</v>
      </c>
      <c r="C2473">
        <v>167</v>
      </c>
      <c r="D2473">
        <f>C2473-B2473</f>
        <v>160</v>
      </c>
      <c r="E2473">
        <v>0.30680000000000002</v>
      </c>
      <c r="F2473">
        <v>1.8E-5</v>
      </c>
      <c r="G2473">
        <v>66</v>
      </c>
      <c r="H2473" t="s">
        <v>32</v>
      </c>
      <c r="I2473" t="s">
        <v>44</v>
      </c>
      <c r="J2473">
        <v>2.7450000000000001</v>
      </c>
      <c r="K2473">
        <v>4</v>
      </c>
      <c r="L2473">
        <v>0</v>
      </c>
      <c r="M2473">
        <v>7</v>
      </c>
      <c r="N2473">
        <v>14</v>
      </c>
      <c r="O2473">
        <v>1</v>
      </c>
      <c r="P2473">
        <v>5</v>
      </c>
      <c r="Q2473">
        <v>2</v>
      </c>
      <c r="R2473">
        <v>1</v>
      </c>
      <c r="S2473">
        <v>12</v>
      </c>
      <c r="T2473">
        <v>5</v>
      </c>
      <c r="U2473">
        <v>1</v>
      </c>
      <c r="V2473">
        <v>7</v>
      </c>
      <c r="W2473">
        <v>3</v>
      </c>
      <c r="X2473">
        <v>5</v>
      </c>
      <c r="Y2473">
        <v>2</v>
      </c>
      <c r="Z2473">
        <v>4</v>
      </c>
      <c r="AA2473">
        <v>6</v>
      </c>
      <c r="AB2473">
        <v>3</v>
      </c>
      <c r="AC2473">
        <v>0</v>
      </c>
      <c r="AD2473">
        <v>0</v>
      </c>
      <c r="AE2473">
        <f>SUM(M2473:N2473)/SUM(K2473:AD2473)</f>
        <v>0.25609756097560976</v>
      </c>
      <c r="AF2473">
        <f>SUM(S2473,Y2473)/SUM(K2473:AD2473)</f>
        <v>0.17073170731707318</v>
      </c>
      <c r="AG2473">
        <f t="shared" si="170"/>
        <v>0.14634146341463414</v>
      </c>
      <c r="AH2473">
        <f t="shared" si="171"/>
        <v>1.2195121951219513E-2</v>
      </c>
      <c r="AI2473">
        <f t="shared" si="172"/>
        <v>0.12195121951219512</v>
      </c>
      <c r="AJ2473">
        <f t="shared" si="173"/>
        <v>0.29268292682926828</v>
      </c>
      <c r="AK2473">
        <v>6</v>
      </c>
      <c r="AL2473">
        <v>0</v>
      </c>
    </row>
    <row r="2474" spans="1:38" x14ac:dyDescent="0.2">
      <c r="A2474" t="s">
        <v>3057</v>
      </c>
      <c r="B2474">
        <v>289</v>
      </c>
      <c r="C2474">
        <v>485</v>
      </c>
      <c r="D2474">
        <f>C2474-B2474</f>
        <v>196</v>
      </c>
      <c r="E2474">
        <v>0.31780000000000003</v>
      </c>
      <c r="F2474">
        <v>4.3448000000000001E-2</v>
      </c>
      <c r="G2474">
        <v>66</v>
      </c>
      <c r="H2474" t="s">
        <v>35</v>
      </c>
      <c r="I2474" t="s">
        <v>40</v>
      </c>
      <c r="J2474">
        <v>2.9180000000000001</v>
      </c>
      <c r="K2474">
        <v>3</v>
      </c>
      <c r="L2474">
        <v>1</v>
      </c>
      <c r="M2474">
        <v>13</v>
      </c>
      <c r="N2474">
        <v>8</v>
      </c>
      <c r="O2474">
        <v>2</v>
      </c>
      <c r="P2474">
        <v>4</v>
      </c>
      <c r="Q2474">
        <v>1</v>
      </c>
      <c r="R2474">
        <v>3</v>
      </c>
      <c r="S2474">
        <v>10</v>
      </c>
      <c r="T2474">
        <v>2</v>
      </c>
      <c r="U2474">
        <v>3</v>
      </c>
      <c r="V2474">
        <v>7</v>
      </c>
      <c r="W2474">
        <v>4</v>
      </c>
      <c r="X2474">
        <v>2</v>
      </c>
      <c r="Y2474">
        <v>4</v>
      </c>
      <c r="Z2474">
        <v>10</v>
      </c>
      <c r="AA2474">
        <v>2</v>
      </c>
      <c r="AB2474">
        <v>3</v>
      </c>
      <c r="AC2474">
        <v>0</v>
      </c>
      <c r="AD2474">
        <v>0</v>
      </c>
      <c r="AE2474">
        <f>SUM(M2474:N2474)/SUM(K2474:AD2474)</f>
        <v>0.25609756097560976</v>
      </c>
      <c r="AF2474">
        <f>SUM(S2474,Y2474)/SUM(K2474:AD2474)</f>
        <v>0.17073170731707318</v>
      </c>
      <c r="AG2474">
        <f t="shared" si="170"/>
        <v>0.13414634146341464</v>
      </c>
      <c r="AH2474">
        <f t="shared" si="171"/>
        <v>2.4390243902439025E-2</v>
      </c>
      <c r="AI2474">
        <f t="shared" si="172"/>
        <v>0.13414634146341464</v>
      </c>
      <c r="AJ2474">
        <f t="shared" si="173"/>
        <v>0.28048780487804881</v>
      </c>
    </row>
    <row r="2475" spans="1:38" x14ac:dyDescent="0.2">
      <c r="A2475" t="s">
        <v>1551</v>
      </c>
      <c r="B2475">
        <v>12</v>
      </c>
      <c r="C2475">
        <v>185</v>
      </c>
      <c r="D2475">
        <f>C2475-B2475</f>
        <v>173</v>
      </c>
      <c r="E2475">
        <v>0.23039999999999999</v>
      </c>
      <c r="F2475">
        <v>3.19E-4</v>
      </c>
      <c r="G2475">
        <v>42</v>
      </c>
      <c r="H2475" t="s">
        <v>35</v>
      </c>
      <c r="I2475" t="s">
        <v>44</v>
      </c>
      <c r="J2475">
        <v>2.7450000000000001</v>
      </c>
      <c r="K2475">
        <v>1</v>
      </c>
      <c r="L2475">
        <v>1</v>
      </c>
      <c r="M2475">
        <v>13</v>
      </c>
      <c r="N2475">
        <v>10</v>
      </c>
      <c r="O2475">
        <v>2</v>
      </c>
      <c r="P2475">
        <v>10</v>
      </c>
      <c r="Q2475">
        <v>1</v>
      </c>
      <c r="R2475">
        <v>2</v>
      </c>
      <c r="S2475">
        <v>9</v>
      </c>
      <c r="T2475">
        <v>3</v>
      </c>
      <c r="U2475">
        <v>3</v>
      </c>
      <c r="V2475">
        <v>7</v>
      </c>
      <c r="W2475">
        <v>3</v>
      </c>
      <c r="X2475">
        <v>2</v>
      </c>
      <c r="Y2475">
        <v>5</v>
      </c>
      <c r="Z2475">
        <v>5</v>
      </c>
      <c r="AA2475">
        <v>2</v>
      </c>
      <c r="AB2475">
        <v>2</v>
      </c>
      <c r="AC2475">
        <v>0</v>
      </c>
      <c r="AD2475">
        <v>1</v>
      </c>
      <c r="AE2475">
        <f>SUM(M2475:N2475)/SUM(K2475:AD2475)</f>
        <v>0.28048780487804881</v>
      </c>
      <c r="AF2475">
        <f>SUM(S2475,Y2475)/SUM(K2475:AD2475)</f>
        <v>0.17073170731707318</v>
      </c>
      <c r="AG2475">
        <f t="shared" si="170"/>
        <v>0.17073170731707318</v>
      </c>
      <c r="AH2475">
        <f t="shared" si="171"/>
        <v>3.6585365853658534E-2</v>
      </c>
      <c r="AI2475">
        <f t="shared" si="172"/>
        <v>0.12195121951219512</v>
      </c>
      <c r="AJ2475">
        <f t="shared" si="173"/>
        <v>0.21951219512195122</v>
      </c>
    </row>
    <row r="2476" spans="1:38" x14ac:dyDescent="0.2">
      <c r="A2476" t="s">
        <v>3128</v>
      </c>
      <c r="B2476">
        <v>31</v>
      </c>
      <c r="C2476">
        <v>80</v>
      </c>
      <c r="D2476">
        <f>C2476-B2476</f>
        <v>49</v>
      </c>
      <c r="E2476">
        <v>0.24379999999999999</v>
      </c>
      <c r="F2476">
        <v>5.7000000000000003E-5</v>
      </c>
      <c r="G2476">
        <v>42</v>
      </c>
      <c r="H2476" t="s">
        <v>32</v>
      </c>
      <c r="I2476" t="s">
        <v>729</v>
      </c>
      <c r="J2476">
        <v>3.21</v>
      </c>
      <c r="K2476">
        <v>2</v>
      </c>
      <c r="L2476">
        <v>0</v>
      </c>
      <c r="M2476">
        <v>6</v>
      </c>
      <c r="N2476">
        <v>6</v>
      </c>
      <c r="O2476">
        <v>2</v>
      </c>
      <c r="P2476">
        <v>1</v>
      </c>
      <c r="Q2476">
        <v>1</v>
      </c>
      <c r="R2476">
        <v>3</v>
      </c>
      <c r="S2476">
        <v>6</v>
      </c>
      <c r="T2476">
        <v>3</v>
      </c>
      <c r="U2476">
        <v>1</v>
      </c>
      <c r="V2476">
        <v>3</v>
      </c>
      <c r="W2476">
        <v>0</v>
      </c>
      <c r="X2476">
        <v>0</v>
      </c>
      <c r="Y2476">
        <v>1</v>
      </c>
      <c r="Z2476">
        <v>5</v>
      </c>
      <c r="AA2476">
        <v>0</v>
      </c>
      <c r="AB2476">
        <v>0</v>
      </c>
      <c r="AC2476">
        <v>1</v>
      </c>
      <c r="AD2476">
        <v>0</v>
      </c>
      <c r="AE2476">
        <f>SUM(M2476:N2476)/SUM(K2476:AD2476)</f>
        <v>0.29268292682926828</v>
      </c>
      <c r="AF2476">
        <f>SUM(S2476,Y2476)/SUM(K2476:AD2476)</f>
        <v>0.17073170731707318</v>
      </c>
      <c r="AG2476">
        <f t="shared" si="170"/>
        <v>7.3170731707317069E-2</v>
      </c>
      <c r="AH2476">
        <f t="shared" si="171"/>
        <v>7.3170731707317069E-2</v>
      </c>
      <c r="AI2476">
        <f t="shared" si="172"/>
        <v>0.17073170731707318</v>
      </c>
      <c r="AJ2476">
        <f t="shared" si="173"/>
        <v>0.21951219512195122</v>
      </c>
    </row>
    <row r="2477" spans="1:38" x14ac:dyDescent="0.2">
      <c r="A2477" t="s">
        <v>921</v>
      </c>
      <c r="B2477">
        <v>113</v>
      </c>
      <c r="C2477">
        <v>637</v>
      </c>
      <c r="D2477">
        <f>C2477-B2477</f>
        <v>524</v>
      </c>
      <c r="E2477">
        <v>0.2218</v>
      </c>
      <c r="F2477">
        <v>1.0000000000000001E-5</v>
      </c>
      <c r="G2477">
        <v>30</v>
      </c>
      <c r="H2477" t="s">
        <v>46</v>
      </c>
      <c r="I2477" t="s">
        <v>44</v>
      </c>
      <c r="J2477">
        <v>2.7229999999999999</v>
      </c>
      <c r="K2477">
        <v>9</v>
      </c>
      <c r="L2477">
        <v>0</v>
      </c>
      <c r="M2477">
        <v>22</v>
      </c>
      <c r="N2477">
        <v>23</v>
      </c>
      <c r="O2477">
        <v>4</v>
      </c>
      <c r="P2477">
        <v>29</v>
      </c>
      <c r="Q2477">
        <v>3</v>
      </c>
      <c r="R2477">
        <v>2</v>
      </c>
      <c r="S2477">
        <v>25</v>
      </c>
      <c r="T2477">
        <v>7</v>
      </c>
      <c r="U2477">
        <v>1</v>
      </c>
      <c r="V2477">
        <v>9</v>
      </c>
      <c r="W2477">
        <v>12</v>
      </c>
      <c r="X2477">
        <v>12</v>
      </c>
      <c r="Y2477">
        <v>9</v>
      </c>
      <c r="Z2477">
        <v>14</v>
      </c>
      <c r="AA2477">
        <v>15</v>
      </c>
      <c r="AB2477">
        <v>3</v>
      </c>
      <c r="AC2477">
        <v>0</v>
      </c>
      <c r="AD2477">
        <v>0</v>
      </c>
      <c r="AE2477">
        <f>SUM(M2477:N2477)/SUM(K2477:AD2477)</f>
        <v>0.22613065326633167</v>
      </c>
      <c r="AF2477">
        <f>SUM(S2477,Y2477)/SUM(K2477:AD2477)</f>
        <v>0.17085427135678391</v>
      </c>
      <c r="AG2477">
        <f t="shared" si="170"/>
        <v>0.25125628140703515</v>
      </c>
      <c r="AH2477">
        <f t="shared" si="171"/>
        <v>2.0100502512562814E-2</v>
      </c>
      <c r="AI2477">
        <f t="shared" si="172"/>
        <v>6.5326633165829151E-2</v>
      </c>
      <c r="AJ2477">
        <f t="shared" si="173"/>
        <v>0.26633165829145727</v>
      </c>
      <c r="AK2477">
        <v>9</v>
      </c>
      <c r="AL2477">
        <v>1</v>
      </c>
    </row>
    <row r="2478" spans="1:38" x14ac:dyDescent="0.2">
      <c r="A2478" t="s">
        <v>1886</v>
      </c>
      <c r="B2478">
        <v>147</v>
      </c>
      <c r="C2478">
        <v>316</v>
      </c>
      <c r="D2478">
        <f>C2478-B2478</f>
        <v>169</v>
      </c>
      <c r="E2478">
        <v>0.23019999999999999</v>
      </c>
      <c r="F2478" s="1">
        <v>1.9999999999999999E-6</v>
      </c>
      <c r="G2478">
        <v>42</v>
      </c>
      <c r="H2478" t="s">
        <v>35</v>
      </c>
      <c r="I2478" t="s">
        <v>33</v>
      </c>
      <c r="J2478">
        <v>3.4569999999999999</v>
      </c>
      <c r="K2478">
        <v>4</v>
      </c>
      <c r="L2478">
        <v>0</v>
      </c>
      <c r="M2478">
        <v>7</v>
      </c>
      <c r="N2478">
        <v>4</v>
      </c>
      <c r="O2478">
        <v>6</v>
      </c>
      <c r="P2478">
        <v>9</v>
      </c>
      <c r="Q2478">
        <v>0</v>
      </c>
      <c r="R2478">
        <v>4</v>
      </c>
      <c r="S2478">
        <v>14</v>
      </c>
      <c r="T2478">
        <v>8</v>
      </c>
      <c r="U2478">
        <v>1</v>
      </c>
      <c r="V2478">
        <v>10</v>
      </c>
      <c r="W2478">
        <v>9</v>
      </c>
      <c r="X2478">
        <v>5</v>
      </c>
      <c r="Y2478">
        <v>6</v>
      </c>
      <c r="Z2478">
        <v>15</v>
      </c>
      <c r="AA2478">
        <v>5</v>
      </c>
      <c r="AB2478">
        <v>4</v>
      </c>
      <c r="AC2478">
        <v>2</v>
      </c>
      <c r="AD2478">
        <v>4</v>
      </c>
      <c r="AE2478">
        <f>SUM(M2478:N2478)/SUM(K2478:AD2478)</f>
        <v>9.4017094017094016E-2</v>
      </c>
      <c r="AF2478">
        <f>SUM(S2478,Y2478)/SUM(K2478:AD2478)</f>
        <v>0.17094017094017094</v>
      </c>
      <c r="AG2478">
        <f t="shared" si="170"/>
        <v>0.18803418803418803</v>
      </c>
      <c r="AH2478">
        <f t="shared" si="171"/>
        <v>0.10256410256410256</v>
      </c>
      <c r="AI2478">
        <f t="shared" si="172"/>
        <v>0.14529914529914531</v>
      </c>
      <c r="AJ2478">
        <f t="shared" si="173"/>
        <v>0.29914529914529914</v>
      </c>
    </row>
    <row r="2479" spans="1:38" x14ac:dyDescent="0.2">
      <c r="A2479" t="s">
        <v>1296</v>
      </c>
      <c r="B2479">
        <v>38</v>
      </c>
      <c r="C2479">
        <v>158</v>
      </c>
      <c r="D2479">
        <f>C2479-B2479</f>
        <v>120</v>
      </c>
      <c r="E2479">
        <v>0.17230000000000001</v>
      </c>
      <c r="F2479">
        <v>2.8739999999999998E-3</v>
      </c>
      <c r="G2479">
        <v>18</v>
      </c>
      <c r="H2479" t="s">
        <v>35</v>
      </c>
      <c r="I2479" t="s">
        <v>1297</v>
      </c>
      <c r="J2479">
        <v>3.2240000000000002</v>
      </c>
      <c r="K2479">
        <v>3</v>
      </c>
      <c r="L2479">
        <v>0</v>
      </c>
      <c r="M2479">
        <v>8</v>
      </c>
      <c r="N2479">
        <v>7</v>
      </c>
      <c r="O2479">
        <v>5</v>
      </c>
      <c r="P2479">
        <v>5</v>
      </c>
      <c r="Q2479">
        <v>3</v>
      </c>
      <c r="R2479">
        <v>6</v>
      </c>
      <c r="S2479">
        <v>9</v>
      </c>
      <c r="T2479">
        <v>7</v>
      </c>
      <c r="U2479">
        <v>2</v>
      </c>
      <c r="V2479">
        <v>7</v>
      </c>
      <c r="W2479">
        <v>6</v>
      </c>
      <c r="X2479">
        <v>8</v>
      </c>
      <c r="Y2479">
        <v>11</v>
      </c>
      <c r="Z2479">
        <v>17</v>
      </c>
      <c r="AA2479">
        <v>7</v>
      </c>
      <c r="AB2479">
        <v>2</v>
      </c>
      <c r="AC2479">
        <v>0</v>
      </c>
      <c r="AD2479">
        <v>4</v>
      </c>
      <c r="AE2479">
        <f>SUM(M2479:N2479)/SUM(K2479:AD2479)</f>
        <v>0.12820512820512819</v>
      </c>
      <c r="AF2479">
        <f>SUM(S2479,Y2479)/SUM(K2479:AD2479)</f>
        <v>0.17094017094017094</v>
      </c>
      <c r="AG2479">
        <f t="shared" si="170"/>
        <v>0.11965811965811966</v>
      </c>
      <c r="AH2479">
        <f t="shared" si="171"/>
        <v>7.6923076923076927E-2</v>
      </c>
      <c r="AI2479">
        <f t="shared" si="172"/>
        <v>0.14529914529914531</v>
      </c>
      <c r="AJ2479">
        <f t="shared" si="173"/>
        <v>0.35897435897435898</v>
      </c>
    </row>
    <row r="2480" spans="1:38" x14ac:dyDescent="0.2">
      <c r="A2480" t="s">
        <v>2974</v>
      </c>
      <c r="B2480">
        <v>129</v>
      </c>
      <c r="C2480">
        <v>416</v>
      </c>
      <c r="D2480">
        <f>C2480-B2480</f>
        <v>287</v>
      </c>
      <c r="E2480">
        <v>0.38009999999999999</v>
      </c>
      <c r="F2480">
        <v>1.188E-3</v>
      </c>
      <c r="G2480">
        <v>78</v>
      </c>
      <c r="H2480" t="s">
        <v>46</v>
      </c>
      <c r="I2480" t="s">
        <v>410</v>
      </c>
      <c r="J2480">
        <v>2.3980000000000001</v>
      </c>
      <c r="K2480">
        <v>5</v>
      </c>
      <c r="L2480">
        <v>0</v>
      </c>
      <c r="M2480">
        <v>12</v>
      </c>
      <c r="N2480">
        <v>13</v>
      </c>
      <c r="O2480">
        <v>2</v>
      </c>
      <c r="P2480">
        <v>3</v>
      </c>
      <c r="Q2480">
        <v>4</v>
      </c>
      <c r="R2480">
        <v>3</v>
      </c>
      <c r="S2480">
        <v>13</v>
      </c>
      <c r="T2480">
        <v>3</v>
      </c>
      <c r="U2480">
        <v>1</v>
      </c>
      <c r="V2480">
        <v>19</v>
      </c>
      <c r="W2480">
        <v>6</v>
      </c>
      <c r="X2480">
        <v>4</v>
      </c>
      <c r="Y2480">
        <v>7</v>
      </c>
      <c r="Z2480">
        <v>12</v>
      </c>
      <c r="AA2480">
        <v>6</v>
      </c>
      <c r="AB2480">
        <v>1</v>
      </c>
      <c r="AC2480">
        <v>0</v>
      </c>
      <c r="AD2480">
        <v>3</v>
      </c>
      <c r="AE2480">
        <f>SUM(M2480:N2480)/SUM(K2480:AD2480)</f>
        <v>0.21367521367521367</v>
      </c>
      <c r="AF2480">
        <f>SUM(S2480,Y2480)/SUM(K2480:AD2480)</f>
        <v>0.17094017094017094</v>
      </c>
      <c r="AG2480">
        <f t="shared" si="170"/>
        <v>0.11965811965811966</v>
      </c>
      <c r="AH2480">
        <f t="shared" si="171"/>
        <v>4.2735042735042736E-2</v>
      </c>
      <c r="AI2480">
        <f t="shared" si="172"/>
        <v>6.8376068376068383E-2</v>
      </c>
      <c r="AJ2480">
        <f t="shared" si="173"/>
        <v>0.38461538461538464</v>
      </c>
    </row>
    <row r="2481" spans="1:38" x14ac:dyDescent="0.2">
      <c r="A2481" t="s">
        <v>2542</v>
      </c>
      <c r="B2481">
        <v>75</v>
      </c>
      <c r="C2481">
        <v>486</v>
      </c>
      <c r="D2481">
        <f>C2481-B2481</f>
        <v>411</v>
      </c>
      <c r="E2481">
        <v>0.25309999999999999</v>
      </c>
      <c r="F2481">
        <v>8.7600000000000004E-4</v>
      </c>
      <c r="G2481">
        <v>42</v>
      </c>
      <c r="H2481" t="s">
        <v>35</v>
      </c>
      <c r="I2481" t="s">
        <v>44</v>
      </c>
      <c r="J2481">
        <v>2.4710000000000001</v>
      </c>
      <c r="K2481">
        <v>6</v>
      </c>
      <c r="L2481">
        <v>0</v>
      </c>
      <c r="M2481">
        <v>39</v>
      </c>
      <c r="N2481">
        <v>12</v>
      </c>
      <c r="O2481">
        <v>4</v>
      </c>
      <c r="P2481">
        <v>14</v>
      </c>
      <c r="Q2481">
        <v>3</v>
      </c>
      <c r="R2481">
        <v>2</v>
      </c>
      <c r="S2481">
        <v>35</v>
      </c>
      <c r="T2481">
        <v>3</v>
      </c>
      <c r="U2481">
        <v>3</v>
      </c>
      <c r="V2481">
        <v>20</v>
      </c>
      <c r="W2481">
        <v>5</v>
      </c>
      <c r="X2481">
        <v>18</v>
      </c>
      <c r="Y2481">
        <v>5</v>
      </c>
      <c r="Z2481">
        <v>35</v>
      </c>
      <c r="AA2481">
        <v>13</v>
      </c>
      <c r="AB2481">
        <v>5</v>
      </c>
      <c r="AC2481">
        <v>6</v>
      </c>
      <c r="AD2481">
        <v>6</v>
      </c>
      <c r="AE2481">
        <f>SUM(M2481:N2481)/SUM(K2481:AD2481)</f>
        <v>0.21794871794871795</v>
      </c>
      <c r="AF2481">
        <f>SUM(S2481,Y2481)/SUM(K2481:AD2481)</f>
        <v>0.17094017094017094</v>
      </c>
      <c r="AG2481">
        <f t="shared" si="170"/>
        <v>0.10683760683760683</v>
      </c>
      <c r="AH2481">
        <f t="shared" si="171"/>
        <v>6.8376068376068383E-2</v>
      </c>
      <c r="AI2481">
        <f t="shared" si="172"/>
        <v>5.5555555555555552E-2</v>
      </c>
      <c r="AJ2481">
        <f t="shared" si="173"/>
        <v>0.38034188034188032</v>
      </c>
    </row>
    <row r="2482" spans="1:38" x14ac:dyDescent="0.2">
      <c r="A2482" t="s">
        <v>2461</v>
      </c>
      <c r="B2482">
        <v>60</v>
      </c>
      <c r="C2482">
        <v>725</v>
      </c>
      <c r="D2482">
        <f>C2482-B2482</f>
        <v>665</v>
      </c>
      <c r="E2482">
        <v>0.24510000000000001</v>
      </c>
      <c r="F2482">
        <v>7.1900000000000002E-4</v>
      </c>
      <c r="G2482">
        <v>42</v>
      </c>
      <c r="H2482" t="s">
        <v>35</v>
      </c>
      <c r="I2482" t="s">
        <v>49</v>
      </c>
      <c r="J2482">
        <v>2.6629999999999998</v>
      </c>
      <c r="K2482">
        <v>11</v>
      </c>
      <c r="L2482">
        <v>3</v>
      </c>
      <c r="M2482">
        <v>22</v>
      </c>
      <c r="N2482">
        <v>32</v>
      </c>
      <c r="O2482">
        <v>3</v>
      </c>
      <c r="P2482">
        <v>23</v>
      </c>
      <c r="Q2482">
        <v>4</v>
      </c>
      <c r="R2482">
        <v>5</v>
      </c>
      <c r="S2482">
        <v>30</v>
      </c>
      <c r="T2482">
        <v>5</v>
      </c>
      <c r="U2482">
        <v>0</v>
      </c>
      <c r="V2482">
        <v>24</v>
      </c>
      <c r="W2482">
        <v>5</v>
      </c>
      <c r="X2482">
        <v>14</v>
      </c>
      <c r="Y2482">
        <v>10</v>
      </c>
      <c r="Z2482">
        <v>21</v>
      </c>
      <c r="AA2482">
        <v>14</v>
      </c>
      <c r="AB2482">
        <v>8</v>
      </c>
      <c r="AC2482">
        <v>0</v>
      </c>
      <c r="AD2482">
        <v>0</v>
      </c>
      <c r="AE2482">
        <f>SUM(M2482:N2482)/SUM(K2482:AD2482)</f>
        <v>0.23076923076923078</v>
      </c>
      <c r="AF2482">
        <f>SUM(S2482,Y2482)/SUM(K2482:AD2482)</f>
        <v>0.17094017094017094</v>
      </c>
      <c r="AG2482">
        <f t="shared" si="170"/>
        <v>0.16666666666666666</v>
      </c>
      <c r="AH2482">
        <f t="shared" si="171"/>
        <v>1.282051282051282E-2</v>
      </c>
      <c r="AI2482">
        <f t="shared" si="172"/>
        <v>7.6923076923076927E-2</v>
      </c>
      <c r="AJ2482">
        <f t="shared" si="173"/>
        <v>0.34188034188034189</v>
      </c>
    </row>
    <row r="2483" spans="1:38" x14ac:dyDescent="0.2">
      <c r="A2483" t="s">
        <v>2972</v>
      </c>
      <c r="B2483">
        <v>527</v>
      </c>
      <c r="C2483">
        <v>999</v>
      </c>
      <c r="D2483">
        <f>C2483-B2483</f>
        <v>472</v>
      </c>
      <c r="E2483">
        <v>0.26179999999999998</v>
      </c>
      <c r="F2483">
        <v>3.1999999999999999E-5</v>
      </c>
      <c r="G2483">
        <v>42</v>
      </c>
      <c r="H2483" t="s">
        <v>46</v>
      </c>
      <c r="I2483" t="s">
        <v>2973</v>
      </c>
      <c r="J2483">
        <v>2.9369999999999998</v>
      </c>
      <c r="K2483">
        <v>15</v>
      </c>
      <c r="L2483">
        <v>0</v>
      </c>
      <c r="M2483">
        <v>19</v>
      </c>
      <c r="N2483">
        <v>21</v>
      </c>
      <c r="O2483">
        <v>2</v>
      </c>
      <c r="P2483">
        <v>16</v>
      </c>
      <c r="Q2483">
        <v>0</v>
      </c>
      <c r="R2483">
        <v>5</v>
      </c>
      <c r="S2483">
        <v>20</v>
      </c>
      <c r="T2483">
        <v>6</v>
      </c>
      <c r="U2483">
        <v>5</v>
      </c>
      <c r="V2483">
        <v>19</v>
      </c>
      <c r="W2483">
        <v>13</v>
      </c>
      <c r="X2483">
        <v>6</v>
      </c>
      <c r="Y2483">
        <v>13</v>
      </c>
      <c r="Z2483">
        <v>11</v>
      </c>
      <c r="AA2483">
        <v>11</v>
      </c>
      <c r="AB2483">
        <v>6</v>
      </c>
      <c r="AC2483">
        <v>0</v>
      </c>
      <c r="AD2483">
        <v>5</v>
      </c>
      <c r="AE2483">
        <f>SUM(M2483:N2483)/SUM(K2483:AD2483)</f>
        <v>0.20725388601036268</v>
      </c>
      <c r="AF2483">
        <f>SUM(S2483,Y2483)/SUM(K2483:AD2483)</f>
        <v>0.17098445595854922</v>
      </c>
      <c r="AG2483">
        <f t="shared" si="170"/>
        <v>0.22797927461139897</v>
      </c>
      <c r="AH2483">
        <f t="shared" si="171"/>
        <v>3.6269430051813469E-2</v>
      </c>
      <c r="AI2483">
        <f t="shared" si="172"/>
        <v>0.11398963730569948</v>
      </c>
      <c r="AJ2483">
        <f t="shared" si="173"/>
        <v>0.24352331606217617</v>
      </c>
      <c r="AK2483">
        <v>5</v>
      </c>
      <c r="AL2483">
        <v>0</v>
      </c>
    </row>
    <row r="2484" spans="1:38" x14ac:dyDescent="0.2">
      <c r="A2484" t="s">
        <v>1366</v>
      </c>
      <c r="B2484">
        <v>305</v>
      </c>
      <c r="C2484">
        <v>955</v>
      </c>
      <c r="D2484">
        <f>C2484-B2484</f>
        <v>650</v>
      </c>
      <c r="E2484">
        <v>0.35039999999999999</v>
      </c>
      <c r="F2484">
        <v>7.1599999999999995E-4</v>
      </c>
      <c r="G2484">
        <v>66</v>
      </c>
      <c r="H2484" t="s">
        <v>32</v>
      </c>
      <c r="I2484" t="s">
        <v>49</v>
      </c>
      <c r="J2484">
        <v>2.738</v>
      </c>
      <c r="K2484">
        <v>9</v>
      </c>
      <c r="L2484">
        <v>3</v>
      </c>
      <c r="M2484">
        <v>27</v>
      </c>
      <c r="N2484">
        <v>37</v>
      </c>
      <c r="O2484">
        <v>8</v>
      </c>
      <c r="P2484">
        <v>21</v>
      </c>
      <c r="Q2484">
        <v>9</v>
      </c>
      <c r="R2484">
        <v>8</v>
      </c>
      <c r="S2484">
        <v>32</v>
      </c>
      <c r="T2484">
        <v>9</v>
      </c>
      <c r="U2484">
        <v>1</v>
      </c>
      <c r="V2484">
        <v>20</v>
      </c>
      <c r="W2484">
        <v>13</v>
      </c>
      <c r="X2484">
        <v>11</v>
      </c>
      <c r="Y2484">
        <v>14</v>
      </c>
      <c r="Z2484">
        <v>24</v>
      </c>
      <c r="AA2484">
        <v>12</v>
      </c>
      <c r="AB2484">
        <v>5</v>
      </c>
      <c r="AC2484">
        <v>1</v>
      </c>
      <c r="AD2484">
        <v>5</v>
      </c>
      <c r="AE2484">
        <f>SUM(M2484:N2484)/SUM(K2484:AD2484)</f>
        <v>0.23791821561338289</v>
      </c>
      <c r="AF2484">
        <f>SUM(S2484,Y2484)/SUM(K2484:AD2484)</f>
        <v>0.17100371747211895</v>
      </c>
      <c r="AG2484">
        <f t="shared" si="170"/>
        <v>0.15985130111524162</v>
      </c>
      <c r="AH2484">
        <f t="shared" si="171"/>
        <v>5.204460966542751E-2</v>
      </c>
      <c r="AI2484">
        <f t="shared" si="172"/>
        <v>8.5501858736059477E-2</v>
      </c>
      <c r="AJ2484">
        <f t="shared" si="173"/>
        <v>0.29368029739776952</v>
      </c>
      <c r="AK2484">
        <v>4</v>
      </c>
      <c r="AL2484">
        <v>0</v>
      </c>
    </row>
    <row r="2485" spans="1:38" x14ac:dyDescent="0.2">
      <c r="A2485" t="s">
        <v>689</v>
      </c>
      <c r="B2485">
        <v>49</v>
      </c>
      <c r="C2485">
        <v>132</v>
      </c>
      <c r="D2485">
        <f>C2485-B2485</f>
        <v>83</v>
      </c>
      <c r="E2485">
        <v>0.21149999999999999</v>
      </c>
      <c r="F2485">
        <v>1.671E-3</v>
      </c>
      <c r="G2485">
        <v>30</v>
      </c>
      <c r="H2485" t="s">
        <v>35</v>
      </c>
      <c r="I2485" t="s">
        <v>33</v>
      </c>
      <c r="J2485">
        <v>3.2749999999999999</v>
      </c>
      <c r="K2485">
        <v>3</v>
      </c>
      <c r="L2485">
        <v>0</v>
      </c>
      <c r="M2485">
        <v>5</v>
      </c>
      <c r="N2485">
        <v>5</v>
      </c>
      <c r="O2485">
        <v>2</v>
      </c>
      <c r="P2485">
        <v>5</v>
      </c>
      <c r="Q2485">
        <v>3</v>
      </c>
      <c r="R2485">
        <v>2</v>
      </c>
      <c r="S2485">
        <v>7</v>
      </c>
      <c r="T2485">
        <v>4</v>
      </c>
      <c r="U2485">
        <v>1</v>
      </c>
      <c r="V2485">
        <v>5</v>
      </c>
      <c r="W2485">
        <v>6</v>
      </c>
      <c r="X2485">
        <v>0</v>
      </c>
      <c r="Y2485">
        <v>6</v>
      </c>
      <c r="Z2485">
        <v>7</v>
      </c>
      <c r="AA2485">
        <v>10</v>
      </c>
      <c r="AB2485">
        <v>3</v>
      </c>
      <c r="AC2485">
        <v>1</v>
      </c>
      <c r="AD2485">
        <v>1</v>
      </c>
      <c r="AE2485">
        <f>SUM(M2485:N2485)/SUM(K2485:AD2485)</f>
        <v>0.13157894736842105</v>
      </c>
      <c r="AF2485">
        <f>SUM(S2485,Y2485)/SUM(K2485:AD2485)</f>
        <v>0.17105263157894737</v>
      </c>
      <c r="AG2485">
        <f t="shared" si="170"/>
        <v>0.18421052631578946</v>
      </c>
      <c r="AH2485">
        <f t="shared" si="171"/>
        <v>5.2631578947368418E-2</v>
      </c>
      <c r="AI2485">
        <f t="shared" si="172"/>
        <v>0.13157894736842105</v>
      </c>
      <c r="AJ2485">
        <f t="shared" si="173"/>
        <v>0.32894736842105265</v>
      </c>
    </row>
    <row r="2486" spans="1:38" x14ac:dyDescent="0.2">
      <c r="A2486" t="s">
        <v>624</v>
      </c>
      <c r="B2486">
        <v>12</v>
      </c>
      <c r="C2486">
        <v>160</v>
      </c>
      <c r="D2486">
        <f>C2486-B2486</f>
        <v>148</v>
      </c>
      <c r="E2486">
        <v>0.25319999999999998</v>
      </c>
      <c r="F2486">
        <v>1.2907999999999999E-2</v>
      </c>
      <c r="G2486">
        <v>42</v>
      </c>
      <c r="H2486" t="s">
        <v>32</v>
      </c>
      <c r="I2486" t="s">
        <v>44</v>
      </c>
      <c r="J2486">
        <v>2.7549999999999999</v>
      </c>
      <c r="K2486">
        <v>3</v>
      </c>
      <c r="L2486">
        <v>0</v>
      </c>
      <c r="M2486">
        <v>13</v>
      </c>
      <c r="N2486">
        <v>7</v>
      </c>
      <c r="O2486">
        <v>1</v>
      </c>
      <c r="P2486">
        <v>12</v>
      </c>
      <c r="Q2486">
        <v>0</v>
      </c>
      <c r="R2486">
        <v>3</v>
      </c>
      <c r="S2486">
        <v>6</v>
      </c>
      <c r="T2486">
        <v>1</v>
      </c>
      <c r="U2486">
        <v>2</v>
      </c>
      <c r="V2486">
        <v>4</v>
      </c>
      <c r="W2486">
        <v>2</v>
      </c>
      <c r="X2486">
        <v>3</v>
      </c>
      <c r="Y2486">
        <v>7</v>
      </c>
      <c r="Z2486">
        <v>10</v>
      </c>
      <c r="AA2486">
        <v>1</v>
      </c>
      <c r="AB2486">
        <v>1</v>
      </c>
      <c r="AC2486">
        <v>0</v>
      </c>
      <c r="AD2486">
        <v>0</v>
      </c>
      <c r="AE2486">
        <f>SUM(M2486:N2486)/SUM(K2486:AD2486)</f>
        <v>0.26315789473684209</v>
      </c>
      <c r="AF2486">
        <f>SUM(S2486,Y2486)/SUM(K2486:AD2486)</f>
        <v>0.17105263157894737</v>
      </c>
      <c r="AG2486">
        <f t="shared" si="170"/>
        <v>0.22368421052631579</v>
      </c>
      <c r="AH2486">
        <f t="shared" si="171"/>
        <v>1.3157894736842105E-2</v>
      </c>
      <c r="AI2486">
        <f t="shared" si="172"/>
        <v>9.2105263157894732E-2</v>
      </c>
      <c r="AJ2486">
        <f t="shared" si="173"/>
        <v>0.23684210526315788</v>
      </c>
      <c r="AK2486">
        <v>1</v>
      </c>
      <c r="AL2486">
        <v>0</v>
      </c>
    </row>
    <row r="2487" spans="1:38" x14ac:dyDescent="0.2">
      <c r="A2487" t="s">
        <v>1058</v>
      </c>
      <c r="B2487">
        <v>23</v>
      </c>
      <c r="C2487">
        <v>536</v>
      </c>
      <c r="D2487">
        <f>C2487-B2487</f>
        <v>513</v>
      </c>
      <c r="E2487">
        <v>0.2147</v>
      </c>
      <c r="F2487">
        <v>1.5999999999999999E-5</v>
      </c>
      <c r="G2487">
        <v>30</v>
      </c>
      <c r="H2487" t="s">
        <v>35</v>
      </c>
      <c r="I2487" t="s">
        <v>51</v>
      </c>
      <c r="J2487">
        <v>2.9009999999999998</v>
      </c>
      <c r="K2487">
        <v>11</v>
      </c>
      <c r="L2487">
        <v>0</v>
      </c>
      <c r="M2487">
        <v>16</v>
      </c>
      <c r="N2487">
        <v>22</v>
      </c>
      <c r="O2487">
        <v>2</v>
      </c>
      <c r="P2487">
        <v>21</v>
      </c>
      <c r="Q2487">
        <v>6</v>
      </c>
      <c r="R2487">
        <v>6</v>
      </c>
      <c r="S2487">
        <v>26</v>
      </c>
      <c r="T2487">
        <v>9</v>
      </c>
      <c r="U2487">
        <v>3</v>
      </c>
      <c r="V2487">
        <v>16</v>
      </c>
      <c r="W2487">
        <v>13</v>
      </c>
      <c r="X2487">
        <v>15</v>
      </c>
      <c r="Y2487">
        <v>12</v>
      </c>
      <c r="Z2487">
        <v>19</v>
      </c>
      <c r="AA2487">
        <v>12</v>
      </c>
      <c r="AB2487">
        <v>7</v>
      </c>
      <c r="AC2487">
        <v>0</v>
      </c>
      <c r="AD2487">
        <v>6</v>
      </c>
      <c r="AE2487">
        <f>SUM(M2487:N2487)/SUM(K2487:AD2487)</f>
        <v>0.17117117117117117</v>
      </c>
      <c r="AF2487">
        <f>SUM(S2487,Y2487)/SUM(K2487:AD2487)</f>
        <v>0.17117117117117117</v>
      </c>
      <c r="AG2487">
        <f t="shared" si="170"/>
        <v>0.20270270270270271</v>
      </c>
      <c r="AH2487">
        <f t="shared" si="171"/>
        <v>3.6036036036036036E-2</v>
      </c>
      <c r="AI2487">
        <f t="shared" si="172"/>
        <v>0.11261261261261261</v>
      </c>
      <c r="AJ2487">
        <f t="shared" si="173"/>
        <v>0.30630630630630629</v>
      </c>
    </row>
    <row r="2488" spans="1:38" x14ac:dyDescent="0.2">
      <c r="A2488" t="s">
        <v>1495</v>
      </c>
      <c r="B2488">
        <v>60</v>
      </c>
      <c r="C2488">
        <v>306</v>
      </c>
      <c r="D2488">
        <f>C2488-B2488</f>
        <v>246</v>
      </c>
      <c r="E2488">
        <v>0.22989999999999999</v>
      </c>
      <c r="F2488">
        <v>1.6764999999999999E-2</v>
      </c>
      <c r="G2488">
        <v>42</v>
      </c>
      <c r="H2488" t="s">
        <v>35</v>
      </c>
      <c r="I2488" t="s">
        <v>51</v>
      </c>
      <c r="J2488">
        <v>3.0590000000000002</v>
      </c>
      <c r="K2488">
        <v>13</v>
      </c>
      <c r="L2488">
        <v>1</v>
      </c>
      <c r="M2488">
        <v>15</v>
      </c>
      <c r="N2488">
        <v>7</v>
      </c>
      <c r="O2488">
        <v>1</v>
      </c>
      <c r="P2488">
        <v>9</v>
      </c>
      <c r="Q2488">
        <v>2</v>
      </c>
      <c r="R2488">
        <v>3</v>
      </c>
      <c r="S2488">
        <v>17</v>
      </c>
      <c r="T2488">
        <v>3</v>
      </c>
      <c r="U2488">
        <v>0</v>
      </c>
      <c r="V2488">
        <v>2</v>
      </c>
      <c r="W2488">
        <v>8</v>
      </c>
      <c r="X2488">
        <v>7</v>
      </c>
      <c r="Y2488">
        <v>2</v>
      </c>
      <c r="Z2488">
        <v>13</v>
      </c>
      <c r="AA2488">
        <v>4</v>
      </c>
      <c r="AB2488">
        <v>2</v>
      </c>
      <c r="AC2488">
        <v>1</v>
      </c>
      <c r="AD2488">
        <v>1</v>
      </c>
      <c r="AE2488">
        <f>SUM(M2488:N2488)/SUM(K2488:AD2488)</f>
        <v>0.1981981981981982</v>
      </c>
      <c r="AF2488">
        <f>SUM(S2488,Y2488)/SUM(K2488:AD2488)</f>
        <v>0.17117117117117117</v>
      </c>
      <c r="AG2488">
        <f t="shared" si="170"/>
        <v>0.27027027027027029</v>
      </c>
      <c r="AH2488">
        <f t="shared" si="171"/>
        <v>2.7027027027027029E-2</v>
      </c>
      <c r="AI2488">
        <f t="shared" si="172"/>
        <v>7.2072072072072071E-2</v>
      </c>
      <c r="AJ2488">
        <f t="shared" si="173"/>
        <v>0.26126126126126126</v>
      </c>
    </row>
    <row r="2489" spans="1:38" x14ac:dyDescent="0.2">
      <c r="A2489" t="s">
        <v>1792</v>
      </c>
      <c r="B2489">
        <v>3</v>
      </c>
      <c r="C2489">
        <v>261</v>
      </c>
      <c r="D2489">
        <f>C2489-B2489</f>
        <v>258</v>
      </c>
      <c r="E2489">
        <v>0.61780000000000002</v>
      </c>
      <c r="F2489">
        <v>5.5400000000000002E-4</v>
      </c>
      <c r="G2489">
        <v>90</v>
      </c>
      <c r="H2489" t="s">
        <v>32</v>
      </c>
      <c r="I2489" t="s">
        <v>44</v>
      </c>
      <c r="J2489">
        <v>2.7269999999999999</v>
      </c>
      <c r="K2489">
        <v>6</v>
      </c>
      <c r="L2489">
        <v>1</v>
      </c>
      <c r="M2489">
        <v>10</v>
      </c>
      <c r="N2489">
        <v>13</v>
      </c>
      <c r="O2489">
        <v>2</v>
      </c>
      <c r="P2489">
        <v>17</v>
      </c>
      <c r="Q2489">
        <v>2</v>
      </c>
      <c r="R2489">
        <v>2</v>
      </c>
      <c r="S2489">
        <v>10</v>
      </c>
      <c r="T2489">
        <v>0</v>
      </c>
      <c r="U2489">
        <v>1</v>
      </c>
      <c r="V2489">
        <v>3</v>
      </c>
      <c r="W2489">
        <v>7</v>
      </c>
      <c r="X2489">
        <v>9</v>
      </c>
      <c r="Y2489">
        <v>9</v>
      </c>
      <c r="Z2489">
        <v>10</v>
      </c>
      <c r="AA2489">
        <v>5</v>
      </c>
      <c r="AB2489">
        <v>3</v>
      </c>
      <c r="AC2489">
        <v>0</v>
      </c>
      <c r="AD2489">
        <v>1</v>
      </c>
      <c r="AE2489">
        <f>SUM(M2489:N2489)/SUM(K2489:AD2489)</f>
        <v>0.2072072072072072</v>
      </c>
      <c r="AF2489">
        <f>SUM(S2489,Y2489)/SUM(K2489:AD2489)</f>
        <v>0.17117117117117117</v>
      </c>
      <c r="AG2489">
        <f t="shared" si="170"/>
        <v>0.27027027027027029</v>
      </c>
      <c r="AH2489">
        <f t="shared" si="171"/>
        <v>2.7027027027027029E-2</v>
      </c>
      <c r="AI2489">
        <f t="shared" si="172"/>
        <v>5.4054054054054057E-2</v>
      </c>
      <c r="AJ2489">
        <f t="shared" si="173"/>
        <v>0.27027027027027029</v>
      </c>
      <c r="AK2489">
        <v>5</v>
      </c>
      <c r="AL2489">
        <v>2</v>
      </c>
    </row>
    <row r="2490" spans="1:38" x14ac:dyDescent="0.2">
      <c r="A2490" t="s">
        <v>1811</v>
      </c>
      <c r="B2490">
        <v>16</v>
      </c>
      <c r="C2490">
        <v>559</v>
      </c>
      <c r="D2490">
        <f>C2490-B2490</f>
        <v>543</v>
      </c>
      <c r="E2490">
        <v>0.29809999999999998</v>
      </c>
      <c r="F2490">
        <v>7.221E-3</v>
      </c>
      <c r="G2490">
        <v>54</v>
      </c>
      <c r="H2490" t="s">
        <v>35</v>
      </c>
      <c r="I2490" t="s">
        <v>1111</v>
      </c>
      <c r="J2490">
        <v>3.0449999999999999</v>
      </c>
      <c r="K2490">
        <v>14</v>
      </c>
      <c r="L2490">
        <v>1</v>
      </c>
      <c r="M2490">
        <v>25</v>
      </c>
      <c r="N2490">
        <v>22</v>
      </c>
      <c r="O2490">
        <v>3</v>
      </c>
      <c r="P2490">
        <v>14</v>
      </c>
      <c r="Q2490">
        <v>7</v>
      </c>
      <c r="R2490">
        <v>6</v>
      </c>
      <c r="S2490">
        <v>25</v>
      </c>
      <c r="T2490">
        <v>15</v>
      </c>
      <c r="U2490">
        <v>6</v>
      </c>
      <c r="V2490">
        <v>14</v>
      </c>
      <c r="W2490">
        <v>9</v>
      </c>
      <c r="X2490">
        <v>10</v>
      </c>
      <c r="Y2490">
        <v>13</v>
      </c>
      <c r="Z2490">
        <v>18</v>
      </c>
      <c r="AA2490">
        <v>9</v>
      </c>
      <c r="AB2490">
        <v>5</v>
      </c>
      <c r="AC2490">
        <v>0</v>
      </c>
      <c r="AD2490">
        <v>6</v>
      </c>
      <c r="AE2490">
        <f>SUM(M2490:N2490)/SUM(K2490:AD2490)</f>
        <v>0.21171171171171171</v>
      </c>
      <c r="AF2490">
        <f>SUM(S2490,Y2490)/SUM(K2490:AD2490)</f>
        <v>0.17117117117117117</v>
      </c>
      <c r="AG2490">
        <f t="shared" si="170"/>
        <v>0.16666666666666666</v>
      </c>
      <c r="AH2490">
        <f t="shared" si="171"/>
        <v>4.0540540540540543E-2</v>
      </c>
      <c r="AI2490">
        <f t="shared" si="172"/>
        <v>0.14414414414414414</v>
      </c>
      <c r="AJ2490">
        <f t="shared" si="173"/>
        <v>0.26576576576576577</v>
      </c>
    </row>
    <row r="2491" spans="1:38" x14ac:dyDescent="0.2">
      <c r="A2491" t="s">
        <v>1386</v>
      </c>
      <c r="B2491">
        <v>1</v>
      </c>
      <c r="C2491">
        <v>331</v>
      </c>
      <c r="D2491">
        <f>C2491-B2491</f>
        <v>330</v>
      </c>
      <c r="E2491">
        <v>0.74739999999999995</v>
      </c>
      <c r="F2491">
        <v>0.106572</v>
      </c>
      <c r="G2491">
        <v>90</v>
      </c>
      <c r="H2491" t="s">
        <v>46</v>
      </c>
      <c r="I2491" t="s">
        <v>44</v>
      </c>
      <c r="J2491">
        <v>2.2930000000000001</v>
      </c>
      <c r="K2491">
        <v>6</v>
      </c>
      <c r="L2491">
        <v>0</v>
      </c>
      <c r="M2491">
        <v>12</v>
      </c>
      <c r="N2491">
        <v>13</v>
      </c>
      <c r="O2491">
        <v>0</v>
      </c>
      <c r="P2491">
        <v>11</v>
      </c>
      <c r="Q2491">
        <v>3</v>
      </c>
      <c r="R2491">
        <v>1</v>
      </c>
      <c r="S2491">
        <v>14</v>
      </c>
      <c r="T2491">
        <v>1</v>
      </c>
      <c r="U2491">
        <v>1</v>
      </c>
      <c r="V2491">
        <v>11</v>
      </c>
      <c r="W2491">
        <v>8</v>
      </c>
      <c r="X2491">
        <v>8</v>
      </c>
      <c r="Y2491">
        <v>5</v>
      </c>
      <c r="Z2491">
        <v>11</v>
      </c>
      <c r="AA2491">
        <v>5</v>
      </c>
      <c r="AB2491">
        <v>1</v>
      </c>
      <c r="AC2491">
        <v>0</v>
      </c>
      <c r="AD2491">
        <v>0</v>
      </c>
      <c r="AE2491">
        <f>SUM(M2491:N2491)/SUM(K2491:AD2491)</f>
        <v>0.22522522522522523</v>
      </c>
      <c r="AF2491">
        <f>SUM(S2491,Y2491)/SUM(K2491:AD2491)</f>
        <v>0.17117117117117117</v>
      </c>
      <c r="AG2491">
        <f t="shared" si="170"/>
        <v>0.22522522522522523</v>
      </c>
      <c r="AH2491">
        <f t="shared" si="171"/>
        <v>0</v>
      </c>
      <c r="AI2491">
        <f t="shared" si="172"/>
        <v>3.6036036036036036E-2</v>
      </c>
      <c r="AJ2491">
        <f t="shared" si="173"/>
        <v>0.34234234234234234</v>
      </c>
      <c r="AK2491">
        <v>1</v>
      </c>
      <c r="AL2491">
        <v>0</v>
      </c>
    </row>
    <row r="2492" spans="1:38" x14ac:dyDescent="0.2">
      <c r="A2492" t="s">
        <v>2760</v>
      </c>
      <c r="B2492">
        <v>5</v>
      </c>
      <c r="C2492">
        <v>252</v>
      </c>
      <c r="D2492">
        <f>C2492-B2492</f>
        <v>247</v>
      </c>
      <c r="E2492">
        <v>0.34499999999999997</v>
      </c>
      <c r="F2492">
        <v>1.6676E-2</v>
      </c>
      <c r="G2492">
        <v>66</v>
      </c>
      <c r="H2492" t="s">
        <v>35</v>
      </c>
      <c r="I2492" t="s">
        <v>2761</v>
      </c>
      <c r="J2492">
        <v>3.1059999999999999</v>
      </c>
      <c r="K2492">
        <v>10</v>
      </c>
      <c r="L2492">
        <v>1</v>
      </c>
      <c r="M2492">
        <v>12</v>
      </c>
      <c r="N2492">
        <v>12</v>
      </c>
      <c r="O2492">
        <v>4</v>
      </c>
      <c r="P2492">
        <v>10</v>
      </c>
      <c r="Q2492">
        <v>3</v>
      </c>
      <c r="R2492">
        <v>7</v>
      </c>
      <c r="S2492">
        <v>16</v>
      </c>
      <c r="T2492">
        <v>7</v>
      </c>
      <c r="U2492">
        <v>5</v>
      </c>
      <c r="V2492">
        <v>11</v>
      </c>
      <c r="W2492">
        <v>1</v>
      </c>
      <c r="X2492">
        <v>17</v>
      </c>
      <c r="Y2492">
        <v>9</v>
      </c>
      <c r="Z2492">
        <v>7</v>
      </c>
      <c r="AA2492">
        <v>7</v>
      </c>
      <c r="AB2492">
        <v>3</v>
      </c>
      <c r="AC2492">
        <v>1</v>
      </c>
      <c r="AD2492">
        <v>3</v>
      </c>
      <c r="AE2492">
        <f>SUM(M2492:N2492)/SUM(K2492:AD2492)</f>
        <v>0.16438356164383561</v>
      </c>
      <c r="AF2492">
        <f>SUM(S2492,Y2492)/SUM(K2492:AD2492)</f>
        <v>0.17123287671232876</v>
      </c>
      <c r="AG2492">
        <f t="shared" si="170"/>
        <v>0.14383561643835616</v>
      </c>
      <c r="AH2492">
        <f t="shared" si="171"/>
        <v>5.4794520547945202E-2</v>
      </c>
      <c r="AI2492">
        <f t="shared" si="172"/>
        <v>0.15068493150684931</v>
      </c>
      <c r="AJ2492">
        <f t="shared" si="173"/>
        <v>0.31506849315068491</v>
      </c>
    </row>
    <row r="2493" spans="1:38" x14ac:dyDescent="0.2">
      <c r="A2493" t="s">
        <v>2055</v>
      </c>
      <c r="B2493">
        <v>654</v>
      </c>
      <c r="C2493">
        <v>847</v>
      </c>
      <c r="D2493">
        <f>C2493-B2493</f>
        <v>193</v>
      </c>
      <c r="E2493">
        <v>0.14080000000000001</v>
      </c>
      <c r="F2493">
        <v>2.5309999999999998E-3</v>
      </c>
      <c r="G2493">
        <v>6</v>
      </c>
      <c r="H2493" t="s">
        <v>35</v>
      </c>
      <c r="I2493" t="s">
        <v>49</v>
      </c>
      <c r="J2493">
        <v>3.5880000000000001</v>
      </c>
      <c r="K2493">
        <v>3</v>
      </c>
      <c r="L2493">
        <v>2</v>
      </c>
      <c r="M2493">
        <v>10</v>
      </c>
      <c r="N2493">
        <v>15</v>
      </c>
      <c r="O2493">
        <v>2</v>
      </c>
      <c r="P2493">
        <v>3</v>
      </c>
      <c r="Q2493">
        <v>2</v>
      </c>
      <c r="R2493">
        <v>9</v>
      </c>
      <c r="S2493">
        <v>20</v>
      </c>
      <c r="T2493">
        <v>16</v>
      </c>
      <c r="U2493">
        <v>2</v>
      </c>
      <c r="V2493">
        <v>9</v>
      </c>
      <c r="W2493">
        <v>9</v>
      </c>
      <c r="X2493">
        <v>4</v>
      </c>
      <c r="Y2493">
        <v>5</v>
      </c>
      <c r="Z2493">
        <v>14</v>
      </c>
      <c r="AA2493">
        <v>10</v>
      </c>
      <c r="AB2493">
        <v>6</v>
      </c>
      <c r="AC2493">
        <v>2</v>
      </c>
      <c r="AD2493">
        <v>3</v>
      </c>
      <c r="AE2493">
        <f>SUM(M2493:N2493)/SUM(K2493:AD2493)</f>
        <v>0.17123287671232876</v>
      </c>
      <c r="AF2493">
        <f>SUM(S2493,Y2493)/SUM(K2493:AD2493)</f>
        <v>0.17123287671232876</v>
      </c>
      <c r="AG2493">
        <f t="shared" si="170"/>
        <v>0.10273972602739725</v>
      </c>
      <c r="AH2493">
        <f t="shared" si="171"/>
        <v>4.7945205479452052E-2</v>
      </c>
      <c r="AI2493">
        <f t="shared" si="172"/>
        <v>0.22602739726027396</v>
      </c>
      <c r="AJ2493">
        <f t="shared" si="173"/>
        <v>0.28082191780821919</v>
      </c>
    </row>
    <row r="2494" spans="1:38" x14ac:dyDescent="0.2">
      <c r="A2494" t="s">
        <v>261</v>
      </c>
      <c r="B2494">
        <v>2</v>
      </c>
      <c r="C2494">
        <v>432</v>
      </c>
      <c r="D2494">
        <f>C2494-B2494</f>
        <v>430</v>
      </c>
      <c r="E2494">
        <v>0.12520000000000001</v>
      </c>
      <c r="F2494">
        <v>6.0300000000000002E-4</v>
      </c>
      <c r="G2494">
        <v>6</v>
      </c>
      <c r="H2494" t="s">
        <v>46</v>
      </c>
      <c r="I2494" t="s">
        <v>107</v>
      </c>
      <c r="J2494">
        <v>2.411</v>
      </c>
      <c r="K2494">
        <v>4</v>
      </c>
      <c r="L2494">
        <v>0</v>
      </c>
      <c r="M2494">
        <v>14</v>
      </c>
      <c r="N2494">
        <v>23</v>
      </c>
      <c r="O2494">
        <v>1</v>
      </c>
      <c r="P2494">
        <v>27</v>
      </c>
      <c r="Q2494">
        <v>3</v>
      </c>
      <c r="R2494">
        <v>0</v>
      </c>
      <c r="S2494">
        <v>15</v>
      </c>
      <c r="T2494">
        <v>2</v>
      </c>
      <c r="U2494">
        <v>0</v>
      </c>
      <c r="V2494">
        <v>7</v>
      </c>
      <c r="W2494">
        <v>6</v>
      </c>
      <c r="X2494">
        <v>8</v>
      </c>
      <c r="Y2494">
        <v>10</v>
      </c>
      <c r="Z2494">
        <v>8</v>
      </c>
      <c r="AA2494">
        <v>9</v>
      </c>
      <c r="AB2494">
        <v>3</v>
      </c>
      <c r="AC2494">
        <v>2</v>
      </c>
      <c r="AD2494">
        <v>4</v>
      </c>
      <c r="AE2494">
        <f>SUM(M2494:N2494)/SUM(K2494:AD2494)</f>
        <v>0.25342465753424659</v>
      </c>
      <c r="AF2494">
        <f>SUM(S2494,Y2494)/SUM(K2494:AD2494)</f>
        <v>0.17123287671232876</v>
      </c>
      <c r="AG2494">
        <f t="shared" si="170"/>
        <v>0.25342465753424659</v>
      </c>
      <c r="AH2494">
        <f t="shared" si="171"/>
        <v>4.7945205479452052E-2</v>
      </c>
      <c r="AI2494">
        <f t="shared" si="172"/>
        <v>3.4246575342465752E-2</v>
      </c>
      <c r="AJ2494">
        <f t="shared" si="173"/>
        <v>0.23972602739726026</v>
      </c>
      <c r="AK2494">
        <v>9</v>
      </c>
      <c r="AL2494">
        <v>9</v>
      </c>
    </row>
    <row r="2495" spans="1:38" x14ac:dyDescent="0.2">
      <c r="A2495" t="s">
        <v>2698</v>
      </c>
      <c r="B2495">
        <v>202</v>
      </c>
      <c r="C2495">
        <v>741</v>
      </c>
      <c r="D2495">
        <f>C2495-B2495</f>
        <v>539</v>
      </c>
      <c r="E2495">
        <v>0.22559999999999999</v>
      </c>
      <c r="F2495">
        <v>1.1950000000000001E-2</v>
      </c>
      <c r="G2495">
        <v>30</v>
      </c>
      <c r="H2495" t="s">
        <v>35</v>
      </c>
      <c r="I2495" t="s">
        <v>40</v>
      </c>
      <c r="J2495">
        <v>2.7650000000000001</v>
      </c>
      <c r="K2495">
        <v>5</v>
      </c>
      <c r="L2495">
        <v>0</v>
      </c>
      <c r="M2495">
        <v>24</v>
      </c>
      <c r="N2495">
        <v>32</v>
      </c>
      <c r="O2495">
        <v>3</v>
      </c>
      <c r="P2495">
        <v>15</v>
      </c>
      <c r="Q2495">
        <v>6</v>
      </c>
      <c r="R2495">
        <v>6</v>
      </c>
      <c r="S2495">
        <v>24</v>
      </c>
      <c r="T2495">
        <v>10</v>
      </c>
      <c r="U2495">
        <v>5</v>
      </c>
      <c r="V2495">
        <v>11</v>
      </c>
      <c r="W2495">
        <v>6</v>
      </c>
      <c r="X2495">
        <v>11</v>
      </c>
      <c r="Y2495">
        <v>13</v>
      </c>
      <c r="Z2495">
        <v>17</v>
      </c>
      <c r="AA2495">
        <v>17</v>
      </c>
      <c r="AB2495">
        <v>6</v>
      </c>
      <c r="AC2495">
        <v>0</v>
      </c>
      <c r="AD2495">
        <v>5</v>
      </c>
      <c r="AE2495">
        <f>SUM(M2495:N2495)/SUM(K2495:AD2495)</f>
        <v>0.25925925925925924</v>
      </c>
      <c r="AF2495">
        <f>SUM(S2495,Y2495)/SUM(K2495:AD2495)</f>
        <v>0.17129629629629631</v>
      </c>
      <c r="AG2495">
        <f t="shared" si="170"/>
        <v>0.12037037037037036</v>
      </c>
      <c r="AH2495">
        <f t="shared" si="171"/>
        <v>3.7037037037037035E-2</v>
      </c>
      <c r="AI2495">
        <f t="shared" si="172"/>
        <v>0.125</v>
      </c>
      <c r="AJ2495">
        <f t="shared" si="173"/>
        <v>0.28703703703703703</v>
      </c>
    </row>
    <row r="2496" spans="1:38" x14ac:dyDescent="0.2">
      <c r="A2496" t="s">
        <v>1831</v>
      </c>
      <c r="B2496">
        <v>209</v>
      </c>
      <c r="C2496">
        <v>244</v>
      </c>
      <c r="D2496">
        <f>C2496-B2496</f>
        <v>35</v>
      </c>
      <c r="E2496">
        <v>0.3236</v>
      </c>
      <c r="F2496">
        <v>2.3000000000000001E-4</v>
      </c>
      <c r="G2496">
        <v>66</v>
      </c>
      <c r="H2496" t="s">
        <v>46</v>
      </c>
      <c r="I2496" t="s">
        <v>33</v>
      </c>
      <c r="J2496">
        <v>3.9369999999999998</v>
      </c>
      <c r="K2496">
        <v>1</v>
      </c>
      <c r="L2496">
        <v>2</v>
      </c>
      <c r="M2496">
        <v>1</v>
      </c>
      <c r="N2496">
        <v>2</v>
      </c>
      <c r="O2496">
        <v>0</v>
      </c>
      <c r="P2496">
        <v>1</v>
      </c>
      <c r="Q2496">
        <v>2</v>
      </c>
      <c r="R2496">
        <v>3</v>
      </c>
      <c r="S2496">
        <v>4</v>
      </c>
      <c r="T2496">
        <v>0</v>
      </c>
      <c r="U2496">
        <v>2</v>
      </c>
      <c r="V2496">
        <v>3</v>
      </c>
      <c r="W2496">
        <v>2</v>
      </c>
      <c r="X2496">
        <v>2</v>
      </c>
      <c r="Y2496">
        <v>2</v>
      </c>
      <c r="Z2496">
        <v>1</v>
      </c>
      <c r="AA2496">
        <v>2</v>
      </c>
      <c r="AB2496">
        <v>5</v>
      </c>
      <c r="AC2496">
        <v>0</v>
      </c>
      <c r="AD2496">
        <v>0</v>
      </c>
      <c r="AE2496">
        <f>SUM(M2496:N2496)/SUM(K2496:AD2496)</f>
        <v>8.5714285714285715E-2</v>
      </c>
      <c r="AF2496">
        <f>SUM(S2496,Y2496)/SUM(K2496:AD2496)</f>
        <v>0.17142857142857143</v>
      </c>
      <c r="AG2496">
        <f t="shared" si="170"/>
        <v>0.11428571428571428</v>
      </c>
      <c r="AH2496">
        <f t="shared" si="171"/>
        <v>0</v>
      </c>
      <c r="AI2496">
        <f t="shared" si="172"/>
        <v>0.2857142857142857</v>
      </c>
      <c r="AJ2496">
        <f t="shared" si="173"/>
        <v>0.34285714285714286</v>
      </c>
    </row>
    <row r="2497" spans="1:38" x14ac:dyDescent="0.2">
      <c r="A2497" t="s">
        <v>3037</v>
      </c>
      <c r="B2497">
        <v>541</v>
      </c>
      <c r="C2497">
        <v>628</v>
      </c>
      <c r="D2497">
        <f>C2497-B2497</f>
        <v>87</v>
      </c>
      <c r="E2497">
        <v>0.17380000000000001</v>
      </c>
      <c r="F2497">
        <v>0</v>
      </c>
      <c r="G2497">
        <v>18</v>
      </c>
      <c r="H2497" t="s">
        <v>35</v>
      </c>
      <c r="I2497" t="s">
        <v>49</v>
      </c>
      <c r="J2497">
        <v>3.64</v>
      </c>
      <c r="K2497">
        <v>2</v>
      </c>
      <c r="L2497">
        <v>2</v>
      </c>
      <c r="M2497">
        <v>7</v>
      </c>
      <c r="N2497">
        <v>3</v>
      </c>
      <c r="O2497">
        <v>3</v>
      </c>
      <c r="P2497">
        <v>4</v>
      </c>
      <c r="Q2497">
        <v>0</v>
      </c>
      <c r="R2497">
        <v>4</v>
      </c>
      <c r="S2497">
        <v>6</v>
      </c>
      <c r="T2497">
        <v>4</v>
      </c>
      <c r="U2497">
        <v>0</v>
      </c>
      <c r="V2497">
        <v>4</v>
      </c>
      <c r="W2497">
        <v>6</v>
      </c>
      <c r="X2497">
        <v>1</v>
      </c>
      <c r="Y2497">
        <v>6</v>
      </c>
      <c r="Z2497">
        <v>3</v>
      </c>
      <c r="AA2497">
        <v>6</v>
      </c>
      <c r="AB2497">
        <v>4</v>
      </c>
      <c r="AC2497">
        <v>0</v>
      </c>
      <c r="AD2497">
        <v>5</v>
      </c>
      <c r="AE2497">
        <f>SUM(M2497:N2497)/SUM(K2497:AD2497)</f>
        <v>0.14285714285714285</v>
      </c>
      <c r="AF2497">
        <f>SUM(S2497,Y2497)/SUM(K2497:AD2497)</f>
        <v>0.17142857142857143</v>
      </c>
      <c r="AG2497">
        <f t="shared" si="170"/>
        <v>0.17142857142857143</v>
      </c>
      <c r="AH2497">
        <f t="shared" si="171"/>
        <v>0.11428571428571428</v>
      </c>
      <c r="AI2497">
        <f t="shared" si="172"/>
        <v>0.17142857142857143</v>
      </c>
      <c r="AJ2497">
        <f t="shared" si="173"/>
        <v>0.22857142857142856</v>
      </c>
    </row>
    <row r="2498" spans="1:38" x14ac:dyDescent="0.2">
      <c r="A2498" t="s">
        <v>3323</v>
      </c>
      <c r="B2498">
        <v>24</v>
      </c>
      <c r="C2498">
        <v>73</v>
      </c>
      <c r="D2498">
        <f>C2498-B2498</f>
        <v>49</v>
      </c>
      <c r="E2498">
        <v>0.44850000000000001</v>
      </c>
      <c r="F2498">
        <v>5.1800000000000001E-4</v>
      </c>
      <c r="G2498">
        <v>90</v>
      </c>
      <c r="H2498" t="s">
        <v>46</v>
      </c>
      <c r="I2498" t="s">
        <v>321</v>
      </c>
      <c r="J2498">
        <v>3.5310000000000001</v>
      </c>
      <c r="K2498">
        <v>2</v>
      </c>
      <c r="L2498">
        <v>0</v>
      </c>
      <c r="M2498">
        <v>4</v>
      </c>
      <c r="N2498">
        <v>1</v>
      </c>
      <c r="O2498">
        <v>0</v>
      </c>
      <c r="P2498">
        <v>1</v>
      </c>
      <c r="Q2498">
        <v>0</v>
      </c>
      <c r="R2498">
        <v>3</v>
      </c>
      <c r="S2498">
        <v>3</v>
      </c>
      <c r="T2498">
        <v>1</v>
      </c>
      <c r="U2498">
        <v>0</v>
      </c>
      <c r="V2498">
        <v>1</v>
      </c>
      <c r="W2498">
        <v>3</v>
      </c>
      <c r="X2498">
        <v>3</v>
      </c>
      <c r="Y2498">
        <v>3</v>
      </c>
      <c r="Z2498">
        <v>6</v>
      </c>
      <c r="AA2498">
        <v>1</v>
      </c>
      <c r="AB2498">
        <v>3</v>
      </c>
      <c r="AC2498">
        <v>0</v>
      </c>
      <c r="AD2498">
        <v>0</v>
      </c>
      <c r="AE2498">
        <f>SUM(M2498:N2498)/SUM(K2498:AD2498)</f>
        <v>0.14285714285714285</v>
      </c>
      <c r="AF2498">
        <f>SUM(S2498,Y2498)/SUM(K2498:AD2498)</f>
        <v>0.17142857142857143</v>
      </c>
      <c r="AG2498">
        <f t="shared" si="170"/>
        <v>0.17142857142857143</v>
      </c>
      <c r="AH2498">
        <f t="shared" si="171"/>
        <v>0</v>
      </c>
      <c r="AI2498">
        <f t="shared" si="172"/>
        <v>0.2</v>
      </c>
      <c r="AJ2498">
        <f t="shared" si="173"/>
        <v>0.31428571428571428</v>
      </c>
    </row>
    <row r="2499" spans="1:38" x14ac:dyDescent="0.2">
      <c r="A2499" t="s">
        <v>429</v>
      </c>
      <c r="B2499">
        <v>507</v>
      </c>
      <c r="C2499">
        <v>641</v>
      </c>
      <c r="D2499">
        <f>C2499-B2499</f>
        <v>134</v>
      </c>
      <c r="E2499">
        <v>0.26169999999999999</v>
      </c>
      <c r="F2499">
        <v>1.2999999999999999E-5</v>
      </c>
      <c r="G2499">
        <v>42</v>
      </c>
      <c r="H2499" t="s">
        <v>32</v>
      </c>
      <c r="I2499" t="s">
        <v>40</v>
      </c>
      <c r="J2499">
        <v>3.246</v>
      </c>
      <c r="K2499">
        <v>3</v>
      </c>
      <c r="L2499">
        <v>1</v>
      </c>
      <c r="M2499">
        <v>6</v>
      </c>
      <c r="N2499">
        <v>5</v>
      </c>
      <c r="O2499">
        <v>3</v>
      </c>
      <c r="P2499">
        <v>7</v>
      </c>
      <c r="Q2499">
        <v>1</v>
      </c>
      <c r="R2499">
        <v>3</v>
      </c>
      <c r="S2499">
        <v>9</v>
      </c>
      <c r="T2499">
        <v>6</v>
      </c>
      <c r="U2499">
        <v>0</v>
      </c>
      <c r="V2499">
        <v>7</v>
      </c>
      <c r="W2499">
        <v>2</v>
      </c>
      <c r="X2499">
        <v>5</v>
      </c>
      <c r="Y2499">
        <v>3</v>
      </c>
      <c r="Z2499">
        <v>5</v>
      </c>
      <c r="AA2499">
        <v>2</v>
      </c>
      <c r="AB2499">
        <v>1</v>
      </c>
      <c r="AC2499">
        <v>1</v>
      </c>
      <c r="AD2499">
        <v>0</v>
      </c>
      <c r="AE2499">
        <f>SUM(M2499:N2499)/SUM(K2499:AD2499)</f>
        <v>0.15714285714285714</v>
      </c>
      <c r="AF2499">
        <f>SUM(S2499,Y2499)/SUM(K2499:AD2499)</f>
        <v>0.17142857142857143</v>
      </c>
      <c r="AG2499">
        <f t="shared" ref="AG2499:AG2562" si="174">SUM(P2499,K2499,W2499)/SUM(K2499:AD2499)</f>
        <v>0.17142857142857143</v>
      </c>
      <c r="AH2499">
        <f t="shared" ref="AH2499:AH2562" si="175">SUM(AC2499,AD2499,O2499)/SUM(K2499:AD2499)</f>
        <v>5.7142857142857141E-2</v>
      </c>
      <c r="AI2499">
        <f t="shared" ref="AI2499:AI2562" si="176">SUM(R2499,T2499,AB2499,U2499)/SUM(K2499:AD2499)</f>
        <v>0.14285714285714285</v>
      </c>
      <c r="AJ2499">
        <f t="shared" ref="AJ2499:AJ2562" si="177">SUM(Q2499,X2499,V2499,AA2499,Z2499,L2499)/SUM(K2499:AD2499)</f>
        <v>0.3</v>
      </c>
      <c r="AK2499">
        <v>1</v>
      </c>
      <c r="AL2499">
        <v>0</v>
      </c>
    </row>
    <row r="2500" spans="1:38" x14ac:dyDescent="0.2">
      <c r="A2500" t="s">
        <v>744</v>
      </c>
      <c r="B2500">
        <v>6</v>
      </c>
      <c r="C2500">
        <v>140</v>
      </c>
      <c r="D2500">
        <f>C2500-B2500</f>
        <v>134</v>
      </c>
      <c r="E2500">
        <v>0.25580000000000003</v>
      </c>
      <c r="F2500">
        <v>1.3684E-2</v>
      </c>
      <c r="G2500">
        <v>42</v>
      </c>
      <c r="H2500" t="s">
        <v>35</v>
      </c>
      <c r="I2500" t="s">
        <v>40</v>
      </c>
      <c r="J2500">
        <v>3.423</v>
      </c>
      <c r="K2500">
        <v>5</v>
      </c>
      <c r="L2500">
        <v>0</v>
      </c>
      <c r="M2500">
        <v>7</v>
      </c>
      <c r="N2500">
        <v>4</v>
      </c>
      <c r="O2500">
        <v>0</v>
      </c>
      <c r="P2500">
        <v>5</v>
      </c>
      <c r="Q2500">
        <v>1</v>
      </c>
      <c r="R2500">
        <v>5</v>
      </c>
      <c r="S2500">
        <v>8</v>
      </c>
      <c r="T2500">
        <v>4</v>
      </c>
      <c r="U2500">
        <v>2</v>
      </c>
      <c r="V2500">
        <v>5</v>
      </c>
      <c r="W2500">
        <v>1</v>
      </c>
      <c r="X2500">
        <v>3</v>
      </c>
      <c r="Y2500">
        <v>4</v>
      </c>
      <c r="Z2500">
        <v>8</v>
      </c>
      <c r="AA2500">
        <v>4</v>
      </c>
      <c r="AB2500">
        <v>2</v>
      </c>
      <c r="AC2500">
        <v>0</v>
      </c>
      <c r="AD2500">
        <v>2</v>
      </c>
      <c r="AE2500">
        <f>SUM(M2500:N2500)/SUM(K2500:AD2500)</f>
        <v>0.15714285714285714</v>
      </c>
      <c r="AF2500">
        <f>SUM(S2500,Y2500)/SUM(K2500:AD2500)</f>
        <v>0.17142857142857143</v>
      </c>
      <c r="AG2500">
        <f t="shared" si="174"/>
        <v>0.15714285714285714</v>
      </c>
      <c r="AH2500">
        <f t="shared" si="175"/>
        <v>2.8571428571428571E-2</v>
      </c>
      <c r="AI2500">
        <f t="shared" si="176"/>
        <v>0.18571428571428572</v>
      </c>
      <c r="AJ2500">
        <f t="shared" si="177"/>
        <v>0.3</v>
      </c>
    </row>
    <row r="2501" spans="1:38" x14ac:dyDescent="0.2">
      <c r="A2501" t="s">
        <v>816</v>
      </c>
      <c r="B2501">
        <v>45</v>
      </c>
      <c r="C2501">
        <v>564</v>
      </c>
      <c r="D2501">
        <f>C2501-B2501</f>
        <v>519</v>
      </c>
      <c r="E2501">
        <v>0.1706</v>
      </c>
      <c r="F2501">
        <v>3.4970000000000001E-3</v>
      </c>
      <c r="G2501">
        <v>18</v>
      </c>
      <c r="H2501" t="s">
        <v>35</v>
      </c>
      <c r="I2501" t="s">
        <v>72</v>
      </c>
      <c r="J2501">
        <v>2.7829999999999999</v>
      </c>
      <c r="K2501">
        <v>6</v>
      </c>
      <c r="L2501">
        <v>0</v>
      </c>
      <c r="M2501">
        <v>20</v>
      </c>
      <c r="N2501">
        <v>16</v>
      </c>
      <c r="O2501">
        <v>2</v>
      </c>
      <c r="P2501">
        <v>24</v>
      </c>
      <c r="Q2501">
        <v>4</v>
      </c>
      <c r="R2501">
        <v>3</v>
      </c>
      <c r="S2501">
        <v>28</v>
      </c>
      <c r="T2501">
        <v>11</v>
      </c>
      <c r="U2501">
        <v>2</v>
      </c>
      <c r="V2501">
        <v>19</v>
      </c>
      <c r="W2501">
        <v>10</v>
      </c>
      <c r="X2501">
        <v>16</v>
      </c>
      <c r="Y2501">
        <v>8</v>
      </c>
      <c r="Z2501">
        <v>23</v>
      </c>
      <c r="AA2501">
        <v>8</v>
      </c>
      <c r="AB2501">
        <v>6</v>
      </c>
      <c r="AC2501">
        <v>0</v>
      </c>
      <c r="AD2501">
        <v>4</v>
      </c>
      <c r="AE2501">
        <f>SUM(M2501:N2501)/SUM(K2501:AD2501)</f>
        <v>0.17142857142857143</v>
      </c>
      <c r="AF2501">
        <f>SUM(S2501,Y2501)/SUM(K2501:AD2501)</f>
        <v>0.17142857142857143</v>
      </c>
      <c r="AG2501">
        <f t="shared" si="174"/>
        <v>0.19047619047619047</v>
      </c>
      <c r="AH2501">
        <f t="shared" si="175"/>
        <v>2.8571428571428571E-2</v>
      </c>
      <c r="AI2501">
        <f t="shared" si="176"/>
        <v>0.10476190476190476</v>
      </c>
      <c r="AJ2501">
        <f t="shared" si="177"/>
        <v>0.33333333333333331</v>
      </c>
    </row>
    <row r="2502" spans="1:38" x14ac:dyDescent="0.2">
      <c r="A2502" t="s">
        <v>1860</v>
      </c>
      <c r="B2502">
        <v>172</v>
      </c>
      <c r="C2502">
        <v>392</v>
      </c>
      <c r="D2502">
        <f>C2502-B2502</f>
        <v>220</v>
      </c>
      <c r="E2502">
        <v>0.28299999999999997</v>
      </c>
      <c r="F2502">
        <v>3.0400000000000002E-4</v>
      </c>
      <c r="G2502">
        <v>54</v>
      </c>
      <c r="H2502" t="s">
        <v>35</v>
      </c>
      <c r="I2502" t="s">
        <v>321</v>
      </c>
      <c r="J2502">
        <v>2.97</v>
      </c>
      <c r="K2502">
        <v>3</v>
      </c>
      <c r="L2502">
        <v>2</v>
      </c>
      <c r="M2502">
        <v>10</v>
      </c>
      <c r="N2502">
        <v>18</v>
      </c>
      <c r="O2502">
        <v>6</v>
      </c>
      <c r="P2502">
        <v>11</v>
      </c>
      <c r="Q2502">
        <v>3</v>
      </c>
      <c r="R2502">
        <v>3</v>
      </c>
      <c r="S2502">
        <v>16</v>
      </c>
      <c r="T2502">
        <v>9</v>
      </c>
      <c r="U2502">
        <v>0</v>
      </c>
      <c r="V2502">
        <v>10</v>
      </c>
      <c r="W2502">
        <v>7</v>
      </c>
      <c r="X2502">
        <v>8</v>
      </c>
      <c r="Y2502">
        <v>8</v>
      </c>
      <c r="Z2502">
        <v>7</v>
      </c>
      <c r="AA2502">
        <v>5</v>
      </c>
      <c r="AB2502">
        <v>4</v>
      </c>
      <c r="AC2502">
        <v>2</v>
      </c>
      <c r="AD2502">
        <v>8</v>
      </c>
      <c r="AE2502">
        <f>SUM(M2502:N2502)/SUM(K2502:AD2502)</f>
        <v>0.2</v>
      </c>
      <c r="AF2502">
        <f>SUM(S2502,Y2502)/SUM(K2502:AD2502)</f>
        <v>0.17142857142857143</v>
      </c>
      <c r="AG2502">
        <f t="shared" si="174"/>
        <v>0.15</v>
      </c>
      <c r="AH2502">
        <f t="shared" si="175"/>
        <v>0.11428571428571428</v>
      </c>
      <c r="AI2502">
        <f t="shared" si="176"/>
        <v>0.11428571428571428</v>
      </c>
      <c r="AJ2502">
        <f t="shared" si="177"/>
        <v>0.25</v>
      </c>
    </row>
    <row r="2503" spans="1:38" x14ac:dyDescent="0.2">
      <c r="A2503" t="s">
        <v>1986</v>
      </c>
      <c r="B2503">
        <v>28</v>
      </c>
      <c r="C2503">
        <v>255</v>
      </c>
      <c r="D2503">
        <f>C2503-B2503</f>
        <v>227</v>
      </c>
      <c r="E2503">
        <v>0.13070000000000001</v>
      </c>
      <c r="F2503">
        <v>1.8289999999999999E-3</v>
      </c>
      <c r="G2503">
        <v>6</v>
      </c>
      <c r="H2503" t="s">
        <v>35</v>
      </c>
      <c r="I2503" t="s">
        <v>44</v>
      </c>
      <c r="J2503">
        <v>2.8639999999999999</v>
      </c>
      <c r="K2503">
        <v>2</v>
      </c>
      <c r="L2503">
        <v>1</v>
      </c>
      <c r="M2503">
        <v>11</v>
      </c>
      <c r="N2503">
        <v>10</v>
      </c>
      <c r="O2503">
        <v>2</v>
      </c>
      <c r="P2503">
        <v>7</v>
      </c>
      <c r="Q2503">
        <v>3</v>
      </c>
      <c r="R2503">
        <v>6</v>
      </c>
      <c r="S2503">
        <v>14</v>
      </c>
      <c r="T2503">
        <v>7</v>
      </c>
      <c r="U2503">
        <v>0</v>
      </c>
      <c r="V2503">
        <v>14</v>
      </c>
      <c r="W2503">
        <v>1</v>
      </c>
      <c r="X2503">
        <v>7</v>
      </c>
      <c r="Y2503">
        <v>4</v>
      </c>
      <c r="Z2503">
        <v>9</v>
      </c>
      <c r="AA2503">
        <v>3</v>
      </c>
      <c r="AB2503">
        <v>2</v>
      </c>
      <c r="AC2503">
        <v>0</v>
      </c>
      <c r="AD2503">
        <v>2</v>
      </c>
      <c r="AE2503">
        <f>SUM(M2503:N2503)/SUM(K2503:AD2503)</f>
        <v>0.2</v>
      </c>
      <c r="AF2503">
        <f>SUM(S2503,Y2503)/SUM(K2503:AD2503)</f>
        <v>0.17142857142857143</v>
      </c>
      <c r="AG2503">
        <f t="shared" si="174"/>
        <v>9.5238095238095233E-2</v>
      </c>
      <c r="AH2503">
        <f t="shared" si="175"/>
        <v>3.8095238095238099E-2</v>
      </c>
      <c r="AI2503">
        <f t="shared" si="176"/>
        <v>0.14285714285714285</v>
      </c>
      <c r="AJ2503">
        <f t="shared" si="177"/>
        <v>0.35238095238095241</v>
      </c>
    </row>
    <row r="2504" spans="1:38" x14ac:dyDescent="0.2">
      <c r="A2504" t="s">
        <v>553</v>
      </c>
      <c r="B2504">
        <v>3</v>
      </c>
      <c r="C2504">
        <v>362</v>
      </c>
      <c r="D2504">
        <f>C2504-B2504</f>
        <v>359</v>
      </c>
      <c r="E2504">
        <v>0.34760000000000002</v>
      </c>
      <c r="F2504">
        <v>3.0040000000000001E-2</v>
      </c>
      <c r="G2504">
        <v>66</v>
      </c>
      <c r="H2504" t="s">
        <v>35</v>
      </c>
      <c r="I2504" t="s">
        <v>44</v>
      </c>
      <c r="J2504">
        <v>2.7829999999999999</v>
      </c>
      <c r="K2504">
        <v>3</v>
      </c>
      <c r="L2504">
        <v>1</v>
      </c>
      <c r="M2504">
        <v>6</v>
      </c>
      <c r="N2504">
        <v>24</v>
      </c>
      <c r="O2504">
        <v>3</v>
      </c>
      <c r="P2504">
        <v>20</v>
      </c>
      <c r="Q2504">
        <v>3</v>
      </c>
      <c r="R2504">
        <v>3</v>
      </c>
      <c r="S2504">
        <v>15</v>
      </c>
      <c r="T2504">
        <v>4</v>
      </c>
      <c r="U2504">
        <v>1</v>
      </c>
      <c r="V2504">
        <v>9</v>
      </c>
      <c r="W2504">
        <v>10</v>
      </c>
      <c r="X2504">
        <v>7</v>
      </c>
      <c r="Y2504">
        <v>9</v>
      </c>
      <c r="Z2504">
        <v>10</v>
      </c>
      <c r="AA2504">
        <v>4</v>
      </c>
      <c r="AB2504">
        <v>5</v>
      </c>
      <c r="AC2504">
        <v>0</v>
      </c>
      <c r="AD2504">
        <v>3</v>
      </c>
      <c r="AE2504">
        <f>SUM(M2504:N2504)/SUM(K2504:AD2504)</f>
        <v>0.21428571428571427</v>
      </c>
      <c r="AF2504">
        <f>SUM(S2504,Y2504)/SUM(K2504:AD2504)</f>
        <v>0.17142857142857143</v>
      </c>
      <c r="AG2504">
        <f t="shared" si="174"/>
        <v>0.23571428571428571</v>
      </c>
      <c r="AH2504">
        <f t="shared" si="175"/>
        <v>4.2857142857142858E-2</v>
      </c>
      <c r="AI2504">
        <f t="shared" si="176"/>
        <v>9.285714285714286E-2</v>
      </c>
      <c r="AJ2504">
        <f t="shared" si="177"/>
        <v>0.24285714285714285</v>
      </c>
    </row>
    <row r="2505" spans="1:38" x14ac:dyDescent="0.2">
      <c r="A2505" t="s">
        <v>1338</v>
      </c>
      <c r="B2505">
        <v>27</v>
      </c>
      <c r="C2505">
        <v>138</v>
      </c>
      <c r="D2505">
        <f>C2505-B2505</f>
        <v>111</v>
      </c>
      <c r="E2505">
        <v>0.2051</v>
      </c>
      <c r="F2505">
        <v>1.5999999999999999E-5</v>
      </c>
      <c r="G2505">
        <v>30</v>
      </c>
      <c r="H2505" t="s">
        <v>35</v>
      </c>
      <c r="I2505" t="s">
        <v>33</v>
      </c>
      <c r="J2505">
        <v>3.0790000000000002</v>
      </c>
      <c r="K2505">
        <v>3</v>
      </c>
      <c r="L2505">
        <v>1</v>
      </c>
      <c r="M2505">
        <v>8</v>
      </c>
      <c r="N2505">
        <v>7</v>
      </c>
      <c r="O2505">
        <v>1</v>
      </c>
      <c r="P2505">
        <v>6</v>
      </c>
      <c r="Q2505">
        <v>2</v>
      </c>
      <c r="R2505">
        <v>3</v>
      </c>
      <c r="S2505">
        <v>10</v>
      </c>
      <c r="T2505">
        <v>2</v>
      </c>
      <c r="U2505">
        <v>2</v>
      </c>
      <c r="V2505">
        <v>2</v>
      </c>
      <c r="W2505">
        <v>1</v>
      </c>
      <c r="X2505">
        <v>6</v>
      </c>
      <c r="Y2505">
        <v>2</v>
      </c>
      <c r="Z2505">
        <v>5</v>
      </c>
      <c r="AA2505">
        <v>5</v>
      </c>
      <c r="AB2505">
        <v>3</v>
      </c>
      <c r="AC2505">
        <v>0</v>
      </c>
      <c r="AD2505">
        <v>1</v>
      </c>
      <c r="AE2505">
        <f>SUM(M2505:N2505)/SUM(K2505:AD2505)</f>
        <v>0.21428571428571427</v>
      </c>
      <c r="AF2505">
        <f>SUM(S2505,Y2505)/SUM(K2505:AD2505)</f>
        <v>0.17142857142857143</v>
      </c>
      <c r="AG2505">
        <f t="shared" si="174"/>
        <v>0.14285714285714285</v>
      </c>
      <c r="AH2505">
        <f t="shared" si="175"/>
        <v>2.8571428571428571E-2</v>
      </c>
      <c r="AI2505">
        <f t="shared" si="176"/>
        <v>0.14285714285714285</v>
      </c>
      <c r="AJ2505">
        <f t="shared" si="177"/>
        <v>0.3</v>
      </c>
    </row>
    <row r="2506" spans="1:38" x14ac:dyDescent="0.2">
      <c r="A2506" t="s">
        <v>196</v>
      </c>
      <c r="B2506">
        <v>38</v>
      </c>
      <c r="C2506">
        <v>458</v>
      </c>
      <c r="D2506">
        <f>C2506-B2506</f>
        <v>420</v>
      </c>
      <c r="E2506">
        <v>0.2089</v>
      </c>
      <c r="F2506">
        <v>2.0077000000000001E-2</v>
      </c>
      <c r="G2506">
        <v>30</v>
      </c>
      <c r="H2506" t="s">
        <v>35</v>
      </c>
      <c r="I2506" t="s">
        <v>72</v>
      </c>
      <c r="J2506">
        <v>2.8759999999999999</v>
      </c>
      <c r="K2506">
        <v>5</v>
      </c>
      <c r="L2506">
        <v>0</v>
      </c>
      <c r="M2506">
        <v>17</v>
      </c>
      <c r="N2506">
        <v>23</v>
      </c>
      <c r="O2506">
        <v>3</v>
      </c>
      <c r="P2506">
        <v>19</v>
      </c>
      <c r="Q2506">
        <v>4</v>
      </c>
      <c r="R2506">
        <v>3</v>
      </c>
      <c r="S2506">
        <v>23</v>
      </c>
      <c r="T2506">
        <v>11</v>
      </c>
      <c r="U2506">
        <v>3</v>
      </c>
      <c r="V2506">
        <v>12</v>
      </c>
      <c r="W2506">
        <v>11</v>
      </c>
      <c r="X2506">
        <v>7</v>
      </c>
      <c r="Y2506">
        <v>7</v>
      </c>
      <c r="Z2506">
        <v>13</v>
      </c>
      <c r="AA2506">
        <v>7</v>
      </c>
      <c r="AB2506">
        <v>5</v>
      </c>
      <c r="AC2506">
        <v>0</v>
      </c>
      <c r="AD2506">
        <v>2</v>
      </c>
      <c r="AE2506">
        <f>SUM(M2506:N2506)/SUM(K2506:AD2506)</f>
        <v>0.22857142857142856</v>
      </c>
      <c r="AF2506">
        <f>SUM(S2506,Y2506)/SUM(K2506:AD2506)</f>
        <v>0.17142857142857143</v>
      </c>
      <c r="AG2506">
        <f t="shared" si="174"/>
        <v>0.2</v>
      </c>
      <c r="AH2506">
        <f t="shared" si="175"/>
        <v>2.8571428571428571E-2</v>
      </c>
      <c r="AI2506">
        <f t="shared" si="176"/>
        <v>0.12571428571428572</v>
      </c>
      <c r="AJ2506">
        <f t="shared" si="177"/>
        <v>0.24571428571428572</v>
      </c>
    </row>
    <row r="2507" spans="1:38" x14ac:dyDescent="0.2">
      <c r="A2507" t="s">
        <v>891</v>
      </c>
      <c r="B2507">
        <v>261</v>
      </c>
      <c r="C2507">
        <v>317</v>
      </c>
      <c r="D2507">
        <f>C2507-B2507</f>
        <v>56</v>
      </c>
      <c r="E2507">
        <v>0.2233</v>
      </c>
      <c r="F2507">
        <v>5.5000000000000002E-5</v>
      </c>
      <c r="G2507">
        <v>30</v>
      </c>
      <c r="H2507" t="s">
        <v>32</v>
      </c>
      <c r="I2507" t="s">
        <v>235</v>
      </c>
      <c r="J2507">
        <v>2.589</v>
      </c>
      <c r="K2507">
        <v>1</v>
      </c>
      <c r="L2507">
        <v>0</v>
      </c>
      <c r="M2507">
        <v>0</v>
      </c>
      <c r="N2507">
        <v>8</v>
      </c>
      <c r="O2507">
        <v>1</v>
      </c>
      <c r="P2507">
        <v>2</v>
      </c>
      <c r="Q2507">
        <v>2</v>
      </c>
      <c r="R2507">
        <v>0</v>
      </c>
      <c r="S2507">
        <v>2</v>
      </c>
      <c r="T2507">
        <v>2</v>
      </c>
      <c r="U2507">
        <v>0</v>
      </c>
      <c r="V2507">
        <v>3</v>
      </c>
      <c r="W2507">
        <v>6</v>
      </c>
      <c r="X2507">
        <v>0</v>
      </c>
      <c r="Y2507">
        <v>4</v>
      </c>
      <c r="Z2507">
        <v>1</v>
      </c>
      <c r="AA2507">
        <v>2</v>
      </c>
      <c r="AB2507">
        <v>1</v>
      </c>
      <c r="AC2507">
        <v>0</v>
      </c>
      <c r="AD2507">
        <v>0</v>
      </c>
      <c r="AE2507">
        <f>SUM(M2507:N2507)/SUM(K2507:AD2507)</f>
        <v>0.22857142857142856</v>
      </c>
      <c r="AF2507">
        <f>SUM(S2507,Y2507)/SUM(K2507:AD2507)</f>
        <v>0.17142857142857143</v>
      </c>
      <c r="AG2507">
        <f t="shared" si="174"/>
        <v>0.25714285714285712</v>
      </c>
      <c r="AH2507">
        <f t="shared" si="175"/>
        <v>2.8571428571428571E-2</v>
      </c>
      <c r="AI2507">
        <f t="shared" si="176"/>
        <v>8.5714285714285715E-2</v>
      </c>
      <c r="AJ2507">
        <f t="shared" si="177"/>
        <v>0.22857142857142856</v>
      </c>
      <c r="AK2507">
        <v>1</v>
      </c>
      <c r="AL2507">
        <v>1</v>
      </c>
    </row>
    <row r="2508" spans="1:38" x14ac:dyDescent="0.2">
      <c r="A2508" t="s">
        <v>1012</v>
      </c>
      <c r="B2508">
        <v>8</v>
      </c>
      <c r="C2508">
        <v>150</v>
      </c>
      <c r="D2508">
        <f>C2508-B2508</f>
        <v>142</v>
      </c>
      <c r="E2508">
        <v>0.36599999999999999</v>
      </c>
      <c r="F2508">
        <v>2.1100000000000001E-4</v>
      </c>
      <c r="G2508">
        <v>78</v>
      </c>
      <c r="H2508" t="s">
        <v>32</v>
      </c>
      <c r="I2508" t="s">
        <v>401</v>
      </c>
      <c r="J2508">
        <v>2.7970000000000002</v>
      </c>
      <c r="K2508">
        <v>5</v>
      </c>
      <c r="L2508">
        <v>0</v>
      </c>
      <c r="M2508">
        <v>4</v>
      </c>
      <c r="N2508">
        <v>12</v>
      </c>
      <c r="O2508">
        <v>1</v>
      </c>
      <c r="P2508">
        <v>2</v>
      </c>
      <c r="Q2508">
        <v>3</v>
      </c>
      <c r="R2508">
        <v>3</v>
      </c>
      <c r="S2508">
        <v>7</v>
      </c>
      <c r="T2508">
        <v>3</v>
      </c>
      <c r="U2508">
        <v>1</v>
      </c>
      <c r="V2508">
        <v>5</v>
      </c>
      <c r="W2508">
        <v>3</v>
      </c>
      <c r="X2508">
        <v>4</v>
      </c>
      <c r="Y2508">
        <v>5</v>
      </c>
      <c r="Z2508">
        <v>6</v>
      </c>
      <c r="AA2508">
        <v>3</v>
      </c>
      <c r="AB2508">
        <v>1</v>
      </c>
      <c r="AC2508">
        <v>0</v>
      </c>
      <c r="AD2508">
        <v>2</v>
      </c>
      <c r="AE2508">
        <f>SUM(M2508:N2508)/SUM(K2508:AD2508)</f>
        <v>0.22857142857142856</v>
      </c>
      <c r="AF2508">
        <f>SUM(S2508,Y2508)/SUM(K2508:AD2508)</f>
        <v>0.17142857142857143</v>
      </c>
      <c r="AG2508">
        <f t="shared" si="174"/>
        <v>0.14285714285714285</v>
      </c>
      <c r="AH2508">
        <f t="shared" si="175"/>
        <v>4.2857142857142858E-2</v>
      </c>
      <c r="AI2508">
        <f t="shared" si="176"/>
        <v>0.11428571428571428</v>
      </c>
      <c r="AJ2508">
        <f t="shared" si="177"/>
        <v>0.3</v>
      </c>
      <c r="AK2508">
        <v>6</v>
      </c>
      <c r="AL2508">
        <v>1</v>
      </c>
    </row>
    <row r="2509" spans="1:38" x14ac:dyDescent="0.2">
      <c r="A2509" t="s">
        <v>3101</v>
      </c>
      <c r="B2509">
        <v>489</v>
      </c>
      <c r="C2509">
        <v>713</v>
      </c>
      <c r="D2509">
        <f>C2509-B2509</f>
        <v>224</v>
      </c>
      <c r="E2509">
        <v>0.2213</v>
      </c>
      <c r="F2509">
        <v>5.7399999999999997E-4</v>
      </c>
      <c r="G2509">
        <v>30</v>
      </c>
      <c r="H2509" t="s">
        <v>35</v>
      </c>
      <c r="I2509" t="s">
        <v>33</v>
      </c>
      <c r="J2509">
        <v>2.968</v>
      </c>
      <c r="K2509">
        <v>3</v>
      </c>
      <c r="L2509">
        <v>2</v>
      </c>
      <c r="M2509">
        <v>12</v>
      </c>
      <c r="N2509">
        <v>12</v>
      </c>
      <c r="O2509">
        <v>3</v>
      </c>
      <c r="P2509">
        <v>7</v>
      </c>
      <c r="Q2509">
        <v>5</v>
      </c>
      <c r="R2509">
        <v>5</v>
      </c>
      <c r="S2509">
        <v>12</v>
      </c>
      <c r="T2509">
        <v>3</v>
      </c>
      <c r="U2509">
        <v>3</v>
      </c>
      <c r="V2509">
        <v>5</v>
      </c>
      <c r="W2509">
        <v>3</v>
      </c>
      <c r="X2509">
        <v>4</v>
      </c>
      <c r="Y2509">
        <v>6</v>
      </c>
      <c r="Z2509">
        <v>10</v>
      </c>
      <c r="AA2509">
        <v>6</v>
      </c>
      <c r="AB2509">
        <v>2</v>
      </c>
      <c r="AC2509">
        <v>0</v>
      </c>
      <c r="AD2509">
        <v>2</v>
      </c>
      <c r="AE2509">
        <f>SUM(M2509:N2509)/SUM(K2509:AD2509)</f>
        <v>0.22857142857142856</v>
      </c>
      <c r="AF2509">
        <f>SUM(S2509,Y2509)/SUM(K2509:AD2509)</f>
        <v>0.17142857142857143</v>
      </c>
      <c r="AG2509">
        <f t="shared" si="174"/>
        <v>0.12380952380952381</v>
      </c>
      <c r="AH2509">
        <f t="shared" si="175"/>
        <v>4.7619047619047616E-2</v>
      </c>
      <c r="AI2509">
        <f t="shared" si="176"/>
        <v>0.12380952380952381</v>
      </c>
      <c r="AJ2509">
        <f t="shared" si="177"/>
        <v>0.30476190476190479</v>
      </c>
    </row>
    <row r="2510" spans="1:38" x14ac:dyDescent="0.2">
      <c r="A2510" t="s">
        <v>280</v>
      </c>
      <c r="B2510">
        <v>3</v>
      </c>
      <c r="C2510">
        <v>66</v>
      </c>
      <c r="D2510">
        <f>C2510-B2510</f>
        <v>63</v>
      </c>
      <c r="E2510">
        <v>0.53700000000000003</v>
      </c>
      <c r="F2510">
        <v>1.94E-4</v>
      </c>
      <c r="G2510">
        <v>90</v>
      </c>
      <c r="H2510" t="s">
        <v>32</v>
      </c>
      <c r="I2510" t="s">
        <v>49</v>
      </c>
      <c r="J2510">
        <v>2.734</v>
      </c>
      <c r="K2510">
        <v>0</v>
      </c>
      <c r="L2510">
        <v>0</v>
      </c>
      <c r="M2510">
        <v>5</v>
      </c>
      <c r="N2510">
        <v>4</v>
      </c>
      <c r="O2510">
        <v>0</v>
      </c>
      <c r="P2510">
        <v>3</v>
      </c>
      <c r="Q2510">
        <v>3</v>
      </c>
      <c r="R2510">
        <v>2</v>
      </c>
      <c r="S2510">
        <v>6</v>
      </c>
      <c r="T2510">
        <v>1</v>
      </c>
      <c r="U2510">
        <v>0</v>
      </c>
      <c r="V2510">
        <v>5</v>
      </c>
      <c r="W2510">
        <v>2</v>
      </c>
      <c r="X2510">
        <v>0</v>
      </c>
      <c r="Y2510">
        <v>0</v>
      </c>
      <c r="Z2510">
        <v>1</v>
      </c>
      <c r="AA2510">
        <v>0</v>
      </c>
      <c r="AB2510">
        <v>3</v>
      </c>
      <c r="AC2510">
        <v>0</v>
      </c>
      <c r="AD2510">
        <v>0</v>
      </c>
      <c r="AE2510">
        <f>SUM(M2510:N2510)/SUM(K2510:AD2510)</f>
        <v>0.25714285714285712</v>
      </c>
      <c r="AF2510">
        <f>SUM(S2510,Y2510)/SUM(K2510:AD2510)</f>
        <v>0.17142857142857143</v>
      </c>
      <c r="AG2510">
        <f t="shared" si="174"/>
        <v>0.14285714285714285</v>
      </c>
      <c r="AH2510">
        <f t="shared" si="175"/>
        <v>0</v>
      </c>
      <c r="AI2510">
        <f t="shared" si="176"/>
        <v>0.17142857142857143</v>
      </c>
      <c r="AJ2510">
        <f t="shared" si="177"/>
        <v>0.25714285714285712</v>
      </c>
      <c r="AK2510">
        <v>7</v>
      </c>
      <c r="AL2510">
        <v>0</v>
      </c>
    </row>
    <row r="2511" spans="1:38" x14ac:dyDescent="0.2">
      <c r="A2511" t="s">
        <v>1192</v>
      </c>
      <c r="B2511">
        <v>10</v>
      </c>
      <c r="C2511">
        <v>179</v>
      </c>
      <c r="D2511">
        <f>C2511-B2511</f>
        <v>169</v>
      </c>
      <c r="E2511">
        <v>0.24260000000000001</v>
      </c>
      <c r="F2511">
        <v>9.7999999999999997E-5</v>
      </c>
      <c r="G2511">
        <v>42</v>
      </c>
      <c r="H2511" t="s">
        <v>35</v>
      </c>
      <c r="I2511" t="s">
        <v>1193</v>
      </c>
      <c r="J2511">
        <v>2.9060000000000001</v>
      </c>
      <c r="K2511">
        <v>4</v>
      </c>
      <c r="L2511">
        <v>0</v>
      </c>
      <c r="M2511">
        <v>8</v>
      </c>
      <c r="N2511">
        <v>10</v>
      </c>
      <c r="O2511">
        <v>2</v>
      </c>
      <c r="P2511">
        <v>2</v>
      </c>
      <c r="Q2511">
        <v>1</v>
      </c>
      <c r="R2511">
        <v>3</v>
      </c>
      <c r="S2511">
        <v>9</v>
      </c>
      <c r="T2511">
        <v>4</v>
      </c>
      <c r="U2511">
        <v>2</v>
      </c>
      <c r="V2511">
        <v>9</v>
      </c>
      <c r="W2511">
        <v>2</v>
      </c>
      <c r="X2511">
        <v>3</v>
      </c>
      <c r="Y2511">
        <v>3</v>
      </c>
      <c r="Z2511">
        <v>3</v>
      </c>
      <c r="AA2511">
        <v>3</v>
      </c>
      <c r="AB2511">
        <v>2</v>
      </c>
      <c r="AC2511">
        <v>0</v>
      </c>
      <c r="AD2511">
        <v>0</v>
      </c>
      <c r="AE2511">
        <f>SUM(M2511:N2511)/SUM(K2511:AD2511)</f>
        <v>0.25714285714285712</v>
      </c>
      <c r="AF2511">
        <f>SUM(S2511,Y2511)/SUM(K2511:AD2511)</f>
        <v>0.17142857142857143</v>
      </c>
      <c r="AG2511">
        <f t="shared" si="174"/>
        <v>0.11428571428571428</v>
      </c>
      <c r="AH2511">
        <f t="shared" si="175"/>
        <v>2.8571428571428571E-2</v>
      </c>
      <c r="AI2511">
        <f t="shared" si="176"/>
        <v>0.15714285714285714</v>
      </c>
      <c r="AJ2511">
        <f t="shared" si="177"/>
        <v>0.27142857142857141</v>
      </c>
      <c r="AK2511">
        <v>1</v>
      </c>
      <c r="AL2511">
        <v>1</v>
      </c>
    </row>
    <row r="2512" spans="1:38" x14ac:dyDescent="0.2">
      <c r="A2512" t="s">
        <v>2413</v>
      </c>
      <c r="B2512">
        <v>11</v>
      </c>
      <c r="C2512">
        <v>68</v>
      </c>
      <c r="D2512">
        <f>C2512-B2512</f>
        <v>57</v>
      </c>
      <c r="E2512">
        <v>0.30180000000000001</v>
      </c>
      <c r="F2512">
        <v>1.9100000000000001E-4</v>
      </c>
      <c r="G2512">
        <v>54</v>
      </c>
      <c r="H2512" t="s">
        <v>35</v>
      </c>
      <c r="I2512" t="s">
        <v>235</v>
      </c>
      <c r="J2512">
        <v>3.0710000000000002</v>
      </c>
      <c r="K2512">
        <v>2</v>
      </c>
      <c r="L2512">
        <v>1</v>
      </c>
      <c r="M2512">
        <v>3</v>
      </c>
      <c r="N2512">
        <v>6</v>
      </c>
      <c r="O2512">
        <v>2</v>
      </c>
      <c r="P2512">
        <v>1</v>
      </c>
      <c r="Q2512">
        <v>1</v>
      </c>
      <c r="R2512">
        <v>0</v>
      </c>
      <c r="S2512">
        <v>1</v>
      </c>
      <c r="T2512">
        <v>3</v>
      </c>
      <c r="U2512">
        <v>1</v>
      </c>
      <c r="V2512">
        <v>2</v>
      </c>
      <c r="W2512">
        <v>0</v>
      </c>
      <c r="X2512">
        <v>2</v>
      </c>
      <c r="Y2512">
        <v>5</v>
      </c>
      <c r="Z2512">
        <v>3</v>
      </c>
      <c r="AA2512">
        <v>0</v>
      </c>
      <c r="AB2512">
        <v>1</v>
      </c>
      <c r="AC2512">
        <v>0</v>
      </c>
      <c r="AD2512">
        <v>1</v>
      </c>
      <c r="AE2512">
        <f>SUM(M2512:N2512)/SUM(K2512:AD2512)</f>
        <v>0.25714285714285712</v>
      </c>
      <c r="AF2512">
        <f>SUM(S2512,Y2512)/SUM(K2512:AD2512)</f>
        <v>0.17142857142857143</v>
      </c>
      <c r="AG2512">
        <f t="shared" si="174"/>
        <v>8.5714285714285715E-2</v>
      </c>
      <c r="AH2512">
        <f t="shared" si="175"/>
        <v>8.5714285714285715E-2</v>
      </c>
      <c r="AI2512">
        <f t="shared" si="176"/>
        <v>0.14285714285714285</v>
      </c>
      <c r="AJ2512">
        <f t="shared" si="177"/>
        <v>0.25714285714285712</v>
      </c>
    </row>
    <row r="2513" spans="1:38" x14ac:dyDescent="0.2">
      <c r="A2513" t="s">
        <v>431</v>
      </c>
      <c r="B2513">
        <v>371</v>
      </c>
      <c r="C2513">
        <v>517</v>
      </c>
      <c r="D2513">
        <f>C2513-B2513</f>
        <v>146</v>
      </c>
      <c r="E2513">
        <v>0.2732</v>
      </c>
      <c r="F2513">
        <v>1.6699999999999999E-4</v>
      </c>
      <c r="G2513">
        <v>54</v>
      </c>
      <c r="H2513" t="s">
        <v>32</v>
      </c>
      <c r="I2513" t="s">
        <v>401</v>
      </c>
      <c r="J2513">
        <v>2.4009999999999998</v>
      </c>
      <c r="K2513">
        <v>2</v>
      </c>
      <c r="L2513">
        <v>1</v>
      </c>
      <c r="M2513">
        <v>8</v>
      </c>
      <c r="N2513">
        <v>11</v>
      </c>
      <c r="O2513">
        <v>0</v>
      </c>
      <c r="P2513">
        <v>9</v>
      </c>
      <c r="Q2513">
        <v>1</v>
      </c>
      <c r="R2513">
        <v>1</v>
      </c>
      <c r="S2513">
        <v>12</v>
      </c>
      <c r="T2513">
        <v>1</v>
      </c>
      <c r="U2513">
        <v>1</v>
      </c>
      <c r="V2513">
        <v>6</v>
      </c>
      <c r="W2513">
        <v>3</v>
      </c>
      <c r="X2513">
        <v>4</v>
      </c>
      <c r="Y2513">
        <v>0</v>
      </c>
      <c r="Z2513">
        <v>6</v>
      </c>
      <c r="AA2513">
        <v>2</v>
      </c>
      <c r="AB2513">
        <v>1</v>
      </c>
      <c r="AC2513">
        <v>0</v>
      </c>
      <c r="AD2513">
        <v>1</v>
      </c>
      <c r="AE2513">
        <f>SUM(M2513:N2513)/SUM(K2513:AD2513)</f>
        <v>0.27142857142857141</v>
      </c>
      <c r="AF2513">
        <f>SUM(S2513,Y2513)/SUM(K2513:AD2513)</f>
        <v>0.17142857142857143</v>
      </c>
      <c r="AG2513">
        <f t="shared" si="174"/>
        <v>0.2</v>
      </c>
      <c r="AH2513">
        <f t="shared" si="175"/>
        <v>1.4285714285714285E-2</v>
      </c>
      <c r="AI2513">
        <f t="shared" si="176"/>
        <v>5.7142857142857141E-2</v>
      </c>
      <c r="AJ2513">
        <f t="shared" si="177"/>
        <v>0.2857142857142857</v>
      </c>
      <c r="AK2513">
        <v>5</v>
      </c>
      <c r="AL2513">
        <v>0</v>
      </c>
    </row>
    <row r="2514" spans="1:38" x14ac:dyDescent="0.2">
      <c r="A2514" t="s">
        <v>2122</v>
      </c>
      <c r="B2514">
        <v>29</v>
      </c>
      <c r="C2514">
        <v>182</v>
      </c>
      <c r="D2514">
        <f>C2514-B2514</f>
        <v>153</v>
      </c>
      <c r="E2514">
        <v>0.37659999999999999</v>
      </c>
      <c r="F2514">
        <v>2.6059999999999998E-3</v>
      </c>
      <c r="G2514">
        <v>78</v>
      </c>
      <c r="H2514" t="s">
        <v>35</v>
      </c>
      <c r="I2514" t="s">
        <v>44</v>
      </c>
      <c r="J2514">
        <v>2.88</v>
      </c>
      <c r="K2514">
        <v>2</v>
      </c>
      <c r="L2514">
        <v>1</v>
      </c>
      <c r="M2514">
        <v>9</v>
      </c>
      <c r="N2514">
        <v>10</v>
      </c>
      <c r="O2514">
        <v>1</v>
      </c>
      <c r="P2514">
        <v>7</v>
      </c>
      <c r="Q2514">
        <v>1</v>
      </c>
      <c r="R2514">
        <v>3</v>
      </c>
      <c r="S2514">
        <v>7</v>
      </c>
      <c r="T2514">
        <v>3</v>
      </c>
      <c r="U2514">
        <v>0</v>
      </c>
      <c r="V2514">
        <v>5</v>
      </c>
      <c r="W2514">
        <v>2</v>
      </c>
      <c r="X2514">
        <v>1</v>
      </c>
      <c r="Y2514">
        <v>5</v>
      </c>
      <c r="Z2514">
        <v>8</v>
      </c>
      <c r="AA2514">
        <v>2</v>
      </c>
      <c r="AB2514">
        <v>2</v>
      </c>
      <c r="AC2514">
        <v>0</v>
      </c>
      <c r="AD2514">
        <v>1</v>
      </c>
      <c r="AE2514">
        <f>SUM(M2514:N2514)/SUM(K2514:AD2514)</f>
        <v>0.27142857142857141</v>
      </c>
      <c r="AF2514">
        <f>SUM(S2514,Y2514)/SUM(K2514:AD2514)</f>
        <v>0.17142857142857143</v>
      </c>
      <c r="AG2514">
        <f t="shared" si="174"/>
        <v>0.15714285714285714</v>
      </c>
      <c r="AH2514">
        <f t="shared" si="175"/>
        <v>2.8571428571428571E-2</v>
      </c>
      <c r="AI2514">
        <f t="shared" si="176"/>
        <v>0.11428571428571428</v>
      </c>
      <c r="AJ2514">
        <f t="shared" si="177"/>
        <v>0.25714285714285712</v>
      </c>
    </row>
    <row r="2515" spans="1:38" x14ac:dyDescent="0.2">
      <c r="A2515" t="s">
        <v>2166</v>
      </c>
      <c r="B2515">
        <v>6</v>
      </c>
      <c r="C2515">
        <v>361</v>
      </c>
      <c r="D2515">
        <f>C2515-B2515</f>
        <v>355</v>
      </c>
      <c r="E2515">
        <v>0.71540000000000004</v>
      </c>
      <c r="F2515">
        <v>4.1528000000000002E-2</v>
      </c>
      <c r="G2515">
        <v>90</v>
      </c>
      <c r="H2515" t="s">
        <v>32</v>
      </c>
      <c r="I2515" t="s">
        <v>44</v>
      </c>
      <c r="J2515">
        <v>2.6219999999999999</v>
      </c>
      <c r="K2515">
        <v>2</v>
      </c>
      <c r="L2515">
        <v>1</v>
      </c>
      <c r="M2515">
        <v>10</v>
      </c>
      <c r="N2515">
        <v>17</v>
      </c>
      <c r="O2515">
        <v>2</v>
      </c>
      <c r="P2515">
        <v>18</v>
      </c>
      <c r="Q2515">
        <v>3</v>
      </c>
      <c r="R2515">
        <v>1</v>
      </c>
      <c r="S2515">
        <v>18</v>
      </c>
      <c r="T2515">
        <v>7</v>
      </c>
      <c r="U2515">
        <v>2</v>
      </c>
      <c r="V2515">
        <v>21</v>
      </c>
      <c r="W2515">
        <v>4</v>
      </c>
      <c r="X2515">
        <v>4</v>
      </c>
      <c r="Y2515">
        <v>5</v>
      </c>
      <c r="Z2515">
        <v>11</v>
      </c>
      <c r="AA2515">
        <v>4</v>
      </c>
      <c r="AB2515">
        <v>3</v>
      </c>
      <c r="AC2515">
        <v>0</v>
      </c>
      <c r="AD2515">
        <v>1</v>
      </c>
      <c r="AE2515">
        <f>SUM(M2515:N2515)/SUM(K2515:AD2515)</f>
        <v>0.20149253731343283</v>
      </c>
      <c r="AF2515">
        <f>SUM(S2515,Y2515)/SUM(K2515:AD2515)</f>
        <v>0.17164179104477612</v>
      </c>
      <c r="AG2515">
        <f t="shared" si="174"/>
        <v>0.17910447761194029</v>
      </c>
      <c r="AH2515">
        <f t="shared" si="175"/>
        <v>2.2388059701492536E-2</v>
      </c>
      <c r="AI2515">
        <f t="shared" si="176"/>
        <v>9.7014925373134331E-2</v>
      </c>
      <c r="AJ2515">
        <f t="shared" si="177"/>
        <v>0.32835820895522388</v>
      </c>
      <c r="AK2515">
        <v>2</v>
      </c>
      <c r="AL2515">
        <v>0</v>
      </c>
    </row>
    <row r="2516" spans="1:38" x14ac:dyDescent="0.2">
      <c r="A2516" t="s">
        <v>349</v>
      </c>
      <c r="B2516">
        <v>4</v>
      </c>
      <c r="C2516">
        <v>359</v>
      </c>
      <c r="D2516">
        <f>C2516-B2516</f>
        <v>355</v>
      </c>
      <c r="E2516">
        <v>0.62519999999999998</v>
      </c>
      <c r="F2516">
        <v>1.7000000000000001E-4</v>
      </c>
      <c r="G2516">
        <v>90</v>
      </c>
      <c r="H2516" t="s">
        <v>32</v>
      </c>
      <c r="I2516" t="s">
        <v>44</v>
      </c>
      <c r="J2516">
        <v>2.8570000000000002</v>
      </c>
      <c r="K2516">
        <v>7</v>
      </c>
      <c r="L2516">
        <v>1</v>
      </c>
      <c r="M2516">
        <v>14</v>
      </c>
      <c r="N2516">
        <v>17</v>
      </c>
      <c r="O2516">
        <v>1</v>
      </c>
      <c r="P2516">
        <v>21</v>
      </c>
      <c r="Q2516">
        <v>2</v>
      </c>
      <c r="R2516">
        <v>3</v>
      </c>
      <c r="S2516">
        <v>18</v>
      </c>
      <c r="T2516">
        <v>7</v>
      </c>
      <c r="U2516">
        <v>0</v>
      </c>
      <c r="V2516">
        <v>5</v>
      </c>
      <c r="W2516">
        <v>11</v>
      </c>
      <c r="X2516">
        <v>5</v>
      </c>
      <c r="Y2516">
        <v>5</v>
      </c>
      <c r="Z2516">
        <v>8</v>
      </c>
      <c r="AA2516">
        <v>5</v>
      </c>
      <c r="AB2516">
        <v>1</v>
      </c>
      <c r="AC2516">
        <v>0</v>
      </c>
      <c r="AD2516">
        <v>3</v>
      </c>
      <c r="AE2516">
        <f>SUM(M2516:N2516)/SUM(K2516:AD2516)</f>
        <v>0.23134328358208955</v>
      </c>
      <c r="AF2516">
        <f>SUM(S2516,Y2516)/SUM(K2516:AD2516)</f>
        <v>0.17164179104477612</v>
      </c>
      <c r="AG2516">
        <f t="shared" si="174"/>
        <v>0.29104477611940299</v>
      </c>
      <c r="AH2516">
        <f t="shared" si="175"/>
        <v>2.9850746268656716E-2</v>
      </c>
      <c r="AI2516">
        <f t="shared" si="176"/>
        <v>8.2089552238805971E-2</v>
      </c>
      <c r="AJ2516">
        <f t="shared" si="177"/>
        <v>0.19402985074626866</v>
      </c>
      <c r="AK2516">
        <v>43</v>
      </c>
      <c r="AL2516">
        <v>0</v>
      </c>
    </row>
    <row r="2517" spans="1:38" x14ac:dyDescent="0.2">
      <c r="A2517" t="s">
        <v>136</v>
      </c>
      <c r="B2517">
        <v>11</v>
      </c>
      <c r="C2517">
        <v>196</v>
      </c>
      <c r="D2517">
        <f>C2517-B2517</f>
        <v>185</v>
      </c>
      <c r="E2517">
        <v>0.2681</v>
      </c>
      <c r="F2517">
        <v>1.8E-5</v>
      </c>
      <c r="G2517">
        <v>54</v>
      </c>
      <c r="H2517" t="s">
        <v>46</v>
      </c>
      <c r="I2517" t="s">
        <v>49</v>
      </c>
      <c r="J2517">
        <v>3.0070000000000001</v>
      </c>
      <c r="K2517">
        <v>6</v>
      </c>
      <c r="L2517">
        <v>0</v>
      </c>
      <c r="M2517">
        <v>6</v>
      </c>
      <c r="N2517">
        <v>10</v>
      </c>
      <c r="O2517">
        <v>3</v>
      </c>
      <c r="P2517">
        <v>15</v>
      </c>
      <c r="Q2517">
        <v>1</v>
      </c>
      <c r="R2517">
        <v>1</v>
      </c>
      <c r="S2517">
        <v>10</v>
      </c>
      <c r="T2517">
        <v>1</v>
      </c>
      <c r="U2517">
        <v>2</v>
      </c>
      <c r="V2517">
        <v>9</v>
      </c>
      <c r="W2517">
        <v>5</v>
      </c>
      <c r="X2517">
        <v>4</v>
      </c>
      <c r="Y2517">
        <v>7</v>
      </c>
      <c r="Z2517">
        <v>9</v>
      </c>
      <c r="AA2517">
        <v>4</v>
      </c>
      <c r="AB2517">
        <v>5</v>
      </c>
      <c r="AC2517">
        <v>1</v>
      </c>
      <c r="AD2517">
        <v>0</v>
      </c>
      <c r="AE2517">
        <f>SUM(M2517:N2517)/SUM(K2517:AD2517)</f>
        <v>0.16161616161616163</v>
      </c>
      <c r="AF2517">
        <f>SUM(S2517,Y2517)/SUM(K2517:AD2517)</f>
        <v>0.17171717171717171</v>
      </c>
      <c r="AG2517">
        <f t="shared" si="174"/>
        <v>0.26262626262626265</v>
      </c>
      <c r="AH2517">
        <f t="shared" si="175"/>
        <v>4.0404040404040407E-2</v>
      </c>
      <c r="AI2517">
        <f t="shared" si="176"/>
        <v>9.0909090909090912E-2</v>
      </c>
      <c r="AJ2517">
        <f t="shared" si="177"/>
        <v>0.27272727272727271</v>
      </c>
      <c r="AK2517">
        <v>46</v>
      </c>
      <c r="AL2517">
        <v>2</v>
      </c>
    </row>
    <row r="2518" spans="1:38" x14ac:dyDescent="0.2">
      <c r="A2518" t="s">
        <v>1367</v>
      </c>
      <c r="B2518">
        <v>330</v>
      </c>
      <c r="C2518">
        <v>990</v>
      </c>
      <c r="D2518">
        <f>C2518-B2518</f>
        <v>660</v>
      </c>
      <c r="E2518">
        <v>0.34810000000000002</v>
      </c>
      <c r="F2518">
        <v>3.8000000000000002E-5</v>
      </c>
      <c r="G2518">
        <v>66</v>
      </c>
      <c r="H2518" t="s">
        <v>32</v>
      </c>
      <c r="I2518" t="s">
        <v>49</v>
      </c>
      <c r="J2518">
        <v>2.8319999999999999</v>
      </c>
      <c r="K2518">
        <v>6</v>
      </c>
      <c r="L2518">
        <v>1</v>
      </c>
      <c r="M2518">
        <v>27</v>
      </c>
      <c r="N2518">
        <v>24</v>
      </c>
      <c r="O2518">
        <v>9</v>
      </c>
      <c r="P2518">
        <v>25</v>
      </c>
      <c r="Q2518">
        <v>8</v>
      </c>
      <c r="R2518">
        <v>10</v>
      </c>
      <c r="S2518">
        <v>29</v>
      </c>
      <c r="T2518">
        <v>8</v>
      </c>
      <c r="U2518">
        <v>2</v>
      </c>
      <c r="V2518">
        <v>24</v>
      </c>
      <c r="W2518">
        <v>13</v>
      </c>
      <c r="X2518">
        <v>15</v>
      </c>
      <c r="Y2518">
        <v>16</v>
      </c>
      <c r="Z2518">
        <v>24</v>
      </c>
      <c r="AA2518">
        <v>6</v>
      </c>
      <c r="AB2518">
        <v>8</v>
      </c>
      <c r="AC2518">
        <v>2</v>
      </c>
      <c r="AD2518">
        <v>5</v>
      </c>
      <c r="AE2518">
        <f>SUM(M2518:N2518)/SUM(K2518:AD2518)</f>
        <v>0.19465648854961831</v>
      </c>
      <c r="AF2518">
        <f>SUM(S2518,Y2518)/SUM(K2518:AD2518)</f>
        <v>0.1717557251908397</v>
      </c>
      <c r="AG2518">
        <f t="shared" si="174"/>
        <v>0.16793893129770993</v>
      </c>
      <c r="AH2518">
        <f t="shared" si="175"/>
        <v>6.1068702290076333E-2</v>
      </c>
      <c r="AI2518">
        <f t="shared" si="176"/>
        <v>0.10687022900763359</v>
      </c>
      <c r="AJ2518">
        <f t="shared" si="177"/>
        <v>0.29770992366412213</v>
      </c>
      <c r="AK2518">
        <v>3</v>
      </c>
      <c r="AL2518">
        <v>1</v>
      </c>
    </row>
    <row r="2519" spans="1:38" x14ac:dyDescent="0.2">
      <c r="A2519" t="s">
        <v>2849</v>
      </c>
      <c r="B2519">
        <v>162</v>
      </c>
      <c r="C2519">
        <v>670</v>
      </c>
      <c r="D2519">
        <f>C2519-B2519</f>
        <v>508</v>
      </c>
      <c r="E2519">
        <v>0.26779999999999998</v>
      </c>
      <c r="F2519">
        <v>4.4632999999999999E-2</v>
      </c>
      <c r="G2519">
        <v>54</v>
      </c>
      <c r="H2519" t="s">
        <v>35</v>
      </c>
      <c r="I2519" t="s">
        <v>33</v>
      </c>
      <c r="J2519">
        <v>2.9910000000000001</v>
      </c>
      <c r="K2519">
        <v>9</v>
      </c>
      <c r="L2519">
        <v>0</v>
      </c>
      <c r="M2519">
        <v>23</v>
      </c>
      <c r="N2519">
        <v>20</v>
      </c>
      <c r="O2519">
        <v>2</v>
      </c>
      <c r="P2519">
        <v>20</v>
      </c>
      <c r="Q2519">
        <v>3</v>
      </c>
      <c r="R2519">
        <v>4</v>
      </c>
      <c r="S2519">
        <v>20</v>
      </c>
      <c r="T2519">
        <v>5</v>
      </c>
      <c r="U2519">
        <v>1</v>
      </c>
      <c r="V2519">
        <v>9</v>
      </c>
      <c r="W2519">
        <v>6</v>
      </c>
      <c r="X2519">
        <v>1</v>
      </c>
      <c r="Y2519">
        <v>8</v>
      </c>
      <c r="Z2519">
        <v>10</v>
      </c>
      <c r="AA2519">
        <v>12</v>
      </c>
      <c r="AB2519">
        <v>9</v>
      </c>
      <c r="AC2519">
        <v>0</v>
      </c>
      <c r="AD2519">
        <v>1</v>
      </c>
      <c r="AE2519">
        <f>SUM(M2519:N2519)/SUM(K2519:AD2519)</f>
        <v>0.26380368098159507</v>
      </c>
      <c r="AF2519">
        <f>SUM(S2519,Y2519)/SUM(K2519:AD2519)</f>
        <v>0.17177914110429449</v>
      </c>
      <c r="AG2519">
        <f t="shared" si="174"/>
        <v>0.21472392638036811</v>
      </c>
      <c r="AH2519">
        <f t="shared" si="175"/>
        <v>1.8404907975460124E-2</v>
      </c>
      <c r="AI2519">
        <f t="shared" si="176"/>
        <v>0.1165644171779141</v>
      </c>
      <c r="AJ2519">
        <f t="shared" si="177"/>
        <v>0.21472392638036811</v>
      </c>
    </row>
    <row r="2520" spans="1:38" x14ac:dyDescent="0.2">
      <c r="A2520" t="s">
        <v>2510</v>
      </c>
      <c r="B2520">
        <v>243</v>
      </c>
      <c r="C2520">
        <v>376</v>
      </c>
      <c r="D2520">
        <f>C2520-B2520</f>
        <v>133</v>
      </c>
      <c r="E2520">
        <v>0.2722</v>
      </c>
      <c r="F2520" s="1">
        <v>9.9999999999999995E-7</v>
      </c>
      <c r="G2520">
        <v>54</v>
      </c>
      <c r="H2520" t="s">
        <v>35</v>
      </c>
      <c r="I2520" t="s">
        <v>2511</v>
      </c>
      <c r="J2520">
        <v>2.9550000000000001</v>
      </c>
      <c r="K2520">
        <v>1</v>
      </c>
      <c r="L2520">
        <v>0</v>
      </c>
      <c r="M2520">
        <v>6</v>
      </c>
      <c r="N2520">
        <v>2</v>
      </c>
      <c r="O2520">
        <v>0</v>
      </c>
      <c r="P2520">
        <v>6</v>
      </c>
      <c r="Q2520">
        <v>1</v>
      </c>
      <c r="R2520">
        <v>1</v>
      </c>
      <c r="S2520">
        <v>7</v>
      </c>
      <c r="T2520">
        <v>4</v>
      </c>
      <c r="U2520">
        <v>2</v>
      </c>
      <c r="V2520">
        <v>7</v>
      </c>
      <c r="W2520">
        <v>4</v>
      </c>
      <c r="X2520">
        <v>1</v>
      </c>
      <c r="Y2520">
        <v>4</v>
      </c>
      <c r="Z2520">
        <v>8</v>
      </c>
      <c r="AA2520">
        <v>5</v>
      </c>
      <c r="AB2520">
        <v>1</v>
      </c>
      <c r="AC2520">
        <v>0</v>
      </c>
      <c r="AD2520">
        <v>4</v>
      </c>
      <c r="AE2520">
        <f>SUM(M2520:N2520)/SUM(K2520:AD2520)</f>
        <v>0.125</v>
      </c>
      <c r="AF2520">
        <f>SUM(S2520,Y2520)/SUM(K2520:AD2520)</f>
        <v>0.171875</v>
      </c>
      <c r="AG2520">
        <f t="shared" si="174"/>
        <v>0.171875</v>
      </c>
      <c r="AH2520">
        <f t="shared" si="175"/>
        <v>6.25E-2</v>
      </c>
      <c r="AI2520">
        <f t="shared" si="176"/>
        <v>0.125</v>
      </c>
      <c r="AJ2520">
        <f t="shared" si="177"/>
        <v>0.34375</v>
      </c>
    </row>
    <row r="2521" spans="1:38" x14ac:dyDescent="0.2">
      <c r="A2521" t="s">
        <v>1548</v>
      </c>
      <c r="B2521">
        <v>428</v>
      </c>
      <c r="C2521">
        <v>554</v>
      </c>
      <c r="D2521">
        <f>C2521-B2521</f>
        <v>126</v>
      </c>
      <c r="E2521">
        <v>0.23669999999999999</v>
      </c>
      <c r="F2521">
        <v>5.5000000000000003E-4</v>
      </c>
      <c r="G2521">
        <v>42</v>
      </c>
      <c r="H2521" t="s">
        <v>35</v>
      </c>
      <c r="I2521" t="s">
        <v>1549</v>
      </c>
      <c r="J2521">
        <v>3.4380000000000002</v>
      </c>
      <c r="K2521">
        <v>6</v>
      </c>
      <c r="L2521">
        <v>0</v>
      </c>
      <c r="M2521">
        <v>2</v>
      </c>
      <c r="N2521">
        <v>8</v>
      </c>
      <c r="O2521">
        <v>2</v>
      </c>
      <c r="P2521">
        <v>4</v>
      </c>
      <c r="Q2521">
        <v>0</v>
      </c>
      <c r="R2521">
        <v>2</v>
      </c>
      <c r="S2521">
        <v>7</v>
      </c>
      <c r="T2521">
        <v>7</v>
      </c>
      <c r="U2521">
        <v>1</v>
      </c>
      <c r="V2521">
        <v>4</v>
      </c>
      <c r="W2521">
        <v>6</v>
      </c>
      <c r="X2521">
        <v>3</v>
      </c>
      <c r="Y2521">
        <v>4</v>
      </c>
      <c r="Z2521">
        <v>3</v>
      </c>
      <c r="AA2521">
        <v>5</v>
      </c>
      <c r="AB2521">
        <v>0</v>
      </c>
      <c r="AC2521">
        <v>0</v>
      </c>
      <c r="AD2521">
        <v>0</v>
      </c>
      <c r="AE2521">
        <f>SUM(M2521:N2521)/SUM(K2521:AD2521)</f>
        <v>0.15625</v>
      </c>
      <c r="AF2521">
        <f>SUM(S2521,Y2521)/SUM(K2521:AD2521)</f>
        <v>0.171875</v>
      </c>
      <c r="AG2521">
        <f t="shared" si="174"/>
        <v>0.25</v>
      </c>
      <c r="AH2521">
        <f t="shared" si="175"/>
        <v>3.125E-2</v>
      </c>
      <c r="AI2521">
        <f t="shared" si="176"/>
        <v>0.15625</v>
      </c>
      <c r="AJ2521">
        <f t="shared" si="177"/>
        <v>0.234375</v>
      </c>
    </row>
    <row r="2522" spans="1:38" x14ac:dyDescent="0.2">
      <c r="A2522" t="s">
        <v>2344</v>
      </c>
      <c r="B2522">
        <v>84</v>
      </c>
      <c r="C2522">
        <v>386</v>
      </c>
      <c r="D2522">
        <f>C2522-B2522</f>
        <v>302</v>
      </c>
      <c r="E2522">
        <v>0.25679999999999997</v>
      </c>
      <c r="F2522">
        <v>1.8641000000000001E-2</v>
      </c>
      <c r="G2522">
        <v>42</v>
      </c>
      <c r="H2522" t="s">
        <v>35</v>
      </c>
      <c r="I2522" t="s">
        <v>44</v>
      </c>
      <c r="J2522">
        <v>2.78</v>
      </c>
      <c r="K2522">
        <v>3</v>
      </c>
      <c r="L2522">
        <v>1</v>
      </c>
      <c r="M2522">
        <v>11</v>
      </c>
      <c r="N2522">
        <v>12</v>
      </c>
      <c r="O2522">
        <v>3</v>
      </c>
      <c r="P2522">
        <v>9</v>
      </c>
      <c r="Q2522">
        <v>5</v>
      </c>
      <c r="R2522">
        <v>1</v>
      </c>
      <c r="S2522">
        <v>12</v>
      </c>
      <c r="T2522">
        <v>6</v>
      </c>
      <c r="U2522">
        <v>0</v>
      </c>
      <c r="V2522">
        <v>11</v>
      </c>
      <c r="W2522">
        <v>7</v>
      </c>
      <c r="X2522">
        <v>8</v>
      </c>
      <c r="Y2522">
        <v>10</v>
      </c>
      <c r="Z2522">
        <v>14</v>
      </c>
      <c r="AA2522">
        <v>6</v>
      </c>
      <c r="AB2522">
        <v>6</v>
      </c>
      <c r="AC2522">
        <v>0</v>
      </c>
      <c r="AD2522">
        <v>3</v>
      </c>
      <c r="AE2522">
        <f>SUM(M2522:N2522)/SUM(K2522:AD2522)</f>
        <v>0.1796875</v>
      </c>
      <c r="AF2522">
        <f>SUM(S2522,Y2522)/SUM(K2522:AD2522)</f>
        <v>0.171875</v>
      </c>
      <c r="AG2522">
        <f t="shared" si="174"/>
        <v>0.1484375</v>
      </c>
      <c r="AH2522">
        <f t="shared" si="175"/>
        <v>4.6875E-2</v>
      </c>
      <c r="AI2522">
        <f t="shared" si="176"/>
        <v>0.1015625</v>
      </c>
      <c r="AJ2522">
        <f t="shared" si="177"/>
        <v>0.3515625</v>
      </c>
    </row>
    <row r="2523" spans="1:38" x14ac:dyDescent="0.2">
      <c r="A2523" t="s">
        <v>2646</v>
      </c>
      <c r="B2523">
        <v>1201</v>
      </c>
      <c r="C2523">
        <v>1489</v>
      </c>
      <c r="D2523">
        <f>C2523-B2523</f>
        <v>288</v>
      </c>
      <c r="E2523">
        <v>0.14940000000000001</v>
      </c>
      <c r="F2523">
        <v>8.0500000000000005E-4</v>
      </c>
      <c r="G2523">
        <v>6</v>
      </c>
      <c r="H2523" t="s">
        <v>35</v>
      </c>
      <c r="I2523" t="s">
        <v>1111</v>
      </c>
      <c r="J2523">
        <v>2.9039999999999999</v>
      </c>
      <c r="K2523">
        <v>3</v>
      </c>
      <c r="L2523">
        <v>1</v>
      </c>
      <c r="M2523">
        <v>15</v>
      </c>
      <c r="N2523">
        <v>11</v>
      </c>
      <c r="O2523">
        <v>2</v>
      </c>
      <c r="P2523">
        <v>10</v>
      </c>
      <c r="Q2523">
        <v>7</v>
      </c>
      <c r="R2523">
        <v>2</v>
      </c>
      <c r="S2523">
        <v>15</v>
      </c>
      <c r="T2523">
        <v>7</v>
      </c>
      <c r="U2523">
        <v>1</v>
      </c>
      <c r="V2523">
        <v>8</v>
      </c>
      <c r="W2523">
        <v>3</v>
      </c>
      <c r="X2523">
        <v>6</v>
      </c>
      <c r="Y2523">
        <v>7</v>
      </c>
      <c r="Z2523">
        <v>13</v>
      </c>
      <c r="AA2523">
        <v>9</v>
      </c>
      <c r="AB2523">
        <v>6</v>
      </c>
      <c r="AC2523">
        <v>0</v>
      </c>
      <c r="AD2523">
        <v>2</v>
      </c>
      <c r="AE2523">
        <f>SUM(M2523:N2523)/SUM(K2523:AD2523)</f>
        <v>0.203125</v>
      </c>
      <c r="AF2523">
        <f>SUM(S2523,Y2523)/SUM(K2523:AD2523)</f>
        <v>0.171875</v>
      </c>
      <c r="AG2523">
        <f t="shared" si="174"/>
        <v>0.125</v>
      </c>
      <c r="AH2523">
        <f t="shared" si="175"/>
        <v>3.125E-2</v>
      </c>
      <c r="AI2523">
        <f t="shared" si="176"/>
        <v>0.125</v>
      </c>
      <c r="AJ2523">
        <f t="shared" si="177"/>
        <v>0.34375</v>
      </c>
    </row>
    <row r="2524" spans="1:38" x14ac:dyDescent="0.2">
      <c r="A2524" t="s">
        <v>1796</v>
      </c>
      <c r="B2524">
        <v>27</v>
      </c>
      <c r="C2524">
        <v>980</v>
      </c>
      <c r="D2524">
        <f>C2524-B2524</f>
        <v>953</v>
      </c>
      <c r="E2524">
        <v>0.34960000000000002</v>
      </c>
      <c r="F2524">
        <v>2.0000000000000001E-4</v>
      </c>
      <c r="G2524">
        <v>66</v>
      </c>
      <c r="H2524" t="s">
        <v>46</v>
      </c>
      <c r="I2524" t="s">
        <v>65</v>
      </c>
      <c r="J2524">
        <v>2.597</v>
      </c>
      <c r="K2524">
        <v>26</v>
      </c>
      <c r="L2524">
        <v>0</v>
      </c>
      <c r="M2524">
        <v>44</v>
      </c>
      <c r="N2524">
        <v>51</v>
      </c>
      <c r="O2524">
        <v>5</v>
      </c>
      <c r="P2524">
        <v>72</v>
      </c>
      <c r="Q2524">
        <v>1</v>
      </c>
      <c r="R2524">
        <v>4</v>
      </c>
      <c r="S2524">
        <v>61</v>
      </c>
      <c r="T2524">
        <v>3</v>
      </c>
      <c r="U2524">
        <v>2</v>
      </c>
      <c r="V2524">
        <v>26</v>
      </c>
      <c r="W2524">
        <v>23</v>
      </c>
      <c r="X2524">
        <v>13</v>
      </c>
      <c r="Y2524">
        <v>4</v>
      </c>
      <c r="Z2524">
        <v>23</v>
      </c>
      <c r="AA2524">
        <v>14</v>
      </c>
      <c r="AB2524">
        <v>3</v>
      </c>
      <c r="AC2524">
        <v>0</v>
      </c>
      <c r="AD2524">
        <v>3</v>
      </c>
      <c r="AE2524">
        <f>SUM(M2524:N2524)/SUM(K2524:AD2524)</f>
        <v>0.25132275132275134</v>
      </c>
      <c r="AF2524">
        <f>SUM(S2524,Y2524)/SUM(K2524:AD2524)</f>
        <v>0.17195767195767195</v>
      </c>
      <c r="AG2524">
        <f t="shared" si="174"/>
        <v>0.32010582010582012</v>
      </c>
      <c r="AH2524">
        <f t="shared" si="175"/>
        <v>2.1164021164021163E-2</v>
      </c>
      <c r="AI2524">
        <f t="shared" si="176"/>
        <v>3.1746031746031744E-2</v>
      </c>
      <c r="AJ2524">
        <f t="shared" si="177"/>
        <v>0.20370370370370369</v>
      </c>
      <c r="AK2524">
        <v>76</v>
      </c>
      <c r="AL2524">
        <v>0</v>
      </c>
    </row>
    <row r="2525" spans="1:38" x14ac:dyDescent="0.2">
      <c r="A2525" t="s">
        <v>2075</v>
      </c>
      <c r="B2525">
        <v>21</v>
      </c>
      <c r="C2525">
        <v>471</v>
      </c>
      <c r="D2525">
        <f>C2525-B2525</f>
        <v>450</v>
      </c>
      <c r="E2525">
        <v>0.36990000000000001</v>
      </c>
      <c r="F2525">
        <v>4.1999999999999998E-5</v>
      </c>
      <c r="G2525">
        <v>78</v>
      </c>
      <c r="H2525" t="s">
        <v>32</v>
      </c>
      <c r="I2525" t="s">
        <v>51</v>
      </c>
      <c r="J2525">
        <v>3.2040000000000002</v>
      </c>
      <c r="K2525">
        <v>10</v>
      </c>
      <c r="L2525">
        <v>0</v>
      </c>
      <c r="M2525">
        <v>10</v>
      </c>
      <c r="N2525">
        <v>8</v>
      </c>
      <c r="O2525">
        <v>1</v>
      </c>
      <c r="P2525">
        <v>36</v>
      </c>
      <c r="Q2525">
        <v>3</v>
      </c>
      <c r="R2525">
        <v>3</v>
      </c>
      <c r="S2525">
        <v>24</v>
      </c>
      <c r="T2525">
        <v>8</v>
      </c>
      <c r="U2525">
        <v>1</v>
      </c>
      <c r="V2525">
        <v>10</v>
      </c>
      <c r="W2525">
        <v>10</v>
      </c>
      <c r="X2525">
        <v>6</v>
      </c>
      <c r="Y2525">
        <v>3</v>
      </c>
      <c r="Z2525">
        <v>11</v>
      </c>
      <c r="AA2525">
        <v>8</v>
      </c>
      <c r="AB2525">
        <v>3</v>
      </c>
      <c r="AC2525">
        <v>1</v>
      </c>
      <c r="AD2525">
        <v>1</v>
      </c>
      <c r="AE2525">
        <f>SUM(M2525:N2525)/SUM(K2525:AD2525)</f>
        <v>0.11464968152866242</v>
      </c>
      <c r="AF2525">
        <f>SUM(S2525,Y2525)/SUM(K2525:AD2525)</f>
        <v>0.17197452229299362</v>
      </c>
      <c r="AG2525">
        <f t="shared" si="174"/>
        <v>0.35668789808917195</v>
      </c>
      <c r="AH2525">
        <f t="shared" si="175"/>
        <v>1.9108280254777069E-2</v>
      </c>
      <c r="AI2525">
        <f t="shared" si="176"/>
        <v>9.5541401273885357E-2</v>
      </c>
      <c r="AJ2525">
        <f t="shared" si="177"/>
        <v>0.24203821656050956</v>
      </c>
      <c r="AK2525">
        <v>3</v>
      </c>
      <c r="AL2525">
        <v>0</v>
      </c>
    </row>
    <row r="2526" spans="1:38" x14ac:dyDescent="0.2">
      <c r="A2526" t="s">
        <v>2251</v>
      </c>
      <c r="B2526">
        <v>55</v>
      </c>
      <c r="C2526">
        <v>341</v>
      </c>
      <c r="D2526">
        <f>C2526-B2526</f>
        <v>286</v>
      </c>
      <c r="E2526">
        <v>0.1573</v>
      </c>
      <c r="F2526">
        <v>1.214E-3</v>
      </c>
      <c r="G2526">
        <v>6</v>
      </c>
      <c r="H2526" t="s">
        <v>35</v>
      </c>
      <c r="I2526" t="s">
        <v>44</v>
      </c>
      <c r="J2526">
        <v>2.7250000000000001</v>
      </c>
      <c r="K2526">
        <v>0</v>
      </c>
      <c r="L2526">
        <v>1</v>
      </c>
      <c r="M2526">
        <v>14</v>
      </c>
      <c r="N2526">
        <v>19</v>
      </c>
      <c r="O2526">
        <v>5</v>
      </c>
      <c r="P2526">
        <v>16</v>
      </c>
      <c r="Q2526">
        <v>7</v>
      </c>
      <c r="R2526">
        <v>5</v>
      </c>
      <c r="S2526">
        <v>20</v>
      </c>
      <c r="T2526">
        <v>8</v>
      </c>
      <c r="U2526">
        <v>0</v>
      </c>
      <c r="V2526">
        <v>12</v>
      </c>
      <c r="W2526">
        <v>8</v>
      </c>
      <c r="X2526">
        <v>7</v>
      </c>
      <c r="Y2526">
        <v>7</v>
      </c>
      <c r="Z2526">
        <v>13</v>
      </c>
      <c r="AA2526">
        <v>6</v>
      </c>
      <c r="AB2526">
        <v>2</v>
      </c>
      <c r="AC2526">
        <v>1</v>
      </c>
      <c r="AD2526">
        <v>6</v>
      </c>
      <c r="AE2526">
        <f>SUM(M2526:N2526)/SUM(K2526:AD2526)</f>
        <v>0.21019108280254778</v>
      </c>
      <c r="AF2526">
        <f>SUM(S2526,Y2526)/SUM(K2526:AD2526)</f>
        <v>0.17197452229299362</v>
      </c>
      <c r="AG2526">
        <f t="shared" si="174"/>
        <v>0.15286624203821655</v>
      </c>
      <c r="AH2526">
        <f t="shared" si="175"/>
        <v>7.6433121019108277E-2</v>
      </c>
      <c r="AI2526">
        <f t="shared" si="176"/>
        <v>9.5541401273885357E-2</v>
      </c>
      <c r="AJ2526">
        <f t="shared" si="177"/>
        <v>0.2929936305732484</v>
      </c>
    </row>
    <row r="2527" spans="1:38" x14ac:dyDescent="0.2">
      <c r="A2527" t="s">
        <v>332</v>
      </c>
      <c r="B2527">
        <v>266</v>
      </c>
      <c r="C2527">
        <v>479</v>
      </c>
      <c r="D2527">
        <f>C2527-B2527</f>
        <v>213</v>
      </c>
      <c r="E2527">
        <v>0.26140000000000002</v>
      </c>
      <c r="F2527">
        <v>8.4699999999999999E-4</v>
      </c>
      <c r="G2527">
        <v>42</v>
      </c>
      <c r="H2527" t="s">
        <v>46</v>
      </c>
      <c r="I2527" t="s">
        <v>72</v>
      </c>
      <c r="J2527">
        <v>3.2869999999999999</v>
      </c>
      <c r="K2527">
        <v>10</v>
      </c>
      <c r="L2527">
        <v>0</v>
      </c>
      <c r="M2527">
        <v>3</v>
      </c>
      <c r="N2527">
        <v>7</v>
      </c>
      <c r="O2527">
        <v>2</v>
      </c>
      <c r="P2527">
        <v>8</v>
      </c>
      <c r="Q2527">
        <v>1</v>
      </c>
      <c r="R2527">
        <v>4</v>
      </c>
      <c r="S2527">
        <v>12</v>
      </c>
      <c r="T2527">
        <v>4</v>
      </c>
      <c r="U2527">
        <v>3</v>
      </c>
      <c r="V2527">
        <v>12</v>
      </c>
      <c r="W2527">
        <v>7</v>
      </c>
      <c r="X2527">
        <v>5</v>
      </c>
      <c r="Y2527">
        <v>4</v>
      </c>
      <c r="Z2527">
        <v>5</v>
      </c>
      <c r="AA2527">
        <v>4</v>
      </c>
      <c r="AB2527">
        <v>2</v>
      </c>
      <c r="AC2527">
        <v>0</v>
      </c>
      <c r="AD2527">
        <v>0</v>
      </c>
      <c r="AE2527">
        <f>SUM(M2527:N2527)/SUM(K2527:AD2527)</f>
        <v>0.10752688172043011</v>
      </c>
      <c r="AF2527">
        <f>SUM(S2527,Y2527)/SUM(K2527:AD2527)</f>
        <v>0.17204301075268819</v>
      </c>
      <c r="AG2527">
        <f t="shared" si="174"/>
        <v>0.26881720430107525</v>
      </c>
      <c r="AH2527">
        <f t="shared" si="175"/>
        <v>2.1505376344086023E-2</v>
      </c>
      <c r="AI2527">
        <f t="shared" si="176"/>
        <v>0.13978494623655913</v>
      </c>
      <c r="AJ2527">
        <f t="shared" si="177"/>
        <v>0.29032258064516131</v>
      </c>
      <c r="AK2527">
        <v>7</v>
      </c>
      <c r="AL2527">
        <v>4</v>
      </c>
    </row>
    <row r="2528" spans="1:38" x14ac:dyDescent="0.2">
      <c r="A2528" t="s">
        <v>3236</v>
      </c>
      <c r="B2528">
        <v>147</v>
      </c>
      <c r="C2528">
        <v>388</v>
      </c>
      <c r="D2528">
        <f>C2528-B2528</f>
        <v>241</v>
      </c>
      <c r="E2528">
        <v>0.18099999999999999</v>
      </c>
      <c r="F2528" s="1">
        <v>9.9999999999999995E-7</v>
      </c>
      <c r="G2528">
        <v>18</v>
      </c>
      <c r="H2528" t="s">
        <v>32</v>
      </c>
      <c r="I2528" t="s">
        <v>36</v>
      </c>
      <c r="J2528">
        <v>3.3029999999999999</v>
      </c>
      <c r="K2528">
        <v>7</v>
      </c>
      <c r="L2528">
        <v>0</v>
      </c>
      <c r="M2528">
        <v>5</v>
      </c>
      <c r="N2528">
        <v>16</v>
      </c>
      <c r="O2528">
        <v>2</v>
      </c>
      <c r="P2528">
        <v>13</v>
      </c>
      <c r="Q2528">
        <v>1</v>
      </c>
      <c r="R2528">
        <v>4</v>
      </c>
      <c r="S2528">
        <v>12</v>
      </c>
      <c r="T2528">
        <v>11</v>
      </c>
      <c r="U2528">
        <v>3</v>
      </c>
      <c r="V2528">
        <v>8</v>
      </c>
      <c r="W2528">
        <v>5</v>
      </c>
      <c r="X2528">
        <v>7</v>
      </c>
      <c r="Y2528">
        <v>9</v>
      </c>
      <c r="Z2528">
        <v>8</v>
      </c>
      <c r="AA2528">
        <v>7</v>
      </c>
      <c r="AB2528">
        <v>3</v>
      </c>
      <c r="AC2528">
        <v>0</v>
      </c>
      <c r="AD2528">
        <v>1</v>
      </c>
      <c r="AE2528">
        <f>SUM(M2528:N2528)/SUM(K2528:AD2528)</f>
        <v>0.1721311475409836</v>
      </c>
      <c r="AF2528">
        <f>SUM(S2528,Y2528)/SUM(K2528:AD2528)</f>
        <v>0.1721311475409836</v>
      </c>
      <c r="AG2528">
        <f t="shared" si="174"/>
        <v>0.20491803278688525</v>
      </c>
      <c r="AH2528">
        <f t="shared" si="175"/>
        <v>2.4590163934426229E-2</v>
      </c>
      <c r="AI2528">
        <f t="shared" si="176"/>
        <v>0.1721311475409836</v>
      </c>
      <c r="AJ2528">
        <f t="shared" si="177"/>
        <v>0.25409836065573771</v>
      </c>
      <c r="AK2528">
        <v>2</v>
      </c>
      <c r="AL2528">
        <v>0</v>
      </c>
    </row>
    <row r="2529" spans="1:38" x14ac:dyDescent="0.2">
      <c r="A2529" t="s">
        <v>2405</v>
      </c>
      <c r="B2529">
        <v>48</v>
      </c>
      <c r="C2529">
        <v>489</v>
      </c>
      <c r="D2529">
        <f>C2529-B2529</f>
        <v>441</v>
      </c>
      <c r="E2529">
        <v>0.40010000000000001</v>
      </c>
      <c r="F2529">
        <v>2.1199999999999999E-3</v>
      </c>
      <c r="G2529">
        <v>78</v>
      </c>
      <c r="H2529" t="s">
        <v>32</v>
      </c>
      <c r="I2529" t="s">
        <v>44</v>
      </c>
      <c r="J2529">
        <v>2.92</v>
      </c>
      <c r="K2529">
        <v>8</v>
      </c>
      <c r="L2529">
        <v>0</v>
      </c>
      <c r="M2529">
        <v>19</v>
      </c>
      <c r="N2529">
        <v>11</v>
      </c>
      <c r="O2529">
        <v>3</v>
      </c>
      <c r="P2529">
        <v>26</v>
      </c>
      <c r="Q2529">
        <v>3</v>
      </c>
      <c r="R2529">
        <v>3</v>
      </c>
      <c r="S2529">
        <v>23</v>
      </c>
      <c r="T2529">
        <v>5</v>
      </c>
      <c r="U2529">
        <v>1</v>
      </c>
      <c r="V2529">
        <v>9</v>
      </c>
      <c r="W2529">
        <v>3</v>
      </c>
      <c r="X2529">
        <v>7</v>
      </c>
      <c r="Y2529">
        <v>3</v>
      </c>
      <c r="Z2529">
        <v>14</v>
      </c>
      <c r="AA2529">
        <v>8</v>
      </c>
      <c r="AB2529">
        <v>3</v>
      </c>
      <c r="AC2529">
        <v>0</v>
      </c>
      <c r="AD2529">
        <v>2</v>
      </c>
      <c r="AE2529">
        <f>SUM(M2529:N2529)/SUM(K2529:AD2529)</f>
        <v>0.19867549668874171</v>
      </c>
      <c r="AF2529">
        <f>SUM(S2529,Y2529)/SUM(K2529:AD2529)</f>
        <v>0.17218543046357615</v>
      </c>
      <c r="AG2529">
        <f t="shared" si="174"/>
        <v>0.24503311258278146</v>
      </c>
      <c r="AH2529">
        <f t="shared" si="175"/>
        <v>3.3112582781456956E-2</v>
      </c>
      <c r="AI2529">
        <f t="shared" si="176"/>
        <v>7.9470198675496692E-2</v>
      </c>
      <c r="AJ2529">
        <f t="shared" si="177"/>
        <v>0.27152317880794702</v>
      </c>
      <c r="AK2529">
        <v>50</v>
      </c>
      <c r="AL2529">
        <v>0</v>
      </c>
    </row>
    <row r="2530" spans="1:38" x14ac:dyDescent="0.2">
      <c r="A2530" t="s">
        <v>2058</v>
      </c>
      <c r="B2530">
        <v>55</v>
      </c>
      <c r="C2530">
        <v>480</v>
      </c>
      <c r="D2530">
        <f>C2530-B2530</f>
        <v>425</v>
      </c>
      <c r="E2530">
        <v>0.21310000000000001</v>
      </c>
      <c r="F2530">
        <v>5.3399999999999997E-4</v>
      </c>
      <c r="G2530">
        <v>30</v>
      </c>
      <c r="H2530" t="s">
        <v>35</v>
      </c>
      <c r="I2530" t="s">
        <v>72</v>
      </c>
      <c r="J2530">
        <v>3.1349999999999998</v>
      </c>
      <c r="K2530">
        <v>12</v>
      </c>
      <c r="L2530">
        <v>0</v>
      </c>
      <c r="M2530">
        <v>17</v>
      </c>
      <c r="N2530">
        <v>9</v>
      </c>
      <c r="O2530">
        <v>3</v>
      </c>
      <c r="P2530">
        <v>26</v>
      </c>
      <c r="Q2530">
        <v>0</v>
      </c>
      <c r="R2530">
        <v>4</v>
      </c>
      <c r="S2530">
        <v>21</v>
      </c>
      <c r="T2530">
        <v>9</v>
      </c>
      <c r="U2530">
        <v>1</v>
      </c>
      <c r="V2530">
        <v>17</v>
      </c>
      <c r="W2530">
        <v>5</v>
      </c>
      <c r="X2530">
        <v>10</v>
      </c>
      <c r="Y2530">
        <v>10</v>
      </c>
      <c r="Z2530">
        <v>20</v>
      </c>
      <c r="AA2530">
        <v>8</v>
      </c>
      <c r="AB2530">
        <v>6</v>
      </c>
      <c r="AC2530">
        <v>0</v>
      </c>
      <c r="AD2530">
        <v>2</v>
      </c>
      <c r="AE2530">
        <f>SUM(M2530:N2530)/SUM(K2530:AD2530)</f>
        <v>0.14444444444444443</v>
      </c>
      <c r="AF2530">
        <f>SUM(S2530,Y2530)/SUM(K2530:AD2530)</f>
        <v>0.17222222222222222</v>
      </c>
      <c r="AG2530">
        <f t="shared" si="174"/>
        <v>0.2388888888888889</v>
      </c>
      <c r="AH2530">
        <f t="shared" si="175"/>
        <v>2.7777777777777776E-2</v>
      </c>
      <c r="AI2530">
        <f t="shared" si="176"/>
        <v>0.1111111111111111</v>
      </c>
      <c r="AJ2530">
        <f t="shared" si="177"/>
        <v>0.30555555555555558</v>
      </c>
    </row>
    <row r="2531" spans="1:38" x14ac:dyDescent="0.2">
      <c r="A2531" t="s">
        <v>92</v>
      </c>
      <c r="B2531">
        <v>43</v>
      </c>
      <c r="C2531">
        <v>574</v>
      </c>
      <c r="D2531">
        <f>C2531-B2531</f>
        <v>531</v>
      </c>
      <c r="E2531">
        <v>0.3276</v>
      </c>
      <c r="F2531">
        <v>1.2E-5</v>
      </c>
      <c r="G2531">
        <v>66</v>
      </c>
      <c r="H2531" t="s">
        <v>46</v>
      </c>
      <c r="I2531" t="s">
        <v>51</v>
      </c>
      <c r="J2531">
        <v>2.9380000000000002</v>
      </c>
      <c r="K2531">
        <v>6</v>
      </c>
      <c r="L2531">
        <v>1</v>
      </c>
      <c r="M2531">
        <v>20</v>
      </c>
      <c r="N2531">
        <v>15</v>
      </c>
      <c r="O2531">
        <v>6</v>
      </c>
      <c r="P2531">
        <v>27</v>
      </c>
      <c r="Q2531">
        <v>8</v>
      </c>
      <c r="R2531">
        <v>4</v>
      </c>
      <c r="S2531">
        <v>19</v>
      </c>
      <c r="T2531">
        <v>8</v>
      </c>
      <c r="U2531">
        <v>1</v>
      </c>
      <c r="V2531">
        <v>16</v>
      </c>
      <c r="W2531">
        <v>15</v>
      </c>
      <c r="X2531">
        <v>11</v>
      </c>
      <c r="Y2531">
        <v>17</v>
      </c>
      <c r="Z2531">
        <v>15</v>
      </c>
      <c r="AA2531">
        <v>7</v>
      </c>
      <c r="AB2531">
        <v>10</v>
      </c>
      <c r="AC2531">
        <v>0</v>
      </c>
      <c r="AD2531">
        <v>3</v>
      </c>
      <c r="AE2531">
        <f>SUM(M2531:N2531)/SUM(K2531:AD2531)</f>
        <v>0.1674641148325359</v>
      </c>
      <c r="AF2531">
        <f>SUM(S2531,Y2531)/SUM(K2531:AD2531)</f>
        <v>0.17224880382775121</v>
      </c>
      <c r="AG2531">
        <f t="shared" si="174"/>
        <v>0.22966507177033493</v>
      </c>
      <c r="AH2531">
        <f t="shared" si="175"/>
        <v>4.3062200956937802E-2</v>
      </c>
      <c r="AI2531">
        <f t="shared" si="176"/>
        <v>0.11004784688995216</v>
      </c>
      <c r="AJ2531">
        <f t="shared" si="177"/>
        <v>0.27751196172248804</v>
      </c>
      <c r="AK2531">
        <v>18</v>
      </c>
      <c r="AL2531">
        <v>1</v>
      </c>
    </row>
    <row r="2532" spans="1:38" x14ac:dyDescent="0.2">
      <c r="A2532" t="s">
        <v>2827</v>
      </c>
      <c r="B2532">
        <v>9</v>
      </c>
      <c r="C2532">
        <v>458</v>
      </c>
      <c r="D2532">
        <f>C2532-B2532</f>
        <v>449</v>
      </c>
      <c r="E2532">
        <v>0.23569999999999999</v>
      </c>
      <c r="F2532">
        <v>5.7479999999999996E-3</v>
      </c>
      <c r="G2532">
        <v>42</v>
      </c>
      <c r="H2532" t="s">
        <v>35</v>
      </c>
      <c r="I2532" t="s">
        <v>100</v>
      </c>
      <c r="J2532">
        <v>2.7959999999999998</v>
      </c>
      <c r="K2532">
        <v>9</v>
      </c>
      <c r="L2532">
        <v>0</v>
      </c>
      <c r="M2532">
        <v>14</v>
      </c>
      <c r="N2532">
        <v>22</v>
      </c>
      <c r="O2532">
        <v>2</v>
      </c>
      <c r="P2532">
        <v>10</v>
      </c>
      <c r="Q2532">
        <v>4</v>
      </c>
      <c r="R2532">
        <v>1</v>
      </c>
      <c r="S2532">
        <v>23</v>
      </c>
      <c r="T2532">
        <v>10</v>
      </c>
      <c r="U2532">
        <v>1</v>
      </c>
      <c r="V2532">
        <v>20</v>
      </c>
      <c r="W2532">
        <v>8</v>
      </c>
      <c r="X2532">
        <v>15</v>
      </c>
      <c r="Y2532">
        <v>13</v>
      </c>
      <c r="Z2532">
        <v>27</v>
      </c>
      <c r="AA2532">
        <v>16</v>
      </c>
      <c r="AB2532">
        <v>10</v>
      </c>
      <c r="AC2532">
        <v>0</v>
      </c>
      <c r="AD2532">
        <v>4</v>
      </c>
      <c r="AE2532">
        <f>SUM(M2532:N2532)/SUM(K2532:AD2532)</f>
        <v>0.17224880382775121</v>
      </c>
      <c r="AF2532">
        <f>SUM(S2532,Y2532)/SUM(K2532:AD2532)</f>
        <v>0.17224880382775121</v>
      </c>
      <c r="AG2532">
        <f t="shared" si="174"/>
        <v>0.12918660287081341</v>
      </c>
      <c r="AH2532">
        <f t="shared" si="175"/>
        <v>2.8708133971291867E-2</v>
      </c>
      <c r="AI2532">
        <f t="shared" si="176"/>
        <v>0.10526315789473684</v>
      </c>
      <c r="AJ2532">
        <f t="shared" si="177"/>
        <v>0.3923444976076555</v>
      </c>
    </row>
    <row r="2533" spans="1:38" x14ac:dyDescent="0.2">
      <c r="A2533" t="s">
        <v>3156</v>
      </c>
      <c r="B2533">
        <v>184</v>
      </c>
      <c r="C2533">
        <v>228</v>
      </c>
      <c r="D2533">
        <f>C2533-B2533</f>
        <v>44</v>
      </c>
      <c r="E2533">
        <v>0.25569999999999998</v>
      </c>
      <c r="F2533">
        <v>4.3000000000000002E-5</v>
      </c>
      <c r="G2533">
        <v>42</v>
      </c>
      <c r="H2533" t="s">
        <v>35</v>
      </c>
      <c r="I2533" t="s">
        <v>51</v>
      </c>
      <c r="J2533">
        <v>4.234</v>
      </c>
      <c r="K2533">
        <v>3</v>
      </c>
      <c r="L2533">
        <v>0</v>
      </c>
      <c r="M2533">
        <v>1</v>
      </c>
      <c r="N2533">
        <v>0</v>
      </c>
      <c r="O2533">
        <v>4</v>
      </c>
      <c r="P2533">
        <v>2</v>
      </c>
      <c r="Q2533">
        <v>0</v>
      </c>
      <c r="R2533">
        <v>2</v>
      </c>
      <c r="S2533">
        <v>3</v>
      </c>
      <c r="T2533">
        <v>2</v>
      </c>
      <c r="U2533">
        <v>1</v>
      </c>
      <c r="V2533">
        <v>2</v>
      </c>
      <c r="W2533">
        <v>0</v>
      </c>
      <c r="X2533">
        <v>2</v>
      </c>
      <c r="Y2533">
        <v>2</v>
      </c>
      <c r="Z2533">
        <v>3</v>
      </c>
      <c r="AA2533">
        <v>2</v>
      </c>
      <c r="AB2533">
        <v>0</v>
      </c>
      <c r="AC2533">
        <v>0</v>
      </c>
      <c r="AD2533">
        <v>0</v>
      </c>
      <c r="AE2533">
        <f>SUM(M2533:N2533)/SUM(K2533:AD2533)</f>
        <v>3.4482758620689655E-2</v>
      </c>
      <c r="AF2533">
        <f>SUM(S2533,Y2533)/SUM(K2533:AD2533)</f>
        <v>0.17241379310344829</v>
      </c>
      <c r="AG2533">
        <f t="shared" si="174"/>
        <v>0.17241379310344829</v>
      </c>
      <c r="AH2533">
        <f t="shared" si="175"/>
        <v>0.13793103448275862</v>
      </c>
      <c r="AI2533">
        <f t="shared" si="176"/>
        <v>0.17241379310344829</v>
      </c>
      <c r="AJ2533">
        <f t="shared" si="177"/>
        <v>0.31034482758620691</v>
      </c>
    </row>
    <row r="2534" spans="1:38" x14ac:dyDescent="0.2">
      <c r="A2534" t="s">
        <v>1288</v>
      </c>
      <c r="B2534">
        <v>10</v>
      </c>
      <c r="C2534">
        <v>38</v>
      </c>
      <c r="D2534">
        <f>C2534-B2534</f>
        <v>28</v>
      </c>
      <c r="E2534">
        <v>0.1671</v>
      </c>
      <c r="F2534">
        <v>2.1805000000000001E-2</v>
      </c>
      <c r="G2534">
        <v>18</v>
      </c>
      <c r="H2534" t="s">
        <v>35</v>
      </c>
      <c r="I2534" t="s">
        <v>44</v>
      </c>
      <c r="J2534">
        <v>4.1520000000000001</v>
      </c>
      <c r="K2534">
        <v>0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0</v>
      </c>
      <c r="R2534">
        <v>2</v>
      </c>
      <c r="S2534">
        <v>3</v>
      </c>
      <c r="T2534">
        <v>5</v>
      </c>
      <c r="U2534">
        <v>0</v>
      </c>
      <c r="V2534">
        <v>1</v>
      </c>
      <c r="W2534">
        <v>2</v>
      </c>
      <c r="X2534">
        <v>2</v>
      </c>
      <c r="Y2534">
        <v>2</v>
      </c>
      <c r="Z2534">
        <v>2</v>
      </c>
      <c r="AA2534">
        <v>1</v>
      </c>
      <c r="AB2534">
        <v>1</v>
      </c>
      <c r="AC2534">
        <v>1</v>
      </c>
      <c r="AD2534">
        <v>2</v>
      </c>
      <c r="AE2534">
        <f>SUM(M2534:N2534)/SUM(K2534:AD2534)</f>
        <v>6.8965517241379309E-2</v>
      </c>
      <c r="AF2534">
        <f>SUM(S2534,Y2534)/SUM(K2534:AD2534)</f>
        <v>0.17241379310344829</v>
      </c>
      <c r="AG2534">
        <f t="shared" si="174"/>
        <v>0.10344827586206896</v>
      </c>
      <c r="AH2534">
        <f t="shared" si="175"/>
        <v>0.13793103448275862</v>
      </c>
      <c r="AI2534">
        <f t="shared" si="176"/>
        <v>0.27586206896551724</v>
      </c>
      <c r="AJ2534">
        <f t="shared" si="177"/>
        <v>0.2413793103448276</v>
      </c>
    </row>
    <row r="2535" spans="1:38" x14ac:dyDescent="0.2">
      <c r="A2535" t="s">
        <v>1550</v>
      </c>
      <c r="B2535">
        <v>2</v>
      </c>
      <c r="C2535">
        <v>371</v>
      </c>
      <c r="D2535">
        <f>C2535-B2535</f>
        <v>369</v>
      </c>
      <c r="E2535">
        <v>0.32</v>
      </c>
      <c r="F2535">
        <v>3.6230999999999999E-2</v>
      </c>
      <c r="G2535">
        <v>66</v>
      </c>
      <c r="H2535" t="s">
        <v>35</v>
      </c>
      <c r="I2535" t="s">
        <v>1091</v>
      </c>
      <c r="J2535">
        <v>3.7149999999999999</v>
      </c>
      <c r="K2535">
        <v>4</v>
      </c>
      <c r="L2535">
        <v>0</v>
      </c>
      <c r="M2535">
        <v>5</v>
      </c>
      <c r="N2535">
        <v>7</v>
      </c>
      <c r="O2535">
        <v>6</v>
      </c>
      <c r="P2535">
        <v>20</v>
      </c>
      <c r="Q2535">
        <v>3</v>
      </c>
      <c r="R2535">
        <v>7</v>
      </c>
      <c r="S2535">
        <v>14</v>
      </c>
      <c r="T2535">
        <v>14</v>
      </c>
      <c r="U2535">
        <v>2</v>
      </c>
      <c r="V2535">
        <v>10</v>
      </c>
      <c r="W2535">
        <v>5</v>
      </c>
      <c r="X2535">
        <v>7</v>
      </c>
      <c r="Y2535">
        <v>11</v>
      </c>
      <c r="Z2535">
        <v>11</v>
      </c>
      <c r="AA2535">
        <v>9</v>
      </c>
      <c r="AB2535">
        <v>6</v>
      </c>
      <c r="AC2535">
        <v>0</v>
      </c>
      <c r="AD2535">
        <v>4</v>
      </c>
      <c r="AE2535">
        <f>SUM(M2535:N2535)/SUM(K2535:AD2535)</f>
        <v>8.2758620689655171E-2</v>
      </c>
      <c r="AF2535">
        <f>SUM(S2535,Y2535)/SUM(K2535:AD2535)</f>
        <v>0.17241379310344829</v>
      </c>
      <c r="AG2535">
        <f t="shared" si="174"/>
        <v>0.2</v>
      </c>
      <c r="AH2535">
        <f t="shared" si="175"/>
        <v>6.8965517241379309E-2</v>
      </c>
      <c r="AI2535">
        <f t="shared" si="176"/>
        <v>0.2</v>
      </c>
      <c r="AJ2535">
        <f t="shared" si="177"/>
        <v>0.27586206896551724</v>
      </c>
    </row>
    <row r="2536" spans="1:38" x14ac:dyDescent="0.2">
      <c r="A2536" t="s">
        <v>1710</v>
      </c>
      <c r="B2536">
        <v>115</v>
      </c>
      <c r="C2536">
        <v>182</v>
      </c>
      <c r="D2536">
        <f>C2536-B2536</f>
        <v>67</v>
      </c>
      <c r="E2536">
        <v>0.30769999999999997</v>
      </c>
      <c r="F2536">
        <v>3.0000000000000001E-5</v>
      </c>
      <c r="G2536">
        <v>66</v>
      </c>
      <c r="H2536" t="s">
        <v>35</v>
      </c>
      <c r="I2536" t="s">
        <v>44</v>
      </c>
      <c r="J2536">
        <v>3.702</v>
      </c>
      <c r="K2536">
        <v>2</v>
      </c>
      <c r="L2536">
        <v>2</v>
      </c>
      <c r="M2536">
        <v>4</v>
      </c>
      <c r="N2536">
        <v>2</v>
      </c>
      <c r="O2536">
        <v>3</v>
      </c>
      <c r="P2536">
        <v>2</v>
      </c>
      <c r="Q2536">
        <v>1</v>
      </c>
      <c r="R2536">
        <v>2</v>
      </c>
      <c r="S2536">
        <v>6</v>
      </c>
      <c r="T2536">
        <v>4</v>
      </c>
      <c r="U2536">
        <v>1</v>
      </c>
      <c r="V2536">
        <v>1</v>
      </c>
      <c r="W2536">
        <v>2</v>
      </c>
      <c r="X2536">
        <v>4</v>
      </c>
      <c r="Y2536">
        <v>4</v>
      </c>
      <c r="Z2536">
        <v>6</v>
      </c>
      <c r="AA2536">
        <v>2</v>
      </c>
      <c r="AB2536">
        <v>3</v>
      </c>
      <c r="AC2536">
        <v>1</v>
      </c>
      <c r="AD2536">
        <v>6</v>
      </c>
      <c r="AE2536">
        <f>SUM(M2536:N2536)/SUM(K2536:AD2536)</f>
        <v>0.10344827586206896</v>
      </c>
      <c r="AF2536">
        <f>SUM(S2536,Y2536)/SUM(K2536:AD2536)</f>
        <v>0.17241379310344829</v>
      </c>
      <c r="AG2536">
        <f t="shared" si="174"/>
        <v>0.10344827586206896</v>
      </c>
      <c r="AH2536">
        <f t="shared" si="175"/>
        <v>0.17241379310344829</v>
      </c>
      <c r="AI2536">
        <f t="shared" si="176"/>
        <v>0.17241379310344829</v>
      </c>
      <c r="AJ2536">
        <f t="shared" si="177"/>
        <v>0.27586206896551724</v>
      </c>
    </row>
    <row r="2537" spans="1:38" x14ac:dyDescent="0.2">
      <c r="A2537" t="s">
        <v>3255</v>
      </c>
      <c r="B2537">
        <v>71</v>
      </c>
      <c r="C2537">
        <v>107</v>
      </c>
      <c r="D2537">
        <f>C2537-B2537</f>
        <v>36</v>
      </c>
      <c r="E2537">
        <v>0.18</v>
      </c>
      <c r="F2537">
        <v>2.3900000000000001E-4</v>
      </c>
      <c r="G2537">
        <v>18</v>
      </c>
      <c r="H2537" t="s">
        <v>46</v>
      </c>
      <c r="I2537" t="s">
        <v>33</v>
      </c>
      <c r="J2537">
        <v>3.355</v>
      </c>
      <c r="K2537">
        <v>2</v>
      </c>
      <c r="L2537">
        <v>1</v>
      </c>
      <c r="M2537">
        <v>1</v>
      </c>
      <c r="N2537">
        <v>2</v>
      </c>
      <c r="O2537">
        <v>1</v>
      </c>
      <c r="P2537">
        <v>3</v>
      </c>
      <c r="Q2537">
        <v>1</v>
      </c>
      <c r="R2537">
        <v>2</v>
      </c>
      <c r="S2537">
        <v>3</v>
      </c>
      <c r="T2537">
        <v>0</v>
      </c>
      <c r="U2537">
        <v>1</v>
      </c>
      <c r="V2537">
        <v>2</v>
      </c>
      <c r="W2537">
        <v>0</v>
      </c>
      <c r="X2537">
        <v>1</v>
      </c>
      <c r="Y2537">
        <v>2</v>
      </c>
      <c r="Z2537">
        <v>2</v>
      </c>
      <c r="AA2537">
        <v>0</v>
      </c>
      <c r="AB2537">
        <v>0</v>
      </c>
      <c r="AC2537">
        <v>3</v>
      </c>
      <c r="AD2537">
        <v>2</v>
      </c>
      <c r="AE2537">
        <f>SUM(M2537:N2537)/SUM(K2537:AD2537)</f>
        <v>0.10344827586206896</v>
      </c>
      <c r="AF2537">
        <f>SUM(S2537,Y2537)/SUM(K2537:AD2537)</f>
        <v>0.17241379310344829</v>
      </c>
      <c r="AG2537">
        <f t="shared" si="174"/>
        <v>0.17241379310344829</v>
      </c>
      <c r="AH2537">
        <f t="shared" si="175"/>
        <v>0.20689655172413793</v>
      </c>
      <c r="AI2537">
        <f t="shared" si="176"/>
        <v>0.10344827586206896</v>
      </c>
      <c r="AJ2537">
        <f t="shared" si="177"/>
        <v>0.2413793103448276</v>
      </c>
    </row>
    <row r="2538" spans="1:38" x14ac:dyDescent="0.2">
      <c r="A2538" t="s">
        <v>1457</v>
      </c>
      <c r="B2538">
        <v>18</v>
      </c>
      <c r="C2538">
        <v>192</v>
      </c>
      <c r="D2538">
        <f>C2538-B2538</f>
        <v>174</v>
      </c>
      <c r="E2538">
        <v>0.52110000000000001</v>
      </c>
      <c r="F2538">
        <v>2.7190000000000001E-3</v>
      </c>
      <c r="G2538">
        <v>90</v>
      </c>
      <c r="H2538" t="s">
        <v>32</v>
      </c>
      <c r="I2538" t="s">
        <v>1458</v>
      </c>
      <c r="J2538">
        <v>3.46</v>
      </c>
      <c r="K2538">
        <v>10</v>
      </c>
      <c r="L2538">
        <v>0</v>
      </c>
      <c r="M2538">
        <v>5</v>
      </c>
      <c r="N2538">
        <v>8</v>
      </c>
      <c r="O2538">
        <v>2</v>
      </c>
      <c r="P2538">
        <v>14</v>
      </c>
      <c r="Q2538">
        <v>7</v>
      </c>
      <c r="R2538">
        <v>7</v>
      </c>
      <c r="S2538">
        <v>12</v>
      </c>
      <c r="T2538">
        <v>6</v>
      </c>
      <c r="U2538">
        <v>0</v>
      </c>
      <c r="V2538">
        <v>7</v>
      </c>
      <c r="W2538">
        <v>7</v>
      </c>
      <c r="X2538">
        <v>3</v>
      </c>
      <c r="Y2538">
        <v>8</v>
      </c>
      <c r="Z2538">
        <v>10</v>
      </c>
      <c r="AA2538">
        <v>5</v>
      </c>
      <c r="AB2538">
        <v>4</v>
      </c>
      <c r="AC2538">
        <v>0</v>
      </c>
      <c r="AD2538">
        <v>1</v>
      </c>
      <c r="AE2538">
        <f>SUM(M2538:N2538)/SUM(K2538:AD2538)</f>
        <v>0.11206896551724138</v>
      </c>
      <c r="AF2538">
        <f>SUM(S2538,Y2538)/SUM(K2538:AD2538)</f>
        <v>0.17241379310344829</v>
      </c>
      <c r="AG2538">
        <f t="shared" si="174"/>
        <v>0.26724137931034481</v>
      </c>
      <c r="AH2538">
        <f t="shared" si="175"/>
        <v>2.5862068965517241E-2</v>
      </c>
      <c r="AI2538">
        <f t="shared" si="176"/>
        <v>0.14655172413793102</v>
      </c>
      <c r="AJ2538">
        <f t="shared" si="177"/>
        <v>0.27586206896551724</v>
      </c>
      <c r="AK2538">
        <v>2</v>
      </c>
      <c r="AL2538">
        <v>1</v>
      </c>
    </row>
    <row r="2539" spans="1:38" x14ac:dyDescent="0.2">
      <c r="A2539" t="s">
        <v>3094</v>
      </c>
      <c r="B2539">
        <v>192</v>
      </c>
      <c r="C2539">
        <v>335</v>
      </c>
      <c r="D2539">
        <f>C2539-B2539</f>
        <v>143</v>
      </c>
      <c r="E2539">
        <v>0.21959999999999999</v>
      </c>
      <c r="F2539">
        <v>9.4330000000000004E-3</v>
      </c>
      <c r="G2539">
        <v>30</v>
      </c>
      <c r="H2539" t="s">
        <v>35</v>
      </c>
      <c r="I2539" t="s">
        <v>33</v>
      </c>
      <c r="J2539">
        <v>3.8159999999999998</v>
      </c>
      <c r="K2539">
        <v>5</v>
      </c>
      <c r="L2539">
        <v>2</v>
      </c>
      <c r="M2539">
        <v>6</v>
      </c>
      <c r="N2539">
        <v>7</v>
      </c>
      <c r="O2539">
        <v>5</v>
      </c>
      <c r="P2539">
        <v>7</v>
      </c>
      <c r="Q2539">
        <v>2</v>
      </c>
      <c r="R2539">
        <v>9</v>
      </c>
      <c r="S2539">
        <v>11</v>
      </c>
      <c r="T2539">
        <v>12</v>
      </c>
      <c r="U2539">
        <v>2</v>
      </c>
      <c r="V2539">
        <v>9</v>
      </c>
      <c r="W2539">
        <v>4</v>
      </c>
      <c r="X2539">
        <v>3</v>
      </c>
      <c r="Y2539">
        <v>9</v>
      </c>
      <c r="Z2539">
        <v>8</v>
      </c>
      <c r="AA2539">
        <v>7</v>
      </c>
      <c r="AB2539">
        <v>2</v>
      </c>
      <c r="AC2539">
        <v>0</v>
      </c>
      <c r="AD2539">
        <v>6</v>
      </c>
      <c r="AE2539">
        <f>SUM(M2539:N2539)/SUM(K2539:AD2539)</f>
        <v>0.11206896551724138</v>
      </c>
      <c r="AF2539">
        <f>SUM(S2539,Y2539)/SUM(K2539:AD2539)</f>
        <v>0.17241379310344829</v>
      </c>
      <c r="AG2539">
        <f t="shared" si="174"/>
        <v>0.13793103448275862</v>
      </c>
      <c r="AH2539">
        <f t="shared" si="175"/>
        <v>9.4827586206896547E-2</v>
      </c>
      <c r="AI2539">
        <f t="shared" si="176"/>
        <v>0.21551724137931033</v>
      </c>
      <c r="AJ2539">
        <f t="shared" si="177"/>
        <v>0.26724137931034481</v>
      </c>
    </row>
    <row r="2540" spans="1:38" x14ac:dyDescent="0.2">
      <c r="A2540" t="s">
        <v>2421</v>
      </c>
      <c r="B2540">
        <v>53</v>
      </c>
      <c r="C2540">
        <v>135</v>
      </c>
      <c r="D2540">
        <f>C2540-B2540</f>
        <v>82</v>
      </c>
      <c r="E2540">
        <v>0.18629999999999999</v>
      </c>
      <c r="F2540">
        <v>5.5999999999999995E-4</v>
      </c>
      <c r="G2540">
        <v>18</v>
      </c>
      <c r="H2540" t="s">
        <v>46</v>
      </c>
      <c r="I2540" t="s">
        <v>44</v>
      </c>
      <c r="J2540">
        <v>2.8740000000000001</v>
      </c>
      <c r="K2540">
        <v>1</v>
      </c>
      <c r="L2540">
        <v>0</v>
      </c>
      <c r="M2540">
        <v>5</v>
      </c>
      <c r="N2540">
        <v>4</v>
      </c>
      <c r="O2540">
        <v>2</v>
      </c>
      <c r="P2540">
        <v>2</v>
      </c>
      <c r="Q2540">
        <v>1</v>
      </c>
      <c r="R2540">
        <v>2</v>
      </c>
      <c r="S2540">
        <v>6</v>
      </c>
      <c r="T2540">
        <v>4</v>
      </c>
      <c r="U2540">
        <v>1</v>
      </c>
      <c r="V2540">
        <v>9</v>
      </c>
      <c r="W2540">
        <v>1</v>
      </c>
      <c r="X2540">
        <v>5</v>
      </c>
      <c r="Y2540">
        <v>4</v>
      </c>
      <c r="Z2540">
        <v>6</v>
      </c>
      <c r="AA2540">
        <v>0</v>
      </c>
      <c r="AB2540">
        <v>2</v>
      </c>
      <c r="AC2540">
        <v>0</v>
      </c>
      <c r="AD2540">
        <v>3</v>
      </c>
      <c r="AE2540">
        <f>SUM(M2540:N2540)/SUM(K2540:AD2540)</f>
        <v>0.15517241379310345</v>
      </c>
      <c r="AF2540">
        <f>SUM(S2540,Y2540)/SUM(K2540:AD2540)</f>
        <v>0.17241379310344829</v>
      </c>
      <c r="AG2540">
        <f t="shared" si="174"/>
        <v>6.8965517241379309E-2</v>
      </c>
      <c r="AH2540">
        <f t="shared" si="175"/>
        <v>8.6206896551724144E-2</v>
      </c>
      <c r="AI2540">
        <f t="shared" si="176"/>
        <v>0.15517241379310345</v>
      </c>
      <c r="AJ2540">
        <f t="shared" si="177"/>
        <v>0.36206896551724138</v>
      </c>
    </row>
    <row r="2541" spans="1:38" x14ac:dyDescent="0.2">
      <c r="A2541" t="s">
        <v>2284</v>
      </c>
      <c r="B2541">
        <v>165</v>
      </c>
      <c r="C2541">
        <v>495</v>
      </c>
      <c r="D2541">
        <f>C2541-B2541</f>
        <v>330</v>
      </c>
      <c r="E2541">
        <v>0.21429999999999999</v>
      </c>
      <c r="F2541">
        <v>3.1308999999999997E-2</v>
      </c>
      <c r="G2541">
        <v>30</v>
      </c>
      <c r="H2541" t="s">
        <v>35</v>
      </c>
      <c r="I2541" t="s">
        <v>33</v>
      </c>
      <c r="J2541">
        <v>2.8919999999999999</v>
      </c>
      <c r="K2541">
        <v>5</v>
      </c>
      <c r="L2541">
        <v>2</v>
      </c>
      <c r="M2541">
        <v>13</v>
      </c>
      <c r="N2541">
        <v>11</v>
      </c>
      <c r="O2541">
        <v>2</v>
      </c>
      <c r="P2541">
        <v>14</v>
      </c>
      <c r="Q2541">
        <v>8</v>
      </c>
      <c r="R2541">
        <v>4</v>
      </c>
      <c r="S2541">
        <v>19</v>
      </c>
      <c r="T2541">
        <v>8</v>
      </c>
      <c r="U2541">
        <v>4</v>
      </c>
      <c r="V2541">
        <v>14</v>
      </c>
      <c r="W2541">
        <v>7</v>
      </c>
      <c r="X2541">
        <v>7</v>
      </c>
      <c r="Y2541">
        <v>6</v>
      </c>
      <c r="Z2541">
        <v>11</v>
      </c>
      <c r="AA2541">
        <v>5</v>
      </c>
      <c r="AB2541">
        <v>2</v>
      </c>
      <c r="AC2541">
        <v>0</v>
      </c>
      <c r="AD2541">
        <v>3</v>
      </c>
      <c r="AE2541">
        <f>SUM(M2541:N2541)/SUM(K2541:AD2541)</f>
        <v>0.16551724137931034</v>
      </c>
      <c r="AF2541">
        <f>SUM(S2541,Y2541)/SUM(K2541:AD2541)</f>
        <v>0.17241379310344829</v>
      </c>
      <c r="AG2541">
        <f t="shared" si="174"/>
        <v>0.1793103448275862</v>
      </c>
      <c r="AH2541">
        <f t="shared" si="175"/>
        <v>3.4482758620689655E-2</v>
      </c>
      <c r="AI2541">
        <f t="shared" si="176"/>
        <v>0.12413793103448276</v>
      </c>
      <c r="AJ2541">
        <f t="shared" si="177"/>
        <v>0.32413793103448274</v>
      </c>
    </row>
    <row r="2542" spans="1:38" x14ac:dyDescent="0.2">
      <c r="A2542" t="s">
        <v>1615</v>
      </c>
      <c r="B2542">
        <v>975</v>
      </c>
      <c r="C2542">
        <v>1003</v>
      </c>
      <c r="D2542">
        <f>C2542-B2542</f>
        <v>28</v>
      </c>
      <c r="E2542">
        <v>0.1348</v>
      </c>
      <c r="F2542">
        <v>2.8E-5</v>
      </c>
      <c r="G2542">
        <v>6</v>
      </c>
      <c r="H2542" t="s">
        <v>46</v>
      </c>
      <c r="I2542" t="s">
        <v>44</v>
      </c>
      <c r="J2542">
        <v>4.3860000000000001</v>
      </c>
      <c r="K2542">
        <v>0</v>
      </c>
      <c r="L2542">
        <v>0</v>
      </c>
      <c r="M2542">
        <v>4</v>
      </c>
      <c r="N2542">
        <v>1</v>
      </c>
      <c r="O2542">
        <v>3</v>
      </c>
      <c r="P2542">
        <v>0</v>
      </c>
      <c r="Q2542">
        <v>1</v>
      </c>
      <c r="R2542">
        <v>2</v>
      </c>
      <c r="S2542">
        <v>3</v>
      </c>
      <c r="T2542">
        <v>3</v>
      </c>
      <c r="U2542">
        <v>1</v>
      </c>
      <c r="V2542">
        <v>1</v>
      </c>
      <c r="W2542">
        <v>0</v>
      </c>
      <c r="X2542">
        <v>1</v>
      </c>
      <c r="Y2542">
        <v>2</v>
      </c>
      <c r="Z2542">
        <v>3</v>
      </c>
      <c r="AA2542">
        <v>0</v>
      </c>
      <c r="AB2542">
        <v>4</v>
      </c>
      <c r="AC2542">
        <v>0</v>
      </c>
      <c r="AD2542">
        <v>0</v>
      </c>
      <c r="AE2542">
        <f>SUM(M2542:N2542)/SUM(K2542:AD2542)</f>
        <v>0.17241379310344829</v>
      </c>
      <c r="AF2542">
        <f>SUM(S2542,Y2542)/SUM(K2542:AD2542)</f>
        <v>0.17241379310344829</v>
      </c>
      <c r="AG2542">
        <f t="shared" si="174"/>
        <v>0</v>
      </c>
      <c r="AH2542">
        <f t="shared" si="175"/>
        <v>0.10344827586206896</v>
      </c>
      <c r="AI2542">
        <f t="shared" si="176"/>
        <v>0.34482758620689657</v>
      </c>
      <c r="AJ2542">
        <f t="shared" si="177"/>
        <v>0.20689655172413793</v>
      </c>
    </row>
    <row r="2543" spans="1:38" x14ac:dyDescent="0.2">
      <c r="A2543" t="s">
        <v>1769</v>
      </c>
      <c r="B2543">
        <v>431</v>
      </c>
      <c r="C2543">
        <v>525</v>
      </c>
      <c r="D2543">
        <f>C2543-B2543</f>
        <v>94</v>
      </c>
      <c r="E2543">
        <v>0.26819999999999999</v>
      </c>
      <c r="F2543">
        <v>2.1174999999999999E-2</v>
      </c>
      <c r="G2543">
        <v>54</v>
      </c>
      <c r="H2543" t="s">
        <v>35</v>
      </c>
      <c r="I2543" t="s">
        <v>40</v>
      </c>
      <c r="J2543">
        <v>2.6360000000000001</v>
      </c>
      <c r="K2543">
        <v>1</v>
      </c>
      <c r="L2543">
        <v>0</v>
      </c>
      <c r="M2543">
        <v>6</v>
      </c>
      <c r="N2543">
        <v>5</v>
      </c>
      <c r="O2543">
        <v>1</v>
      </c>
      <c r="P2543">
        <v>2</v>
      </c>
      <c r="Q2543">
        <v>1</v>
      </c>
      <c r="R2543">
        <v>2</v>
      </c>
      <c r="S2543">
        <v>7</v>
      </c>
      <c r="T2543">
        <v>4</v>
      </c>
      <c r="U2543">
        <v>1</v>
      </c>
      <c r="V2543">
        <v>11</v>
      </c>
      <c r="W2543">
        <v>1</v>
      </c>
      <c r="X2543">
        <v>2</v>
      </c>
      <c r="Y2543">
        <v>3</v>
      </c>
      <c r="Z2543">
        <v>7</v>
      </c>
      <c r="AA2543">
        <v>4</v>
      </c>
      <c r="AB2543">
        <v>0</v>
      </c>
      <c r="AC2543">
        <v>0</v>
      </c>
      <c r="AD2543">
        <v>0</v>
      </c>
      <c r="AE2543">
        <f>SUM(M2543:N2543)/SUM(K2543:AD2543)</f>
        <v>0.18965517241379309</v>
      </c>
      <c r="AF2543">
        <f>SUM(S2543,Y2543)/SUM(K2543:AD2543)</f>
        <v>0.17241379310344829</v>
      </c>
      <c r="AG2543">
        <f t="shared" si="174"/>
        <v>6.8965517241379309E-2</v>
      </c>
      <c r="AH2543">
        <f t="shared" si="175"/>
        <v>1.7241379310344827E-2</v>
      </c>
      <c r="AI2543">
        <f t="shared" si="176"/>
        <v>0.1206896551724138</v>
      </c>
      <c r="AJ2543">
        <f t="shared" si="177"/>
        <v>0.43103448275862066</v>
      </c>
    </row>
    <row r="2544" spans="1:38" x14ac:dyDescent="0.2">
      <c r="A2544" t="s">
        <v>810</v>
      </c>
      <c r="B2544">
        <v>302</v>
      </c>
      <c r="C2544">
        <v>827</v>
      </c>
      <c r="D2544">
        <f>C2544-B2544</f>
        <v>525</v>
      </c>
      <c r="E2544">
        <v>0.16039999999999999</v>
      </c>
      <c r="F2544">
        <v>1.2650000000000001E-3</v>
      </c>
      <c r="G2544">
        <v>6</v>
      </c>
      <c r="H2544" t="s">
        <v>32</v>
      </c>
      <c r="I2544" t="s">
        <v>40</v>
      </c>
      <c r="J2544">
        <v>2.6850000000000001</v>
      </c>
      <c r="K2544">
        <v>7</v>
      </c>
      <c r="L2544">
        <v>1</v>
      </c>
      <c r="M2544">
        <v>18</v>
      </c>
      <c r="N2544">
        <v>21</v>
      </c>
      <c r="O2544">
        <v>4</v>
      </c>
      <c r="P2544">
        <v>20</v>
      </c>
      <c r="Q2544">
        <v>9</v>
      </c>
      <c r="R2544">
        <v>4</v>
      </c>
      <c r="S2544">
        <v>25</v>
      </c>
      <c r="T2544">
        <v>4</v>
      </c>
      <c r="U2544">
        <v>8</v>
      </c>
      <c r="V2544">
        <v>15</v>
      </c>
      <c r="W2544">
        <v>12</v>
      </c>
      <c r="X2544">
        <v>9</v>
      </c>
      <c r="Y2544">
        <v>10</v>
      </c>
      <c r="Z2544">
        <v>17</v>
      </c>
      <c r="AA2544">
        <v>13</v>
      </c>
      <c r="AB2544">
        <v>1</v>
      </c>
      <c r="AC2544">
        <v>2</v>
      </c>
      <c r="AD2544">
        <v>3</v>
      </c>
      <c r="AE2544">
        <f>SUM(M2544:N2544)/SUM(K2544:AD2544)</f>
        <v>0.19211822660098521</v>
      </c>
      <c r="AF2544">
        <f>SUM(S2544,Y2544)/SUM(K2544:AD2544)</f>
        <v>0.17241379310344829</v>
      </c>
      <c r="AG2544">
        <f t="shared" si="174"/>
        <v>0.19211822660098521</v>
      </c>
      <c r="AH2544">
        <f t="shared" si="175"/>
        <v>4.4334975369458129E-2</v>
      </c>
      <c r="AI2544">
        <f t="shared" si="176"/>
        <v>8.3743842364532015E-2</v>
      </c>
      <c r="AJ2544">
        <f t="shared" si="177"/>
        <v>0.31527093596059114</v>
      </c>
    </row>
    <row r="2545" spans="1:38" x14ac:dyDescent="0.2">
      <c r="A2545" t="s">
        <v>1341</v>
      </c>
      <c r="B2545">
        <v>144</v>
      </c>
      <c r="C2545">
        <v>203</v>
      </c>
      <c r="D2545">
        <f>C2545-B2545</f>
        <v>59</v>
      </c>
      <c r="E2545">
        <v>0.2306</v>
      </c>
      <c r="F2545">
        <v>5.6969999999999998E-3</v>
      </c>
      <c r="G2545">
        <v>42</v>
      </c>
      <c r="H2545" t="s">
        <v>35</v>
      </c>
      <c r="I2545" t="s">
        <v>33</v>
      </c>
      <c r="J2545">
        <v>3.3860000000000001</v>
      </c>
      <c r="K2545">
        <v>1</v>
      </c>
      <c r="L2545">
        <v>0</v>
      </c>
      <c r="M2545">
        <v>5</v>
      </c>
      <c r="N2545">
        <v>7</v>
      </c>
      <c r="O2545">
        <v>4</v>
      </c>
      <c r="P2545">
        <v>1</v>
      </c>
      <c r="Q2545">
        <v>2</v>
      </c>
      <c r="R2545">
        <v>2</v>
      </c>
      <c r="S2545">
        <v>6</v>
      </c>
      <c r="T2545">
        <v>6</v>
      </c>
      <c r="U2545">
        <v>0</v>
      </c>
      <c r="V2545">
        <v>4</v>
      </c>
      <c r="W2545">
        <v>2</v>
      </c>
      <c r="X2545">
        <v>2</v>
      </c>
      <c r="Y2545">
        <v>4</v>
      </c>
      <c r="Z2545">
        <v>5</v>
      </c>
      <c r="AA2545">
        <v>2</v>
      </c>
      <c r="AB2545">
        <v>3</v>
      </c>
      <c r="AC2545">
        <v>1</v>
      </c>
      <c r="AD2545">
        <v>1</v>
      </c>
      <c r="AE2545">
        <f>SUM(M2545:N2545)/SUM(K2545:AD2545)</f>
        <v>0.20689655172413793</v>
      </c>
      <c r="AF2545">
        <f>SUM(S2545,Y2545)/SUM(K2545:AD2545)</f>
        <v>0.17241379310344829</v>
      </c>
      <c r="AG2545">
        <f t="shared" si="174"/>
        <v>6.8965517241379309E-2</v>
      </c>
      <c r="AH2545">
        <f t="shared" si="175"/>
        <v>0.10344827586206896</v>
      </c>
      <c r="AI2545">
        <f t="shared" si="176"/>
        <v>0.18965517241379309</v>
      </c>
      <c r="AJ2545">
        <f t="shared" si="177"/>
        <v>0.25862068965517243</v>
      </c>
    </row>
    <row r="2546" spans="1:38" x14ac:dyDescent="0.2">
      <c r="A2546" t="s">
        <v>2277</v>
      </c>
      <c r="B2546">
        <v>340</v>
      </c>
      <c r="C2546">
        <v>408</v>
      </c>
      <c r="D2546">
        <f>C2546-B2546</f>
        <v>68</v>
      </c>
      <c r="E2546">
        <v>0.1615</v>
      </c>
      <c r="F2546">
        <v>1.4E-5</v>
      </c>
      <c r="G2546">
        <v>6</v>
      </c>
      <c r="H2546" t="s">
        <v>35</v>
      </c>
      <c r="I2546" t="s">
        <v>44</v>
      </c>
      <c r="J2546">
        <v>3.1120000000000001</v>
      </c>
      <c r="K2546">
        <v>0</v>
      </c>
      <c r="L2546">
        <v>1</v>
      </c>
      <c r="M2546">
        <v>6</v>
      </c>
      <c r="N2546">
        <v>7</v>
      </c>
      <c r="O2546">
        <v>1</v>
      </c>
      <c r="P2546">
        <v>3</v>
      </c>
      <c r="Q2546">
        <v>1</v>
      </c>
      <c r="R2546">
        <v>2</v>
      </c>
      <c r="S2546">
        <v>7</v>
      </c>
      <c r="T2546">
        <v>5</v>
      </c>
      <c r="U2546">
        <v>1</v>
      </c>
      <c r="V2546">
        <v>5</v>
      </c>
      <c r="W2546">
        <v>2</v>
      </c>
      <c r="X2546">
        <v>3</v>
      </c>
      <c r="Y2546">
        <v>3</v>
      </c>
      <c r="Z2546">
        <v>4</v>
      </c>
      <c r="AA2546">
        <v>2</v>
      </c>
      <c r="AB2546">
        <v>3</v>
      </c>
      <c r="AC2546">
        <v>2</v>
      </c>
      <c r="AD2546">
        <v>0</v>
      </c>
      <c r="AE2546">
        <f>SUM(M2546:N2546)/SUM(K2546:AD2546)</f>
        <v>0.22413793103448276</v>
      </c>
      <c r="AF2546">
        <f>SUM(S2546,Y2546)/SUM(K2546:AD2546)</f>
        <v>0.17241379310344829</v>
      </c>
      <c r="AG2546">
        <f t="shared" si="174"/>
        <v>8.6206896551724144E-2</v>
      </c>
      <c r="AH2546">
        <f t="shared" si="175"/>
        <v>5.1724137931034482E-2</v>
      </c>
      <c r="AI2546">
        <f t="shared" si="176"/>
        <v>0.18965517241379309</v>
      </c>
      <c r="AJ2546">
        <f t="shared" si="177"/>
        <v>0.27586206896551724</v>
      </c>
    </row>
    <row r="2547" spans="1:38" x14ac:dyDescent="0.2">
      <c r="A2547" t="s">
        <v>3048</v>
      </c>
      <c r="B2547">
        <v>1</v>
      </c>
      <c r="C2547">
        <v>392</v>
      </c>
      <c r="D2547">
        <f>C2547-B2547</f>
        <v>391</v>
      </c>
      <c r="E2547">
        <v>0.26700000000000002</v>
      </c>
      <c r="F2547">
        <v>3.5739999999999999E-3</v>
      </c>
      <c r="G2547">
        <v>54</v>
      </c>
      <c r="H2547" t="s">
        <v>35</v>
      </c>
      <c r="I2547" t="s">
        <v>40</v>
      </c>
      <c r="J2547">
        <v>2.6360000000000001</v>
      </c>
      <c r="K2547">
        <v>4</v>
      </c>
      <c r="L2547">
        <v>0</v>
      </c>
      <c r="M2547">
        <v>21</v>
      </c>
      <c r="N2547">
        <v>19</v>
      </c>
      <c r="O2547">
        <v>1</v>
      </c>
      <c r="P2547">
        <v>12</v>
      </c>
      <c r="Q2547">
        <v>5</v>
      </c>
      <c r="R2547">
        <v>3</v>
      </c>
      <c r="S2547">
        <v>18</v>
      </c>
      <c r="T2547">
        <v>7</v>
      </c>
      <c r="U2547">
        <v>2</v>
      </c>
      <c r="V2547">
        <v>17</v>
      </c>
      <c r="W2547">
        <v>6</v>
      </c>
      <c r="X2547">
        <v>8</v>
      </c>
      <c r="Y2547">
        <v>12</v>
      </c>
      <c r="Z2547">
        <v>14</v>
      </c>
      <c r="AA2547">
        <v>15</v>
      </c>
      <c r="AB2547">
        <v>7</v>
      </c>
      <c r="AC2547">
        <v>0</v>
      </c>
      <c r="AD2547">
        <v>3</v>
      </c>
      <c r="AE2547">
        <f>SUM(M2547:N2547)/SUM(K2547:AD2547)</f>
        <v>0.22988505747126436</v>
      </c>
      <c r="AF2547">
        <f>SUM(S2547,Y2547)/SUM(K2547:AD2547)</f>
        <v>0.17241379310344829</v>
      </c>
      <c r="AG2547">
        <f t="shared" si="174"/>
        <v>0.12643678160919541</v>
      </c>
      <c r="AH2547">
        <f t="shared" si="175"/>
        <v>2.2988505747126436E-2</v>
      </c>
      <c r="AI2547">
        <f t="shared" si="176"/>
        <v>0.10919540229885058</v>
      </c>
      <c r="AJ2547">
        <f t="shared" si="177"/>
        <v>0.33908045977011492</v>
      </c>
    </row>
    <row r="2548" spans="1:38" x14ac:dyDescent="0.2">
      <c r="A2548" t="s">
        <v>561</v>
      </c>
      <c r="B2548">
        <v>5</v>
      </c>
      <c r="C2548">
        <v>364</v>
      </c>
      <c r="D2548">
        <f>C2548-B2548</f>
        <v>359</v>
      </c>
      <c r="E2548">
        <v>0.45750000000000002</v>
      </c>
      <c r="F2548">
        <v>2.0699999999999999E-4</v>
      </c>
      <c r="G2548">
        <v>90</v>
      </c>
      <c r="H2548" t="s">
        <v>32</v>
      </c>
      <c r="I2548" t="s">
        <v>49</v>
      </c>
      <c r="J2548">
        <v>2.8639999999999999</v>
      </c>
      <c r="K2548">
        <v>8</v>
      </c>
      <c r="L2548">
        <v>2</v>
      </c>
      <c r="M2548">
        <v>22</v>
      </c>
      <c r="N2548">
        <v>13</v>
      </c>
      <c r="O2548">
        <v>2</v>
      </c>
      <c r="P2548">
        <v>20</v>
      </c>
      <c r="Q2548">
        <v>0</v>
      </c>
      <c r="R2548">
        <v>1</v>
      </c>
      <c r="S2548">
        <v>19</v>
      </c>
      <c r="T2548">
        <v>6</v>
      </c>
      <c r="U2548">
        <v>1</v>
      </c>
      <c r="V2548">
        <v>6</v>
      </c>
      <c r="W2548">
        <v>10</v>
      </c>
      <c r="X2548">
        <v>7</v>
      </c>
      <c r="Y2548">
        <v>6</v>
      </c>
      <c r="Z2548">
        <v>7</v>
      </c>
      <c r="AA2548">
        <v>8</v>
      </c>
      <c r="AB2548">
        <v>4</v>
      </c>
      <c r="AC2548">
        <v>0</v>
      </c>
      <c r="AD2548">
        <v>3</v>
      </c>
      <c r="AE2548">
        <f>SUM(M2548:N2548)/SUM(K2548:AD2548)</f>
        <v>0.2413793103448276</v>
      </c>
      <c r="AF2548">
        <f>SUM(S2548,Y2548)/SUM(K2548:AD2548)</f>
        <v>0.17241379310344829</v>
      </c>
      <c r="AG2548">
        <f t="shared" si="174"/>
        <v>0.2620689655172414</v>
      </c>
      <c r="AH2548">
        <f t="shared" si="175"/>
        <v>3.4482758620689655E-2</v>
      </c>
      <c r="AI2548">
        <f t="shared" si="176"/>
        <v>8.2758620689655171E-2</v>
      </c>
      <c r="AJ2548">
        <f t="shared" si="177"/>
        <v>0.20689655172413793</v>
      </c>
      <c r="AK2548">
        <v>11</v>
      </c>
      <c r="AL2548">
        <v>1</v>
      </c>
    </row>
    <row r="2549" spans="1:38" x14ac:dyDescent="0.2">
      <c r="A2549" t="s">
        <v>1451</v>
      </c>
      <c r="B2549">
        <v>224</v>
      </c>
      <c r="C2549">
        <v>271</v>
      </c>
      <c r="D2549">
        <f>C2549-B2549</f>
        <v>47</v>
      </c>
      <c r="E2549">
        <v>0.18010000000000001</v>
      </c>
      <c r="F2549">
        <v>1.3837E-2</v>
      </c>
      <c r="G2549">
        <v>18</v>
      </c>
      <c r="H2549" t="s">
        <v>35</v>
      </c>
      <c r="I2549" t="s">
        <v>33</v>
      </c>
      <c r="J2549">
        <v>2.8340000000000001</v>
      </c>
      <c r="K2549">
        <v>1</v>
      </c>
      <c r="L2549">
        <v>0</v>
      </c>
      <c r="M2549">
        <v>2</v>
      </c>
      <c r="N2549">
        <v>5</v>
      </c>
      <c r="O2549">
        <v>1</v>
      </c>
      <c r="P2549">
        <v>3</v>
      </c>
      <c r="Q2549">
        <v>0</v>
      </c>
      <c r="R2549">
        <v>1</v>
      </c>
      <c r="S2549">
        <v>4</v>
      </c>
      <c r="T2549">
        <v>0</v>
      </c>
      <c r="U2549">
        <v>1</v>
      </c>
      <c r="V2549">
        <v>2</v>
      </c>
      <c r="W2549">
        <v>3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0</v>
      </c>
      <c r="AE2549">
        <f>SUM(M2549:N2549)/SUM(K2549:AD2549)</f>
        <v>0.2413793103448276</v>
      </c>
      <c r="AF2549">
        <f>SUM(S2549,Y2549)/SUM(K2549:AD2549)</f>
        <v>0.17241379310344829</v>
      </c>
      <c r="AG2549">
        <f t="shared" si="174"/>
        <v>0.2413793103448276</v>
      </c>
      <c r="AH2549">
        <f t="shared" si="175"/>
        <v>6.8965517241379309E-2</v>
      </c>
      <c r="AI2549">
        <f t="shared" si="176"/>
        <v>0.10344827586206896</v>
      </c>
      <c r="AJ2549">
        <f t="shared" si="177"/>
        <v>0.17241379310344829</v>
      </c>
    </row>
    <row r="2550" spans="1:38" x14ac:dyDescent="0.2">
      <c r="A2550" t="s">
        <v>902</v>
      </c>
      <c r="B2550">
        <v>81</v>
      </c>
      <c r="C2550">
        <v>387</v>
      </c>
      <c r="D2550">
        <f>C2550-B2550</f>
        <v>306</v>
      </c>
      <c r="E2550">
        <v>0.15509999999999999</v>
      </c>
      <c r="F2550">
        <v>2.2800000000000001E-4</v>
      </c>
      <c r="G2550">
        <v>6</v>
      </c>
      <c r="H2550" t="s">
        <v>35</v>
      </c>
      <c r="I2550" t="s">
        <v>44</v>
      </c>
      <c r="J2550">
        <v>3.11</v>
      </c>
      <c r="K2550">
        <v>5</v>
      </c>
      <c r="L2550">
        <v>2</v>
      </c>
      <c r="M2550">
        <v>15</v>
      </c>
      <c r="N2550">
        <v>16</v>
      </c>
      <c r="O2550">
        <v>2</v>
      </c>
      <c r="P2550">
        <v>16</v>
      </c>
      <c r="Q2550">
        <v>3</v>
      </c>
      <c r="R2550">
        <v>6</v>
      </c>
      <c r="S2550">
        <v>13</v>
      </c>
      <c r="T2550">
        <v>5</v>
      </c>
      <c r="U2550">
        <v>3</v>
      </c>
      <c r="V2550">
        <v>4</v>
      </c>
      <c r="W2550">
        <v>5</v>
      </c>
      <c r="X2550">
        <v>4</v>
      </c>
      <c r="Y2550">
        <v>11</v>
      </c>
      <c r="Z2550">
        <v>19</v>
      </c>
      <c r="AA2550">
        <v>4</v>
      </c>
      <c r="AB2550">
        <v>4</v>
      </c>
      <c r="AC2550">
        <v>0</v>
      </c>
      <c r="AD2550">
        <v>2</v>
      </c>
      <c r="AE2550">
        <f>SUM(M2550:N2550)/SUM(K2550:AD2550)</f>
        <v>0.22302158273381295</v>
      </c>
      <c r="AF2550">
        <f>SUM(S2550,Y2550)/SUM(K2550:AD2550)</f>
        <v>0.17266187050359713</v>
      </c>
      <c r="AG2550">
        <f t="shared" si="174"/>
        <v>0.18705035971223022</v>
      </c>
      <c r="AH2550">
        <f t="shared" si="175"/>
        <v>2.8776978417266189E-2</v>
      </c>
      <c r="AI2550">
        <f t="shared" si="176"/>
        <v>0.12949640287769784</v>
      </c>
      <c r="AJ2550">
        <f t="shared" si="177"/>
        <v>0.25899280575539568</v>
      </c>
    </row>
    <row r="2551" spans="1:38" x14ac:dyDescent="0.2">
      <c r="A2551" t="s">
        <v>385</v>
      </c>
      <c r="B2551">
        <v>781</v>
      </c>
      <c r="C2551">
        <v>1488</v>
      </c>
      <c r="D2551">
        <f>C2551-B2551</f>
        <v>707</v>
      </c>
      <c r="E2551">
        <v>0.18279999999999999</v>
      </c>
      <c r="F2551" s="1">
        <v>9.0000000000000002E-6</v>
      </c>
      <c r="G2551">
        <v>18</v>
      </c>
      <c r="H2551" t="s">
        <v>35</v>
      </c>
      <c r="I2551" t="s">
        <v>49</v>
      </c>
      <c r="J2551">
        <v>3.0009999999999999</v>
      </c>
      <c r="K2551">
        <v>13</v>
      </c>
      <c r="L2551">
        <v>0</v>
      </c>
      <c r="M2551">
        <v>30</v>
      </c>
      <c r="N2551">
        <v>19</v>
      </c>
      <c r="O2551">
        <v>4</v>
      </c>
      <c r="P2551">
        <v>27</v>
      </c>
      <c r="Q2551">
        <v>7</v>
      </c>
      <c r="R2551">
        <v>12</v>
      </c>
      <c r="S2551">
        <v>38</v>
      </c>
      <c r="T2551">
        <v>15</v>
      </c>
      <c r="U2551">
        <v>3</v>
      </c>
      <c r="V2551">
        <v>31</v>
      </c>
      <c r="W2551">
        <v>16</v>
      </c>
      <c r="X2551">
        <v>15</v>
      </c>
      <c r="Y2551">
        <v>19</v>
      </c>
      <c r="Z2551">
        <v>43</v>
      </c>
      <c r="AA2551">
        <v>21</v>
      </c>
      <c r="AB2551">
        <v>9</v>
      </c>
      <c r="AC2551">
        <v>2</v>
      </c>
      <c r="AD2551">
        <v>6</v>
      </c>
      <c r="AE2551">
        <f>SUM(M2551:N2551)/SUM(K2551:AD2551)</f>
        <v>0.1484848484848485</v>
      </c>
      <c r="AF2551">
        <f>SUM(S2551,Y2551)/SUM(K2551:AD2551)</f>
        <v>0.17272727272727273</v>
      </c>
      <c r="AG2551">
        <f t="shared" si="174"/>
        <v>0.16969696969696971</v>
      </c>
      <c r="AH2551">
        <f t="shared" si="175"/>
        <v>3.6363636363636362E-2</v>
      </c>
      <c r="AI2551">
        <f t="shared" si="176"/>
        <v>0.11818181818181818</v>
      </c>
      <c r="AJ2551">
        <f t="shared" si="177"/>
        <v>0.35454545454545455</v>
      </c>
    </row>
    <row r="2552" spans="1:38" x14ac:dyDescent="0.2">
      <c r="A2552" t="s">
        <v>2379</v>
      </c>
      <c r="B2552">
        <v>7</v>
      </c>
      <c r="C2552">
        <v>452</v>
      </c>
      <c r="D2552">
        <f>C2552-B2552</f>
        <v>445</v>
      </c>
      <c r="E2552">
        <v>0.30509999999999998</v>
      </c>
      <c r="F2552">
        <v>3.4999999999999997E-5</v>
      </c>
      <c r="G2552">
        <v>54</v>
      </c>
      <c r="H2552" t="s">
        <v>35</v>
      </c>
      <c r="I2552" t="s">
        <v>44</v>
      </c>
      <c r="J2552">
        <v>2.9849999999999999</v>
      </c>
      <c r="K2552">
        <v>9</v>
      </c>
      <c r="L2552">
        <v>0</v>
      </c>
      <c r="M2552">
        <v>15</v>
      </c>
      <c r="N2552">
        <v>25</v>
      </c>
      <c r="O2552">
        <v>4</v>
      </c>
      <c r="P2552">
        <v>34</v>
      </c>
      <c r="Q2552">
        <v>3</v>
      </c>
      <c r="R2552">
        <v>9</v>
      </c>
      <c r="S2552">
        <v>29</v>
      </c>
      <c r="T2552">
        <v>6</v>
      </c>
      <c r="U2552">
        <v>0</v>
      </c>
      <c r="V2552">
        <v>18</v>
      </c>
      <c r="W2552">
        <v>5</v>
      </c>
      <c r="X2552">
        <v>10</v>
      </c>
      <c r="Y2552">
        <v>9</v>
      </c>
      <c r="Z2552">
        <v>21</v>
      </c>
      <c r="AA2552">
        <v>11</v>
      </c>
      <c r="AB2552">
        <v>7</v>
      </c>
      <c r="AC2552">
        <v>1</v>
      </c>
      <c r="AD2552">
        <v>4</v>
      </c>
      <c r="AE2552">
        <f>SUM(M2552:N2552)/SUM(K2552:AD2552)</f>
        <v>0.18181818181818182</v>
      </c>
      <c r="AF2552">
        <f>SUM(S2552,Y2552)/SUM(K2552:AD2552)</f>
        <v>0.17272727272727273</v>
      </c>
      <c r="AG2552">
        <f t="shared" si="174"/>
        <v>0.21818181818181817</v>
      </c>
      <c r="AH2552">
        <f t="shared" si="175"/>
        <v>4.0909090909090909E-2</v>
      </c>
      <c r="AI2552">
        <f t="shared" si="176"/>
        <v>0.1</v>
      </c>
      <c r="AJ2552">
        <f t="shared" si="177"/>
        <v>0.28636363636363638</v>
      </c>
    </row>
    <row r="2553" spans="1:38" x14ac:dyDescent="0.2">
      <c r="A2553" t="s">
        <v>2982</v>
      </c>
      <c r="B2553">
        <v>24</v>
      </c>
      <c r="C2553">
        <v>547</v>
      </c>
      <c r="D2553">
        <f>C2553-B2553</f>
        <v>523</v>
      </c>
      <c r="E2553">
        <v>0.41689999999999999</v>
      </c>
      <c r="F2553">
        <v>6.7999999999999999E-5</v>
      </c>
      <c r="G2553">
        <v>78</v>
      </c>
      <c r="H2553" t="s">
        <v>35</v>
      </c>
      <c r="I2553" t="s">
        <v>44</v>
      </c>
      <c r="J2553">
        <v>3.028</v>
      </c>
      <c r="K2553">
        <v>10</v>
      </c>
      <c r="L2553">
        <v>3</v>
      </c>
      <c r="M2553">
        <v>15</v>
      </c>
      <c r="N2553">
        <v>30</v>
      </c>
      <c r="O2553">
        <v>2</v>
      </c>
      <c r="P2553">
        <v>34</v>
      </c>
      <c r="Q2553">
        <v>1</v>
      </c>
      <c r="R2553">
        <v>5</v>
      </c>
      <c r="S2553">
        <v>29</v>
      </c>
      <c r="T2553">
        <v>8</v>
      </c>
      <c r="U2553">
        <v>2</v>
      </c>
      <c r="V2553">
        <v>12</v>
      </c>
      <c r="W2553">
        <v>14</v>
      </c>
      <c r="X2553">
        <v>8</v>
      </c>
      <c r="Y2553">
        <v>9</v>
      </c>
      <c r="Z2553">
        <v>14</v>
      </c>
      <c r="AA2553">
        <v>11</v>
      </c>
      <c r="AB2553">
        <v>8</v>
      </c>
      <c r="AC2553">
        <v>1</v>
      </c>
      <c r="AD2553">
        <v>4</v>
      </c>
      <c r="AE2553">
        <f>SUM(M2553:N2553)/SUM(K2553:AD2553)</f>
        <v>0.20454545454545456</v>
      </c>
      <c r="AF2553">
        <f>SUM(S2553,Y2553)/SUM(K2553:AD2553)</f>
        <v>0.17272727272727273</v>
      </c>
      <c r="AG2553">
        <f t="shared" si="174"/>
        <v>0.26363636363636361</v>
      </c>
      <c r="AH2553">
        <f t="shared" si="175"/>
        <v>3.1818181818181815E-2</v>
      </c>
      <c r="AI2553">
        <f t="shared" si="176"/>
        <v>0.10454545454545454</v>
      </c>
      <c r="AJ2553">
        <f t="shared" si="177"/>
        <v>0.22272727272727272</v>
      </c>
    </row>
    <row r="2554" spans="1:38" x14ac:dyDescent="0.2">
      <c r="A2554" t="s">
        <v>3029</v>
      </c>
      <c r="B2554">
        <v>149</v>
      </c>
      <c r="C2554">
        <v>699</v>
      </c>
      <c r="D2554">
        <f>C2554-B2554</f>
        <v>550</v>
      </c>
      <c r="E2554">
        <v>0.25559999999999999</v>
      </c>
      <c r="F2554" s="1">
        <v>1.9999999999999999E-6</v>
      </c>
      <c r="G2554">
        <v>42</v>
      </c>
      <c r="H2554" t="s">
        <v>35</v>
      </c>
      <c r="I2554" t="s">
        <v>33</v>
      </c>
      <c r="J2554">
        <v>2.6480000000000001</v>
      </c>
      <c r="K2554">
        <v>10</v>
      </c>
      <c r="L2554">
        <v>0</v>
      </c>
      <c r="M2554">
        <v>25</v>
      </c>
      <c r="N2554">
        <v>31</v>
      </c>
      <c r="O2554">
        <v>3</v>
      </c>
      <c r="P2554">
        <v>25</v>
      </c>
      <c r="Q2554">
        <v>3</v>
      </c>
      <c r="R2554">
        <v>6</v>
      </c>
      <c r="S2554">
        <v>27</v>
      </c>
      <c r="T2554">
        <v>9</v>
      </c>
      <c r="U2554">
        <v>2</v>
      </c>
      <c r="V2554">
        <v>15</v>
      </c>
      <c r="W2554">
        <v>8</v>
      </c>
      <c r="X2554">
        <v>17</v>
      </c>
      <c r="Y2554">
        <v>11</v>
      </c>
      <c r="Z2554">
        <v>13</v>
      </c>
      <c r="AA2554">
        <v>7</v>
      </c>
      <c r="AB2554">
        <v>4</v>
      </c>
      <c r="AC2554">
        <v>0</v>
      </c>
      <c r="AD2554">
        <v>4</v>
      </c>
      <c r="AE2554">
        <f>SUM(M2554:N2554)/SUM(K2554:AD2554)</f>
        <v>0.25454545454545452</v>
      </c>
      <c r="AF2554">
        <f>SUM(S2554,Y2554)/SUM(K2554:AD2554)</f>
        <v>0.17272727272727273</v>
      </c>
      <c r="AG2554">
        <f t="shared" si="174"/>
        <v>0.19545454545454546</v>
      </c>
      <c r="AH2554">
        <f t="shared" si="175"/>
        <v>3.1818181818181815E-2</v>
      </c>
      <c r="AI2554">
        <f t="shared" si="176"/>
        <v>9.5454545454545459E-2</v>
      </c>
      <c r="AJ2554">
        <f t="shared" si="177"/>
        <v>0.25</v>
      </c>
    </row>
    <row r="2555" spans="1:38" x14ac:dyDescent="0.2">
      <c r="A2555" t="s">
        <v>2094</v>
      </c>
      <c r="B2555">
        <v>308</v>
      </c>
      <c r="C2555">
        <v>820</v>
      </c>
      <c r="D2555">
        <f>C2555-B2555</f>
        <v>512</v>
      </c>
      <c r="E2555">
        <v>0.1113</v>
      </c>
      <c r="F2555" t="s">
        <v>644</v>
      </c>
      <c r="G2555">
        <v>6</v>
      </c>
      <c r="H2555" t="s">
        <v>35</v>
      </c>
      <c r="I2555" t="s">
        <v>33</v>
      </c>
      <c r="J2555">
        <v>2.722</v>
      </c>
      <c r="K2555">
        <v>9</v>
      </c>
      <c r="L2555">
        <v>4</v>
      </c>
      <c r="M2555">
        <v>15</v>
      </c>
      <c r="N2555">
        <v>17</v>
      </c>
      <c r="O2555">
        <v>5</v>
      </c>
      <c r="P2555">
        <v>13</v>
      </c>
      <c r="Q2555">
        <v>4</v>
      </c>
      <c r="R2555">
        <v>2</v>
      </c>
      <c r="S2555">
        <v>21</v>
      </c>
      <c r="T2555">
        <v>7</v>
      </c>
      <c r="U2555">
        <v>0</v>
      </c>
      <c r="V2555">
        <v>18</v>
      </c>
      <c r="W2555">
        <v>6</v>
      </c>
      <c r="X2555">
        <v>18</v>
      </c>
      <c r="Y2555">
        <v>12</v>
      </c>
      <c r="Z2555">
        <v>21</v>
      </c>
      <c r="AA2555">
        <v>8</v>
      </c>
      <c r="AB2555">
        <v>4</v>
      </c>
      <c r="AC2555">
        <v>2</v>
      </c>
      <c r="AD2555">
        <v>5</v>
      </c>
      <c r="AE2555">
        <f>SUM(M2555:N2555)/SUM(K2555:AD2555)</f>
        <v>0.16753926701570682</v>
      </c>
      <c r="AF2555">
        <f>SUM(S2555,Y2555)/SUM(K2555:AD2555)</f>
        <v>0.17277486910994763</v>
      </c>
      <c r="AG2555">
        <f t="shared" si="174"/>
        <v>0.14659685863874344</v>
      </c>
      <c r="AH2555">
        <f t="shared" si="175"/>
        <v>6.2827225130890049E-2</v>
      </c>
      <c r="AI2555">
        <f t="shared" si="176"/>
        <v>6.8062827225130892E-2</v>
      </c>
      <c r="AJ2555">
        <f t="shared" si="177"/>
        <v>0.38219895287958117</v>
      </c>
    </row>
    <row r="2556" spans="1:38" x14ac:dyDescent="0.2">
      <c r="A2556" t="s">
        <v>2787</v>
      </c>
      <c r="B2556">
        <v>28</v>
      </c>
      <c r="C2556">
        <v>258</v>
      </c>
      <c r="D2556">
        <f>C2556-B2556</f>
        <v>230</v>
      </c>
      <c r="E2556">
        <v>0.36720000000000003</v>
      </c>
      <c r="F2556">
        <v>6.5200000000000002E-4</v>
      </c>
      <c r="G2556">
        <v>78</v>
      </c>
      <c r="H2556" t="s">
        <v>32</v>
      </c>
      <c r="I2556" t="s">
        <v>49</v>
      </c>
      <c r="J2556">
        <v>2.4750000000000001</v>
      </c>
      <c r="K2556">
        <v>1</v>
      </c>
      <c r="L2556">
        <v>0</v>
      </c>
      <c r="M2556">
        <v>8</v>
      </c>
      <c r="N2556">
        <v>14</v>
      </c>
      <c r="O2556">
        <v>2</v>
      </c>
      <c r="P2556">
        <v>11</v>
      </c>
      <c r="Q2556">
        <v>4</v>
      </c>
      <c r="R2556">
        <v>2</v>
      </c>
      <c r="S2556">
        <v>13</v>
      </c>
      <c r="T2556">
        <v>2</v>
      </c>
      <c r="U2556">
        <v>1</v>
      </c>
      <c r="V2556">
        <v>5</v>
      </c>
      <c r="W2556">
        <v>4</v>
      </c>
      <c r="X2556">
        <v>4</v>
      </c>
      <c r="Y2556">
        <v>1</v>
      </c>
      <c r="Z2556">
        <v>4</v>
      </c>
      <c r="AA2556">
        <v>2</v>
      </c>
      <c r="AB2556">
        <v>1</v>
      </c>
      <c r="AC2556">
        <v>1</v>
      </c>
      <c r="AD2556">
        <v>1</v>
      </c>
      <c r="AE2556">
        <f>SUM(M2556:N2556)/SUM(K2556:AD2556)</f>
        <v>0.27160493827160492</v>
      </c>
      <c r="AF2556">
        <f>SUM(S2556,Y2556)/SUM(K2556:AD2556)</f>
        <v>0.1728395061728395</v>
      </c>
      <c r="AG2556">
        <f t="shared" si="174"/>
        <v>0.19753086419753085</v>
      </c>
      <c r="AH2556">
        <f t="shared" si="175"/>
        <v>4.9382716049382713E-2</v>
      </c>
      <c r="AI2556">
        <f t="shared" si="176"/>
        <v>7.407407407407407E-2</v>
      </c>
      <c r="AJ2556">
        <f t="shared" si="177"/>
        <v>0.23456790123456789</v>
      </c>
      <c r="AK2556">
        <v>5</v>
      </c>
      <c r="AL2556">
        <v>0</v>
      </c>
    </row>
    <row r="2557" spans="1:38" x14ac:dyDescent="0.2">
      <c r="A2557" t="s">
        <v>3067</v>
      </c>
      <c r="B2557">
        <v>23</v>
      </c>
      <c r="C2557">
        <v>304</v>
      </c>
      <c r="D2557">
        <f>C2557-B2557</f>
        <v>281</v>
      </c>
      <c r="E2557">
        <v>0.24840000000000001</v>
      </c>
      <c r="F2557">
        <v>8.1709999999999994E-3</v>
      </c>
      <c r="G2557">
        <v>42</v>
      </c>
      <c r="H2557" t="s">
        <v>35</v>
      </c>
      <c r="I2557" t="s">
        <v>33</v>
      </c>
      <c r="J2557">
        <v>3.6709999999999998</v>
      </c>
      <c r="K2557">
        <v>8</v>
      </c>
      <c r="L2557">
        <v>2</v>
      </c>
      <c r="M2557">
        <v>4</v>
      </c>
      <c r="N2557">
        <v>9</v>
      </c>
      <c r="O2557">
        <v>5</v>
      </c>
      <c r="P2557">
        <v>14</v>
      </c>
      <c r="Q2557">
        <v>1</v>
      </c>
      <c r="R2557">
        <v>8</v>
      </c>
      <c r="S2557">
        <v>16</v>
      </c>
      <c r="T2557">
        <v>5</v>
      </c>
      <c r="U2557">
        <v>0</v>
      </c>
      <c r="V2557">
        <v>10</v>
      </c>
      <c r="W2557">
        <v>2</v>
      </c>
      <c r="X2557">
        <v>3</v>
      </c>
      <c r="Y2557">
        <v>7</v>
      </c>
      <c r="Z2557">
        <v>20</v>
      </c>
      <c r="AA2557">
        <v>10</v>
      </c>
      <c r="AB2557">
        <v>6</v>
      </c>
      <c r="AC2557">
        <v>0</v>
      </c>
      <c r="AD2557">
        <v>3</v>
      </c>
      <c r="AE2557">
        <f>SUM(M2557:N2557)/SUM(K2557:AD2557)</f>
        <v>9.7744360902255634E-2</v>
      </c>
      <c r="AF2557">
        <f>SUM(S2557,Y2557)/SUM(K2557:AD2557)</f>
        <v>0.17293233082706766</v>
      </c>
      <c r="AG2557">
        <f t="shared" si="174"/>
        <v>0.18045112781954886</v>
      </c>
      <c r="AH2557">
        <f t="shared" si="175"/>
        <v>6.0150375939849621E-2</v>
      </c>
      <c r="AI2557">
        <f t="shared" si="176"/>
        <v>0.14285714285714285</v>
      </c>
      <c r="AJ2557">
        <f t="shared" si="177"/>
        <v>0.34586466165413532</v>
      </c>
    </row>
    <row r="2558" spans="1:38" x14ac:dyDescent="0.2">
      <c r="A2558" t="s">
        <v>339</v>
      </c>
      <c r="B2558">
        <v>4</v>
      </c>
      <c r="C2558">
        <v>573</v>
      </c>
      <c r="D2558">
        <f>C2558-B2558</f>
        <v>569</v>
      </c>
      <c r="E2558">
        <v>0.14580000000000001</v>
      </c>
      <c r="F2558">
        <v>4.5000000000000003E-5</v>
      </c>
      <c r="G2558">
        <v>6</v>
      </c>
      <c r="H2558" t="s">
        <v>35</v>
      </c>
      <c r="I2558" t="s">
        <v>33</v>
      </c>
      <c r="J2558">
        <v>3.1339999999999999</v>
      </c>
      <c r="K2558">
        <v>15</v>
      </c>
      <c r="L2558">
        <v>0</v>
      </c>
      <c r="M2558">
        <v>23</v>
      </c>
      <c r="N2558">
        <v>17</v>
      </c>
      <c r="O2558">
        <v>6</v>
      </c>
      <c r="P2558">
        <v>24</v>
      </c>
      <c r="Q2558">
        <v>10</v>
      </c>
      <c r="R2558">
        <v>8</v>
      </c>
      <c r="S2558">
        <v>26</v>
      </c>
      <c r="T2558">
        <v>24</v>
      </c>
      <c r="U2558">
        <v>2</v>
      </c>
      <c r="V2558">
        <v>21</v>
      </c>
      <c r="W2558">
        <v>12</v>
      </c>
      <c r="X2558">
        <v>14</v>
      </c>
      <c r="Y2558">
        <v>20</v>
      </c>
      <c r="Z2558">
        <v>17</v>
      </c>
      <c r="AA2558">
        <v>14</v>
      </c>
      <c r="AB2558">
        <v>3</v>
      </c>
      <c r="AC2558">
        <v>1</v>
      </c>
      <c r="AD2558">
        <v>9</v>
      </c>
      <c r="AE2558">
        <f>SUM(M2558:N2558)/SUM(K2558:AD2558)</f>
        <v>0.15037593984962405</v>
      </c>
      <c r="AF2558">
        <f>SUM(S2558,Y2558)/SUM(K2558:AD2558)</f>
        <v>0.17293233082706766</v>
      </c>
      <c r="AG2558">
        <f t="shared" si="174"/>
        <v>0.19172932330827067</v>
      </c>
      <c r="AH2558">
        <f t="shared" si="175"/>
        <v>6.0150375939849621E-2</v>
      </c>
      <c r="AI2558">
        <f t="shared" si="176"/>
        <v>0.13909774436090225</v>
      </c>
      <c r="AJ2558">
        <f t="shared" si="177"/>
        <v>0.2857142857142857</v>
      </c>
    </row>
    <row r="2559" spans="1:38" x14ac:dyDescent="0.2">
      <c r="A2559" t="s">
        <v>2287</v>
      </c>
      <c r="B2559">
        <v>7</v>
      </c>
      <c r="C2559">
        <v>341</v>
      </c>
      <c r="D2559">
        <f>C2559-B2559</f>
        <v>334</v>
      </c>
      <c r="E2559">
        <v>0.4199</v>
      </c>
      <c r="F2559">
        <v>1.598E-3</v>
      </c>
      <c r="G2559">
        <v>78</v>
      </c>
      <c r="H2559" t="s">
        <v>35</v>
      </c>
      <c r="I2559" t="s">
        <v>40</v>
      </c>
      <c r="J2559">
        <v>2.7919999999999998</v>
      </c>
      <c r="K2559">
        <v>11</v>
      </c>
      <c r="L2559">
        <v>0</v>
      </c>
      <c r="M2559">
        <v>11</v>
      </c>
      <c r="N2559">
        <v>11</v>
      </c>
      <c r="O2559">
        <v>1</v>
      </c>
      <c r="P2559">
        <v>13</v>
      </c>
      <c r="Q2559">
        <v>6</v>
      </c>
      <c r="R2559">
        <v>1</v>
      </c>
      <c r="S2559">
        <v>15</v>
      </c>
      <c r="T2559">
        <v>4</v>
      </c>
      <c r="U2559">
        <v>0</v>
      </c>
      <c r="V2559">
        <v>7</v>
      </c>
      <c r="W2559">
        <v>5</v>
      </c>
      <c r="X2559">
        <v>11</v>
      </c>
      <c r="Y2559">
        <v>8</v>
      </c>
      <c r="Z2559">
        <v>13</v>
      </c>
      <c r="AA2559">
        <v>11</v>
      </c>
      <c r="AB2559">
        <v>4</v>
      </c>
      <c r="AC2559">
        <v>0</v>
      </c>
      <c r="AD2559">
        <v>1</v>
      </c>
      <c r="AE2559">
        <f>SUM(M2559:N2559)/SUM(K2559:AD2559)</f>
        <v>0.16541353383458646</v>
      </c>
      <c r="AF2559">
        <f>SUM(S2559,Y2559)/SUM(K2559:AD2559)</f>
        <v>0.17293233082706766</v>
      </c>
      <c r="AG2559">
        <f t="shared" si="174"/>
        <v>0.21804511278195488</v>
      </c>
      <c r="AH2559">
        <f t="shared" si="175"/>
        <v>1.5037593984962405E-2</v>
      </c>
      <c r="AI2559">
        <f t="shared" si="176"/>
        <v>6.7669172932330823E-2</v>
      </c>
      <c r="AJ2559">
        <f t="shared" si="177"/>
        <v>0.36090225563909772</v>
      </c>
    </row>
    <row r="2560" spans="1:38" x14ac:dyDescent="0.2">
      <c r="A2560" t="s">
        <v>3110</v>
      </c>
      <c r="B2560">
        <v>296</v>
      </c>
      <c r="C2560">
        <v>609</v>
      </c>
      <c r="D2560">
        <f>C2560-B2560</f>
        <v>313</v>
      </c>
      <c r="E2560">
        <v>0.21129999999999999</v>
      </c>
      <c r="F2560">
        <v>1.1620000000000001E-3</v>
      </c>
      <c r="G2560">
        <v>30</v>
      </c>
      <c r="H2560" t="s">
        <v>35</v>
      </c>
      <c r="I2560" t="s">
        <v>44</v>
      </c>
      <c r="J2560">
        <v>2.887</v>
      </c>
      <c r="K2560">
        <v>2</v>
      </c>
      <c r="L2560">
        <v>1</v>
      </c>
      <c r="M2560">
        <v>12</v>
      </c>
      <c r="N2560">
        <v>17</v>
      </c>
      <c r="O2560">
        <v>0</v>
      </c>
      <c r="P2560">
        <v>17</v>
      </c>
      <c r="Q2560">
        <v>4</v>
      </c>
      <c r="R2560">
        <v>3</v>
      </c>
      <c r="S2560">
        <v>17</v>
      </c>
      <c r="T2560">
        <v>8</v>
      </c>
      <c r="U2560">
        <v>2</v>
      </c>
      <c r="V2560">
        <v>10</v>
      </c>
      <c r="W2560">
        <v>4</v>
      </c>
      <c r="X2560">
        <v>5</v>
      </c>
      <c r="Y2560">
        <v>6</v>
      </c>
      <c r="Z2560">
        <v>8</v>
      </c>
      <c r="AA2560">
        <v>10</v>
      </c>
      <c r="AB2560">
        <v>5</v>
      </c>
      <c r="AC2560">
        <v>0</v>
      </c>
      <c r="AD2560">
        <v>2</v>
      </c>
      <c r="AE2560">
        <f>SUM(M2560:N2560)/SUM(K2560:AD2560)</f>
        <v>0.21804511278195488</v>
      </c>
      <c r="AF2560">
        <f>SUM(S2560,Y2560)/SUM(K2560:AD2560)</f>
        <v>0.17293233082706766</v>
      </c>
      <c r="AG2560">
        <f t="shared" si="174"/>
        <v>0.17293233082706766</v>
      </c>
      <c r="AH2560">
        <f t="shared" si="175"/>
        <v>1.5037593984962405E-2</v>
      </c>
      <c r="AI2560">
        <f t="shared" si="176"/>
        <v>0.13533834586466165</v>
      </c>
      <c r="AJ2560">
        <f t="shared" si="177"/>
        <v>0.2857142857142857</v>
      </c>
    </row>
    <row r="2561" spans="1:38" x14ac:dyDescent="0.2">
      <c r="A2561" t="s">
        <v>2861</v>
      </c>
      <c r="B2561">
        <v>10</v>
      </c>
      <c r="C2561">
        <v>411</v>
      </c>
      <c r="D2561">
        <f>C2561-B2561</f>
        <v>401</v>
      </c>
      <c r="E2561">
        <v>0.25490000000000002</v>
      </c>
      <c r="F2561">
        <v>1.05E-4</v>
      </c>
      <c r="G2561">
        <v>42</v>
      </c>
      <c r="H2561" t="s">
        <v>32</v>
      </c>
      <c r="I2561" t="s">
        <v>44</v>
      </c>
      <c r="J2561">
        <v>2.7170000000000001</v>
      </c>
      <c r="K2561">
        <v>6</v>
      </c>
      <c r="L2561">
        <v>0</v>
      </c>
      <c r="M2561">
        <v>12</v>
      </c>
      <c r="N2561">
        <v>18</v>
      </c>
      <c r="O2561">
        <v>1</v>
      </c>
      <c r="P2561">
        <v>28</v>
      </c>
      <c r="Q2561">
        <v>2</v>
      </c>
      <c r="R2561">
        <v>1</v>
      </c>
      <c r="S2561">
        <v>17</v>
      </c>
      <c r="T2561">
        <v>2</v>
      </c>
      <c r="U2561">
        <v>2</v>
      </c>
      <c r="V2561">
        <v>7</v>
      </c>
      <c r="W2561">
        <v>4</v>
      </c>
      <c r="X2561">
        <v>7</v>
      </c>
      <c r="Y2561">
        <v>6</v>
      </c>
      <c r="Z2561">
        <v>10</v>
      </c>
      <c r="AA2561">
        <v>6</v>
      </c>
      <c r="AB2561">
        <v>4</v>
      </c>
      <c r="AC2561">
        <v>0</v>
      </c>
      <c r="AD2561">
        <v>0</v>
      </c>
      <c r="AE2561">
        <f>SUM(M2561:N2561)/SUM(K2561:AD2561)</f>
        <v>0.22556390977443608</v>
      </c>
      <c r="AF2561">
        <f>SUM(S2561,Y2561)/SUM(K2561:AD2561)</f>
        <v>0.17293233082706766</v>
      </c>
      <c r="AG2561">
        <f t="shared" si="174"/>
        <v>0.2857142857142857</v>
      </c>
      <c r="AH2561">
        <f t="shared" si="175"/>
        <v>7.5187969924812026E-3</v>
      </c>
      <c r="AI2561">
        <f t="shared" si="176"/>
        <v>6.7669172932330823E-2</v>
      </c>
      <c r="AJ2561">
        <f t="shared" si="177"/>
        <v>0.24060150375939848</v>
      </c>
      <c r="AK2561">
        <v>3</v>
      </c>
      <c r="AL2561">
        <v>0</v>
      </c>
    </row>
    <row r="2562" spans="1:38" x14ac:dyDescent="0.2">
      <c r="A2562" t="s">
        <v>1762</v>
      </c>
      <c r="B2562">
        <v>39</v>
      </c>
      <c r="C2562">
        <v>357</v>
      </c>
      <c r="D2562">
        <f>C2562-B2562</f>
        <v>318</v>
      </c>
      <c r="E2562">
        <v>0.39040000000000002</v>
      </c>
      <c r="F2562" s="1">
        <v>3.0000000000000001E-6</v>
      </c>
      <c r="G2562">
        <v>78</v>
      </c>
      <c r="H2562" t="s">
        <v>32</v>
      </c>
      <c r="I2562" t="s">
        <v>40</v>
      </c>
      <c r="J2562">
        <v>2.617</v>
      </c>
      <c r="K2562">
        <v>6</v>
      </c>
      <c r="L2562">
        <v>0</v>
      </c>
      <c r="M2562">
        <v>16</v>
      </c>
      <c r="N2562">
        <v>16</v>
      </c>
      <c r="O2562">
        <v>5</v>
      </c>
      <c r="P2562">
        <v>13</v>
      </c>
      <c r="Q2562">
        <v>4</v>
      </c>
      <c r="R2562">
        <v>1</v>
      </c>
      <c r="S2562">
        <v>19</v>
      </c>
      <c r="T2562">
        <v>6</v>
      </c>
      <c r="U2562">
        <v>1</v>
      </c>
      <c r="V2562">
        <v>13</v>
      </c>
      <c r="W2562">
        <v>6</v>
      </c>
      <c r="X2562">
        <v>5</v>
      </c>
      <c r="Y2562">
        <v>4</v>
      </c>
      <c r="Z2562">
        <v>9</v>
      </c>
      <c r="AA2562">
        <v>6</v>
      </c>
      <c r="AB2562">
        <v>1</v>
      </c>
      <c r="AC2562">
        <v>0</v>
      </c>
      <c r="AD2562">
        <v>2</v>
      </c>
      <c r="AE2562">
        <f>SUM(M2562:N2562)/SUM(K2562:AD2562)</f>
        <v>0.24060150375939848</v>
      </c>
      <c r="AF2562">
        <f>SUM(S2562,Y2562)/SUM(K2562:AD2562)</f>
        <v>0.17293233082706766</v>
      </c>
      <c r="AG2562">
        <f t="shared" si="174"/>
        <v>0.18796992481203006</v>
      </c>
      <c r="AH2562">
        <f t="shared" si="175"/>
        <v>5.2631578947368418E-2</v>
      </c>
      <c r="AI2562">
        <f t="shared" si="176"/>
        <v>6.7669172932330823E-2</v>
      </c>
      <c r="AJ2562">
        <f t="shared" si="177"/>
        <v>0.2781954887218045</v>
      </c>
      <c r="AK2562">
        <v>4</v>
      </c>
      <c r="AL2562">
        <v>0</v>
      </c>
    </row>
    <row r="2563" spans="1:38" x14ac:dyDescent="0.2">
      <c r="A2563" t="s">
        <v>213</v>
      </c>
      <c r="B2563">
        <v>132</v>
      </c>
      <c r="C2563">
        <v>241</v>
      </c>
      <c r="D2563">
        <f>C2563-B2563</f>
        <v>109</v>
      </c>
      <c r="E2563">
        <v>0.24560000000000001</v>
      </c>
      <c r="F2563">
        <v>1.01E-4</v>
      </c>
      <c r="G2563">
        <v>42</v>
      </c>
      <c r="H2563" t="s">
        <v>35</v>
      </c>
      <c r="I2563" t="s">
        <v>33</v>
      </c>
      <c r="J2563">
        <v>2.71</v>
      </c>
      <c r="K2563">
        <v>6</v>
      </c>
      <c r="L2563">
        <v>0</v>
      </c>
      <c r="M2563">
        <v>7</v>
      </c>
      <c r="N2563">
        <v>4</v>
      </c>
      <c r="O2563">
        <v>1</v>
      </c>
      <c r="P2563">
        <v>2</v>
      </c>
      <c r="Q2563">
        <v>3</v>
      </c>
      <c r="R2563">
        <v>1</v>
      </c>
      <c r="S2563">
        <v>8</v>
      </c>
      <c r="T2563">
        <v>1</v>
      </c>
      <c r="U2563">
        <v>0</v>
      </c>
      <c r="V2563">
        <v>5</v>
      </c>
      <c r="W2563">
        <v>3</v>
      </c>
      <c r="X2563">
        <v>2</v>
      </c>
      <c r="Y2563">
        <v>1</v>
      </c>
      <c r="Z2563">
        <v>4</v>
      </c>
      <c r="AA2563">
        <v>3</v>
      </c>
      <c r="AB2563">
        <v>1</v>
      </c>
      <c r="AC2563">
        <v>0</v>
      </c>
      <c r="AD2563">
        <v>0</v>
      </c>
      <c r="AE2563">
        <f>SUM(M2563:N2563)/SUM(K2563:AD2563)</f>
        <v>0.21153846153846154</v>
      </c>
      <c r="AF2563">
        <f>SUM(S2563,Y2563)/SUM(K2563:AD2563)</f>
        <v>0.17307692307692307</v>
      </c>
      <c r="AG2563">
        <f t="shared" ref="AG2563:AG2626" si="178">SUM(P2563,K2563,W2563)/SUM(K2563:AD2563)</f>
        <v>0.21153846153846154</v>
      </c>
      <c r="AH2563">
        <f t="shared" ref="AH2563:AH2626" si="179">SUM(AC2563,AD2563,O2563)/SUM(K2563:AD2563)</f>
        <v>1.9230769230769232E-2</v>
      </c>
      <c r="AI2563">
        <f t="shared" ref="AI2563:AI2626" si="180">SUM(R2563,T2563,AB2563,U2563)/SUM(K2563:AD2563)</f>
        <v>5.7692307692307696E-2</v>
      </c>
      <c r="AJ2563">
        <f t="shared" ref="AJ2563:AJ2626" si="181">SUM(Q2563,X2563,V2563,AA2563,Z2563,L2563)/SUM(K2563:AD2563)</f>
        <v>0.32692307692307693</v>
      </c>
      <c r="AK2563">
        <v>2</v>
      </c>
      <c r="AL2563">
        <v>1</v>
      </c>
    </row>
    <row r="2564" spans="1:38" x14ac:dyDescent="0.2">
      <c r="A2564" t="s">
        <v>1104</v>
      </c>
      <c r="B2564">
        <v>4</v>
      </c>
      <c r="C2564">
        <v>93</v>
      </c>
      <c r="D2564">
        <f>C2564-B2564</f>
        <v>89</v>
      </c>
      <c r="E2564">
        <v>0.51170000000000004</v>
      </c>
      <c r="F2564">
        <v>5.3189999999999999E-3</v>
      </c>
      <c r="G2564">
        <v>90</v>
      </c>
      <c r="H2564" t="s">
        <v>32</v>
      </c>
      <c r="I2564" t="s">
        <v>40</v>
      </c>
      <c r="J2564">
        <v>3.1</v>
      </c>
      <c r="K2564">
        <v>4</v>
      </c>
      <c r="L2564">
        <v>1</v>
      </c>
      <c r="M2564">
        <v>7</v>
      </c>
      <c r="N2564">
        <v>4</v>
      </c>
      <c r="O2564">
        <v>1</v>
      </c>
      <c r="P2564">
        <v>7</v>
      </c>
      <c r="Q2564">
        <v>3</v>
      </c>
      <c r="R2564">
        <v>1</v>
      </c>
      <c r="S2564">
        <v>5</v>
      </c>
      <c r="T2564">
        <v>1</v>
      </c>
      <c r="U2564">
        <v>0</v>
      </c>
      <c r="V2564">
        <v>0</v>
      </c>
      <c r="W2564">
        <v>2</v>
      </c>
      <c r="X2564">
        <v>1</v>
      </c>
      <c r="Y2564">
        <v>4</v>
      </c>
      <c r="Z2564">
        <v>4</v>
      </c>
      <c r="AA2564">
        <v>4</v>
      </c>
      <c r="AB2564">
        <v>2</v>
      </c>
      <c r="AC2564">
        <v>1</v>
      </c>
      <c r="AD2564">
        <v>0</v>
      </c>
      <c r="AE2564">
        <f>SUM(M2564:N2564)/SUM(K2564:AD2564)</f>
        <v>0.21153846153846154</v>
      </c>
      <c r="AF2564">
        <f>SUM(S2564,Y2564)/SUM(K2564:AD2564)</f>
        <v>0.17307692307692307</v>
      </c>
      <c r="AG2564">
        <f t="shared" si="178"/>
        <v>0.25</v>
      </c>
      <c r="AH2564">
        <f t="shared" si="179"/>
        <v>3.8461538461538464E-2</v>
      </c>
      <c r="AI2564">
        <f t="shared" si="180"/>
        <v>7.6923076923076927E-2</v>
      </c>
      <c r="AJ2564">
        <f t="shared" si="181"/>
        <v>0.25</v>
      </c>
      <c r="AK2564">
        <v>3</v>
      </c>
      <c r="AL2564">
        <v>0</v>
      </c>
    </row>
    <row r="2565" spans="1:38" x14ac:dyDescent="0.2">
      <c r="A2565" t="s">
        <v>2526</v>
      </c>
      <c r="B2565">
        <v>14</v>
      </c>
      <c r="C2565">
        <v>224</v>
      </c>
      <c r="D2565">
        <f>C2565-B2565</f>
        <v>210</v>
      </c>
      <c r="E2565">
        <v>0.2424</v>
      </c>
      <c r="F2565">
        <v>4.0730000000000002E-3</v>
      </c>
      <c r="G2565">
        <v>42</v>
      </c>
      <c r="H2565" t="s">
        <v>35</v>
      </c>
      <c r="I2565" t="s">
        <v>33</v>
      </c>
      <c r="J2565">
        <v>3.34</v>
      </c>
      <c r="K2565">
        <v>3</v>
      </c>
      <c r="L2565">
        <v>0</v>
      </c>
      <c r="M2565">
        <v>21</v>
      </c>
      <c r="N2565">
        <v>17</v>
      </c>
      <c r="O2565">
        <v>5</v>
      </c>
      <c r="P2565">
        <v>12</v>
      </c>
      <c r="Q2565">
        <v>2</v>
      </c>
      <c r="R2565">
        <v>10</v>
      </c>
      <c r="S2565">
        <v>19</v>
      </c>
      <c r="T2565">
        <v>12</v>
      </c>
      <c r="U2565">
        <v>3</v>
      </c>
      <c r="V2565">
        <v>6</v>
      </c>
      <c r="W2565">
        <v>4</v>
      </c>
      <c r="X2565">
        <v>8</v>
      </c>
      <c r="Y2565">
        <v>8</v>
      </c>
      <c r="Z2565">
        <v>4</v>
      </c>
      <c r="AA2565">
        <v>8</v>
      </c>
      <c r="AB2565">
        <v>7</v>
      </c>
      <c r="AC2565">
        <v>4</v>
      </c>
      <c r="AD2565">
        <v>3</v>
      </c>
      <c r="AE2565">
        <f>SUM(M2565:N2565)/SUM(K2565:AD2565)</f>
        <v>0.24358974358974358</v>
      </c>
      <c r="AF2565">
        <f>SUM(S2565,Y2565)/SUM(K2565:AD2565)</f>
        <v>0.17307692307692307</v>
      </c>
      <c r="AG2565">
        <f t="shared" si="178"/>
        <v>0.12179487179487179</v>
      </c>
      <c r="AH2565">
        <f t="shared" si="179"/>
        <v>7.6923076923076927E-2</v>
      </c>
      <c r="AI2565">
        <f t="shared" si="180"/>
        <v>0.20512820512820512</v>
      </c>
      <c r="AJ2565">
        <f t="shared" si="181"/>
        <v>0.17948717948717949</v>
      </c>
    </row>
    <row r="2566" spans="1:38" x14ac:dyDescent="0.2">
      <c r="A2566" t="s">
        <v>2580</v>
      </c>
      <c r="B2566">
        <v>71</v>
      </c>
      <c r="C2566">
        <v>404</v>
      </c>
      <c r="D2566">
        <f>C2566-B2566</f>
        <v>333</v>
      </c>
      <c r="E2566">
        <v>0.15409999999999999</v>
      </c>
      <c r="F2566">
        <v>3.3442E-2</v>
      </c>
      <c r="G2566">
        <v>6</v>
      </c>
      <c r="H2566" t="s">
        <v>35</v>
      </c>
      <c r="I2566" t="s">
        <v>49</v>
      </c>
      <c r="J2566">
        <v>2.5670000000000002</v>
      </c>
      <c r="K2566">
        <v>4</v>
      </c>
      <c r="L2566">
        <v>0</v>
      </c>
      <c r="M2566">
        <v>17</v>
      </c>
      <c r="N2566">
        <v>28</v>
      </c>
      <c r="O2566">
        <v>3</v>
      </c>
      <c r="P2566">
        <v>10</v>
      </c>
      <c r="Q2566">
        <v>6</v>
      </c>
      <c r="R2566">
        <v>3</v>
      </c>
      <c r="S2566">
        <v>17</v>
      </c>
      <c r="T2566">
        <v>10</v>
      </c>
      <c r="U2566">
        <v>2</v>
      </c>
      <c r="V2566">
        <v>9</v>
      </c>
      <c r="W2566">
        <v>4</v>
      </c>
      <c r="X2566">
        <v>11</v>
      </c>
      <c r="Y2566">
        <v>10</v>
      </c>
      <c r="Z2566">
        <v>12</v>
      </c>
      <c r="AA2566">
        <v>2</v>
      </c>
      <c r="AB2566">
        <v>3</v>
      </c>
      <c r="AC2566">
        <v>2</v>
      </c>
      <c r="AD2566">
        <v>3</v>
      </c>
      <c r="AE2566">
        <f>SUM(M2566:N2566)/SUM(K2566:AD2566)</f>
        <v>0.28846153846153844</v>
      </c>
      <c r="AF2566">
        <f>SUM(S2566,Y2566)/SUM(K2566:AD2566)</f>
        <v>0.17307692307692307</v>
      </c>
      <c r="AG2566">
        <f t="shared" si="178"/>
        <v>0.11538461538461539</v>
      </c>
      <c r="AH2566">
        <f t="shared" si="179"/>
        <v>5.128205128205128E-2</v>
      </c>
      <c r="AI2566">
        <f t="shared" si="180"/>
        <v>0.11538461538461539</v>
      </c>
      <c r="AJ2566">
        <f t="shared" si="181"/>
        <v>0.25641025641025639</v>
      </c>
    </row>
    <row r="2567" spans="1:38" x14ac:dyDescent="0.2">
      <c r="A2567" t="s">
        <v>2795</v>
      </c>
      <c r="B2567">
        <v>14</v>
      </c>
      <c r="C2567">
        <v>584</v>
      </c>
      <c r="D2567">
        <f>C2567-B2567</f>
        <v>570</v>
      </c>
      <c r="E2567">
        <v>0.28210000000000002</v>
      </c>
      <c r="F2567">
        <v>2.8715999999999998E-2</v>
      </c>
      <c r="G2567">
        <v>54</v>
      </c>
      <c r="H2567" t="s">
        <v>35</v>
      </c>
      <c r="I2567" t="s">
        <v>65</v>
      </c>
      <c r="J2567">
        <v>2.7050000000000001</v>
      </c>
      <c r="K2567">
        <v>7</v>
      </c>
      <c r="L2567">
        <v>3</v>
      </c>
      <c r="M2567">
        <v>26</v>
      </c>
      <c r="N2567">
        <v>24</v>
      </c>
      <c r="O2567">
        <v>3</v>
      </c>
      <c r="P2567">
        <v>22</v>
      </c>
      <c r="Q2567">
        <v>5</v>
      </c>
      <c r="R2567">
        <v>5</v>
      </c>
      <c r="S2567">
        <v>20</v>
      </c>
      <c r="T2567">
        <v>12</v>
      </c>
      <c r="U2567">
        <v>1</v>
      </c>
      <c r="V2567">
        <v>22</v>
      </c>
      <c r="W2567">
        <v>14</v>
      </c>
      <c r="X2567">
        <v>12</v>
      </c>
      <c r="Y2567">
        <v>20</v>
      </c>
      <c r="Z2567">
        <v>16</v>
      </c>
      <c r="AA2567">
        <v>10</v>
      </c>
      <c r="AB2567">
        <v>5</v>
      </c>
      <c r="AC2567">
        <v>0</v>
      </c>
      <c r="AD2567">
        <v>4</v>
      </c>
      <c r="AE2567">
        <f>SUM(M2567:N2567)/SUM(K2567:AD2567)</f>
        <v>0.21645021645021645</v>
      </c>
      <c r="AF2567">
        <f>SUM(S2567,Y2567)/SUM(K2567:AD2567)</f>
        <v>0.17316017316017315</v>
      </c>
      <c r="AG2567">
        <f t="shared" si="178"/>
        <v>0.18614718614718614</v>
      </c>
      <c r="AH2567">
        <f t="shared" si="179"/>
        <v>3.0303030303030304E-2</v>
      </c>
      <c r="AI2567">
        <f t="shared" si="180"/>
        <v>9.9567099567099568E-2</v>
      </c>
      <c r="AJ2567">
        <f t="shared" si="181"/>
        <v>0.2943722943722944</v>
      </c>
    </row>
    <row r="2568" spans="1:38" x14ac:dyDescent="0.2">
      <c r="A2568" t="s">
        <v>1731</v>
      </c>
      <c r="B2568">
        <v>603</v>
      </c>
      <c r="C2568">
        <v>824</v>
      </c>
      <c r="D2568">
        <f>C2568-B2568</f>
        <v>221</v>
      </c>
      <c r="E2568">
        <v>0.1888</v>
      </c>
      <c r="F2568">
        <v>8.6300000000000005E-3</v>
      </c>
      <c r="G2568">
        <v>18</v>
      </c>
      <c r="H2568" t="s">
        <v>35</v>
      </c>
      <c r="I2568" t="s">
        <v>49</v>
      </c>
      <c r="J2568">
        <v>3.214</v>
      </c>
      <c r="K2568">
        <v>4</v>
      </c>
      <c r="L2568">
        <v>5</v>
      </c>
      <c r="M2568">
        <v>11</v>
      </c>
      <c r="N2568">
        <v>5</v>
      </c>
      <c r="O2568">
        <v>1</v>
      </c>
      <c r="P2568">
        <v>11</v>
      </c>
      <c r="Q2568">
        <v>3</v>
      </c>
      <c r="R2568">
        <v>4</v>
      </c>
      <c r="S2568">
        <v>15</v>
      </c>
      <c r="T2568">
        <v>9</v>
      </c>
      <c r="U2568">
        <v>3</v>
      </c>
      <c r="V2568">
        <v>13</v>
      </c>
      <c r="W2568">
        <v>3</v>
      </c>
      <c r="X2568">
        <v>8</v>
      </c>
      <c r="Y2568">
        <v>7</v>
      </c>
      <c r="Z2568">
        <v>14</v>
      </c>
      <c r="AA2568">
        <v>6</v>
      </c>
      <c r="AB2568">
        <v>3</v>
      </c>
      <c r="AC2568">
        <v>0</v>
      </c>
      <c r="AD2568">
        <v>2</v>
      </c>
      <c r="AE2568">
        <f>SUM(M2568:N2568)/SUM(K2568:AD2568)</f>
        <v>0.12598425196850394</v>
      </c>
      <c r="AF2568">
        <f>SUM(S2568,Y2568)/SUM(K2568:AD2568)</f>
        <v>0.17322834645669291</v>
      </c>
      <c r="AG2568">
        <f t="shared" si="178"/>
        <v>0.14173228346456693</v>
      </c>
      <c r="AH2568">
        <f t="shared" si="179"/>
        <v>2.3622047244094488E-2</v>
      </c>
      <c r="AI2568">
        <f t="shared" si="180"/>
        <v>0.14960629921259844</v>
      </c>
      <c r="AJ2568">
        <f t="shared" si="181"/>
        <v>0.38582677165354329</v>
      </c>
    </row>
    <row r="2569" spans="1:38" x14ac:dyDescent="0.2">
      <c r="A2569" t="s">
        <v>430</v>
      </c>
      <c r="B2569">
        <v>18</v>
      </c>
      <c r="C2569">
        <v>330</v>
      </c>
      <c r="D2569">
        <f>C2569-B2569</f>
        <v>312</v>
      </c>
      <c r="E2569">
        <v>0.59530000000000005</v>
      </c>
      <c r="F2569">
        <v>1.16E-4</v>
      </c>
      <c r="G2569">
        <v>90</v>
      </c>
      <c r="H2569" t="s">
        <v>32</v>
      </c>
      <c r="I2569" t="s">
        <v>72</v>
      </c>
      <c r="J2569">
        <v>2.601</v>
      </c>
      <c r="K2569">
        <v>3</v>
      </c>
      <c r="L2569">
        <v>0</v>
      </c>
      <c r="M2569">
        <v>13</v>
      </c>
      <c r="N2569">
        <v>13</v>
      </c>
      <c r="O2569">
        <v>0</v>
      </c>
      <c r="P2569">
        <v>24</v>
      </c>
      <c r="Q2569">
        <v>5</v>
      </c>
      <c r="R2569">
        <v>2</v>
      </c>
      <c r="S2569">
        <v>17</v>
      </c>
      <c r="T2569">
        <v>5</v>
      </c>
      <c r="U2569">
        <v>0</v>
      </c>
      <c r="V2569">
        <v>11</v>
      </c>
      <c r="W2569">
        <v>9</v>
      </c>
      <c r="X2569">
        <v>4</v>
      </c>
      <c r="Y2569">
        <v>5</v>
      </c>
      <c r="Z2569">
        <v>9</v>
      </c>
      <c r="AA2569">
        <v>5</v>
      </c>
      <c r="AB2569">
        <v>2</v>
      </c>
      <c r="AC2569">
        <v>0</v>
      </c>
      <c r="AD2569">
        <v>0</v>
      </c>
      <c r="AE2569">
        <f>SUM(M2569:N2569)/SUM(K2569:AD2569)</f>
        <v>0.20472440944881889</v>
      </c>
      <c r="AF2569">
        <f>SUM(S2569,Y2569)/SUM(K2569:AD2569)</f>
        <v>0.17322834645669291</v>
      </c>
      <c r="AG2569">
        <f t="shared" si="178"/>
        <v>0.28346456692913385</v>
      </c>
      <c r="AH2569">
        <f t="shared" si="179"/>
        <v>0</v>
      </c>
      <c r="AI2569">
        <f t="shared" si="180"/>
        <v>7.0866141732283464E-2</v>
      </c>
      <c r="AJ2569">
        <f t="shared" si="181"/>
        <v>0.26771653543307089</v>
      </c>
      <c r="AK2569">
        <v>16</v>
      </c>
      <c r="AL2569">
        <v>0</v>
      </c>
    </row>
    <row r="2570" spans="1:38" x14ac:dyDescent="0.2">
      <c r="A2570" t="s">
        <v>2611</v>
      </c>
      <c r="B2570">
        <v>183</v>
      </c>
      <c r="C2570">
        <v>437</v>
      </c>
      <c r="D2570">
        <f>C2570-B2570</f>
        <v>254</v>
      </c>
      <c r="E2570">
        <v>0.1106</v>
      </c>
      <c r="F2570">
        <v>6.7199999999999996E-4</v>
      </c>
      <c r="G2570">
        <v>6</v>
      </c>
      <c r="H2570" t="s">
        <v>35</v>
      </c>
      <c r="I2570" t="s">
        <v>49</v>
      </c>
      <c r="J2570">
        <v>2.9060000000000001</v>
      </c>
      <c r="K2570">
        <v>7</v>
      </c>
      <c r="L2570">
        <v>2</v>
      </c>
      <c r="M2570">
        <v>14</v>
      </c>
      <c r="N2570">
        <v>12</v>
      </c>
      <c r="O2570">
        <v>1</v>
      </c>
      <c r="P2570">
        <v>6</v>
      </c>
      <c r="Q2570">
        <v>3</v>
      </c>
      <c r="R2570">
        <v>3</v>
      </c>
      <c r="S2570">
        <v>20</v>
      </c>
      <c r="T2570">
        <v>6</v>
      </c>
      <c r="U2570">
        <v>2</v>
      </c>
      <c r="V2570">
        <v>13</v>
      </c>
      <c r="W2570">
        <v>4</v>
      </c>
      <c r="X2570">
        <v>4</v>
      </c>
      <c r="Y2570">
        <v>2</v>
      </c>
      <c r="Z2570">
        <v>15</v>
      </c>
      <c r="AA2570">
        <v>9</v>
      </c>
      <c r="AB2570">
        <v>3</v>
      </c>
      <c r="AC2570">
        <v>0</v>
      </c>
      <c r="AD2570">
        <v>1</v>
      </c>
      <c r="AE2570">
        <f>SUM(M2570:N2570)/SUM(K2570:AD2570)</f>
        <v>0.20472440944881889</v>
      </c>
      <c r="AF2570">
        <f>SUM(S2570,Y2570)/SUM(K2570:AD2570)</f>
        <v>0.17322834645669291</v>
      </c>
      <c r="AG2570">
        <f t="shared" si="178"/>
        <v>0.13385826771653545</v>
      </c>
      <c r="AH2570">
        <f t="shared" si="179"/>
        <v>1.5748031496062992E-2</v>
      </c>
      <c r="AI2570">
        <f t="shared" si="180"/>
        <v>0.11023622047244094</v>
      </c>
      <c r="AJ2570">
        <f t="shared" si="181"/>
        <v>0.36220472440944884</v>
      </c>
    </row>
    <row r="2571" spans="1:38" x14ac:dyDescent="0.2">
      <c r="A2571" t="s">
        <v>2256</v>
      </c>
      <c r="B2571">
        <v>214</v>
      </c>
      <c r="C2571">
        <v>1965</v>
      </c>
      <c r="D2571">
        <f>C2571-B2571</f>
        <v>1751</v>
      </c>
      <c r="E2571">
        <v>0.1169</v>
      </c>
      <c r="F2571">
        <v>3.2499999999999999E-4</v>
      </c>
      <c r="G2571">
        <v>6</v>
      </c>
      <c r="H2571" t="s">
        <v>46</v>
      </c>
      <c r="I2571" t="s">
        <v>217</v>
      </c>
      <c r="J2571">
        <v>2.758</v>
      </c>
      <c r="K2571">
        <v>29</v>
      </c>
      <c r="L2571">
        <v>1</v>
      </c>
      <c r="M2571">
        <v>66</v>
      </c>
      <c r="N2571">
        <v>64</v>
      </c>
      <c r="O2571">
        <v>10</v>
      </c>
      <c r="P2571">
        <v>79</v>
      </c>
      <c r="Q2571">
        <v>12</v>
      </c>
      <c r="R2571">
        <v>13</v>
      </c>
      <c r="S2571">
        <v>71</v>
      </c>
      <c r="T2571">
        <v>17</v>
      </c>
      <c r="U2571">
        <v>11</v>
      </c>
      <c r="V2571">
        <v>34</v>
      </c>
      <c r="W2571">
        <v>31</v>
      </c>
      <c r="X2571">
        <v>46</v>
      </c>
      <c r="Y2571">
        <v>38</v>
      </c>
      <c r="Z2571">
        <v>48</v>
      </c>
      <c r="AA2571">
        <v>28</v>
      </c>
      <c r="AB2571">
        <v>14</v>
      </c>
      <c r="AC2571">
        <v>3</v>
      </c>
      <c r="AD2571">
        <v>14</v>
      </c>
      <c r="AE2571">
        <f>SUM(M2571:N2571)/SUM(K2571:AD2571)</f>
        <v>0.2066772655007949</v>
      </c>
      <c r="AF2571">
        <f>SUM(S2571,Y2571)/SUM(K2571:AD2571)</f>
        <v>0.17329093799682035</v>
      </c>
      <c r="AG2571">
        <f t="shared" si="178"/>
        <v>0.22098569157392686</v>
      </c>
      <c r="AH2571">
        <f t="shared" si="179"/>
        <v>4.2925278219395867E-2</v>
      </c>
      <c r="AI2571">
        <f t="shared" si="180"/>
        <v>8.7440381558028621E-2</v>
      </c>
      <c r="AJ2571">
        <f t="shared" si="181"/>
        <v>0.2686804451510334</v>
      </c>
      <c r="AK2571">
        <v>1</v>
      </c>
      <c r="AL2571">
        <v>1</v>
      </c>
    </row>
    <row r="2572" spans="1:38" x14ac:dyDescent="0.2">
      <c r="A2572" t="s">
        <v>3151</v>
      </c>
      <c r="B2572">
        <v>444</v>
      </c>
      <c r="C2572">
        <v>924</v>
      </c>
      <c r="D2572">
        <f>C2572-B2572</f>
        <v>480</v>
      </c>
      <c r="E2572">
        <v>8.7499999999999994E-2</v>
      </c>
      <c r="F2572">
        <v>1.3100000000000001E-4</v>
      </c>
      <c r="G2572">
        <v>6</v>
      </c>
      <c r="H2572" t="s">
        <v>35</v>
      </c>
      <c r="I2572" t="s">
        <v>40</v>
      </c>
      <c r="J2572">
        <v>2.8130000000000002</v>
      </c>
      <c r="K2572">
        <v>13</v>
      </c>
      <c r="L2572">
        <v>1</v>
      </c>
      <c r="M2572">
        <v>17</v>
      </c>
      <c r="N2572">
        <v>7</v>
      </c>
      <c r="O2572">
        <v>2</v>
      </c>
      <c r="P2572">
        <v>17</v>
      </c>
      <c r="Q2572">
        <v>11</v>
      </c>
      <c r="R2572">
        <v>6</v>
      </c>
      <c r="S2572">
        <v>22</v>
      </c>
      <c r="T2572">
        <v>4</v>
      </c>
      <c r="U2572">
        <v>0</v>
      </c>
      <c r="V2572">
        <v>26</v>
      </c>
      <c r="W2572">
        <v>14</v>
      </c>
      <c r="X2572">
        <v>10</v>
      </c>
      <c r="Y2572">
        <v>17</v>
      </c>
      <c r="Z2572">
        <v>29</v>
      </c>
      <c r="AA2572">
        <v>19</v>
      </c>
      <c r="AB2572">
        <v>6</v>
      </c>
      <c r="AC2572">
        <v>0</v>
      </c>
      <c r="AD2572">
        <v>4</v>
      </c>
      <c r="AE2572">
        <f>SUM(M2572:N2572)/SUM(K2572:AD2572)</f>
        <v>0.10666666666666667</v>
      </c>
      <c r="AF2572">
        <f>SUM(S2572,Y2572)/SUM(K2572:AD2572)</f>
        <v>0.17333333333333334</v>
      </c>
      <c r="AG2572">
        <f t="shared" si="178"/>
        <v>0.19555555555555557</v>
      </c>
      <c r="AH2572">
        <f t="shared" si="179"/>
        <v>2.6666666666666668E-2</v>
      </c>
      <c r="AI2572">
        <f t="shared" si="180"/>
        <v>7.1111111111111111E-2</v>
      </c>
      <c r="AJ2572">
        <f t="shared" si="181"/>
        <v>0.42666666666666669</v>
      </c>
    </row>
    <row r="2573" spans="1:38" x14ac:dyDescent="0.2">
      <c r="A2573" t="s">
        <v>653</v>
      </c>
      <c r="B2573">
        <v>100</v>
      </c>
      <c r="C2573">
        <v>482</v>
      </c>
      <c r="D2573">
        <f>C2573-B2573</f>
        <v>382</v>
      </c>
      <c r="E2573">
        <v>0.2298</v>
      </c>
      <c r="F2573">
        <v>3.0920000000000001E-3</v>
      </c>
      <c r="G2573">
        <v>42</v>
      </c>
      <c r="H2573" t="s">
        <v>32</v>
      </c>
      <c r="I2573" t="s">
        <v>51</v>
      </c>
      <c r="J2573">
        <v>2.867</v>
      </c>
      <c r="K2573">
        <v>9</v>
      </c>
      <c r="L2573">
        <v>1</v>
      </c>
      <c r="M2573">
        <v>14</v>
      </c>
      <c r="N2573">
        <v>18</v>
      </c>
      <c r="O2573">
        <v>3</v>
      </c>
      <c r="P2573">
        <v>23</v>
      </c>
      <c r="Q2573">
        <v>6</v>
      </c>
      <c r="R2573">
        <v>0</v>
      </c>
      <c r="S2573">
        <v>18</v>
      </c>
      <c r="T2573">
        <v>7</v>
      </c>
      <c r="U2573">
        <v>3</v>
      </c>
      <c r="V2573">
        <v>9</v>
      </c>
      <c r="W2573">
        <v>6</v>
      </c>
      <c r="X2573">
        <v>0</v>
      </c>
      <c r="Y2573">
        <v>8</v>
      </c>
      <c r="Z2573">
        <v>9</v>
      </c>
      <c r="AA2573">
        <v>9</v>
      </c>
      <c r="AB2573">
        <v>1</v>
      </c>
      <c r="AC2573">
        <v>1</v>
      </c>
      <c r="AD2573">
        <v>5</v>
      </c>
      <c r="AE2573">
        <f>SUM(M2573:N2573)/SUM(K2573:AD2573)</f>
        <v>0.21333333333333335</v>
      </c>
      <c r="AF2573">
        <f>SUM(S2573,Y2573)/SUM(K2573:AD2573)</f>
        <v>0.17333333333333334</v>
      </c>
      <c r="AG2573">
        <f t="shared" si="178"/>
        <v>0.25333333333333335</v>
      </c>
      <c r="AH2573">
        <f t="shared" si="179"/>
        <v>0.06</v>
      </c>
      <c r="AI2573">
        <f t="shared" si="180"/>
        <v>7.3333333333333334E-2</v>
      </c>
      <c r="AJ2573">
        <f t="shared" si="181"/>
        <v>0.22666666666666666</v>
      </c>
      <c r="AK2573">
        <v>4</v>
      </c>
      <c r="AL2573">
        <v>2</v>
      </c>
    </row>
    <row r="2574" spans="1:38" x14ac:dyDescent="0.2">
      <c r="A2574" t="s">
        <v>3226</v>
      </c>
      <c r="B2574">
        <v>39</v>
      </c>
      <c r="C2574">
        <v>135</v>
      </c>
      <c r="D2574">
        <f>C2574-B2574</f>
        <v>96</v>
      </c>
      <c r="E2574">
        <v>0.24410000000000001</v>
      </c>
      <c r="F2574">
        <v>5.8999999999999998E-5</v>
      </c>
      <c r="G2574">
        <v>42</v>
      </c>
      <c r="H2574" t="s">
        <v>35</v>
      </c>
      <c r="I2574" t="s">
        <v>33</v>
      </c>
      <c r="J2574">
        <v>3.2679999999999998</v>
      </c>
      <c r="K2574">
        <v>1</v>
      </c>
      <c r="L2574">
        <v>1</v>
      </c>
      <c r="M2574">
        <v>10</v>
      </c>
      <c r="N2574">
        <v>6</v>
      </c>
      <c r="O2574">
        <v>3</v>
      </c>
      <c r="P2574">
        <v>3</v>
      </c>
      <c r="Q2574">
        <v>3</v>
      </c>
      <c r="R2574">
        <v>5</v>
      </c>
      <c r="S2574">
        <v>10</v>
      </c>
      <c r="T2574">
        <v>7</v>
      </c>
      <c r="U2574">
        <v>0</v>
      </c>
      <c r="V2574">
        <v>7</v>
      </c>
      <c r="W2574">
        <v>2</v>
      </c>
      <c r="X2574">
        <v>2</v>
      </c>
      <c r="Y2574">
        <v>3</v>
      </c>
      <c r="Z2574">
        <v>4</v>
      </c>
      <c r="AA2574">
        <v>4</v>
      </c>
      <c r="AB2574">
        <v>2</v>
      </c>
      <c r="AC2574">
        <v>0</v>
      </c>
      <c r="AD2574">
        <v>2</v>
      </c>
      <c r="AE2574">
        <f>SUM(M2574:N2574)/SUM(K2574:AD2574)</f>
        <v>0.21333333333333335</v>
      </c>
      <c r="AF2574">
        <f>SUM(S2574,Y2574)/SUM(K2574:AD2574)</f>
        <v>0.17333333333333334</v>
      </c>
      <c r="AG2574">
        <f t="shared" si="178"/>
        <v>0.08</v>
      </c>
      <c r="AH2574">
        <f t="shared" si="179"/>
        <v>6.6666666666666666E-2</v>
      </c>
      <c r="AI2574">
        <f t="shared" si="180"/>
        <v>0.18666666666666668</v>
      </c>
      <c r="AJ2574">
        <f t="shared" si="181"/>
        <v>0.28000000000000003</v>
      </c>
    </row>
    <row r="2575" spans="1:38" x14ac:dyDescent="0.2">
      <c r="A2575" t="s">
        <v>1696</v>
      </c>
      <c r="B2575">
        <v>80</v>
      </c>
      <c r="C2575">
        <v>355</v>
      </c>
      <c r="D2575">
        <f>C2575-B2575</f>
        <v>275</v>
      </c>
      <c r="E2575">
        <v>0.20649999999999999</v>
      </c>
      <c r="F2575">
        <v>5.4199999999999995E-4</v>
      </c>
      <c r="G2575">
        <v>30</v>
      </c>
      <c r="H2575" t="s">
        <v>35</v>
      </c>
      <c r="I2575" t="s">
        <v>49</v>
      </c>
      <c r="J2575">
        <v>2.5990000000000002</v>
      </c>
      <c r="K2575">
        <v>6</v>
      </c>
      <c r="L2575">
        <v>3</v>
      </c>
      <c r="M2575">
        <v>17</v>
      </c>
      <c r="N2575">
        <v>21</v>
      </c>
      <c r="O2575">
        <v>1</v>
      </c>
      <c r="P2575">
        <v>7</v>
      </c>
      <c r="Q2575">
        <v>2</v>
      </c>
      <c r="R2575">
        <v>2</v>
      </c>
      <c r="S2575">
        <v>18</v>
      </c>
      <c r="T2575">
        <v>6</v>
      </c>
      <c r="U2575">
        <v>0</v>
      </c>
      <c r="V2575">
        <v>13</v>
      </c>
      <c r="W2575">
        <v>9</v>
      </c>
      <c r="X2575">
        <v>6</v>
      </c>
      <c r="Y2575">
        <v>8</v>
      </c>
      <c r="Z2575">
        <v>17</v>
      </c>
      <c r="AA2575">
        <v>11</v>
      </c>
      <c r="AB2575">
        <v>3</v>
      </c>
      <c r="AC2575">
        <v>0</v>
      </c>
      <c r="AD2575">
        <v>0</v>
      </c>
      <c r="AE2575">
        <f>SUM(M2575:N2575)/SUM(K2575:AD2575)</f>
        <v>0.25333333333333335</v>
      </c>
      <c r="AF2575">
        <f>SUM(S2575,Y2575)/SUM(K2575:AD2575)</f>
        <v>0.17333333333333334</v>
      </c>
      <c r="AG2575">
        <f t="shared" si="178"/>
        <v>0.14666666666666667</v>
      </c>
      <c r="AH2575">
        <f t="shared" si="179"/>
        <v>6.6666666666666671E-3</v>
      </c>
      <c r="AI2575">
        <f t="shared" si="180"/>
        <v>7.3333333333333334E-2</v>
      </c>
      <c r="AJ2575">
        <f t="shared" si="181"/>
        <v>0.34666666666666668</v>
      </c>
    </row>
    <row r="2576" spans="1:38" x14ac:dyDescent="0.2">
      <c r="A2576" t="s">
        <v>2930</v>
      </c>
      <c r="B2576">
        <v>382</v>
      </c>
      <c r="C2576">
        <v>883</v>
      </c>
      <c r="D2576">
        <f>C2576-B2576</f>
        <v>501</v>
      </c>
      <c r="E2576">
        <v>0.23810000000000001</v>
      </c>
      <c r="F2576">
        <v>2.1900000000000001E-4</v>
      </c>
      <c r="G2576">
        <v>42</v>
      </c>
      <c r="H2576" t="s">
        <v>35</v>
      </c>
      <c r="I2576" t="s">
        <v>2343</v>
      </c>
      <c r="J2576">
        <v>3.0419999999999998</v>
      </c>
      <c r="K2576">
        <v>8</v>
      </c>
      <c r="L2576">
        <v>1</v>
      </c>
      <c r="M2576">
        <v>14</v>
      </c>
      <c r="N2576">
        <v>20</v>
      </c>
      <c r="O2576">
        <v>4</v>
      </c>
      <c r="P2576">
        <v>20</v>
      </c>
      <c r="Q2576">
        <v>3</v>
      </c>
      <c r="R2576">
        <v>6</v>
      </c>
      <c r="S2576">
        <v>24</v>
      </c>
      <c r="T2576">
        <v>4</v>
      </c>
      <c r="U2576">
        <v>3</v>
      </c>
      <c r="V2576">
        <v>19</v>
      </c>
      <c r="W2576">
        <v>10</v>
      </c>
      <c r="X2576">
        <v>3</v>
      </c>
      <c r="Y2576">
        <v>10</v>
      </c>
      <c r="Z2576">
        <v>18</v>
      </c>
      <c r="AA2576">
        <v>13</v>
      </c>
      <c r="AB2576">
        <v>9</v>
      </c>
      <c r="AC2576">
        <v>3</v>
      </c>
      <c r="AD2576">
        <v>4</v>
      </c>
      <c r="AE2576">
        <f>SUM(M2576:N2576)/SUM(K2576:AD2576)</f>
        <v>0.17346938775510204</v>
      </c>
      <c r="AF2576">
        <f>SUM(S2576,Y2576)/SUM(K2576:AD2576)</f>
        <v>0.17346938775510204</v>
      </c>
      <c r="AG2576">
        <f t="shared" si="178"/>
        <v>0.19387755102040816</v>
      </c>
      <c r="AH2576">
        <f t="shared" si="179"/>
        <v>5.6122448979591837E-2</v>
      </c>
      <c r="AI2576">
        <f t="shared" si="180"/>
        <v>0.11224489795918367</v>
      </c>
      <c r="AJ2576">
        <f t="shared" si="181"/>
        <v>0.29081632653061223</v>
      </c>
    </row>
    <row r="2577" spans="1:38" x14ac:dyDescent="0.2">
      <c r="A2577" t="s">
        <v>2206</v>
      </c>
      <c r="B2577">
        <v>143</v>
      </c>
      <c r="C2577">
        <v>389</v>
      </c>
      <c r="D2577">
        <f>C2577-B2577</f>
        <v>246</v>
      </c>
      <c r="E2577">
        <v>0.29649999999999999</v>
      </c>
      <c r="F2577">
        <v>9.8890000000000002E-3</v>
      </c>
      <c r="G2577">
        <v>54</v>
      </c>
      <c r="H2577" t="s">
        <v>35</v>
      </c>
      <c r="I2577" t="s">
        <v>33</v>
      </c>
      <c r="J2577">
        <v>2.8570000000000002</v>
      </c>
      <c r="K2577">
        <v>1</v>
      </c>
      <c r="L2577">
        <v>0</v>
      </c>
      <c r="M2577">
        <v>9</v>
      </c>
      <c r="N2577">
        <v>9</v>
      </c>
      <c r="O2577">
        <v>0</v>
      </c>
      <c r="P2577">
        <v>12</v>
      </c>
      <c r="Q2577">
        <v>3</v>
      </c>
      <c r="R2577">
        <v>3</v>
      </c>
      <c r="S2577">
        <v>8</v>
      </c>
      <c r="T2577">
        <v>4</v>
      </c>
      <c r="U2577">
        <v>2</v>
      </c>
      <c r="V2577">
        <v>6</v>
      </c>
      <c r="W2577">
        <v>3</v>
      </c>
      <c r="X2577">
        <v>7</v>
      </c>
      <c r="Y2577">
        <v>9</v>
      </c>
      <c r="Z2577">
        <v>8</v>
      </c>
      <c r="AA2577">
        <v>2</v>
      </c>
      <c r="AB2577">
        <v>5</v>
      </c>
      <c r="AC2577">
        <v>0</v>
      </c>
      <c r="AD2577">
        <v>7</v>
      </c>
      <c r="AE2577">
        <f>SUM(M2577:N2577)/SUM(K2577:AD2577)</f>
        <v>0.18367346938775511</v>
      </c>
      <c r="AF2577">
        <f>SUM(S2577,Y2577)/SUM(K2577:AD2577)</f>
        <v>0.17346938775510204</v>
      </c>
      <c r="AG2577">
        <f t="shared" si="178"/>
        <v>0.16326530612244897</v>
      </c>
      <c r="AH2577">
        <f t="shared" si="179"/>
        <v>7.1428571428571425E-2</v>
      </c>
      <c r="AI2577">
        <f t="shared" si="180"/>
        <v>0.14285714285714285</v>
      </c>
      <c r="AJ2577">
        <f t="shared" si="181"/>
        <v>0.26530612244897961</v>
      </c>
    </row>
    <row r="2578" spans="1:38" x14ac:dyDescent="0.2">
      <c r="A2578" t="s">
        <v>1738</v>
      </c>
      <c r="B2578">
        <v>5</v>
      </c>
      <c r="C2578">
        <v>941</v>
      </c>
      <c r="D2578">
        <f>C2578-B2578</f>
        <v>936</v>
      </c>
      <c r="E2578">
        <v>0.27200000000000002</v>
      </c>
      <c r="F2578">
        <v>1.853E-3</v>
      </c>
      <c r="G2578">
        <v>54</v>
      </c>
      <c r="H2578" t="s">
        <v>32</v>
      </c>
      <c r="I2578" t="s">
        <v>49</v>
      </c>
      <c r="J2578">
        <v>2.4550000000000001</v>
      </c>
      <c r="K2578">
        <v>16</v>
      </c>
      <c r="L2578">
        <v>1</v>
      </c>
      <c r="M2578">
        <v>33</v>
      </c>
      <c r="N2578">
        <v>37</v>
      </c>
      <c r="O2578">
        <v>3</v>
      </c>
      <c r="P2578">
        <v>29</v>
      </c>
      <c r="Q2578">
        <v>7</v>
      </c>
      <c r="R2578">
        <v>3</v>
      </c>
      <c r="S2578">
        <v>45</v>
      </c>
      <c r="T2578">
        <v>4</v>
      </c>
      <c r="U2578">
        <v>5</v>
      </c>
      <c r="V2578">
        <v>24</v>
      </c>
      <c r="W2578">
        <v>12</v>
      </c>
      <c r="X2578">
        <v>26</v>
      </c>
      <c r="Y2578">
        <v>10</v>
      </c>
      <c r="Z2578">
        <v>33</v>
      </c>
      <c r="AA2578">
        <v>25</v>
      </c>
      <c r="AB2578">
        <v>3</v>
      </c>
      <c r="AC2578">
        <v>0</v>
      </c>
      <c r="AD2578">
        <v>1</v>
      </c>
      <c r="AE2578">
        <f>SUM(M2578:N2578)/SUM(K2578:AD2578)</f>
        <v>0.22082018927444794</v>
      </c>
      <c r="AF2578">
        <f>SUM(S2578,Y2578)/SUM(K2578:AD2578)</f>
        <v>0.17350157728706625</v>
      </c>
      <c r="AG2578">
        <f t="shared" si="178"/>
        <v>0.17981072555205047</v>
      </c>
      <c r="AH2578">
        <f t="shared" si="179"/>
        <v>1.2618296529968454E-2</v>
      </c>
      <c r="AI2578">
        <f t="shared" si="180"/>
        <v>4.7318611987381701E-2</v>
      </c>
      <c r="AJ2578">
        <f t="shared" si="181"/>
        <v>0.36593059936908517</v>
      </c>
      <c r="AK2578">
        <v>6</v>
      </c>
      <c r="AL2578">
        <v>0</v>
      </c>
    </row>
    <row r="2579" spans="1:38" x14ac:dyDescent="0.2">
      <c r="A2579" t="s">
        <v>811</v>
      </c>
      <c r="B2579">
        <v>190</v>
      </c>
      <c r="C2579">
        <v>314</v>
      </c>
      <c r="D2579">
        <f>C2579-B2579</f>
        <v>124</v>
      </c>
      <c r="E2579">
        <v>0.22289999999999999</v>
      </c>
      <c r="F2579">
        <v>9.3099999999999997E-4</v>
      </c>
      <c r="G2579">
        <v>30</v>
      </c>
      <c r="H2579" t="s">
        <v>35</v>
      </c>
      <c r="I2579" t="s">
        <v>40</v>
      </c>
      <c r="J2579">
        <v>3.706</v>
      </c>
      <c r="K2579">
        <v>6</v>
      </c>
      <c r="L2579">
        <v>2</v>
      </c>
      <c r="M2579">
        <v>9</v>
      </c>
      <c r="N2579">
        <v>6</v>
      </c>
      <c r="O2579">
        <v>3</v>
      </c>
      <c r="P2579">
        <v>1</v>
      </c>
      <c r="Q2579">
        <v>4</v>
      </c>
      <c r="R2579">
        <v>9</v>
      </c>
      <c r="S2579">
        <v>10</v>
      </c>
      <c r="T2579">
        <v>12</v>
      </c>
      <c r="U2579">
        <v>1</v>
      </c>
      <c r="V2579">
        <v>5</v>
      </c>
      <c r="W2579">
        <v>3</v>
      </c>
      <c r="X2579">
        <v>10</v>
      </c>
      <c r="Y2579">
        <v>11</v>
      </c>
      <c r="Z2579">
        <v>3</v>
      </c>
      <c r="AA2579">
        <v>10</v>
      </c>
      <c r="AB2579">
        <v>6</v>
      </c>
      <c r="AC2579">
        <v>1</v>
      </c>
      <c r="AD2579">
        <v>9</v>
      </c>
      <c r="AE2579">
        <f>SUM(M2579:N2579)/SUM(K2579:AD2579)</f>
        <v>0.12396694214876033</v>
      </c>
      <c r="AF2579">
        <f>SUM(S2579,Y2579)/SUM(K2579:AD2579)</f>
        <v>0.17355371900826447</v>
      </c>
      <c r="AG2579">
        <f t="shared" si="178"/>
        <v>8.2644628099173556E-2</v>
      </c>
      <c r="AH2579">
        <f t="shared" si="179"/>
        <v>0.10743801652892562</v>
      </c>
      <c r="AI2579">
        <f t="shared" si="180"/>
        <v>0.23140495867768596</v>
      </c>
      <c r="AJ2579">
        <f t="shared" si="181"/>
        <v>0.28099173553719009</v>
      </c>
    </row>
    <row r="2580" spans="1:38" x14ac:dyDescent="0.2">
      <c r="A2580" t="s">
        <v>685</v>
      </c>
      <c r="B2580">
        <v>12</v>
      </c>
      <c r="C2580">
        <v>239</v>
      </c>
      <c r="D2580">
        <f>C2580-B2580</f>
        <v>227</v>
      </c>
      <c r="E2580">
        <v>0.21249999999999999</v>
      </c>
      <c r="F2580">
        <v>1.11E-4</v>
      </c>
      <c r="G2580">
        <v>30</v>
      </c>
      <c r="H2580" t="s">
        <v>35</v>
      </c>
      <c r="I2580" t="s">
        <v>658</v>
      </c>
      <c r="J2580">
        <v>2.9239999999999999</v>
      </c>
      <c r="K2580">
        <v>5</v>
      </c>
      <c r="L2580">
        <v>1</v>
      </c>
      <c r="M2580">
        <v>7</v>
      </c>
      <c r="N2580">
        <v>17</v>
      </c>
      <c r="O2580">
        <v>2</v>
      </c>
      <c r="P2580">
        <v>1</v>
      </c>
      <c r="Q2580">
        <v>2</v>
      </c>
      <c r="R2580">
        <v>2</v>
      </c>
      <c r="S2580">
        <v>14</v>
      </c>
      <c r="T2580">
        <v>12</v>
      </c>
      <c r="U2580">
        <v>1</v>
      </c>
      <c r="V2580">
        <v>10</v>
      </c>
      <c r="W2580">
        <v>3</v>
      </c>
      <c r="X2580">
        <v>10</v>
      </c>
      <c r="Y2580">
        <v>7</v>
      </c>
      <c r="Z2580">
        <v>11</v>
      </c>
      <c r="AA2580">
        <v>10</v>
      </c>
      <c r="AB2580">
        <v>2</v>
      </c>
      <c r="AC2580">
        <v>0</v>
      </c>
      <c r="AD2580">
        <v>4</v>
      </c>
      <c r="AE2580">
        <f>SUM(M2580:N2580)/SUM(K2580:AD2580)</f>
        <v>0.19834710743801653</v>
      </c>
      <c r="AF2580">
        <f>SUM(S2580,Y2580)/SUM(K2580:AD2580)</f>
        <v>0.17355371900826447</v>
      </c>
      <c r="AG2580">
        <f t="shared" si="178"/>
        <v>7.43801652892562E-2</v>
      </c>
      <c r="AH2580">
        <f t="shared" si="179"/>
        <v>4.9586776859504134E-2</v>
      </c>
      <c r="AI2580">
        <f t="shared" si="180"/>
        <v>0.14049586776859505</v>
      </c>
      <c r="AJ2580">
        <f t="shared" si="181"/>
        <v>0.36363636363636365</v>
      </c>
    </row>
    <row r="2581" spans="1:38" x14ac:dyDescent="0.2">
      <c r="A2581" t="s">
        <v>1453</v>
      </c>
      <c r="B2581">
        <v>26</v>
      </c>
      <c r="C2581">
        <v>337</v>
      </c>
      <c r="D2581">
        <f>C2581-B2581</f>
        <v>311</v>
      </c>
      <c r="E2581">
        <v>0.59</v>
      </c>
      <c r="F2581">
        <v>1.7045999999999999E-2</v>
      </c>
      <c r="G2581">
        <v>90</v>
      </c>
      <c r="H2581" t="s">
        <v>46</v>
      </c>
      <c r="I2581" t="s">
        <v>51</v>
      </c>
      <c r="J2581">
        <v>2.927</v>
      </c>
      <c r="K2581">
        <v>7</v>
      </c>
      <c r="L2581">
        <v>1</v>
      </c>
      <c r="M2581">
        <v>9</v>
      </c>
      <c r="N2581">
        <v>19</v>
      </c>
      <c r="O2581">
        <v>1</v>
      </c>
      <c r="P2581">
        <v>24</v>
      </c>
      <c r="Q2581">
        <v>3</v>
      </c>
      <c r="R2581">
        <v>2</v>
      </c>
      <c r="S2581">
        <v>15</v>
      </c>
      <c r="T2581">
        <v>4</v>
      </c>
      <c r="U2581">
        <v>2</v>
      </c>
      <c r="V2581">
        <v>9</v>
      </c>
      <c r="W2581">
        <v>8</v>
      </c>
      <c r="X2581">
        <v>3</v>
      </c>
      <c r="Y2581">
        <v>10</v>
      </c>
      <c r="Z2581">
        <v>13</v>
      </c>
      <c r="AA2581">
        <v>7</v>
      </c>
      <c r="AB2581">
        <v>5</v>
      </c>
      <c r="AC2581">
        <v>0</v>
      </c>
      <c r="AD2581">
        <v>2</v>
      </c>
      <c r="AE2581">
        <f>SUM(M2581:N2581)/SUM(K2581:AD2581)</f>
        <v>0.19444444444444445</v>
      </c>
      <c r="AF2581">
        <f>SUM(S2581,Y2581)/SUM(K2581:AD2581)</f>
        <v>0.1736111111111111</v>
      </c>
      <c r="AG2581">
        <f t="shared" si="178"/>
        <v>0.27083333333333331</v>
      </c>
      <c r="AH2581">
        <f t="shared" si="179"/>
        <v>2.0833333333333332E-2</v>
      </c>
      <c r="AI2581">
        <f t="shared" si="180"/>
        <v>9.0277777777777776E-2</v>
      </c>
      <c r="AJ2581">
        <f t="shared" si="181"/>
        <v>0.25</v>
      </c>
      <c r="AK2581">
        <v>1</v>
      </c>
      <c r="AL2581">
        <v>0</v>
      </c>
    </row>
    <row r="2582" spans="1:38" x14ac:dyDescent="0.2">
      <c r="A2582" t="s">
        <v>782</v>
      </c>
      <c r="B2582">
        <v>3</v>
      </c>
      <c r="C2582">
        <v>314</v>
      </c>
      <c r="D2582">
        <f>C2582-B2582</f>
        <v>311</v>
      </c>
      <c r="E2582">
        <v>0.48270000000000002</v>
      </c>
      <c r="F2582">
        <v>2.0999999999999999E-5</v>
      </c>
      <c r="G2582">
        <v>90</v>
      </c>
      <c r="H2582" t="s">
        <v>32</v>
      </c>
      <c r="I2582" t="s">
        <v>70</v>
      </c>
      <c r="J2582">
        <v>2.94</v>
      </c>
      <c r="K2582">
        <v>7</v>
      </c>
      <c r="L2582">
        <v>1</v>
      </c>
      <c r="M2582">
        <v>10</v>
      </c>
      <c r="N2582">
        <v>19</v>
      </c>
      <c r="O2582">
        <v>1</v>
      </c>
      <c r="P2582">
        <v>26</v>
      </c>
      <c r="Q2582">
        <v>2</v>
      </c>
      <c r="R2582">
        <v>2</v>
      </c>
      <c r="S2582">
        <v>19</v>
      </c>
      <c r="T2582">
        <v>4</v>
      </c>
      <c r="U2582">
        <v>4</v>
      </c>
      <c r="V2582">
        <v>7</v>
      </c>
      <c r="W2582">
        <v>8</v>
      </c>
      <c r="X2582">
        <v>2</v>
      </c>
      <c r="Y2582">
        <v>6</v>
      </c>
      <c r="Z2582">
        <v>10</v>
      </c>
      <c r="AA2582">
        <v>12</v>
      </c>
      <c r="AB2582">
        <v>2</v>
      </c>
      <c r="AC2582">
        <v>0</v>
      </c>
      <c r="AD2582">
        <v>2</v>
      </c>
      <c r="AE2582">
        <f>SUM(M2582:N2582)/SUM(K2582:AD2582)</f>
        <v>0.2013888888888889</v>
      </c>
      <c r="AF2582">
        <f>SUM(S2582,Y2582)/SUM(K2582:AD2582)</f>
        <v>0.1736111111111111</v>
      </c>
      <c r="AG2582">
        <f t="shared" si="178"/>
        <v>0.28472222222222221</v>
      </c>
      <c r="AH2582">
        <f t="shared" si="179"/>
        <v>2.0833333333333332E-2</v>
      </c>
      <c r="AI2582">
        <f t="shared" si="180"/>
        <v>8.3333333333333329E-2</v>
      </c>
      <c r="AJ2582">
        <f t="shared" si="181"/>
        <v>0.2361111111111111</v>
      </c>
      <c r="AK2582">
        <v>42</v>
      </c>
      <c r="AL2582">
        <v>3</v>
      </c>
    </row>
    <row r="2583" spans="1:38" x14ac:dyDescent="0.2">
      <c r="A2583" t="s">
        <v>2817</v>
      </c>
      <c r="B2583">
        <v>20</v>
      </c>
      <c r="C2583">
        <v>400</v>
      </c>
      <c r="D2583">
        <f>C2583-B2583</f>
        <v>380</v>
      </c>
      <c r="E2583">
        <v>0.34739999999999999</v>
      </c>
      <c r="F2583">
        <v>5.0299999999999997E-4</v>
      </c>
      <c r="G2583">
        <v>66</v>
      </c>
      <c r="H2583" t="s">
        <v>32</v>
      </c>
      <c r="I2583" t="s">
        <v>44</v>
      </c>
      <c r="J2583">
        <v>2.6339999999999999</v>
      </c>
      <c r="K2583">
        <v>12</v>
      </c>
      <c r="L2583">
        <v>0</v>
      </c>
      <c r="M2583">
        <v>15</v>
      </c>
      <c r="N2583">
        <v>30</v>
      </c>
      <c r="O2583">
        <v>1</v>
      </c>
      <c r="P2583">
        <v>11</v>
      </c>
      <c r="Q2583">
        <v>2</v>
      </c>
      <c r="R2583">
        <v>3</v>
      </c>
      <c r="S2583">
        <v>23</v>
      </c>
      <c r="T2583">
        <v>6</v>
      </c>
      <c r="U2583">
        <v>0</v>
      </c>
      <c r="V2583">
        <v>15</v>
      </c>
      <c r="W2583">
        <v>4</v>
      </c>
      <c r="X2583">
        <v>8</v>
      </c>
      <c r="Y2583">
        <v>6</v>
      </c>
      <c r="Z2583">
        <v>19</v>
      </c>
      <c r="AA2583">
        <v>4</v>
      </c>
      <c r="AB2583">
        <v>5</v>
      </c>
      <c r="AC2583">
        <v>1</v>
      </c>
      <c r="AD2583">
        <v>2</v>
      </c>
      <c r="AE2583">
        <f>SUM(M2583:N2583)/SUM(K2583:AD2583)</f>
        <v>0.26946107784431139</v>
      </c>
      <c r="AF2583">
        <f>SUM(S2583,Y2583)/SUM(K2583:AD2583)</f>
        <v>0.17365269461077845</v>
      </c>
      <c r="AG2583">
        <f t="shared" si="178"/>
        <v>0.16167664670658682</v>
      </c>
      <c r="AH2583">
        <f t="shared" si="179"/>
        <v>2.3952095808383235E-2</v>
      </c>
      <c r="AI2583">
        <f t="shared" si="180"/>
        <v>8.3832335329341312E-2</v>
      </c>
      <c r="AJ2583">
        <f t="shared" si="181"/>
        <v>0.28742514970059879</v>
      </c>
      <c r="AK2583">
        <v>5</v>
      </c>
      <c r="AL2583">
        <v>0</v>
      </c>
    </row>
    <row r="2584" spans="1:38" x14ac:dyDescent="0.2">
      <c r="A2584" t="s">
        <v>2784</v>
      </c>
      <c r="B2584">
        <v>269</v>
      </c>
      <c r="C2584">
        <v>738</v>
      </c>
      <c r="D2584">
        <f>C2584-B2584</f>
        <v>469</v>
      </c>
      <c r="E2584">
        <v>0.16919999999999999</v>
      </c>
      <c r="F2584">
        <v>3.3100000000000002E-4</v>
      </c>
      <c r="G2584">
        <v>18</v>
      </c>
      <c r="H2584" t="s">
        <v>35</v>
      </c>
      <c r="I2584" t="s">
        <v>33</v>
      </c>
      <c r="J2584">
        <v>3.1030000000000002</v>
      </c>
      <c r="K2584">
        <v>13</v>
      </c>
      <c r="L2584">
        <v>1</v>
      </c>
      <c r="M2584">
        <v>16</v>
      </c>
      <c r="N2584">
        <v>13</v>
      </c>
      <c r="O2584">
        <v>6</v>
      </c>
      <c r="P2584">
        <v>11</v>
      </c>
      <c r="Q2584">
        <v>6</v>
      </c>
      <c r="R2584">
        <v>5</v>
      </c>
      <c r="S2584">
        <v>23</v>
      </c>
      <c r="T2584">
        <v>11</v>
      </c>
      <c r="U2584">
        <v>1</v>
      </c>
      <c r="V2584">
        <v>17</v>
      </c>
      <c r="W2584">
        <v>12</v>
      </c>
      <c r="X2584">
        <v>7</v>
      </c>
      <c r="Y2584">
        <v>10</v>
      </c>
      <c r="Z2584">
        <v>18</v>
      </c>
      <c r="AA2584">
        <v>11</v>
      </c>
      <c r="AB2584">
        <v>4</v>
      </c>
      <c r="AC2584">
        <v>1</v>
      </c>
      <c r="AD2584">
        <v>4</v>
      </c>
      <c r="AE2584">
        <f>SUM(M2584:N2584)/SUM(K2584:AD2584)</f>
        <v>0.15263157894736842</v>
      </c>
      <c r="AF2584">
        <f>SUM(S2584,Y2584)/SUM(K2584:AD2584)</f>
        <v>0.1736842105263158</v>
      </c>
      <c r="AG2584">
        <f t="shared" si="178"/>
        <v>0.18947368421052632</v>
      </c>
      <c r="AH2584">
        <f t="shared" si="179"/>
        <v>5.7894736842105263E-2</v>
      </c>
      <c r="AI2584">
        <f t="shared" si="180"/>
        <v>0.11052631578947368</v>
      </c>
      <c r="AJ2584">
        <f t="shared" si="181"/>
        <v>0.31578947368421051</v>
      </c>
    </row>
    <row r="2585" spans="1:38" x14ac:dyDescent="0.2">
      <c r="A2585" t="s">
        <v>99</v>
      </c>
      <c r="B2585">
        <v>44</v>
      </c>
      <c r="C2585">
        <v>105</v>
      </c>
      <c r="D2585">
        <f>C2585-B2585</f>
        <v>61</v>
      </c>
      <c r="E2585">
        <v>0.15759999999999999</v>
      </c>
      <c r="F2585">
        <v>7.1510000000000002E-3</v>
      </c>
      <c r="G2585">
        <v>6</v>
      </c>
      <c r="H2585" t="s">
        <v>46</v>
      </c>
      <c r="I2585" t="s">
        <v>100</v>
      </c>
      <c r="J2585">
        <v>3.6110000000000002</v>
      </c>
      <c r="K2585">
        <v>3</v>
      </c>
      <c r="L2585">
        <v>0</v>
      </c>
      <c r="M2585">
        <v>2</v>
      </c>
      <c r="N2585">
        <v>1</v>
      </c>
      <c r="O2585">
        <v>2</v>
      </c>
      <c r="P2585">
        <v>1</v>
      </c>
      <c r="Q2585">
        <v>1</v>
      </c>
      <c r="R2585">
        <v>3</v>
      </c>
      <c r="S2585">
        <v>5</v>
      </c>
      <c r="T2585">
        <v>2</v>
      </c>
      <c r="U2585">
        <v>0</v>
      </c>
      <c r="V2585">
        <v>3</v>
      </c>
      <c r="W2585">
        <v>1</v>
      </c>
      <c r="X2585">
        <v>3</v>
      </c>
      <c r="Y2585">
        <v>3</v>
      </c>
      <c r="Z2585">
        <v>7</v>
      </c>
      <c r="AA2585">
        <v>5</v>
      </c>
      <c r="AB2585">
        <v>2</v>
      </c>
      <c r="AC2585">
        <v>0</v>
      </c>
      <c r="AD2585">
        <v>2</v>
      </c>
      <c r="AE2585">
        <f>SUM(M2585:N2585)/SUM(K2585:AD2585)</f>
        <v>6.5217391304347824E-2</v>
      </c>
      <c r="AF2585">
        <f>SUM(S2585,Y2585)/SUM(K2585:AD2585)</f>
        <v>0.17391304347826086</v>
      </c>
      <c r="AG2585">
        <f t="shared" si="178"/>
        <v>0.10869565217391304</v>
      </c>
      <c r="AH2585">
        <f t="shared" si="179"/>
        <v>8.6956521739130432E-2</v>
      </c>
      <c r="AI2585">
        <f t="shared" si="180"/>
        <v>0.15217391304347827</v>
      </c>
      <c r="AJ2585">
        <f t="shared" si="181"/>
        <v>0.41304347826086957</v>
      </c>
      <c r="AK2585">
        <v>6</v>
      </c>
      <c r="AL2585">
        <v>1</v>
      </c>
    </row>
    <row r="2586" spans="1:38" x14ac:dyDescent="0.2">
      <c r="A2586" t="s">
        <v>3316</v>
      </c>
      <c r="B2586">
        <v>14</v>
      </c>
      <c r="C2586">
        <v>104</v>
      </c>
      <c r="D2586">
        <f>C2586-B2586</f>
        <v>90</v>
      </c>
      <c r="E2586">
        <v>0.3352</v>
      </c>
      <c r="F2586">
        <v>2.5999999999999998E-5</v>
      </c>
      <c r="G2586">
        <v>66</v>
      </c>
      <c r="H2586" t="s">
        <v>35</v>
      </c>
      <c r="I2586" t="s">
        <v>72</v>
      </c>
      <c r="J2586">
        <v>2.9649999999999999</v>
      </c>
      <c r="K2586">
        <v>6</v>
      </c>
      <c r="L2586">
        <v>1</v>
      </c>
      <c r="M2586">
        <v>1</v>
      </c>
      <c r="N2586">
        <v>3</v>
      </c>
      <c r="O2586">
        <v>0</v>
      </c>
      <c r="P2586">
        <v>7</v>
      </c>
      <c r="Q2586">
        <v>3</v>
      </c>
      <c r="R2586">
        <v>0</v>
      </c>
      <c r="S2586">
        <v>7</v>
      </c>
      <c r="T2586">
        <v>2</v>
      </c>
      <c r="U2586">
        <v>0</v>
      </c>
      <c r="V2586">
        <v>3</v>
      </c>
      <c r="W2586">
        <v>2</v>
      </c>
      <c r="X2586">
        <v>6</v>
      </c>
      <c r="Y2586">
        <v>1</v>
      </c>
      <c r="Z2586">
        <v>1</v>
      </c>
      <c r="AA2586">
        <v>1</v>
      </c>
      <c r="AB2586">
        <v>1</v>
      </c>
      <c r="AC2586">
        <v>0</v>
      </c>
      <c r="AD2586">
        <v>1</v>
      </c>
      <c r="AE2586">
        <f>SUM(M2586:N2586)/SUM(K2586:AD2586)</f>
        <v>8.6956521739130432E-2</v>
      </c>
      <c r="AF2586">
        <f>SUM(S2586,Y2586)/SUM(K2586:AD2586)</f>
        <v>0.17391304347826086</v>
      </c>
      <c r="AG2586">
        <f t="shared" si="178"/>
        <v>0.32608695652173914</v>
      </c>
      <c r="AH2586">
        <f t="shared" si="179"/>
        <v>2.1739130434782608E-2</v>
      </c>
      <c r="AI2586">
        <f t="shared" si="180"/>
        <v>6.5217391304347824E-2</v>
      </c>
      <c r="AJ2586">
        <f t="shared" si="181"/>
        <v>0.32608695652173914</v>
      </c>
    </row>
    <row r="2587" spans="1:38" x14ac:dyDescent="0.2">
      <c r="A2587" t="s">
        <v>3106</v>
      </c>
      <c r="B2587">
        <v>1</v>
      </c>
      <c r="C2587">
        <v>409</v>
      </c>
      <c r="D2587">
        <f>C2587-B2587</f>
        <v>408</v>
      </c>
      <c r="E2587">
        <v>0.2717</v>
      </c>
      <c r="F2587">
        <v>7.3540000000000003E-3</v>
      </c>
      <c r="G2587">
        <v>54</v>
      </c>
      <c r="H2587" t="s">
        <v>35</v>
      </c>
      <c r="I2587" t="s">
        <v>51</v>
      </c>
      <c r="J2587">
        <v>2.722</v>
      </c>
      <c r="K2587">
        <v>9</v>
      </c>
      <c r="L2587">
        <v>2</v>
      </c>
      <c r="M2587">
        <v>9</v>
      </c>
      <c r="N2587">
        <v>10</v>
      </c>
      <c r="O2587">
        <v>1</v>
      </c>
      <c r="P2587">
        <v>29</v>
      </c>
      <c r="Q2587">
        <v>4</v>
      </c>
      <c r="R2587">
        <v>1</v>
      </c>
      <c r="S2587">
        <v>14</v>
      </c>
      <c r="T2587">
        <v>2</v>
      </c>
      <c r="U2587">
        <v>1</v>
      </c>
      <c r="V2587">
        <v>17</v>
      </c>
      <c r="W2587">
        <v>14</v>
      </c>
      <c r="X2587">
        <v>8</v>
      </c>
      <c r="Y2587">
        <v>14</v>
      </c>
      <c r="Z2587">
        <v>17</v>
      </c>
      <c r="AA2587">
        <v>5</v>
      </c>
      <c r="AB2587">
        <v>3</v>
      </c>
      <c r="AC2587">
        <v>0</v>
      </c>
      <c r="AD2587">
        <v>1</v>
      </c>
      <c r="AE2587">
        <f>SUM(M2587:N2587)/SUM(K2587:AD2587)</f>
        <v>0.11801242236024845</v>
      </c>
      <c r="AF2587">
        <f>SUM(S2587,Y2587)/SUM(K2587:AD2587)</f>
        <v>0.17391304347826086</v>
      </c>
      <c r="AG2587">
        <f t="shared" si="178"/>
        <v>0.32298136645962733</v>
      </c>
      <c r="AH2587">
        <f t="shared" si="179"/>
        <v>1.2422360248447204E-2</v>
      </c>
      <c r="AI2587">
        <f t="shared" si="180"/>
        <v>4.3478260869565216E-2</v>
      </c>
      <c r="AJ2587">
        <f t="shared" si="181"/>
        <v>0.32919254658385094</v>
      </c>
    </row>
    <row r="2588" spans="1:38" x14ac:dyDescent="0.2">
      <c r="A2588" t="s">
        <v>1553</v>
      </c>
      <c r="B2588">
        <v>349</v>
      </c>
      <c r="C2588">
        <v>757</v>
      </c>
      <c r="D2588">
        <f>C2588-B2588</f>
        <v>408</v>
      </c>
      <c r="E2588">
        <v>0.84550000000000003</v>
      </c>
      <c r="F2588">
        <v>0.73097000000000001</v>
      </c>
      <c r="G2588">
        <v>90</v>
      </c>
      <c r="H2588" t="s">
        <v>35</v>
      </c>
      <c r="I2588" t="s">
        <v>33</v>
      </c>
      <c r="J2588">
        <v>3.1560000000000001</v>
      </c>
      <c r="K2588">
        <v>9</v>
      </c>
      <c r="L2588">
        <v>0</v>
      </c>
      <c r="M2588">
        <v>11</v>
      </c>
      <c r="N2588">
        <v>16</v>
      </c>
      <c r="O2588">
        <v>3</v>
      </c>
      <c r="P2588">
        <v>7</v>
      </c>
      <c r="Q2588">
        <v>3</v>
      </c>
      <c r="R2588">
        <v>6</v>
      </c>
      <c r="S2588">
        <v>24</v>
      </c>
      <c r="T2588">
        <v>11</v>
      </c>
      <c r="U2588">
        <v>5</v>
      </c>
      <c r="V2588">
        <v>22</v>
      </c>
      <c r="W2588">
        <v>5</v>
      </c>
      <c r="X2588">
        <v>13</v>
      </c>
      <c r="Y2588">
        <v>8</v>
      </c>
      <c r="Z2588">
        <v>17</v>
      </c>
      <c r="AA2588">
        <v>11</v>
      </c>
      <c r="AB2588">
        <v>10</v>
      </c>
      <c r="AC2588">
        <v>0</v>
      </c>
      <c r="AD2588">
        <v>3</v>
      </c>
      <c r="AE2588">
        <f>SUM(M2588:N2588)/SUM(K2588:AD2588)</f>
        <v>0.14673913043478262</v>
      </c>
      <c r="AF2588">
        <f>SUM(S2588,Y2588)/SUM(K2588:AD2588)</f>
        <v>0.17391304347826086</v>
      </c>
      <c r="AG2588">
        <f t="shared" si="178"/>
        <v>0.11413043478260869</v>
      </c>
      <c r="AH2588">
        <f t="shared" si="179"/>
        <v>3.2608695652173912E-2</v>
      </c>
      <c r="AI2588">
        <f t="shared" si="180"/>
        <v>0.17391304347826086</v>
      </c>
      <c r="AJ2588">
        <f t="shared" si="181"/>
        <v>0.35869565217391303</v>
      </c>
    </row>
    <row r="2589" spans="1:38" x14ac:dyDescent="0.2">
      <c r="A2589" t="s">
        <v>2172</v>
      </c>
      <c r="B2589">
        <v>658</v>
      </c>
      <c r="C2589">
        <v>799</v>
      </c>
      <c r="D2589">
        <f>C2589-B2589</f>
        <v>141</v>
      </c>
      <c r="E2589">
        <v>0.32050000000000001</v>
      </c>
      <c r="F2589">
        <v>4.7280000000000004E-3</v>
      </c>
      <c r="G2589">
        <v>66</v>
      </c>
      <c r="H2589" t="s">
        <v>35</v>
      </c>
      <c r="I2589" t="s">
        <v>33</v>
      </c>
      <c r="J2589">
        <v>3.718</v>
      </c>
      <c r="K2589">
        <v>7</v>
      </c>
      <c r="L2589">
        <v>2</v>
      </c>
      <c r="M2589">
        <v>7</v>
      </c>
      <c r="N2589">
        <v>8</v>
      </c>
      <c r="O2589">
        <v>4</v>
      </c>
      <c r="P2589">
        <v>3</v>
      </c>
      <c r="Q2589">
        <v>2</v>
      </c>
      <c r="R2589">
        <v>5</v>
      </c>
      <c r="S2589">
        <v>8</v>
      </c>
      <c r="T2589">
        <v>6</v>
      </c>
      <c r="U2589">
        <v>2</v>
      </c>
      <c r="V2589">
        <v>5</v>
      </c>
      <c r="W2589">
        <v>2</v>
      </c>
      <c r="X2589">
        <v>5</v>
      </c>
      <c r="Y2589">
        <v>8</v>
      </c>
      <c r="Z2589">
        <v>7</v>
      </c>
      <c r="AA2589">
        <v>3</v>
      </c>
      <c r="AB2589">
        <v>6</v>
      </c>
      <c r="AC2589">
        <v>2</v>
      </c>
      <c r="AD2589">
        <v>0</v>
      </c>
      <c r="AE2589">
        <f>SUM(M2589:N2589)/SUM(K2589:AD2589)</f>
        <v>0.16304347826086957</v>
      </c>
      <c r="AF2589">
        <f>SUM(S2589,Y2589)/SUM(K2589:AD2589)</f>
        <v>0.17391304347826086</v>
      </c>
      <c r="AG2589">
        <f t="shared" si="178"/>
        <v>0.13043478260869565</v>
      </c>
      <c r="AH2589">
        <f t="shared" si="179"/>
        <v>6.5217391304347824E-2</v>
      </c>
      <c r="AI2589">
        <f t="shared" si="180"/>
        <v>0.20652173913043478</v>
      </c>
      <c r="AJ2589">
        <f t="shared" si="181"/>
        <v>0.2608695652173913</v>
      </c>
    </row>
    <row r="2590" spans="1:38" x14ac:dyDescent="0.2">
      <c r="A2590" t="s">
        <v>1734</v>
      </c>
      <c r="B2590">
        <v>4</v>
      </c>
      <c r="C2590">
        <v>55</v>
      </c>
      <c r="D2590">
        <f>C2590-B2590</f>
        <v>51</v>
      </c>
      <c r="E2590">
        <v>0.1545</v>
      </c>
      <c r="F2590">
        <v>1.4E-5</v>
      </c>
      <c r="G2590">
        <v>6</v>
      </c>
      <c r="H2590" t="s">
        <v>46</v>
      </c>
      <c r="I2590" t="s">
        <v>1735</v>
      </c>
      <c r="J2590">
        <v>3.7240000000000002</v>
      </c>
      <c r="K2590">
        <v>1</v>
      </c>
      <c r="L2590">
        <v>0</v>
      </c>
      <c r="M2590">
        <v>1</v>
      </c>
      <c r="N2590">
        <v>7</v>
      </c>
      <c r="O2590">
        <v>3</v>
      </c>
      <c r="P2590">
        <v>1</v>
      </c>
      <c r="Q2590">
        <v>0</v>
      </c>
      <c r="R2590">
        <v>1</v>
      </c>
      <c r="S2590">
        <v>6</v>
      </c>
      <c r="T2590">
        <v>3</v>
      </c>
      <c r="U2590">
        <v>0</v>
      </c>
      <c r="V2590">
        <v>2</v>
      </c>
      <c r="W2590">
        <v>2</v>
      </c>
      <c r="X2590">
        <v>2</v>
      </c>
      <c r="Y2590">
        <v>2</v>
      </c>
      <c r="Z2590">
        <v>3</v>
      </c>
      <c r="AA2590">
        <v>2</v>
      </c>
      <c r="AB2590">
        <v>6</v>
      </c>
      <c r="AC2590">
        <v>0</v>
      </c>
      <c r="AD2590">
        <v>4</v>
      </c>
      <c r="AE2590">
        <f>SUM(M2590:N2590)/SUM(K2590:AD2590)</f>
        <v>0.17391304347826086</v>
      </c>
      <c r="AF2590">
        <f>SUM(S2590,Y2590)/SUM(K2590:AD2590)</f>
        <v>0.17391304347826086</v>
      </c>
      <c r="AG2590">
        <f t="shared" si="178"/>
        <v>8.6956521739130432E-2</v>
      </c>
      <c r="AH2590">
        <f t="shared" si="179"/>
        <v>0.15217391304347827</v>
      </c>
      <c r="AI2590">
        <f t="shared" si="180"/>
        <v>0.21739130434782608</v>
      </c>
      <c r="AJ2590">
        <f t="shared" si="181"/>
        <v>0.19565217391304349</v>
      </c>
    </row>
    <row r="2591" spans="1:38" x14ac:dyDescent="0.2">
      <c r="A2591" t="s">
        <v>1988</v>
      </c>
      <c r="B2591">
        <v>7</v>
      </c>
      <c r="C2591">
        <v>42</v>
      </c>
      <c r="D2591">
        <f>C2591-B2591</f>
        <v>35</v>
      </c>
      <c r="E2591">
        <v>0.32450000000000001</v>
      </c>
      <c r="F2591">
        <v>1.2E-5</v>
      </c>
      <c r="G2591">
        <v>66</v>
      </c>
      <c r="H2591" t="s">
        <v>32</v>
      </c>
      <c r="I2591" t="s">
        <v>49</v>
      </c>
      <c r="J2591">
        <v>3.1779999999999999</v>
      </c>
      <c r="K2591">
        <v>2</v>
      </c>
      <c r="L2591">
        <v>0</v>
      </c>
      <c r="M2591">
        <v>1</v>
      </c>
      <c r="N2591">
        <v>3</v>
      </c>
      <c r="O2591">
        <v>1</v>
      </c>
      <c r="P2591">
        <v>2</v>
      </c>
      <c r="Q2591">
        <v>1</v>
      </c>
      <c r="R2591">
        <v>0</v>
      </c>
      <c r="S2591">
        <v>3</v>
      </c>
      <c r="T2591">
        <v>1</v>
      </c>
      <c r="U2591">
        <v>0</v>
      </c>
      <c r="V2591">
        <v>1</v>
      </c>
      <c r="W2591">
        <v>1</v>
      </c>
      <c r="X2591">
        <v>0</v>
      </c>
      <c r="Y2591">
        <v>1</v>
      </c>
      <c r="Z2591">
        <v>2</v>
      </c>
      <c r="AA2591">
        <v>0</v>
      </c>
      <c r="AB2591">
        <v>1</v>
      </c>
      <c r="AC2591">
        <v>0</v>
      </c>
      <c r="AD2591">
        <v>3</v>
      </c>
      <c r="AE2591">
        <f>SUM(M2591:N2591)/SUM(K2591:AD2591)</f>
        <v>0.17391304347826086</v>
      </c>
      <c r="AF2591">
        <f>SUM(S2591,Y2591)/SUM(K2591:AD2591)</f>
        <v>0.17391304347826086</v>
      </c>
      <c r="AG2591">
        <f t="shared" si="178"/>
        <v>0.21739130434782608</v>
      </c>
      <c r="AH2591">
        <f t="shared" si="179"/>
        <v>0.17391304347826086</v>
      </c>
      <c r="AI2591">
        <f t="shared" si="180"/>
        <v>8.6956521739130432E-2</v>
      </c>
      <c r="AJ2591">
        <f t="shared" si="181"/>
        <v>0.17391304347826086</v>
      </c>
    </row>
    <row r="2592" spans="1:38" x14ac:dyDescent="0.2">
      <c r="A2592" t="s">
        <v>2117</v>
      </c>
      <c r="B2592">
        <v>6</v>
      </c>
      <c r="C2592">
        <v>36</v>
      </c>
      <c r="D2592">
        <f>C2592-B2592</f>
        <v>30</v>
      </c>
      <c r="E2592">
        <v>0.3634</v>
      </c>
      <c r="F2592">
        <v>1.2999999999999999E-5</v>
      </c>
      <c r="G2592">
        <v>66</v>
      </c>
      <c r="H2592" t="s">
        <v>32</v>
      </c>
      <c r="I2592" t="s">
        <v>2118</v>
      </c>
      <c r="J2592">
        <v>3.657</v>
      </c>
      <c r="K2592">
        <v>0</v>
      </c>
      <c r="L2592">
        <v>0</v>
      </c>
      <c r="M2592">
        <v>2</v>
      </c>
      <c r="N2592">
        <v>2</v>
      </c>
      <c r="O2592">
        <v>1</v>
      </c>
      <c r="P2592">
        <v>2</v>
      </c>
      <c r="Q2592">
        <v>1</v>
      </c>
      <c r="R2592">
        <v>1</v>
      </c>
      <c r="S2592">
        <v>2</v>
      </c>
      <c r="T2592">
        <v>2</v>
      </c>
      <c r="U2592">
        <v>1</v>
      </c>
      <c r="V2592">
        <v>2</v>
      </c>
      <c r="W2592">
        <v>0</v>
      </c>
      <c r="X2592">
        <v>0</v>
      </c>
      <c r="Y2592">
        <v>2</v>
      </c>
      <c r="Z2592">
        <v>1</v>
      </c>
      <c r="AA2592">
        <v>1</v>
      </c>
      <c r="AB2592">
        <v>2</v>
      </c>
      <c r="AC2592">
        <v>0</v>
      </c>
      <c r="AD2592">
        <v>1</v>
      </c>
      <c r="AE2592">
        <f>SUM(M2592:N2592)/SUM(K2592:AD2592)</f>
        <v>0.17391304347826086</v>
      </c>
      <c r="AF2592">
        <f>SUM(S2592,Y2592)/SUM(K2592:AD2592)</f>
        <v>0.17391304347826086</v>
      </c>
      <c r="AG2592">
        <f t="shared" si="178"/>
        <v>8.6956521739130432E-2</v>
      </c>
      <c r="AH2592">
        <f t="shared" si="179"/>
        <v>8.6956521739130432E-2</v>
      </c>
      <c r="AI2592">
        <f t="shared" si="180"/>
        <v>0.2608695652173913</v>
      </c>
      <c r="AJ2592">
        <f t="shared" si="181"/>
        <v>0.21739130434782608</v>
      </c>
      <c r="AK2592">
        <v>2</v>
      </c>
      <c r="AL2592">
        <v>0</v>
      </c>
    </row>
    <row r="2593" spans="1:38" x14ac:dyDescent="0.2">
      <c r="A2593" t="s">
        <v>768</v>
      </c>
      <c r="B2593">
        <v>28</v>
      </c>
      <c r="C2593">
        <v>356</v>
      </c>
      <c r="D2593">
        <f>C2593-B2593</f>
        <v>328</v>
      </c>
      <c r="E2593">
        <v>0.38519999999999999</v>
      </c>
      <c r="F2593">
        <v>2.9329999999999998E-3</v>
      </c>
      <c r="G2593">
        <v>78</v>
      </c>
      <c r="H2593" t="s">
        <v>32</v>
      </c>
      <c r="I2593" t="s">
        <v>51</v>
      </c>
      <c r="J2593">
        <v>2.8050000000000002</v>
      </c>
      <c r="K2593">
        <v>6</v>
      </c>
      <c r="L2593">
        <v>0</v>
      </c>
      <c r="M2593">
        <v>14</v>
      </c>
      <c r="N2593">
        <v>11</v>
      </c>
      <c r="O2593">
        <v>1</v>
      </c>
      <c r="P2593">
        <v>30</v>
      </c>
      <c r="Q2593">
        <v>5</v>
      </c>
      <c r="R2593">
        <v>2</v>
      </c>
      <c r="S2593">
        <v>17</v>
      </c>
      <c r="T2593">
        <v>4</v>
      </c>
      <c r="U2593">
        <v>1</v>
      </c>
      <c r="V2593">
        <v>10</v>
      </c>
      <c r="W2593">
        <v>6</v>
      </c>
      <c r="X2593">
        <v>6</v>
      </c>
      <c r="Y2593">
        <v>7</v>
      </c>
      <c r="Z2593">
        <v>5</v>
      </c>
      <c r="AA2593">
        <v>7</v>
      </c>
      <c r="AB2593">
        <v>4</v>
      </c>
      <c r="AC2593">
        <v>0</v>
      </c>
      <c r="AD2593">
        <v>2</v>
      </c>
      <c r="AE2593">
        <f>SUM(M2593:N2593)/SUM(K2593:AD2593)</f>
        <v>0.18115942028985507</v>
      </c>
      <c r="AF2593">
        <f>SUM(S2593,Y2593)/SUM(K2593:AD2593)</f>
        <v>0.17391304347826086</v>
      </c>
      <c r="AG2593">
        <f t="shared" si="178"/>
        <v>0.30434782608695654</v>
      </c>
      <c r="AH2593">
        <f t="shared" si="179"/>
        <v>2.1739130434782608E-2</v>
      </c>
      <c r="AI2593">
        <f t="shared" si="180"/>
        <v>7.9710144927536225E-2</v>
      </c>
      <c r="AJ2593">
        <f t="shared" si="181"/>
        <v>0.2391304347826087</v>
      </c>
      <c r="AK2593">
        <v>14</v>
      </c>
      <c r="AL2593">
        <v>0</v>
      </c>
    </row>
    <row r="2594" spans="1:38" x14ac:dyDescent="0.2">
      <c r="A2594" t="s">
        <v>1857</v>
      </c>
      <c r="B2594">
        <v>33</v>
      </c>
      <c r="C2594">
        <v>402</v>
      </c>
      <c r="D2594">
        <f>C2594-B2594</f>
        <v>369</v>
      </c>
      <c r="E2594">
        <v>0.49769999999999998</v>
      </c>
      <c r="F2594">
        <v>6.9491999999999998E-2</v>
      </c>
      <c r="G2594">
        <v>90</v>
      </c>
      <c r="H2594" t="s">
        <v>35</v>
      </c>
      <c r="I2594" t="s">
        <v>51</v>
      </c>
      <c r="J2594">
        <v>2.8460000000000001</v>
      </c>
      <c r="K2594">
        <v>5</v>
      </c>
      <c r="L2594">
        <v>1</v>
      </c>
      <c r="M2594">
        <v>15</v>
      </c>
      <c r="N2594">
        <v>11</v>
      </c>
      <c r="O2594">
        <v>3</v>
      </c>
      <c r="P2594">
        <v>21</v>
      </c>
      <c r="Q2594">
        <v>0</v>
      </c>
      <c r="R2594">
        <v>6</v>
      </c>
      <c r="S2594">
        <v>12</v>
      </c>
      <c r="T2594">
        <v>2</v>
      </c>
      <c r="U2594">
        <v>1</v>
      </c>
      <c r="V2594">
        <v>13</v>
      </c>
      <c r="W2594">
        <v>6</v>
      </c>
      <c r="X2594">
        <v>6</v>
      </c>
      <c r="Y2594">
        <v>12</v>
      </c>
      <c r="Z2594">
        <v>11</v>
      </c>
      <c r="AA2594">
        <v>10</v>
      </c>
      <c r="AB2594">
        <v>2</v>
      </c>
      <c r="AC2594">
        <v>1</v>
      </c>
      <c r="AD2594">
        <v>0</v>
      </c>
      <c r="AE2594">
        <f>SUM(M2594:N2594)/SUM(K2594:AD2594)</f>
        <v>0.18840579710144928</v>
      </c>
      <c r="AF2594">
        <f>SUM(S2594,Y2594)/SUM(K2594:AD2594)</f>
        <v>0.17391304347826086</v>
      </c>
      <c r="AG2594">
        <f t="shared" si="178"/>
        <v>0.2318840579710145</v>
      </c>
      <c r="AH2594">
        <f t="shared" si="179"/>
        <v>2.8985507246376812E-2</v>
      </c>
      <c r="AI2594">
        <f t="shared" si="180"/>
        <v>7.9710144927536225E-2</v>
      </c>
      <c r="AJ2594">
        <f t="shared" si="181"/>
        <v>0.29710144927536231</v>
      </c>
    </row>
    <row r="2595" spans="1:38" x14ac:dyDescent="0.2">
      <c r="A2595" t="s">
        <v>342</v>
      </c>
      <c r="B2595">
        <v>1276</v>
      </c>
      <c r="C2595">
        <v>1454</v>
      </c>
      <c r="D2595">
        <f>C2595-B2595</f>
        <v>178</v>
      </c>
      <c r="E2595">
        <v>0.15040000000000001</v>
      </c>
      <c r="F2595">
        <v>5.8999999999999998E-5</v>
      </c>
      <c r="G2595">
        <v>6</v>
      </c>
      <c r="H2595" t="s">
        <v>46</v>
      </c>
      <c r="I2595" t="s">
        <v>33</v>
      </c>
      <c r="J2595">
        <v>2.9630000000000001</v>
      </c>
      <c r="K2595">
        <v>2</v>
      </c>
      <c r="L2595">
        <v>2</v>
      </c>
      <c r="M2595">
        <v>9</v>
      </c>
      <c r="N2595">
        <v>9</v>
      </c>
      <c r="O2595">
        <v>2</v>
      </c>
      <c r="P2595">
        <v>9</v>
      </c>
      <c r="Q2595">
        <v>2</v>
      </c>
      <c r="R2595">
        <v>0</v>
      </c>
      <c r="S2595">
        <v>9</v>
      </c>
      <c r="T2595">
        <v>5</v>
      </c>
      <c r="U2595">
        <v>0</v>
      </c>
      <c r="V2595">
        <v>4</v>
      </c>
      <c r="W2595">
        <v>4</v>
      </c>
      <c r="X2595">
        <v>6</v>
      </c>
      <c r="Y2595">
        <v>7</v>
      </c>
      <c r="Z2595">
        <v>7</v>
      </c>
      <c r="AA2595">
        <v>6</v>
      </c>
      <c r="AB2595">
        <v>5</v>
      </c>
      <c r="AC2595">
        <v>1</v>
      </c>
      <c r="AD2595">
        <v>3</v>
      </c>
      <c r="AE2595">
        <f>SUM(M2595:N2595)/SUM(K2595:AD2595)</f>
        <v>0.19565217391304349</v>
      </c>
      <c r="AF2595">
        <f>SUM(S2595,Y2595)/SUM(K2595:AD2595)</f>
        <v>0.17391304347826086</v>
      </c>
      <c r="AG2595">
        <f t="shared" si="178"/>
        <v>0.16304347826086957</v>
      </c>
      <c r="AH2595">
        <f t="shared" si="179"/>
        <v>6.5217391304347824E-2</v>
      </c>
      <c r="AI2595">
        <f t="shared" si="180"/>
        <v>0.10869565217391304</v>
      </c>
      <c r="AJ2595">
        <f t="shared" si="181"/>
        <v>0.29347826086956524</v>
      </c>
    </row>
    <row r="2596" spans="1:38" x14ac:dyDescent="0.2">
      <c r="A2596" t="s">
        <v>1758</v>
      </c>
      <c r="B2596">
        <v>24</v>
      </c>
      <c r="C2596">
        <v>367</v>
      </c>
      <c r="D2596">
        <f>C2596-B2596</f>
        <v>343</v>
      </c>
      <c r="E2596">
        <v>0.61609999999999998</v>
      </c>
      <c r="F2596">
        <v>6.9800000000000005E-4</v>
      </c>
      <c r="G2596">
        <v>90</v>
      </c>
      <c r="H2596" t="s">
        <v>32</v>
      </c>
      <c r="I2596" t="s">
        <v>51</v>
      </c>
      <c r="J2596">
        <v>2.7930000000000001</v>
      </c>
      <c r="K2596">
        <v>8</v>
      </c>
      <c r="L2596">
        <v>1</v>
      </c>
      <c r="M2596">
        <v>11</v>
      </c>
      <c r="N2596">
        <v>16</v>
      </c>
      <c r="O2596">
        <v>1</v>
      </c>
      <c r="P2596">
        <v>25</v>
      </c>
      <c r="Q2596">
        <v>0</v>
      </c>
      <c r="R2596">
        <v>4</v>
      </c>
      <c r="S2596">
        <v>18</v>
      </c>
      <c r="T2596">
        <v>2</v>
      </c>
      <c r="U2596">
        <v>0</v>
      </c>
      <c r="V2596">
        <v>6</v>
      </c>
      <c r="W2596">
        <v>4</v>
      </c>
      <c r="X2596">
        <v>12</v>
      </c>
      <c r="Y2596">
        <v>6</v>
      </c>
      <c r="Z2596">
        <v>9</v>
      </c>
      <c r="AA2596">
        <v>10</v>
      </c>
      <c r="AB2596">
        <v>2</v>
      </c>
      <c r="AC2596">
        <v>0</v>
      </c>
      <c r="AD2596">
        <v>3</v>
      </c>
      <c r="AE2596">
        <f>SUM(M2596:N2596)/SUM(K2596:AD2596)</f>
        <v>0.19565217391304349</v>
      </c>
      <c r="AF2596">
        <f>SUM(S2596,Y2596)/SUM(K2596:AD2596)</f>
        <v>0.17391304347826086</v>
      </c>
      <c r="AG2596">
        <f t="shared" si="178"/>
        <v>0.26811594202898553</v>
      </c>
      <c r="AH2596">
        <f t="shared" si="179"/>
        <v>2.8985507246376812E-2</v>
      </c>
      <c r="AI2596">
        <f t="shared" si="180"/>
        <v>5.7971014492753624E-2</v>
      </c>
      <c r="AJ2596">
        <f t="shared" si="181"/>
        <v>0.27536231884057971</v>
      </c>
      <c r="AK2596">
        <v>12</v>
      </c>
      <c r="AL2596">
        <v>2</v>
      </c>
    </row>
    <row r="2597" spans="1:38" x14ac:dyDescent="0.2">
      <c r="A2597" t="s">
        <v>1513</v>
      </c>
      <c r="B2597">
        <v>364</v>
      </c>
      <c r="C2597">
        <v>452</v>
      </c>
      <c r="D2597">
        <f>C2597-B2597</f>
        <v>88</v>
      </c>
      <c r="E2597">
        <v>0.22409999999999999</v>
      </c>
      <c r="F2597">
        <v>1.9530000000000001E-3</v>
      </c>
      <c r="G2597">
        <v>30</v>
      </c>
      <c r="H2597" t="s">
        <v>35</v>
      </c>
      <c r="I2597" t="s">
        <v>915</v>
      </c>
      <c r="J2597">
        <v>2.3330000000000002</v>
      </c>
      <c r="K2597">
        <v>2</v>
      </c>
      <c r="L2597">
        <v>0</v>
      </c>
      <c r="M2597">
        <v>6</v>
      </c>
      <c r="N2597">
        <v>4</v>
      </c>
      <c r="O2597">
        <v>1</v>
      </c>
      <c r="P2597">
        <v>8</v>
      </c>
      <c r="Q2597">
        <v>0</v>
      </c>
      <c r="R2597">
        <v>0</v>
      </c>
      <c r="S2597">
        <v>3</v>
      </c>
      <c r="T2597">
        <v>0</v>
      </c>
      <c r="U2597">
        <v>0</v>
      </c>
      <c r="V2597">
        <v>9</v>
      </c>
      <c r="W2597">
        <v>0</v>
      </c>
      <c r="X2597">
        <v>0</v>
      </c>
      <c r="Y2597">
        <v>5</v>
      </c>
      <c r="Z2597">
        <v>3</v>
      </c>
      <c r="AA2597">
        <v>2</v>
      </c>
      <c r="AB2597">
        <v>1</v>
      </c>
      <c r="AC2597">
        <v>0</v>
      </c>
      <c r="AD2597">
        <v>2</v>
      </c>
      <c r="AE2597">
        <f>SUM(M2597:N2597)/SUM(K2597:AD2597)</f>
        <v>0.21739130434782608</v>
      </c>
      <c r="AF2597">
        <f>SUM(S2597,Y2597)/SUM(K2597:AD2597)</f>
        <v>0.17391304347826086</v>
      </c>
      <c r="AG2597">
        <f t="shared" si="178"/>
        <v>0.21739130434782608</v>
      </c>
      <c r="AH2597">
        <f t="shared" si="179"/>
        <v>6.5217391304347824E-2</v>
      </c>
      <c r="AI2597">
        <f t="shared" si="180"/>
        <v>2.1739130434782608E-2</v>
      </c>
      <c r="AJ2597">
        <f t="shared" si="181"/>
        <v>0.30434782608695654</v>
      </c>
    </row>
    <row r="2598" spans="1:38" x14ac:dyDescent="0.2">
      <c r="A2598" t="s">
        <v>2632</v>
      </c>
      <c r="B2598">
        <v>150</v>
      </c>
      <c r="C2598">
        <v>245</v>
      </c>
      <c r="D2598">
        <f>C2598-B2598</f>
        <v>95</v>
      </c>
      <c r="E2598">
        <v>0.35420000000000001</v>
      </c>
      <c r="F2598">
        <v>1.4772E-2</v>
      </c>
      <c r="G2598">
        <v>66</v>
      </c>
      <c r="H2598" t="s">
        <v>32</v>
      </c>
      <c r="I2598" t="s">
        <v>44</v>
      </c>
      <c r="J2598">
        <v>2.37</v>
      </c>
      <c r="K2598">
        <v>2</v>
      </c>
      <c r="L2598">
        <v>0</v>
      </c>
      <c r="M2598">
        <v>2</v>
      </c>
      <c r="N2598">
        <v>8</v>
      </c>
      <c r="O2598">
        <v>2</v>
      </c>
      <c r="P2598">
        <v>7</v>
      </c>
      <c r="Q2598">
        <v>1</v>
      </c>
      <c r="R2598">
        <v>0</v>
      </c>
      <c r="S2598">
        <v>3</v>
      </c>
      <c r="T2598">
        <v>1</v>
      </c>
      <c r="U2598">
        <v>0</v>
      </c>
      <c r="V2598">
        <v>4</v>
      </c>
      <c r="W2598">
        <v>3</v>
      </c>
      <c r="X2598">
        <v>4</v>
      </c>
      <c r="Y2598">
        <v>5</v>
      </c>
      <c r="Z2598">
        <v>2</v>
      </c>
      <c r="AA2598">
        <v>2</v>
      </c>
      <c r="AB2598">
        <v>0</v>
      </c>
      <c r="AC2598">
        <v>0</v>
      </c>
      <c r="AD2598">
        <v>0</v>
      </c>
      <c r="AE2598">
        <f>SUM(M2598:N2598)/SUM(K2598:AD2598)</f>
        <v>0.21739130434782608</v>
      </c>
      <c r="AF2598">
        <f>SUM(S2598,Y2598)/SUM(K2598:AD2598)</f>
        <v>0.17391304347826086</v>
      </c>
      <c r="AG2598">
        <f t="shared" si="178"/>
        <v>0.2608695652173913</v>
      </c>
      <c r="AH2598">
        <f t="shared" si="179"/>
        <v>4.3478260869565216E-2</v>
      </c>
      <c r="AI2598">
        <f t="shared" si="180"/>
        <v>2.1739130434782608E-2</v>
      </c>
      <c r="AJ2598">
        <f t="shared" si="181"/>
        <v>0.28260869565217389</v>
      </c>
      <c r="AK2598">
        <v>4</v>
      </c>
      <c r="AL2598">
        <v>0</v>
      </c>
    </row>
    <row r="2599" spans="1:38" x14ac:dyDescent="0.2">
      <c r="A2599" t="s">
        <v>3001</v>
      </c>
      <c r="B2599">
        <v>187</v>
      </c>
      <c r="C2599">
        <v>277</v>
      </c>
      <c r="D2599">
        <f>C2599-B2599</f>
        <v>90</v>
      </c>
      <c r="E2599">
        <v>0.38329999999999997</v>
      </c>
      <c r="F2599">
        <v>9.2999999999999997E-5</v>
      </c>
      <c r="G2599">
        <v>78</v>
      </c>
      <c r="H2599" t="s">
        <v>46</v>
      </c>
      <c r="I2599" t="s">
        <v>44</v>
      </c>
      <c r="J2599">
        <v>2.4630000000000001</v>
      </c>
      <c r="K2599">
        <v>1</v>
      </c>
      <c r="L2599">
        <v>0</v>
      </c>
      <c r="M2599">
        <v>4</v>
      </c>
      <c r="N2599">
        <v>6</v>
      </c>
      <c r="O2599">
        <v>1</v>
      </c>
      <c r="P2599">
        <v>1</v>
      </c>
      <c r="Q2599">
        <v>0</v>
      </c>
      <c r="R2599">
        <v>1</v>
      </c>
      <c r="S2599">
        <v>8</v>
      </c>
      <c r="T2599">
        <v>0</v>
      </c>
      <c r="U2599">
        <v>0</v>
      </c>
      <c r="V2599">
        <v>3</v>
      </c>
      <c r="W2599">
        <v>3</v>
      </c>
      <c r="X2599">
        <v>4</v>
      </c>
      <c r="Y2599">
        <v>0</v>
      </c>
      <c r="Z2599">
        <v>8</v>
      </c>
      <c r="AA2599">
        <v>3</v>
      </c>
      <c r="AB2599">
        <v>1</v>
      </c>
      <c r="AC2599">
        <v>0</v>
      </c>
      <c r="AD2599">
        <v>2</v>
      </c>
      <c r="AE2599">
        <f>SUM(M2599:N2599)/SUM(K2599:AD2599)</f>
        <v>0.21739130434782608</v>
      </c>
      <c r="AF2599">
        <f>SUM(S2599,Y2599)/SUM(K2599:AD2599)</f>
        <v>0.17391304347826086</v>
      </c>
      <c r="AG2599">
        <f t="shared" si="178"/>
        <v>0.10869565217391304</v>
      </c>
      <c r="AH2599">
        <f t="shared" si="179"/>
        <v>6.5217391304347824E-2</v>
      </c>
      <c r="AI2599">
        <f t="shared" si="180"/>
        <v>4.3478260869565216E-2</v>
      </c>
      <c r="AJ2599">
        <f t="shared" si="181"/>
        <v>0.39130434782608697</v>
      </c>
    </row>
    <row r="2600" spans="1:38" x14ac:dyDescent="0.2">
      <c r="A2600" t="s">
        <v>403</v>
      </c>
      <c r="B2600">
        <v>73</v>
      </c>
      <c r="C2600">
        <v>189</v>
      </c>
      <c r="D2600">
        <f>C2600-B2600</f>
        <v>116</v>
      </c>
      <c r="E2600">
        <v>0.15790000000000001</v>
      </c>
      <c r="F2600">
        <v>1.152E-3</v>
      </c>
      <c r="G2600">
        <v>6</v>
      </c>
      <c r="H2600" t="s">
        <v>46</v>
      </c>
      <c r="I2600" t="s">
        <v>44</v>
      </c>
      <c r="J2600">
        <v>2.6829999999999998</v>
      </c>
      <c r="K2600">
        <v>4</v>
      </c>
      <c r="L2600">
        <v>0</v>
      </c>
      <c r="M2600">
        <v>11</v>
      </c>
      <c r="N2600">
        <v>5</v>
      </c>
      <c r="O2600">
        <v>4</v>
      </c>
      <c r="P2600">
        <v>7</v>
      </c>
      <c r="Q2600">
        <v>1</v>
      </c>
      <c r="R2600">
        <v>0</v>
      </c>
      <c r="S2600">
        <v>11</v>
      </c>
      <c r="T2600">
        <v>1</v>
      </c>
      <c r="U2600">
        <v>0</v>
      </c>
      <c r="V2600">
        <v>6</v>
      </c>
      <c r="W2600">
        <v>6</v>
      </c>
      <c r="X2600">
        <v>1</v>
      </c>
      <c r="Y2600">
        <v>1</v>
      </c>
      <c r="Z2600">
        <v>7</v>
      </c>
      <c r="AA2600">
        <v>2</v>
      </c>
      <c r="AB2600">
        <v>1</v>
      </c>
      <c r="AC2600">
        <v>0</v>
      </c>
      <c r="AD2600">
        <v>1</v>
      </c>
      <c r="AE2600">
        <f>SUM(M2600:N2600)/SUM(K2600:AD2600)</f>
        <v>0.2318840579710145</v>
      </c>
      <c r="AF2600">
        <f>SUM(S2600,Y2600)/SUM(K2600:AD2600)</f>
        <v>0.17391304347826086</v>
      </c>
      <c r="AG2600">
        <f t="shared" si="178"/>
        <v>0.24637681159420291</v>
      </c>
      <c r="AH2600">
        <f t="shared" si="179"/>
        <v>7.2463768115942032E-2</v>
      </c>
      <c r="AI2600">
        <f t="shared" si="180"/>
        <v>2.8985507246376812E-2</v>
      </c>
      <c r="AJ2600">
        <f t="shared" si="181"/>
        <v>0.24637681159420291</v>
      </c>
      <c r="AK2600">
        <v>5</v>
      </c>
      <c r="AL2600">
        <v>3</v>
      </c>
    </row>
    <row r="2601" spans="1:38" x14ac:dyDescent="0.2">
      <c r="A2601" t="s">
        <v>2678</v>
      </c>
      <c r="B2601">
        <v>97</v>
      </c>
      <c r="C2601">
        <v>507</v>
      </c>
      <c r="D2601">
        <f>C2601-B2601</f>
        <v>410</v>
      </c>
      <c r="E2601">
        <v>0.19270000000000001</v>
      </c>
      <c r="F2601">
        <v>1.0399999999999999E-4</v>
      </c>
      <c r="G2601">
        <v>18</v>
      </c>
      <c r="H2601" t="s">
        <v>46</v>
      </c>
      <c r="I2601" t="s">
        <v>33</v>
      </c>
      <c r="J2601">
        <v>2.6419999999999999</v>
      </c>
      <c r="K2601">
        <v>5</v>
      </c>
      <c r="L2601">
        <v>1</v>
      </c>
      <c r="M2601">
        <v>20</v>
      </c>
      <c r="N2601">
        <v>21</v>
      </c>
      <c r="O2601">
        <v>0</v>
      </c>
      <c r="P2601">
        <v>14</v>
      </c>
      <c r="Q2601">
        <v>2</v>
      </c>
      <c r="R2601">
        <v>3</v>
      </c>
      <c r="S2601">
        <v>20</v>
      </c>
      <c r="T2601">
        <v>9</v>
      </c>
      <c r="U2601">
        <v>0</v>
      </c>
      <c r="V2601">
        <v>12</v>
      </c>
      <c r="W2601">
        <v>11</v>
      </c>
      <c r="X2601">
        <v>10</v>
      </c>
      <c r="Y2601">
        <v>8</v>
      </c>
      <c r="Z2601">
        <v>11</v>
      </c>
      <c r="AA2601">
        <v>8</v>
      </c>
      <c r="AB2601">
        <v>5</v>
      </c>
      <c r="AC2601">
        <v>1</v>
      </c>
      <c r="AD2601">
        <v>0</v>
      </c>
      <c r="AE2601">
        <f>SUM(M2601:N2601)/SUM(K2601:AD2601)</f>
        <v>0.25465838509316768</v>
      </c>
      <c r="AF2601">
        <f>SUM(S2601,Y2601)/SUM(K2601:AD2601)</f>
        <v>0.17391304347826086</v>
      </c>
      <c r="AG2601">
        <f t="shared" si="178"/>
        <v>0.18633540372670807</v>
      </c>
      <c r="AH2601">
        <f t="shared" si="179"/>
        <v>6.2111801242236021E-3</v>
      </c>
      <c r="AI2601">
        <f t="shared" si="180"/>
        <v>0.10559006211180125</v>
      </c>
      <c r="AJ2601">
        <f t="shared" si="181"/>
        <v>0.27329192546583853</v>
      </c>
      <c r="AK2601">
        <v>7</v>
      </c>
      <c r="AL2601">
        <v>5</v>
      </c>
    </row>
    <row r="2602" spans="1:38" x14ac:dyDescent="0.2">
      <c r="A2602" t="s">
        <v>2052</v>
      </c>
      <c r="B2602">
        <v>211</v>
      </c>
      <c r="C2602">
        <v>241</v>
      </c>
      <c r="D2602">
        <f>C2602-B2602</f>
        <v>30</v>
      </c>
      <c r="E2602">
        <v>0.1353</v>
      </c>
      <c r="F2602" s="1">
        <v>6.0000000000000002E-6</v>
      </c>
      <c r="G2602">
        <v>6</v>
      </c>
      <c r="H2602" t="s">
        <v>35</v>
      </c>
      <c r="I2602" t="s">
        <v>33</v>
      </c>
      <c r="J2602">
        <v>3.109</v>
      </c>
      <c r="K2602">
        <v>0</v>
      </c>
      <c r="L2602">
        <v>0</v>
      </c>
      <c r="M2602">
        <v>2</v>
      </c>
      <c r="N2602">
        <v>4</v>
      </c>
      <c r="O2602">
        <v>3</v>
      </c>
      <c r="P2602">
        <v>0</v>
      </c>
      <c r="Q2602">
        <v>0</v>
      </c>
      <c r="R2602">
        <v>0</v>
      </c>
      <c r="S2602">
        <v>4</v>
      </c>
      <c r="T2602">
        <v>1</v>
      </c>
      <c r="U2602">
        <v>2</v>
      </c>
      <c r="V2602">
        <v>3</v>
      </c>
      <c r="W2602">
        <v>0</v>
      </c>
      <c r="X2602">
        <v>1</v>
      </c>
      <c r="Y2602">
        <v>0</v>
      </c>
      <c r="Z2602">
        <v>2</v>
      </c>
      <c r="AA2602">
        <v>0</v>
      </c>
      <c r="AB2602">
        <v>1</v>
      </c>
      <c r="AC2602">
        <v>0</v>
      </c>
      <c r="AD2602">
        <v>0</v>
      </c>
      <c r="AE2602">
        <f>SUM(M2602:N2602)/SUM(K2602:AD2602)</f>
        <v>0.2608695652173913</v>
      </c>
      <c r="AF2602">
        <f>SUM(S2602,Y2602)/SUM(K2602:AD2602)</f>
        <v>0.17391304347826086</v>
      </c>
      <c r="AG2602">
        <f t="shared" si="178"/>
        <v>0</v>
      </c>
      <c r="AH2602">
        <f t="shared" si="179"/>
        <v>0.13043478260869565</v>
      </c>
      <c r="AI2602">
        <f t="shared" si="180"/>
        <v>0.17391304347826086</v>
      </c>
      <c r="AJ2602">
        <f t="shared" si="181"/>
        <v>0.2608695652173913</v>
      </c>
    </row>
    <row r="2603" spans="1:38" x14ac:dyDescent="0.2">
      <c r="A2603" t="s">
        <v>1413</v>
      </c>
      <c r="B2603">
        <v>154</v>
      </c>
      <c r="C2603">
        <v>304</v>
      </c>
      <c r="D2603">
        <f>C2603-B2603</f>
        <v>150</v>
      </c>
      <c r="E2603">
        <v>0.33050000000000002</v>
      </c>
      <c r="F2603">
        <v>3.9399999999999998E-4</v>
      </c>
      <c r="G2603">
        <v>66</v>
      </c>
      <c r="H2603" t="s">
        <v>35</v>
      </c>
      <c r="I2603" t="s">
        <v>44</v>
      </c>
      <c r="J2603">
        <v>2.6840000000000002</v>
      </c>
      <c r="K2603">
        <v>2</v>
      </c>
      <c r="L2603">
        <v>1</v>
      </c>
      <c r="M2603">
        <v>10</v>
      </c>
      <c r="N2603">
        <v>11</v>
      </c>
      <c r="O2603">
        <v>1</v>
      </c>
      <c r="P2603">
        <v>6</v>
      </c>
      <c r="Q2603">
        <v>3</v>
      </c>
      <c r="R2603">
        <v>1</v>
      </c>
      <c r="S2603">
        <v>11</v>
      </c>
      <c r="T2603">
        <v>3</v>
      </c>
      <c r="U2603">
        <v>3</v>
      </c>
      <c r="V2603">
        <v>0</v>
      </c>
      <c r="W2603">
        <v>5</v>
      </c>
      <c r="X2603">
        <v>4</v>
      </c>
      <c r="Y2603">
        <v>1</v>
      </c>
      <c r="Z2603">
        <v>3</v>
      </c>
      <c r="AA2603">
        <v>2</v>
      </c>
      <c r="AB2603">
        <v>1</v>
      </c>
      <c r="AC2603">
        <v>0</v>
      </c>
      <c r="AD2603">
        <v>1</v>
      </c>
      <c r="AE2603">
        <f>SUM(M2603:N2603)/SUM(K2603:AD2603)</f>
        <v>0.30434782608695654</v>
      </c>
      <c r="AF2603">
        <f>SUM(S2603,Y2603)/SUM(K2603:AD2603)</f>
        <v>0.17391304347826086</v>
      </c>
      <c r="AG2603">
        <f t="shared" si="178"/>
        <v>0.18840579710144928</v>
      </c>
      <c r="AH2603">
        <f t="shared" si="179"/>
        <v>2.8985507246376812E-2</v>
      </c>
      <c r="AI2603">
        <f t="shared" si="180"/>
        <v>0.11594202898550725</v>
      </c>
      <c r="AJ2603">
        <f t="shared" si="181"/>
        <v>0.18840579710144928</v>
      </c>
    </row>
    <row r="2604" spans="1:38" x14ac:dyDescent="0.2">
      <c r="A2604" t="s">
        <v>2049</v>
      </c>
      <c r="B2604">
        <v>5</v>
      </c>
      <c r="C2604">
        <v>371</v>
      </c>
      <c r="D2604">
        <f>C2604-B2604</f>
        <v>366</v>
      </c>
      <c r="E2604">
        <v>0.34250000000000003</v>
      </c>
      <c r="F2604">
        <v>5.7000000000000003E-5</v>
      </c>
      <c r="G2604">
        <v>66</v>
      </c>
      <c r="H2604" t="s">
        <v>32</v>
      </c>
      <c r="I2604" t="s">
        <v>44</v>
      </c>
      <c r="J2604">
        <v>2.6669999999999998</v>
      </c>
      <c r="K2604">
        <v>11</v>
      </c>
      <c r="L2604">
        <v>0</v>
      </c>
      <c r="M2604">
        <v>15</v>
      </c>
      <c r="N2604">
        <v>27</v>
      </c>
      <c r="O2604">
        <v>3</v>
      </c>
      <c r="P2604">
        <v>14</v>
      </c>
      <c r="Q2604">
        <v>1</v>
      </c>
      <c r="R2604">
        <v>1</v>
      </c>
      <c r="S2604">
        <v>20</v>
      </c>
      <c r="T2604">
        <v>3</v>
      </c>
      <c r="U2604">
        <v>3</v>
      </c>
      <c r="V2604">
        <v>10</v>
      </c>
      <c r="W2604">
        <v>8</v>
      </c>
      <c r="X2604">
        <v>3</v>
      </c>
      <c r="Y2604">
        <v>4</v>
      </c>
      <c r="Z2604">
        <v>5</v>
      </c>
      <c r="AA2604">
        <v>4</v>
      </c>
      <c r="AB2604">
        <v>4</v>
      </c>
      <c r="AC2604">
        <v>0</v>
      </c>
      <c r="AD2604">
        <v>2</v>
      </c>
      <c r="AE2604">
        <f>SUM(M2604:N2604)/SUM(K2604:AD2604)</f>
        <v>0.30434782608695654</v>
      </c>
      <c r="AF2604">
        <f>SUM(S2604,Y2604)/SUM(K2604:AD2604)</f>
        <v>0.17391304347826086</v>
      </c>
      <c r="AG2604">
        <f t="shared" si="178"/>
        <v>0.2391304347826087</v>
      </c>
      <c r="AH2604">
        <f t="shared" si="179"/>
        <v>3.6231884057971016E-2</v>
      </c>
      <c r="AI2604">
        <f t="shared" si="180"/>
        <v>7.9710144927536225E-2</v>
      </c>
      <c r="AJ2604">
        <f t="shared" si="181"/>
        <v>0.16666666666666666</v>
      </c>
      <c r="AK2604">
        <v>9</v>
      </c>
      <c r="AL2604">
        <v>0</v>
      </c>
    </row>
    <row r="2605" spans="1:38" x14ac:dyDescent="0.2">
      <c r="A2605" t="s">
        <v>361</v>
      </c>
      <c r="B2605">
        <v>292</v>
      </c>
      <c r="C2605">
        <v>714</v>
      </c>
      <c r="D2605">
        <f>C2605-B2605</f>
        <v>422</v>
      </c>
      <c r="E2605">
        <v>0.25330000000000003</v>
      </c>
      <c r="F2605">
        <v>1.22E-4</v>
      </c>
      <c r="G2605">
        <v>42</v>
      </c>
      <c r="H2605" t="s">
        <v>35</v>
      </c>
      <c r="I2605" t="s">
        <v>40</v>
      </c>
      <c r="J2605">
        <v>3.0179999999999998</v>
      </c>
      <c r="K2605">
        <v>3</v>
      </c>
      <c r="L2605">
        <v>2</v>
      </c>
      <c r="M2605">
        <v>5</v>
      </c>
      <c r="N2605">
        <v>18</v>
      </c>
      <c r="O2605">
        <v>1</v>
      </c>
      <c r="P2605">
        <v>17</v>
      </c>
      <c r="Q2605">
        <v>1</v>
      </c>
      <c r="R2605">
        <v>4</v>
      </c>
      <c r="S2605">
        <v>24</v>
      </c>
      <c r="T2605">
        <v>10</v>
      </c>
      <c r="U2605">
        <v>1</v>
      </c>
      <c r="V2605">
        <v>14</v>
      </c>
      <c r="W2605">
        <v>12</v>
      </c>
      <c r="X2605">
        <v>12</v>
      </c>
      <c r="Y2605">
        <v>7</v>
      </c>
      <c r="Z2605">
        <v>18</v>
      </c>
      <c r="AA2605">
        <v>16</v>
      </c>
      <c r="AB2605">
        <v>6</v>
      </c>
      <c r="AC2605">
        <v>1</v>
      </c>
      <c r="AD2605">
        <v>6</v>
      </c>
      <c r="AE2605">
        <f>SUM(M2605:N2605)/SUM(K2605:AD2605)</f>
        <v>0.12921348314606743</v>
      </c>
      <c r="AF2605">
        <f>SUM(S2605,Y2605)/SUM(K2605:AD2605)</f>
        <v>0.17415730337078653</v>
      </c>
      <c r="AG2605">
        <f t="shared" si="178"/>
        <v>0.1797752808988764</v>
      </c>
      <c r="AH2605">
        <f t="shared" si="179"/>
        <v>4.49438202247191E-2</v>
      </c>
      <c r="AI2605">
        <f t="shared" si="180"/>
        <v>0.11797752808988764</v>
      </c>
      <c r="AJ2605">
        <f t="shared" si="181"/>
        <v>0.3539325842696629</v>
      </c>
    </row>
    <row r="2606" spans="1:38" x14ac:dyDescent="0.2">
      <c r="A2606" t="s">
        <v>2866</v>
      </c>
      <c r="B2606">
        <v>6</v>
      </c>
      <c r="C2606">
        <v>342</v>
      </c>
      <c r="D2606">
        <f>C2606-B2606</f>
        <v>336</v>
      </c>
      <c r="E2606">
        <v>0.42859999999999998</v>
      </c>
      <c r="F2606">
        <v>2.05E-4</v>
      </c>
      <c r="G2606">
        <v>78</v>
      </c>
      <c r="H2606" t="s">
        <v>35</v>
      </c>
      <c r="I2606" t="s">
        <v>40</v>
      </c>
      <c r="J2606">
        <v>2.395</v>
      </c>
      <c r="K2606">
        <v>5</v>
      </c>
      <c r="L2606">
        <v>0</v>
      </c>
      <c r="M2606">
        <v>13</v>
      </c>
      <c r="N2606">
        <v>16</v>
      </c>
      <c r="O2606">
        <v>1</v>
      </c>
      <c r="P2606">
        <v>24</v>
      </c>
      <c r="Q2606">
        <v>4</v>
      </c>
      <c r="R2606">
        <v>1</v>
      </c>
      <c r="S2606">
        <v>18</v>
      </c>
      <c r="T2606">
        <v>1</v>
      </c>
      <c r="U2606">
        <v>0</v>
      </c>
      <c r="V2606">
        <v>9</v>
      </c>
      <c r="W2606">
        <v>6</v>
      </c>
      <c r="X2606">
        <v>6</v>
      </c>
      <c r="Y2606">
        <v>5</v>
      </c>
      <c r="Z2606">
        <v>12</v>
      </c>
      <c r="AA2606">
        <v>7</v>
      </c>
      <c r="AB2606">
        <v>0</v>
      </c>
      <c r="AC2606">
        <v>1</v>
      </c>
      <c r="AD2606">
        <v>3</v>
      </c>
      <c r="AE2606">
        <f>SUM(M2606:N2606)/SUM(K2606:AD2606)</f>
        <v>0.2196969696969697</v>
      </c>
      <c r="AF2606">
        <f>SUM(S2606,Y2606)/SUM(K2606:AD2606)</f>
        <v>0.17424242424242425</v>
      </c>
      <c r="AG2606">
        <f t="shared" si="178"/>
        <v>0.26515151515151514</v>
      </c>
      <c r="AH2606">
        <f t="shared" si="179"/>
        <v>3.787878787878788E-2</v>
      </c>
      <c r="AI2606">
        <f t="shared" si="180"/>
        <v>1.5151515151515152E-2</v>
      </c>
      <c r="AJ2606">
        <f t="shared" si="181"/>
        <v>0.2878787878787879</v>
      </c>
    </row>
    <row r="2607" spans="1:38" x14ac:dyDescent="0.2">
      <c r="A2607" t="s">
        <v>310</v>
      </c>
      <c r="B2607">
        <v>9</v>
      </c>
      <c r="C2607">
        <v>556</v>
      </c>
      <c r="D2607">
        <f>C2607-B2607</f>
        <v>547</v>
      </c>
      <c r="E2607">
        <v>0.34810000000000002</v>
      </c>
      <c r="F2607">
        <v>1.428E-3</v>
      </c>
      <c r="G2607">
        <v>66</v>
      </c>
      <c r="H2607" t="s">
        <v>32</v>
      </c>
      <c r="I2607" t="s">
        <v>49</v>
      </c>
      <c r="J2607">
        <v>2.8849999999999998</v>
      </c>
      <c r="K2607">
        <v>20</v>
      </c>
      <c r="L2607">
        <v>1</v>
      </c>
      <c r="M2607">
        <v>17</v>
      </c>
      <c r="N2607">
        <v>32</v>
      </c>
      <c r="O2607">
        <v>0</v>
      </c>
      <c r="P2607">
        <v>33</v>
      </c>
      <c r="Q2607">
        <v>1</v>
      </c>
      <c r="R2607">
        <v>3</v>
      </c>
      <c r="S2607">
        <v>27</v>
      </c>
      <c r="T2607">
        <v>5</v>
      </c>
      <c r="U2607">
        <v>2</v>
      </c>
      <c r="V2607">
        <v>11</v>
      </c>
      <c r="W2607">
        <v>4</v>
      </c>
      <c r="X2607">
        <v>11</v>
      </c>
      <c r="Y2607">
        <v>11</v>
      </c>
      <c r="Z2607">
        <v>16</v>
      </c>
      <c r="AA2607">
        <v>17</v>
      </c>
      <c r="AB2607">
        <v>6</v>
      </c>
      <c r="AC2607">
        <v>0</v>
      </c>
      <c r="AD2607">
        <v>1</v>
      </c>
      <c r="AE2607">
        <f>SUM(M2607:N2607)/SUM(K2607:AD2607)</f>
        <v>0.22477064220183487</v>
      </c>
      <c r="AF2607">
        <f>SUM(S2607,Y2607)/SUM(K2607:AD2607)</f>
        <v>0.1743119266055046</v>
      </c>
      <c r="AG2607">
        <f t="shared" si="178"/>
        <v>0.26146788990825687</v>
      </c>
      <c r="AH2607">
        <f t="shared" si="179"/>
        <v>4.5871559633027525E-3</v>
      </c>
      <c r="AI2607">
        <f t="shared" si="180"/>
        <v>7.3394495412844041E-2</v>
      </c>
      <c r="AJ2607">
        <f t="shared" si="181"/>
        <v>0.26146788990825687</v>
      </c>
      <c r="AK2607">
        <v>10</v>
      </c>
      <c r="AL2607">
        <v>0</v>
      </c>
    </row>
    <row r="2608" spans="1:38" x14ac:dyDescent="0.2">
      <c r="A2608" t="s">
        <v>2235</v>
      </c>
      <c r="B2608">
        <v>460</v>
      </c>
      <c r="C2608">
        <v>675</v>
      </c>
      <c r="D2608">
        <f>C2608-B2608</f>
        <v>215</v>
      </c>
      <c r="E2608">
        <v>0.1168</v>
      </c>
      <c r="F2608">
        <v>3.6340000000000001E-3</v>
      </c>
      <c r="G2608">
        <v>6</v>
      </c>
      <c r="H2608" t="s">
        <v>46</v>
      </c>
      <c r="I2608" t="s">
        <v>36</v>
      </c>
      <c r="J2608">
        <v>2.6179999999999999</v>
      </c>
      <c r="K2608">
        <v>3</v>
      </c>
      <c r="L2608">
        <v>1</v>
      </c>
      <c r="M2608">
        <v>13</v>
      </c>
      <c r="N2608">
        <v>15</v>
      </c>
      <c r="O2608">
        <v>1</v>
      </c>
      <c r="P2608">
        <v>7</v>
      </c>
      <c r="Q2608">
        <v>1</v>
      </c>
      <c r="R2608">
        <v>2</v>
      </c>
      <c r="S2608">
        <v>11</v>
      </c>
      <c r="T2608">
        <v>6</v>
      </c>
      <c r="U2608">
        <v>0</v>
      </c>
      <c r="V2608">
        <v>9</v>
      </c>
      <c r="W2608">
        <v>5</v>
      </c>
      <c r="X2608">
        <v>5</v>
      </c>
      <c r="Y2608">
        <v>8</v>
      </c>
      <c r="Z2608">
        <v>13</v>
      </c>
      <c r="AA2608">
        <v>5</v>
      </c>
      <c r="AB2608">
        <v>2</v>
      </c>
      <c r="AC2608">
        <v>1</v>
      </c>
      <c r="AD2608">
        <v>1</v>
      </c>
      <c r="AE2608">
        <f>SUM(M2608:N2608)/SUM(K2608:AD2608)</f>
        <v>0.25688073394495414</v>
      </c>
      <c r="AF2608">
        <f>SUM(S2608,Y2608)/SUM(K2608:AD2608)</f>
        <v>0.1743119266055046</v>
      </c>
      <c r="AG2608">
        <f t="shared" si="178"/>
        <v>0.13761467889908258</v>
      </c>
      <c r="AH2608">
        <f t="shared" si="179"/>
        <v>2.7522935779816515E-2</v>
      </c>
      <c r="AI2608">
        <f t="shared" si="180"/>
        <v>9.1743119266055051E-2</v>
      </c>
      <c r="AJ2608">
        <f t="shared" si="181"/>
        <v>0.31192660550458717</v>
      </c>
      <c r="AK2608">
        <v>1</v>
      </c>
      <c r="AL2608">
        <v>1</v>
      </c>
    </row>
    <row r="2609" spans="1:38" x14ac:dyDescent="0.2">
      <c r="A2609" t="s">
        <v>1621</v>
      </c>
      <c r="B2609">
        <v>9</v>
      </c>
      <c r="C2609">
        <v>484</v>
      </c>
      <c r="D2609">
        <f>C2609-B2609</f>
        <v>475</v>
      </c>
      <c r="E2609">
        <v>0.40910000000000002</v>
      </c>
      <c r="F2609">
        <v>5.3799999999999996E-4</v>
      </c>
      <c r="G2609">
        <v>78</v>
      </c>
      <c r="H2609" t="s">
        <v>32</v>
      </c>
      <c r="I2609" t="s">
        <v>49</v>
      </c>
      <c r="J2609">
        <v>2.6909999999999998</v>
      </c>
      <c r="K2609">
        <v>13</v>
      </c>
      <c r="L2609">
        <v>0</v>
      </c>
      <c r="M2609">
        <v>24</v>
      </c>
      <c r="N2609">
        <v>15</v>
      </c>
      <c r="O2609">
        <v>3</v>
      </c>
      <c r="P2609">
        <v>32</v>
      </c>
      <c r="Q2609">
        <v>5</v>
      </c>
      <c r="R2609">
        <v>2</v>
      </c>
      <c r="S2609">
        <v>24</v>
      </c>
      <c r="T2609">
        <v>4</v>
      </c>
      <c r="U2609">
        <v>2</v>
      </c>
      <c r="V2609">
        <v>21</v>
      </c>
      <c r="W2609">
        <v>8</v>
      </c>
      <c r="X2609">
        <v>6</v>
      </c>
      <c r="Y2609">
        <v>10</v>
      </c>
      <c r="Z2609">
        <v>14</v>
      </c>
      <c r="AA2609">
        <v>5</v>
      </c>
      <c r="AB2609">
        <v>4</v>
      </c>
      <c r="AC2609">
        <v>1</v>
      </c>
      <c r="AD2609">
        <v>2</v>
      </c>
      <c r="AE2609">
        <f>SUM(M2609:N2609)/SUM(K2609:AD2609)</f>
        <v>0.2</v>
      </c>
      <c r="AF2609">
        <f>SUM(S2609,Y2609)/SUM(K2609:AD2609)</f>
        <v>0.17435897435897435</v>
      </c>
      <c r="AG2609">
        <f t="shared" si="178"/>
        <v>0.27179487179487177</v>
      </c>
      <c r="AH2609">
        <f t="shared" si="179"/>
        <v>3.0769230769230771E-2</v>
      </c>
      <c r="AI2609">
        <f t="shared" si="180"/>
        <v>6.1538461538461542E-2</v>
      </c>
      <c r="AJ2609">
        <f t="shared" si="181"/>
        <v>0.26153846153846155</v>
      </c>
      <c r="AK2609">
        <v>36</v>
      </c>
      <c r="AL2609">
        <v>0</v>
      </c>
    </row>
    <row r="2610" spans="1:38" x14ac:dyDescent="0.2">
      <c r="A2610" t="s">
        <v>1399</v>
      </c>
      <c r="B2610">
        <v>187</v>
      </c>
      <c r="C2610">
        <v>683</v>
      </c>
      <c r="D2610">
        <f>C2610-B2610</f>
        <v>496</v>
      </c>
      <c r="E2610">
        <v>0.40510000000000002</v>
      </c>
      <c r="F2610">
        <v>6.3E-5</v>
      </c>
      <c r="G2610">
        <v>78</v>
      </c>
      <c r="H2610" t="s">
        <v>46</v>
      </c>
      <c r="I2610" t="s">
        <v>44</v>
      </c>
      <c r="J2610">
        <v>2.6230000000000002</v>
      </c>
      <c r="K2610">
        <v>8</v>
      </c>
      <c r="L2610">
        <v>0</v>
      </c>
      <c r="M2610">
        <v>22</v>
      </c>
      <c r="N2610">
        <v>31</v>
      </c>
      <c r="O2610">
        <v>3</v>
      </c>
      <c r="P2610">
        <v>30</v>
      </c>
      <c r="Q2610">
        <v>3</v>
      </c>
      <c r="R2610">
        <v>3</v>
      </c>
      <c r="S2610">
        <v>29</v>
      </c>
      <c r="T2610">
        <v>3</v>
      </c>
      <c r="U2610">
        <v>1</v>
      </c>
      <c r="V2610">
        <v>9</v>
      </c>
      <c r="W2610">
        <v>8</v>
      </c>
      <c r="X2610">
        <v>7</v>
      </c>
      <c r="Y2610">
        <v>5</v>
      </c>
      <c r="Z2610">
        <v>11</v>
      </c>
      <c r="AA2610">
        <v>7</v>
      </c>
      <c r="AB2610">
        <v>5</v>
      </c>
      <c r="AC2610">
        <v>4</v>
      </c>
      <c r="AD2610">
        <v>6</v>
      </c>
      <c r="AE2610">
        <f>SUM(M2610:N2610)/SUM(K2610:AD2610)</f>
        <v>0.27179487179487177</v>
      </c>
      <c r="AF2610">
        <f>SUM(S2610,Y2610)/SUM(K2610:AD2610)</f>
        <v>0.17435897435897435</v>
      </c>
      <c r="AG2610">
        <f t="shared" si="178"/>
        <v>0.23589743589743589</v>
      </c>
      <c r="AH2610">
        <f t="shared" si="179"/>
        <v>6.6666666666666666E-2</v>
      </c>
      <c r="AI2610">
        <f t="shared" si="180"/>
        <v>6.1538461538461542E-2</v>
      </c>
      <c r="AJ2610">
        <f t="shared" si="181"/>
        <v>0.18974358974358974</v>
      </c>
      <c r="AK2610">
        <v>41</v>
      </c>
      <c r="AL2610">
        <v>0</v>
      </c>
    </row>
    <row r="2611" spans="1:38" x14ac:dyDescent="0.2">
      <c r="A2611" t="s">
        <v>3304</v>
      </c>
      <c r="B2611">
        <v>33</v>
      </c>
      <c r="C2611">
        <v>1572</v>
      </c>
      <c r="D2611">
        <f>C2611-B2611</f>
        <v>1539</v>
      </c>
      <c r="E2611">
        <v>0.3896</v>
      </c>
      <c r="F2611">
        <v>6.8000000000000005E-4</v>
      </c>
      <c r="G2611">
        <v>78</v>
      </c>
      <c r="H2611" t="s">
        <v>46</v>
      </c>
      <c r="I2611" t="s">
        <v>44</v>
      </c>
      <c r="J2611">
        <v>2.84</v>
      </c>
      <c r="K2611">
        <v>26</v>
      </c>
      <c r="L2611">
        <v>1</v>
      </c>
      <c r="M2611">
        <v>51</v>
      </c>
      <c r="N2611">
        <v>44</v>
      </c>
      <c r="O2611">
        <v>1</v>
      </c>
      <c r="P2611">
        <v>97</v>
      </c>
      <c r="Q2611">
        <v>8</v>
      </c>
      <c r="R2611">
        <v>6</v>
      </c>
      <c r="S2611">
        <v>57</v>
      </c>
      <c r="T2611">
        <v>16</v>
      </c>
      <c r="U2611">
        <v>1</v>
      </c>
      <c r="V2611">
        <v>28</v>
      </c>
      <c r="W2611">
        <v>14</v>
      </c>
      <c r="X2611">
        <v>16</v>
      </c>
      <c r="Y2611">
        <v>22</v>
      </c>
      <c r="Z2611">
        <v>32</v>
      </c>
      <c r="AA2611">
        <v>15</v>
      </c>
      <c r="AB2611">
        <v>11</v>
      </c>
      <c r="AC2611">
        <v>0</v>
      </c>
      <c r="AD2611">
        <v>7</v>
      </c>
      <c r="AE2611">
        <f>SUM(M2611:N2611)/SUM(K2611:AD2611)</f>
        <v>0.20971302428256069</v>
      </c>
      <c r="AF2611">
        <f>SUM(S2611,Y2611)/SUM(K2611:AD2611)</f>
        <v>0.17439293598233996</v>
      </c>
      <c r="AG2611">
        <f t="shared" si="178"/>
        <v>0.30242825607064017</v>
      </c>
      <c r="AH2611">
        <f t="shared" si="179"/>
        <v>1.7660044150110375E-2</v>
      </c>
      <c r="AI2611">
        <f t="shared" si="180"/>
        <v>7.505518763796909E-2</v>
      </c>
      <c r="AJ2611">
        <f t="shared" si="181"/>
        <v>0.22075055187637968</v>
      </c>
      <c r="AK2611">
        <v>51</v>
      </c>
      <c r="AL2611">
        <v>0</v>
      </c>
    </row>
    <row r="2612" spans="1:38" x14ac:dyDescent="0.2">
      <c r="A2612" t="s">
        <v>2746</v>
      </c>
      <c r="B2612">
        <v>350</v>
      </c>
      <c r="C2612">
        <v>436</v>
      </c>
      <c r="D2612">
        <f>C2612-B2612</f>
        <v>86</v>
      </c>
      <c r="E2612">
        <v>0.1875</v>
      </c>
      <c r="F2612">
        <v>6.0619999999999997E-3</v>
      </c>
      <c r="G2612">
        <v>18</v>
      </c>
      <c r="H2612" t="s">
        <v>35</v>
      </c>
      <c r="I2612" t="s">
        <v>51</v>
      </c>
      <c r="J2612">
        <v>3.4169999999999998</v>
      </c>
      <c r="K2612">
        <v>3</v>
      </c>
      <c r="L2612">
        <v>2</v>
      </c>
      <c r="M2612">
        <v>3</v>
      </c>
      <c r="N2612">
        <v>8</v>
      </c>
      <c r="O2612">
        <v>2</v>
      </c>
      <c r="P2612">
        <v>3</v>
      </c>
      <c r="Q2612">
        <v>3</v>
      </c>
      <c r="R2612">
        <v>8</v>
      </c>
      <c r="S2612">
        <v>10</v>
      </c>
      <c r="T2612">
        <v>4</v>
      </c>
      <c r="U2612">
        <v>0</v>
      </c>
      <c r="V2612">
        <v>9</v>
      </c>
      <c r="W2612">
        <v>4</v>
      </c>
      <c r="X2612">
        <v>3</v>
      </c>
      <c r="Y2612">
        <v>5</v>
      </c>
      <c r="Z2612">
        <v>7</v>
      </c>
      <c r="AA2612">
        <v>6</v>
      </c>
      <c r="AB2612">
        <v>3</v>
      </c>
      <c r="AC2612">
        <v>0</v>
      </c>
      <c r="AD2612">
        <v>3</v>
      </c>
      <c r="AE2612">
        <f>SUM(M2612:N2612)/SUM(K2612:AD2612)</f>
        <v>0.12790697674418605</v>
      </c>
      <c r="AF2612">
        <f>SUM(S2612,Y2612)/SUM(K2612:AD2612)</f>
        <v>0.1744186046511628</v>
      </c>
      <c r="AG2612">
        <f t="shared" si="178"/>
        <v>0.11627906976744186</v>
      </c>
      <c r="AH2612">
        <f t="shared" si="179"/>
        <v>5.8139534883720929E-2</v>
      </c>
      <c r="AI2612">
        <f t="shared" si="180"/>
        <v>0.1744186046511628</v>
      </c>
      <c r="AJ2612">
        <f t="shared" si="181"/>
        <v>0.34883720930232559</v>
      </c>
    </row>
    <row r="2613" spans="1:38" x14ac:dyDescent="0.2">
      <c r="A2613" t="s">
        <v>2172</v>
      </c>
      <c r="B2613">
        <v>2</v>
      </c>
      <c r="C2613">
        <v>126</v>
      </c>
      <c r="D2613">
        <f>C2613-B2613</f>
        <v>124</v>
      </c>
      <c r="E2613">
        <v>0.32050000000000001</v>
      </c>
      <c r="F2613">
        <v>4.7280000000000004E-3</v>
      </c>
      <c r="G2613">
        <v>66</v>
      </c>
      <c r="H2613" t="s">
        <v>35</v>
      </c>
      <c r="I2613" t="s">
        <v>33</v>
      </c>
      <c r="J2613">
        <v>3.5790000000000002</v>
      </c>
      <c r="K2613">
        <v>3</v>
      </c>
      <c r="L2613">
        <v>1</v>
      </c>
      <c r="M2613">
        <v>7</v>
      </c>
      <c r="N2613">
        <v>10</v>
      </c>
      <c r="O2613">
        <v>4</v>
      </c>
      <c r="P2613">
        <v>4</v>
      </c>
      <c r="Q2613">
        <v>4</v>
      </c>
      <c r="R2613">
        <v>1</v>
      </c>
      <c r="S2613">
        <v>7</v>
      </c>
      <c r="T2613">
        <v>11</v>
      </c>
      <c r="U2613">
        <v>0</v>
      </c>
      <c r="V2613">
        <v>2</v>
      </c>
      <c r="W2613">
        <v>5</v>
      </c>
      <c r="X2613">
        <v>2</v>
      </c>
      <c r="Y2613">
        <v>8</v>
      </c>
      <c r="Z2613">
        <v>3</v>
      </c>
      <c r="AA2613">
        <v>3</v>
      </c>
      <c r="AB2613">
        <v>6</v>
      </c>
      <c r="AC2613">
        <v>1</v>
      </c>
      <c r="AD2613">
        <v>4</v>
      </c>
      <c r="AE2613">
        <f>SUM(M2613:N2613)/SUM(K2613:AD2613)</f>
        <v>0.19767441860465115</v>
      </c>
      <c r="AF2613">
        <f>SUM(S2613,Y2613)/SUM(K2613:AD2613)</f>
        <v>0.1744186046511628</v>
      </c>
      <c r="AG2613">
        <f t="shared" si="178"/>
        <v>0.13953488372093023</v>
      </c>
      <c r="AH2613">
        <f t="shared" si="179"/>
        <v>0.10465116279069768</v>
      </c>
      <c r="AI2613">
        <f t="shared" si="180"/>
        <v>0.20930232558139536</v>
      </c>
      <c r="AJ2613">
        <f t="shared" si="181"/>
        <v>0.1744186046511628</v>
      </c>
    </row>
    <row r="2614" spans="1:38" x14ac:dyDescent="0.2">
      <c r="A2614" t="s">
        <v>1357</v>
      </c>
      <c r="B2614">
        <v>8</v>
      </c>
      <c r="C2614">
        <v>228</v>
      </c>
      <c r="D2614">
        <f>C2614-B2614</f>
        <v>220</v>
      </c>
      <c r="E2614">
        <v>0.33379999999999999</v>
      </c>
      <c r="F2614">
        <v>4.2700000000000002E-4</v>
      </c>
      <c r="G2614">
        <v>66</v>
      </c>
      <c r="H2614" t="s">
        <v>35</v>
      </c>
      <c r="I2614" t="s">
        <v>49</v>
      </c>
      <c r="J2614">
        <v>2.8029999999999999</v>
      </c>
      <c r="K2614">
        <v>6</v>
      </c>
      <c r="L2614">
        <v>0</v>
      </c>
      <c r="M2614">
        <v>13</v>
      </c>
      <c r="N2614">
        <v>11</v>
      </c>
      <c r="O2614">
        <v>1</v>
      </c>
      <c r="P2614">
        <v>16</v>
      </c>
      <c r="Q2614">
        <v>1</v>
      </c>
      <c r="R2614">
        <v>0</v>
      </c>
      <c r="S2614">
        <v>10</v>
      </c>
      <c r="T2614">
        <v>2</v>
      </c>
      <c r="U2614">
        <v>0</v>
      </c>
      <c r="V2614">
        <v>2</v>
      </c>
      <c r="W2614">
        <v>3</v>
      </c>
      <c r="X2614">
        <v>3</v>
      </c>
      <c r="Y2614">
        <v>5</v>
      </c>
      <c r="Z2614">
        <v>2</v>
      </c>
      <c r="AA2614">
        <v>7</v>
      </c>
      <c r="AB2614">
        <v>4</v>
      </c>
      <c r="AC2614">
        <v>0</v>
      </c>
      <c r="AD2614">
        <v>0</v>
      </c>
      <c r="AE2614">
        <f>SUM(M2614:N2614)/SUM(K2614:AD2614)</f>
        <v>0.27906976744186046</v>
      </c>
      <c r="AF2614">
        <f>SUM(S2614,Y2614)/SUM(K2614:AD2614)</f>
        <v>0.1744186046511628</v>
      </c>
      <c r="AG2614">
        <f t="shared" si="178"/>
        <v>0.29069767441860467</v>
      </c>
      <c r="AH2614">
        <f t="shared" si="179"/>
        <v>1.1627906976744186E-2</v>
      </c>
      <c r="AI2614">
        <f t="shared" si="180"/>
        <v>6.9767441860465115E-2</v>
      </c>
      <c r="AJ2614">
        <f t="shared" si="181"/>
        <v>0.1744186046511628</v>
      </c>
    </row>
    <row r="2615" spans="1:38" x14ac:dyDescent="0.2">
      <c r="A2615" t="s">
        <v>1485</v>
      </c>
      <c r="B2615">
        <v>19</v>
      </c>
      <c r="C2615">
        <v>728</v>
      </c>
      <c r="D2615">
        <f>C2615-B2615</f>
        <v>709</v>
      </c>
      <c r="E2615">
        <v>0.19439999999999999</v>
      </c>
      <c r="F2615">
        <v>5.6400000000000005E-4</v>
      </c>
      <c r="G2615">
        <v>18</v>
      </c>
      <c r="H2615" t="s">
        <v>35</v>
      </c>
      <c r="I2615" t="s">
        <v>1047</v>
      </c>
      <c r="J2615">
        <v>2.746</v>
      </c>
      <c r="K2615">
        <v>11</v>
      </c>
      <c r="L2615">
        <v>0</v>
      </c>
      <c r="M2615">
        <v>28</v>
      </c>
      <c r="N2615">
        <v>30</v>
      </c>
      <c r="O2615">
        <v>5</v>
      </c>
      <c r="P2615">
        <v>17</v>
      </c>
      <c r="Q2615">
        <v>10</v>
      </c>
      <c r="R2615">
        <v>4</v>
      </c>
      <c r="S2615">
        <v>32</v>
      </c>
      <c r="T2615">
        <v>22</v>
      </c>
      <c r="U2615">
        <v>4</v>
      </c>
      <c r="V2615">
        <v>36</v>
      </c>
      <c r="W2615">
        <v>21</v>
      </c>
      <c r="X2615">
        <v>18</v>
      </c>
      <c r="Y2615">
        <v>24</v>
      </c>
      <c r="Z2615">
        <v>25</v>
      </c>
      <c r="AA2615">
        <v>19</v>
      </c>
      <c r="AB2615">
        <v>8</v>
      </c>
      <c r="AC2615">
        <v>0</v>
      </c>
      <c r="AD2615">
        <v>7</v>
      </c>
      <c r="AE2615">
        <f>SUM(M2615:N2615)/SUM(K2615:AD2615)</f>
        <v>0.18068535825545171</v>
      </c>
      <c r="AF2615">
        <f>SUM(S2615,Y2615)/SUM(K2615:AD2615)</f>
        <v>0.17445482866043613</v>
      </c>
      <c r="AG2615">
        <f t="shared" si="178"/>
        <v>0.15264797507788161</v>
      </c>
      <c r="AH2615">
        <f t="shared" si="179"/>
        <v>3.7383177570093455E-2</v>
      </c>
      <c r="AI2615">
        <f t="shared" si="180"/>
        <v>0.11838006230529595</v>
      </c>
      <c r="AJ2615">
        <f t="shared" si="181"/>
        <v>0.3364485981308411</v>
      </c>
    </row>
    <row r="2616" spans="1:38" x14ac:dyDescent="0.2">
      <c r="A2616" t="s">
        <v>2646</v>
      </c>
      <c r="B2616">
        <v>183</v>
      </c>
      <c r="C2616">
        <v>1169</v>
      </c>
      <c r="D2616">
        <f>C2616-B2616</f>
        <v>986</v>
      </c>
      <c r="E2616">
        <v>0.14940000000000001</v>
      </c>
      <c r="F2616">
        <v>8.0500000000000005E-4</v>
      </c>
      <c r="G2616">
        <v>6</v>
      </c>
      <c r="H2616" t="s">
        <v>35</v>
      </c>
      <c r="I2616" t="s">
        <v>1111</v>
      </c>
      <c r="J2616">
        <v>2.6219999999999999</v>
      </c>
      <c r="K2616">
        <v>15</v>
      </c>
      <c r="L2616">
        <v>2</v>
      </c>
      <c r="M2616">
        <v>48</v>
      </c>
      <c r="N2616">
        <v>42</v>
      </c>
      <c r="O2616">
        <v>8</v>
      </c>
      <c r="P2616">
        <v>19</v>
      </c>
      <c r="Q2616">
        <v>9</v>
      </c>
      <c r="R2616">
        <v>12</v>
      </c>
      <c r="S2616">
        <v>51</v>
      </c>
      <c r="T2616">
        <v>10</v>
      </c>
      <c r="U2616">
        <v>5</v>
      </c>
      <c r="V2616">
        <v>38</v>
      </c>
      <c r="W2616">
        <v>14</v>
      </c>
      <c r="X2616">
        <v>19</v>
      </c>
      <c r="Y2616">
        <v>12</v>
      </c>
      <c r="Z2616">
        <v>32</v>
      </c>
      <c r="AA2616">
        <v>11</v>
      </c>
      <c r="AB2616">
        <v>8</v>
      </c>
      <c r="AC2616">
        <v>0</v>
      </c>
      <c r="AD2616">
        <v>6</v>
      </c>
      <c r="AE2616">
        <f>SUM(M2616:N2616)/SUM(K2616:AD2616)</f>
        <v>0.24930747922437674</v>
      </c>
      <c r="AF2616">
        <f>SUM(S2616,Y2616)/SUM(K2616:AD2616)</f>
        <v>0.17451523545706371</v>
      </c>
      <c r="AG2616">
        <f t="shared" si="178"/>
        <v>0.1329639889196676</v>
      </c>
      <c r="AH2616">
        <f t="shared" si="179"/>
        <v>3.8781163434903045E-2</v>
      </c>
      <c r="AI2616">
        <f t="shared" si="180"/>
        <v>9.6952908587257622E-2</v>
      </c>
      <c r="AJ2616">
        <f t="shared" si="181"/>
        <v>0.30747922437673131</v>
      </c>
    </row>
    <row r="2617" spans="1:38" x14ac:dyDescent="0.2">
      <c r="A2617" t="s">
        <v>1541</v>
      </c>
      <c r="B2617">
        <v>12</v>
      </c>
      <c r="C2617">
        <v>513</v>
      </c>
      <c r="D2617">
        <f>C2617-B2617</f>
        <v>501</v>
      </c>
      <c r="E2617">
        <v>0.32469999999999999</v>
      </c>
      <c r="F2617">
        <v>2.8E-5</v>
      </c>
      <c r="G2617">
        <v>66</v>
      </c>
      <c r="H2617" t="s">
        <v>46</v>
      </c>
      <c r="I2617" t="s">
        <v>49</v>
      </c>
      <c r="J2617">
        <v>2.9180000000000001</v>
      </c>
      <c r="K2617">
        <v>11</v>
      </c>
      <c r="L2617">
        <v>1</v>
      </c>
      <c r="M2617">
        <v>24</v>
      </c>
      <c r="N2617">
        <v>24</v>
      </c>
      <c r="O2617">
        <v>3</v>
      </c>
      <c r="P2617">
        <v>30</v>
      </c>
      <c r="Q2617">
        <v>5</v>
      </c>
      <c r="R2617">
        <v>3</v>
      </c>
      <c r="S2617">
        <v>29</v>
      </c>
      <c r="T2617">
        <v>10</v>
      </c>
      <c r="U2617">
        <v>4</v>
      </c>
      <c r="V2617">
        <v>12</v>
      </c>
      <c r="W2617">
        <v>4</v>
      </c>
      <c r="X2617">
        <v>10</v>
      </c>
      <c r="Y2617">
        <v>8</v>
      </c>
      <c r="Z2617">
        <v>17</v>
      </c>
      <c r="AA2617">
        <v>10</v>
      </c>
      <c r="AB2617">
        <v>6</v>
      </c>
      <c r="AC2617">
        <v>0</v>
      </c>
      <c r="AD2617">
        <v>1</v>
      </c>
      <c r="AE2617">
        <f>SUM(M2617:N2617)/SUM(K2617:AD2617)</f>
        <v>0.22641509433962265</v>
      </c>
      <c r="AF2617">
        <f>SUM(S2617,Y2617)/SUM(K2617:AD2617)</f>
        <v>0.17452830188679244</v>
      </c>
      <c r="AG2617">
        <f t="shared" si="178"/>
        <v>0.21226415094339623</v>
      </c>
      <c r="AH2617">
        <f t="shared" si="179"/>
        <v>1.8867924528301886E-2</v>
      </c>
      <c r="AI2617">
        <f t="shared" si="180"/>
        <v>0.10849056603773585</v>
      </c>
      <c r="AJ2617">
        <f t="shared" si="181"/>
        <v>0.25943396226415094</v>
      </c>
      <c r="AK2617">
        <v>18</v>
      </c>
      <c r="AL2617">
        <v>0</v>
      </c>
    </row>
    <row r="2618" spans="1:38" x14ac:dyDescent="0.2">
      <c r="A2618" t="s">
        <v>886</v>
      </c>
      <c r="B2618">
        <v>254</v>
      </c>
      <c r="C2618">
        <v>777</v>
      </c>
      <c r="D2618">
        <f>C2618-B2618</f>
        <v>523</v>
      </c>
      <c r="E2618">
        <v>0.29060000000000002</v>
      </c>
      <c r="F2618">
        <v>2.0000000000000002E-5</v>
      </c>
      <c r="G2618">
        <v>54</v>
      </c>
      <c r="H2618" t="s">
        <v>46</v>
      </c>
      <c r="I2618" t="s">
        <v>49</v>
      </c>
      <c r="J2618">
        <v>2.7080000000000002</v>
      </c>
      <c r="K2618">
        <v>11</v>
      </c>
      <c r="L2618">
        <v>0</v>
      </c>
      <c r="M2618">
        <v>27</v>
      </c>
      <c r="N2618">
        <v>23</v>
      </c>
      <c r="O2618">
        <v>5</v>
      </c>
      <c r="P2618">
        <v>8</v>
      </c>
      <c r="Q2618">
        <v>5</v>
      </c>
      <c r="R2618">
        <v>5</v>
      </c>
      <c r="S2618">
        <v>22</v>
      </c>
      <c r="T2618">
        <v>10</v>
      </c>
      <c r="U2618">
        <v>1</v>
      </c>
      <c r="V2618">
        <v>17</v>
      </c>
      <c r="W2618">
        <v>7</v>
      </c>
      <c r="X2618">
        <v>12</v>
      </c>
      <c r="Y2618">
        <v>15</v>
      </c>
      <c r="Z2618">
        <v>24</v>
      </c>
      <c r="AA2618">
        <v>12</v>
      </c>
      <c r="AB2618">
        <v>4</v>
      </c>
      <c r="AC2618">
        <v>0</v>
      </c>
      <c r="AD2618">
        <v>4</v>
      </c>
      <c r="AE2618">
        <f>SUM(M2618:N2618)/SUM(K2618:AD2618)</f>
        <v>0.23584905660377359</v>
      </c>
      <c r="AF2618">
        <f>SUM(S2618,Y2618)/SUM(K2618:AD2618)</f>
        <v>0.17452830188679244</v>
      </c>
      <c r="AG2618">
        <f t="shared" si="178"/>
        <v>0.12264150943396226</v>
      </c>
      <c r="AH2618">
        <f t="shared" si="179"/>
        <v>4.2452830188679243E-2</v>
      </c>
      <c r="AI2618">
        <f t="shared" si="180"/>
        <v>9.4339622641509441E-2</v>
      </c>
      <c r="AJ2618">
        <f t="shared" si="181"/>
        <v>0.330188679245283</v>
      </c>
      <c r="AK2618">
        <v>35</v>
      </c>
      <c r="AL2618">
        <v>0</v>
      </c>
    </row>
    <row r="2619" spans="1:38" x14ac:dyDescent="0.2">
      <c r="A2619" t="s">
        <v>2693</v>
      </c>
      <c r="B2619">
        <v>217</v>
      </c>
      <c r="C2619">
        <v>287</v>
      </c>
      <c r="D2619">
        <f>C2619-B2619</f>
        <v>70</v>
      </c>
      <c r="E2619">
        <v>0.30459999999999998</v>
      </c>
      <c r="F2619">
        <v>1.5339E-2</v>
      </c>
      <c r="G2619">
        <v>54</v>
      </c>
      <c r="H2619" t="s">
        <v>35</v>
      </c>
      <c r="I2619" t="s">
        <v>40</v>
      </c>
      <c r="J2619">
        <v>3.968</v>
      </c>
      <c r="K2619">
        <v>1</v>
      </c>
      <c r="L2619">
        <v>1</v>
      </c>
      <c r="M2619">
        <v>4</v>
      </c>
      <c r="N2619">
        <v>4</v>
      </c>
      <c r="O2619">
        <v>1</v>
      </c>
      <c r="P2619">
        <v>2</v>
      </c>
      <c r="Q2619">
        <v>0</v>
      </c>
      <c r="R2619">
        <v>6</v>
      </c>
      <c r="S2619">
        <v>8</v>
      </c>
      <c r="T2619">
        <v>8</v>
      </c>
      <c r="U2619">
        <v>3</v>
      </c>
      <c r="V2619">
        <v>5</v>
      </c>
      <c r="W2619">
        <v>1</v>
      </c>
      <c r="X2619">
        <v>3</v>
      </c>
      <c r="Y2619">
        <v>3</v>
      </c>
      <c r="Z2619">
        <v>5</v>
      </c>
      <c r="AA2619">
        <v>4</v>
      </c>
      <c r="AB2619">
        <v>2</v>
      </c>
      <c r="AC2619">
        <v>1</v>
      </c>
      <c r="AD2619">
        <v>1</v>
      </c>
      <c r="AE2619">
        <f>SUM(M2619:N2619)/SUM(K2619:AD2619)</f>
        <v>0.12698412698412698</v>
      </c>
      <c r="AF2619">
        <f>SUM(S2619,Y2619)/SUM(K2619:AD2619)</f>
        <v>0.17460317460317459</v>
      </c>
      <c r="AG2619">
        <f t="shared" si="178"/>
        <v>6.3492063492063489E-2</v>
      </c>
      <c r="AH2619">
        <f t="shared" si="179"/>
        <v>4.7619047619047616E-2</v>
      </c>
      <c r="AI2619">
        <f t="shared" si="180"/>
        <v>0.30158730158730157</v>
      </c>
      <c r="AJ2619">
        <f t="shared" si="181"/>
        <v>0.2857142857142857</v>
      </c>
    </row>
    <row r="2620" spans="1:38" x14ac:dyDescent="0.2">
      <c r="A2620" t="s">
        <v>3281</v>
      </c>
      <c r="B2620">
        <v>322</v>
      </c>
      <c r="C2620">
        <v>397</v>
      </c>
      <c r="D2620">
        <f>C2620-B2620</f>
        <v>75</v>
      </c>
      <c r="E2620">
        <v>0.23580000000000001</v>
      </c>
      <c r="F2620">
        <v>7.6000000000000004E-5</v>
      </c>
      <c r="G2620">
        <v>42</v>
      </c>
      <c r="H2620" t="s">
        <v>35</v>
      </c>
      <c r="I2620" t="s">
        <v>49</v>
      </c>
      <c r="J2620">
        <v>3.8029999999999999</v>
      </c>
      <c r="K2620">
        <v>3</v>
      </c>
      <c r="L2620">
        <v>1</v>
      </c>
      <c r="M2620">
        <v>3</v>
      </c>
      <c r="N2620">
        <v>5</v>
      </c>
      <c r="O2620">
        <v>4</v>
      </c>
      <c r="P2620">
        <v>3</v>
      </c>
      <c r="Q2620">
        <v>3</v>
      </c>
      <c r="R2620">
        <v>1</v>
      </c>
      <c r="S2620">
        <v>5</v>
      </c>
      <c r="T2620">
        <v>7</v>
      </c>
      <c r="U2620">
        <v>0</v>
      </c>
      <c r="V2620">
        <v>4</v>
      </c>
      <c r="W2620">
        <v>3</v>
      </c>
      <c r="X2620">
        <v>3</v>
      </c>
      <c r="Y2620">
        <v>6</v>
      </c>
      <c r="Z2620">
        <v>3</v>
      </c>
      <c r="AA2620">
        <v>2</v>
      </c>
      <c r="AB2620">
        <v>6</v>
      </c>
      <c r="AC2620">
        <v>1</v>
      </c>
      <c r="AD2620">
        <v>0</v>
      </c>
      <c r="AE2620">
        <f>SUM(M2620:N2620)/SUM(K2620:AD2620)</f>
        <v>0.12698412698412698</v>
      </c>
      <c r="AF2620">
        <f>SUM(S2620,Y2620)/SUM(K2620:AD2620)</f>
        <v>0.17460317460317459</v>
      </c>
      <c r="AG2620">
        <f t="shared" si="178"/>
        <v>0.14285714285714285</v>
      </c>
      <c r="AH2620">
        <f t="shared" si="179"/>
        <v>7.9365079365079361E-2</v>
      </c>
      <c r="AI2620">
        <f t="shared" si="180"/>
        <v>0.22222222222222221</v>
      </c>
      <c r="AJ2620">
        <f t="shared" si="181"/>
        <v>0.25396825396825395</v>
      </c>
    </row>
    <row r="2621" spans="1:38" x14ac:dyDescent="0.2">
      <c r="A2621" t="s">
        <v>938</v>
      </c>
      <c r="B2621">
        <v>65</v>
      </c>
      <c r="C2621">
        <v>585</v>
      </c>
      <c r="D2621">
        <f>C2621-B2621</f>
        <v>520</v>
      </c>
      <c r="E2621">
        <v>0.24929999999999999</v>
      </c>
      <c r="F2621">
        <v>3.86E-4</v>
      </c>
      <c r="G2621">
        <v>42</v>
      </c>
      <c r="H2621" t="s">
        <v>35</v>
      </c>
      <c r="I2621" t="s">
        <v>33</v>
      </c>
      <c r="J2621">
        <v>2.589</v>
      </c>
      <c r="K2621">
        <v>4</v>
      </c>
      <c r="L2621">
        <v>5</v>
      </c>
      <c r="M2621">
        <v>17</v>
      </c>
      <c r="N2621">
        <v>28</v>
      </c>
      <c r="O2621">
        <v>5</v>
      </c>
      <c r="P2621">
        <v>21</v>
      </c>
      <c r="Q2621">
        <v>8</v>
      </c>
      <c r="R2621">
        <v>5</v>
      </c>
      <c r="S2621">
        <v>32</v>
      </c>
      <c r="T2621">
        <v>8</v>
      </c>
      <c r="U2621">
        <v>4</v>
      </c>
      <c r="V2621">
        <v>33</v>
      </c>
      <c r="W2621">
        <v>11</v>
      </c>
      <c r="X2621">
        <v>13</v>
      </c>
      <c r="Y2621">
        <v>12</v>
      </c>
      <c r="Z2621">
        <v>22</v>
      </c>
      <c r="AA2621">
        <v>9</v>
      </c>
      <c r="AB2621">
        <v>3</v>
      </c>
      <c r="AC2621">
        <v>0</v>
      </c>
      <c r="AD2621">
        <v>12</v>
      </c>
      <c r="AE2621">
        <f>SUM(M2621:N2621)/SUM(K2621:AD2621)</f>
        <v>0.17857142857142858</v>
      </c>
      <c r="AF2621">
        <f>SUM(S2621,Y2621)/SUM(K2621:AD2621)</f>
        <v>0.17460317460317459</v>
      </c>
      <c r="AG2621">
        <f t="shared" si="178"/>
        <v>0.14285714285714285</v>
      </c>
      <c r="AH2621">
        <f t="shared" si="179"/>
        <v>6.7460317460317457E-2</v>
      </c>
      <c r="AI2621">
        <f t="shared" si="180"/>
        <v>7.9365079365079361E-2</v>
      </c>
      <c r="AJ2621">
        <f t="shared" si="181"/>
        <v>0.35714285714285715</v>
      </c>
    </row>
    <row r="2622" spans="1:38" x14ac:dyDescent="0.2">
      <c r="A2622" t="s">
        <v>537</v>
      </c>
      <c r="B2622">
        <v>1088</v>
      </c>
      <c r="C2622">
        <v>1185</v>
      </c>
      <c r="D2622">
        <f>C2622-B2622</f>
        <v>97</v>
      </c>
      <c r="E2622">
        <v>0.19420000000000001</v>
      </c>
      <c r="F2622">
        <v>0</v>
      </c>
      <c r="G2622">
        <v>18</v>
      </c>
      <c r="H2622" t="s">
        <v>46</v>
      </c>
      <c r="I2622" t="s">
        <v>36</v>
      </c>
      <c r="J2622">
        <v>3.2919999999999998</v>
      </c>
      <c r="K2622">
        <v>1</v>
      </c>
      <c r="L2622">
        <v>0</v>
      </c>
      <c r="M2622">
        <v>6</v>
      </c>
      <c r="N2622">
        <v>6</v>
      </c>
      <c r="O2622">
        <v>2</v>
      </c>
      <c r="P2622">
        <v>7</v>
      </c>
      <c r="Q2622">
        <v>0</v>
      </c>
      <c r="R2622">
        <v>3</v>
      </c>
      <c r="S2622">
        <v>6</v>
      </c>
      <c r="T2622">
        <v>5</v>
      </c>
      <c r="U2622">
        <v>1</v>
      </c>
      <c r="V2622">
        <v>2</v>
      </c>
      <c r="W2622">
        <v>1</v>
      </c>
      <c r="X2622">
        <v>5</v>
      </c>
      <c r="Y2622">
        <v>5</v>
      </c>
      <c r="Z2622">
        <v>6</v>
      </c>
      <c r="AA2622">
        <v>3</v>
      </c>
      <c r="AB2622">
        <v>2</v>
      </c>
      <c r="AC2622">
        <v>0</v>
      </c>
      <c r="AD2622">
        <v>2</v>
      </c>
      <c r="AE2622">
        <f>SUM(M2622:N2622)/SUM(K2622:AD2622)</f>
        <v>0.19047619047619047</v>
      </c>
      <c r="AF2622">
        <f>SUM(S2622,Y2622)/SUM(K2622:AD2622)</f>
        <v>0.17460317460317459</v>
      </c>
      <c r="AG2622">
        <f t="shared" si="178"/>
        <v>0.14285714285714285</v>
      </c>
      <c r="AH2622">
        <f t="shared" si="179"/>
        <v>6.3492063492063489E-2</v>
      </c>
      <c r="AI2622">
        <f t="shared" si="180"/>
        <v>0.17460317460317459</v>
      </c>
      <c r="AJ2622">
        <f t="shared" si="181"/>
        <v>0.25396825396825395</v>
      </c>
    </row>
    <row r="2623" spans="1:38" x14ac:dyDescent="0.2">
      <c r="A2623" t="s">
        <v>1381</v>
      </c>
      <c r="B2623">
        <v>3</v>
      </c>
      <c r="C2623">
        <v>552</v>
      </c>
      <c r="D2623">
        <f>C2623-B2623</f>
        <v>549</v>
      </c>
      <c r="E2623">
        <v>0.36230000000000001</v>
      </c>
      <c r="F2623">
        <v>5.9000000000000003E-4</v>
      </c>
      <c r="G2623">
        <v>66</v>
      </c>
      <c r="H2623" t="s">
        <v>46</v>
      </c>
      <c r="I2623" t="s">
        <v>40</v>
      </c>
      <c r="J2623">
        <v>2.823</v>
      </c>
      <c r="K2623">
        <v>10</v>
      </c>
      <c r="L2623">
        <v>1</v>
      </c>
      <c r="M2623">
        <v>21</v>
      </c>
      <c r="N2623">
        <v>17</v>
      </c>
      <c r="O2623">
        <v>3</v>
      </c>
      <c r="P2623">
        <v>22</v>
      </c>
      <c r="Q2623">
        <v>8</v>
      </c>
      <c r="R2623">
        <v>2</v>
      </c>
      <c r="S2623">
        <v>24</v>
      </c>
      <c r="T2623">
        <v>9</v>
      </c>
      <c r="U2623">
        <v>2</v>
      </c>
      <c r="V2623">
        <v>6</v>
      </c>
      <c r="W2623">
        <v>8</v>
      </c>
      <c r="X2623">
        <v>13</v>
      </c>
      <c r="Y2623">
        <v>9</v>
      </c>
      <c r="Z2623">
        <v>17</v>
      </c>
      <c r="AA2623">
        <v>12</v>
      </c>
      <c r="AB2623">
        <v>3</v>
      </c>
      <c r="AC2623">
        <v>0</v>
      </c>
      <c r="AD2623">
        <v>2</v>
      </c>
      <c r="AE2623">
        <f>SUM(M2623:N2623)/SUM(K2623:AD2623)</f>
        <v>0.20105820105820105</v>
      </c>
      <c r="AF2623">
        <f>SUM(S2623,Y2623)/SUM(K2623:AD2623)</f>
        <v>0.17460317460317459</v>
      </c>
      <c r="AG2623">
        <f t="shared" si="178"/>
        <v>0.21164021164021163</v>
      </c>
      <c r="AH2623">
        <f t="shared" si="179"/>
        <v>2.6455026455026454E-2</v>
      </c>
      <c r="AI2623">
        <f t="shared" si="180"/>
        <v>8.4656084656084651E-2</v>
      </c>
      <c r="AJ2623">
        <f t="shared" si="181"/>
        <v>0.30158730158730157</v>
      </c>
      <c r="AK2623">
        <v>10</v>
      </c>
      <c r="AL2623">
        <v>2</v>
      </c>
    </row>
    <row r="2624" spans="1:38" x14ac:dyDescent="0.2">
      <c r="A2624" t="s">
        <v>1090</v>
      </c>
      <c r="B2624">
        <v>289</v>
      </c>
      <c r="C2624">
        <v>605</v>
      </c>
      <c r="D2624">
        <f>C2624-B2624</f>
        <v>316</v>
      </c>
      <c r="E2624">
        <v>0.27639999999999998</v>
      </c>
      <c r="F2624" s="1">
        <v>3.0000000000000001E-6</v>
      </c>
      <c r="G2624">
        <v>54</v>
      </c>
      <c r="H2624" t="s">
        <v>35</v>
      </c>
      <c r="I2624" t="s">
        <v>1091</v>
      </c>
      <c r="J2624">
        <v>2.758</v>
      </c>
      <c r="K2624">
        <v>3</v>
      </c>
      <c r="L2624">
        <v>1</v>
      </c>
      <c r="M2624">
        <v>12</v>
      </c>
      <c r="N2624">
        <v>14</v>
      </c>
      <c r="O2624">
        <v>3</v>
      </c>
      <c r="P2624">
        <v>11</v>
      </c>
      <c r="Q2624">
        <v>2</v>
      </c>
      <c r="R2624">
        <v>5</v>
      </c>
      <c r="S2624">
        <v>18</v>
      </c>
      <c r="T2624">
        <v>7</v>
      </c>
      <c r="U2624">
        <v>0</v>
      </c>
      <c r="V2624">
        <v>19</v>
      </c>
      <c r="W2624">
        <v>7</v>
      </c>
      <c r="X2624">
        <v>6</v>
      </c>
      <c r="Y2624">
        <v>4</v>
      </c>
      <c r="Z2624">
        <v>5</v>
      </c>
      <c r="AA2624">
        <v>5</v>
      </c>
      <c r="AB2624">
        <v>3</v>
      </c>
      <c r="AC2624">
        <v>0</v>
      </c>
      <c r="AD2624">
        <v>1</v>
      </c>
      <c r="AE2624">
        <f>SUM(M2624:N2624)/SUM(K2624:AD2624)</f>
        <v>0.20634920634920634</v>
      </c>
      <c r="AF2624">
        <f>SUM(S2624,Y2624)/SUM(K2624:AD2624)</f>
        <v>0.17460317460317459</v>
      </c>
      <c r="AG2624">
        <f t="shared" si="178"/>
        <v>0.16666666666666666</v>
      </c>
      <c r="AH2624">
        <f t="shared" si="179"/>
        <v>3.1746031746031744E-2</v>
      </c>
      <c r="AI2624">
        <f t="shared" si="180"/>
        <v>0.11904761904761904</v>
      </c>
      <c r="AJ2624">
        <f t="shared" si="181"/>
        <v>0.30158730158730157</v>
      </c>
    </row>
    <row r="2625" spans="1:38" x14ac:dyDescent="0.2">
      <c r="A2625" t="s">
        <v>3268</v>
      </c>
      <c r="B2625">
        <v>169</v>
      </c>
      <c r="C2625">
        <v>435</v>
      </c>
      <c r="D2625">
        <f>C2625-B2625</f>
        <v>266</v>
      </c>
      <c r="E2625">
        <v>6.6699999999999995E-2</v>
      </c>
      <c r="F2625">
        <v>2.34E-4</v>
      </c>
      <c r="G2625">
        <v>6</v>
      </c>
      <c r="H2625" t="s">
        <v>46</v>
      </c>
      <c r="I2625" t="s">
        <v>36</v>
      </c>
      <c r="J2625">
        <v>2.5950000000000002</v>
      </c>
      <c r="K2625">
        <v>7</v>
      </c>
      <c r="L2625">
        <v>0</v>
      </c>
      <c r="M2625">
        <v>12</v>
      </c>
      <c r="N2625">
        <v>14</v>
      </c>
      <c r="O2625">
        <v>1</v>
      </c>
      <c r="P2625">
        <v>12</v>
      </c>
      <c r="Q2625">
        <v>5</v>
      </c>
      <c r="R2625">
        <v>2</v>
      </c>
      <c r="S2625">
        <v>13</v>
      </c>
      <c r="T2625">
        <v>5</v>
      </c>
      <c r="U2625">
        <v>3</v>
      </c>
      <c r="V2625">
        <v>13</v>
      </c>
      <c r="W2625">
        <v>2</v>
      </c>
      <c r="X2625">
        <v>7</v>
      </c>
      <c r="Y2625">
        <v>9</v>
      </c>
      <c r="Z2625">
        <v>9</v>
      </c>
      <c r="AA2625">
        <v>6</v>
      </c>
      <c r="AB2625">
        <v>1</v>
      </c>
      <c r="AC2625">
        <v>2</v>
      </c>
      <c r="AD2625">
        <v>3</v>
      </c>
      <c r="AE2625">
        <f>SUM(M2625:N2625)/SUM(K2625:AD2625)</f>
        <v>0.20634920634920634</v>
      </c>
      <c r="AF2625">
        <f>SUM(S2625,Y2625)/SUM(K2625:AD2625)</f>
        <v>0.17460317460317459</v>
      </c>
      <c r="AG2625">
        <f t="shared" si="178"/>
        <v>0.16666666666666666</v>
      </c>
      <c r="AH2625">
        <f t="shared" si="179"/>
        <v>4.7619047619047616E-2</v>
      </c>
      <c r="AI2625">
        <f t="shared" si="180"/>
        <v>8.7301587301587297E-2</v>
      </c>
      <c r="AJ2625">
        <f t="shared" si="181"/>
        <v>0.31746031746031744</v>
      </c>
      <c r="AK2625">
        <v>12</v>
      </c>
      <c r="AL2625">
        <v>10</v>
      </c>
    </row>
    <row r="2626" spans="1:38" x14ac:dyDescent="0.2">
      <c r="A2626" t="s">
        <v>1423</v>
      </c>
      <c r="B2626">
        <v>37</v>
      </c>
      <c r="C2626">
        <v>178</v>
      </c>
      <c r="D2626">
        <f>C2626-B2626</f>
        <v>141</v>
      </c>
      <c r="E2626">
        <v>0.29120000000000001</v>
      </c>
      <c r="F2626">
        <v>1.6720000000000001E-3</v>
      </c>
      <c r="G2626">
        <v>54</v>
      </c>
      <c r="H2626" t="s">
        <v>35</v>
      </c>
      <c r="I2626" t="s">
        <v>40</v>
      </c>
      <c r="J2626">
        <v>3.157</v>
      </c>
      <c r="K2626">
        <v>5</v>
      </c>
      <c r="L2626">
        <v>2</v>
      </c>
      <c r="M2626">
        <v>5</v>
      </c>
      <c r="N2626">
        <v>9</v>
      </c>
      <c r="O2626">
        <v>1</v>
      </c>
      <c r="P2626">
        <v>4</v>
      </c>
      <c r="Q2626">
        <v>3</v>
      </c>
      <c r="R2626">
        <v>4</v>
      </c>
      <c r="S2626">
        <v>7</v>
      </c>
      <c r="T2626">
        <v>4</v>
      </c>
      <c r="U2626">
        <v>1</v>
      </c>
      <c r="V2626">
        <v>4</v>
      </c>
      <c r="W2626">
        <v>4</v>
      </c>
      <c r="X2626">
        <v>4</v>
      </c>
      <c r="Y2626">
        <v>4</v>
      </c>
      <c r="Z2626">
        <v>1</v>
      </c>
      <c r="AA2626">
        <v>0</v>
      </c>
      <c r="AB2626">
        <v>1</v>
      </c>
      <c r="AC2626">
        <v>0</v>
      </c>
      <c r="AD2626">
        <v>0</v>
      </c>
      <c r="AE2626">
        <f>SUM(M2626:N2626)/SUM(K2626:AD2626)</f>
        <v>0.22222222222222221</v>
      </c>
      <c r="AF2626">
        <f>SUM(S2626,Y2626)/SUM(K2626:AD2626)</f>
        <v>0.17460317460317459</v>
      </c>
      <c r="AG2626">
        <f t="shared" si="178"/>
        <v>0.20634920634920634</v>
      </c>
      <c r="AH2626">
        <f t="shared" si="179"/>
        <v>1.5873015873015872E-2</v>
      </c>
      <c r="AI2626">
        <f t="shared" si="180"/>
        <v>0.15873015873015872</v>
      </c>
      <c r="AJ2626">
        <f t="shared" si="181"/>
        <v>0.22222222222222221</v>
      </c>
    </row>
    <row r="2627" spans="1:38" x14ac:dyDescent="0.2">
      <c r="A2627" t="s">
        <v>2023</v>
      </c>
      <c r="B2627">
        <v>1</v>
      </c>
      <c r="C2627">
        <v>336</v>
      </c>
      <c r="D2627">
        <f>C2627-B2627</f>
        <v>335</v>
      </c>
      <c r="E2627">
        <v>0.26750000000000002</v>
      </c>
      <c r="F2627">
        <v>1.127E-3</v>
      </c>
      <c r="G2627">
        <v>54</v>
      </c>
      <c r="H2627" t="s">
        <v>35</v>
      </c>
      <c r="I2627" t="s">
        <v>49</v>
      </c>
      <c r="J2627">
        <v>2.694</v>
      </c>
      <c r="K2627">
        <v>4</v>
      </c>
      <c r="L2627">
        <v>1</v>
      </c>
      <c r="M2627">
        <v>13</v>
      </c>
      <c r="N2627">
        <v>21</v>
      </c>
      <c r="O2627">
        <v>0</v>
      </c>
      <c r="P2627">
        <v>12</v>
      </c>
      <c r="Q2627">
        <v>1</v>
      </c>
      <c r="R2627">
        <v>5</v>
      </c>
      <c r="S2627">
        <v>17</v>
      </c>
      <c r="T2627">
        <v>3</v>
      </c>
      <c r="U2627">
        <v>1</v>
      </c>
      <c r="V2627">
        <v>9</v>
      </c>
      <c r="W2627">
        <v>5</v>
      </c>
      <c r="X2627">
        <v>5</v>
      </c>
      <c r="Y2627">
        <v>5</v>
      </c>
      <c r="Z2627">
        <v>9</v>
      </c>
      <c r="AA2627">
        <v>6</v>
      </c>
      <c r="AB2627">
        <v>4</v>
      </c>
      <c r="AC2627">
        <v>2</v>
      </c>
      <c r="AD2627">
        <v>3</v>
      </c>
      <c r="AE2627">
        <f>SUM(M2627:N2627)/SUM(K2627:AD2627)</f>
        <v>0.26984126984126983</v>
      </c>
      <c r="AF2627">
        <f>SUM(S2627,Y2627)/SUM(K2627:AD2627)</f>
        <v>0.17460317460317459</v>
      </c>
      <c r="AG2627">
        <f t="shared" ref="AG2627:AG2690" si="182">SUM(P2627,K2627,W2627)/SUM(K2627:AD2627)</f>
        <v>0.16666666666666666</v>
      </c>
      <c r="AH2627">
        <f t="shared" ref="AH2627:AH2690" si="183">SUM(AC2627,AD2627,O2627)/SUM(K2627:AD2627)</f>
        <v>3.968253968253968E-2</v>
      </c>
      <c r="AI2627">
        <f t="shared" ref="AI2627:AI2690" si="184">SUM(R2627,T2627,AB2627,U2627)/SUM(K2627:AD2627)</f>
        <v>0.10317460317460317</v>
      </c>
      <c r="AJ2627">
        <f t="shared" ref="AJ2627:AJ2690" si="185">SUM(Q2627,X2627,V2627,AA2627,Z2627,L2627)/SUM(K2627:AD2627)</f>
        <v>0.24603174603174602</v>
      </c>
    </row>
    <row r="2628" spans="1:38" x14ac:dyDescent="0.2">
      <c r="A2628" t="s">
        <v>661</v>
      </c>
      <c r="B2628">
        <v>39</v>
      </c>
      <c r="C2628">
        <v>239</v>
      </c>
      <c r="D2628">
        <f>C2628-B2628</f>
        <v>200</v>
      </c>
      <c r="E2628">
        <v>0.18049999999999999</v>
      </c>
      <c r="F2628">
        <v>3.052E-3</v>
      </c>
      <c r="G2628">
        <v>18</v>
      </c>
      <c r="H2628" t="s">
        <v>46</v>
      </c>
      <c r="I2628" t="s">
        <v>38</v>
      </c>
      <c r="J2628">
        <v>3.2589999999999999</v>
      </c>
      <c r="K2628">
        <v>5</v>
      </c>
      <c r="L2628">
        <v>0</v>
      </c>
      <c r="M2628">
        <v>2</v>
      </c>
      <c r="N2628">
        <v>5</v>
      </c>
      <c r="O2628">
        <v>1</v>
      </c>
      <c r="P2628">
        <v>19</v>
      </c>
      <c r="Q2628">
        <v>0</v>
      </c>
      <c r="R2628">
        <v>1</v>
      </c>
      <c r="S2628">
        <v>11</v>
      </c>
      <c r="T2628">
        <v>6</v>
      </c>
      <c r="U2628">
        <v>0</v>
      </c>
      <c r="V2628">
        <v>5</v>
      </c>
      <c r="W2628">
        <v>7</v>
      </c>
      <c r="X2628">
        <v>9</v>
      </c>
      <c r="Y2628">
        <v>7</v>
      </c>
      <c r="Z2628">
        <v>7</v>
      </c>
      <c r="AA2628">
        <v>10</v>
      </c>
      <c r="AB2628">
        <v>4</v>
      </c>
      <c r="AC2628">
        <v>2</v>
      </c>
      <c r="AD2628">
        <v>2</v>
      </c>
      <c r="AE2628">
        <f>SUM(M2628:N2628)/SUM(K2628:AD2628)</f>
        <v>6.7961165048543687E-2</v>
      </c>
      <c r="AF2628">
        <f>SUM(S2628,Y2628)/SUM(K2628:AD2628)</f>
        <v>0.17475728155339806</v>
      </c>
      <c r="AG2628">
        <f t="shared" si="182"/>
        <v>0.30097087378640774</v>
      </c>
      <c r="AH2628">
        <f t="shared" si="183"/>
        <v>4.8543689320388349E-2</v>
      </c>
      <c r="AI2628">
        <f t="shared" si="184"/>
        <v>0.10679611650485436</v>
      </c>
      <c r="AJ2628">
        <f t="shared" si="185"/>
        <v>0.30097087378640774</v>
      </c>
      <c r="AK2628">
        <v>49</v>
      </c>
      <c r="AL2628">
        <v>4</v>
      </c>
    </row>
    <row r="2629" spans="1:38" x14ac:dyDescent="0.2">
      <c r="A2629" t="s">
        <v>1083</v>
      </c>
      <c r="B2629">
        <v>4</v>
      </c>
      <c r="C2629">
        <v>176</v>
      </c>
      <c r="D2629">
        <f>C2629-B2629</f>
        <v>172</v>
      </c>
      <c r="E2629">
        <v>0.3619</v>
      </c>
      <c r="F2629">
        <v>3.5100000000000002E-4</v>
      </c>
      <c r="G2629">
        <v>66</v>
      </c>
      <c r="H2629" t="s">
        <v>35</v>
      </c>
      <c r="I2629" t="s">
        <v>44</v>
      </c>
      <c r="J2629">
        <v>3.3340000000000001</v>
      </c>
      <c r="K2629">
        <v>12</v>
      </c>
      <c r="L2629">
        <v>0</v>
      </c>
      <c r="M2629">
        <v>6</v>
      </c>
      <c r="N2629">
        <v>4</v>
      </c>
      <c r="O2629">
        <v>2</v>
      </c>
      <c r="P2629">
        <v>7</v>
      </c>
      <c r="Q2629">
        <v>2</v>
      </c>
      <c r="R2629">
        <v>2</v>
      </c>
      <c r="S2629">
        <v>13</v>
      </c>
      <c r="T2629">
        <v>4</v>
      </c>
      <c r="U2629">
        <v>1</v>
      </c>
      <c r="V2629">
        <v>5</v>
      </c>
      <c r="W2629">
        <v>11</v>
      </c>
      <c r="X2629">
        <v>5</v>
      </c>
      <c r="Y2629">
        <v>5</v>
      </c>
      <c r="Z2629">
        <v>9</v>
      </c>
      <c r="AA2629">
        <v>10</v>
      </c>
      <c r="AB2629">
        <v>3</v>
      </c>
      <c r="AC2629">
        <v>2</v>
      </c>
      <c r="AD2629">
        <v>0</v>
      </c>
      <c r="AE2629">
        <f>SUM(M2629:N2629)/SUM(K2629:AD2629)</f>
        <v>9.7087378640776698E-2</v>
      </c>
      <c r="AF2629">
        <f>SUM(S2629,Y2629)/SUM(K2629:AD2629)</f>
        <v>0.17475728155339806</v>
      </c>
      <c r="AG2629">
        <f t="shared" si="182"/>
        <v>0.29126213592233008</v>
      </c>
      <c r="AH2629">
        <f t="shared" si="183"/>
        <v>3.8834951456310676E-2</v>
      </c>
      <c r="AI2629">
        <f t="shared" si="184"/>
        <v>9.7087378640776698E-2</v>
      </c>
      <c r="AJ2629">
        <f t="shared" si="185"/>
        <v>0.30097087378640774</v>
      </c>
    </row>
    <row r="2630" spans="1:38" x14ac:dyDescent="0.2">
      <c r="A2630" t="s">
        <v>3205</v>
      </c>
      <c r="B2630">
        <v>11</v>
      </c>
      <c r="C2630">
        <v>282</v>
      </c>
      <c r="D2630">
        <f>C2630-B2630</f>
        <v>271</v>
      </c>
      <c r="E2630">
        <v>0.47970000000000002</v>
      </c>
      <c r="F2630">
        <v>3.1E-4</v>
      </c>
      <c r="G2630">
        <v>90</v>
      </c>
      <c r="H2630" t="s">
        <v>35</v>
      </c>
      <c r="I2630" t="s">
        <v>72</v>
      </c>
      <c r="J2630">
        <v>3.0529999999999999</v>
      </c>
      <c r="K2630">
        <v>7</v>
      </c>
      <c r="L2630">
        <v>0</v>
      </c>
      <c r="M2630">
        <v>6</v>
      </c>
      <c r="N2630">
        <v>9</v>
      </c>
      <c r="O2630">
        <v>1</v>
      </c>
      <c r="P2630">
        <v>22</v>
      </c>
      <c r="Q2630">
        <v>3</v>
      </c>
      <c r="R2630">
        <v>1</v>
      </c>
      <c r="S2630">
        <v>11</v>
      </c>
      <c r="T2630">
        <v>6</v>
      </c>
      <c r="U2630">
        <v>1</v>
      </c>
      <c r="V2630">
        <v>3</v>
      </c>
      <c r="W2630">
        <v>4</v>
      </c>
      <c r="X2630">
        <v>5</v>
      </c>
      <c r="Y2630">
        <v>7</v>
      </c>
      <c r="Z2630">
        <v>8</v>
      </c>
      <c r="AA2630">
        <v>7</v>
      </c>
      <c r="AB2630">
        <v>0</v>
      </c>
      <c r="AC2630">
        <v>0</v>
      </c>
      <c r="AD2630">
        <v>2</v>
      </c>
      <c r="AE2630">
        <f>SUM(M2630:N2630)/SUM(K2630:AD2630)</f>
        <v>0.14563106796116504</v>
      </c>
      <c r="AF2630">
        <f>SUM(S2630,Y2630)/SUM(K2630:AD2630)</f>
        <v>0.17475728155339806</v>
      </c>
      <c r="AG2630">
        <f t="shared" si="182"/>
        <v>0.32038834951456313</v>
      </c>
      <c r="AH2630">
        <f t="shared" si="183"/>
        <v>2.9126213592233011E-2</v>
      </c>
      <c r="AI2630">
        <f t="shared" si="184"/>
        <v>7.7669902912621352E-2</v>
      </c>
      <c r="AJ2630">
        <f t="shared" si="185"/>
        <v>0.25242718446601942</v>
      </c>
    </row>
    <row r="2631" spans="1:38" x14ac:dyDescent="0.2">
      <c r="A2631" t="s">
        <v>1885</v>
      </c>
      <c r="B2631">
        <v>6</v>
      </c>
      <c r="C2631">
        <v>494</v>
      </c>
      <c r="D2631">
        <f>C2631-B2631</f>
        <v>488</v>
      </c>
      <c r="E2631">
        <v>0.4088</v>
      </c>
      <c r="F2631">
        <v>1.029E-3</v>
      </c>
      <c r="G2631">
        <v>78</v>
      </c>
      <c r="H2631" t="s">
        <v>46</v>
      </c>
      <c r="I2631" t="s">
        <v>44</v>
      </c>
      <c r="J2631">
        <v>2.802</v>
      </c>
      <c r="K2631">
        <v>12</v>
      </c>
      <c r="L2631">
        <v>0</v>
      </c>
      <c r="M2631">
        <v>16</v>
      </c>
      <c r="N2631">
        <v>36</v>
      </c>
      <c r="O2631">
        <v>5</v>
      </c>
      <c r="P2631">
        <v>23</v>
      </c>
      <c r="Q2631">
        <v>2</v>
      </c>
      <c r="R2631">
        <v>5</v>
      </c>
      <c r="S2631">
        <v>31</v>
      </c>
      <c r="T2631">
        <v>9</v>
      </c>
      <c r="U2631">
        <v>3</v>
      </c>
      <c r="V2631">
        <v>21</v>
      </c>
      <c r="W2631">
        <v>10</v>
      </c>
      <c r="X2631">
        <v>15</v>
      </c>
      <c r="Y2631">
        <v>12</v>
      </c>
      <c r="Z2631">
        <v>25</v>
      </c>
      <c r="AA2631">
        <v>12</v>
      </c>
      <c r="AB2631">
        <v>7</v>
      </c>
      <c r="AC2631">
        <v>1</v>
      </c>
      <c r="AD2631">
        <v>1</v>
      </c>
      <c r="AE2631">
        <f>SUM(M2631:N2631)/SUM(K2631:AD2631)</f>
        <v>0.21138211382113822</v>
      </c>
      <c r="AF2631">
        <f>SUM(S2631,Y2631)/SUM(K2631:AD2631)</f>
        <v>0.17479674796747968</v>
      </c>
      <c r="AG2631">
        <f t="shared" si="182"/>
        <v>0.18292682926829268</v>
      </c>
      <c r="AH2631">
        <f t="shared" si="183"/>
        <v>2.8455284552845527E-2</v>
      </c>
      <c r="AI2631">
        <f t="shared" si="184"/>
        <v>9.7560975609756101E-2</v>
      </c>
      <c r="AJ2631">
        <f t="shared" si="185"/>
        <v>0.3048780487804878</v>
      </c>
      <c r="AK2631">
        <v>8</v>
      </c>
      <c r="AL2631">
        <v>0</v>
      </c>
    </row>
    <row r="2632" spans="1:38" x14ac:dyDescent="0.2">
      <c r="A2632" t="s">
        <v>2512</v>
      </c>
      <c r="B2632">
        <v>23</v>
      </c>
      <c r="C2632">
        <v>360</v>
      </c>
      <c r="D2632">
        <f>C2632-B2632</f>
        <v>337</v>
      </c>
      <c r="E2632">
        <v>0.32</v>
      </c>
      <c r="F2632">
        <v>8.7000000000000001E-5</v>
      </c>
      <c r="G2632">
        <v>66</v>
      </c>
      <c r="H2632" t="s">
        <v>35</v>
      </c>
      <c r="I2632" t="s">
        <v>40</v>
      </c>
      <c r="J2632">
        <v>2.54</v>
      </c>
      <c r="K2632">
        <v>8</v>
      </c>
      <c r="L2632">
        <v>3</v>
      </c>
      <c r="M2632">
        <v>12</v>
      </c>
      <c r="N2632">
        <v>15</v>
      </c>
      <c r="O2632">
        <v>1</v>
      </c>
      <c r="P2632">
        <v>18</v>
      </c>
      <c r="Q2632">
        <v>4</v>
      </c>
      <c r="R2632">
        <v>4</v>
      </c>
      <c r="S2632">
        <v>19</v>
      </c>
      <c r="T2632">
        <v>2</v>
      </c>
      <c r="U2632">
        <v>0</v>
      </c>
      <c r="V2632">
        <v>16</v>
      </c>
      <c r="W2632">
        <v>4</v>
      </c>
      <c r="X2632">
        <v>14</v>
      </c>
      <c r="Y2632">
        <v>6</v>
      </c>
      <c r="Z2632">
        <v>9</v>
      </c>
      <c r="AA2632">
        <v>5</v>
      </c>
      <c r="AB2632">
        <v>2</v>
      </c>
      <c r="AC2632">
        <v>0</v>
      </c>
      <c r="AD2632">
        <v>1</v>
      </c>
      <c r="AE2632">
        <f>SUM(M2632:N2632)/SUM(K2632:AD2632)</f>
        <v>0.1888111888111888</v>
      </c>
      <c r="AF2632">
        <f>SUM(S2632,Y2632)/SUM(K2632:AD2632)</f>
        <v>0.17482517482517482</v>
      </c>
      <c r="AG2632">
        <f t="shared" si="182"/>
        <v>0.20979020979020979</v>
      </c>
      <c r="AH2632">
        <f t="shared" si="183"/>
        <v>1.3986013986013986E-2</v>
      </c>
      <c r="AI2632">
        <f t="shared" si="184"/>
        <v>5.5944055944055944E-2</v>
      </c>
      <c r="AJ2632">
        <f t="shared" si="185"/>
        <v>0.35664335664335667</v>
      </c>
    </row>
    <row r="2633" spans="1:38" x14ac:dyDescent="0.2">
      <c r="A2633" t="s">
        <v>218</v>
      </c>
      <c r="B2633">
        <v>12</v>
      </c>
      <c r="C2633">
        <v>61</v>
      </c>
      <c r="D2633">
        <f>C2633-B2633</f>
        <v>49</v>
      </c>
      <c r="E2633">
        <v>0.2903</v>
      </c>
      <c r="F2633">
        <v>1.7E-5</v>
      </c>
      <c r="G2633">
        <v>54</v>
      </c>
      <c r="H2633" t="s">
        <v>46</v>
      </c>
      <c r="I2633" t="s">
        <v>40</v>
      </c>
      <c r="J2633">
        <v>3.5470000000000002</v>
      </c>
      <c r="K2633">
        <v>6</v>
      </c>
      <c r="L2633">
        <v>0</v>
      </c>
      <c r="M2633">
        <v>1</v>
      </c>
      <c r="N2633">
        <v>3</v>
      </c>
      <c r="O2633">
        <v>4</v>
      </c>
      <c r="P2633">
        <v>0</v>
      </c>
      <c r="Q2633">
        <v>0</v>
      </c>
      <c r="R2633">
        <v>1</v>
      </c>
      <c r="S2633">
        <v>4</v>
      </c>
      <c r="T2633">
        <v>4</v>
      </c>
      <c r="U2633">
        <v>0</v>
      </c>
      <c r="V2633">
        <v>6</v>
      </c>
      <c r="W2633">
        <v>1</v>
      </c>
      <c r="X2633">
        <v>5</v>
      </c>
      <c r="Y2633">
        <v>3</v>
      </c>
      <c r="Z2633">
        <v>1</v>
      </c>
      <c r="AA2633">
        <v>0</v>
      </c>
      <c r="AB2633">
        <v>1</v>
      </c>
      <c r="AC2633">
        <v>0</v>
      </c>
      <c r="AD2633">
        <v>0</v>
      </c>
      <c r="AE2633">
        <f>SUM(M2633:N2633)/SUM(K2633:AD2633)</f>
        <v>0.1</v>
      </c>
      <c r="AF2633">
        <f>SUM(S2633,Y2633)/SUM(K2633:AD2633)</f>
        <v>0.17499999999999999</v>
      </c>
      <c r="AG2633">
        <f t="shared" si="182"/>
        <v>0.17499999999999999</v>
      </c>
      <c r="AH2633">
        <f t="shared" si="183"/>
        <v>0.1</v>
      </c>
      <c r="AI2633">
        <f t="shared" si="184"/>
        <v>0.15</v>
      </c>
      <c r="AJ2633">
        <f t="shared" si="185"/>
        <v>0.3</v>
      </c>
      <c r="AK2633">
        <v>1</v>
      </c>
      <c r="AL2633">
        <v>0</v>
      </c>
    </row>
    <row r="2634" spans="1:38" x14ac:dyDescent="0.2">
      <c r="A2634" t="s">
        <v>447</v>
      </c>
      <c r="B2634">
        <v>65</v>
      </c>
      <c r="C2634">
        <v>311</v>
      </c>
      <c r="D2634">
        <f>C2634-B2634</f>
        <v>246</v>
      </c>
      <c r="E2634">
        <v>0.1007</v>
      </c>
      <c r="F2634">
        <v>1.8E-5</v>
      </c>
      <c r="G2634">
        <v>6</v>
      </c>
      <c r="H2634" t="s">
        <v>35</v>
      </c>
      <c r="I2634" t="s">
        <v>44</v>
      </c>
      <c r="J2634">
        <v>3.593</v>
      </c>
      <c r="K2634">
        <v>6</v>
      </c>
      <c r="L2634">
        <v>1</v>
      </c>
      <c r="M2634">
        <v>9</v>
      </c>
      <c r="N2634">
        <v>4</v>
      </c>
      <c r="O2634">
        <v>5</v>
      </c>
      <c r="P2634">
        <v>11</v>
      </c>
      <c r="Q2634">
        <v>0</v>
      </c>
      <c r="R2634">
        <v>6</v>
      </c>
      <c r="S2634">
        <v>13</v>
      </c>
      <c r="T2634">
        <v>6</v>
      </c>
      <c r="U2634">
        <v>3</v>
      </c>
      <c r="V2634">
        <v>13</v>
      </c>
      <c r="W2634">
        <v>4</v>
      </c>
      <c r="X2634">
        <v>3</v>
      </c>
      <c r="Y2634">
        <v>8</v>
      </c>
      <c r="Z2634">
        <v>15</v>
      </c>
      <c r="AA2634">
        <v>4</v>
      </c>
      <c r="AB2634">
        <v>6</v>
      </c>
      <c r="AC2634">
        <v>2</v>
      </c>
      <c r="AD2634">
        <v>1</v>
      </c>
      <c r="AE2634">
        <f>SUM(M2634:N2634)/SUM(K2634:AD2634)</f>
        <v>0.10833333333333334</v>
      </c>
      <c r="AF2634">
        <f>SUM(S2634,Y2634)/SUM(K2634:AD2634)</f>
        <v>0.17499999999999999</v>
      </c>
      <c r="AG2634">
        <f t="shared" si="182"/>
        <v>0.17499999999999999</v>
      </c>
      <c r="AH2634">
        <f t="shared" si="183"/>
        <v>6.6666666666666666E-2</v>
      </c>
      <c r="AI2634">
        <f t="shared" si="184"/>
        <v>0.17499999999999999</v>
      </c>
      <c r="AJ2634">
        <f t="shared" si="185"/>
        <v>0.3</v>
      </c>
    </row>
    <row r="2635" spans="1:38" x14ac:dyDescent="0.2">
      <c r="A2635" t="s">
        <v>692</v>
      </c>
      <c r="B2635">
        <v>4</v>
      </c>
      <c r="C2635">
        <v>83</v>
      </c>
      <c r="D2635">
        <f>C2635-B2635</f>
        <v>79</v>
      </c>
      <c r="E2635">
        <v>0.34470000000000001</v>
      </c>
      <c r="F2635">
        <v>4.8339999999999998E-3</v>
      </c>
      <c r="G2635">
        <v>66</v>
      </c>
      <c r="H2635" t="s">
        <v>35</v>
      </c>
      <c r="I2635" t="s">
        <v>40</v>
      </c>
      <c r="J2635">
        <v>2.468</v>
      </c>
      <c r="K2635">
        <v>3</v>
      </c>
      <c r="L2635">
        <v>0</v>
      </c>
      <c r="M2635">
        <v>1</v>
      </c>
      <c r="N2635">
        <v>4</v>
      </c>
      <c r="O2635">
        <v>0</v>
      </c>
      <c r="P2635">
        <v>3</v>
      </c>
      <c r="Q2635">
        <v>1</v>
      </c>
      <c r="R2635">
        <v>0</v>
      </c>
      <c r="S2635">
        <v>4</v>
      </c>
      <c r="T2635">
        <v>1</v>
      </c>
      <c r="U2635">
        <v>0</v>
      </c>
      <c r="V2635">
        <v>0</v>
      </c>
      <c r="W2635">
        <v>1</v>
      </c>
      <c r="X2635">
        <v>10</v>
      </c>
      <c r="Y2635">
        <v>3</v>
      </c>
      <c r="Z2635">
        <v>3</v>
      </c>
      <c r="AA2635">
        <v>3</v>
      </c>
      <c r="AB2635">
        <v>1</v>
      </c>
      <c r="AC2635">
        <v>0</v>
      </c>
      <c r="AD2635">
        <v>2</v>
      </c>
      <c r="AE2635">
        <f>SUM(M2635:N2635)/SUM(K2635:AD2635)</f>
        <v>0.125</v>
      </c>
      <c r="AF2635">
        <f>SUM(S2635,Y2635)/SUM(K2635:AD2635)</f>
        <v>0.17499999999999999</v>
      </c>
      <c r="AG2635">
        <f t="shared" si="182"/>
        <v>0.17499999999999999</v>
      </c>
      <c r="AH2635">
        <f t="shared" si="183"/>
        <v>0.05</v>
      </c>
      <c r="AI2635">
        <f t="shared" si="184"/>
        <v>0.05</v>
      </c>
      <c r="AJ2635">
        <f t="shared" si="185"/>
        <v>0.42499999999999999</v>
      </c>
    </row>
    <row r="2636" spans="1:38" x14ac:dyDescent="0.2">
      <c r="A2636" t="s">
        <v>3344</v>
      </c>
      <c r="B2636">
        <v>903</v>
      </c>
      <c r="C2636">
        <v>945</v>
      </c>
      <c r="D2636">
        <f>C2636-B2636</f>
        <v>42</v>
      </c>
      <c r="E2636">
        <v>0.17699999999999999</v>
      </c>
      <c r="F2636">
        <v>1.0000000000000001E-5</v>
      </c>
      <c r="G2636">
        <v>18</v>
      </c>
      <c r="H2636" t="s">
        <v>35</v>
      </c>
      <c r="I2636" t="s">
        <v>49</v>
      </c>
      <c r="J2636">
        <v>3.67</v>
      </c>
      <c r="K2636">
        <v>1</v>
      </c>
      <c r="L2636">
        <v>0</v>
      </c>
      <c r="M2636">
        <v>1</v>
      </c>
      <c r="N2636">
        <v>5</v>
      </c>
      <c r="O2636">
        <v>4</v>
      </c>
      <c r="P2636">
        <v>0</v>
      </c>
      <c r="Q2636">
        <v>0</v>
      </c>
      <c r="R2636">
        <v>2</v>
      </c>
      <c r="S2636">
        <v>3</v>
      </c>
      <c r="T2636">
        <v>5</v>
      </c>
      <c r="U2636">
        <v>1</v>
      </c>
      <c r="V2636">
        <v>3</v>
      </c>
      <c r="W2636">
        <v>3</v>
      </c>
      <c r="X2636">
        <v>3</v>
      </c>
      <c r="Y2636">
        <v>4</v>
      </c>
      <c r="Z2636">
        <v>0</v>
      </c>
      <c r="AA2636">
        <v>1</v>
      </c>
      <c r="AB2636">
        <v>1</v>
      </c>
      <c r="AC2636">
        <v>2</v>
      </c>
      <c r="AD2636">
        <v>1</v>
      </c>
      <c r="AE2636">
        <f>SUM(M2636:N2636)/SUM(K2636:AD2636)</f>
        <v>0.15</v>
      </c>
      <c r="AF2636">
        <f>SUM(S2636,Y2636)/SUM(K2636:AD2636)</f>
        <v>0.17499999999999999</v>
      </c>
      <c r="AG2636">
        <f t="shared" si="182"/>
        <v>0.1</v>
      </c>
      <c r="AH2636">
        <f t="shared" si="183"/>
        <v>0.17499999999999999</v>
      </c>
      <c r="AI2636">
        <f t="shared" si="184"/>
        <v>0.22500000000000001</v>
      </c>
      <c r="AJ2636">
        <f t="shared" si="185"/>
        <v>0.17499999999999999</v>
      </c>
    </row>
    <row r="2637" spans="1:38" x14ac:dyDescent="0.2">
      <c r="A2637" t="s">
        <v>2950</v>
      </c>
      <c r="B2637">
        <v>213</v>
      </c>
      <c r="C2637">
        <v>433</v>
      </c>
      <c r="D2637">
        <f>C2637-B2637</f>
        <v>220</v>
      </c>
      <c r="E2637">
        <v>0.1822</v>
      </c>
      <c r="F2637">
        <v>3.4999999999999997E-5</v>
      </c>
      <c r="G2637">
        <v>18</v>
      </c>
      <c r="H2637" t="s">
        <v>46</v>
      </c>
      <c r="I2637" t="s">
        <v>36</v>
      </c>
      <c r="J2637">
        <v>3.3519999999999999</v>
      </c>
      <c r="K2637">
        <v>13</v>
      </c>
      <c r="L2637">
        <v>2</v>
      </c>
      <c r="M2637">
        <v>10</v>
      </c>
      <c r="N2637">
        <v>12</v>
      </c>
      <c r="O2637">
        <v>1</v>
      </c>
      <c r="P2637">
        <v>17</v>
      </c>
      <c r="Q2637">
        <v>2</v>
      </c>
      <c r="R2637">
        <v>4</v>
      </c>
      <c r="S2637">
        <v>12</v>
      </c>
      <c r="T2637">
        <v>5</v>
      </c>
      <c r="U2637">
        <v>1</v>
      </c>
      <c r="V2637">
        <v>6</v>
      </c>
      <c r="W2637">
        <v>4</v>
      </c>
      <c r="X2637">
        <v>4</v>
      </c>
      <c r="Y2637">
        <v>9</v>
      </c>
      <c r="Z2637">
        <v>8</v>
      </c>
      <c r="AA2637">
        <v>5</v>
      </c>
      <c r="AB2637">
        <v>5</v>
      </c>
      <c r="AC2637">
        <v>0</v>
      </c>
      <c r="AD2637">
        <v>0</v>
      </c>
      <c r="AE2637">
        <f>SUM(M2637:N2637)/SUM(K2637:AD2637)</f>
        <v>0.18333333333333332</v>
      </c>
      <c r="AF2637">
        <f>SUM(S2637,Y2637)/SUM(K2637:AD2637)</f>
        <v>0.17499999999999999</v>
      </c>
      <c r="AG2637">
        <f t="shared" si="182"/>
        <v>0.28333333333333333</v>
      </c>
      <c r="AH2637">
        <f t="shared" si="183"/>
        <v>8.3333333333333332E-3</v>
      </c>
      <c r="AI2637">
        <f t="shared" si="184"/>
        <v>0.125</v>
      </c>
      <c r="AJ2637">
        <f t="shared" si="185"/>
        <v>0.22500000000000001</v>
      </c>
      <c r="AK2637">
        <v>2</v>
      </c>
      <c r="AL2637">
        <v>2</v>
      </c>
    </row>
    <row r="2638" spans="1:38" x14ac:dyDescent="0.2">
      <c r="A2638" t="s">
        <v>2426</v>
      </c>
      <c r="B2638">
        <v>34</v>
      </c>
      <c r="C2638">
        <v>931</v>
      </c>
      <c r="D2638">
        <f>C2638-B2638</f>
        <v>897</v>
      </c>
      <c r="E2638">
        <v>0.1772</v>
      </c>
      <c r="F2638">
        <v>2.1900000000000001E-4</v>
      </c>
      <c r="G2638">
        <v>18</v>
      </c>
      <c r="H2638" t="s">
        <v>46</v>
      </c>
      <c r="I2638" t="s">
        <v>33</v>
      </c>
      <c r="J2638">
        <v>2.6960000000000002</v>
      </c>
      <c r="K2638">
        <v>24</v>
      </c>
      <c r="L2638">
        <v>0</v>
      </c>
      <c r="M2638">
        <v>25</v>
      </c>
      <c r="N2638">
        <v>39</v>
      </c>
      <c r="O2638">
        <v>2</v>
      </c>
      <c r="P2638">
        <v>17</v>
      </c>
      <c r="Q2638">
        <v>11</v>
      </c>
      <c r="R2638">
        <v>8</v>
      </c>
      <c r="S2638">
        <v>39</v>
      </c>
      <c r="T2638">
        <v>12</v>
      </c>
      <c r="U2638">
        <v>0</v>
      </c>
      <c r="V2638">
        <v>27</v>
      </c>
      <c r="W2638">
        <v>20</v>
      </c>
      <c r="X2638">
        <v>18</v>
      </c>
      <c r="Y2638">
        <v>17</v>
      </c>
      <c r="Z2638">
        <v>33</v>
      </c>
      <c r="AA2638">
        <v>19</v>
      </c>
      <c r="AB2638">
        <v>5</v>
      </c>
      <c r="AC2638">
        <v>1</v>
      </c>
      <c r="AD2638">
        <v>3</v>
      </c>
      <c r="AE2638">
        <f>SUM(M2638:N2638)/SUM(K2638:AD2638)</f>
        <v>0.2</v>
      </c>
      <c r="AF2638">
        <f>SUM(S2638,Y2638)/SUM(K2638:AD2638)</f>
        <v>0.17499999999999999</v>
      </c>
      <c r="AG2638">
        <f t="shared" si="182"/>
        <v>0.19062499999999999</v>
      </c>
      <c r="AH2638">
        <f t="shared" si="183"/>
        <v>1.8749999999999999E-2</v>
      </c>
      <c r="AI2638">
        <f t="shared" si="184"/>
        <v>7.8125E-2</v>
      </c>
      <c r="AJ2638">
        <f t="shared" si="185"/>
        <v>0.33750000000000002</v>
      </c>
      <c r="AK2638">
        <v>1</v>
      </c>
      <c r="AL2638">
        <v>1</v>
      </c>
    </row>
    <row r="2639" spans="1:38" x14ac:dyDescent="0.2">
      <c r="A2639" t="s">
        <v>1743</v>
      </c>
      <c r="B2639">
        <v>1159</v>
      </c>
      <c r="C2639">
        <v>2208</v>
      </c>
      <c r="D2639">
        <f>C2639-B2639</f>
        <v>1049</v>
      </c>
      <c r="E2639">
        <v>0.1047</v>
      </c>
      <c r="F2639">
        <v>1.0319999999999999E-3</v>
      </c>
      <c r="G2639">
        <v>6</v>
      </c>
      <c r="H2639" t="s">
        <v>46</v>
      </c>
      <c r="I2639" t="s">
        <v>44</v>
      </c>
      <c r="J2639">
        <v>2.8439999999999999</v>
      </c>
      <c r="K2639">
        <v>21</v>
      </c>
      <c r="L2639">
        <v>1</v>
      </c>
      <c r="M2639">
        <v>43</v>
      </c>
      <c r="N2639">
        <v>47</v>
      </c>
      <c r="O2639">
        <v>6</v>
      </c>
      <c r="P2639">
        <v>30</v>
      </c>
      <c r="Q2639">
        <v>8</v>
      </c>
      <c r="R2639">
        <v>12</v>
      </c>
      <c r="S2639">
        <v>44</v>
      </c>
      <c r="T2639">
        <v>14</v>
      </c>
      <c r="U2639">
        <v>11</v>
      </c>
      <c r="V2639">
        <v>36</v>
      </c>
      <c r="W2639">
        <v>18</v>
      </c>
      <c r="X2639">
        <v>13</v>
      </c>
      <c r="Y2639">
        <v>26</v>
      </c>
      <c r="Z2639">
        <v>35</v>
      </c>
      <c r="AA2639">
        <v>20</v>
      </c>
      <c r="AB2639">
        <v>10</v>
      </c>
      <c r="AC2639">
        <v>1</v>
      </c>
      <c r="AD2639">
        <v>4</v>
      </c>
      <c r="AE2639">
        <f>SUM(M2639:N2639)/SUM(K2639:AD2639)</f>
        <v>0.22500000000000001</v>
      </c>
      <c r="AF2639">
        <f>SUM(S2639,Y2639)/SUM(K2639:AD2639)</f>
        <v>0.17499999999999999</v>
      </c>
      <c r="AG2639">
        <f t="shared" si="182"/>
        <v>0.17249999999999999</v>
      </c>
      <c r="AH2639">
        <f t="shared" si="183"/>
        <v>2.75E-2</v>
      </c>
      <c r="AI2639">
        <f t="shared" si="184"/>
        <v>0.11749999999999999</v>
      </c>
      <c r="AJ2639">
        <f t="shared" si="185"/>
        <v>0.28249999999999997</v>
      </c>
    </row>
    <row r="2640" spans="1:38" x14ac:dyDescent="0.2">
      <c r="A2640" t="s">
        <v>2645</v>
      </c>
      <c r="B2640">
        <v>3</v>
      </c>
      <c r="C2640">
        <v>156</v>
      </c>
      <c r="D2640">
        <f>C2640-B2640</f>
        <v>153</v>
      </c>
      <c r="E2640">
        <v>0.16170000000000001</v>
      </c>
      <c r="F2640">
        <v>7.3330000000000001E-3</v>
      </c>
      <c r="G2640">
        <v>6</v>
      </c>
      <c r="H2640" t="s">
        <v>35</v>
      </c>
      <c r="I2640" t="s">
        <v>40</v>
      </c>
      <c r="J2640">
        <v>2.9580000000000002</v>
      </c>
      <c r="K2640">
        <v>1</v>
      </c>
      <c r="L2640">
        <v>2</v>
      </c>
      <c r="M2640">
        <v>7</v>
      </c>
      <c r="N2640">
        <v>14</v>
      </c>
      <c r="O2640">
        <v>1</v>
      </c>
      <c r="P2640">
        <v>1</v>
      </c>
      <c r="Q2640">
        <v>1</v>
      </c>
      <c r="R2640">
        <v>5</v>
      </c>
      <c r="S2640">
        <v>10</v>
      </c>
      <c r="T2640">
        <v>5</v>
      </c>
      <c r="U2640">
        <v>1</v>
      </c>
      <c r="V2640">
        <v>6</v>
      </c>
      <c r="W2640">
        <v>2</v>
      </c>
      <c r="X2640">
        <v>4</v>
      </c>
      <c r="Y2640">
        <v>4</v>
      </c>
      <c r="Z2640">
        <v>7</v>
      </c>
      <c r="AA2640">
        <v>3</v>
      </c>
      <c r="AB2640">
        <v>2</v>
      </c>
      <c r="AC2640">
        <v>1</v>
      </c>
      <c r="AD2640">
        <v>3</v>
      </c>
      <c r="AE2640">
        <f>SUM(M2640:N2640)/SUM(K2640:AD2640)</f>
        <v>0.26250000000000001</v>
      </c>
      <c r="AF2640">
        <f>SUM(S2640,Y2640)/SUM(K2640:AD2640)</f>
        <v>0.17499999999999999</v>
      </c>
      <c r="AG2640">
        <f t="shared" si="182"/>
        <v>0.05</v>
      </c>
      <c r="AH2640">
        <f t="shared" si="183"/>
        <v>6.25E-2</v>
      </c>
      <c r="AI2640">
        <f t="shared" si="184"/>
        <v>0.16250000000000001</v>
      </c>
      <c r="AJ2640">
        <f t="shared" si="185"/>
        <v>0.28749999999999998</v>
      </c>
    </row>
    <row r="2641" spans="1:38" x14ac:dyDescent="0.2">
      <c r="A2641" t="s">
        <v>2996</v>
      </c>
      <c r="B2641">
        <v>255</v>
      </c>
      <c r="C2641">
        <v>402</v>
      </c>
      <c r="D2641">
        <f>C2641-B2641</f>
        <v>147</v>
      </c>
      <c r="E2641">
        <v>0.21579999999999999</v>
      </c>
      <c r="F2641">
        <v>1.7799999999999999E-4</v>
      </c>
      <c r="G2641">
        <v>30</v>
      </c>
      <c r="H2641" t="s">
        <v>46</v>
      </c>
      <c r="I2641" t="s">
        <v>33</v>
      </c>
      <c r="J2641">
        <v>2.3849999999999998</v>
      </c>
      <c r="K2641">
        <v>3</v>
      </c>
      <c r="L2641">
        <v>0</v>
      </c>
      <c r="M2641">
        <v>10</v>
      </c>
      <c r="N2641">
        <v>18</v>
      </c>
      <c r="O2641">
        <v>0</v>
      </c>
      <c r="P2641">
        <v>4</v>
      </c>
      <c r="Q2641">
        <v>2</v>
      </c>
      <c r="R2641">
        <v>1</v>
      </c>
      <c r="S2641">
        <v>14</v>
      </c>
      <c r="T2641">
        <v>4</v>
      </c>
      <c r="U2641">
        <v>0</v>
      </c>
      <c r="V2641">
        <v>6</v>
      </c>
      <c r="W2641">
        <v>2</v>
      </c>
      <c r="X2641">
        <v>4</v>
      </c>
      <c r="Y2641">
        <v>0</v>
      </c>
      <c r="Z2641">
        <v>4</v>
      </c>
      <c r="AA2641">
        <v>2</v>
      </c>
      <c r="AB2641">
        <v>3</v>
      </c>
      <c r="AC2641">
        <v>1</v>
      </c>
      <c r="AD2641">
        <v>2</v>
      </c>
      <c r="AE2641">
        <f>SUM(M2641:N2641)/SUM(K2641:AD2641)</f>
        <v>0.35</v>
      </c>
      <c r="AF2641">
        <f>SUM(S2641,Y2641)/SUM(K2641:AD2641)</f>
        <v>0.17499999999999999</v>
      </c>
      <c r="AG2641">
        <f t="shared" si="182"/>
        <v>0.1125</v>
      </c>
      <c r="AH2641">
        <f t="shared" si="183"/>
        <v>3.7499999999999999E-2</v>
      </c>
      <c r="AI2641">
        <f t="shared" si="184"/>
        <v>0.1</v>
      </c>
      <c r="AJ2641">
        <f t="shared" si="185"/>
        <v>0.22500000000000001</v>
      </c>
      <c r="AK2641">
        <v>4</v>
      </c>
      <c r="AL2641">
        <v>2</v>
      </c>
    </row>
    <row r="2642" spans="1:38" x14ac:dyDescent="0.2">
      <c r="A2642" t="s">
        <v>1863</v>
      </c>
      <c r="B2642">
        <v>177</v>
      </c>
      <c r="C2642">
        <v>739</v>
      </c>
      <c r="D2642">
        <f>C2642-B2642</f>
        <v>562</v>
      </c>
      <c r="E2642">
        <v>0.2369</v>
      </c>
      <c r="F2642">
        <v>2.8E-5</v>
      </c>
      <c r="G2642">
        <v>42</v>
      </c>
      <c r="H2642" t="s">
        <v>46</v>
      </c>
      <c r="I2642" t="s">
        <v>44</v>
      </c>
      <c r="J2642">
        <v>2.4089999999999998</v>
      </c>
      <c r="K2642">
        <v>9</v>
      </c>
      <c r="L2642">
        <v>0</v>
      </c>
      <c r="M2642">
        <v>35</v>
      </c>
      <c r="N2642">
        <v>31</v>
      </c>
      <c r="O2642">
        <v>3</v>
      </c>
      <c r="P2642">
        <v>30</v>
      </c>
      <c r="Q2642">
        <v>4</v>
      </c>
      <c r="R2642">
        <v>1</v>
      </c>
      <c r="S2642">
        <v>27</v>
      </c>
      <c r="T2642">
        <v>8</v>
      </c>
      <c r="U2642">
        <v>0</v>
      </c>
      <c r="V2642">
        <v>17</v>
      </c>
      <c r="W2642">
        <v>9</v>
      </c>
      <c r="X2642">
        <v>19</v>
      </c>
      <c r="Y2642">
        <v>18</v>
      </c>
      <c r="Z2642">
        <v>20</v>
      </c>
      <c r="AA2642">
        <v>13</v>
      </c>
      <c r="AB2642">
        <v>5</v>
      </c>
      <c r="AC2642">
        <v>0</v>
      </c>
      <c r="AD2642">
        <v>8</v>
      </c>
      <c r="AE2642">
        <f>SUM(M2642:N2642)/SUM(K2642:AD2642)</f>
        <v>0.25680933852140075</v>
      </c>
      <c r="AF2642">
        <f>SUM(S2642,Y2642)/SUM(K2642:AD2642)</f>
        <v>0.17509727626459143</v>
      </c>
      <c r="AG2642">
        <f t="shared" si="182"/>
        <v>0.1867704280155642</v>
      </c>
      <c r="AH2642">
        <f t="shared" si="183"/>
        <v>4.2801556420233464E-2</v>
      </c>
      <c r="AI2642">
        <f t="shared" si="184"/>
        <v>5.4474708171206226E-2</v>
      </c>
      <c r="AJ2642">
        <f t="shared" si="185"/>
        <v>0.28404669260700388</v>
      </c>
      <c r="AK2642">
        <v>10</v>
      </c>
      <c r="AL2642">
        <v>4</v>
      </c>
    </row>
    <row r="2643" spans="1:38" x14ac:dyDescent="0.2">
      <c r="A2643" t="s">
        <v>1783</v>
      </c>
      <c r="B2643">
        <v>9</v>
      </c>
      <c r="C2643">
        <v>505</v>
      </c>
      <c r="D2643">
        <f>C2643-B2643</f>
        <v>496</v>
      </c>
      <c r="E2643">
        <v>0.2492</v>
      </c>
      <c r="F2643">
        <v>2.8530000000000001E-3</v>
      </c>
      <c r="G2643">
        <v>42</v>
      </c>
      <c r="H2643" t="s">
        <v>35</v>
      </c>
      <c r="I2643" t="s">
        <v>44</v>
      </c>
      <c r="J2643">
        <v>2.7629999999999999</v>
      </c>
      <c r="K2643">
        <v>6</v>
      </c>
      <c r="L2643">
        <v>1</v>
      </c>
      <c r="M2643">
        <v>22</v>
      </c>
      <c r="N2643">
        <v>31</v>
      </c>
      <c r="O2643">
        <v>3</v>
      </c>
      <c r="P2643">
        <v>14</v>
      </c>
      <c r="Q2643">
        <v>4</v>
      </c>
      <c r="R2643">
        <v>6</v>
      </c>
      <c r="S2643">
        <v>20</v>
      </c>
      <c r="T2643">
        <v>10</v>
      </c>
      <c r="U2643">
        <v>3</v>
      </c>
      <c r="V2643">
        <v>16</v>
      </c>
      <c r="W2643">
        <v>7</v>
      </c>
      <c r="X2643">
        <v>12</v>
      </c>
      <c r="Y2643">
        <v>18</v>
      </c>
      <c r="Z2643">
        <v>15</v>
      </c>
      <c r="AA2643">
        <v>14</v>
      </c>
      <c r="AB2643">
        <v>8</v>
      </c>
      <c r="AC2643">
        <v>0</v>
      </c>
      <c r="AD2643">
        <v>7</v>
      </c>
      <c r="AE2643">
        <f>SUM(M2643:N2643)/SUM(K2643:AD2643)</f>
        <v>0.24423963133640553</v>
      </c>
      <c r="AF2643">
        <f>SUM(S2643,Y2643)/SUM(K2643:AD2643)</f>
        <v>0.17511520737327188</v>
      </c>
      <c r="AG2643">
        <f t="shared" si="182"/>
        <v>0.12442396313364056</v>
      </c>
      <c r="AH2643">
        <f t="shared" si="183"/>
        <v>4.6082949308755762E-2</v>
      </c>
      <c r="AI2643">
        <f t="shared" si="184"/>
        <v>0.12442396313364056</v>
      </c>
      <c r="AJ2643">
        <f t="shared" si="185"/>
        <v>0.2857142857142857</v>
      </c>
    </row>
    <row r="2644" spans="1:38" x14ac:dyDescent="0.2">
      <c r="A2644" t="s">
        <v>2748</v>
      </c>
      <c r="B2644">
        <v>73</v>
      </c>
      <c r="C2644">
        <v>413</v>
      </c>
      <c r="D2644">
        <f>C2644-B2644</f>
        <v>340</v>
      </c>
      <c r="E2644">
        <v>0.16500000000000001</v>
      </c>
      <c r="F2644">
        <v>5.7070000000000003E-3</v>
      </c>
      <c r="G2644">
        <v>18</v>
      </c>
      <c r="H2644" t="s">
        <v>35</v>
      </c>
      <c r="I2644" t="s">
        <v>49</v>
      </c>
      <c r="J2644">
        <v>3.09</v>
      </c>
      <c r="K2644">
        <v>2</v>
      </c>
      <c r="L2644">
        <v>1</v>
      </c>
      <c r="M2644">
        <v>14</v>
      </c>
      <c r="N2644">
        <v>6</v>
      </c>
      <c r="O2644">
        <v>2</v>
      </c>
      <c r="P2644">
        <v>19</v>
      </c>
      <c r="Q2644">
        <v>3</v>
      </c>
      <c r="R2644">
        <v>6</v>
      </c>
      <c r="S2644">
        <v>19</v>
      </c>
      <c r="T2644">
        <v>5</v>
      </c>
      <c r="U2644">
        <v>3</v>
      </c>
      <c r="V2644">
        <v>10</v>
      </c>
      <c r="W2644">
        <v>7</v>
      </c>
      <c r="X2644">
        <v>7</v>
      </c>
      <c r="Y2644">
        <v>5</v>
      </c>
      <c r="Z2644">
        <v>15</v>
      </c>
      <c r="AA2644">
        <v>8</v>
      </c>
      <c r="AB2644">
        <v>4</v>
      </c>
      <c r="AC2644">
        <v>0</v>
      </c>
      <c r="AD2644">
        <v>1</v>
      </c>
      <c r="AE2644">
        <f>SUM(M2644:N2644)/SUM(K2644:AD2644)</f>
        <v>0.145985401459854</v>
      </c>
      <c r="AF2644">
        <f>SUM(S2644,Y2644)/SUM(K2644:AD2644)</f>
        <v>0.17518248175182483</v>
      </c>
      <c r="AG2644">
        <f t="shared" si="182"/>
        <v>0.20437956204379562</v>
      </c>
      <c r="AH2644">
        <f t="shared" si="183"/>
        <v>2.1897810218978103E-2</v>
      </c>
      <c r="AI2644">
        <f t="shared" si="184"/>
        <v>0.13138686131386862</v>
      </c>
      <c r="AJ2644">
        <f t="shared" si="185"/>
        <v>0.32116788321167883</v>
      </c>
    </row>
    <row r="2645" spans="1:38" x14ac:dyDescent="0.2">
      <c r="A2645" t="s">
        <v>1036</v>
      </c>
      <c r="B2645">
        <v>138</v>
      </c>
      <c r="C2645">
        <v>343</v>
      </c>
      <c r="D2645">
        <f>C2645-B2645</f>
        <v>205</v>
      </c>
      <c r="E2645">
        <v>0.2276</v>
      </c>
      <c r="F2645">
        <v>2.5999999999999998E-5</v>
      </c>
      <c r="G2645">
        <v>30</v>
      </c>
      <c r="H2645" t="s">
        <v>46</v>
      </c>
      <c r="I2645" t="s">
        <v>33</v>
      </c>
      <c r="J2645">
        <v>3.25</v>
      </c>
      <c r="K2645">
        <v>4</v>
      </c>
      <c r="L2645">
        <v>0</v>
      </c>
      <c r="M2645">
        <v>14</v>
      </c>
      <c r="N2645">
        <v>9</v>
      </c>
      <c r="O2645">
        <v>6</v>
      </c>
      <c r="P2645">
        <v>4</v>
      </c>
      <c r="Q2645">
        <v>4</v>
      </c>
      <c r="R2645">
        <v>4</v>
      </c>
      <c r="S2645">
        <v>14</v>
      </c>
      <c r="T2645">
        <v>13</v>
      </c>
      <c r="U2645">
        <v>4</v>
      </c>
      <c r="V2645">
        <v>10</v>
      </c>
      <c r="W2645">
        <v>9</v>
      </c>
      <c r="X2645">
        <v>3</v>
      </c>
      <c r="Y2645">
        <v>10</v>
      </c>
      <c r="Z2645">
        <v>8</v>
      </c>
      <c r="AA2645">
        <v>10</v>
      </c>
      <c r="AB2645">
        <v>2</v>
      </c>
      <c r="AC2645">
        <v>2</v>
      </c>
      <c r="AD2645">
        <v>7</v>
      </c>
      <c r="AE2645">
        <f>SUM(M2645:N2645)/SUM(K2645:AD2645)</f>
        <v>0.16788321167883211</v>
      </c>
      <c r="AF2645">
        <f>SUM(S2645,Y2645)/SUM(K2645:AD2645)</f>
        <v>0.17518248175182483</v>
      </c>
      <c r="AG2645">
        <f t="shared" si="182"/>
        <v>0.12408759124087591</v>
      </c>
      <c r="AH2645">
        <f t="shared" si="183"/>
        <v>0.10948905109489052</v>
      </c>
      <c r="AI2645">
        <f t="shared" si="184"/>
        <v>0.16788321167883211</v>
      </c>
      <c r="AJ2645">
        <f t="shared" si="185"/>
        <v>0.25547445255474455</v>
      </c>
    </row>
    <row r="2646" spans="1:38" x14ac:dyDescent="0.2">
      <c r="A2646" t="s">
        <v>630</v>
      </c>
      <c r="B2646">
        <v>3</v>
      </c>
      <c r="C2646">
        <v>329</v>
      </c>
      <c r="D2646">
        <f>C2646-B2646</f>
        <v>326</v>
      </c>
      <c r="E2646">
        <v>0.7994</v>
      </c>
      <c r="F2646">
        <v>4.1991000000000001E-2</v>
      </c>
      <c r="G2646">
        <v>90</v>
      </c>
      <c r="H2646" t="s">
        <v>32</v>
      </c>
      <c r="I2646" t="s">
        <v>40</v>
      </c>
      <c r="J2646">
        <v>2.75</v>
      </c>
      <c r="K2646">
        <v>5</v>
      </c>
      <c r="L2646">
        <v>1</v>
      </c>
      <c r="M2646">
        <v>9</v>
      </c>
      <c r="N2646">
        <v>20</v>
      </c>
      <c r="O2646">
        <v>1</v>
      </c>
      <c r="P2646">
        <v>23</v>
      </c>
      <c r="Q2646">
        <v>1</v>
      </c>
      <c r="R2646">
        <v>5</v>
      </c>
      <c r="S2646">
        <v>16</v>
      </c>
      <c r="T2646">
        <v>2</v>
      </c>
      <c r="U2646">
        <v>0</v>
      </c>
      <c r="V2646">
        <v>9</v>
      </c>
      <c r="W2646">
        <v>9</v>
      </c>
      <c r="X2646">
        <v>7</v>
      </c>
      <c r="Y2646">
        <v>8</v>
      </c>
      <c r="Z2646">
        <v>8</v>
      </c>
      <c r="AA2646">
        <v>9</v>
      </c>
      <c r="AB2646">
        <v>3</v>
      </c>
      <c r="AC2646">
        <v>0</v>
      </c>
      <c r="AD2646">
        <v>1</v>
      </c>
      <c r="AE2646">
        <f>SUM(M2646:N2646)/SUM(K2646:AD2646)</f>
        <v>0.21167883211678831</v>
      </c>
      <c r="AF2646">
        <f>SUM(S2646,Y2646)/SUM(K2646:AD2646)</f>
        <v>0.17518248175182483</v>
      </c>
      <c r="AG2646">
        <f t="shared" si="182"/>
        <v>0.27007299270072993</v>
      </c>
      <c r="AH2646">
        <f t="shared" si="183"/>
        <v>1.4598540145985401E-2</v>
      </c>
      <c r="AI2646">
        <f t="shared" si="184"/>
        <v>7.2992700729927001E-2</v>
      </c>
      <c r="AJ2646">
        <f t="shared" si="185"/>
        <v>0.25547445255474455</v>
      </c>
      <c r="AK2646">
        <v>5</v>
      </c>
      <c r="AL2646">
        <v>1</v>
      </c>
    </row>
    <row r="2647" spans="1:38" x14ac:dyDescent="0.2">
      <c r="A2647" t="s">
        <v>1041</v>
      </c>
      <c r="B2647">
        <v>67</v>
      </c>
      <c r="C2647">
        <v>243</v>
      </c>
      <c r="D2647">
        <f>C2647-B2647</f>
        <v>176</v>
      </c>
      <c r="E2647">
        <v>0.247</v>
      </c>
      <c r="F2647">
        <v>1.6899999999999999E-4</v>
      </c>
      <c r="G2647">
        <v>42</v>
      </c>
      <c r="H2647" t="s">
        <v>35</v>
      </c>
      <c r="I2647" t="s">
        <v>33</v>
      </c>
      <c r="J2647">
        <v>3.3780000000000001</v>
      </c>
      <c r="K2647">
        <v>7</v>
      </c>
      <c r="L2647">
        <v>0</v>
      </c>
      <c r="M2647">
        <v>4</v>
      </c>
      <c r="N2647">
        <v>9</v>
      </c>
      <c r="O2647">
        <v>1</v>
      </c>
      <c r="P2647">
        <v>7</v>
      </c>
      <c r="Q2647">
        <v>3</v>
      </c>
      <c r="R2647">
        <v>7</v>
      </c>
      <c r="S2647">
        <v>8</v>
      </c>
      <c r="T2647">
        <v>5</v>
      </c>
      <c r="U2647">
        <v>2</v>
      </c>
      <c r="V2647">
        <v>4</v>
      </c>
      <c r="W2647">
        <v>5</v>
      </c>
      <c r="X2647">
        <v>6</v>
      </c>
      <c r="Y2647">
        <v>9</v>
      </c>
      <c r="Z2647">
        <v>9</v>
      </c>
      <c r="AA2647">
        <v>7</v>
      </c>
      <c r="AB2647">
        <v>2</v>
      </c>
      <c r="AC2647">
        <v>1</v>
      </c>
      <c r="AD2647">
        <v>1</v>
      </c>
      <c r="AE2647">
        <f>SUM(M2647:N2647)/SUM(K2647:AD2647)</f>
        <v>0.13402061855670103</v>
      </c>
      <c r="AF2647">
        <f>SUM(S2647,Y2647)/SUM(K2647:AD2647)</f>
        <v>0.17525773195876287</v>
      </c>
      <c r="AG2647">
        <f t="shared" si="182"/>
        <v>0.19587628865979381</v>
      </c>
      <c r="AH2647">
        <f t="shared" si="183"/>
        <v>3.0927835051546393E-2</v>
      </c>
      <c r="AI2647">
        <f t="shared" si="184"/>
        <v>0.16494845360824742</v>
      </c>
      <c r="AJ2647">
        <f t="shared" si="185"/>
        <v>0.29896907216494845</v>
      </c>
    </row>
    <row r="2648" spans="1:38" x14ac:dyDescent="0.2">
      <c r="A2648" t="s">
        <v>1352</v>
      </c>
      <c r="B2648">
        <v>210</v>
      </c>
      <c r="C2648">
        <v>459</v>
      </c>
      <c r="D2648">
        <f>C2648-B2648</f>
        <v>249</v>
      </c>
      <c r="E2648">
        <v>0.1779</v>
      </c>
      <c r="F2648">
        <v>1.63E-4</v>
      </c>
      <c r="G2648">
        <v>18</v>
      </c>
      <c r="H2648" t="s">
        <v>46</v>
      </c>
      <c r="I2648" t="s">
        <v>38</v>
      </c>
      <c r="J2648">
        <v>3.0449999999999999</v>
      </c>
      <c r="K2648">
        <v>6</v>
      </c>
      <c r="L2648">
        <v>0</v>
      </c>
      <c r="M2648">
        <v>10</v>
      </c>
      <c r="N2648">
        <v>8</v>
      </c>
      <c r="O2648">
        <v>1</v>
      </c>
      <c r="P2648">
        <v>9</v>
      </c>
      <c r="Q2648">
        <v>2</v>
      </c>
      <c r="R2648">
        <v>3</v>
      </c>
      <c r="S2648">
        <v>11</v>
      </c>
      <c r="T2648">
        <v>3</v>
      </c>
      <c r="U2648">
        <v>0</v>
      </c>
      <c r="V2648">
        <v>4</v>
      </c>
      <c r="W2648">
        <v>4</v>
      </c>
      <c r="X2648">
        <v>4</v>
      </c>
      <c r="Y2648">
        <v>6</v>
      </c>
      <c r="Z2648">
        <v>7</v>
      </c>
      <c r="AA2648">
        <v>10</v>
      </c>
      <c r="AB2648">
        <v>4</v>
      </c>
      <c r="AC2648">
        <v>0</v>
      </c>
      <c r="AD2648">
        <v>5</v>
      </c>
      <c r="AE2648">
        <f>SUM(M2648:N2648)/SUM(K2648:AD2648)</f>
        <v>0.18556701030927836</v>
      </c>
      <c r="AF2648">
        <f>SUM(S2648,Y2648)/SUM(K2648:AD2648)</f>
        <v>0.17525773195876287</v>
      </c>
      <c r="AG2648">
        <f t="shared" si="182"/>
        <v>0.19587628865979381</v>
      </c>
      <c r="AH2648">
        <f t="shared" si="183"/>
        <v>6.1855670103092786E-2</v>
      </c>
      <c r="AI2648">
        <f t="shared" si="184"/>
        <v>0.10309278350515463</v>
      </c>
      <c r="AJ2648">
        <f t="shared" si="185"/>
        <v>0.27835051546391754</v>
      </c>
      <c r="AK2648">
        <v>6</v>
      </c>
      <c r="AL2648">
        <v>3</v>
      </c>
    </row>
    <row r="2649" spans="1:38" x14ac:dyDescent="0.2">
      <c r="A2649" t="s">
        <v>433</v>
      </c>
      <c r="B2649">
        <v>345</v>
      </c>
      <c r="C2649">
        <v>489</v>
      </c>
      <c r="D2649">
        <f>C2649-B2649</f>
        <v>144</v>
      </c>
      <c r="E2649">
        <v>0.27700000000000002</v>
      </c>
      <c r="F2649" s="1">
        <v>7.9999999999999996E-6</v>
      </c>
      <c r="G2649">
        <v>54</v>
      </c>
      <c r="H2649" t="s">
        <v>46</v>
      </c>
      <c r="I2649" t="s">
        <v>33</v>
      </c>
      <c r="J2649">
        <v>3.1339999999999999</v>
      </c>
      <c r="K2649">
        <v>2</v>
      </c>
      <c r="L2649">
        <v>1</v>
      </c>
      <c r="M2649">
        <v>13</v>
      </c>
      <c r="N2649">
        <v>8</v>
      </c>
      <c r="O2649">
        <v>4</v>
      </c>
      <c r="P2649">
        <v>1</v>
      </c>
      <c r="Q2649">
        <v>0</v>
      </c>
      <c r="R2649">
        <v>6</v>
      </c>
      <c r="S2649">
        <v>10</v>
      </c>
      <c r="T2649">
        <v>6</v>
      </c>
      <c r="U2649">
        <v>2</v>
      </c>
      <c r="V2649">
        <v>10</v>
      </c>
      <c r="W2649">
        <v>3</v>
      </c>
      <c r="X2649">
        <v>3</v>
      </c>
      <c r="Y2649">
        <v>7</v>
      </c>
      <c r="Z2649">
        <v>6</v>
      </c>
      <c r="AA2649">
        <v>7</v>
      </c>
      <c r="AB2649">
        <v>2</v>
      </c>
      <c r="AC2649">
        <v>1</v>
      </c>
      <c r="AD2649">
        <v>5</v>
      </c>
      <c r="AE2649">
        <f>SUM(M2649:N2649)/SUM(K2649:AD2649)</f>
        <v>0.21649484536082475</v>
      </c>
      <c r="AF2649">
        <f>SUM(S2649,Y2649)/SUM(K2649:AD2649)</f>
        <v>0.17525773195876287</v>
      </c>
      <c r="AG2649">
        <f t="shared" si="182"/>
        <v>6.1855670103092786E-2</v>
      </c>
      <c r="AH2649">
        <f t="shared" si="183"/>
        <v>0.10309278350515463</v>
      </c>
      <c r="AI2649">
        <f t="shared" si="184"/>
        <v>0.16494845360824742</v>
      </c>
      <c r="AJ2649">
        <f t="shared" si="185"/>
        <v>0.27835051546391754</v>
      </c>
    </row>
    <row r="2650" spans="1:38" x14ac:dyDescent="0.2">
      <c r="A2650" t="s">
        <v>1597</v>
      </c>
      <c r="B2650">
        <v>41</v>
      </c>
      <c r="C2650">
        <v>215</v>
      </c>
      <c r="D2650">
        <f>C2650-B2650</f>
        <v>174</v>
      </c>
      <c r="E2650">
        <v>0.18529999999999999</v>
      </c>
      <c r="F2650">
        <v>1.9757E-2</v>
      </c>
      <c r="G2650">
        <v>18</v>
      </c>
      <c r="H2650" t="s">
        <v>35</v>
      </c>
      <c r="I2650" t="s">
        <v>44</v>
      </c>
      <c r="J2650">
        <v>2.9809999999999999</v>
      </c>
      <c r="K2650">
        <v>4</v>
      </c>
      <c r="L2650">
        <v>0</v>
      </c>
      <c r="M2650">
        <v>12</v>
      </c>
      <c r="N2650">
        <v>17</v>
      </c>
      <c r="O2650">
        <v>0</v>
      </c>
      <c r="P2650">
        <v>11</v>
      </c>
      <c r="Q2650">
        <v>2</v>
      </c>
      <c r="R2650">
        <v>5</v>
      </c>
      <c r="S2650">
        <v>12</v>
      </c>
      <c r="T2650">
        <v>6</v>
      </c>
      <c r="U2650">
        <v>0</v>
      </c>
      <c r="V2650">
        <v>5</v>
      </c>
      <c r="W2650">
        <v>1</v>
      </c>
      <c r="X2650">
        <v>4</v>
      </c>
      <c r="Y2650">
        <v>5</v>
      </c>
      <c r="Z2650">
        <v>3</v>
      </c>
      <c r="AA2650">
        <v>4</v>
      </c>
      <c r="AB2650">
        <v>5</v>
      </c>
      <c r="AC2650">
        <v>1</v>
      </c>
      <c r="AD2650">
        <v>0</v>
      </c>
      <c r="AE2650">
        <f>SUM(M2650:N2650)/SUM(K2650:AD2650)</f>
        <v>0.29896907216494845</v>
      </c>
      <c r="AF2650">
        <f>SUM(S2650,Y2650)/SUM(K2650:AD2650)</f>
        <v>0.17525773195876287</v>
      </c>
      <c r="AG2650">
        <f t="shared" si="182"/>
        <v>0.16494845360824742</v>
      </c>
      <c r="AH2650">
        <f t="shared" si="183"/>
        <v>1.0309278350515464E-2</v>
      </c>
      <c r="AI2650">
        <f t="shared" si="184"/>
        <v>0.16494845360824742</v>
      </c>
      <c r="AJ2650">
        <f t="shared" si="185"/>
        <v>0.18556701030927836</v>
      </c>
      <c r="AK2650">
        <v>1</v>
      </c>
      <c r="AL2650">
        <v>0</v>
      </c>
    </row>
    <row r="2651" spans="1:38" x14ac:dyDescent="0.2">
      <c r="A2651" t="s">
        <v>1755</v>
      </c>
      <c r="B2651">
        <v>14</v>
      </c>
      <c r="C2651">
        <v>277</v>
      </c>
      <c r="D2651">
        <f>C2651-B2651</f>
        <v>263</v>
      </c>
      <c r="E2651">
        <v>0.2576</v>
      </c>
      <c r="F2651">
        <v>1.3680000000000001E-3</v>
      </c>
      <c r="G2651">
        <v>42</v>
      </c>
      <c r="H2651" t="s">
        <v>35</v>
      </c>
      <c r="I2651" t="s">
        <v>40</v>
      </c>
      <c r="J2651">
        <v>3.1219999999999999</v>
      </c>
      <c r="K2651">
        <v>5</v>
      </c>
      <c r="L2651">
        <v>2</v>
      </c>
      <c r="M2651">
        <v>10</v>
      </c>
      <c r="N2651">
        <v>14</v>
      </c>
      <c r="O2651">
        <v>3</v>
      </c>
      <c r="P2651">
        <v>4</v>
      </c>
      <c r="Q2651">
        <v>10</v>
      </c>
      <c r="R2651">
        <v>8</v>
      </c>
      <c r="S2651">
        <v>20</v>
      </c>
      <c r="T2651">
        <v>11</v>
      </c>
      <c r="U2651">
        <v>0</v>
      </c>
      <c r="V2651">
        <v>11</v>
      </c>
      <c r="W2651">
        <v>2</v>
      </c>
      <c r="X2651">
        <v>13</v>
      </c>
      <c r="Y2651">
        <v>7</v>
      </c>
      <c r="Z2651">
        <v>11</v>
      </c>
      <c r="AA2651">
        <v>12</v>
      </c>
      <c r="AB2651">
        <v>6</v>
      </c>
      <c r="AC2651">
        <v>1</v>
      </c>
      <c r="AD2651">
        <v>4</v>
      </c>
      <c r="AE2651">
        <f>SUM(M2651:N2651)/SUM(K2651:AD2651)</f>
        <v>0.15584415584415584</v>
      </c>
      <c r="AF2651">
        <f>SUM(S2651,Y2651)/SUM(K2651:AD2651)</f>
        <v>0.17532467532467533</v>
      </c>
      <c r="AG2651">
        <f t="shared" si="182"/>
        <v>7.1428571428571425E-2</v>
      </c>
      <c r="AH2651">
        <f t="shared" si="183"/>
        <v>5.1948051948051951E-2</v>
      </c>
      <c r="AI2651">
        <f t="shared" si="184"/>
        <v>0.16233766233766234</v>
      </c>
      <c r="AJ2651">
        <f t="shared" si="185"/>
        <v>0.38311688311688313</v>
      </c>
    </row>
    <row r="2652" spans="1:38" x14ac:dyDescent="0.2">
      <c r="A2652" t="s">
        <v>3207</v>
      </c>
      <c r="B2652">
        <v>48</v>
      </c>
      <c r="C2652">
        <v>155</v>
      </c>
      <c r="D2652">
        <f>C2652-B2652</f>
        <v>107</v>
      </c>
      <c r="E2652">
        <v>0.31919999999999998</v>
      </c>
      <c r="F2652">
        <v>5.1250000000000002E-3</v>
      </c>
      <c r="G2652">
        <v>66</v>
      </c>
      <c r="H2652" t="s">
        <v>35</v>
      </c>
      <c r="I2652" t="s">
        <v>44</v>
      </c>
      <c r="J2652">
        <v>2.9049999999999998</v>
      </c>
      <c r="K2652">
        <v>3</v>
      </c>
      <c r="L2652">
        <v>1</v>
      </c>
      <c r="M2652">
        <v>1</v>
      </c>
      <c r="N2652">
        <v>3</v>
      </c>
      <c r="O2652">
        <v>1</v>
      </c>
      <c r="P2652">
        <v>8</v>
      </c>
      <c r="Q2652">
        <v>0</v>
      </c>
      <c r="R2652">
        <v>1</v>
      </c>
      <c r="S2652">
        <v>2</v>
      </c>
      <c r="T2652">
        <v>2</v>
      </c>
      <c r="U2652">
        <v>0</v>
      </c>
      <c r="V2652">
        <v>8</v>
      </c>
      <c r="W2652">
        <v>1</v>
      </c>
      <c r="X2652">
        <v>7</v>
      </c>
      <c r="Y2652">
        <v>8</v>
      </c>
      <c r="Z2652">
        <v>7</v>
      </c>
      <c r="AA2652">
        <v>2</v>
      </c>
      <c r="AB2652">
        <v>2</v>
      </c>
      <c r="AC2652">
        <v>0</v>
      </c>
      <c r="AD2652">
        <v>0</v>
      </c>
      <c r="AE2652">
        <f>SUM(M2652:N2652)/SUM(K2652:AD2652)</f>
        <v>7.0175438596491224E-2</v>
      </c>
      <c r="AF2652">
        <f>SUM(S2652,Y2652)/SUM(K2652:AD2652)</f>
        <v>0.17543859649122806</v>
      </c>
      <c r="AG2652">
        <f t="shared" si="182"/>
        <v>0.21052631578947367</v>
      </c>
      <c r="AH2652">
        <f t="shared" si="183"/>
        <v>1.7543859649122806E-2</v>
      </c>
      <c r="AI2652">
        <f t="shared" si="184"/>
        <v>8.771929824561403E-2</v>
      </c>
      <c r="AJ2652">
        <f t="shared" si="185"/>
        <v>0.43859649122807015</v>
      </c>
    </row>
    <row r="2653" spans="1:38" x14ac:dyDescent="0.2">
      <c r="A2653" t="s">
        <v>2999</v>
      </c>
      <c r="B2653">
        <v>8</v>
      </c>
      <c r="C2653">
        <v>113</v>
      </c>
      <c r="D2653">
        <f>C2653-B2653</f>
        <v>105</v>
      </c>
      <c r="E2653">
        <v>0.21920000000000001</v>
      </c>
      <c r="F2653">
        <v>1.5699999999999999E-4</v>
      </c>
      <c r="G2653">
        <v>30</v>
      </c>
      <c r="H2653" t="s">
        <v>46</v>
      </c>
      <c r="I2653" t="s">
        <v>3000</v>
      </c>
      <c r="J2653">
        <v>3.242</v>
      </c>
      <c r="K2653">
        <v>3</v>
      </c>
      <c r="L2653">
        <v>0</v>
      </c>
      <c r="M2653">
        <v>5</v>
      </c>
      <c r="N2653">
        <v>3</v>
      </c>
      <c r="O2653">
        <v>1</v>
      </c>
      <c r="P2653">
        <v>3</v>
      </c>
      <c r="Q2653">
        <v>1</v>
      </c>
      <c r="R2653">
        <v>2</v>
      </c>
      <c r="S2653">
        <v>6</v>
      </c>
      <c r="T2653">
        <v>5</v>
      </c>
      <c r="U2653">
        <v>0</v>
      </c>
      <c r="V2653">
        <v>3</v>
      </c>
      <c r="W2653">
        <v>0</v>
      </c>
      <c r="X2653">
        <v>6</v>
      </c>
      <c r="Y2653">
        <v>4</v>
      </c>
      <c r="Z2653">
        <v>5</v>
      </c>
      <c r="AA2653">
        <v>5</v>
      </c>
      <c r="AB2653">
        <v>2</v>
      </c>
      <c r="AC2653">
        <v>1</v>
      </c>
      <c r="AD2653">
        <v>2</v>
      </c>
      <c r="AE2653">
        <f>SUM(M2653:N2653)/SUM(K2653:AD2653)</f>
        <v>0.14035087719298245</v>
      </c>
      <c r="AF2653">
        <f>SUM(S2653,Y2653)/SUM(K2653:AD2653)</f>
        <v>0.17543859649122806</v>
      </c>
      <c r="AG2653">
        <f t="shared" si="182"/>
        <v>0.10526315789473684</v>
      </c>
      <c r="AH2653">
        <f t="shared" si="183"/>
        <v>7.0175438596491224E-2</v>
      </c>
      <c r="AI2653">
        <f t="shared" si="184"/>
        <v>0.15789473684210525</v>
      </c>
      <c r="AJ2653">
        <f t="shared" si="185"/>
        <v>0.35087719298245612</v>
      </c>
      <c r="AK2653">
        <v>1</v>
      </c>
      <c r="AL2653">
        <v>1</v>
      </c>
    </row>
    <row r="2654" spans="1:38" x14ac:dyDescent="0.2">
      <c r="A2654" t="s">
        <v>1444</v>
      </c>
      <c r="B2654">
        <v>80</v>
      </c>
      <c r="C2654">
        <v>380</v>
      </c>
      <c r="D2654">
        <f>C2654-B2654</f>
        <v>300</v>
      </c>
      <c r="E2654">
        <v>0.36020000000000002</v>
      </c>
      <c r="F2654">
        <v>4.4970000000000001E-3</v>
      </c>
      <c r="G2654">
        <v>66</v>
      </c>
      <c r="H2654" t="s">
        <v>35</v>
      </c>
      <c r="I2654" t="s">
        <v>44</v>
      </c>
      <c r="J2654">
        <v>2.9049999999999998</v>
      </c>
      <c r="K2654">
        <v>7</v>
      </c>
      <c r="L2654">
        <v>0</v>
      </c>
      <c r="M2654">
        <v>11</v>
      </c>
      <c r="N2654">
        <v>10</v>
      </c>
      <c r="O2654">
        <v>2</v>
      </c>
      <c r="P2654">
        <v>12</v>
      </c>
      <c r="Q2654">
        <v>4</v>
      </c>
      <c r="R2654">
        <v>4</v>
      </c>
      <c r="S2654">
        <v>16</v>
      </c>
      <c r="T2654">
        <v>3</v>
      </c>
      <c r="U2654">
        <v>2</v>
      </c>
      <c r="V2654">
        <v>9</v>
      </c>
      <c r="W2654">
        <v>7</v>
      </c>
      <c r="X2654">
        <v>6</v>
      </c>
      <c r="Y2654">
        <v>4</v>
      </c>
      <c r="Z2654">
        <v>8</v>
      </c>
      <c r="AA2654">
        <v>6</v>
      </c>
      <c r="AB2654">
        <v>3</v>
      </c>
      <c r="AC2654">
        <v>0</v>
      </c>
      <c r="AD2654">
        <v>0</v>
      </c>
      <c r="AE2654">
        <f>SUM(M2654:N2654)/SUM(K2654:AD2654)</f>
        <v>0.18421052631578946</v>
      </c>
      <c r="AF2654">
        <f>SUM(S2654,Y2654)/SUM(K2654:AD2654)</f>
        <v>0.17543859649122806</v>
      </c>
      <c r="AG2654">
        <f t="shared" si="182"/>
        <v>0.22807017543859648</v>
      </c>
      <c r="AH2654">
        <f t="shared" si="183"/>
        <v>1.7543859649122806E-2</v>
      </c>
      <c r="AI2654">
        <f t="shared" si="184"/>
        <v>0.10526315789473684</v>
      </c>
      <c r="AJ2654">
        <f t="shared" si="185"/>
        <v>0.28947368421052633</v>
      </c>
    </row>
    <row r="2655" spans="1:38" x14ac:dyDescent="0.2">
      <c r="A2655" t="s">
        <v>2442</v>
      </c>
      <c r="B2655">
        <v>544</v>
      </c>
      <c r="C2655">
        <v>637</v>
      </c>
      <c r="D2655">
        <f>C2655-B2655</f>
        <v>93</v>
      </c>
      <c r="E2655">
        <v>0.1542</v>
      </c>
      <c r="F2655">
        <v>3.173E-3</v>
      </c>
      <c r="G2655">
        <v>6</v>
      </c>
      <c r="H2655" t="s">
        <v>35</v>
      </c>
      <c r="I2655" t="s">
        <v>49</v>
      </c>
      <c r="J2655">
        <v>3.1070000000000002</v>
      </c>
      <c r="K2655">
        <v>3</v>
      </c>
      <c r="L2655">
        <v>1</v>
      </c>
      <c r="M2655">
        <v>8</v>
      </c>
      <c r="N2655">
        <v>3</v>
      </c>
      <c r="O2655">
        <v>2</v>
      </c>
      <c r="P2655">
        <v>4</v>
      </c>
      <c r="Q2655">
        <v>1</v>
      </c>
      <c r="R2655">
        <v>1</v>
      </c>
      <c r="S2655">
        <v>10</v>
      </c>
      <c r="T2655">
        <v>4</v>
      </c>
      <c r="U2655">
        <v>0</v>
      </c>
      <c r="V2655">
        <v>5</v>
      </c>
      <c r="W2655">
        <v>3</v>
      </c>
      <c r="X2655">
        <v>1</v>
      </c>
      <c r="Y2655">
        <v>0</v>
      </c>
      <c r="Z2655">
        <v>5</v>
      </c>
      <c r="AA2655">
        <v>3</v>
      </c>
      <c r="AB2655">
        <v>1</v>
      </c>
      <c r="AC2655">
        <v>0</v>
      </c>
      <c r="AD2655">
        <v>2</v>
      </c>
      <c r="AE2655">
        <f>SUM(M2655:N2655)/SUM(K2655:AD2655)</f>
        <v>0.19298245614035087</v>
      </c>
      <c r="AF2655">
        <f>SUM(S2655,Y2655)/SUM(K2655:AD2655)</f>
        <v>0.17543859649122806</v>
      </c>
      <c r="AG2655">
        <f t="shared" si="182"/>
        <v>0.17543859649122806</v>
      </c>
      <c r="AH2655">
        <f t="shared" si="183"/>
        <v>7.0175438596491224E-2</v>
      </c>
      <c r="AI2655">
        <f t="shared" si="184"/>
        <v>0.10526315789473684</v>
      </c>
      <c r="AJ2655">
        <f t="shared" si="185"/>
        <v>0.2807017543859649</v>
      </c>
    </row>
    <row r="2656" spans="1:38" x14ac:dyDescent="0.2">
      <c r="A2656" t="s">
        <v>1685</v>
      </c>
      <c r="B2656">
        <v>96</v>
      </c>
      <c r="C2656">
        <v>181</v>
      </c>
      <c r="D2656">
        <f>C2656-B2656</f>
        <v>85</v>
      </c>
      <c r="E2656">
        <v>0.2777</v>
      </c>
      <c r="F2656">
        <v>9.7999999999999997E-5</v>
      </c>
      <c r="G2656">
        <v>54</v>
      </c>
      <c r="H2656" t="s">
        <v>35</v>
      </c>
      <c r="I2656" t="s">
        <v>49</v>
      </c>
      <c r="J2656">
        <v>2.9889999999999999</v>
      </c>
      <c r="K2656">
        <v>3</v>
      </c>
      <c r="L2656">
        <v>1</v>
      </c>
      <c r="M2656">
        <v>7</v>
      </c>
      <c r="N2656">
        <v>8</v>
      </c>
      <c r="O2656">
        <v>3</v>
      </c>
      <c r="P2656">
        <v>2</v>
      </c>
      <c r="Q2656">
        <v>1</v>
      </c>
      <c r="R2656">
        <v>0</v>
      </c>
      <c r="S2656">
        <v>6</v>
      </c>
      <c r="T2656">
        <v>2</v>
      </c>
      <c r="U2656">
        <v>0</v>
      </c>
      <c r="V2656">
        <v>1</v>
      </c>
      <c r="W2656">
        <v>0</v>
      </c>
      <c r="X2656">
        <v>5</v>
      </c>
      <c r="Y2656">
        <v>4</v>
      </c>
      <c r="Z2656">
        <v>5</v>
      </c>
      <c r="AA2656">
        <v>3</v>
      </c>
      <c r="AB2656">
        <v>4</v>
      </c>
      <c r="AC2656">
        <v>2</v>
      </c>
      <c r="AD2656">
        <v>0</v>
      </c>
      <c r="AE2656">
        <f>SUM(M2656:N2656)/SUM(K2656:AD2656)</f>
        <v>0.26315789473684209</v>
      </c>
      <c r="AF2656">
        <f>SUM(S2656,Y2656)/SUM(K2656:AD2656)</f>
        <v>0.17543859649122806</v>
      </c>
      <c r="AG2656">
        <f t="shared" si="182"/>
        <v>8.771929824561403E-2</v>
      </c>
      <c r="AH2656">
        <f t="shared" si="183"/>
        <v>8.771929824561403E-2</v>
      </c>
      <c r="AI2656">
        <f t="shared" si="184"/>
        <v>0.10526315789473684</v>
      </c>
      <c r="AJ2656">
        <f t="shared" si="185"/>
        <v>0.2807017543859649</v>
      </c>
    </row>
    <row r="2657" spans="1:38" x14ac:dyDescent="0.2">
      <c r="A2657" t="s">
        <v>2440</v>
      </c>
      <c r="B2657">
        <v>531</v>
      </c>
      <c r="C2657">
        <v>860</v>
      </c>
      <c r="D2657">
        <f>C2657-B2657</f>
        <v>329</v>
      </c>
      <c r="E2657">
        <v>0.3518</v>
      </c>
      <c r="F2657">
        <v>1.158E-3</v>
      </c>
      <c r="G2657">
        <v>66</v>
      </c>
      <c r="H2657" t="s">
        <v>35</v>
      </c>
      <c r="I2657" t="s">
        <v>51</v>
      </c>
      <c r="J2657">
        <v>2.7639999999999998</v>
      </c>
      <c r="K2657">
        <v>6</v>
      </c>
      <c r="L2657">
        <v>0</v>
      </c>
      <c r="M2657">
        <v>13</v>
      </c>
      <c r="N2657">
        <v>13</v>
      </c>
      <c r="O2657">
        <v>3</v>
      </c>
      <c r="P2657">
        <v>24</v>
      </c>
      <c r="Q2657">
        <v>1</v>
      </c>
      <c r="R2657">
        <v>3</v>
      </c>
      <c r="S2657">
        <v>17</v>
      </c>
      <c r="T2657">
        <v>4</v>
      </c>
      <c r="U2657">
        <v>0</v>
      </c>
      <c r="V2657">
        <v>11</v>
      </c>
      <c r="W2657">
        <v>9</v>
      </c>
      <c r="X2657">
        <v>7</v>
      </c>
      <c r="Y2657">
        <v>6</v>
      </c>
      <c r="Z2657">
        <v>8</v>
      </c>
      <c r="AA2657">
        <v>4</v>
      </c>
      <c r="AB2657">
        <v>2</v>
      </c>
      <c r="AC2657">
        <v>0</v>
      </c>
      <c r="AD2657">
        <v>0</v>
      </c>
      <c r="AE2657">
        <f>SUM(M2657:N2657)/SUM(K2657:AD2657)</f>
        <v>0.19847328244274809</v>
      </c>
      <c r="AF2657">
        <f>SUM(S2657,Y2657)/SUM(K2657:AD2657)</f>
        <v>0.17557251908396945</v>
      </c>
      <c r="AG2657">
        <f t="shared" si="182"/>
        <v>0.29770992366412213</v>
      </c>
      <c r="AH2657">
        <f t="shared" si="183"/>
        <v>2.2900763358778626E-2</v>
      </c>
      <c r="AI2657">
        <f t="shared" si="184"/>
        <v>6.8702290076335881E-2</v>
      </c>
      <c r="AJ2657">
        <f t="shared" si="185"/>
        <v>0.23664122137404581</v>
      </c>
    </row>
    <row r="2658" spans="1:38" x14ac:dyDescent="0.2">
      <c r="A2658" t="s">
        <v>2087</v>
      </c>
      <c r="B2658">
        <v>425</v>
      </c>
      <c r="C2658">
        <v>525</v>
      </c>
      <c r="D2658">
        <f>C2658-B2658</f>
        <v>100</v>
      </c>
      <c r="E2658">
        <v>0.19500000000000001</v>
      </c>
      <c r="F2658">
        <v>2.0999999999999999E-5</v>
      </c>
      <c r="G2658">
        <v>18</v>
      </c>
      <c r="H2658" t="s">
        <v>46</v>
      </c>
      <c r="I2658" t="s">
        <v>44</v>
      </c>
      <c r="J2658">
        <v>3.9729999999999999</v>
      </c>
      <c r="K2658">
        <v>6</v>
      </c>
      <c r="L2658">
        <v>0</v>
      </c>
      <c r="M2658">
        <v>1</v>
      </c>
      <c r="N2658">
        <v>6</v>
      </c>
      <c r="O2658">
        <v>4</v>
      </c>
      <c r="P2658">
        <v>1</v>
      </c>
      <c r="Q2658">
        <v>2</v>
      </c>
      <c r="R2658">
        <v>5</v>
      </c>
      <c r="S2658">
        <v>7</v>
      </c>
      <c r="T2658">
        <v>5</v>
      </c>
      <c r="U2658">
        <v>2</v>
      </c>
      <c r="V2658">
        <v>5</v>
      </c>
      <c r="W2658">
        <v>3</v>
      </c>
      <c r="X2658">
        <v>2</v>
      </c>
      <c r="Y2658">
        <v>6</v>
      </c>
      <c r="Z2658">
        <v>8</v>
      </c>
      <c r="AA2658">
        <v>3</v>
      </c>
      <c r="AB2658">
        <v>5</v>
      </c>
      <c r="AC2658">
        <v>0</v>
      </c>
      <c r="AD2658">
        <v>3</v>
      </c>
      <c r="AE2658">
        <f>SUM(M2658:N2658)/SUM(K2658:AD2658)</f>
        <v>9.45945945945946E-2</v>
      </c>
      <c r="AF2658">
        <f>SUM(S2658,Y2658)/SUM(K2658:AD2658)</f>
        <v>0.17567567567567569</v>
      </c>
      <c r="AG2658">
        <f t="shared" si="182"/>
        <v>0.13513513513513514</v>
      </c>
      <c r="AH2658">
        <f t="shared" si="183"/>
        <v>9.45945945945946E-2</v>
      </c>
      <c r="AI2658">
        <f t="shared" si="184"/>
        <v>0.22972972972972974</v>
      </c>
      <c r="AJ2658">
        <f t="shared" si="185"/>
        <v>0.27027027027027029</v>
      </c>
    </row>
    <row r="2659" spans="1:38" x14ac:dyDescent="0.2">
      <c r="A2659" t="s">
        <v>1308</v>
      </c>
      <c r="B2659">
        <v>435</v>
      </c>
      <c r="C2659">
        <v>550</v>
      </c>
      <c r="D2659">
        <f>C2659-B2659</f>
        <v>115</v>
      </c>
      <c r="E2659">
        <v>0.1983</v>
      </c>
      <c r="F2659">
        <v>2.4399999999999999E-4</v>
      </c>
      <c r="G2659">
        <v>18</v>
      </c>
      <c r="H2659" t="s">
        <v>35</v>
      </c>
      <c r="I2659" t="s">
        <v>33</v>
      </c>
      <c r="J2659">
        <v>3.3759999999999999</v>
      </c>
      <c r="K2659">
        <v>4</v>
      </c>
      <c r="L2659">
        <v>1</v>
      </c>
      <c r="M2659">
        <v>5</v>
      </c>
      <c r="N2659">
        <v>5</v>
      </c>
      <c r="O2659">
        <v>0</v>
      </c>
      <c r="P2659">
        <v>1</v>
      </c>
      <c r="Q2659">
        <v>2</v>
      </c>
      <c r="R2659">
        <v>3</v>
      </c>
      <c r="S2659">
        <v>11</v>
      </c>
      <c r="T2659">
        <v>7</v>
      </c>
      <c r="U2659">
        <v>1</v>
      </c>
      <c r="V2659">
        <v>4</v>
      </c>
      <c r="W2659">
        <v>5</v>
      </c>
      <c r="X2659">
        <v>4</v>
      </c>
      <c r="Y2659">
        <v>2</v>
      </c>
      <c r="Z2659">
        <v>11</v>
      </c>
      <c r="AA2659">
        <v>5</v>
      </c>
      <c r="AB2659">
        <v>2</v>
      </c>
      <c r="AC2659">
        <v>0</v>
      </c>
      <c r="AD2659">
        <v>1</v>
      </c>
      <c r="AE2659">
        <f>SUM(M2659:N2659)/SUM(K2659:AD2659)</f>
        <v>0.13513513513513514</v>
      </c>
      <c r="AF2659">
        <f>SUM(S2659,Y2659)/SUM(K2659:AD2659)</f>
        <v>0.17567567567567569</v>
      </c>
      <c r="AG2659">
        <f t="shared" si="182"/>
        <v>0.13513513513513514</v>
      </c>
      <c r="AH2659">
        <f t="shared" si="183"/>
        <v>1.3513513513513514E-2</v>
      </c>
      <c r="AI2659">
        <f t="shared" si="184"/>
        <v>0.17567567567567569</v>
      </c>
      <c r="AJ2659">
        <f t="shared" si="185"/>
        <v>0.36486486486486486</v>
      </c>
    </row>
    <row r="2660" spans="1:38" x14ac:dyDescent="0.2">
      <c r="A2660" t="s">
        <v>3227</v>
      </c>
      <c r="B2660">
        <v>112</v>
      </c>
      <c r="C2660">
        <v>305</v>
      </c>
      <c r="D2660">
        <f>C2660-B2660</f>
        <v>193</v>
      </c>
      <c r="E2660">
        <v>0.4446</v>
      </c>
      <c r="F2660">
        <v>9.1010999999999995E-2</v>
      </c>
      <c r="G2660">
        <v>90</v>
      </c>
      <c r="H2660" t="s">
        <v>35</v>
      </c>
      <c r="I2660" t="s">
        <v>2346</v>
      </c>
      <c r="J2660">
        <v>3.5680000000000001</v>
      </c>
      <c r="K2660">
        <v>13</v>
      </c>
      <c r="L2660">
        <v>1</v>
      </c>
      <c r="M2660">
        <v>5</v>
      </c>
      <c r="N2660">
        <v>16</v>
      </c>
      <c r="O2660">
        <v>11</v>
      </c>
      <c r="P2660">
        <v>2</v>
      </c>
      <c r="Q2660">
        <v>6</v>
      </c>
      <c r="R2660">
        <v>6</v>
      </c>
      <c r="S2660">
        <v>14</v>
      </c>
      <c r="T2660">
        <v>13</v>
      </c>
      <c r="U2660">
        <v>2</v>
      </c>
      <c r="V2660">
        <v>9</v>
      </c>
      <c r="W2660">
        <v>0</v>
      </c>
      <c r="X2660">
        <v>11</v>
      </c>
      <c r="Y2660">
        <v>12</v>
      </c>
      <c r="Z2660">
        <v>7</v>
      </c>
      <c r="AA2660">
        <v>8</v>
      </c>
      <c r="AB2660">
        <v>4</v>
      </c>
      <c r="AC2660">
        <v>5</v>
      </c>
      <c r="AD2660">
        <v>3</v>
      </c>
      <c r="AE2660">
        <f>SUM(M2660:N2660)/SUM(K2660:AD2660)</f>
        <v>0.14189189189189189</v>
      </c>
      <c r="AF2660">
        <f>SUM(S2660,Y2660)/SUM(K2660:AD2660)</f>
        <v>0.17567567567567569</v>
      </c>
      <c r="AG2660">
        <f t="shared" si="182"/>
        <v>0.10135135135135136</v>
      </c>
      <c r="AH2660">
        <f t="shared" si="183"/>
        <v>0.12837837837837837</v>
      </c>
      <c r="AI2660">
        <f t="shared" si="184"/>
        <v>0.16891891891891891</v>
      </c>
      <c r="AJ2660">
        <f t="shared" si="185"/>
        <v>0.28378378378378377</v>
      </c>
    </row>
    <row r="2661" spans="1:38" x14ac:dyDescent="0.2">
      <c r="A2661" t="s">
        <v>424</v>
      </c>
      <c r="B2661">
        <v>366</v>
      </c>
      <c r="C2661">
        <v>720</v>
      </c>
      <c r="D2661">
        <f>C2661-B2661</f>
        <v>354</v>
      </c>
      <c r="E2661">
        <v>0.161</v>
      </c>
      <c r="F2661">
        <v>2.05E-4</v>
      </c>
      <c r="G2661">
        <v>6</v>
      </c>
      <c r="H2661" t="s">
        <v>46</v>
      </c>
      <c r="I2661" t="s">
        <v>425</v>
      </c>
      <c r="J2661">
        <v>2.8679999999999999</v>
      </c>
      <c r="K2661">
        <v>6</v>
      </c>
      <c r="L2661">
        <v>0</v>
      </c>
      <c r="M2661">
        <v>9</v>
      </c>
      <c r="N2661">
        <v>13</v>
      </c>
      <c r="O2661">
        <v>2</v>
      </c>
      <c r="P2661">
        <v>17</v>
      </c>
      <c r="Q2661">
        <v>3</v>
      </c>
      <c r="R2661">
        <v>4</v>
      </c>
      <c r="S2661">
        <v>17</v>
      </c>
      <c r="T2661">
        <v>6</v>
      </c>
      <c r="U2661">
        <v>0</v>
      </c>
      <c r="V2661">
        <v>19</v>
      </c>
      <c r="W2661">
        <v>3</v>
      </c>
      <c r="X2661">
        <v>6</v>
      </c>
      <c r="Y2661">
        <v>9</v>
      </c>
      <c r="Z2661">
        <v>15</v>
      </c>
      <c r="AA2661">
        <v>14</v>
      </c>
      <c r="AB2661">
        <v>4</v>
      </c>
      <c r="AC2661">
        <v>0</v>
      </c>
      <c r="AD2661">
        <v>1</v>
      </c>
      <c r="AE2661">
        <f>SUM(M2661:N2661)/SUM(K2661:AD2661)</f>
        <v>0.14864864864864866</v>
      </c>
      <c r="AF2661">
        <f>SUM(S2661,Y2661)/SUM(K2661:AD2661)</f>
        <v>0.17567567567567569</v>
      </c>
      <c r="AG2661">
        <f t="shared" si="182"/>
        <v>0.17567567567567569</v>
      </c>
      <c r="AH2661">
        <f t="shared" si="183"/>
        <v>2.0270270270270271E-2</v>
      </c>
      <c r="AI2661">
        <f t="shared" si="184"/>
        <v>9.45945945945946E-2</v>
      </c>
      <c r="AJ2661">
        <f t="shared" si="185"/>
        <v>0.38513513513513514</v>
      </c>
    </row>
    <row r="2662" spans="1:38" x14ac:dyDescent="0.2">
      <c r="A2662" t="s">
        <v>2797</v>
      </c>
      <c r="B2662">
        <v>4</v>
      </c>
      <c r="C2662">
        <v>173</v>
      </c>
      <c r="D2662">
        <f>C2662-B2662</f>
        <v>169</v>
      </c>
      <c r="E2662">
        <v>0.35020000000000001</v>
      </c>
      <c r="F2662">
        <v>4.7990000000000003E-3</v>
      </c>
      <c r="G2662">
        <v>66</v>
      </c>
      <c r="H2662" t="s">
        <v>32</v>
      </c>
      <c r="I2662" t="s">
        <v>107</v>
      </c>
      <c r="J2662">
        <v>2.5760000000000001</v>
      </c>
      <c r="K2662">
        <v>3</v>
      </c>
      <c r="L2662">
        <v>0</v>
      </c>
      <c r="M2662">
        <v>9</v>
      </c>
      <c r="N2662">
        <v>4</v>
      </c>
      <c r="O2662">
        <v>3</v>
      </c>
      <c r="P2662">
        <v>4</v>
      </c>
      <c r="Q2662">
        <v>3</v>
      </c>
      <c r="R2662">
        <v>1</v>
      </c>
      <c r="S2662">
        <v>8</v>
      </c>
      <c r="T2662">
        <v>1</v>
      </c>
      <c r="U2662">
        <v>1</v>
      </c>
      <c r="V2662">
        <v>9</v>
      </c>
      <c r="W2662">
        <v>6</v>
      </c>
      <c r="X2662">
        <v>2</v>
      </c>
      <c r="Y2662">
        <v>5</v>
      </c>
      <c r="Z2662">
        <v>5</v>
      </c>
      <c r="AA2662">
        <v>6</v>
      </c>
      <c r="AB2662">
        <v>1</v>
      </c>
      <c r="AC2662">
        <v>0</v>
      </c>
      <c r="AD2662">
        <v>3</v>
      </c>
      <c r="AE2662">
        <f>SUM(M2662:N2662)/SUM(K2662:AD2662)</f>
        <v>0.17567567567567569</v>
      </c>
      <c r="AF2662">
        <f>SUM(S2662,Y2662)/SUM(K2662:AD2662)</f>
        <v>0.17567567567567569</v>
      </c>
      <c r="AG2662">
        <f t="shared" si="182"/>
        <v>0.17567567567567569</v>
      </c>
      <c r="AH2662">
        <f t="shared" si="183"/>
        <v>8.1081081081081086E-2</v>
      </c>
      <c r="AI2662">
        <f t="shared" si="184"/>
        <v>5.4054054054054057E-2</v>
      </c>
      <c r="AJ2662">
        <f t="shared" si="185"/>
        <v>0.33783783783783783</v>
      </c>
      <c r="AK2662">
        <v>7</v>
      </c>
      <c r="AL2662">
        <v>0</v>
      </c>
    </row>
    <row r="2663" spans="1:38" x14ac:dyDescent="0.2">
      <c r="A2663" t="s">
        <v>2894</v>
      </c>
      <c r="B2663">
        <v>20</v>
      </c>
      <c r="C2663">
        <v>350</v>
      </c>
      <c r="D2663">
        <f>C2663-B2663</f>
        <v>330</v>
      </c>
      <c r="E2663">
        <v>0.17799999999999999</v>
      </c>
      <c r="F2663">
        <v>1.7E-5</v>
      </c>
      <c r="G2663">
        <v>18</v>
      </c>
      <c r="H2663" t="s">
        <v>46</v>
      </c>
      <c r="I2663" t="s">
        <v>51</v>
      </c>
      <c r="J2663">
        <v>2.9740000000000002</v>
      </c>
      <c r="K2663">
        <v>7</v>
      </c>
      <c r="L2663">
        <v>0</v>
      </c>
      <c r="M2663">
        <v>14</v>
      </c>
      <c r="N2663">
        <v>12</v>
      </c>
      <c r="O2663">
        <v>5</v>
      </c>
      <c r="P2663">
        <v>7</v>
      </c>
      <c r="Q2663">
        <v>3</v>
      </c>
      <c r="R2663">
        <v>4</v>
      </c>
      <c r="S2663">
        <v>18</v>
      </c>
      <c r="T2663">
        <v>7</v>
      </c>
      <c r="U2663">
        <v>4</v>
      </c>
      <c r="V2663">
        <v>14</v>
      </c>
      <c r="W2663">
        <v>7</v>
      </c>
      <c r="X2663">
        <v>7</v>
      </c>
      <c r="Y2663">
        <v>8</v>
      </c>
      <c r="Z2663">
        <v>19</v>
      </c>
      <c r="AA2663">
        <v>6</v>
      </c>
      <c r="AB2663">
        <v>3</v>
      </c>
      <c r="AC2663">
        <v>1</v>
      </c>
      <c r="AD2663">
        <v>2</v>
      </c>
      <c r="AE2663">
        <f>SUM(M2663:N2663)/SUM(K2663:AD2663)</f>
        <v>0.17567567567567569</v>
      </c>
      <c r="AF2663">
        <f>SUM(S2663,Y2663)/SUM(K2663:AD2663)</f>
        <v>0.17567567567567569</v>
      </c>
      <c r="AG2663">
        <f t="shared" si="182"/>
        <v>0.14189189189189189</v>
      </c>
      <c r="AH2663">
        <f t="shared" si="183"/>
        <v>5.4054054054054057E-2</v>
      </c>
      <c r="AI2663">
        <f t="shared" si="184"/>
        <v>0.12162162162162163</v>
      </c>
      <c r="AJ2663">
        <f t="shared" si="185"/>
        <v>0.33108108108108109</v>
      </c>
    </row>
    <row r="2664" spans="1:38" x14ac:dyDescent="0.2">
      <c r="A2664" t="s">
        <v>1962</v>
      </c>
      <c r="B2664">
        <v>23</v>
      </c>
      <c r="C2664">
        <v>174</v>
      </c>
      <c r="D2664">
        <f>C2664-B2664</f>
        <v>151</v>
      </c>
      <c r="E2664">
        <v>0.21429999999999999</v>
      </c>
      <c r="F2664">
        <v>7.7000000000000001E-5</v>
      </c>
      <c r="G2664">
        <v>30</v>
      </c>
      <c r="H2664" t="s">
        <v>46</v>
      </c>
      <c r="I2664" t="s">
        <v>40</v>
      </c>
      <c r="J2664">
        <v>3.516</v>
      </c>
      <c r="K2664">
        <v>3</v>
      </c>
      <c r="L2664">
        <v>0</v>
      </c>
      <c r="M2664">
        <v>6</v>
      </c>
      <c r="N2664">
        <v>8</v>
      </c>
      <c r="O2664">
        <v>2</v>
      </c>
      <c r="P2664">
        <v>3</v>
      </c>
      <c r="Q2664">
        <v>0</v>
      </c>
      <c r="R2664">
        <v>2</v>
      </c>
      <c r="S2664">
        <v>9</v>
      </c>
      <c r="T2664">
        <v>8</v>
      </c>
      <c r="U2664">
        <v>4</v>
      </c>
      <c r="V2664">
        <v>4</v>
      </c>
      <c r="W2664">
        <v>1</v>
      </c>
      <c r="X2664">
        <v>4</v>
      </c>
      <c r="Y2664">
        <v>4</v>
      </c>
      <c r="Z2664">
        <v>6</v>
      </c>
      <c r="AA2664">
        <v>5</v>
      </c>
      <c r="AB2664">
        <v>3</v>
      </c>
      <c r="AC2664">
        <v>1</v>
      </c>
      <c r="AD2664">
        <v>1</v>
      </c>
      <c r="AE2664">
        <f>SUM(M2664:N2664)/SUM(K2664:AD2664)</f>
        <v>0.1891891891891892</v>
      </c>
      <c r="AF2664">
        <f>SUM(S2664,Y2664)/SUM(K2664:AD2664)</f>
        <v>0.17567567567567569</v>
      </c>
      <c r="AG2664">
        <f t="shared" si="182"/>
        <v>9.45945945945946E-2</v>
      </c>
      <c r="AH2664">
        <f t="shared" si="183"/>
        <v>5.4054054054054057E-2</v>
      </c>
      <c r="AI2664">
        <f t="shared" si="184"/>
        <v>0.22972972972972974</v>
      </c>
      <c r="AJ2664">
        <f t="shared" si="185"/>
        <v>0.25675675675675674</v>
      </c>
    </row>
    <row r="2665" spans="1:38" x14ac:dyDescent="0.2">
      <c r="A2665" t="s">
        <v>1316</v>
      </c>
      <c r="B2665">
        <v>154</v>
      </c>
      <c r="C2665">
        <v>495</v>
      </c>
      <c r="D2665">
        <f>C2665-B2665</f>
        <v>341</v>
      </c>
      <c r="E2665">
        <v>0.28760000000000002</v>
      </c>
      <c r="F2665">
        <v>1.2E-5</v>
      </c>
      <c r="G2665">
        <v>54</v>
      </c>
      <c r="H2665" t="s">
        <v>46</v>
      </c>
      <c r="I2665" t="s">
        <v>49</v>
      </c>
      <c r="J2665">
        <v>2.7759999999999998</v>
      </c>
      <c r="K2665">
        <v>10</v>
      </c>
      <c r="L2665">
        <v>0</v>
      </c>
      <c r="M2665">
        <v>17</v>
      </c>
      <c r="N2665">
        <v>15</v>
      </c>
      <c r="O2665">
        <v>3</v>
      </c>
      <c r="P2665">
        <v>5</v>
      </c>
      <c r="Q2665">
        <v>4</v>
      </c>
      <c r="R2665">
        <v>3</v>
      </c>
      <c r="S2665">
        <v>18</v>
      </c>
      <c r="T2665">
        <v>5</v>
      </c>
      <c r="U2665">
        <v>0</v>
      </c>
      <c r="V2665">
        <v>9</v>
      </c>
      <c r="W2665">
        <v>5</v>
      </c>
      <c r="X2665">
        <v>9</v>
      </c>
      <c r="Y2665">
        <v>8</v>
      </c>
      <c r="Z2665">
        <v>18</v>
      </c>
      <c r="AA2665">
        <v>11</v>
      </c>
      <c r="AB2665">
        <v>4</v>
      </c>
      <c r="AC2665">
        <v>1</v>
      </c>
      <c r="AD2665">
        <v>3</v>
      </c>
      <c r="AE2665">
        <f>SUM(M2665:N2665)/SUM(K2665:AD2665)</f>
        <v>0.21621621621621623</v>
      </c>
      <c r="AF2665">
        <f>SUM(S2665,Y2665)/SUM(K2665:AD2665)</f>
        <v>0.17567567567567569</v>
      </c>
      <c r="AG2665">
        <f t="shared" si="182"/>
        <v>0.13513513513513514</v>
      </c>
      <c r="AH2665">
        <f t="shared" si="183"/>
        <v>4.72972972972973E-2</v>
      </c>
      <c r="AI2665">
        <f t="shared" si="184"/>
        <v>8.1081081081081086E-2</v>
      </c>
      <c r="AJ2665">
        <f t="shared" si="185"/>
        <v>0.34459459459459457</v>
      </c>
      <c r="AK2665">
        <v>20</v>
      </c>
      <c r="AL2665">
        <v>3</v>
      </c>
    </row>
    <row r="2666" spans="1:38" x14ac:dyDescent="0.2">
      <c r="A2666" t="s">
        <v>754</v>
      </c>
      <c r="B2666">
        <v>45</v>
      </c>
      <c r="C2666">
        <v>227</v>
      </c>
      <c r="D2666">
        <f>C2666-B2666</f>
        <v>182</v>
      </c>
      <c r="E2666">
        <v>0.22259999999999999</v>
      </c>
      <c r="F2666">
        <v>1.235E-3</v>
      </c>
      <c r="G2666">
        <v>30</v>
      </c>
      <c r="H2666" t="s">
        <v>35</v>
      </c>
      <c r="I2666" t="s">
        <v>33</v>
      </c>
      <c r="J2666">
        <v>3.1779999999999999</v>
      </c>
      <c r="K2666">
        <v>8</v>
      </c>
      <c r="L2666">
        <v>1</v>
      </c>
      <c r="M2666">
        <v>14</v>
      </c>
      <c r="N2666">
        <v>20</v>
      </c>
      <c r="O2666">
        <v>1</v>
      </c>
      <c r="P2666">
        <v>5</v>
      </c>
      <c r="Q2666">
        <v>2</v>
      </c>
      <c r="R2666">
        <v>4</v>
      </c>
      <c r="S2666">
        <v>18</v>
      </c>
      <c r="T2666">
        <v>14</v>
      </c>
      <c r="U2666">
        <v>5</v>
      </c>
      <c r="V2666">
        <v>11</v>
      </c>
      <c r="W2666">
        <v>5</v>
      </c>
      <c r="X2666">
        <v>11</v>
      </c>
      <c r="Y2666">
        <v>8</v>
      </c>
      <c r="Z2666">
        <v>8</v>
      </c>
      <c r="AA2666">
        <v>3</v>
      </c>
      <c r="AB2666">
        <v>8</v>
      </c>
      <c r="AC2666">
        <v>0</v>
      </c>
      <c r="AD2666">
        <v>2</v>
      </c>
      <c r="AE2666">
        <f>SUM(M2666:N2666)/SUM(K2666:AD2666)</f>
        <v>0.22972972972972974</v>
      </c>
      <c r="AF2666">
        <f>SUM(S2666,Y2666)/SUM(K2666:AD2666)</f>
        <v>0.17567567567567569</v>
      </c>
      <c r="AG2666">
        <f t="shared" si="182"/>
        <v>0.12162162162162163</v>
      </c>
      <c r="AH2666">
        <f t="shared" si="183"/>
        <v>2.0270270270270271E-2</v>
      </c>
      <c r="AI2666">
        <f t="shared" si="184"/>
        <v>0.20945945945945946</v>
      </c>
      <c r="AJ2666">
        <f t="shared" si="185"/>
        <v>0.24324324324324326</v>
      </c>
    </row>
    <row r="2667" spans="1:38" x14ac:dyDescent="0.2">
      <c r="A2667" t="s">
        <v>3261</v>
      </c>
      <c r="B2667">
        <v>11</v>
      </c>
      <c r="C2667">
        <v>183</v>
      </c>
      <c r="D2667">
        <f>C2667-B2667</f>
        <v>172</v>
      </c>
      <c r="E2667">
        <v>0.40649999999999997</v>
      </c>
      <c r="F2667">
        <v>1.6100000000000001E-4</v>
      </c>
      <c r="G2667">
        <v>78</v>
      </c>
      <c r="H2667" t="s">
        <v>32</v>
      </c>
      <c r="I2667" t="s">
        <v>49</v>
      </c>
      <c r="J2667">
        <v>2.7410000000000001</v>
      </c>
      <c r="K2667">
        <v>3</v>
      </c>
      <c r="L2667">
        <v>0</v>
      </c>
      <c r="M2667">
        <v>1</v>
      </c>
      <c r="N2667">
        <v>17</v>
      </c>
      <c r="O2667">
        <v>0</v>
      </c>
      <c r="P2667">
        <v>5</v>
      </c>
      <c r="Q2667">
        <v>1</v>
      </c>
      <c r="R2667">
        <v>6</v>
      </c>
      <c r="S2667">
        <v>11</v>
      </c>
      <c r="T2667">
        <v>2</v>
      </c>
      <c r="U2667">
        <v>1</v>
      </c>
      <c r="V2667">
        <v>7</v>
      </c>
      <c r="W2667">
        <v>6</v>
      </c>
      <c r="X2667">
        <v>5</v>
      </c>
      <c r="Y2667">
        <v>2</v>
      </c>
      <c r="Z2667">
        <v>4</v>
      </c>
      <c r="AA2667">
        <v>2</v>
      </c>
      <c r="AB2667">
        <v>1</v>
      </c>
      <c r="AC2667">
        <v>0</v>
      </c>
      <c r="AD2667">
        <v>0</v>
      </c>
      <c r="AE2667">
        <f>SUM(M2667:N2667)/SUM(K2667:AD2667)</f>
        <v>0.24324324324324326</v>
      </c>
      <c r="AF2667">
        <f>SUM(S2667,Y2667)/SUM(K2667:AD2667)</f>
        <v>0.17567567567567569</v>
      </c>
      <c r="AG2667">
        <f t="shared" si="182"/>
        <v>0.1891891891891892</v>
      </c>
      <c r="AH2667">
        <f t="shared" si="183"/>
        <v>0</v>
      </c>
      <c r="AI2667">
        <f t="shared" si="184"/>
        <v>0.13513513513513514</v>
      </c>
      <c r="AJ2667">
        <f t="shared" si="185"/>
        <v>0.25675675675675674</v>
      </c>
      <c r="AK2667">
        <v>13</v>
      </c>
      <c r="AL2667">
        <v>0</v>
      </c>
    </row>
    <row r="2668" spans="1:38" x14ac:dyDescent="0.2">
      <c r="A2668" t="s">
        <v>109</v>
      </c>
      <c r="B2668">
        <v>48</v>
      </c>
      <c r="C2668">
        <v>435</v>
      </c>
      <c r="D2668">
        <f>C2668-B2668</f>
        <v>387</v>
      </c>
      <c r="E2668">
        <v>0.34200000000000003</v>
      </c>
      <c r="F2668">
        <v>8.3500000000000002E-4</v>
      </c>
      <c r="G2668">
        <v>66</v>
      </c>
      <c r="H2668" t="s">
        <v>32</v>
      </c>
      <c r="I2668" t="s">
        <v>51</v>
      </c>
      <c r="J2668">
        <v>2.7269999999999999</v>
      </c>
      <c r="K2668">
        <v>10</v>
      </c>
      <c r="L2668">
        <v>0</v>
      </c>
      <c r="M2668">
        <v>16</v>
      </c>
      <c r="N2668">
        <v>22</v>
      </c>
      <c r="O2668">
        <v>2</v>
      </c>
      <c r="P2668">
        <v>29</v>
      </c>
      <c r="Q2668">
        <v>2</v>
      </c>
      <c r="R2668">
        <v>2</v>
      </c>
      <c r="S2668">
        <v>14</v>
      </c>
      <c r="T2668">
        <v>3</v>
      </c>
      <c r="U2668">
        <v>4</v>
      </c>
      <c r="V2668">
        <v>7</v>
      </c>
      <c r="W2668">
        <v>6</v>
      </c>
      <c r="X2668">
        <v>4</v>
      </c>
      <c r="Y2668">
        <v>12</v>
      </c>
      <c r="Z2668">
        <v>7</v>
      </c>
      <c r="AA2668">
        <v>7</v>
      </c>
      <c r="AB2668">
        <v>1</v>
      </c>
      <c r="AC2668">
        <v>0</v>
      </c>
      <c r="AD2668">
        <v>0</v>
      </c>
      <c r="AE2668">
        <f>SUM(M2668:N2668)/SUM(K2668:AD2668)</f>
        <v>0.25675675675675674</v>
      </c>
      <c r="AF2668">
        <f>SUM(S2668,Y2668)/SUM(K2668:AD2668)</f>
        <v>0.17567567567567569</v>
      </c>
      <c r="AG2668">
        <f t="shared" si="182"/>
        <v>0.30405405405405406</v>
      </c>
      <c r="AH2668">
        <f t="shared" si="183"/>
        <v>1.3513513513513514E-2</v>
      </c>
      <c r="AI2668">
        <f t="shared" si="184"/>
        <v>6.7567567567567571E-2</v>
      </c>
      <c r="AJ2668">
        <f t="shared" si="185"/>
        <v>0.18243243243243243</v>
      </c>
      <c r="AK2668">
        <v>12</v>
      </c>
      <c r="AL2668">
        <v>0</v>
      </c>
    </row>
    <row r="2669" spans="1:38" x14ac:dyDescent="0.2">
      <c r="A2669" t="s">
        <v>279</v>
      </c>
      <c r="B2669">
        <v>32</v>
      </c>
      <c r="C2669">
        <v>631</v>
      </c>
      <c r="D2669">
        <f>C2669-B2669</f>
        <v>599</v>
      </c>
      <c r="E2669">
        <v>0.47599999999999998</v>
      </c>
      <c r="F2669">
        <v>2.1800000000000001E-4</v>
      </c>
      <c r="G2669">
        <v>90</v>
      </c>
      <c r="H2669" t="s">
        <v>32</v>
      </c>
      <c r="I2669" t="s">
        <v>72</v>
      </c>
      <c r="J2669">
        <v>2.7690000000000001</v>
      </c>
      <c r="K2669">
        <v>19</v>
      </c>
      <c r="L2669">
        <v>0</v>
      </c>
      <c r="M2669">
        <v>17</v>
      </c>
      <c r="N2669">
        <v>32</v>
      </c>
      <c r="O2669">
        <v>1</v>
      </c>
      <c r="P2669">
        <v>40</v>
      </c>
      <c r="Q2669">
        <v>1</v>
      </c>
      <c r="R2669">
        <v>3</v>
      </c>
      <c r="S2669">
        <v>32</v>
      </c>
      <c r="T2669">
        <v>4</v>
      </c>
      <c r="U2669">
        <v>2</v>
      </c>
      <c r="V2669">
        <v>15</v>
      </c>
      <c r="W2669">
        <v>9</v>
      </c>
      <c r="X2669">
        <v>14</v>
      </c>
      <c r="Y2669">
        <v>10</v>
      </c>
      <c r="Z2669">
        <v>21</v>
      </c>
      <c r="AA2669">
        <v>12</v>
      </c>
      <c r="AB2669">
        <v>5</v>
      </c>
      <c r="AC2669">
        <v>0</v>
      </c>
      <c r="AD2669">
        <v>2</v>
      </c>
      <c r="AE2669">
        <f>SUM(M2669:N2669)/SUM(K2669:AD2669)</f>
        <v>0.20502092050209206</v>
      </c>
      <c r="AF2669">
        <f>SUM(S2669,Y2669)/SUM(K2669:AD2669)</f>
        <v>0.17573221757322174</v>
      </c>
      <c r="AG2669">
        <f t="shared" si="182"/>
        <v>0.28451882845188287</v>
      </c>
      <c r="AH2669">
        <f t="shared" si="183"/>
        <v>1.2552301255230125E-2</v>
      </c>
      <c r="AI2669">
        <f t="shared" si="184"/>
        <v>5.8577405857740586E-2</v>
      </c>
      <c r="AJ2669">
        <f t="shared" si="185"/>
        <v>0.26359832635983266</v>
      </c>
      <c r="AK2669">
        <v>54</v>
      </c>
      <c r="AL2669">
        <v>0</v>
      </c>
    </row>
    <row r="2670" spans="1:38" x14ac:dyDescent="0.2">
      <c r="A2670" t="s">
        <v>3232</v>
      </c>
      <c r="B2670">
        <v>81</v>
      </c>
      <c r="C2670">
        <v>474</v>
      </c>
      <c r="D2670">
        <f>C2670-B2670</f>
        <v>393</v>
      </c>
      <c r="E2670">
        <v>0.39439999999999997</v>
      </c>
      <c r="F2670">
        <v>5.6700000000000001E-4</v>
      </c>
      <c r="G2670">
        <v>78</v>
      </c>
      <c r="H2670" t="s">
        <v>35</v>
      </c>
      <c r="I2670" t="s">
        <v>40</v>
      </c>
      <c r="J2670">
        <v>2.9239999999999999</v>
      </c>
      <c r="K2670">
        <v>6</v>
      </c>
      <c r="L2670">
        <v>3</v>
      </c>
      <c r="M2670">
        <v>12</v>
      </c>
      <c r="N2670">
        <v>17</v>
      </c>
      <c r="O2670">
        <v>0</v>
      </c>
      <c r="P2670">
        <v>19</v>
      </c>
      <c r="Q2670">
        <v>6</v>
      </c>
      <c r="R2670">
        <v>2</v>
      </c>
      <c r="S2670">
        <v>23</v>
      </c>
      <c r="T2670">
        <v>10</v>
      </c>
      <c r="U2670">
        <v>1</v>
      </c>
      <c r="V2670">
        <v>12</v>
      </c>
      <c r="W2670">
        <v>12</v>
      </c>
      <c r="X2670">
        <v>3</v>
      </c>
      <c r="Y2670">
        <v>6</v>
      </c>
      <c r="Z2670">
        <v>20</v>
      </c>
      <c r="AA2670">
        <v>9</v>
      </c>
      <c r="AB2670">
        <v>3</v>
      </c>
      <c r="AC2670">
        <v>1</v>
      </c>
      <c r="AD2670">
        <v>0</v>
      </c>
      <c r="AE2670">
        <f>SUM(M2670:N2670)/SUM(K2670:AD2670)</f>
        <v>0.17575757575757575</v>
      </c>
      <c r="AF2670">
        <f>SUM(S2670,Y2670)/SUM(K2670:AD2670)</f>
        <v>0.17575757575757575</v>
      </c>
      <c r="AG2670">
        <f t="shared" si="182"/>
        <v>0.22424242424242424</v>
      </c>
      <c r="AH2670">
        <f t="shared" si="183"/>
        <v>6.0606060606060606E-3</v>
      </c>
      <c r="AI2670">
        <f t="shared" si="184"/>
        <v>9.696969696969697E-2</v>
      </c>
      <c r="AJ2670">
        <f t="shared" si="185"/>
        <v>0.32121212121212123</v>
      </c>
    </row>
    <row r="2671" spans="1:38" x14ac:dyDescent="0.2">
      <c r="A2671" t="s">
        <v>265</v>
      </c>
      <c r="B2671">
        <v>81</v>
      </c>
      <c r="C2671">
        <v>542</v>
      </c>
      <c r="D2671">
        <f>C2671-B2671</f>
        <v>461</v>
      </c>
      <c r="E2671">
        <v>0.1696</v>
      </c>
      <c r="F2671">
        <v>7.9100000000000004E-4</v>
      </c>
      <c r="G2671">
        <v>18</v>
      </c>
      <c r="H2671" t="s">
        <v>46</v>
      </c>
      <c r="I2671" t="s">
        <v>72</v>
      </c>
      <c r="J2671">
        <v>2.8540000000000001</v>
      </c>
      <c r="K2671">
        <v>8</v>
      </c>
      <c r="L2671">
        <v>2</v>
      </c>
      <c r="M2671">
        <v>21</v>
      </c>
      <c r="N2671">
        <v>13</v>
      </c>
      <c r="O2671">
        <v>4</v>
      </c>
      <c r="P2671">
        <v>23</v>
      </c>
      <c r="Q2671">
        <v>5</v>
      </c>
      <c r="R2671">
        <v>7</v>
      </c>
      <c r="S2671">
        <v>23</v>
      </c>
      <c r="T2671">
        <v>4</v>
      </c>
      <c r="U2671">
        <v>1</v>
      </c>
      <c r="V2671">
        <v>11</v>
      </c>
      <c r="W2671">
        <v>5</v>
      </c>
      <c r="X2671">
        <v>10</v>
      </c>
      <c r="Y2671">
        <v>6</v>
      </c>
      <c r="Z2671">
        <v>10</v>
      </c>
      <c r="AA2671">
        <v>7</v>
      </c>
      <c r="AB2671">
        <v>2</v>
      </c>
      <c r="AC2671">
        <v>0</v>
      </c>
      <c r="AD2671">
        <v>3</v>
      </c>
      <c r="AE2671">
        <f>SUM(M2671:N2671)/SUM(K2671:AD2671)</f>
        <v>0.20606060606060606</v>
      </c>
      <c r="AF2671">
        <f>SUM(S2671,Y2671)/SUM(K2671:AD2671)</f>
        <v>0.17575757575757575</v>
      </c>
      <c r="AG2671">
        <f t="shared" si="182"/>
        <v>0.21818181818181817</v>
      </c>
      <c r="AH2671">
        <f t="shared" si="183"/>
        <v>4.2424242424242427E-2</v>
      </c>
      <c r="AI2671">
        <f t="shared" si="184"/>
        <v>8.4848484848484854E-2</v>
      </c>
      <c r="AJ2671">
        <f t="shared" si="185"/>
        <v>0.27272727272727271</v>
      </c>
      <c r="AK2671">
        <v>8</v>
      </c>
      <c r="AL2671">
        <v>2</v>
      </c>
    </row>
    <row r="2672" spans="1:38" x14ac:dyDescent="0.2">
      <c r="A2672" t="s">
        <v>1569</v>
      </c>
      <c r="B2672">
        <v>346</v>
      </c>
      <c r="C2672">
        <v>559</v>
      </c>
      <c r="D2672">
        <f>C2672-B2672</f>
        <v>213</v>
      </c>
      <c r="E2672">
        <v>0.18840000000000001</v>
      </c>
      <c r="F2672">
        <v>1.1850000000000001E-3</v>
      </c>
      <c r="G2672">
        <v>18</v>
      </c>
      <c r="H2672" t="s">
        <v>35</v>
      </c>
      <c r="I2672" t="s">
        <v>33</v>
      </c>
      <c r="J2672">
        <v>2.7509999999999999</v>
      </c>
      <c r="K2672">
        <v>1</v>
      </c>
      <c r="L2672">
        <v>0</v>
      </c>
      <c r="M2672">
        <v>4</v>
      </c>
      <c r="N2672">
        <v>8</v>
      </c>
      <c r="O2672">
        <v>1</v>
      </c>
      <c r="P2672">
        <v>7</v>
      </c>
      <c r="Q2672">
        <v>3</v>
      </c>
      <c r="R2672">
        <v>2</v>
      </c>
      <c r="S2672">
        <v>12</v>
      </c>
      <c r="T2672">
        <v>3</v>
      </c>
      <c r="U2672">
        <v>1</v>
      </c>
      <c r="V2672">
        <v>8</v>
      </c>
      <c r="W2672">
        <v>7</v>
      </c>
      <c r="X2672">
        <v>8</v>
      </c>
      <c r="Y2672">
        <v>4</v>
      </c>
      <c r="Z2672">
        <v>9</v>
      </c>
      <c r="AA2672">
        <v>4</v>
      </c>
      <c r="AB2672">
        <v>4</v>
      </c>
      <c r="AC2672">
        <v>0</v>
      </c>
      <c r="AD2672">
        <v>5</v>
      </c>
      <c r="AE2672">
        <f>SUM(M2672:N2672)/SUM(K2672:AD2672)</f>
        <v>0.13186813186813187</v>
      </c>
      <c r="AF2672">
        <f>SUM(S2672,Y2672)/SUM(K2672:AD2672)</f>
        <v>0.17582417582417584</v>
      </c>
      <c r="AG2672">
        <f t="shared" si="182"/>
        <v>0.16483516483516483</v>
      </c>
      <c r="AH2672">
        <f t="shared" si="183"/>
        <v>6.5934065934065936E-2</v>
      </c>
      <c r="AI2672">
        <f t="shared" si="184"/>
        <v>0.10989010989010989</v>
      </c>
      <c r="AJ2672">
        <f t="shared" si="185"/>
        <v>0.35164835164835168</v>
      </c>
    </row>
    <row r="2673" spans="1:38" x14ac:dyDescent="0.2">
      <c r="A2673" t="s">
        <v>963</v>
      </c>
      <c r="B2673">
        <v>507</v>
      </c>
      <c r="C2673">
        <v>871</v>
      </c>
      <c r="D2673">
        <f>C2673-B2673</f>
        <v>364</v>
      </c>
      <c r="E2673">
        <v>0.1673</v>
      </c>
      <c r="F2673" s="1">
        <v>5.0000000000000004E-6</v>
      </c>
      <c r="G2673">
        <v>18</v>
      </c>
      <c r="H2673" t="s">
        <v>46</v>
      </c>
      <c r="I2673" t="s">
        <v>964</v>
      </c>
      <c r="J2673">
        <v>2.82</v>
      </c>
      <c r="K2673">
        <v>9</v>
      </c>
      <c r="L2673">
        <v>1</v>
      </c>
      <c r="M2673">
        <v>12</v>
      </c>
      <c r="N2673">
        <v>18</v>
      </c>
      <c r="O2673">
        <v>3</v>
      </c>
      <c r="P2673">
        <v>9</v>
      </c>
      <c r="Q2673">
        <v>9</v>
      </c>
      <c r="R2673">
        <v>2</v>
      </c>
      <c r="S2673">
        <v>15</v>
      </c>
      <c r="T2673">
        <v>12</v>
      </c>
      <c r="U2673">
        <v>0</v>
      </c>
      <c r="V2673">
        <v>11</v>
      </c>
      <c r="W2673">
        <v>11</v>
      </c>
      <c r="X2673">
        <v>13</v>
      </c>
      <c r="Y2673">
        <v>17</v>
      </c>
      <c r="Z2673">
        <v>21</v>
      </c>
      <c r="AA2673">
        <v>10</v>
      </c>
      <c r="AB2673">
        <v>4</v>
      </c>
      <c r="AC2673">
        <v>0</v>
      </c>
      <c r="AD2673">
        <v>5</v>
      </c>
      <c r="AE2673">
        <f>SUM(M2673:N2673)/SUM(K2673:AD2673)</f>
        <v>0.16483516483516483</v>
      </c>
      <c r="AF2673">
        <f>SUM(S2673,Y2673)/SUM(K2673:AD2673)</f>
        <v>0.17582417582417584</v>
      </c>
      <c r="AG2673">
        <f t="shared" si="182"/>
        <v>0.15934065934065933</v>
      </c>
      <c r="AH2673">
        <f t="shared" si="183"/>
        <v>4.3956043956043959E-2</v>
      </c>
      <c r="AI2673">
        <f t="shared" si="184"/>
        <v>9.8901098901098897E-2</v>
      </c>
      <c r="AJ2673">
        <f t="shared" si="185"/>
        <v>0.35714285714285715</v>
      </c>
    </row>
    <row r="2674" spans="1:38" x14ac:dyDescent="0.2">
      <c r="A2674" t="s">
        <v>1558</v>
      </c>
      <c r="B2674">
        <v>23</v>
      </c>
      <c r="C2674">
        <v>582</v>
      </c>
      <c r="D2674">
        <f>C2674-B2674</f>
        <v>559</v>
      </c>
      <c r="E2674">
        <v>0.37609999999999999</v>
      </c>
      <c r="F2674">
        <v>4.7800000000000002E-4</v>
      </c>
      <c r="G2674">
        <v>78</v>
      </c>
      <c r="H2674" t="s">
        <v>46</v>
      </c>
      <c r="I2674" t="s">
        <v>51</v>
      </c>
      <c r="J2674">
        <v>2.9740000000000002</v>
      </c>
      <c r="K2674">
        <v>9</v>
      </c>
      <c r="L2674">
        <v>2</v>
      </c>
      <c r="M2674">
        <v>9</v>
      </c>
      <c r="N2674">
        <v>22</v>
      </c>
      <c r="O2674">
        <v>0</v>
      </c>
      <c r="P2674">
        <v>46</v>
      </c>
      <c r="Q2674">
        <v>4</v>
      </c>
      <c r="R2674">
        <v>3</v>
      </c>
      <c r="S2674">
        <v>25</v>
      </c>
      <c r="T2674">
        <v>6</v>
      </c>
      <c r="U2674">
        <v>3</v>
      </c>
      <c r="V2674">
        <v>10</v>
      </c>
      <c r="W2674">
        <v>8</v>
      </c>
      <c r="X2674">
        <v>6</v>
      </c>
      <c r="Y2674">
        <v>7</v>
      </c>
      <c r="Z2674">
        <v>9</v>
      </c>
      <c r="AA2674">
        <v>7</v>
      </c>
      <c r="AB2674">
        <v>3</v>
      </c>
      <c r="AC2674">
        <v>0</v>
      </c>
      <c r="AD2674">
        <v>3</v>
      </c>
      <c r="AE2674">
        <f>SUM(M2674:N2674)/SUM(K2674:AD2674)</f>
        <v>0.17032967032967034</v>
      </c>
      <c r="AF2674">
        <f>SUM(S2674,Y2674)/SUM(K2674:AD2674)</f>
        <v>0.17582417582417584</v>
      </c>
      <c r="AG2674">
        <f t="shared" si="182"/>
        <v>0.34615384615384615</v>
      </c>
      <c r="AH2674">
        <f t="shared" si="183"/>
        <v>1.6483516483516484E-2</v>
      </c>
      <c r="AI2674">
        <f t="shared" si="184"/>
        <v>8.2417582417582416E-2</v>
      </c>
      <c r="AJ2674">
        <f t="shared" si="185"/>
        <v>0.2087912087912088</v>
      </c>
      <c r="AK2674">
        <v>46</v>
      </c>
      <c r="AL2674">
        <v>0</v>
      </c>
    </row>
    <row r="2675" spans="1:38" x14ac:dyDescent="0.2">
      <c r="A2675" t="s">
        <v>1583</v>
      </c>
      <c r="B2675">
        <v>2</v>
      </c>
      <c r="C2675">
        <v>242</v>
      </c>
      <c r="D2675">
        <f>C2675-B2675</f>
        <v>240</v>
      </c>
      <c r="E2675">
        <v>0.40560000000000002</v>
      </c>
      <c r="F2675">
        <v>6.7400000000000001E-4</v>
      </c>
      <c r="G2675">
        <v>78</v>
      </c>
      <c r="H2675" t="s">
        <v>32</v>
      </c>
      <c r="I2675" t="s">
        <v>49</v>
      </c>
      <c r="J2675">
        <v>2.8239999999999998</v>
      </c>
      <c r="K2675">
        <v>6</v>
      </c>
      <c r="L2675">
        <v>1</v>
      </c>
      <c r="M2675">
        <v>9</v>
      </c>
      <c r="N2675">
        <v>12</v>
      </c>
      <c r="O2675">
        <v>2</v>
      </c>
      <c r="P2675">
        <v>16</v>
      </c>
      <c r="Q2675">
        <v>4</v>
      </c>
      <c r="R2675">
        <v>1</v>
      </c>
      <c r="S2675">
        <v>13</v>
      </c>
      <c r="T2675">
        <v>3</v>
      </c>
      <c r="U2675">
        <v>0</v>
      </c>
      <c r="V2675">
        <v>4</v>
      </c>
      <c r="W2675">
        <v>2</v>
      </c>
      <c r="X2675">
        <v>2</v>
      </c>
      <c r="Y2675">
        <v>3</v>
      </c>
      <c r="Z2675">
        <v>8</v>
      </c>
      <c r="AA2675">
        <v>2</v>
      </c>
      <c r="AB2675">
        <v>1</v>
      </c>
      <c r="AC2675">
        <v>0</v>
      </c>
      <c r="AD2675">
        <v>2</v>
      </c>
      <c r="AE2675">
        <f>SUM(M2675:N2675)/SUM(K2675:AD2675)</f>
        <v>0.23076923076923078</v>
      </c>
      <c r="AF2675">
        <f>SUM(S2675,Y2675)/SUM(K2675:AD2675)</f>
        <v>0.17582417582417584</v>
      </c>
      <c r="AG2675">
        <f t="shared" si="182"/>
        <v>0.26373626373626374</v>
      </c>
      <c r="AH2675">
        <f t="shared" si="183"/>
        <v>4.3956043956043959E-2</v>
      </c>
      <c r="AI2675">
        <f t="shared" si="184"/>
        <v>5.4945054945054944E-2</v>
      </c>
      <c r="AJ2675">
        <f t="shared" si="185"/>
        <v>0.23076923076923078</v>
      </c>
      <c r="AK2675">
        <v>4</v>
      </c>
      <c r="AL2675">
        <v>0</v>
      </c>
    </row>
    <row r="2676" spans="1:38" x14ac:dyDescent="0.2">
      <c r="A2676" t="s">
        <v>2253</v>
      </c>
      <c r="B2676">
        <v>7</v>
      </c>
      <c r="C2676">
        <v>477</v>
      </c>
      <c r="D2676">
        <f>C2676-B2676</f>
        <v>470</v>
      </c>
      <c r="E2676">
        <v>0.33439999999999998</v>
      </c>
      <c r="F2676">
        <v>0.119224</v>
      </c>
      <c r="G2676">
        <v>66</v>
      </c>
      <c r="H2676" t="s">
        <v>35</v>
      </c>
      <c r="I2676" t="s">
        <v>44</v>
      </c>
      <c r="J2676">
        <v>3.2970000000000002</v>
      </c>
      <c r="K2676">
        <v>19</v>
      </c>
      <c r="L2676">
        <v>3</v>
      </c>
      <c r="M2676">
        <v>19</v>
      </c>
      <c r="N2676">
        <v>16</v>
      </c>
      <c r="O2676">
        <v>5</v>
      </c>
      <c r="P2676">
        <v>33</v>
      </c>
      <c r="Q2676">
        <v>6</v>
      </c>
      <c r="R2676">
        <v>5</v>
      </c>
      <c r="S2676">
        <v>24</v>
      </c>
      <c r="T2676">
        <v>8</v>
      </c>
      <c r="U2676">
        <v>1</v>
      </c>
      <c r="V2676">
        <v>7</v>
      </c>
      <c r="W2676">
        <v>10</v>
      </c>
      <c r="X2676">
        <v>4</v>
      </c>
      <c r="Y2676">
        <v>11</v>
      </c>
      <c r="Z2676">
        <v>9</v>
      </c>
      <c r="AA2676">
        <v>11</v>
      </c>
      <c r="AB2676">
        <v>5</v>
      </c>
      <c r="AC2676">
        <v>1</v>
      </c>
      <c r="AD2676">
        <v>2</v>
      </c>
      <c r="AE2676">
        <f>SUM(M2676:N2676)/SUM(K2676:AD2676)</f>
        <v>0.17587939698492464</v>
      </c>
      <c r="AF2676">
        <f>SUM(S2676,Y2676)/SUM(K2676:AD2676)</f>
        <v>0.17587939698492464</v>
      </c>
      <c r="AG2676">
        <f t="shared" si="182"/>
        <v>0.31155778894472363</v>
      </c>
      <c r="AH2676">
        <f t="shared" si="183"/>
        <v>4.0201005025125629E-2</v>
      </c>
      <c r="AI2676">
        <f t="shared" si="184"/>
        <v>9.5477386934673364E-2</v>
      </c>
      <c r="AJ2676">
        <f t="shared" si="185"/>
        <v>0.20100502512562815</v>
      </c>
    </row>
    <row r="2677" spans="1:38" x14ac:dyDescent="0.2">
      <c r="A2677" t="s">
        <v>610</v>
      </c>
      <c r="B2677">
        <v>196</v>
      </c>
      <c r="C2677">
        <v>552</v>
      </c>
      <c r="D2677">
        <f>C2677-B2677</f>
        <v>356</v>
      </c>
      <c r="E2677">
        <v>0.31759999999999999</v>
      </c>
      <c r="F2677">
        <v>5.22E-4</v>
      </c>
      <c r="G2677">
        <v>66</v>
      </c>
      <c r="H2677" t="s">
        <v>46</v>
      </c>
      <c r="I2677" t="s">
        <v>44</v>
      </c>
      <c r="J2677">
        <v>3.0590000000000002</v>
      </c>
      <c r="K2677">
        <v>9</v>
      </c>
      <c r="L2677">
        <v>0</v>
      </c>
      <c r="M2677">
        <v>15</v>
      </c>
      <c r="N2677">
        <v>24</v>
      </c>
      <c r="O2677">
        <v>7</v>
      </c>
      <c r="P2677">
        <v>15</v>
      </c>
      <c r="Q2677">
        <v>5</v>
      </c>
      <c r="R2677">
        <v>8</v>
      </c>
      <c r="S2677">
        <v>25</v>
      </c>
      <c r="T2677">
        <v>13</v>
      </c>
      <c r="U2677">
        <v>1</v>
      </c>
      <c r="V2677">
        <v>14</v>
      </c>
      <c r="W2677">
        <v>11</v>
      </c>
      <c r="X2677">
        <v>8</v>
      </c>
      <c r="Y2677">
        <v>10</v>
      </c>
      <c r="Z2677">
        <v>16</v>
      </c>
      <c r="AA2677">
        <v>9</v>
      </c>
      <c r="AB2677">
        <v>3</v>
      </c>
      <c r="AC2677">
        <v>0</v>
      </c>
      <c r="AD2677">
        <v>6</v>
      </c>
      <c r="AE2677">
        <f>SUM(M2677:N2677)/SUM(K2677:AD2677)</f>
        <v>0.19597989949748743</v>
      </c>
      <c r="AF2677">
        <f>SUM(S2677,Y2677)/SUM(K2677:AD2677)</f>
        <v>0.17587939698492464</v>
      </c>
      <c r="AG2677">
        <f t="shared" si="182"/>
        <v>0.17587939698492464</v>
      </c>
      <c r="AH2677">
        <f t="shared" si="183"/>
        <v>6.5326633165829151E-2</v>
      </c>
      <c r="AI2677">
        <f t="shared" si="184"/>
        <v>0.12562814070351758</v>
      </c>
      <c r="AJ2677">
        <f t="shared" si="185"/>
        <v>0.2613065326633166</v>
      </c>
    </row>
    <row r="2678" spans="1:38" x14ac:dyDescent="0.2">
      <c r="A2678" t="s">
        <v>2296</v>
      </c>
      <c r="B2678">
        <v>19</v>
      </c>
      <c r="C2678">
        <v>231</v>
      </c>
      <c r="D2678">
        <f>C2678-B2678</f>
        <v>212</v>
      </c>
      <c r="E2678">
        <v>0.1103</v>
      </c>
      <c r="F2678" t="s">
        <v>644</v>
      </c>
      <c r="G2678">
        <v>6</v>
      </c>
      <c r="H2678" t="s">
        <v>35</v>
      </c>
      <c r="I2678" t="s">
        <v>44</v>
      </c>
      <c r="J2678">
        <v>4.048</v>
      </c>
      <c r="K2678">
        <v>10</v>
      </c>
      <c r="L2678">
        <v>1</v>
      </c>
      <c r="M2678">
        <v>2</v>
      </c>
      <c r="N2678">
        <v>8</v>
      </c>
      <c r="O2678">
        <v>4</v>
      </c>
      <c r="P2678">
        <v>12</v>
      </c>
      <c r="Q2678">
        <v>1</v>
      </c>
      <c r="R2678">
        <v>3</v>
      </c>
      <c r="S2678">
        <v>12</v>
      </c>
      <c r="T2678">
        <v>10</v>
      </c>
      <c r="U2678">
        <v>1</v>
      </c>
      <c r="V2678">
        <v>5</v>
      </c>
      <c r="W2678">
        <v>4</v>
      </c>
      <c r="X2678">
        <v>2</v>
      </c>
      <c r="Y2678">
        <v>7</v>
      </c>
      <c r="Z2678">
        <v>9</v>
      </c>
      <c r="AA2678">
        <v>4</v>
      </c>
      <c r="AB2678">
        <v>8</v>
      </c>
      <c r="AC2678">
        <v>3</v>
      </c>
      <c r="AD2678">
        <v>2</v>
      </c>
      <c r="AE2678">
        <f>SUM(M2678:N2678)/SUM(K2678:AD2678)</f>
        <v>9.2592592592592587E-2</v>
      </c>
      <c r="AF2678">
        <f>SUM(S2678,Y2678)/SUM(K2678:AD2678)</f>
        <v>0.17592592592592593</v>
      </c>
      <c r="AG2678">
        <f t="shared" si="182"/>
        <v>0.24074074074074073</v>
      </c>
      <c r="AH2678">
        <f t="shared" si="183"/>
        <v>8.3333333333333329E-2</v>
      </c>
      <c r="AI2678">
        <f t="shared" si="184"/>
        <v>0.20370370370370369</v>
      </c>
      <c r="AJ2678">
        <f t="shared" si="185"/>
        <v>0.20370370370370369</v>
      </c>
    </row>
    <row r="2679" spans="1:38" x14ac:dyDescent="0.2">
      <c r="A2679" t="s">
        <v>3116</v>
      </c>
      <c r="B2679">
        <v>452</v>
      </c>
      <c r="C2679">
        <v>920</v>
      </c>
      <c r="D2679">
        <f>C2679-B2679</f>
        <v>468</v>
      </c>
      <c r="E2679">
        <v>8.8599999999999998E-2</v>
      </c>
      <c r="F2679">
        <v>5.6300000000000002E-4</v>
      </c>
      <c r="G2679">
        <v>6</v>
      </c>
      <c r="H2679" t="s">
        <v>32</v>
      </c>
      <c r="I2679" t="s">
        <v>40</v>
      </c>
      <c r="J2679">
        <v>2.9009999999999998</v>
      </c>
      <c r="K2679">
        <v>11</v>
      </c>
      <c r="L2679">
        <v>1</v>
      </c>
      <c r="M2679">
        <v>13</v>
      </c>
      <c r="N2679">
        <v>8</v>
      </c>
      <c r="O2679">
        <v>4</v>
      </c>
      <c r="P2679">
        <v>19</v>
      </c>
      <c r="Q2679">
        <v>8</v>
      </c>
      <c r="R2679">
        <v>6</v>
      </c>
      <c r="S2679">
        <v>22</v>
      </c>
      <c r="T2679">
        <v>5</v>
      </c>
      <c r="U2679">
        <v>0</v>
      </c>
      <c r="V2679">
        <v>25</v>
      </c>
      <c r="W2679">
        <v>13</v>
      </c>
      <c r="X2679">
        <v>11</v>
      </c>
      <c r="Y2679">
        <v>16</v>
      </c>
      <c r="Z2679">
        <v>27</v>
      </c>
      <c r="AA2679">
        <v>17</v>
      </c>
      <c r="AB2679">
        <v>6</v>
      </c>
      <c r="AC2679">
        <v>0</v>
      </c>
      <c r="AD2679">
        <v>4</v>
      </c>
      <c r="AE2679">
        <f>SUM(M2679:N2679)/SUM(K2679:AD2679)</f>
        <v>9.7222222222222224E-2</v>
      </c>
      <c r="AF2679">
        <f>SUM(S2679,Y2679)/SUM(K2679:AD2679)</f>
        <v>0.17592592592592593</v>
      </c>
      <c r="AG2679">
        <f t="shared" si="182"/>
        <v>0.19907407407407407</v>
      </c>
      <c r="AH2679">
        <f t="shared" si="183"/>
        <v>3.7037037037037035E-2</v>
      </c>
      <c r="AI2679">
        <f t="shared" si="184"/>
        <v>7.8703703703703706E-2</v>
      </c>
      <c r="AJ2679">
        <f t="shared" si="185"/>
        <v>0.41203703703703703</v>
      </c>
    </row>
    <row r="2680" spans="1:38" x14ac:dyDescent="0.2">
      <c r="A2680" t="s">
        <v>1847</v>
      </c>
      <c r="B2680">
        <v>536</v>
      </c>
      <c r="C2680">
        <v>784</v>
      </c>
      <c r="D2680">
        <f>C2680-B2680</f>
        <v>248</v>
      </c>
      <c r="E2680">
        <v>0.35580000000000001</v>
      </c>
      <c r="F2680">
        <v>3.4999999999999997E-5</v>
      </c>
      <c r="G2680">
        <v>66</v>
      </c>
      <c r="H2680" t="s">
        <v>32</v>
      </c>
      <c r="I2680" t="s">
        <v>40</v>
      </c>
      <c r="J2680">
        <v>3.2970000000000002</v>
      </c>
      <c r="K2680">
        <v>3</v>
      </c>
      <c r="L2680">
        <v>0</v>
      </c>
      <c r="M2680">
        <v>8</v>
      </c>
      <c r="N2680">
        <v>13</v>
      </c>
      <c r="O2680">
        <v>1</v>
      </c>
      <c r="P2680">
        <v>9</v>
      </c>
      <c r="Q2680">
        <v>2</v>
      </c>
      <c r="R2680">
        <v>5</v>
      </c>
      <c r="S2680">
        <v>10</v>
      </c>
      <c r="T2680">
        <v>13</v>
      </c>
      <c r="U2680">
        <v>2</v>
      </c>
      <c r="V2680">
        <v>6</v>
      </c>
      <c r="W2680">
        <v>6</v>
      </c>
      <c r="X2680">
        <v>5</v>
      </c>
      <c r="Y2680">
        <v>9</v>
      </c>
      <c r="Z2680">
        <v>5</v>
      </c>
      <c r="AA2680">
        <v>7</v>
      </c>
      <c r="AB2680">
        <v>2</v>
      </c>
      <c r="AC2680">
        <v>1</v>
      </c>
      <c r="AD2680">
        <v>1</v>
      </c>
      <c r="AE2680">
        <f>SUM(M2680:N2680)/SUM(K2680:AD2680)</f>
        <v>0.19444444444444445</v>
      </c>
      <c r="AF2680">
        <f>SUM(S2680,Y2680)/SUM(K2680:AD2680)</f>
        <v>0.17592592592592593</v>
      </c>
      <c r="AG2680">
        <f t="shared" si="182"/>
        <v>0.16666666666666666</v>
      </c>
      <c r="AH2680">
        <f t="shared" si="183"/>
        <v>2.7777777777777776E-2</v>
      </c>
      <c r="AI2680">
        <f t="shared" si="184"/>
        <v>0.20370370370370369</v>
      </c>
      <c r="AJ2680">
        <f t="shared" si="185"/>
        <v>0.23148148148148148</v>
      </c>
      <c r="AK2680">
        <v>4</v>
      </c>
      <c r="AL2680">
        <v>0</v>
      </c>
    </row>
    <row r="2681" spans="1:38" x14ac:dyDescent="0.2">
      <c r="A2681" t="s">
        <v>3182</v>
      </c>
      <c r="B2681">
        <v>78</v>
      </c>
      <c r="C2681">
        <v>374</v>
      </c>
      <c r="D2681">
        <f>C2681-B2681</f>
        <v>296</v>
      </c>
      <c r="E2681">
        <v>0.11749999999999999</v>
      </c>
      <c r="F2681">
        <v>5.7200000000000003E-4</v>
      </c>
      <c r="G2681">
        <v>6</v>
      </c>
      <c r="H2681" t="s">
        <v>35</v>
      </c>
      <c r="I2681" t="s">
        <v>2343</v>
      </c>
      <c r="J2681">
        <v>2.5960000000000001</v>
      </c>
      <c r="K2681">
        <v>1</v>
      </c>
      <c r="L2681">
        <v>0</v>
      </c>
      <c r="M2681">
        <v>11</v>
      </c>
      <c r="N2681">
        <v>20</v>
      </c>
      <c r="O2681">
        <v>1</v>
      </c>
      <c r="P2681">
        <v>15</v>
      </c>
      <c r="Q2681">
        <v>3</v>
      </c>
      <c r="R2681">
        <v>5</v>
      </c>
      <c r="S2681">
        <v>11</v>
      </c>
      <c r="T2681">
        <v>4</v>
      </c>
      <c r="U2681">
        <v>1</v>
      </c>
      <c r="V2681">
        <v>6</v>
      </c>
      <c r="W2681">
        <v>7</v>
      </c>
      <c r="X2681">
        <v>7</v>
      </c>
      <c r="Y2681">
        <v>11</v>
      </c>
      <c r="Z2681">
        <v>8</v>
      </c>
      <c r="AA2681">
        <v>7</v>
      </c>
      <c r="AB2681">
        <v>2</v>
      </c>
      <c r="AC2681">
        <v>1</v>
      </c>
      <c r="AD2681">
        <v>4</v>
      </c>
      <c r="AE2681">
        <f>SUM(M2681:N2681)/SUM(K2681:AD2681)</f>
        <v>0.248</v>
      </c>
      <c r="AF2681">
        <f>SUM(S2681,Y2681)/SUM(K2681:AD2681)</f>
        <v>0.17599999999999999</v>
      </c>
      <c r="AG2681">
        <f t="shared" si="182"/>
        <v>0.184</v>
      </c>
      <c r="AH2681">
        <f t="shared" si="183"/>
        <v>4.8000000000000001E-2</v>
      </c>
      <c r="AI2681">
        <f t="shared" si="184"/>
        <v>9.6000000000000002E-2</v>
      </c>
      <c r="AJ2681">
        <f t="shared" si="185"/>
        <v>0.248</v>
      </c>
    </row>
    <row r="2682" spans="1:38" x14ac:dyDescent="0.2">
      <c r="A2682" t="s">
        <v>2979</v>
      </c>
      <c r="B2682">
        <v>4</v>
      </c>
      <c r="C2682">
        <v>346</v>
      </c>
      <c r="D2682">
        <f>C2682-B2682</f>
        <v>342</v>
      </c>
      <c r="E2682">
        <v>0.30559999999999998</v>
      </c>
      <c r="F2682">
        <v>2.7300000000000002E-4</v>
      </c>
      <c r="G2682">
        <v>54</v>
      </c>
      <c r="H2682" t="s">
        <v>35</v>
      </c>
      <c r="I2682" t="s">
        <v>51</v>
      </c>
      <c r="J2682">
        <v>3.02</v>
      </c>
      <c r="K2682">
        <v>5</v>
      </c>
      <c r="L2682">
        <v>0</v>
      </c>
      <c r="M2682">
        <v>15</v>
      </c>
      <c r="N2682">
        <v>8</v>
      </c>
      <c r="O2682">
        <v>2</v>
      </c>
      <c r="P2682">
        <v>18</v>
      </c>
      <c r="Q2682">
        <v>2</v>
      </c>
      <c r="R2682">
        <v>4</v>
      </c>
      <c r="S2682">
        <v>18</v>
      </c>
      <c r="T2682">
        <v>6</v>
      </c>
      <c r="U2682">
        <v>0</v>
      </c>
      <c r="V2682">
        <v>10</v>
      </c>
      <c r="W2682">
        <v>8</v>
      </c>
      <c r="X2682">
        <v>9</v>
      </c>
      <c r="Y2682">
        <v>7</v>
      </c>
      <c r="Z2682">
        <v>10</v>
      </c>
      <c r="AA2682">
        <v>7</v>
      </c>
      <c r="AB2682">
        <v>7</v>
      </c>
      <c r="AC2682">
        <v>2</v>
      </c>
      <c r="AD2682">
        <v>4</v>
      </c>
      <c r="AE2682">
        <f>SUM(M2682:N2682)/SUM(K2682:AD2682)</f>
        <v>0.1619718309859155</v>
      </c>
      <c r="AF2682">
        <f>SUM(S2682,Y2682)/SUM(K2682:AD2682)</f>
        <v>0.176056338028169</v>
      </c>
      <c r="AG2682">
        <f t="shared" si="182"/>
        <v>0.21830985915492956</v>
      </c>
      <c r="AH2682">
        <f t="shared" si="183"/>
        <v>5.6338028169014086E-2</v>
      </c>
      <c r="AI2682">
        <f t="shared" si="184"/>
        <v>0.11971830985915492</v>
      </c>
      <c r="AJ2682">
        <f t="shared" si="185"/>
        <v>0.26760563380281688</v>
      </c>
    </row>
    <row r="2683" spans="1:38" x14ac:dyDescent="0.2">
      <c r="A2683" t="s">
        <v>2521</v>
      </c>
      <c r="B2683">
        <v>8</v>
      </c>
      <c r="C2683">
        <v>494</v>
      </c>
      <c r="D2683">
        <f>C2683-B2683</f>
        <v>486</v>
      </c>
      <c r="E2683">
        <v>9.2600000000000002E-2</v>
      </c>
      <c r="F2683">
        <v>2.0000000000000002E-5</v>
      </c>
      <c r="G2683">
        <v>6</v>
      </c>
      <c r="H2683" t="s">
        <v>35</v>
      </c>
      <c r="I2683" t="s">
        <v>33</v>
      </c>
      <c r="J2683">
        <v>2.82</v>
      </c>
      <c r="K2683">
        <v>12</v>
      </c>
      <c r="L2683">
        <v>1</v>
      </c>
      <c r="M2683">
        <v>10</v>
      </c>
      <c r="N2683">
        <v>18</v>
      </c>
      <c r="O2683">
        <v>3</v>
      </c>
      <c r="P2683">
        <v>17</v>
      </c>
      <c r="Q2683">
        <v>4</v>
      </c>
      <c r="R2683">
        <v>2</v>
      </c>
      <c r="S2683">
        <v>20</v>
      </c>
      <c r="T2683">
        <v>2</v>
      </c>
      <c r="U2683">
        <v>3</v>
      </c>
      <c r="V2683">
        <v>9</v>
      </c>
      <c r="W2683">
        <v>9</v>
      </c>
      <c r="X2683">
        <v>10</v>
      </c>
      <c r="Y2683">
        <v>8</v>
      </c>
      <c r="Z2683">
        <v>16</v>
      </c>
      <c r="AA2683">
        <v>10</v>
      </c>
      <c r="AB2683">
        <v>3</v>
      </c>
      <c r="AC2683">
        <v>1</v>
      </c>
      <c r="AD2683">
        <v>1</v>
      </c>
      <c r="AE2683">
        <f>SUM(M2683:N2683)/SUM(K2683:AD2683)</f>
        <v>0.1761006289308176</v>
      </c>
      <c r="AF2683">
        <f>SUM(S2683,Y2683)/SUM(K2683:AD2683)</f>
        <v>0.1761006289308176</v>
      </c>
      <c r="AG2683">
        <f t="shared" si="182"/>
        <v>0.2389937106918239</v>
      </c>
      <c r="AH2683">
        <f t="shared" si="183"/>
        <v>3.1446540880503145E-2</v>
      </c>
      <c r="AI2683">
        <f t="shared" si="184"/>
        <v>6.2893081761006289E-2</v>
      </c>
      <c r="AJ2683">
        <f t="shared" si="185"/>
        <v>0.31446540880503143</v>
      </c>
    </row>
    <row r="2684" spans="1:38" x14ac:dyDescent="0.2">
      <c r="A2684" t="s">
        <v>459</v>
      </c>
      <c r="B2684">
        <v>7</v>
      </c>
      <c r="C2684">
        <v>824</v>
      </c>
      <c r="D2684">
        <f>C2684-B2684</f>
        <v>817</v>
      </c>
      <c r="E2684">
        <v>0.18579999999999999</v>
      </c>
      <c r="F2684" s="1">
        <v>9.9999999999999995E-7</v>
      </c>
      <c r="G2684">
        <v>18</v>
      </c>
      <c r="H2684" t="s">
        <v>35</v>
      </c>
      <c r="I2684" t="s">
        <v>460</v>
      </c>
      <c r="J2684">
        <v>2.9350000000000001</v>
      </c>
      <c r="K2684">
        <v>21</v>
      </c>
      <c r="L2684">
        <v>0</v>
      </c>
      <c r="M2684">
        <v>29</v>
      </c>
      <c r="N2684">
        <v>46</v>
      </c>
      <c r="O2684">
        <v>6</v>
      </c>
      <c r="P2684">
        <v>33</v>
      </c>
      <c r="Q2684">
        <v>5</v>
      </c>
      <c r="R2684">
        <v>18</v>
      </c>
      <c r="S2684">
        <v>47</v>
      </c>
      <c r="T2684">
        <v>12</v>
      </c>
      <c r="U2684">
        <v>1</v>
      </c>
      <c r="V2684">
        <v>24</v>
      </c>
      <c r="W2684">
        <v>12</v>
      </c>
      <c r="X2684">
        <v>24</v>
      </c>
      <c r="Y2684">
        <v>15</v>
      </c>
      <c r="Z2684">
        <v>27</v>
      </c>
      <c r="AA2684">
        <v>15</v>
      </c>
      <c r="AB2684">
        <v>9</v>
      </c>
      <c r="AC2684">
        <v>1</v>
      </c>
      <c r="AD2684">
        <v>7</v>
      </c>
      <c r="AE2684">
        <f>SUM(M2684:N2684)/SUM(K2684:AD2684)</f>
        <v>0.21306818181818182</v>
      </c>
      <c r="AF2684">
        <f>SUM(S2684,Y2684)/SUM(K2684:AD2684)</f>
        <v>0.17613636363636365</v>
      </c>
      <c r="AG2684">
        <f t="shared" si="182"/>
        <v>0.1875</v>
      </c>
      <c r="AH2684">
        <f t="shared" si="183"/>
        <v>3.9772727272727272E-2</v>
      </c>
      <c r="AI2684">
        <f t="shared" si="184"/>
        <v>0.11363636363636363</v>
      </c>
      <c r="AJ2684">
        <f t="shared" si="185"/>
        <v>0.26988636363636365</v>
      </c>
    </row>
    <row r="2685" spans="1:38" x14ac:dyDescent="0.2">
      <c r="A2685" t="s">
        <v>2593</v>
      </c>
      <c r="B2685">
        <v>452</v>
      </c>
      <c r="C2685">
        <v>920</v>
      </c>
      <c r="D2685">
        <f>C2685-B2685</f>
        <v>468</v>
      </c>
      <c r="E2685">
        <v>9.7600000000000006E-2</v>
      </c>
      <c r="F2685">
        <v>0</v>
      </c>
      <c r="G2685">
        <v>6</v>
      </c>
      <c r="H2685" t="s">
        <v>35</v>
      </c>
      <c r="I2685" t="s">
        <v>40</v>
      </c>
      <c r="J2685">
        <v>2.8849999999999998</v>
      </c>
      <c r="K2685">
        <v>10</v>
      </c>
      <c r="L2685">
        <v>1</v>
      </c>
      <c r="M2685">
        <v>12</v>
      </c>
      <c r="N2685">
        <v>8</v>
      </c>
      <c r="O2685">
        <v>2</v>
      </c>
      <c r="P2685">
        <v>17</v>
      </c>
      <c r="Q2685">
        <v>9</v>
      </c>
      <c r="R2685">
        <v>7</v>
      </c>
      <c r="S2685">
        <v>22</v>
      </c>
      <c r="T2685">
        <v>5</v>
      </c>
      <c r="U2685">
        <v>0</v>
      </c>
      <c r="V2685">
        <v>24</v>
      </c>
      <c r="W2685">
        <v>13</v>
      </c>
      <c r="X2685">
        <v>11</v>
      </c>
      <c r="Y2685">
        <v>15</v>
      </c>
      <c r="Z2685">
        <v>27</v>
      </c>
      <c r="AA2685">
        <v>17</v>
      </c>
      <c r="AB2685">
        <v>6</v>
      </c>
      <c r="AC2685">
        <v>0</v>
      </c>
      <c r="AD2685">
        <v>4</v>
      </c>
      <c r="AE2685">
        <f>SUM(M2685:N2685)/SUM(K2685:AD2685)</f>
        <v>9.5238095238095233E-2</v>
      </c>
      <c r="AF2685">
        <f>SUM(S2685,Y2685)/SUM(K2685:AD2685)</f>
        <v>0.1761904761904762</v>
      </c>
      <c r="AG2685">
        <f t="shared" si="182"/>
        <v>0.19047619047619047</v>
      </c>
      <c r="AH2685">
        <f t="shared" si="183"/>
        <v>2.8571428571428571E-2</v>
      </c>
      <c r="AI2685">
        <f t="shared" si="184"/>
        <v>8.5714285714285715E-2</v>
      </c>
      <c r="AJ2685">
        <f t="shared" si="185"/>
        <v>0.4238095238095238</v>
      </c>
    </row>
    <row r="2686" spans="1:38" x14ac:dyDescent="0.2">
      <c r="A2686" t="s">
        <v>212</v>
      </c>
      <c r="B2686">
        <v>259</v>
      </c>
      <c r="C2686">
        <v>305</v>
      </c>
      <c r="D2686">
        <f>C2686-B2686</f>
        <v>46</v>
      </c>
      <c r="E2686">
        <v>0.14729999999999999</v>
      </c>
      <c r="F2686">
        <v>0</v>
      </c>
      <c r="G2686">
        <v>6</v>
      </c>
      <c r="H2686" t="s">
        <v>35</v>
      </c>
      <c r="I2686" t="s">
        <v>40</v>
      </c>
      <c r="J2686">
        <v>3.9969999999999999</v>
      </c>
      <c r="K2686">
        <v>7</v>
      </c>
      <c r="L2686">
        <v>1</v>
      </c>
      <c r="M2686">
        <v>0</v>
      </c>
      <c r="N2686">
        <v>3</v>
      </c>
      <c r="O2686">
        <v>0</v>
      </c>
      <c r="P2686">
        <v>0</v>
      </c>
      <c r="Q2686">
        <v>2</v>
      </c>
      <c r="R2686">
        <v>1</v>
      </c>
      <c r="S2686">
        <v>2</v>
      </c>
      <c r="T2686">
        <v>3</v>
      </c>
      <c r="U2686">
        <v>0</v>
      </c>
      <c r="V2686">
        <v>1</v>
      </c>
      <c r="W2686">
        <v>1</v>
      </c>
      <c r="X2686">
        <v>3</v>
      </c>
      <c r="Y2686">
        <v>4</v>
      </c>
      <c r="Z2686">
        <v>3</v>
      </c>
      <c r="AA2686">
        <v>0</v>
      </c>
      <c r="AB2686">
        <v>3</v>
      </c>
      <c r="AC2686">
        <v>0</v>
      </c>
      <c r="AD2686">
        <v>0</v>
      </c>
      <c r="AE2686">
        <f>SUM(M2686:N2686)/SUM(K2686:AD2686)</f>
        <v>8.8235294117647065E-2</v>
      </c>
      <c r="AF2686">
        <f>SUM(S2686,Y2686)/SUM(K2686:AD2686)</f>
        <v>0.17647058823529413</v>
      </c>
      <c r="AG2686">
        <f t="shared" si="182"/>
        <v>0.23529411764705882</v>
      </c>
      <c r="AH2686">
        <f t="shared" si="183"/>
        <v>0</v>
      </c>
      <c r="AI2686">
        <f t="shared" si="184"/>
        <v>0.20588235294117646</v>
      </c>
      <c r="AJ2686">
        <f t="shared" si="185"/>
        <v>0.29411764705882354</v>
      </c>
    </row>
    <row r="2687" spans="1:38" x14ac:dyDescent="0.2">
      <c r="A2687" t="s">
        <v>2335</v>
      </c>
      <c r="B2687">
        <v>39</v>
      </c>
      <c r="C2687">
        <v>82</v>
      </c>
      <c r="D2687">
        <f>C2687-B2687</f>
        <v>43</v>
      </c>
      <c r="E2687">
        <v>0.1764</v>
      </c>
      <c r="F2687">
        <v>5.6839999999999998E-3</v>
      </c>
      <c r="G2687">
        <v>18</v>
      </c>
      <c r="H2687" t="s">
        <v>35</v>
      </c>
      <c r="I2687" t="s">
        <v>51</v>
      </c>
      <c r="J2687">
        <v>3.9470000000000001</v>
      </c>
      <c r="K2687">
        <v>2</v>
      </c>
      <c r="L2687">
        <v>1</v>
      </c>
      <c r="M2687">
        <v>1</v>
      </c>
      <c r="N2687">
        <v>2</v>
      </c>
      <c r="O2687">
        <v>1</v>
      </c>
      <c r="P2687">
        <v>2</v>
      </c>
      <c r="Q2687">
        <v>0</v>
      </c>
      <c r="R2687">
        <v>2</v>
      </c>
      <c r="S2687">
        <v>4</v>
      </c>
      <c r="T2687">
        <v>4</v>
      </c>
      <c r="U2687">
        <v>0</v>
      </c>
      <c r="V2687">
        <v>2</v>
      </c>
      <c r="W2687">
        <v>3</v>
      </c>
      <c r="X2687">
        <v>1</v>
      </c>
      <c r="Y2687">
        <v>2</v>
      </c>
      <c r="Z2687">
        <v>1</v>
      </c>
      <c r="AA2687">
        <v>4</v>
      </c>
      <c r="AB2687">
        <v>1</v>
      </c>
      <c r="AC2687">
        <v>0</v>
      </c>
      <c r="AD2687">
        <v>1</v>
      </c>
      <c r="AE2687">
        <f>SUM(M2687:N2687)/SUM(K2687:AD2687)</f>
        <v>8.8235294117647065E-2</v>
      </c>
      <c r="AF2687">
        <f>SUM(S2687,Y2687)/SUM(K2687:AD2687)</f>
        <v>0.17647058823529413</v>
      </c>
      <c r="AG2687">
        <f t="shared" si="182"/>
        <v>0.20588235294117646</v>
      </c>
      <c r="AH2687">
        <f t="shared" si="183"/>
        <v>5.8823529411764705E-2</v>
      </c>
      <c r="AI2687">
        <f t="shared" si="184"/>
        <v>0.20588235294117646</v>
      </c>
      <c r="AJ2687">
        <f t="shared" si="185"/>
        <v>0.26470588235294118</v>
      </c>
    </row>
    <row r="2688" spans="1:38" x14ac:dyDescent="0.2">
      <c r="A2688" t="s">
        <v>2607</v>
      </c>
      <c r="B2688">
        <v>42</v>
      </c>
      <c r="C2688">
        <v>75</v>
      </c>
      <c r="D2688">
        <f>C2688-B2688</f>
        <v>33</v>
      </c>
      <c r="E2688">
        <v>0.37359999999999999</v>
      </c>
      <c r="F2688">
        <v>2.0171000000000001E-2</v>
      </c>
      <c r="G2688">
        <v>78</v>
      </c>
      <c r="H2688" t="s">
        <v>35</v>
      </c>
      <c r="I2688" t="s">
        <v>44</v>
      </c>
      <c r="J2688">
        <v>3.7850000000000001</v>
      </c>
      <c r="K2688">
        <v>0</v>
      </c>
      <c r="L2688">
        <v>2</v>
      </c>
      <c r="M2688">
        <v>3</v>
      </c>
      <c r="N2688">
        <v>0</v>
      </c>
      <c r="O2688">
        <v>1</v>
      </c>
      <c r="P2688">
        <v>2</v>
      </c>
      <c r="Q2688">
        <v>1</v>
      </c>
      <c r="R2688">
        <v>2</v>
      </c>
      <c r="S2688">
        <v>3</v>
      </c>
      <c r="T2688">
        <v>4</v>
      </c>
      <c r="U2688">
        <v>3</v>
      </c>
      <c r="V2688">
        <v>2</v>
      </c>
      <c r="W2688">
        <v>1</v>
      </c>
      <c r="X2688">
        <v>3</v>
      </c>
      <c r="Y2688">
        <v>3</v>
      </c>
      <c r="Z2688">
        <v>2</v>
      </c>
      <c r="AA2688">
        <v>1</v>
      </c>
      <c r="AB2688">
        <v>0</v>
      </c>
      <c r="AC2688">
        <v>1</v>
      </c>
      <c r="AD2688">
        <v>0</v>
      </c>
      <c r="AE2688">
        <f>SUM(M2688:N2688)/SUM(K2688:AD2688)</f>
        <v>8.8235294117647065E-2</v>
      </c>
      <c r="AF2688">
        <f>SUM(S2688,Y2688)/SUM(K2688:AD2688)</f>
        <v>0.17647058823529413</v>
      </c>
      <c r="AG2688">
        <f t="shared" si="182"/>
        <v>8.8235294117647065E-2</v>
      </c>
      <c r="AH2688">
        <f t="shared" si="183"/>
        <v>5.8823529411764705E-2</v>
      </c>
      <c r="AI2688">
        <f t="shared" si="184"/>
        <v>0.26470588235294118</v>
      </c>
      <c r="AJ2688">
        <f t="shared" si="185"/>
        <v>0.3235294117647059</v>
      </c>
    </row>
    <row r="2689" spans="1:38" x14ac:dyDescent="0.2">
      <c r="A2689" t="s">
        <v>201</v>
      </c>
      <c r="B2689">
        <v>101</v>
      </c>
      <c r="C2689">
        <v>156</v>
      </c>
      <c r="D2689">
        <f>C2689-B2689</f>
        <v>55</v>
      </c>
      <c r="E2689">
        <v>0.13930000000000001</v>
      </c>
      <c r="F2689">
        <v>6.7999999999999999E-5</v>
      </c>
      <c r="G2689">
        <v>6</v>
      </c>
      <c r="H2689" t="s">
        <v>35</v>
      </c>
      <c r="I2689" t="s">
        <v>51</v>
      </c>
      <c r="J2689">
        <v>3.7709999999999999</v>
      </c>
      <c r="K2689">
        <v>4</v>
      </c>
      <c r="L2689">
        <v>0</v>
      </c>
      <c r="M2689">
        <v>3</v>
      </c>
      <c r="N2689">
        <v>2</v>
      </c>
      <c r="O2689">
        <v>2</v>
      </c>
      <c r="P2689">
        <v>3</v>
      </c>
      <c r="Q2689">
        <v>0</v>
      </c>
      <c r="R2689">
        <v>4</v>
      </c>
      <c r="S2689">
        <v>6</v>
      </c>
      <c r="T2689">
        <v>4</v>
      </c>
      <c r="U2689">
        <v>2</v>
      </c>
      <c r="V2689">
        <v>4</v>
      </c>
      <c r="W2689">
        <v>1</v>
      </c>
      <c r="X2689">
        <v>3</v>
      </c>
      <c r="Y2689">
        <v>3</v>
      </c>
      <c r="Z2689">
        <v>2</v>
      </c>
      <c r="AA2689">
        <v>2</v>
      </c>
      <c r="AB2689">
        <v>1</v>
      </c>
      <c r="AC2689">
        <v>0</v>
      </c>
      <c r="AD2689">
        <v>5</v>
      </c>
      <c r="AE2689">
        <f>SUM(M2689:N2689)/SUM(K2689:AD2689)</f>
        <v>9.8039215686274508E-2</v>
      </c>
      <c r="AF2689">
        <f>SUM(S2689,Y2689)/SUM(K2689:AD2689)</f>
        <v>0.17647058823529413</v>
      </c>
      <c r="AG2689">
        <f t="shared" si="182"/>
        <v>0.15686274509803921</v>
      </c>
      <c r="AH2689">
        <f t="shared" si="183"/>
        <v>0.13725490196078433</v>
      </c>
      <c r="AI2689">
        <f t="shared" si="184"/>
        <v>0.21568627450980393</v>
      </c>
      <c r="AJ2689">
        <f t="shared" si="185"/>
        <v>0.21568627450980393</v>
      </c>
    </row>
    <row r="2690" spans="1:38" x14ac:dyDescent="0.2">
      <c r="A2690" t="s">
        <v>2921</v>
      </c>
      <c r="B2690">
        <v>798</v>
      </c>
      <c r="C2690">
        <v>831</v>
      </c>
      <c r="D2690">
        <f>C2690-B2690</f>
        <v>33</v>
      </c>
      <c r="E2690">
        <v>0.21970000000000001</v>
      </c>
      <c r="F2690">
        <v>6.8910000000000004E-3</v>
      </c>
      <c r="G2690">
        <v>30</v>
      </c>
      <c r="H2690" t="s">
        <v>35</v>
      </c>
      <c r="I2690" t="s">
        <v>44</v>
      </c>
      <c r="J2690">
        <v>4.2619999999999996</v>
      </c>
      <c r="K2690">
        <v>1</v>
      </c>
      <c r="L2690">
        <v>0</v>
      </c>
      <c r="M2690">
        <v>0</v>
      </c>
      <c r="N2690">
        <v>4</v>
      </c>
      <c r="O2690">
        <v>3</v>
      </c>
      <c r="P2690">
        <v>0</v>
      </c>
      <c r="Q2690">
        <v>1</v>
      </c>
      <c r="R2690">
        <v>5</v>
      </c>
      <c r="S2690">
        <v>3</v>
      </c>
      <c r="T2690">
        <v>2</v>
      </c>
      <c r="U2690">
        <v>0</v>
      </c>
      <c r="V2690">
        <v>3</v>
      </c>
      <c r="W2690">
        <v>1</v>
      </c>
      <c r="X2690">
        <v>1</v>
      </c>
      <c r="Y2690">
        <v>3</v>
      </c>
      <c r="Z2690">
        <v>2</v>
      </c>
      <c r="AA2690">
        <v>2</v>
      </c>
      <c r="AB2690">
        <v>3</v>
      </c>
      <c r="AC2690">
        <v>0</v>
      </c>
      <c r="AD2690">
        <v>0</v>
      </c>
      <c r="AE2690">
        <f>SUM(M2690:N2690)/SUM(K2690:AD2690)</f>
        <v>0.11764705882352941</v>
      </c>
      <c r="AF2690">
        <f>SUM(S2690,Y2690)/SUM(K2690:AD2690)</f>
        <v>0.17647058823529413</v>
      </c>
      <c r="AG2690">
        <f t="shared" si="182"/>
        <v>5.8823529411764705E-2</v>
      </c>
      <c r="AH2690">
        <f t="shared" si="183"/>
        <v>8.8235294117647065E-2</v>
      </c>
      <c r="AI2690">
        <f t="shared" si="184"/>
        <v>0.29411764705882354</v>
      </c>
      <c r="AJ2690">
        <f t="shared" si="185"/>
        <v>0.26470588235294118</v>
      </c>
    </row>
    <row r="2691" spans="1:38" x14ac:dyDescent="0.2">
      <c r="A2691" t="s">
        <v>371</v>
      </c>
      <c r="B2691">
        <v>3</v>
      </c>
      <c r="C2691">
        <v>155</v>
      </c>
      <c r="D2691">
        <f>C2691-B2691</f>
        <v>152</v>
      </c>
      <c r="E2691">
        <v>0.36559999999999998</v>
      </c>
      <c r="F2691">
        <v>8.8999999999999995E-5</v>
      </c>
      <c r="G2691">
        <v>78</v>
      </c>
      <c r="H2691" t="s">
        <v>46</v>
      </c>
      <c r="I2691" t="s">
        <v>55</v>
      </c>
      <c r="J2691">
        <v>2.819</v>
      </c>
      <c r="K2691">
        <v>4</v>
      </c>
      <c r="L2691">
        <v>0</v>
      </c>
      <c r="M2691">
        <v>7</v>
      </c>
      <c r="N2691">
        <v>2</v>
      </c>
      <c r="O2691">
        <v>0</v>
      </c>
      <c r="P2691">
        <v>21</v>
      </c>
      <c r="Q2691">
        <v>1</v>
      </c>
      <c r="R2691">
        <v>0</v>
      </c>
      <c r="S2691">
        <v>9</v>
      </c>
      <c r="T2691">
        <v>0</v>
      </c>
      <c r="U2691">
        <v>0</v>
      </c>
      <c r="V2691">
        <v>3</v>
      </c>
      <c r="W2691">
        <v>8</v>
      </c>
      <c r="X2691">
        <v>1</v>
      </c>
      <c r="Y2691">
        <v>3</v>
      </c>
      <c r="Z2691">
        <v>2</v>
      </c>
      <c r="AA2691">
        <v>3</v>
      </c>
      <c r="AB2691">
        <v>1</v>
      </c>
      <c r="AC2691">
        <v>1</v>
      </c>
      <c r="AD2691">
        <v>2</v>
      </c>
      <c r="AE2691">
        <f>SUM(M2691:N2691)/SUM(K2691:AD2691)</f>
        <v>0.13235294117647059</v>
      </c>
      <c r="AF2691">
        <f>SUM(S2691,Y2691)/SUM(K2691:AD2691)</f>
        <v>0.17647058823529413</v>
      </c>
      <c r="AG2691">
        <f t="shared" ref="AG2691:AG2754" si="186">SUM(P2691,K2691,W2691)/SUM(K2691:AD2691)</f>
        <v>0.48529411764705882</v>
      </c>
      <c r="AH2691">
        <f t="shared" ref="AH2691:AH2754" si="187">SUM(AC2691,AD2691,O2691)/SUM(K2691:AD2691)</f>
        <v>4.4117647058823532E-2</v>
      </c>
      <c r="AI2691">
        <f t="shared" ref="AI2691:AI2754" si="188">SUM(R2691,T2691,AB2691,U2691)/SUM(K2691:AD2691)</f>
        <v>1.4705882352941176E-2</v>
      </c>
      <c r="AJ2691">
        <f t="shared" ref="AJ2691:AJ2754" si="189">SUM(Q2691,X2691,V2691,AA2691,Z2691,L2691)/SUM(K2691:AD2691)</f>
        <v>0.14705882352941177</v>
      </c>
      <c r="AK2691">
        <v>37</v>
      </c>
      <c r="AL2691">
        <v>0</v>
      </c>
    </row>
    <row r="2692" spans="1:38" x14ac:dyDescent="0.2">
      <c r="A2692" t="s">
        <v>1568</v>
      </c>
      <c r="B2692">
        <v>741</v>
      </c>
      <c r="C2692">
        <v>815</v>
      </c>
      <c r="D2692">
        <f>C2692-B2692</f>
        <v>74</v>
      </c>
      <c r="E2692">
        <v>0.38340000000000002</v>
      </c>
      <c r="F2692">
        <v>3.9399999999999998E-4</v>
      </c>
      <c r="G2692">
        <v>78</v>
      </c>
      <c r="H2692" t="s">
        <v>35</v>
      </c>
      <c r="I2692" t="s">
        <v>51</v>
      </c>
      <c r="J2692">
        <v>3.5779999999999998</v>
      </c>
      <c r="K2692">
        <v>3</v>
      </c>
      <c r="L2692">
        <v>0</v>
      </c>
      <c r="M2692">
        <v>4</v>
      </c>
      <c r="N2692">
        <v>5</v>
      </c>
      <c r="O2692">
        <v>0</v>
      </c>
      <c r="P2692">
        <v>2</v>
      </c>
      <c r="Q2692">
        <v>1</v>
      </c>
      <c r="R2692">
        <v>5</v>
      </c>
      <c r="S2692">
        <v>9</v>
      </c>
      <c r="T2692">
        <v>5</v>
      </c>
      <c r="U2692">
        <v>1</v>
      </c>
      <c r="V2692">
        <v>5</v>
      </c>
      <c r="W2692">
        <v>2</v>
      </c>
      <c r="X2692">
        <v>3</v>
      </c>
      <c r="Y2692">
        <v>3</v>
      </c>
      <c r="Z2692">
        <v>6</v>
      </c>
      <c r="AA2692">
        <v>8</v>
      </c>
      <c r="AB2692">
        <v>4</v>
      </c>
      <c r="AC2692">
        <v>0</v>
      </c>
      <c r="AD2692">
        <v>2</v>
      </c>
      <c r="AE2692">
        <f>SUM(M2692:N2692)/SUM(K2692:AD2692)</f>
        <v>0.13235294117647059</v>
      </c>
      <c r="AF2692">
        <f>SUM(S2692,Y2692)/SUM(K2692:AD2692)</f>
        <v>0.17647058823529413</v>
      </c>
      <c r="AG2692">
        <f t="shared" si="186"/>
        <v>0.10294117647058823</v>
      </c>
      <c r="AH2692">
        <f t="shared" si="187"/>
        <v>2.9411764705882353E-2</v>
      </c>
      <c r="AI2692">
        <f t="shared" si="188"/>
        <v>0.22058823529411764</v>
      </c>
      <c r="AJ2692">
        <f t="shared" si="189"/>
        <v>0.33823529411764708</v>
      </c>
    </row>
    <row r="2693" spans="1:38" x14ac:dyDescent="0.2">
      <c r="A2693" t="s">
        <v>2600</v>
      </c>
      <c r="B2693">
        <v>13</v>
      </c>
      <c r="C2693">
        <v>104</v>
      </c>
      <c r="D2693">
        <f>C2693-B2693</f>
        <v>91</v>
      </c>
      <c r="E2693">
        <v>0.17599999999999999</v>
      </c>
      <c r="F2693">
        <v>1.6459999999999999E-3</v>
      </c>
      <c r="G2693">
        <v>18</v>
      </c>
      <c r="H2693" t="s">
        <v>35</v>
      </c>
      <c r="I2693" t="s">
        <v>40</v>
      </c>
      <c r="J2693">
        <v>2.7650000000000001</v>
      </c>
      <c r="K2693">
        <v>3</v>
      </c>
      <c r="L2693">
        <v>0</v>
      </c>
      <c r="M2693">
        <v>2</v>
      </c>
      <c r="N2693">
        <v>5</v>
      </c>
      <c r="O2693">
        <v>1</v>
      </c>
      <c r="P2693">
        <v>1</v>
      </c>
      <c r="Q2693">
        <v>1</v>
      </c>
      <c r="R2693">
        <v>0</v>
      </c>
      <c r="S2693">
        <v>5</v>
      </c>
      <c r="T2693">
        <v>4</v>
      </c>
      <c r="U2693">
        <v>1</v>
      </c>
      <c r="V2693">
        <v>4</v>
      </c>
      <c r="W2693">
        <v>2</v>
      </c>
      <c r="X2693">
        <v>8</v>
      </c>
      <c r="Y2693">
        <v>4</v>
      </c>
      <c r="Z2693">
        <v>3</v>
      </c>
      <c r="AA2693">
        <v>5</v>
      </c>
      <c r="AB2693">
        <v>1</v>
      </c>
      <c r="AC2693">
        <v>0</v>
      </c>
      <c r="AD2693">
        <v>1</v>
      </c>
      <c r="AE2693">
        <f>SUM(M2693:N2693)/SUM(K2693:AD2693)</f>
        <v>0.13725490196078433</v>
      </c>
      <c r="AF2693">
        <f>SUM(S2693,Y2693)/SUM(K2693:AD2693)</f>
        <v>0.17647058823529413</v>
      </c>
      <c r="AG2693">
        <f t="shared" si="186"/>
        <v>0.11764705882352941</v>
      </c>
      <c r="AH2693">
        <f t="shared" si="187"/>
        <v>3.9215686274509803E-2</v>
      </c>
      <c r="AI2693">
        <f t="shared" si="188"/>
        <v>0.11764705882352941</v>
      </c>
      <c r="AJ2693">
        <f t="shared" si="189"/>
        <v>0.41176470588235292</v>
      </c>
    </row>
    <row r="2694" spans="1:38" x14ac:dyDescent="0.2">
      <c r="A2694" t="s">
        <v>2432</v>
      </c>
      <c r="B2694">
        <v>25</v>
      </c>
      <c r="C2694">
        <v>214</v>
      </c>
      <c r="D2694">
        <f>C2694-B2694</f>
        <v>189</v>
      </c>
      <c r="E2694">
        <v>0.23269999999999999</v>
      </c>
      <c r="F2694">
        <v>1.6277E-2</v>
      </c>
      <c r="G2694">
        <v>42</v>
      </c>
      <c r="H2694" t="s">
        <v>35</v>
      </c>
      <c r="I2694" t="s">
        <v>33</v>
      </c>
      <c r="J2694">
        <v>2.6120000000000001</v>
      </c>
      <c r="K2694">
        <v>1</v>
      </c>
      <c r="L2694">
        <v>0</v>
      </c>
      <c r="M2694">
        <v>8</v>
      </c>
      <c r="N2694">
        <v>4</v>
      </c>
      <c r="O2694">
        <v>1</v>
      </c>
      <c r="P2694">
        <v>10</v>
      </c>
      <c r="Q2694">
        <v>5</v>
      </c>
      <c r="R2694">
        <v>2</v>
      </c>
      <c r="S2694">
        <v>12</v>
      </c>
      <c r="T2694">
        <v>3</v>
      </c>
      <c r="U2694">
        <v>2</v>
      </c>
      <c r="V2694">
        <v>14</v>
      </c>
      <c r="W2694">
        <v>1</v>
      </c>
      <c r="X2694">
        <v>5</v>
      </c>
      <c r="Y2694">
        <v>3</v>
      </c>
      <c r="Z2694">
        <v>2</v>
      </c>
      <c r="AA2694">
        <v>3</v>
      </c>
      <c r="AB2694">
        <v>3</v>
      </c>
      <c r="AC2694">
        <v>0</v>
      </c>
      <c r="AD2694">
        <v>6</v>
      </c>
      <c r="AE2694">
        <f>SUM(M2694:N2694)/SUM(K2694:AD2694)</f>
        <v>0.14117647058823529</v>
      </c>
      <c r="AF2694">
        <f>SUM(S2694,Y2694)/SUM(K2694:AD2694)</f>
        <v>0.17647058823529413</v>
      </c>
      <c r="AG2694">
        <f t="shared" si="186"/>
        <v>0.14117647058823529</v>
      </c>
      <c r="AH2694">
        <f t="shared" si="187"/>
        <v>8.2352941176470587E-2</v>
      </c>
      <c r="AI2694">
        <f t="shared" si="188"/>
        <v>0.11764705882352941</v>
      </c>
      <c r="AJ2694">
        <f t="shared" si="189"/>
        <v>0.3411764705882353</v>
      </c>
    </row>
    <row r="2695" spans="1:38" x14ac:dyDescent="0.2">
      <c r="A2695" t="s">
        <v>1068</v>
      </c>
      <c r="B2695">
        <v>305</v>
      </c>
      <c r="C2695">
        <v>360</v>
      </c>
      <c r="D2695">
        <f>C2695-B2695</f>
        <v>55</v>
      </c>
      <c r="E2695">
        <v>0.27729999999999999</v>
      </c>
      <c r="F2695" s="1">
        <v>5.0000000000000004E-6</v>
      </c>
      <c r="G2695">
        <v>54</v>
      </c>
      <c r="H2695" t="s">
        <v>32</v>
      </c>
      <c r="I2695" t="s">
        <v>49</v>
      </c>
      <c r="J2695">
        <v>3.4409999999999998</v>
      </c>
      <c r="K2695">
        <v>2</v>
      </c>
      <c r="L2695">
        <v>0</v>
      </c>
      <c r="M2695">
        <v>2</v>
      </c>
      <c r="N2695">
        <v>3</v>
      </c>
      <c r="O2695">
        <v>0</v>
      </c>
      <c r="P2695">
        <v>2</v>
      </c>
      <c r="Q2695">
        <v>1</v>
      </c>
      <c r="R2695">
        <v>1</v>
      </c>
      <c r="S2695">
        <v>1</v>
      </c>
      <c r="T2695">
        <v>2</v>
      </c>
      <c r="U2695">
        <v>0</v>
      </c>
      <c r="V2695">
        <v>1</v>
      </c>
      <c r="W2695">
        <v>2</v>
      </c>
      <c r="X2695">
        <v>0</v>
      </c>
      <c r="Y2695">
        <v>5</v>
      </c>
      <c r="Z2695">
        <v>4</v>
      </c>
      <c r="AA2695">
        <v>0</v>
      </c>
      <c r="AB2695">
        <v>3</v>
      </c>
      <c r="AC2695">
        <v>0</v>
      </c>
      <c r="AD2695">
        <v>5</v>
      </c>
      <c r="AE2695">
        <f>SUM(M2695:N2695)/SUM(K2695:AD2695)</f>
        <v>0.14705882352941177</v>
      </c>
      <c r="AF2695">
        <f>SUM(S2695,Y2695)/SUM(K2695:AD2695)</f>
        <v>0.17647058823529413</v>
      </c>
      <c r="AG2695">
        <f t="shared" si="186"/>
        <v>0.17647058823529413</v>
      </c>
      <c r="AH2695">
        <f t="shared" si="187"/>
        <v>0.14705882352941177</v>
      </c>
      <c r="AI2695">
        <f t="shared" si="188"/>
        <v>0.17647058823529413</v>
      </c>
      <c r="AJ2695">
        <f t="shared" si="189"/>
        <v>0.17647058823529413</v>
      </c>
    </row>
    <row r="2696" spans="1:38" x14ac:dyDescent="0.2">
      <c r="A2696" t="s">
        <v>1131</v>
      </c>
      <c r="B2696">
        <v>293</v>
      </c>
      <c r="C2696">
        <v>351</v>
      </c>
      <c r="D2696">
        <f>C2696-B2696</f>
        <v>58</v>
      </c>
      <c r="E2696">
        <v>0.2286</v>
      </c>
      <c r="F2696">
        <v>1.2777999999999999E-2</v>
      </c>
      <c r="G2696">
        <v>30</v>
      </c>
      <c r="H2696" t="s">
        <v>35</v>
      </c>
      <c r="I2696" t="s">
        <v>49</v>
      </c>
      <c r="J2696">
        <v>2.7240000000000002</v>
      </c>
      <c r="K2696">
        <v>0</v>
      </c>
      <c r="L2696">
        <v>0</v>
      </c>
      <c r="M2696">
        <v>3</v>
      </c>
      <c r="N2696">
        <v>2</v>
      </c>
      <c r="O2696">
        <v>1</v>
      </c>
      <c r="P2696">
        <v>0</v>
      </c>
      <c r="Q2696">
        <v>1</v>
      </c>
      <c r="R2696">
        <v>1</v>
      </c>
      <c r="S2696">
        <v>5</v>
      </c>
      <c r="T2696">
        <v>2</v>
      </c>
      <c r="U2696">
        <v>1</v>
      </c>
      <c r="V2696">
        <v>3</v>
      </c>
      <c r="W2696">
        <v>3</v>
      </c>
      <c r="X2696">
        <v>3</v>
      </c>
      <c r="Y2696">
        <v>1</v>
      </c>
      <c r="Z2696">
        <v>5</v>
      </c>
      <c r="AA2696">
        <v>2</v>
      </c>
      <c r="AB2696">
        <v>0</v>
      </c>
      <c r="AC2696">
        <v>0</v>
      </c>
      <c r="AD2696">
        <v>1</v>
      </c>
      <c r="AE2696">
        <f>SUM(M2696:N2696)/SUM(K2696:AD2696)</f>
        <v>0.14705882352941177</v>
      </c>
      <c r="AF2696">
        <f>SUM(S2696,Y2696)/SUM(K2696:AD2696)</f>
        <v>0.17647058823529413</v>
      </c>
      <c r="AG2696">
        <f t="shared" si="186"/>
        <v>8.8235294117647065E-2</v>
      </c>
      <c r="AH2696">
        <f t="shared" si="187"/>
        <v>5.8823529411764705E-2</v>
      </c>
      <c r="AI2696">
        <f t="shared" si="188"/>
        <v>0.11764705882352941</v>
      </c>
      <c r="AJ2696">
        <f t="shared" si="189"/>
        <v>0.41176470588235292</v>
      </c>
    </row>
    <row r="2697" spans="1:38" x14ac:dyDescent="0.2">
      <c r="A2697" t="s">
        <v>1731</v>
      </c>
      <c r="B2697">
        <v>301</v>
      </c>
      <c r="C2697">
        <v>461</v>
      </c>
      <c r="D2697">
        <f>C2697-B2697</f>
        <v>160</v>
      </c>
      <c r="E2697">
        <v>0.1888</v>
      </c>
      <c r="F2697">
        <v>8.6300000000000005E-3</v>
      </c>
      <c r="G2697">
        <v>18</v>
      </c>
      <c r="H2697" t="s">
        <v>35</v>
      </c>
      <c r="I2697" t="s">
        <v>49</v>
      </c>
      <c r="J2697">
        <v>3.1739999999999999</v>
      </c>
      <c r="K2697">
        <v>1</v>
      </c>
      <c r="L2697">
        <v>0</v>
      </c>
      <c r="M2697">
        <v>4</v>
      </c>
      <c r="N2697">
        <v>7</v>
      </c>
      <c r="O2697">
        <v>1</v>
      </c>
      <c r="P2697">
        <v>2</v>
      </c>
      <c r="Q2697">
        <v>2</v>
      </c>
      <c r="R2697">
        <v>6</v>
      </c>
      <c r="S2697">
        <v>10</v>
      </c>
      <c r="T2697">
        <v>3</v>
      </c>
      <c r="U2697">
        <v>1</v>
      </c>
      <c r="V2697">
        <v>5</v>
      </c>
      <c r="W2697">
        <v>3</v>
      </c>
      <c r="X2697">
        <v>6</v>
      </c>
      <c r="Y2697">
        <v>2</v>
      </c>
      <c r="Z2697">
        <v>5</v>
      </c>
      <c r="AA2697">
        <v>4</v>
      </c>
      <c r="AB2697">
        <v>3</v>
      </c>
      <c r="AC2697">
        <v>0</v>
      </c>
      <c r="AD2697">
        <v>3</v>
      </c>
      <c r="AE2697">
        <f>SUM(M2697:N2697)/SUM(K2697:AD2697)</f>
        <v>0.16176470588235295</v>
      </c>
      <c r="AF2697">
        <f>SUM(S2697,Y2697)/SUM(K2697:AD2697)</f>
        <v>0.17647058823529413</v>
      </c>
      <c r="AG2697">
        <f t="shared" si="186"/>
        <v>8.8235294117647065E-2</v>
      </c>
      <c r="AH2697">
        <f t="shared" si="187"/>
        <v>5.8823529411764705E-2</v>
      </c>
      <c r="AI2697">
        <f t="shared" si="188"/>
        <v>0.19117647058823528</v>
      </c>
      <c r="AJ2697">
        <f t="shared" si="189"/>
        <v>0.3235294117647059</v>
      </c>
    </row>
    <row r="2698" spans="1:38" x14ac:dyDescent="0.2">
      <c r="A2698" t="s">
        <v>94</v>
      </c>
      <c r="B2698">
        <v>12</v>
      </c>
      <c r="C2698">
        <v>469</v>
      </c>
      <c r="D2698">
        <f>C2698-B2698</f>
        <v>457</v>
      </c>
      <c r="E2698">
        <v>0.49559999999999998</v>
      </c>
      <c r="F2698">
        <v>2.3800000000000001E-4</v>
      </c>
      <c r="G2698">
        <v>90</v>
      </c>
      <c r="H2698" t="s">
        <v>32</v>
      </c>
      <c r="I2698" t="s">
        <v>44</v>
      </c>
      <c r="J2698">
        <v>2.82</v>
      </c>
      <c r="K2698">
        <v>5</v>
      </c>
      <c r="L2698">
        <v>3</v>
      </c>
      <c r="M2698">
        <v>12</v>
      </c>
      <c r="N2698">
        <v>18</v>
      </c>
      <c r="O2698">
        <v>1</v>
      </c>
      <c r="P2698">
        <v>28</v>
      </c>
      <c r="Q2698">
        <v>5</v>
      </c>
      <c r="R2698">
        <v>4</v>
      </c>
      <c r="S2698">
        <v>24</v>
      </c>
      <c r="T2698">
        <v>6</v>
      </c>
      <c r="U2698">
        <v>0</v>
      </c>
      <c r="V2698">
        <v>12</v>
      </c>
      <c r="W2698">
        <v>12</v>
      </c>
      <c r="X2698">
        <v>5</v>
      </c>
      <c r="Y2698">
        <v>6</v>
      </c>
      <c r="Z2698">
        <v>17</v>
      </c>
      <c r="AA2698">
        <v>6</v>
      </c>
      <c r="AB2698">
        <v>2</v>
      </c>
      <c r="AC2698">
        <v>1</v>
      </c>
      <c r="AD2698">
        <v>3</v>
      </c>
      <c r="AE2698">
        <f>SUM(M2698:N2698)/SUM(K2698:AD2698)</f>
        <v>0.17647058823529413</v>
      </c>
      <c r="AF2698">
        <f>SUM(S2698,Y2698)/SUM(K2698:AD2698)</f>
        <v>0.17647058823529413</v>
      </c>
      <c r="AG2698">
        <f t="shared" si="186"/>
        <v>0.26470588235294118</v>
      </c>
      <c r="AH2698">
        <f t="shared" si="187"/>
        <v>2.9411764705882353E-2</v>
      </c>
      <c r="AI2698">
        <f t="shared" si="188"/>
        <v>7.0588235294117646E-2</v>
      </c>
      <c r="AJ2698">
        <f t="shared" si="189"/>
        <v>0.28235294117647058</v>
      </c>
      <c r="AK2698">
        <v>9</v>
      </c>
      <c r="AL2698">
        <v>0</v>
      </c>
    </row>
    <row r="2699" spans="1:38" x14ac:dyDescent="0.2">
      <c r="A2699" t="s">
        <v>761</v>
      </c>
      <c r="B2699">
        <v>735</v>
      </c>
      <c r="C2699">
        <v>787</v>
      </c>
      <c r="D2699">
        <f>C2699-B2699</f>
        <v>52</v>
      </c>
      <c r="E2699">
        <v>9.1200000000000003E-2</v>
      </c>
      <c r="F2699">
        <v>6.78E-4</v>
      </c>
      <c r="G2699">
        <v>6</v>
      </c>
      <c r="H2699" t="s">
        <v>35</v>
      </c>
      <c r="I2699" t="s">
        <v>762</v>
      </c>
      <c r="J2699">
        <v>3.2839999999999998</v>
      </c>
      <c r="K2699">
        <v>2</v>
      </c>
      <c r="L2699">
        <v>1</v>
      </c>
      <c r="M2699">
        <v>6</v>
      </c>
      <c r="N2699">
        <v>3</v>
      </c>
      <c r="O2699">
        <v>4</v>
      </c>
      <c r="P2699">
        <v>0</v>
      </c>
      <c r="Q2699">
        <v>2</v>
      </c>
      <c r="R2699">
        <v>2</v>
      </c>
      <c r="S2699">
        <v>6</v>
      </c>
      <c r="T2699">
        <v>4</v>
      </c>
      <c r="U2699">
        <v>1</v>
      </c>
      <c r="V2699">
        <v>2</v>
      </c>
      <c r="W2699">
        <v>0</v>
      </c>
      <c r="X2699">
        <v>6</v>
      </c>
      <c r="Y2699">
        <v>3</v>
      </c>
      <c r="Z2699">
        <v>4</v>
      </c>
      <c r="AA2699">
        <v>2</v>
      </c>
      <c r="AB2699">
        <v>1</v>
      </c>
      <c r="AC2699">
        <v>1</v>
      </c>
      <c r="AD2699">
        <v>1</v>
      </c>
      <c r="AE2699">
        <f>SUM(M2699:N2699)/SUM(K2699:AD2699)</f>
        <v>0.17647058823529413</v>
      </c>
      <c r="AF2699">
        <f>SUM(S2699,Y2699)/SUM(K2699:AD2699)</f>
        <v>0.17647058823529413</v>
      </c>
      <c r="AG2699">
        <f t="shared" si="186"/>
        <v>3.9215686274509803E-2</v>
      </c>
      <c r="AH2699">
        <f t="shared" si="187"/>
        <v>0.11764705882352941</v>
      </c>
      <c r="AI2699">
        <f t="shared" si="188"/>
        <v>0.15686274509803921</v>
      </c>
      <c r="AJ2699">
        <f t="shared" si="189"/>
        <v>0.33333333333333331</v>
      </c>
    </row>
    <row r="2700" spans="1:38" x14ac:dyDescent="0.2">
      <c r="A2700" t="s">
        <v>776</v>
      </c>
      <c r="B2700">
        <v>75</v>
      </c>
      <c r="C2700">
        <v>127</v>
      </c>
      <c r="D2700">
        <f>C2700-B2700</f>
        <v>52</v>
      </c>
      <c r="E2700">
        <v>0.2054</v>
      </c>
      <c r="F2700">
        <v>8.0199999999999998E-4</v>
      </c>
      <c r="G2700">
        <v>30</v>
      </c>
      <c r="H2700" t="s">
        <v>46</v>
      </c>
      <c r="I2700" t="s">
        <v>107</v>
      </c>
      <c r="J2700">
        <v>3.0760000000000001</v>
      </c>
      <c r="K2700">
        <v>1</v>
      </c>
      <c r="L2700">
        <v>0</v>
      </c>
      <c r="M2700">
        <v>2</v>
      </c>
      <c r="N2700">
        <v>4</v>
      </c>
      <c r="O2700">
        <v>1</v>
      </c>
      <c r="P2700">
        <v>4</v>
      </c>
      <c r="Q2700">
        <v>0</v>
      </c>
      <c r="R2700">
        <v>0</v>
      </c>
      <c r="S2700">
        <v>6</v>
      </c>
      <c r="T2700">
        <v>0</v>
      </c>
      <c r="U2700">
        <v>1</v>
      </c>
      <c r="V2700">
        <v>0</v>
      </c>
      <c r="W2700">
        <v>1</v>
      </c>
      <c r="X2700">
        <v>2</v>
      </c>
      <c r="Y2700">
        <v>0</v>
      </c>
      <c r="Z2700">
        <v>5</v>
      </c>
      <c r="AA2700">
        <v>3</v>
      </c>
      <c r="AB2700">
        <v>2</v>
      </c>
      <c r="AC2700">
        <v>0</v>
      </c>
      <c r="AD2700">
        <v>2</v>
      </c>
      <c r="AE2700">
        <f>SUM(M2700:N2700)/SUM(K2700:AD2700)</f>
        <v>0.17647058823529413</v>
      </c>
      <c r="AF2700">
        <f>SUM(S2700,Y2700)/SUM(K2700:AD2700)</f>
        <v>0.17647058823529413</v>
      </c>
      <c r="AG2700">
        <f t="shared" si="186"/>
        <v>0.17647058823529413</v>
      </c>
      <c r="AH2700">
        <f t="shared" si="187"/>
        <v>8.8235294117647065E-2</v>
      </c>
      <c r="AI2700">
        <f t="shared" si="188"/>
        <v>8.8235294117647065E-2</v>
      </c>
      <c r="AJ2700">
        <f t="shared" si="189"/>
        <v>0.29411764705882354</v>
      </c>
    </row>
    <row r="2701" spans="1:38" x14ac:dyDescent="0.2">
      <c r="A2701" t="s">
        <v>1095</v>
      </c>
      <c r="B2701">
        <v>277</v>
      </c>
      <c r="C2701">
        <v>328</v>
      </c>
      <c r="D2701">
        <f>C2701-B2701</f>
        <v>51</v>
      </c>
      <c r="E2701">
        <v>0.18579999999999999</v>
      </c>
      <c r="F2701">
        <v>2.0100000000000001E-4</v>
      </c>
      <c r="G2701">
        <v>18</v>
      </c>
      <c r="H2701" t="s">
        <v>35</v>
      </c>
      <c r="I2701" t="s">
        <v>33</v>
      </c>
      <c r="J2701">
        <v>3.7759999999999998</v>
      </c>
      <c r="K2701">
        <v>0</v>
      </c>
      <c r="L2701">
        <v>0</v>
      </c>
      <c r="M2701">
        <v>2</v>
      </c>
      <c r="N2701">
        <v>7</v>
      </c>
      <c r="O2701">
        <v>1</v>
      </c>
      <c r="P2701">
        <v>1</v>
      </c>
      <c r="Q2701">
        <v>1</v>
      </c>
      <c r="R2701">
        <v>5</v>
      </c>
      <c r="S2701">
        <v>8</v>
      </c>
      <c r="T2701">
        <v>6</v>
      </c>
      <c r="U2701">
        <v>2</v>
      </c>
      <c r="V2701">
        <v>5</v>
      </c>
      <c r="W2701">
        <v>0</v>
      </c>
      <c r="X2701">
        <v>0</v>
      </c>
      <c r="Y2701">
        <v>1</v>
      </c>
      <c r="Z2701">
        <v>5</v>
      </c>
      <c r="AA2701">
        <v>2</v>
      </c>
      <c r="AB2701">
        <v>2</v>
      </c>
      <c r="AC2701">
        <v>1</v>
      </c>
      <c r="AD2701">
        <v>2</v>
      </c>
      <c r="AE2701">
        <f>SUM(M2701:N2701)/SUM(K2701:AD2701)</f>
        <v>0.17647058823529413</v>
      </c>
      <c r="AF2701">
        <f>SUM(S2701,Y2701)/SUM(K2701:AD2701)</f>
        <v>0.17647058823529413</v>
      </c>
      <c r="AG2701">
        <f t="shared" si="186"/>
        <v>1.9607843137254902E-2</v>
      </c>
      <c r="AH2701">
        <f t="shared" si="187"/>
        <v>7.8431372549019607E-2</v>
      </c>
      <c r="AI2701">
        <f t="shared" si="188"/>
        <v>0.29411764705882354</v>
      </c>
      <c r="AJ2701">
        <f t="shared" si="189"/>
        <v>0.25490196078431371</v>
      </c>
    </row>
    <row r="2702" spans="1:38" x14ac:dyDescent="0.2">
      <c r="A2702" t="s">
        <v>304</v>
      </c>
      <c r="B2702">
        <v>18</v>
      </c>
      <c r="C2702">
        <v>177</v>
      </c>
      <c r="D2702">
        <f>C2702-B2702</f>
        <v>159</v>
      </c>
      <c r="E2702">
        <v>0.35560000000000003</v>
      </c>
      <c r="F2702">
        <v>4.914E-3</v>
      </c>
      <c r="G2702">
        <v>66</v>
      </c>
      <c r="H2702" t="s">
        <v>46</v>
      </c>
      <c r="I2702" t="s">
        <v>47</v>
      </c>
      <c r="J2702">
        <v>2.6960000000000002</v>
      </c>
      <c r="K2702">
        <v>2</v>
      </c>
      <c r="L2702">
        <v>0</v>
      </c>
      <c r="M2702">
        <v>4</v>
      </c>
      <c r="N2702">
        <v>9</v>
      </c>
      <c r="O2702">
        <v>1</v>
      </c>
      <c r="P2702">
        <v>10</v>
      </c>
      <c r="Q2702">
        <v>2</v>
      </c>
      <c r="R2702">
        <v>3</v>
      </c>
      <c r="S2702">
        <v>3</v>
      </c>
      <c r="T2702">
        <v>1</v>
      </c>
      <c r="U2702">
        <v>0</v>
      </c>
      <c r="V2702">
        <v>6</v>
      </c>
      <c r="W2702">
        <v>3</v>
      </c>
      <c r="X2702">
        <v>2</v>
      </c>
      <c r="Y2702">
        <v>9</v>
      </c>
      <c r="Z2702">
        <v>7</v>
      </c>
      <c r="AA2702">
        <v>4</v>
      </c>
      <c r="AB2702">
        <v>1</v>
      </c>
      <c r="AC2702">
        <v>0</v>
      </c>
      <c r="AD2702">
        <v>1</v>
      </c>
      <c r="AE2702">
        <f>SUM(M2702:N2702)/SUM(K2702:AD2702)</f>
        <v>0.19117647058823528</v>
      </c>
      <c r="AF2702">
        <f>SUM(S2702,Y2702)/SUM(K2702:AD2702)</f>
        <v>0.17647058823529413</v>
      </c>
      <c r="AG2702">
        <f t="shared" si="186"/>
        <v>0.22058823529411764</v>
      </c>
      <c r="AH2702">
        <f t="shared" si="187"/>
        <v>2.9411764705882353E-2</v>
      </c>
      <c r="AI2702">
        <f t="shared" si="188"/>
        <v>7.3529411764705885E-2</v>
      </c>
      <c r="AJ2702">
        <f t="shared" si="189"/>
        <v>0.30882352941176472</v>
      </c>
      <c r="AK2702">
        <v>17</v>
      </c>
      <c r="AL2702">
        <v>0</v>
      </c>
    </row>
    <row r="2703" spans="1:38" x14ac:dyDescent="0.2">
      <c r="A2703" t="s">
        <v>1626</v>
      </c>
      <c r="B2703">
        <v>9</v>
      </c>
      <c r="C2703">
        <v>121</v>
      </c>
      <c r="D2703">
        <f>C2703-B2703</f>
        <v>112</v>
      </c>
      <c r="E2703">
        <v>0.13650000000000001</v>
      </c>
      <c r="F2703">
        <v>1.8100000000000001E-4</v>
      </c>
      <c r="G2703">
        <v>6</v>
      </c>
      <c r="H2703" t="s">
        <v>46</v>
      </c>
      <c r="I2703" t="s">
        <v>36</v>
      </c>
      <c r="J2703">
        <v>3.0510000000000002</v>
      </c>
      <c r="K2703">
        <v>7</v>
      </c>
      <c r="L2703">
        <v>0</v>
      </c>
      <c r="M2703">
        <v>6</v>
      </c>
      <c r="N2703">
        <v>4</v>
      </c>
      <c r="O2703">
        <v>0</v>
      </c>
      <c r="P2703">
        <v>4</v>
      </c>
      <c r="Q2703">
        <v>1</v>
      </c>
      <c r="R2703">
        <v>1</v>
      </c>
      <c r="S2703">
        <v>5</v>
      </c>
      <c r="T2703">
        <v>4</v>
      </c>
      <c r="U2703">
        <v>0</v>
      </c>
      <c r="V2703">
        <v>5</v>
      </c>
      <c r="W2703">
        <v>4</v>
      </c>
      <c r="X2703">
        <v>2</v>
      </c>
      <c r="Y2703">
        <v>4</v>
      </c>
      <c r="Z2703">
        <v>1</v>
      </c>
      <c r="AA2703">
        <v>2</v>
      </c>
      <c r="AB2703">
        <v>1</v>
      </c>
      <c r="AC2703">
        <v>0</v>
      </c>
      <c r="AD2703">
        <v>0</v>
      </c>
      <c r="AE2703">
        <f>SUM(M2703:N2703)/SUM(K2703:AD2703)</f>
        <v>0.19607843137254902</v>
      </c>
      <c r="AF2703">
        <f>SUM(S2703,Y2703)/SUM(K2703:AD2703)</f>
        <v>0.17647058823529413</v>
      </c>
      <c r="AG2703">
        <f t="shared" si="186"/>
        <v>0.29411764705882354</v>
      </c>
      <c r="AH2703">
        <f t="shared" si="187"/>
        <v>0</v>
      </c>
      <c r="AI2703">
        <f t="shared" si="188"/>
        <v>0.11764705882352941</v>
      </c>
      <c r="AJ2703">
        <f t="shared" si="189"/>
        <v>0.21568627450980393</v>
      </c>
      <c r="AK2703">
        <v>7</v>
      </c>
      <c r="AL2703">
        <v>2</v>
      </c>
    </row>
    <row r="2704" spans="1:38" x14ac:dyDescent="0.2">
      <c r="A2704" t="s">
        <v>1174</v>
      </c>
      <c r="B2704">
        <v>91</v>
      </c>
      <c r="C2704">
        <v>546</v>
      </c>
      <c r="D2704">
        <f>C2704-B2704</f>
        <v>455</v>
      </c>
      <c r="E2704">
        <v>0.18160000000000001</v>
      </c>
      <c r="F2704">
        <v>2.147E-3</v>
      </c>
      <c r="G2704">
        <v>18</v>
      </c>
      <c r="H2704" t="s">
        <v>35</v>
      </c>
      <c r="I2704" t="s">
        <v>44</v>
      </c>
      <c r="J2704">
        <v>2.5990000000000002</v>
      </c>
      <c r="K2704">
        <v>9</v>
      </c>
      <c r="L2704">
        <v>5</v>
      </c>
      <c r="M2704">
        <v>16</v>
      </c>
      <c r="N2704">
        <v>28</v>
      </c>
      <c r="O2704">
        <v>3</v>
      </c>
      <c r="P2704">
        <v>15</v>
      </c>
      <c r="Q2704">
        <v>8</v>
      </c>
      <c r="R2704">
        <v>7</v>
      </c>
      <c r="S2704">
        <v>29</v>
      </c>
      <c r="T2704">
        <v>0</v>
      </c>
      <c r="U2704">
        <v>0</v>
      </c>
      <c r="V2704">
        <v>23</v>
      </c>
      <c r="W2704">
        <v>10</v>
      </c>
      <c r="X2704">
        <v>5</v>
      </c>
      <c r="Y2704">
        <v>7</v>
      </c>
      <c r="Z2704">
        <v>17</v>
      </c>
      <c r="AA2704">
        <v>12</v>
      </c>
      <c r="AB2704">
        <v>4</v>
      </c>
      <c r="AC2704">
        <v>2</v>
      </c>
      <c r="AD2704">
        <v>4</v>
      </c>
      <c r="AE2704">
        <f>SUM(M2704:N2704)/SUM(K2704:AD2704)</f>
        <v>0.21568627450980393</v>
      </c>
      <c r="AF2704">
        <f>SUM(S2704,Y2704)/SUM(K2704:AD2704)</f>
        <v>0.17647058823529413</v>
      </c>
      <c r="AG2704">
        <f t="shared" si="186"/>
        <v>0.16666666666666666</v>
      </c>
      <c r="AH2704">
        <f t="shared" si="187"/>
        <v>4.4117647058823532E-2</v>
      </c>
      <c r="AI2704">
        <f t="shared" si="188"/>
        <v>5.3921568627450983E-2</v>
      </c>
      <c r="AJ2704">
        <f t="shared" si="189"/>
        <v>0.34313725490196079</v>
      </c>
    </row>
    <row r="2705" spans="1:38" x14ac:dyDescent="0.2">
      <c r="A2705" t="s">
        <v>1254</v>
      </c>
      <c r="B2705">
        <v>904</v>
      </c>
      <c r="C2705">
        <v>949</v>
      </c>
      <c r="D2705">
        <f>C2705-B2705</f>
        <v>45</v>
      </c>
      <c r="E2705">
        <v>0.1618</v>
      </c>
      <c r="F2705">
        <v>0</v>
      </c>
      <c r="G2705">
        <v>6</v>
      </c>
      <c r="H2705" t="s">
        <v>35</v>
      </c>
      <c r="I2705" t="s">
        <v>33</v>
      </c>
      <c r="J2705">
        <v>3.012</v>
      </c>
      <c r="K2705">
        <v>1</v>
      </c>
      <c r="L2705">
        <v>1</v>
      </c>
      <c r="M2705">
        <v>5</v>
      </c>
      <c r="N2705">
        <v>3</v>
      </c>
      <c r="O2705">
        <v>3</v>
      </c>
      <c r="P2705">
        <v>0</v>
      </c>
      <c r="Q2705">
        <v>2</v>
      </c>
      <c r="R2705">
        <v>1</v>
      </c>
      <c r="S2705">
        <v>4</v>
      </c>
      <c r="T2705">
        <v>0</v>
      </c>
      <c r="U2705">
        <v>0</v>
      </c>
      <c r="V2705">
        <v>0</v>
      </c>
      <c r="W2705">
        <v>1</v>
      </c>
      <c r="X2705">
        <v>3</v>
      </c>
      <c r="Y2705">
        <v>2</v>
      </c>
      <c r="Z2705">
        <v>3</v>
      </c>
      <c r="AA2705">
        <v>2</v>
      </c>
      <c r="AB2705">
        <v>2</v>
      </c>
      <c r="AC2705">
        <v>0</v>
      </c>
      <c r="AD2705">
        <v>1</v>
      </c>
      <c r="AE2705">
        <f>SUM(M2705:N2705)/SUM(K2705:AD2705)</f>
        <v>0.23529411764705882</v>
      </c>
      <c r="AF2705">
        <f>SUM(S2705,Y2705)/SUM(K2705:AD2705)</f>
        <v>0.17647058823529413</v>
      </c>
      <c r="AG2705">
        <f t="shared" si="186"/>
        <v>5.8823529411764705E-2</v>
      </c>
      <c r="AH2705">
        <f t="shared" si="187"/>
        <v>0.11764705882352941</v>
      </c>
      <c r="AI2705">
        <f t="shared" si="188"/>
        <v>8.8235294117647065E-2</v>
      </c>
      <c r="AJ2705">
        <f t="shared" si="189"/>
        <v>0.3235294117647059</v>
      </c>
    </row>
    <row r="2706" spans="1:38" x14ac:dyDescent="0.2">
      <c r="A2706" t="s">
        <v>1286</v>
      </c>
      <c r="B2706">
        <v>57</v>
      </c>
      <c r="C2706">
        <v>416</v>
      </c>
      <c r="D2706">
        <f>C2706-B2706</f>
        <v>359</v>
      </c>
      <c r="E2706">
        <v>0.30590000000000001</v>
      </c>
      <c r="F2706">
        <v>3.68E-4</v>
      </c>
      <c r="G2706">
        <v>54</v>
      </c>
      <c r="H2706" t="s">
        <v>46</v>
      </c>
      <c r="I2706" t="s">
        <v>49</v>
      </c>
      <c r="J2706">
        <v>2.698</v>
      </c>
      <c r="K2706">
        <v>8</v>
      </c>
      <c r="L2706">
        <v>0</v>
      </c>
      <c r="M2706">
        <v>15</v>
      </c>
      <c r="N2706">
        <v>19</v>
      </c>
      <c r="O2706">
        <v>2</v>
      </c>
      <c r="P2706">
        <v>23</v>
      </c>
      <c r="Q2706">
        <v>4</v>
      </c>
      <c r="R2706">
        <v>0</v>
      </c>
      <c r="S2706">
        <v>14</v>
      </c>
      <c r="T2706">
        <v>7</v>
      </c>
      <c r="U2706">
        <v>1</v>
      </c>
      <c r="V2706">
        <v>8</v>
      </c>
      <c r="W2706">
        <v>5</v>
      </c>
      <c r="X2706">
        <v>4</v>
      </c>
      <c r="Y2706">
        <v>10</v>
      </c>
      <c r="Z2706">
        <v>4</v>
      </c>
      <c r="AA2706">
        <v>8</v>
      </c>
      <c r="AB2706">
        <v>2</v>
      </c>
      <c r="AC2706">
        <v>0</v>
      </c>
      <c r="AD2706">
        <v>2</v>
      </c>
      <c r="AE2706">
        <f>SUM(M2706:N2706)/SUM(K2706:AD2706)</f>
        <v>0.25</v>
      </c>
      <c r="AF2706">
        <f>SUM(S2706,Y2706)/SUM(K2706:AD2706)</f>
        <v>0.17647058823529413</v>
      </c>
      <c r="AG2706">
        <f t="shared" si="186"/>
        <v>0.26470588235294118</v>
      </c>
      <c r="AH2706">
        <f t="shared" si="187"/>
        <v>2.9411764705882353E-2</v>
      </c>
      <c r="AI2706">
        <f t="shared" si="188"/>
        <v>7.3529411764705885E-2</v>
      </c>
      <c r="AJ2706">
        <f t="shared" si="189"/>
        <v>0.20588235294117646</v>
      </c>
      <c r="AK2706">
        <v>6</v>
      </c>
      <c r="AL2706">
        <v>0</v>
      </c>
    </row>
    <row r="2707" spans="1:38" x14ac:dyDescent="0.2">
      <c r="A2707" t="s">
        <v>2908</v>
      </c>
      <c r="B2707">
        <v>8</v>
      </c>
      <c r="C2707">
        <v>121</v>
      </c>
      <c r="D2707">
        <f>C2707-B2707</f>
        <v>113</v>
      </c>
      <c r="E2707">
        <v>0.25940000000000002</v>
      </c>
      <c r="F2707">
        <v>1.95E-4</v>
      </c>
      <c r="G2707">
        <v>42</v>
      </c>
      <c r="H2707" t="s">
        <v>35</v>
      </c>
      <c r="I2707" t="s">
        <v>33</v>
      </c>
      <c r="J2707">
        <v>2.38</v>
      </c>
      <c r="K2707">
        <v>1</v>
      </c>
      <c r="L2707">
        <v>0</v>
      </c>
      <c r="M2707">
        <v>7</v>
      </c>
      <c r="N2707">
        <v>6</v>
      </c>
      <c r="O2707">
        <v>0</v>
      </c>
      <c r="P2707">
        <v>4</v>
      </c>
      <c r="Q2707">
        <v>2</v>
      </c>
      <c r="R2707">
        <v>0</v>
      </c>
      <c r="S2707">
        <v>4</v>
      </c>
      <c r="T2707">
        <v>1</v>
      </c>
      <c r="U2707">
        <v>3</v>
      </c>
      <c r="V2707">
        <v>5</v>
      </c>
      <c r="W2707">
        <v>0</v>
      </c>
      <c r="X2707">
        <v>2</v>
      </c>
      <c r="Y2707">
        <v>5</v>
      </c>
      <c r="Z2707">
        <v>3</v>
      </c>
      <c r="AA2707">
        <v>6</v>
      </c>
      <c r="AB2707">
        <v>1</v>
      </c>
      <c r="AC2707">
        <v>1</v>
      </c>
      <c r="AD2707">
        <v>0</v>
      </c>
      <c r="AE2707">
        <f>SUM(M2707:N2707)/SUM(K2707:AD2707)</f>
        <v>0.25490196078431371</v>
      </c>
      <c r="AF2707">
        <f>SUM(S2707,Y2707)/SUM(K2707:AD2707)</f>
        <v>0.17647058823529413</v>
      </c>
      <c r="AG2707">
        <f t="shared" si="186"/>
        <v>9.8039215686274508E-2</v>
      </c>
      <c r="AH2707">
        <f t="shared" si="187"/>
        <v>1.9607843137254902E-2</v>
      </c>
      <c r="AI2707">
        <f t="shared" si="188"/>
        <v>9.8039215686274508E-2</v>
      </c>
      <c r="AJ2707">
        <f t="shared" si="189"/>
        <v>0.35294117647058826</v>
      </c>
    </row>
    <row r="2708" spans="1:38" x14ac:dyDescent="0.2">
      <c r="A2708" t="s">
        <v>453</v>
      </c>
      <c r="B2708">
        <v>18</v>
      </c>
      <c r="C2708">
        <v>150</v>
      </c>
      <c r="D2708">
        <f>C2708-B2708</f>
        <v>132</v>
      </c>
      <c r="E2708">
        <v>0.3231</v>
      </c>
      <c r="F2708">
        <v>7.6000000000000004E-5</v>
      </c>
      <c r="G2708">
        <v>66</v>
      </c>
      <c r="H2708" t="s">
        <v>32</v>
      </c>
      <c r="I2708" t="s">
        <v>49</v>
      </c>
      <c r="J2708">
        <v>2.484</v>
      </c>
      <c r="K2708">
        <v>3</v>
      </c>
      <c r="L2708">
        <v>0</v>
      </c>
      <c r="M2708">
        <v>10</v>
      </c>
      <c r="N2708">
        <v>9</v>
      </c>
      <c r="O2708">
        <v>1</v>
      </c>
      <c r="P2708">
        <v>11</v>
      </c>
      <c r="Q2708">
        <v>3</v>
      </c>
      <c r="R2708">
        <v>0</v>
      </c>
      <c r="S2708">
        <v>10</v>
      </c>
      <c r="T2708">
        <v>1</v>
      </c>
      <c r="U2708">
        <v>2</v>
      </c>
      <c r="V2708">
        <v>2</v>
      </c>
      <c r="W2708">
        <v>1</v>
      </c>
      <c r="X2708">
        <v>2</v>
      </c>
      <c r="Y2708">
        <v>2</v>
      </c>
      <c r="Z2708">
        <v>5</v>
      </c>
      <c r="AA2708">
        <v>5</v>
      </c>
      <c r="AB2708">
        <v>0</v>
      </c>
      <c r="AC2708">
        <v>0</v>
      </c>
      <c r="AD2708">
        <v>1</v>
      </c>
      <c r="AE2708">
        <f>SUM(M2708:N2708)/SUM(K2708:AD2708)</f>
        <v>0.27941176470588236</v>
      </c>
      <c r="AF2708">
        <f>SUM(S2708,Y2708)/SUM(K2708:AD2708)</f>
        <v>0.17647058823529413</v>
      </c>
      <c r="AG2708">
        <f t="shared" si="186"/>
        <v>0.22058823529411764</v>
      </c>
      <c r="AH2708">
        <f t="shared" si="187"/>
        <v>2.9411764705882353E-2</v>
      </c>
      <c r="AI2708">
        <f t="shared" si="188"/>
        <v>4.4117647058823532E-2</v>
      </c>
      <c r="AJ2708">
        <f t="shared" si="189"/>
        <v>0.25</v>
      </c>
      <c r="AK2708">
        <v>2</v>
      </c>
      <c r="AL2708">
        <v>0</v>
      </c>
    </row>
    <row r="2709" spans="1:38" x14ac:dyDescent="0.2">
      <c r="A2709" t="s">
        <v>577</v>
      </c>
      <c r="B2709">
        <v>21</v>
      </c>
      <c r="C2709">
        <v>150</v>
      </c>
      <c r="D2709">
        <f>C2709-B2709</f>
        <v>129</v>
      </c>
      <c r="E2709">
        <v>0.33660000000000001</v>
      </c>
      <c r="F2709">
        <v>2.63E-4</v>
      </c>
      <c r="G2709">
        <v>66</v>
      </c>
      <c r="H2709" t="s">
        <v>46</v>
      </c>
      <c r="I2709" t="s">
        <v>49</v>
      </c>
      <c r="J2709">
        <v>2.5150000000000001</v>
      </c>
      <c r="K2709">
        <v>2</v>
      </c>
      <c r="L2709">
        <v>0</v>
      </c>
      <c r="M2709">
        <v>11</v>
      </c>
      <c r="N2709">
        <v>8</v>
      </c>
      <c r="O2709">
        <v>0</v>
      </c>
      <c r="P2709">
        <v>10</v>
      </c>
      <c r="Q2709">
        <v>3</v>
      </c>
      <c r="R2709">
        <v>0</v>
      </c>
      <c r="S2709">
        <v>10</v>
      </c>
      <c r="T2709">
        <v>1</v>
      </c>
      <c r="U2709">
        <v>2</v>
      </c>
      <c r="V2709">
        <v>3</v>
      </c>
      <c r="W2709">
        <v>0</v>
      </c>
      <c r="X2709">
        <v>2</v>
      </c>
      <c r="Y2709">
        <v>2</v>
      </c>
      <c r="Z2709">
        <v>6</v>
      </c>
      <c r="AA2709">
        <v>6</v>
      </c>
      <c r="AB2709">
        <v>2</v>
      </c>
      <c r="AC2709">
        <v>0</v>
      </c>
      <c r="AD2709">
        <v>0</v>
      </c>
      <c r="AE2709">
        <f>SUM(M2709:N2709)/SUM(K2709:AD2709)</f>
        <v>0.27941176470588236</v>
      </c>
      <c r="AF2709">
        <f>SUM(S2709,Y2709)/SUM(K2709:AD2709)</f>
        <v>0.17647058823529413</v>
      </c>
      <c r="AG2709">
        <f t="shared" si="186"/>
        <v>0.17647058823529413</v>
      </c>
      <c r="AH2709">
        <f t="shared" si="187"/>
        <v>0</v>
      </c>
      <c r="AI2709">
        <f t="shared" si="188"/>
        <v>7.3529411764705885E-2</v>
      </c>
      <c r="AJ2709">
        <f t="shared" si="189"/>
        <v>0.29411764705882354</v>
      </c>
      <c r="AK2709">
        <v>27</v>
      </c>
      <c r="AL2709">
        <v>0</v>
      </c>
    </row>
    <row r="2710" spans="1:38" x14ac:dyDescent="0.2">
      <c r="A2710" t="s">
        <v>887</v>
      </c>
      <c r="B2710">
        <v>545</v>
      </c>
      <c r="C2710">
        <v>700</v>
      </c>
      <c r="D2710">
        <f>C2710-B2710</f>
        <v>155</v>
      </c>
      <c r="E2710">
        <v>0.28949999999999998</v>
      </c>
      <c r="F2710">
        <v>6.0000000000000002E-5</v>
      </c>
      <c r="G2710">
        <v>54</v>
      </c>
      <c r="H2710" t="s">
        <v>32</v>
      </c>
      <c r="I2710" t="s">
        <v>217</v>
      </c>
      <c r="J2710">
        <v>2.2400000000000002</v>
      </c>
      <c r="K2710">
        <v>2</v>
      </c>
      <c r="L2710">
        <v>0</v>
      </c>
      <c r="M2710">
        <v>11</v>
      </c>
      <c r="N2710">
        <v>12</v>
      </c>
      <c r="O2710">
        <v>1</v>
      </c>
      <c r="P2710">
        <v>3</v>
      </c>
      <c r="Q2710">
        <v>2</v>
      </c>
      <c r="R2710">
        <v>0</v>
      </c>
      <c r="S2710">
        <v>8</v>
      </c>
      <c r="T2710">
        <v>2</v>
      </c>
      <c r="U2710">
        <v>2</v>
      </c>
      <c r="V2710">
        <v>5</v>
      </c>
      <c r="W2710">
        <v>1</v>
      </c>
      <c r="X2710">
        <v>3</v>
      </c>
      <c r="Y2710">
        <v>4</v>
      </c>
      <c r="Z2710">
        <v>3</v>
      </c>
      <c r="AA2710">
        <v>6</v>
      </c>
      <c r="AB2710">
        <v>1</v>
      </c>
      <c r="AC2710">
        <v>1</v>
      </c>
      <c r="AD2710">
        <v>1</v>
      </c>
      <c r="AE2710">
        <f>SUM(M2710:N2710)/SUM(K2710:AD2710)</f>
        <v>0.33823529411764708</v>
      </c>
      <c r="AF2710">
        <f>SUM(S2710,Y2710)/SUM(K2710:AD2710)</f>
        <v>0.17647058823529413</v>
      </c>
      <c r="AG2710">
        <f t="shared" si="186"/>
        <v>8.8235294117647065E-2</v>
      </c>
      <c r="AH2710">
        <f t="shared" si="187"/>
        <v>4.4117647058823532E-2</v>
      </c>
      <c r="AI2710">
        <f t="shared" si="188"/>
        <v>7.3529411764705885E-2</v>
      </c>
      <c r="AJ2710">
        <f t="shared" si="189"/>
        <v>0.27941176470588236</v>
      </c>
      <c r="AK2710">
        <v>2</v>
      </c>
      <c r="AL2710">
        <v>0</v>
      </c>
    </row>
    <row r="2711" spans="1:38" x14ac:dyDescent="0.2">
      <c r="A2711" t="s">
        <v>1048</v>
      </c>
      <c r="B2711">
        <v>225</v>
      </c>
      <c r="C2711">
        <v>275</v>
      </c>
      <c r="D2711">
        <f>C2711-B2711</f>
        <v>50</v>
      </c>
      <c r="E2711">
        <v>0.2838</v>
      </c>
      <c r="F2711">
        <v>8.1000000000000004E-5</v>
      </c>
      <c r="G2711">
        <v>54</v>
      </c>
      <c r="H2711" t="s">
        <v>35</v>
      </c>
      <c r="I2711" t="s">
        <v>33</v>
      </c>
      <c r="J2711">
        <v>3.2410000000000001</v>
      </c>
      <c r="K2711">
        <v>2</v>
      </c>
      <c r="L2711">
        <v>0</v>
      </c>
      <c r="M2711">
        <v>7</v>
      </c>
      <c r="N2711">
        <v>11</v>
      </c>
      <c r="O2711">
        <v>3</v>
      </c>
      <c r="P2711">
        <v>3</v>
      </c>
      <c r="Q2711">
        <v>0</v>
      </c>
      <c r="R2711">
        <v>4</v>
      </c>
      <c r="S2711">
        <v>5</v>
      </c>
      <c r="T2711">
        <v>5</v>
      </c>
      <c r="U2711">
        <v>0</v>
      </c>
      <c r="V2711">
        <v>2</v>
      </c>
      <c r="W2711">
        <v>0</v>
      </c>
      <c r="X2711">
        <v>0</v>
      </c>
      <c r="Y2711">
        <v>4</v>
      </c>
      <c r="Z2711">
        <v>2</v>
      </c>
      <c r="AA2711">
        <v>1</v>
      </c>
      <c r="AB2711">
        <v>0</v>
      </c>
      <c r="AC2711">
        <v>1</v>
      </c>
      <c r="AD2711">
        <v>1</v>
      </c>
      <c r="AE2711">
        <f>SUM(M2711:N2711)/SUM(K2711:AD2711)</f>
        <v>0.35294117647058826</v>
      </c>
      <c r="AF2711">
        <f>SUM(S2711,Y2711)/SUM(K2711:AD2711)</f>
        <v>0.17647058823529413</v>
      </c>
      <c r="AG2711">
        <f t="shared" si="186"/>
        <v>9.8039215686274508E-2</v>
      </c>
      <c r="AH2711">
        <f t="shared" si="187"/>
        <v>9.8039215686274508E-2</v>
      </c>
      <c r="AI2711">
        <f t="shared" si="188"/>
        <v>0.17647058823529413</v>
      </c>
      <c r="AJ2711">
        <f t="shared" si="189"/>
        <v>9.8039215686274508E-2</v>
      </c>
    </row>
    <row r="2712" spans="1:38" x14ac:dyDescent="0.2">
      <c r="A2712" t="s">
        <v>1712</v>
      </c>
      <c r="B2712">
        <v>410</v>
      </c>
      <c r="C2712">
        <v>919</v>
      </c>
      <c r="D2712">
        <f>C2712-B2712</f>
        <v>509</v>
      </c>
      <c r="E2712">
        <v>0.17449999999999999</v>
      </c>
      <c r="F2712">
        <v>2.05E-4</v>
      </c>
      <c r="G2712">
        <v>18</v>
      </c>
      <c r="H2712" t="s">
        <v>35</v>
      </c>
      <c r="I2712" t="s">
        <v>874</v>
      </c>
      <c r="J2712">
        <v>3.101</v>
      </c>
      <c r="K2712">
        <v>11</v>
      </c>
      <c r="L2712">
        <v>1</v>
      </c>
      <c r="M2712">
        <v>18</v>
      </c>
      <c r="N2712">
        <v>25</v>
      </c>
      <c r="O2712">
        <v>8</v>
      </c>
      <c r="P2712">
        <v>24</v>
      </c>
      <c r="Q2712">
        <v>3</v>
      </c>
      <c r="R2712">
        <v>6</v>
      </c>
      <c r="S2712">
        <v>27</v>
      </c>
      <c r="T2712">
        <v>17</v>
      </c>
      <c r="U2712">
        <v>3</v>
      </c>
      <c r="V2712">
        <v>17</v>
      </c>
      <c r="W2712">
        <v>11</v>
      </c>
      <c r="X2712">
        <v>14</v>
      </c>
      <c r="Y2712">
        <v>20</v>
      </c>
      <c r="Z2712">
        <v>35</v>
      </c>
      <c r="AA2712">
        <v>9</v>
      </c>
      <c r="AB2712">
        <v>6</v>
      </c>
      <c r="AC2712">
        <v>1</v>
      </c>
      <c r="AD2712">
        <v>10</v>
      </c>
      <c r="AE2712">
        <f>SUM(M2712:N2712)/SUM(K2712:AD2712)</f>
        <v>0.16165413533834586</v>
      </c>
      <c r="AF2712">
        <f>SUM(S2712,Y2712)/SUM(K2712:AD2712)</f>
        <v>0.17669172932330826</v>
      </c>
      <c r="AG2712">
        <f t="shared" si="186"/>
        <v>0.17293233082706766</v>
      </c>
      <c r="AH2712">
        <f t="shared" si="187"/>
        <v>7.1428571428571425E-2</v>
      </c>
      <c r="AI2712">
        <f t="shared" si="188"/>
        <v>0.12030075187969924</v>
      </c>
      <c r="AJ2712">
        <f t="shared" si="189"/>
        <v>0.29699248120300753</v>
      </c>
    </row>
    <row r="2713" spans="1:38" x14ac:dyDescent="0.2">
      <c r="A2713" t="s">
        <v>1036</v>
      </c>
      <c r="B2713">
        <v>474</v>
      </c>
      <c r="C2713">
        <v>2083</v>
      </c>
      <c r="D2713">
        <f>C2713-B2713</f>
        <v>1609</v>
      </c>
      <c r="E2713">
        <v>0.2276</v>
      </c>
      <c r="F2713">
        <v>2.5999999999999998E-5</v>
      </c>
      <c r="G2713">
        <v>30</v>
      </c>
      <c r="H2713" t="s">
        <v>46</v>
      </c>
      <c r="I2713" t="s">
        <v>33</v>
      </c>
      <c r="J2713">
        <v>2.984</v>
      </c>
      <c r="K2713">
        <v>35</v>
      </c>
      <c r="L2713">
        <v>1</v>
      </c>
      <c r="M2713">
        <v>41</v>
      </c>
      <c r="N2713">
        <v>67</v>
      </c>
      <c r="O2713">
        <v>16</v>
      </c>
      <c r="P2713">
        <v>62</v>
      </c>
      <c r="Q2713">
        <v>20</v>
      </c>
      <c r="R2713">
        <v>14</v>
      </c>
      <c r="S2713">
        <v>74</v>
      </c>
      <c r="T2713">
        <v>32</v>
      </c>
      <c r="U2713">
        <v>8</v>
      </c>
      <c r="V2713">
        <v>52</v>
      </c>
      <c r="W2713">
        <v>38</v>
      </c>
      <c r="X2713">
        <v>35</v>
      </c>
      <c r="Y2713">
        <v>46</v>
      </c>
      <c r="Z2713">
        <v>46</v>
      </c>
      <c r="AA2713">
        <v>56</v>
      </c>
      <c r="AB2713">
        <v>20</v>
      </c>
      <c r="AC2713">
        <v>3</v>
      </c>
      <c r="AD2713">
        <v>13</v>
      </c>
      <c r="AE2713">
        <f>SUM(M2713:N2713)/SUM(K2713:AD2713)</f>
        <v>0.15905743740795286</v>
      </c>
      <c r="AF2713">
        <f>SUM(S2713,Y2713)/SUM(K2713:AD2713)</f>
        <v>0.17673048600883653</v>
      </c>
      <c r="AG2713">
        <f t="shared" si="186"/>
        <v>0.19882179675994108</v>
      </c>
      <c r="AH2713">
        <f t="shared" si="187"/>
        <v>4.7128129602356406E-2</v>
      </c>
      <c r="AI2713">
        <f t="shared" si="188"/>
        <v>0.10898379970544919</v>
      </c>
      <c r="AJ2713">
        <f t="shared" si="189"/>
        <v>0.30927835051546393</v>
      </c>
      <c r="AK2713">
        <v>1</v>
      </c>
      <c r="AL2713">
        <v>1</v>
      </c>
    </row>
    <row r="2714" spans="1:38" x14ac:dyDescent="0.2">
      <c r="A2714" t="s">
        <v>2721</v>
      </c>
      <c r="B2714">
        <v>38</v>
      </c>
      <c r="C2714">
        <v>553</v>
      </c>
      <c r="D2714">
        <f>C2714-B2714</f>
        <v>515</v>
      </c>
      <c r="E2714">
        <v>0.36649999999999999</v>
      </c>
      <c r="F2714">
        <v>1.5100000000000001E-3</v>
      </c>
      <c r="G2714">
        <v>78</v>
      </c>
      <c r="H2714" t="s">
        <v>35</v>
      </c>
      <c r="I2714" t="s">
        <v>44</v>
      </c>
      <c r="J2714">
        <v>2.883</v>
      </c>
      <c r="K2714">
        <v>9</v>
      </c>
      <c r="L2714">
        <v>2</v>
      </c>
      <c r="M2714">
        <v>10</v>
      </c>
      <c r="N2714">
        <v>23</v>
      </c>
      <c r="O2714">
        <v>4</v>
      </c>
      <c r="P2714">
        <v>37</v>
      </c>
      <c r="Q2714">
        <v>6</v>
      </c>
      <c r="R2714">
        <v>4</v>
      </c>
      <c r="S2714">
        <v>19</v>
      </c>
      <c r="T2714">
        <v>5</v>
      </c>
      <c r="U2714">
        <v>2</v>
      </c>
      <c r="V2714">
        <v>13</v>
      </c>
      <c r="W2714">
        <v>5</v>
      </c>
      <c r="X2714">
        <v>6</v>
      </c>
      <c r="Y2714">
        <v>13</v>
      </c>
      <c r="Z2714">
        <v>11</v>
      </c>
      <c r="AA2714">
        <v>7</v>
      </c>
      <c r="AB2714">
        <v>2</v>
      </c>
      <c r="AC2714">
        <v>0</v>
      </c>
      <c r="AD2714">
        <v>3</v>
      </c>
      <c r="AE2714">
        <f>SUM(M2714:N2714)/SUM(K2714:AD2714)</f>
        <v>0.18232044198895028</v>
      </c>
      <c r="AF2714">
        <f>SUM(S2714,Y2714)/SUM(K2714:AD2714)</f>
        <v>0.17679558011049723</v>
      </c>
      <c r="AG2714">
        <f t="shared" si="186"/>
        <v>0.28176795580110497</v>
      </c>
      <c r="AH2714">
        <f t="shared" si="187"/>
        <v>3.8674033149171269E-2</v>
      </c>
      <c r="AI2714">
        <f t="shared" si="188"/>
        <v>7.18232044198895E-2</v>
      </c>
      <c r="AJ2714">
        <f t="shared" si="189"/>
        <v>0.24861878453038674</v>
      </c>
    </row>
    <row r="2715" spans="1:38" x14ac:dyDescent="0.2">
      <c r="A2715" t="s">
        <v>871</v>
      </c>
      <c r="B2715">
        <v>9</v>
      </c>
      <c r="C2715">
        <v>667</v>
      </c>
      <c r="D2715">
        <f>C2715-B2715</f>
        <v>658</v>
      </c>
      <c r="E2715">
        <v>0.40570000000000001</v>
      </c>
      <c r="F2715">
        <v>1.5E-5</v>
      </c>
      <c r="G2715">
        <v>78</v>
      </c>
      <c r="H2715" t="s">
        <v>32</v>
      </c>
      <c r="I2715" t="s">
        <v>44</v>
      </c>
      <c r="J2715">
        <v>2.569</v>
      </c>
      <c r="K2715">
        <v>8</v>
      </c>
      <c r="L2715">
        <v>1</v>
      </c>
      <c r="M2715">
        <v>22</v>
      </c>
      <c r="N2715">
        <v>20</v>
      </c>
      <c r="O2715">
        <v>2</v>
      </c>
      <c r="P2715">
        <v>23</v>
      </c>
      <c r="Q2715">
        <v>6</v>
      </c>
      <c r="R2715">
        <v>1</v>
      </c>
      <c r="S2715">
        <v>27</v>
      </c>
      <c r="T2715">
        <v>5</v>
      </c>
      <c r="U2715">
        <v>1</v>
      </c>
      <c r="V2715">
        <v>15</v>
      </c>
      <c r="W2715">
        <v>11</v>
      </c>
      <c r="X2715">
        <v>6</v>
      </c>
      <c r="Y2715">
        <v>5</v>
      </c>
      <c r="Z2715">
        <v>13</v>
      </c>
      <c r="AA2715">
        <v>8</v>
      </c>
      <c r="AB2715">
        <v>4</v>
      </c>
      <c r="AC2715">
        <v>0</v>
      </c>
      <c r="AD2715">
        <v>3</v>
      </c>
      <c r="AE2715">
        <f>SUM(M2715:N2715)/SUM(K2715:AD2715)</f>
        <v>0.23204419889502761</v>
      </c>
      <c r="AF2715">
        <f>SUM(S2715,Y2715)/SUM(K2715:AD2715)</f>
        <v>0.17679558011049723</v>
      </c>
      <c r="AG2715">
        <f t="shared" si="186"/>
        <v>0.23204419889502761</v>
      </c>
      <c r="AH2715">
        <f t="shared" si="187"/>
        <v>2.7624309392265192E-2</v>
      </c>
      <c r="AI2715">
        <f t="shared" si="188"/>
        <v>6.0773480662983423E-2</v>
      </c>
      <c r="AJ2715">
        <f t="shared" si="189"/>
        <v>0.27071823204419887</v>
      </c>
      <c r="AK2715">
        <v>11</v>
      </c>
      <c r="AL2715">
        <v>2</v>
      </c>
    </row>
    <row r="2716" spans="1:38" x14ac:dyDescent="0.2">
      <c r="A2716" t="s">
        <v>1916</v>
      </c>
      <c r="B2716">
        <v>128</v>
      </c>
      <c r="C2716">
        <v>545</v>
      </c>
      <c r="D2716">
        <f>C2716-B2716</f>
        <v>417</v>
      </c>
      <c r="E2716">
        <v>0.1671</v>
      </c>
      <c r="F2716">
        <v>5.1180000000000002E-3</v>
      </c>
      <c r="G2716">
        <v>18</v>
      </c>
      <c r="H2716" t="s">
        <v>35</v>
      </c>
      <c r="I2716" t="s">
        <v>945</v>
      </c>
      <c r="J2716">
        <v>2.6080000000000001</v>
      </c>
      <c r="K2716">
        <v>14</v>
      </c>
      <c r="L2716">
        <v>1</v>
      </c>
      <c r="M2716">
        <v>12</v>
      </c>
      <c r="N2716">
        <v>17</v>
      </c>
      <c r="O2716">
        <v>1</v>
      </c>
      <c r="P2716">
        <v>8</v>
      </c>
      <c r="Q2716">
        <v>4</v>
      </c>
      <c r="R2716">
        <v>1</v>
      </c>
      <c r="S2716">
        <v>21</v>
      </c>
      <c r="T2716">
        <v>4</v>
      </c>
      <c r="U2716">
        <v>0</v>
      </c>
      <c r="V2716">
        <v>16</v>
      </c>
      <c r="W2716">
        <v>9</v>
      </c>
      <c r="X2716">
        <v>13</v>
      </c>
      <c r="Y2716">
        <v>8</v>
      </c>
      <c r="Z2716">
        <v>13</v>
      </c>
      <c r="AA2716">
        <v>13</v>
      </c>
      <c r="AB2716">
        <v>4</v>
      </c>
      <c r="AC2716">
        <v>0</v>
      </c>
      <c r="AD2716">
        <v>5</v>
      </c>
      <c r="AE2716">
        <f>SUM(M2716:N2716)/SUM(K2716:AD2716)</f>
        <v>0.17682926829268292</v>
      </c>
      <c r="AF2716">
        <f>SUM(S2716,Y2716)/SUM(K2716:AD2716)</f>
        <v>0.17682926829268292</v>
      </c>
      <c r="AG2716">
        <f t="shared" si="186"/>
        <v>0.18902439024390244</v>
      </c>
      <c r="AH2716">
        <f t="shared" si="187"/>
        <v>3.6585365853658534E-2</v>
      </c>
      <c r="AI2716">
        <f t="shared" si="188"/>
        <v>5.4878048780487805E-2</v>
      </c>
      <c r="AJ2716">
        <f t="shared" si="189"/>
        <v>0.36585365853658536</v>
      </c>
    </row>
    <row r="2717" spans="1:38" x14ac:dyDescent="0.2">
      <c r="A2717" t="s">
        <v>3253</v>
      </c>
      <c r="B2717">
        <v>37</v>
      </c>
      <c r="C2717">
        <v>513</v>
      </c>
      <c r="D2717">
        <f>C2717-B2717</f>
        <v>476</v>
      </c>
      <c r="E2717">
        <v>0.25609999999999999</v>
      </c>
      <c r="F2717">
        <v>1.8794000000000002E-2</v>
      </c>
      <c r="G2717">
        <v>42</v>
      </c>
      <c r="H2717" t="s">
        <v>35</v>
      </c>
      <c r="I2717" t="s">
        <v>44</v>
      </c>
      <c r="J2717">
        <v>2.8330000000000002</v>
      </c>
      <c r="K2717">
        <v>4</v>
      </c>
      <c r="L2717">
        <v>0</v>
      </c>
      <c r="M2717">
        <v>15</v>
      </c>
      <c r="N2717">
        <v>9</v>
      </c>
      <c r="O2717">
        <v>2</v>
      </c>
      <c r="P2717">
        <v>22</v>
      </c>
      <c r="Q2717">
        <v>3</v>
      </c>
      <c r="R2717">
        <v>2</v>
      </c>
      <c r="S2717">
        <v>22</v>
      </c>
      <c r="T2717">
        <v>5</v>
      </c>
      <c r="U2717">
        <v>0</v>
      </c>
      <c r="V2717">
        <v>11</v>
      </c>
      <c r="W2717">
        <v>11</v>
      </c>
      <c r="X2717">
        <v>7</v>
      </c>
      <c r="Y2717">
        <v>4</v>
      </c>
      <c r="Z2717">
        <v>11</v>
      </c>
      <c r="AA2717">
        <v>11</v>
      </c>
      <c r="AB2717">
        <v>5</v>
      </c>
      <c r="AC2717">
        <v>1</v>
      </c>
      <c r="AD2717">
        <v>2</v>
      </c>
      <c r="AE2717">
        <f>SUM(M2717:N2717)/SUM(K2717:AD2717)</f>
        <v>0.16326530612244897</v>
      </c>
      <c r="AF2717">
        <f>SUM(S2717,Y2717)/SUM(K2717:AD2717)</f>
        <v>0.17687074829931973</v>
      </c>
      <c r="AG2717">
        <f t="shared" si="186"/>
        <v>0.25170068027210885</v>
      </c>
      <c r="AH2717">
        <f t="shared" si="187"/>
        <v>3.4013605442176874E-2</v>
      </c>
      <c r="AI2717">
        <f t="shared" si="188"/>
        <v>8.1632653061224483E-2</v>
      </c>
      <c r="AJ2717">
        <f t="shared" si="189"/>
        <v>0.29251700680272108</v>
      </c>
    </row>
    <row r="2718" spans="1:38" x14ac:dyDescent="0.2">
      <c r="A2718" t="s">
        <v>2733</v>
      </c>
      <c r="B2718">
        <v>17</v>
      </c>
      <c r="C2718">
        <v>435</v>
      </c>
      <c r="D2718">
        <f>C2718-B2718</f>
        <v>418</v>
      </c>
      <c r="E2718">
        <v>0.57310000000000005</v>
      </c>
      <c r="F2718">
        <v>1.176E-3</v>
      </c>
      <c r="G2718">
        <v>90</v>
      </c>
      <c r="H2718" t="s">
        <v>32</v>
      </c>
      <c r="I2718" t="s">
        <v>72</v>
      </c>
      <c r="J2718">
        <v>3.016</v>
      </c>
      <c r="K2718">
        <v>4</v>
      </c>
      <c r="L2718">
        <v>1</v>
      </c>
      <c r="M2718">
        <v>12</v>
      </c>
      <c r="N2718">
        <v>15</v>
      </c>
      <c r="O2718">
        <v>1</v>
      </c>
      <c r="P2718">
        <v>29</v>
      </c>
      <c r="Q2718">
        <v>1</v>
      </c>
      <c r="R2718">
        <v>2</v>
      </c>
      <c r="S2718">
        <v>21</v>
      </c>
      <c r="T2718">
        <v>7</v>
      </c>
      <c r="U2718">
        <v>2</v>
      </c>
      <c r="V2718">
        <v>11</v>
      </c>
      <c r="W2718">
        <v>4</v>
      </c>
      <c r="X2718">
        <v>6</v>
      </c>
      <c r="Y2718">
        <v>5</v>
      </c>
      <c r="Z2718">
        <v>5</v>
      </c>
      <c r="AA2718">
        <v>13</v>
      </c>
      <c r="AB2718">
        <v>6</v>
      </c>
      <c r="AC2718">
        <v>0</v>
      </c>
      <c r="AD2718">
        <v>2</v>
      </c>
      <c r="AE2718">
        <f>SUM(M2718:N2718)/SUM(K2718:AD2718)</f>
        <v>0.18367346938775511</v>
      </c>
      <c r="AF2718">
        <f>SUM(S2718,Y2718)/SUM(K2718:AD2718)</f>
        <v>0.17687074829931973</v>
      </c>
      <c r="AG2718">
        <f t="shared" si="186"/>
        <v>0.25170068027210885</v>
      </c>
      <c r="AH2718">
        <f t="shared" si="187"/>
        <v>2.0408163265306121E-2</v>
      </c>
      <c r="AI2718">
        <f t="shared" si="188"/>
        <v>0.11564625850340136</v>
      </c>
      <c r="AJ2718">
        <f t="shared" si="189"/>
        <v>0.25170068027210885</v>
      </c>
      <c r="AK2718">
        <v>8</v>
      </c>
      <c r="AL2718">
        <v>3</v>
      </c>
    </row>
    <row r="2719" spans="1:38" x14ac:dyDescent="0.2">
      <c r="A2719" t="s">
        <v>3291</v>
      </c>
      <c r="B2719">
        <v>88</v>
      </c>
      <c r="C2719">
        <v>512</v>
      </c>
      <c r="D2719">
        <f>C2719-B2719</f>
        <v>424</v>
      </c>
      <c r="E2719">
        <v>0.2452</v>
      </c>
      <c r="F2719">
        <v>1.9940000000000001E-3</v>
      </c>
      <c r="G2719">
        <v>42</v>
      </c>
      <c r="H2719" t="s">
        <v>35</v>
      </c>
      <c r="I2719" t="s">
        <v>40</v>
      </c>
      <c r="J2719">
        <v>2.5190000000000001</v>
      </c>
      <c r="K2719">
        <v>6</v>
      </c>
      <c r="L2719">
        <v>0</v>
      </c>
      <c r="M2719">
        <v>22</v>
      </c>
      <c r="N2719">
        <v>20</v>
      </c>
      <c r="O2719">
        <v>1</v>
      </c>
      <c r="P2719">
        <v>15</v>
      </c>
      <c r="Q2719">
        <v>2</v>
      </c>
      <c r="R2719">
        <v>3</v>
      </c>
      <c r="S2719">
        <v>17</v>
      </c>
      <c r="T2719">
        <v>5</v>
      </c>
      <c r="U2719">
        <v>4</v>
      </c>
      <c r="V2719">
        <v>10</v>
      </c>
      <c r="W2719">
        <v>5</v>
      </c>
      <c r="X2719">
        <v>8</v>
      </c>
      <c r="Y2719">
        <v>9</v>
      </c>
      <c r="Z2719">
        <v>9</v>
      </c>
      <c r="AA2719">
        <v>4</v>
      </c>
      <c r="AB2719">
        <v>2</v>
      </c>
      <c r="AC2719">
        <v>1</v>
      </c>
      <c r="AD2719">
        <v>4</v>
      </c>
      <c r="AE2719">
        <f>SUM(M2719:N2719)/SUM(K2719:AD2719)</f>
        <v>0.2857142857142857</v>
      </c>
      <c r="AF2719">
        <f>SUM(S2719,Y2719)/SUM(K2719:AD2719)</f>
        <v>0.17687074829931973</v>
      </c>
      <c r="AG2719">
        <f t="shared" si="186"/>
        <v>0.17687074829931973</v>
      </c>
      <c r="AH2719">
        <f t="shared" si="187"/>
        <v>4.0816326530612242E-2</v>
      </c>
      <c r="AI2719">
        <f t="shared" si="188"/>
        <v>9.5238095238095233E-2</v>
      </c>
      <c r="AJ2719">
        <f t="shared" si="189"/>
        <v>0.22448979591836735</v>
      </c>
    </row>
    <row r="2720" spans="1:38" x14ac:dyDescent="0.2">
      <c r="A2720" t="s">
        <v>1993</v>
      </c>
      <c r="B2720">
        <v>13</v>
      </c>
      <c r="C2720">
        <v>1112</v>
      </c>
      <c r="D2720">
        <f>C2720-B2720</f>
        <v>1099</v>
      </c>
      <c r="E2720">
        <v>0.34810000000000002</v>
      </c>
      <c r="F2720">
        <v>8.0839999999999992E-3</v>
      </c>
      <c r="G2720">
        <v>66</v>
      </c>
      <c r="H2720" t="s">
        <v>35</v>
      </c>
      <c r="I2720" t="s">
        <v>44</v>
      </c>
      <c r="J2720">
        <v>3.0449999999999999</v>
      </c>
      <c r="K2720">
        <v>10</v>
      </c>
      <c r="L2720">
        <v>4</v>
      </c>
      <c r="M2720">
        <v>36</v>
      </c>
      <c r="N2720">
        <v>40</v>
      </c>
      <c r="O2720">
        <v>11</v>
      </c>
      <c r="P2720">
        <v>49</v>
      </c>
      <c r="Q2720">
        <v>11</v>
      </c>
      <c r="R2720">
        <v>10</v>
      </c>
      <c r="S2720">
        <v>47</v>
      </c>
      <c r="T2720">
        <v>21</v>
      </c>
      <c r="U2720">
        <v>5</v>
      </c>
      <c r="V2720">
        <v>28</v>
      </c>
      <c r="W2720">
        <v>9</v>
      </c>
      <c r="X2720">
        <v>19</v>
      </c>
      <c r="Y2720">
        <v>25</v>
      </c>
      <c r="Z2720">
        <v>40</v>
      </c>
      <c r="AA2720">
        <v>24</v>
      </c>
      <c r="AB2720">
        <v>15</v>
      </c>
      <c r="AC2720">
        <v>0</v>
      </c>
      <c r="AD2720">
        <v>3</v>
      </c>
      <c r="AE2720">
        <f>SUM(M2720:N2720)/SUM(K2720:AD2720)</f>
        <v>0.18673218673218672</v>
      </c>
      <c r="AF2720">
        <f>SUM(S2720,Y2720)/SUM(K2720:AD2720)</f>
        <v>0.1769041769041769</v>
      </c>
      <c r="AG2720">
        <f t="shared" si="186"/>
        <v>0.16707616707616707</v>
      </c>
      <c r="AH2720">
        <f t="shared" si="187"/>
        <v>3.4398034398034398E-2</v>
      </c>
      <c r="AI2720">
        <f t="shared" si="188"/>
        <v>0.12530712530712532</v>
      </c>
      <c r="AJ2720">
        <f t="shared" si="189"/>
        <v>0.30958230958230959</v>
      </c>
    </row>
    <row r="2721" spans="1:38" x14ac:dyDescent="0.2">
      <c r="A2721" t="s">
        <v>264</v>
      </c>
      <c r="B2721">
        <v>47</v>
      </c>
      <c r="C2721">
        <v>376</v>
      </c>
      <c r="D2721">
        <f>C2721-B2721</f>
        <v>329</v>
      </c>
      <c r="E2721">
        <v>0.35859999999999997</v>
      </c>
      <c r="F2721">
        <v>1.446E-3</v>
      </c>
      <c r="G2721">
        <v>66</v>
      </c>
      <c r="H2721" t="s">
        <v>46</v>
      </c>
      <c r="I2721" t="s">
        <v>33</v>
      </c>
      <c r="J2721">
        <v>2.8660000000000001</v>
      </c>
      <c r="K2721">
        <v>8</v>
      </c>
      <c r="L2721">
        <v>0</v>
      </c>
      <c r="M2721">
        <v>11</v>
      </c>
      <c r="N2721">
        <v>22</v>
      </c>
      <c r="O2721">
        <v>6</v>
      </c>
      <c r="P2721">
        <v>11</v>
      </c>
      <c r="Q2721">
        <v>5</v>
      </c>
      <c r="R2721">
        <v>1</v>
      </c>
      <c r="S2721">
        <v>19</v>
      </c>
      <c r="T2721">
        <v>6</v>
      </c>
      <c r="U2721">
        <v>0</v>
      </c>
      <c r="V2721">
        <v>10</v>
      </c>
      <c r="W2721">
        <v>6</v>
      </c>
      <c r="X2721">
        <v>4</v>
      </c>
      <c r="Y2721">
        <v>4</v>
      </c>
      <c r="Z2721">
        <v>6</v>
      </c>
      <c r="AA2721">
        <v>3</v>
      </c>
      <c r="AB2721">
        <v>6</v>
      </c>
      <c r="AC2721">
        <v>0</v>
      </c>
      <c r="AD2721">
        <v>2</v>
      </c>
      <c r="AE2721">
        <f>SUM(M2721:N2721)/SUM(K2721:AD2721)</f>
        <v>0.25384615384615383</v>
      </c>
      <c r="AF2721">
        <f>SUM(S2721,Y2721)/SUM(K2721:AD2721)</f>
        <v>0.17692307692307693</v>
      </c>
      <c r="AG2721">
        <f t="shared" si="186"/>
        <v>0.19230769230769232</v>
      </c>
      <c r="AH2721">
        <f t="shared" si="187"/>
        <v>6.1538461538461542E-2</v>
      </c>
      <c r="AI2721">
        <f t="shared" si="188"/>
        <v>0.1</v>
      </c>
      <c r="AJ2721">
        <f t="shared" si="189"/>
        <v>0.2153846153846154</v>
      </c>
      <c r="AK2721">
        <v>40</v>
      </c>
      <c r="AL2721">
        <v>0</v>
      </c>
    </row>
    <row r="2722" spans="1:38" x14ac:dyDescent="0.2">
      <c r="A2722" t="s">
        <v>2864</v>
      </c>
      <c r="B2722">
        <v>762</v>
      </c>
      <c r="C2722">
        <v>877</v>
      </c>
      <c r="D2722">
        <f>C2722-B2722</f>
        <v>115</v>
      </c>
      <c r="E2722">
        <v>0.26350000000000001</v>
      </c>
      <c r="F2722" s="1">
        <v>3.9999999999999998E-6</v>
      </c>
      <c r="G2722">
        <v>54</v>
      </c>
      <c r="H2722" t="s">
        <v>46</v>
      </c>
      <c r="I2722" t="s">
        <v>33</v>
      </c>
      <c r="J2722">
        <v>3.48</v>
      </c>
      <c r="K2722">
        <v>2</v>
      </c>
      <c r="L2722">
        <v>0</v>
      </c>
      <c r="M2722">
        <v>7</v>
      </c>
      <c r="N2722">
        <v>14</v>
      </c>
      <c r="O2722">
        <v>5</v>
      </c>
      <c r="P2722">
        <v>8</v>
      </c>
      <c r="Q2722">
        <v>3</v>
      </c>
      <c r="R2722">
        <v>4</v>
      </c>
      <c r="S2722">
        <v>11</v>
      </c>
      <c r="T2722">
        <v>10</v>
      </c>
      <c r="U2722">
        <v>2</v>
      </c>
      <c r="V2722">
        <v>5</v>
      </c>
      <c r="W2722">
        <v>8</v>
      </c>
      <c r="X2722">
        <v>1</v>
      </c>
      <c r="Y2722">
        <v>9</v>
      </c>
      <c r="Z2722">
        <v>6</v>
      </c>
      <c r="AA2722">
        <v>8</v>
      </c>
      <c r="AB2722">
        <v>6</v>
      </c>
      <c r="AC2722">
        <v>3</v>
      </c>
      <c r="AD2722">
        <v>1</v>
      </c>
      <c r="AE2722">
        <f>SUM(M2722:N2722)/SUM(K2722:AD2722)</f>
        <v>0.18584070796460178</v>
      </c>
      <c r="AF2722">
        <f>SUM(S2722,Y2722)/SUM(K2722:AD2722)</f>
        <v>0.17699115044247787</v>
      </c>
      <c r="AG2722">
        <f t="shared" si="186"/>
        <v>0.15929203539823009</v>
      </c>
      <c r="AH2722">
        <f t="shared" si="187"/>
        <v>7.9646017699115043E-2</v>
      </c>
      <c r="AI2722">
        <f t="shared" si="188"/>
        <v>0.19469026548672566</v>
      </c>
      <c r="AJ2722">
        <f t="shared" si="189"/>
        <v>0.20353982300884957</v>
      </c>
    </row>
    <row r="2723" spans="1:38" x14ac:dyDescent="0.2">
      <c r="A2723" t="s">
        <v>3018</v>
      </c>
      <c r="B2723">
        <v>3</v>
      </c>
      <c r="C2723">
        <v>298</v>
      </c>
      <c r="D2723">
        <f>C2723-B2723</f>
        <v>295</v>
      </c>
      <c r="E2723">
        <v>0.24540000000000001</v>
      </c>
      <c r="F2723">
        <v>2.9300000000000002E-4</v>
      </c>
      <c r="G2723">
        <v>42</v>
      </c>
      <c r="H2723" t="s">
        <v>32</v>
      </c>
      <c r="I2723" t="s">
        <v>65</v>
      </c>
      <c r="J2723">
        <v>2.8319999999999999</v>
      </c>
      <c r="K2723">
        <v>9</v>
      </c>
      <c r="L2723">
        <v>0</v>
      </c>
      <c r="M2723">
        <v>11</v>
      </c>
      <c r="N2723">
        <v>13</v>
      </c>
      <c r="O2723">
        <v>1</v>
      </c>
      <c r="P2723">
        <v>15</v>
      </c>
      <c r="Q2723">
        <v>4</v>
      </c>
      <c r="R2723">
        <v>1</v>
      </c>
      <c r="S2723">
        <v>19</v>
      </c>
      <c r="T2723">
        <v>2</v>
      </c>
      <c r="U2723">
        <v>0</v>
      </c>
      <c r="V2723">
        <v>3</v>
      </c>
      <c r="W2723">
        <v>13</v>
      </c>
      <c r="X2723">
        <v>2</v>
      </c>
      <c r="Y2723">
        <v>1</v>
      </c>
      <c r="Z2723">
        <v>11</v>
      </c>
      <c r="AA2723">
        <v>4</v>
      </c>
      <c r="AB2723">
        <v>3</v>
      </c>
      <c r="AC2723">
        <v>1</v>
      </c>
      <c r="AD2723">
        <v>0</v>
      </c>
      <c r="AE2723">
        <f>SUM(M2723:N2723)/SUM(K2723:AD2723)</f>
        <v>0.21238938053097345</v>
      </c>
      <c r="AF2723">
        <f>SUM(S2723,Y2723)/SUM(K2723:AD2723)</f>
        <v>0.17699115044247787</v>
      </c>
      <c r="AG2723">
        <f t="shared" si="186"/>
        <v>0.32743362831858408</v>
      </c>
      <c r="AH2723">
        <f t="shared" si="187"/>
        <v>1.7699115044247787E-2</v>
      </c>
      <c r="AI2723">
        <f t="shared" si="188"/>
        <v>5.3097345132743362E-2</v>
      </c>
      <c r="AJ2723">
        <f t="shared" si="189"/>
        <v>0.21238938053097345</v>
      </c>
      <c r="AK2723">
        <v>7</v>
      </c>
      <c r="AL2723">
        <v>0</v>
      </c>
    </row>
    <row r="2724" spans="1:38" x14ac:dyDescent="0.2">
      <c r="A2724" t="s">
        <v>3142</v>
      </c>
      <c r="B2724">
        <v>163</v>
      </c>
      <c r="C2724">
        <v>718</v>
      </c>
      <c r="D2724">
        <f>C2724-B2724</f>
        <v>555</v>
      </c>
      <c r="E2724">
        <v>0.25019999999999998</v>
      </c>
      <c r="F2724">
        <v>0.130775</v>
      </c>
      <c r="G2724">
        <v>42</v>
      </c>
      <c r="H2724" t="s">
        <v>35</v>
      </c>
      <c r="I2724" t="s">
        <v>40</v>
      </c>
      <c r="J2724">
        <v>3.1019999999999999</v>
      </c>
      <c r="K2724">
        <v>10</v>
      </c>
      <c r="L2724">
        <v>2</v>
      </c>
      <c r="M2724">
        <v>13</v>
      </c>
      <c r="N2724">
        <v>25</v>
      </c>
      <c r="O2724">
        <v>6</v>
      </c>
      <c r="P2724">
        <v>24</v>
      </c>
      <c r="Q2724">
        <v>4</v>
      </c>
      <c r="R2724">
        <v>3</v>
      </c>
      <c r="S2724">
        <v>25</v>
      </c>
      <c r="T2724">
        <v>12</v>
      </c>
      <c r="U2724">
        <v>2</v>
      </c>
      <c r="V2724">
        <v>16</v>
      </c>
      <c r="W2724">
        <v>8</v>
      </c>
      <c r="X2724">
        <v>6</v>
      </c>
      <c r="Y2724">
        <v>12</v>
      </c>
      <c r="Z2724">
        <v>16</v>
      </c>
      <c r="AA2724">
        <v>13</v>
      </c>
      <c r="AB2724">
        <v>7</v>
      </c>
      <c r="AC2724">
        <v>2</v>
      </c>
      <c r="AD2724">
        <v>3</v>
      </c>
      <c r="AE2724">
        <f>SUM(M2724:N2724)/SUM(K2724:AD2724)</f>
        <v>0.18181818181818182</v>
      </c>
      <c r="AF2724">
        <f>SUM(S2724,Y2724)/SUM(K2724:AD2724)</f>
        <v>0.17703349282296652</v>
      </c>
      <c r="AG2724">
        <f t="shared" si="186"/>
        <v>0.20095693779904306</v>
      </c>
      <c r="AH2724">
        <f t="shared" si="187"/>
        <v>5.2631578947368418E-2</v>
      </c>
      <c r="AI2724">
        <f t="shared" si="188"/>
        <v>0.11483253588516747</v>
      </c>
      <c r="AJ2724">
        <f t="shared" si="189"/>
        <v>0.27272727272727271</v>
      </c>
    </row>
    <row r="2725" spans="1:38" x14ac:dyDescent="0.2">
      <c r="A2725" t="s">
        <v>336</v>
      </c>
      <c r="B2725">
        <v>91</v>
      </c>
      <c r="C2725">
        <v>345</v>
      </c>
      <c r="D2725">
        <f>C2725-B2725</f>
        <v>254</v>
      </c>
      <c r="E2725">
        <v>0.17699999999999999</v>
      </c>
      <c r="F2725">
        <v>8.12E-4</v>
      </c>
      <c r="G2725">
        <v>18</v>
      </c>
      <c r="H2725" t="s">
        <v>35</v>
      </c>
      <c r="I2725" t="s">
        <v>133</v>
      </c>
      <c r="J2725">
        <v>2.641</v>
      </c>
      <c r="K2725">
        <v>4</v>
      </c>
      <c r="L2725">
        <v>0</v>
      </c>
      <c r="M2725">
        <v>6</v>
      </c>
      <c r="N2725">
        <v>5</v>
      </c>
      <c r="O2725">
        <v>1</v>
      </c>
      <c r="P2725">
        <v>14</v>
      </c>
      <c r="Q2725">
        <v>4</v>
      </c>
      <c r="R2725">
        <v>0</v>
      </c>
      <c r="S2725">
        <v>13</v>
      </c>
      <c r="T2725">
        <v>2</v>
      </c>
      <c r="U2725">
        <v>2</v>
      </c>
      <c r="V2725">
        <v>8</v>
      </c>
      <c r="W2725">
        <v>11</v>
      </c>
      <c r="X2725">
        <v>6</v>
      </c>
      <c r="Y2725">
        <v>4</v>
      </c>
      <c r="Z2725">
        <v>8</v>
      </c>
      <c r="AA2725">
        <v>6</v>
      </c>
      <c r="AB2725">
        <v>1</v>
      </c>
      <c r="AC2725">
        <v>0</v>
      </c>
      <c r="AD2725">
        <v>1</v>
      </c>
      <c r="AE2725">
        <f>SUM(M2725:N2725)/SUM(K2725:AD2725)</f>
        <v>0.11458333333333333</v>
      </c>
      <c r="AF2725">
        <f>SUM(S2725,Y2725)/SUM(K2725:AD2725)</f>
        <v>0.17708333333333334</v>
      </c>
      <c r="AG2725">
        <f t="shared" si="186"/>
        <v>0.30208333333333331</v>
      </c>
      <c r="AH2725">
        <f t="shared" si="187"/>
        <v>2.0833333333333332E-2</v>
      </c>
      <c r="AI2725">
        <f t="shared" si="188"/>
        <v>5.2083333333333336E-2</v>
      </c>
      <c r="AJ2725">
        <f t="shared" si="189"/>
        <v>0.33333333333333331</v>
      </c>
    </row>
    <row r="2726" spans="1:38" x14ac:dyDescent="0.2">
      <c r="A2726" t="s">
        <v>95</v>
      </c>
      <c r="B2726">
        <v>5</v>
      </c>
      <c r="C2726">
        <v>246</v>
      </c>
      <c r="D2726">
        <f>C2726-B2726</f>
        <v>241</v>
      </c>
      <c r="E2726">
        <v>0.45550000000000002</v>
      </c>
      <c r="F2726">
        <v>3.2810000000000001E-3</v>
      </c>
      <c r="G2726">
        <v>90</v>
      </c>
      <c r="H2726" t="s">
        <v>46</v>
      </c>
      <c r="I2726" t="s">
        <v>44</v>
      </c>
      <c r="J2726">
        <v>2.915</v>
      </c>
      <c r="K2726">
        <v>7</v>
      </c>
      <c r="L2726">
        <v>0</v>
      </c>
      <c r="M2726">
        <v>11</v>
      </c>
      <c r="N2726">
        <v>9</v>
      </c>
      <c r="O2726">
        <v>1</v>
      </c>
      <c r="P2726">
        <v>18</v>
      </c>
      <c r="Q2726">
        <v>1</v>
      </c>
      <c r="R2726">
        <v>0</v>
      </c>
      <c r="S2726">
        <v>15</v>
      </c>
      <c r="T2726">
        <v>4</v>
      </c>
      <c r="U2726">
        <v>0</v>
      </c>
      <c r="V2726">
        <v>4</v>
      </c>
      <c r="W2726">
        <v>2</v>
      </c>
      <c r="X2726">
        <v>2</v>
      </c>
      <c r="Y2726">
        <v>2</v>
      </c>
      <c r="Z2726">
        <v>10</v>
      </c>
      <c r="AA2726">
        <v>8</v>
      </c>
      <c r="AB2726">
        <v>1</v>
      </c>
      <c r="AC2726">
        <v>0</v>
      </c>
      <c r="AD2726">
        <v>1</v>
      </c>
      <c r="AE2726">
        <f>SUM(M2726:N2726)/SUM(K2726:AD2726)</f>
        <v>0.20833333333333334</v>
      </c>
      <c r="AF2726">
        <f>SUM(S2726,Y2726)/SUM(K2726:AD2726)</f>
        <v>0.17708333333333334</v>
      </c>
      <c r="AG2726">
        <f t="shared" si="186"/>
        <v>0.28125</v>
      </c>
      <c r="AH2726">
        <f t="shared" si="187"/>
        <v>2.0833333333333332E-2</v>
      </c>
      <c r="AI2726">
        <f t="shared" si="188"/>
        <v>5.2083333333333336E-2</v>
      </c>
      <c r="AJ2726">
        <f t="shared" si="189"/>
        <v>0.26041666666666669</v>
      </c>
      <c r="AK2726">
        <v>99</v>
      </c>
      <c r="AL2726">
        <v>1</v>
      </c>
    </row>
    <row r="2727" spans="1:38" x14ac:dyDescent="0.2">
      <c r="A2727" t="s">
        <v>2625</v>
      </c>
      <c r="B2727">
        <v>3</v>
      </c>
      <c r="C2727">
        <v>719</v>
      </c>
      <c r="D2727">
        <f>C2727-B2727</f>
        <v>716</v>
      </c>
      <c r="E2727">
        <v>0.4027</v>
      </c>
      <c r="F2727">
        <v>1.6261000000000001E-2</v>
      </c>
      <c r="G2727">
        <v>78</v>
      </c>
      <c r="H2727" t="s">
        <v>35</v>
      </c>
      <c r="I2727" t="s">
        <v>44</v>
      </c>
      <c r="J2727">
        <v>2.6179999999999999</v>
      </c>
      <c r="K2727">
        <v>8</v>
      </c>
      <c r="L2727">
        <v>4</v>
      </c>
      <c r="M2727">
        <v>18</v>
      </c>
      <c r="N2727">
        <v>31</v>
      </c>
      <c r="O2727">
        <v>1</v>
      </c>
      <c r="P2727">
        <v>26</v>
      </c>
      <c r="Q2727">
        <v>6</v>
      </c>
      <c r="R2727">
        <v>1</v>
      </c>
      <c r="S2727">
        <v>30</v>
      </c>
      <c r="T2727">
        <v>8</v>
      </c>
      <c r="U2727">
        <v>2</v>
      </c>
      <c r="V2727">
        <v>22</v>
      </c>
      <c r="W2727">
        <v>16</v>
      </c>
      <c r="X2727">
        <v>14</v>
      </c>
      <c r="Y2727">
        <v>18</v>
      </c>
      <c r="Z2727">
        <v>35</v>
      </c>
      <c r="AA2727">
        <v>17</v>
      </c>
      <c r="AB2727">
        <v>6</v>
      </c>
      <c r="AC2727">
        <v>0</v>
      </c>
      <c r="AD2727">
        <v>8</v>
      </c>
      <c r="AE2727">
        <f>SUM(M2727:N2727)/SUM(K2727:AD2727)</f>
        <v>0.18081180811808117</v>
      </c>
      <c r="AF2727">
        <f>SUM(S2727,Y2727)/SUM(K2727:AD2727)</f>
        <v>0.17712177121771217</v>
      </c>
      <c r="AG2727">
        <f t="shared" si="186"/>
        <v>0.18450184501845018</v>
      </c>
      <c r="AH2727">
        <f t="shared" si="187"/>
        <v>3.3210332103321034E-2</v>
      </c>
      <c r="AI2727">
        <f t="shared" si="188"/>
        <v>6.273062730627306E-2</v>
      </c>
      <c r="AJ2727">
        <f t="shared" si="189"/>
        <v>0.36162361623616235</v>
      </c>
    </row>
    <row r="2728" spans="1:38" x14ac:dyDescent="0.2">
      <c r="A2728" t="s">
        <v>1361</v>
      </c>
      <c r="B2728">
        <v>5</v>
      </c>
      <c r="C2728">
        <v>460</v>
      </c>
      <c r="D2728">
        <f>C2728-B2728</f>
        <v>455</v>
      </c>
      <c r="E2728">
        <v>0.39219999999999999</v>
      </c>
      <c r="F2728">
        <v>7.4390000000000003E-3</v>
      </c>
      <c r="G2728">
        <v>78</v>
      </c>
      <c r="H2728" t="s">
        <v>32</v>
      </c>
      <c r="I2728" t="s">
        <v>49</v>
      </c>
      <c r="J2728">
        <v>2.4609999999999999</v>
      </c>
      <c r="K2728">
        <v>7</v>
      </c>
      <c r="L2728">
        <v>0</v>
      </c>
      <c r="M2728">
        <v>23</v>
      </c>
      <c r="N2728">
        <v>26</v>
      </c>
      <c r="O2728">
        <v>1</v>
      </c>
      <c r="P2728">
        <v>11</v>
      </c>
      <c r="Q2728">
        <v>2</v>
      </c>
      <c r="R2728">
        <v>4</v>
      </c>
      <c r="S2728">
        <v>20</v>
      </c>
      <c r="T2728">
        <v>4</v>
      </c>
      <c r="U2728">
        <v>0</v>
      </c>
      <c r="V2728">
        <v>16</v>
      </c>
      <c r="W2728">
        <v>9</v>
      </c>
      <c r="X2728">
        <v>6</v>
      </c>
      <c r="Y2728">
        <v>11</v>
      </c>
      <c r="Z2728">
        <v>12</v>
      </c>
      <c r="AA2728">
        <v>13</v>
      </c>
      <c r="AB2728">
        <v>5</v>
      </c>
      <c r="AC2728">
        <v>0</v>
      </c>
      <c r="AD2728">
        <v>5</v>
      </c>
      <c r="AE2728">
        <f>SUM(M2728:N2728)/SUM(K2728:AD2728)</f>
        <v>0.28000000000000003</v>
      </c>
      <c r="AF2728">
        <f>SUM(S2728,Y2728)/SUM(K2728:AD2728)</f>
        <v>0.17714285714285713</v>
      </c>
      <c r="AG2728">
        <f t="shared" si="186"/>
        <v>0.15428571428571428</v>
      </c>
      <c r="AH2728">
        <f t="shared" si="187"/>
        <v>3.4285714285714287E-2</v>
      </c>
      <c r="AI2728">
        <f t="shared" si="188"/>
        <v>7.4285714285714288E-2</v>
      </c>
      <c r="AJ2728">
        <f t="shared" si="189"/>
        <v>0.28000000000000003</v>
      </c>
      <c r="AK2728">
        <v>3</v>
      </c>
      <c r="AL2728">
        <v>0</v>
      </c>
    </row>
    <row r="2729" spans="1:38" x14ac:dyDescent="0.2">
      <c r="A2729" t="s">
        <v>1383</v>
      </c>
      <c r="B2729">
        <v>298</v>
      </c>
      <c r="C2729">
        <v>773</v>
      </c>
      <c r="D2729">
        <f>C2729-B2729</f>
        <v>475</v>
      </c>
      <c r="E2729">
        <v>0.16159999999999999</v>
      </c>
      <c r="F2729">
        <v>1.6899999999999999E-4</v>
      </c>
      <c r="G2729">
        <v>6</v>
      </c>
      <c r="H2729" t="s">
        <v>46</v>
      </c>
      <c r="I2729" t="s">
        <v>33</v>
      </c>
      <c r="J2729">
        <v>2.9140000000000001</v>
      </c>
      <c r="K2729">
        <v>16</v>
      </c>
      <c r="L2729">
        <v>0</v>
      </c>
      <c r="M2729">
        <v>20</v>
      </c>
      <c r="N2729">
        <v>16</v>
      </c>
      <c r="O2729">
        <v>2</v>
      </c>
      <c r="P2729">
        <v>31</v>
      </c>
      <c r="Q2729">
        <v>5</v>
      </c>
      <c r="R2729">
        <v>5</v>
      </c>
      <c r="S2729">
        <v>24</v>
      </c>
      <c r="T2729">
        <v>10</v>
      </c>
      <c r="U2729">
        <v>2</v>
      </c>
      <c r="V2729">
        <v>22</v>
      </c>
      <c r="W2729">
        <v>8</v>
      </c>
      <c r="X2729">
        <v>12</v>
      </c>
      <c r="Y2729">
        <v>18</v>
      </c>
      <c r="Z2729">
        <v>21</v>
      </c>
      <c r="AA2729">
        <v>12</v>
      </c>
      <c r="AB2729">
        <v>5</v>
      </c>
      <c r="AC2729">
        <v>2</v>
      </c>
      <c r="AD2729">
        <v>6</v>
      </c>
      <c r="AE2729">
        <f>SUM(M2729:N2729)/SUM(K2729:AD2729)</f>
        <v>0.15189873417721519</v>
      </c>
      <c r="AF2729">
        <f>SUM(S2729,Y2729)/SUM(K2729:AD2729)</f>
        <v>0.17721518987341772</v>
      </c>
      <c r="AG2729">
        <f t="shared" si="186"/>
        <v>0.2320675105485232</v>
      </c>
      <c r="AH2729">
        <f t="shared" si="187"/>
        <v>4.2194092827004218E-2</v>
      </c>
      <c r="AI2729">
        <f t="shared" si="188"/>
        <v>9.2827004219409287E-2</v>
      </c>
      <c r="AJ2729">
        <f t="shared" si="189"/>
        <v>0.30379746835443039</v>
      </c>
      <c r="AK2729">
        <v>2</v>
      </c>
      <c r="AL2729">
        <v>2</v>
      </c>
    </row>
    <row r="2730" spans="1:38" x14ac:dyDescent="0.2">
      <c r="A2730" t="s">
        <v>3032</v>
      </c>
      <c r="B2730">
        <v>635</v>
      </c>
      <c r="C2730">
        <v>780</v>
      </c>
      <c r="D2730">
        <f>C2730-B2730</f>
        <v>145</v>
      </c>
      <c r="E2730">
        <v>0.1711</v>
      </c>
      <c r="F2730">
        <v>9.59E-4</v>
      </c>
      <c r="G2730">
        <v>18</v>
      </c>
      <c r="H2730" t="s">
        <v>35</v>
      </c>
      <c r="I2730" t="s">
        <v>49</v>
      </c>
      <c r="J2730">
        <v>3.306</v>
      </c>
      <c r="K2730">
        <v>5</v>
      </c>
      <c r="L2730">
        <v>0</v>
      </c>
      <c r="M2730">
        <v>8</v>
      </c>
      <c r="N2730">
        <v>5</v>
      </c>
      <c r="O2730">
        <v>0</v>
      </c>
      <c r="P2730">
        <v>1</v>
      </c>
      <c r="Q2730">
        <v>0</v>
      </c>
      <c r="R2730">
        <v>5</v>
      </c>
      <c r="S2730">
        <v>11</v>
      </c>
      <c r="T2730">
        <v>5</v>
      </c>
      <c r="U2730">
        <v>1</v>
      </c>
      <c r="V2730">
        <v>7</v>
      </c>
      <c r="W2730">
        <v>3</v>
      </c>
      <c r="X2730">
        <v>4</v>
      </c>
      <c r="Y2730">
        <v>3</v>
      </c>
      <c r="Z2730">
        <v>11</v>
      </c>
      <c r="AA2730">
        <v>7</v>
      </c>
      <c r="AB2730">
        <v>3</v>
      </c>
      <c r="AC2730">
        <v>0</v>
      </c>
      <c r="AD2730">
        <v>0</v>
      </c>
      <c r="AE2730">
        <f>SUM(M2730:N2730)/SUM(K2730:AD2730)</f>
        <v>0.16455696202531644</v>
      </c>
      <c r="AF2730">
        <f>SUM(S2730,Y2730)/SUM(K2730:AD2730)</f>
        <v>0.17721518987341772</v>
      </c>
      <c r="AG2730">
        <f t="shared" si="186"/>
        <v>0.11392405063291139</v>
      </c>
      <c r="AH2730">
        <f t="shared" si="187"/>
        <v>0</v>
      </c>
      <c r="AI2730">
        <f t="shared" si="188"/>
        <v>0.17721518987341772</v>
      </c>
      <c r="AJ2730">
        <f t="shared" si="189"/>
        <v>0.36708860759493672</v>
      </c>
    </row>
    <row r="2731" spans="1:38" x14ac:dyDescent="0.2">
      <c r="A2731" t="s">
        <v>2564</v>
      </c>
      <c r="B2731">
        <v>8</v>
      </c>
      <c r="C2731">
        <v>156</v>
      </c>
      <c r="D2731">
        <f>C2731-B2731</f>
        <v>148</v>
      </c>
      <c r="E2731">
        <v>0.10780000000000001</v>
      </c>
      <c r="F2731">
        <v>0</v>
      </c>
      <c r="G2731">
        <v>6</v>
      </c>
      <c r="H2731" t="s">
        <v>35</v>
      </c>
      <c r="I2731" t="s">
        <v>44</v>
      </c>
      <c r="J2731">
        <v>3.0190000000000001</v>
      </c>
      <c r="K2731">
        <v>3</v>
      </c>
      <c r="L2731">
        <v>0</v>
      </c>
      <c r="M2731">
        <v>7</v>
      </c>
      <c r="N2731">
        <v>8</v>
      </c>
      <c r="O2731">
        <v>1</v>
      </c>
      <c r="P2731">
        <v>8</v>
      </c>
      <c r="Q2731">
        <v>8</v>
      </c>
      <c r="R2731">
        <v>6</v>
      </c>
      <c r="S2731">
        <v>10</v>
      </c>
      <c r="T2731">
        <v>3</v>
      </c>
      <c r="U2731">
        <v>1</v>
      </c>
      <c r="V2731">
        <v>4</v>
      </c>
      <c r="W2731">
        <v>2</v>
      </c>
      <c r="X2731">
        <v>1</v>
      </c>
      <c r="Y2731">
        <v>4</v>
      </c>
      <c r="Z2731">
        <v>3</v>
      </c>
      <c r="AA2731">
        <v>5</v>
      </c>
      <c r="AB2731">
        <v>1</v>
      </c>
      <c r="AC2731">
        <v>1</v>
      </c>
      <c r="AD2731">
        <v>3</v>
      </c>
      <c r="AE2731">
        <f>SUM(M2731:N2731)/SUM(K2731:AD2731)</f>
        <v>0.189873417721519</v>
      </c>
      <c r="AF2731">
        <f>SUM(S2731,Y2731)/SUM(K2731:AD2731)</f>
        <v>0.17721518987341772</v>
      </c>
      <c r="AG2731">
        <f t="shared" si="186"/>
        <v>0.16455696202531644</v>
      </c>
      <c r="AH2731">
        <f t="shared" si="187"/>
        <v>6.3291139240506333E-2</v>
      </c>
      <c r="AI2731">
        <f t="shared" si="188"/>
        <v>0.13924050632911392</v>
      </c>
      <c r="AJ2731">
        <f t="shared" si="189"/>
        <v>0.26582278481012656</v>
      </c>
    </row>
    <row r="2732" spans="1:38" x14ac:dyDescent="0.2">
      <c r="A2732" t="s">
        <v>2500</v>
      </c>
      <c r="B2732">
        <v>14</v>
      </c>
      <c r="C2732">
        <v>196</v>
      </c>
      <c r="D2732">
        <f>C2732-B2732</f>
        <v>182</v>
      </c>
      <c r="E2732">
        <v>0.21149999999999999</v>
      </c>
      <c r="F2732">
        <v>2.421E-3</v>
      </c>
      <c r="G2732">
        <v>30</v>
      </c>
      <c r="H2732" t="s">
        <v>35</v>
      </c>
      <c r="I2732" t="s">
        <v>47</v>
      </c>
      <c r="J2732">
        <v>2.72</v>
      </c>
      <c r="K2732">
        <v>3</v>
      </c>
      <c r="L2732">
        <v>0</v>
      </c>
      <c r="M2732">
        <v>6</v>
      </c>
      <c r="N2732">
        <v>14</v>
      </c>
      <c r="O2732">
        <v>1</v>
      </c>
      <c r="P2732">
        <v>7</v>
      </c>
      <c r="Q2732">
        <v>1</v>
      </c>
      <c r="R2732">
        <v>1</v>
      </c>
      <c r="S2732">
        <v>8</v>
      </c>
      <c r="T2732">
        <v>3</v>
      </c>
      <c r="U2732">
        <v>1</v>
      </c>
      <c r="V2732">
        <v>2</v>
      </c>
      <c r="W2732">
        <v>4</v>
      </c>
      <c r="X2732">
        <v>6</v>
      </c>
      <c r="Y2732">
        <v>6</v>
      </c>
      <c r="Z2732">
        <v>9</v>
      </c>
      <c r="AA2732">
        <v>3</v>
      </c>
      <c r="AB2732">
        <v>3</v>
      </c>
      <c r="AC2732">
        <v>0</v>
      </c>
      <c r="AD2732">
        <v>1</v>
      </c>
      <c r="AE2732">
        <f>SUM(M2732:N2732)/SUM(K2732:AD2732)</f>
        <v>0.25316455696202533</v>
      </c>
      <c r="AF2732">
        <f>SUM(S2732,Y2732)/SUM(K2732:AD2732)</f>
        <v>0.17721518987341772</v>
      </c>
      <c r="AG2732">
        <f t="shared" si="186"/>
        <v>0.17721518987341772</v>
      </c>
      <c r="AH2732">
        <f t="shared" si="187"/>
        <v>2.5316455696202531E-2</v>
      </c>
      <c r="AI2732">
        <f t="shared" si="188"/>
        <v>0.10126582278481013</v>
      </c>
      <c r="AJ2732">
        <f t="shared" si="189"/>
        <v>0.26582278481012656</v>
      </c>
    </row>
    <row r="2733" spans="1:38" x14ac:dyDescent="0.2">
      <c r="A2733" t="s">
        <v>2318</v>
      </c>
      <c r="B2733">
        <v>23</v>
      </c>
      <c r="C2733">
        <v>386</v>
      </c>
      <c r="D2733">
        <f>C2733-B2733</f>
        <v>363</v>
      </c>
      <c r="E2733">
        <v>0.26750000000000002</v>
      </c>
      <c r="F2733">
        <v>8.5000000000000006E-5</v>
      </c>
      <c r="G2733">
        <v>54</v>
      </c>
      <c r="H2733" t="s">
        <v>35</v>
      </c>
      <c r="I2733" t="s">
        <v>33</v>
      </c>
      <c r="J2733">
        <v>3.1040000000000001</v>
      </c>
      <c r="K2733">
        <v>2</v>
      </c>
      <c r="L2733">
        <v>3</v>
      </c>
      <c r="M2733">
        <v>13</v>
      </c>
      <c r="N2733">
        <v>9</v>
      </c>
      <c r="O2733">
        <v>2</v>
      </c>
      <c r="P2733">
        <v>15</v>
      </c>
      <c r="Q2733">
        <v>3</v>
      </c>
      <c r="R2733">
        <v>6</v>
      </c>
      <c r="S2733">
        <v>22</v>
      </c>
      <c r="T2733">
        <v>5</v>
      </c>
      <c r="U2733">
        <v>2</v>
      </c>
      <c r="V2733">
        <v>12</v>
      </c>
      <c r="W2733">
        <v>5</v>
      </c>
      <c r="X2733">
        <v>2</v>
      </c>
      <c r="Y2733">
        <v>3</v>
      </c>
      <c r="Z2733">
        <v>22</v>
      </c>
      <c r="AA2733">
        <v>9</v>
      </c>
      <c r="AB2733">
        <v>3</v>
      </c>
      <c r="AC2733">
        <v>2</v>
      </c>
      <c r="AD2733">
        <v>1</v>
      </c>
      <c r="AE2733">
        <f>SUM(M2733:N2733)/SUM(K2733:AD2733)</f>
        <v>0.15602836879432624</v>
      </c>
      <c r="AF2733">
        <f>SUM(S2733,Y2733)/SUM(K2733:AD2733)</f>
        <v>0.1773049645390071</v>
      </c>
      <c r="AG2733">
        <f t="shared" si="186"/>
        <v>0.15602836879432624</v>
      </c>
      <c r="AH2733">
        <f t="shared" si="187"/>
        <v>3.5460992907801421E-2</v>
      </c>
      <c r="AI2733">
        <f t="shared" si="188"/>
        <v>0.11347517730496454</v>
      </c>
      <c r="AJ2733">
        <f t="shared" si="189"/>
        <v>0.36170212765957449</v>
      </c>
    </row>
    <row r="2734" spans="1:38" x14ac:dyDescent="0.2">
      <c r="A2734" t="s">
        <v>965</v>
      </c>
      <c r="B2734">
        <v>52</v>
      </c>
      <c r="C2734">
        <v>405</v>
      </c>
      <c r="D2734">
        <f>C2734-B2734</f>
        <v>353</v>
      </c>
      <c r="E2734">
        <v>0.16370000000000001</v>
      </c>
      <c r="F2734">
        <v>1.3466000000000001E-2</v>
      </c>
      <c r="G2734">
        <v>18</v>
      </c>
      <c r="H2734" t="s">
        <v>35</v>
      </c>
      <c r="I2734" t="s">
        <v>44</v>
      </c>
      <c r="J2734">
        <v>2.8879999999999999</v>
      </c>
      <c r="K2734">
        <v>3</v>
      </c>
      <c r="L2734">
        <v>0</v>
      </c>
      <c r="M2734">
        <v>11</v>
      </c>
      <c r="N2734">
        <v>13</v>
      </c>
      <c r="O2734">
        <v>4</v>
      </c>
      <c r="P2734">
        <v>16</v>
      </c>
      <c r="Q2734">
        <v>2</v>
      </c>
      <c r="R2734">
        <v>2</v>
      </c>
      <c r="S2734">
        <v>19</v>
      </c>
      <c r="T2734">
        <v>4</v>
      </c>
      <c r="U2734">
        <v>1</v>
      </c>
      <c r="V2734">
        <v>11</v>
      </c>
      <c r="W2734">
        <v>4</v>
      </c>
      <c r="X2734">
        <v>8</v>
      </c>
      <c r="Y2734">
        <v>6</v>
      </c>
      <c r="Z2734">
        <v>19</v>
      </c>
      <c r="AA2734">
        <v>10</v>
      </c>
      <c r="AB2734">
        <v>6</v>
      </c>
      <c r="AC2734">
        <v>1</v>
      </c>
      <c r="AD2734">
        <v>1</v>
      </c>
      <c r="AE2734">
        <f>SUM(M2734:N2734)/SUM(K2734:AD2734)</f>
        <v>0.1702127659574468</v>
      </c>
      <c r="AF2734">
        <f>SUM(S2734,Y2734)/SUM(K2734:AD2734)</f>
        <v>0.1773049645390071</v>
      </c>
      <c r="AG2734">
        <f t="shared" si="186"/>
        <v>0.16312056737588654</v>
      </c>
      <c r="AH2734">
        <f t="shared" si="187"/>
        <v>4.2553191489361701E-2</v>
      </c>
      <c r="AI2734">
        <f t="shared" si="188"/>
        <v>9.2198581560283682E-2</v>
      </c>
      <c r="AJ2734">
        <f t="shared" si="189"/>
        <v>0.3546099290780142</v>
      </c>
    </row>
    <row r="2735" spans="1:38" x14ac:dyDescent="0.2">
      <c r="A2735" t="s">
        <v>807</v>
      </c>
      <c r="B2735">
        <v>51</v>
      </c>
      <c r="C2735">
        <v>389</v>
      </c>
      <c r="D2735">
        <f>C2735-B2735</f>
        <v>338</v>
      </c>
      <c r="E2735">
        <v>0.24909999999999999</v>
      </c>
      <c r="F2735">
        <v>1.5294E-2</v>
      </c>
      <c r="G2735">
        <v>42</v>
      </c>
      <c r="H2735" t="s">
        <v>35</v>
      </c>
      <c r="I2735" t="s">
        <v>133</v>
      </c>
      <c r="J2735">
        <v>2.7429999999999999</v>
      </c>
      <c r="K2735">
        <v>5</v>
      </c>
      <c r="L2735">
        <v>0</v>
      </c>
      <c r="M2735">
        <v>8</v>
      </c>
      <c r="N2735">
        <v>18</v>
      </c>
      <c r="O2735">
        <v>1</v>
      </c>
      <c r="P2735">
        <v>15</v>
      </c>
      <c r="Q2735">
        <v>3</v>
      </c>
      <c r="R2735">
        <v>1</v>
      </c>
      <c r="S2735">
        <v>19</v>
      </c>
      <c r="T2735">
        <v>2</v>
      </c>
      <c r="U2735">
        <v>2</v>
      </c>
      <c r="V2735">
        <v>7</v>
      </c>
      <c r="W2735">
        <v>10</v>
      </c>
      <c r="X2735">
        <v>12</v>
      </c>
      <c r="Y2735">
        <v>6</v>
      </c>
      <c r="Z2735">
        <v>13</v>
      </c>
      <c r="AA2735">
        <v>9</v>
      </c>
      <c r="AB2735">
        <v>8</v>
      </c>
      <c r="AC2735">
        <v>1</v>
      </c>
      <c r="AD2735">
        <v>1</v>
      </c>
      <c r="AE2735">
        <f>SUM(M2735:N2735)/SUM(K2735:AD2735)</f>
        <v>0.18439716312056736</v>
      </c>
      <c r="AF2735">
        <f>SUM(S2735,Y2735)/SUM(K2735:AD2735)</f>
        <v>0.1773049645390071</v>
      </c>
      <c r="AG2735">
        <f t="shared" si="186"/>
        <v>0.21276595744680851</v>
      </c>
      <c r="AH2735">
        <f t="shared" si="187"/>
        <v>2.1276595744680851E-2</v>
      </c>
      <c r="AI2735">
        <f t="shared" si="188"/>
        <v>9.2198581560283682E-2</v>
      </c>
      <c r="AJ2735">
        <f t="shared" si="189"/>
        <v>0.31205673758865249</v>
      </c>
    </row>
    <row r="2736" spans="1:38" x14ac:dyDescent="0.2">
      <c r="A2736" t="s">
        <v>1130</v>
      </c>
      <c r="B2736">
        <v>155</v>
      </c>
      <c r="C2736">
        <v>527</v>
      </c>
      <c r="D2736">
        <f>C2736-B2736</f>
        <v>372</v>
      </c>
      <c r="E2736">
        <v>0.19370000000000001</v>
      </c>
      <c r="F2736">
        <v>8.1200000000000005E-3</v>
      </c>
      <c r="G2736">
        <v>18</v>
      </c>
      <c r="H2736" t="s">
        <v>35</v>
      </c>
      <c r="I2736" t="s">
        <v>44</v>
      </c>
      <c r="J2736">
        <v>3.1040000000000001</v>
      </c>
      <c r="K2736">
        <v>9</v>
      </c>
      <c r="L2736">
        <v>1</v>
      </c>
      <c r="M2736">
        <v>14</v>
      </c>
      <c r="N2736">
        <v>12</v>
      </c>
      <c r="O2736">
        <v>1</v>
      </c>
      <c r="P2736">
        <v>20</v>
      </c>
      <c r="Q2736">
        <v>6</v>
      </c>
      <c r="R2736">
        <v>4</v>
      </c>
      <c r="S2736">
        <v>16</v>
      </c>
      <c r="T2736">
        <v>6</v>
      </c>
      <c r="U2736">
        <v>1</v>
      </c>
      <c r="V2736">
        <v>4</v>
      </c>
      <c r="W2736">
        <v>8</v>
      </c>
      <c r="X2736">
        <v>3</v>
      </c>
      <c r="Y2736">
        <v>9</v>
      </c>
      <c r="Z2736">
        <v>8</v>
      </c>
      <c r="AA2736">
        <v>10</v>
      </c>
      <c r="AB2736">
        <v>4</v>
      </c>
      <c r="AC2736">
        <v>1</v>
      </c>
      <c r="AD2736">
        <v>4</v>
      </c>
      <c r="AE2736">
        <f>SUM(M2736:N2736)/SUM(K2736:AD2736)</f>
        <v>0.18439716312056736</v>
      </c>
      <c r="AF2736">
        <f>SUM(S2736,Y2736)/SUM(K2736:AD2736)</f>
        <v>0.1773049645390071</v>
      </c>
      <c r="AG2736">
        <f t="shared" si="186"/>
        <v>0.26241134751773049</v>
      </c>
      <c r="AH2736">
        <f t="shared" si="187"/>
        <v>4.2553191489361701E-2</v>
      </c>
      <c r="AI2736">
        <f t="shared" si="188"/>
        <v>0.10638297872340426</v>
      </c>
      <c r="AJ2736">
        <f t="shared" si="189"/>
        <v>0.22695035460992907</v>
      </c>
    </row>
    <row r="2737" spans="1:38" x14ac:dyDescent="0.2">
      <c r="A2737" t="s">
        <v>397</v>
      </c>
      <c r="B2737">
        <v>40</v>
      </c>
      <c r="C2737">
        <v>1065</v>
      </c>
      <c r="D2737">
        <f>C2737-B2737</f>
        <v>1025</v>
      </c>
      <c r="E2737">
        <v>0.1603</v>
      </c>
      <c r="F2737">
        <v>7.6000000000000004E-5</v>
      </c>
      <c r="G2737">
        <v>6</v>
      </c>
      <c r="H2737" t="s">
        <v>35</v>
      </c>
      <c r="I2737" t="s">
        <v>51</v>
      </c>
      <c r="J2737">
        <v>2.7810000000000001</v>
      </c>
      <c r="K2737">
        <v>17</v>
      </c>
      <c r="L2737">
        <v>5</v>
      </c>
      <c r="M2737">
        <v>34</v>
      </c>
      <c r="N2737">
        <v>43</v>
      </c>
      <c r="O2737">
        <v>3</v>
      </c>
      <c r="P2737">
        <v>41</v>
      </c>
      <c r="Q2737">
        <v>7</v>
      </c>
      <c r="R2737">
        <v>8</v>
      </c>
      <c r="S2737">
        <v>54</v>
      </c>
      <c r="T2737">
        <v>11</v>
      </c>
      <c r="U2737">
        <v>3</v>
      </c>
      <c r="V2737">
        <v>31</v>
      </c>
      <c r="W2737">
        <v>25</v>
      </c>
      <c r="X2737">
        <v>16</v>
      </c>
      <c r="Y2737">
        <v>15</v>
      </c>
      <c r="Z2737">
        <v>36</v>
      </c>
      <c r="AA2737">
        <v>21</v>
      </c>
      <c r="AB2737">
        <v>10</v>
      </c>
      <c r="AC2737">
        <v>1</v>
      </c>
      <c r="AD2737">
        <v>8</v>
      </c>
      <c r="AE2737">
        <f>SUM(M2737:N2737)/SUM(K2737:AD2737)</f>
        <v>0.19794344473007713</v>
      </c>
      <c r="AF2737">
        <f>SUM(S2737,Y2737)/SUM(K2737:AD2737)</f>
        <v>0.17737789203084833</v>
      </c>
      <c r="AG2737">
        <f t="shared" si="186"/>
        <v>0.21336760925449871</v>
      </c>
      <c r="AH2737">
        <f t="shared" si="187"/>
        <v>3.0848329048843187E-2</v>
      </c>
      <c r="AI2737">
        <f t="shared" si="188"/>
        <v>8.2262210796915161E-2</v>
      </c>
      <c r="AJ2737">
        <f t="shared" si="189"/>
        <v>0.29820051413881749</v>
      </c>
    </row>
    <row r="2738" spans="1:38" x14ac:dyDescent="0.2">
      <c r="A2738" t="s">
        <v>1373</v>
      </c>
      <c r="B2738">
        <v>223</v>
      </c>
      <c r="C2738">
        <v>372</v>
      </c>
      <c r="D2738">
        <f>C2738-B2738</f>
        <v>149</v>
      </c>
      <c r="E2738">
        <v>0.31609999999999999</v>
      </c>
      <c r="F2738">
        <v>3.9020000000000001E-3</v>
      </c>
      <c r="G2738">
        <v>66</v>
      </c>
      <c r="H2738" t="s">
        <v>35</v>
      </c>
      <c r="I2738" t="s">
        <v>44</v>
      </c>
      <c r="J2738">
        <v>3.0950000000000002</v>
      </c>
      <c r="K2738">
        <v>1</v>
      </c>
      <c r="L2738">
        <v>0</v>
      </c>
      <c r="M2738">
        <v>3</v>
      </c>
      <c r="N2738">
        <v>7</v>
      </c>
      <c r="O2738">
        <v>2</v>
      </c>
      <c r="P2738">
        <v>7</v>
      </c>
      <c r="Q2738">
        <v>2</v>
      </c>
      <c r="R2738">
        <v>1</v>
      </c>
      <c r="S2738">
        <v>8</v>
      </c>
      <c r="T2738">
        <v>3</v>
      </c>
      <c r="U2738">
        <v>4</v>
      </c>
      <c r="V2738">
        <v>2</v>
      </c>
      <c r="W2738">
        <v>4</v>
      </c>
      <c r="X2738">
        <v>3</v>
      </c>
      <c r="Y2738">
        <v>3</v>
      </c>
      <c r="Z2738">
        <v>5</v>
      </c>
      <c r="AA2738">
        <v>4</v>
      </c>
      <c r="AB2738">
        <v>1</v>
      </c>
      <c r="AC2738">
        <v>0</v>
      </c>
      <c r="AD2738">
        <v>2</v>
      </c>
      <c r="AE2738">
        <f>SUM(M2738:N2738)/SUM(K2738:AD2738)</f>
        <v>0.16129032258064516</v>
      </c>
      <c r="AF2738">
        <f>SUM(S2738,Y2738)/SUM(K2738:AD2738)</f>
        <v>0.17741935483870969</v>
      </c>
      <c r="AG2738">
        <f t="shared" si="186"/>
        <v>0.19354838709677419</v>
      </c>
      <c r="AH2738">
        <f t="shared" si="187"/>
        <v>6.4516129032258063E-2</v>
      </c>
      <c r="AI2738">
        <f t="shared" si="188"/>
        <v>0.14516129032258066</v>
      </c>
      <c r="AJ2738">
        <f t="shared" si="189"/>
        <v>0.25806451612903225</v>
      </c>
    </row>
    <row r="2739" spans="1:38" x14ac:dyDescent="0.2">
      <c r="A2739" t="s">
        <v>1596</v>
      </c>
      <c r="B2739">
        <v>17</v>
      </c>
      <c r="C2739">
        <v>134</v>
      </c>
      <c r="D2739">
        <f>C2739-B2739</f>
        <v>117</v>
      </c>
      <c r="E2739">
        <v>0.23480000000000001</v>
      </c>
      <c r="F2739">
        <v>8.6130000000000009E-3</v>
      </c>
      <c r="G2739">
        <v>42</v>
      </c>
      <c r="H2739" t="s">
        <v>35</v>
      </c>
      <c r="I2739" t="s">
        <v>33</v>
      </c>
      <c r="J2739">
        <v>2.8820000000000001</v>
      </c>
      <c r="K2739">
        <v>3</v>
      </c>
      <c r="L2739">
        <v>0</v>
      </c>
      <c r="M2739">
        <v>3</v>
      </c>
      <c r="N2739">
        <v>8</v>
      </c>
      <c r="O2739">
        <v>2</v>
      </c>
      <c r="P2739">
        <v>5</v>
      </c>
      <c r="Q2739">
        <v>0</v>
      </c>
      <c r="R2739">
        <v>1</v>
      </c>
      <c r="S2739">
        <v>7</v>
      </c>
      <c r="T2739">
        <v>4</v>
      </c>
      <c r="U2739">
        <v>0</v>
      </c>
      <c r="V2739">
        <v>8</v>
      </c>
      <c r="W2739">
        <v>4</v>
      </c>
      <c r="X2739">
        <v>4</v>
      </c>
      <c r="Y2739">
        <v>4</v>
      </c>
      <c r="Z2739">
        <v>3</v>
      </c>
      <c r="AA2739">
        <v>4</v>
      </c>
      <c r="AB2739">
        <v>2</v>
      </c>
      <c r="AC2739">
        <v>0</v>
      </c>
      <c r="AD2739">
        <v>0</v>
      </c>
      <c r="AE2739">
        <f>SUM(M2739:N2739)/SUM(K2739:AD2739)</f>
        <v>0.17741935483870969</v>
      </c>
      <c r="AF2739">
        <f>SUM(S2739,Y2739)/SUM(K2739:AD2739)</f>
        <v>0.17741935483870969</v>
      </c>
      <c r="AG2739">
        <f t="shared" si="186"/>
        <v>0.19354838709677419</v>
      </c>
      <c r="AH2739">
        <f t="shared" si="187"/>
        <v>3.2258064516129031E-2</v>
      </c>
      <c r="AI2739">
        <f t="shared" si="188"/>
        <v>0.11290322580645161</v>
      </c>
      <c r="AJ2739">
        <f t="shared" si="189"/>
        <v>0.30645161290322581</v>
      </c>
    </row>
    <row r="2740" spans="1:38" x14ac:dyDescent="0.2">
      <c r="A2740" t="s">
        <v>878</v>
      </c>
      <c r="B2740">
        <v>202</v>
      </c>
      <c r="C2740">
        <v>505</v>
      </c>
      <c r="D2740">
        <f>C2740-B2740</f>
        <v>303</v>
      </c>
      <c r="E2740">
        <v>0.13039999999999999</v>
      </c>
      <c r="F2740">
        <v>8.5710000000000005E-3</v>
      </c>
      <c r="G2740">
        <v>6</v>
      </c>
      <c r="H2740" t="s">
        <v>35</v>
      </c>
      <c r="I2740" t="s">
        <v>44</v>
      </c>
      <c r="J2740">
        <v>2.641</v>
      </c>
      <c r="K2740">
        <v>4</v>
      </c>
      <c r="L2740">
        <v>0</v>
      </c>
      <c r="M2740">
        <v>8</v>
      </c>
      <c r="N2740">
        <v>15</v>
      </c>
      <c r="O2740">
        <v>4</v>
      </c>
      <c r="P2740">
        <v>18</v>
      </c>
      <c r="Q2740">
        <v>1</v>
      </c>
      <c r="R2740">
        <v>2</v>
      </c>
      <c r="S2740">
        <v>12</v>
      </c>
      <c r="T2740">
        <v>3</v>
      </c>
      <c r="U2740">
        <v>2</v>
      </c>
      <c r="V2740">
        <v>11</v>
      </c>
      <c r="W2740">
        <v>6</v>
      </c>
      <c r="X2740">
        <v>7</v>
      </c>
      <c r="Y2740">
        <v>10</v>
      </c>
      <c r="Z2740">
        <v>11</v>
      </c>
      <c r="AA2740">
        <v>6</v>
      </c>
      <c r="AB2740">
        <v>0</v>
      </c>
      <c r="AC2740">
        <v>1</v>
      </c>
      <c r="AD2740">
        <v>3</v>
      </c>
      <c r="AE2740">
        <f>SUM(M2740:N2740)/SUM(K2740:AD2740)</f>
        <v>0.18548387096774194</v>
      </c>
      <c r="AF2740">
        <f>SUM(S2740,Y2740)/SUM(K2740:AD2740)</f>
        <v>0.17741935483870969</v>
      </c>
      <c r="AG2740">
        <f t="shared" si="186"/>
        <v>0.22580645161290322</v>
      </c>
      <c r="AH2740">
        <f t="shared" si="187"/>
        <v>6.4516129032258063E-2</v>
      </c>
      <c r="AI2740">
        <f t="shared" si="188"/>
        <v>5.6451612903225805E-2</v>
      </c>
      <c r="AJ2740">
        <f t="shared" si="189"/>
        <v>0.29032258064516131</v>
      </c>
    </row>
    <row r="2741" spans="1:38" x14ac:dyDescent="0.2">
      <c r="A2741" t="s">
        <v>873</v>
      </c>
      <c r="B2741">
        <v>4</v>
      </c>
      <c r="C2741">
        <v>292</v>
      </c>
      <c r="D2741">
        <f>C2741-B2741</f>
        <v>288</v>
      </c>
      <c r="E2741">
        <v>0.27360000000000001</v>
      </c>
      <c r="F2741">
        <v>3.1670000000000001E-3</v>
      </c>
      <c r="G2741">
        <v>54</v>
      </c>
      <c r="H2741" t="s">
        <v>35</v>
      </c>
      <c r="I2741" t="s">
        <v>874</v>
      </c>
      <c r="J2741">
        <v>3.1469999999999998</v>
      </c>
      <c r="K2741">
        <v>3</v>
      </c>
      <c r="L2741">
        <v>0</v>
      </c>
      <c r="M2741">
        <v>11</v>
      </c>
      <c r="N2741">
        <v>15</v>
      </c>
      <c r="O2741">
        <v>2</v>
      </c>
      <c r="P2741">
        <v>11</v>
      </c>
      <c r="Q2741">
        <v>5</v>
      </c>
      <c r="R2741">
        <v>5</v>
      </c>
      <c r="S2741">
        <v>10</v>
      </c>
      <c r="T2741">
        <v>7</v>
      </c>
      <c r="U2741">
        <v>2</v>
      </c>
      <c r="V2741">
        <v>3</v>
      </c>
      <c r="W2741">
        <v>10</v>
      </c>
      <c r="X2741">
        <v>5</v>
      </c>
      <c r="Y2741">
        <v>12</v>
      </c>
      <c r="Z2741">
        <v>9</v>
      </c>
      <c r="AA2741">
        <v>6</v>
      </c>
      <c r="AB2741">
        <v>7</v>
      </c>
      <c r="AC2741">
        <v>0</v>
      </c>
      <c r="AD2741">
        <v>1</v>
      </c>
      <c r="AE2741">
        <f>SUM(M2741:N2741)/SUM(K2741:AD2741)</f>
        <v>0.20967741935483872</v>
      </c>
      <c r="AF2741">
        <f>SUM(S2741,Y2741)/SUM(K2741:AD2741)</f>
        <v>0.17741935483870969</v>
      </c>
      <c r="AG2741">
        <f t="shared" si="186"/>
        <v>0.19354838709677419</v>
      </c>
      <c r="AH2741">
        <f t="shared" si="187"/>
        <v>2.4193548387096774E-2</v>
      </c>
      <c r="AI2741">
        <f t="shared" si="188"/>
        <v>0.16935483870967741</v>
      </c>
      <c r="AJ2741">
        <f t="shared" si="189"/>
        <v>0.22580645161290322</v>
      </c>
    </row>
    <row r="2742" spans="1:38" x14ac:dyDescent="0.2">
      <c r="A2742" t="s">
        <v>2774</v>
      </c>
      <c r="B2742">
        <v>62</v>
      </c>
      <c r="C2742">
        <v>302</v>
      </c>
      <c r="D2742">
        <f>C2742-B2742</f>
        <v>240</v>
      </c>
      <c r="E2742">
        <v>0.16880000000000001</v>
      </c>
      <c r="F2742">
        <v>2.8299999999999999E-4</v>
      </c>
      <c r="G2742">
        <v>18</v>
      </c>
      <c r="H2742" t="s">
        <v>46</v>
      </c>
      <c r="I2742" t="s">
        <v>49</v>
      </c>
      <c r="J2742">
        <v>2.7589999999999999</v>
      </c>
      <c r="K2742">
        <v>4</v>
      </c>
      <c r="L2742">
        <v>4</v>
      </c>
      <c r="M2742">
        <v>12</v>
      </c>
      <c r="N2742">
        <v>15</v>
      </c>
      <c r="O2742">
        <v>1</v>
      </c>
      <c r="P2742">
        <v>8</v>
      </c>
      <c r="Q2742">
        <v>5</v>
      </c>
      <c r="R2742">
        <v>5</v>
      </c>
      <c r="S2742">
        <v>17</v>
      </c>
      <c r="T2742">
        <v>3</v>
      </c>
      <c r="U2742">
        <v>2</v>
      </c>
      <c r="V2742">
        <v>10</v>
      </c>
      <c r="W2742">
        <v>3</v>
      </c>
      <c r="X2742">
        <v>8</v>
      </c>
      <c r="Y2742">
        <v>5</v>
      </c>
      <c r="Z2742">
        <v>8</v>
      </c>
      <c r="AA2742">
        <v>8</v>
      </c>
      <c r="AB2742">
        <v>3</v>
      </c>
      <c r="AC2742">
        <v>0</v>
      </c>
      <c r="AD2742">
        <v>3</v>
      </c>
      <c r="AE2742">
        <f>SUM(M2742:N2742)/SUM(K2742:AD2742)</f>
        <v>0.21774193548387097</v>
      </c>
      <c r="AF2742">
        <f>SUM(S2742,Y2742)/SUM(K2742:AD2742)</f>
        <v>0.17741935483870969</v>
      </c>
      <c r="AG2742">
        <f t="shared" si="186"/>
        <v>0.12096774193548387</v>
      </c>
      <c r="AH2742">
        <f t="shared" si="187"/>
        <v>3.2258064516129031E-2</v>
      </c>
      <c r="AI2742">
        <f t="shared" si="188"/>
        <v>0.10483870967741936</v>
      </c>
      <c r="AJ2742">
        <f t="shared" si="189"/>
        <v>0.34677419354838712</v>
      </c>
    </row>
    <row r="2743" spans="1:38" x14ac:dyDescent="0.2">
      <c r="A2743" t="s">
        <v>1162</v>
      </c>
      <c r="B2743">
        <v>216</v>
      </c>
      <c r="C2743">
        <v>346</v>
      </c>
      <c r="D2743">
        <f>C2743-B2743</f>
        <v>130</v>
      </c>
      <c r="E2743">
        <v>1.0455000000000001</v>
      </c>
      <c r="F2743">
        <v>0.81520599999999999</v>
      </c>
      <c r="G2743">
        <v>90</v>
      </c>
      <c r="H2743" t="s">
        <v>35</v>
      </c>
      <c r="I2743" t="s">
        <v>44</v>
      </c>
      <c r="J2743">
        <v>3.1850000000000001</v>
      </c>
      <c r="K2743">
        <v>3</v>
      </c>
      <c r="L2743">
        <v>1</v>
      </c>
      <c r="M2743">
        <v>6</v>
      </c>
      <c r="N2743">
        <v>9</v>
      </c>
      <c r="O2743">
        <v>1</v>
      </c>
      <c r="P2743">
        <v>6</v>
      </c>
      <c r="Q2743">
        <v>0</v>
      </c>
      <c r="R2743">
        <v>2</v>
      </c>
      <c r="S2743">
        <v>10</v>
      </c>
      <c r="T2743">
        <v>3</v>
      </c>
      <c r="U2743">
        <v>1</v>
      </c>
      <c r="V2743">
        <v>4</v>
      </c>
      <c r="W2743">
        <v>2</v>
      </c>
      <c r="X2743">
        <v>1</v>
      </c>
      <c r="Y2743">
        <v>1</v>
      </c>
      <c r="Z2743">
        <v>5</v>
      </c>
      <c r="AA2743">
        <v>2</v>
      </c>
      <c r="AB2743">
        <v>3</v>
      </c>
      <c r="AC2743">
        <v>0</v>
      </c>
      <c r="AD2743">
        <v>2</v>
      </c>
      <c r="AE2743">
        <f>SUM(M2743:N2743)/SUM(K2743:AD2743)</f>
        <v>0.24193548387096775</v>
      </c>
      <c r="AF2743">
        <f>SUM(S2743,Y2743)/SUM(K2743:AD2743)</f>
        <v>0.17741935483870969</v>
      </c>
      <c r="AG2743">
        <f t="shared" si="186"/>
        <v>0.17741935483870969</v>
      </c>
      <c r="AH2743">
        <f t="shared" si="187"/>
        <v>4.8387096774193547E-2</v>
      </c>
      <c r="AI2743">
        <f t="shared" si="188"/>
        <v>0.14516129032258066</v>
      </c>
      <c r="AJ2743">
        <f t="shared" si="189"/>
        <v>0.20967741935483872</v>
      </c>
    </row>
    <row r="2744" spans="1:38" x14ac:dyDescent="0.2">
      <c r="A2744" t="s">
        <v>634</v>
      </c>
      <c r="B2744">
        <v>548</v>
      </c>
      <c r="C2744">
        <v>883</v>
      </c>
      <c r="D2744">
        <f>C2744-B2744</f>
        <v>335</v>
      </c>
      <c r="E2744">
        <v>0.1507</v>
      </c>
      <c r="F2744">
        <v>6.6000000000000005E-5</v>
      </c>
      <c r="G2744">
        <v>6</v>
      </c>
      <c r="H2744" t="s">
        <v>46</v>
      </c>
      <c r="I2744" t="s">
        <v>44</v>
      </c>
      <c r="J2744">
        <v>2.4969999999999999</v>
      </c>
      <c r="K2744">
        <v>5</v>
      </c>
      <c r="L2744">
        <v>0</v>
      </c>
      <c r="M2744">
        <v>18</v>
      </c>
      <c r="N2744">
        <v>16</v>
      </c>
      <c r="O2744">
        <v>0</v>
      </c>
      <c r="P2744">
        <v>10</v>
      </c>
      <c r="Q2744">
        <v>5</v>
      </c>
      <c r="R2744">
        <v>5</v>
      </c>
      <c r="S2744">
        <v>14</v>
      </c>
      <c r="T2744">
        <v>4</v>
      </c>
      <c r="U2744">
        <v>0</v>
      </c>
      <c r="V2744">
        <v>6</v>
      </c>
      <c r="W2744">
        <v>8</v>
      </c>
      <c r="X2744">
        <v>7</v>
      </c>
      <c r="Y2744">
        <v>8</v>
      </c>
      <c r="Z2744">
        <v>8</v>
      </c>
      <c r="AA2744">
        <v>2</v>
      </c>
      <c r="AB2744">
        <v>2</v>
      </c>
      <c r="AC2744">
        <v>0</v>
      </c>
      <c r="AD2744">
        <v>6</v>
      </c>
      <c r="AE2744">
        <f>SUM(M2744:N2744)/SUM(K2744:AD2744)</f>
        <v>0.27419354838709675</v>
      </c>
      <c r="AF2744">
        <f>SUM(S2744,Y2744)/SUM(K2744:AD2744)</f>
        <v>0.17741935483870969</v>
      </c>
      <c r="AG2744">
        <f t="shared" si="186"/>
        <v>0.18548387096774194</v>
      </c>
      <c r="AH2744">
        <f t="shared" si="187"/>
        <v>4.8387096774193547E-2</v>
      </c>
      <c r="AI2744">
        <f t="shared" si="188"/>
        <v>8.8709677419354843E-2</v>
      </c>
      <c r="AJ2744">
        <f t="shared" si="189"/>
        <v>0.22580645161290322</v>
      </c>
      <c r="AK2744">
        <v>1</v>
      </c>
      <c r="AL2744">
        <v>1</v>
      </c>
    </row>
    <row r="2745" spans="1:38" x14ac:dyDescent="0.2">
      <c r="A2745" t="s">
        <v>605</v>
      </c>
      <c r="B2745">
        <v>161</v>
      </c>
      <c r="C2745">
        <v>571</v>
      </c>
      <c r="D2745">
        <f>C2745-B2745</f>
        <v>410</v>
      </c>
      <c r="E2745">
        <v>0.24610000000000001</v>
      </c>
      <c r="F2745">
        <v>5.1609999999999998E-3</v>
      </c>
      <c r="G2745">
        <v>42</v>
      </c>
      <c r="H2745" t="s">
        <v>35</v>
      </c>
      <c r="I2745" t="s">
        <v>49</v>
      </c>
      <c r="J2745">
        <v>2.6869999999999998</v>
      </c>
      <c r="K2745">
        <v>6</v>
      </c>
      <c r="L2745">
        <v>0</v>
      </c>
      <c r="M2745">
        <v>16</v>
      </c>
      <c r="N2745">
        <v>16</v>
      </c>
      <c r="O2745">
        <v>4</v>
      </c>
      <c r="P2745">
        <v>30</v>
      </c>
      <c r="Q2745">
        <v>2</v>
      </c>
      <c r="R2745">
        <v>1</v>
      </c>
      <c r="S2745">
        <v>11</v>
      </c>
      <c r="T2745">
        <v>2</v>
      </c>
      <c r="U2745">
        <v>3</v>
      </c>
      <c r="V2745">
        <v>15</v>
      </c>
      <c r="W2745">
        <v>9</v>
      </c>
      <c r="X2745">
        <v>4</v>
      </c>
      <c r="Y2745">
        <v>19</v>
      </c>
      <c r="Z2745">
        <v>14</v>
      </c>
      <c r="AA2745">
        <v>8</v>
      </c>
      <c r="AB2745">
        <v>4</v>
      </c>
      <c r="AC2745">
        <v>0</v>
      </c>
      <c r="AD2745">
        <v>5</v>
      </c>
      <c r="AE2745">
        <f>SUM(M2745:N2745)/SUM(K2745:AD2745)</f>
        <v>0.1893491124260355</v>
      </c>
      <c r="AF2745">
        <f>SUM(S2745,Y2745)/SUM(K2745:AD2745)</f>
        <v>0.17751479289940827</v>
      </c>
      <c r="AG2745">
        <f t="shared" si="186"/>
        <v>0.26627218934911245</v>
      </c>
      <c r="AH2745">
        <f t="shared" si="187"/>
        <v>5.3254437869822487E-2</v>
      </c>
      <c r="AI2745">
        <f t="shared" si="188"/>
        <v>5.9171597633136092E-2</v>
      </c>
      <c r="AJ2745">
        <f t="shared" si="189"/>
        <v>0.25443786982248523</v>
      </c>
    </row>
    <row r="2746" spans="1:38" x14ac:dyDescent="0.2">
      <c r="A2746" t="s">
        <v>1246</v>
      </c>
      <c r="B2746">
        <v>16</v>
      </c>
      <c r="C2746">
        <v>482</v>
      </c>
      <c r="D2746">
        <f>C2746-B2746</f>
        <v>466</v>
      </c>
      <c r="E2746">
        <v>0.50129999999999997</v>
      </c>
      <c r="F2746">
        <v>1.0000000000000001E-5</v>
      </c>
      <c r="G2746">
        <v>90</v>
      </c>
      <c r="H2746" t="s">
        <v>35</v>
      </c>
      <c r="I2746" t="s">
        <v>44</v>
      </c>
      <c r="J2746">
        <v>3.0339999999999998</v>
      </c>
      <c r="K2746">
        <v>4</v>
      </c>
      <c r="L2746">
        <v>1</v>
      </c>
      <c r="M2746">
        <v>12</v>
      </c>
      <c r="N2746">
        <v>24</v>
      </c>
      <c r="O2746">
        <v>2</v>
      </c>
      <c r="P2746">
        <v>34</v>
      </c>
      <c r="Q2746">
        <v>2</v>
      </c>
      <c r="R2746">
        <v>4</v>
      </c>
      <c r="S2746">
        <v>23</v>
      </c>
      <c r="T2746">
        <v>5</v>
      </c>
      <c r="U2746">
        <v>1</v>
      </c>
      <c r="V2746">
        <v>7</v>
      </c>
      <c r="W2746">
        <v>5</v>
      </c>
      <c r="X2746">
        <v>4</v>
      </c>
      <c r="Y2746">
        <v>7</v>
      </c>
      <c r="Z2746">
        <v>12</v>
      </c>
      <c r="AA2746">
        <v>10</v>
      </c>
      <c r="AB2746">
        <v>8</v>
      </c>
      <c r="AC2746">
        <v>0</v>
      </c>
      <c r="AD2746">
        <v>4</v>
      </c>
      <c r="AE2746">
        <f>SUM(M2746:N2746)/SUM(K2746:AD2746)</f>
        <v>0.21301775147928995</v>
      </c>
      <c r="AF2746">
        <f>SUM(S2746,Y2746)/SUM(K2746:AD2746)</f>
        <v>0.17751479289940827</v>
      </c>
      <c r="AG2746">
        <f t="shared" si="186"/>
        <v>0.25443786982248523</v>
      </c>
      <c r="AH2746">
        <f t="shared" si="187"/>
        <v>3.5502958579881658E-2</v>
      </c>
      <c r="AI2746">
        <f t="shared" si="188"/>
        <v>0.10650887573964497</v>
      </c>
      <c r="AJ2746">
        <f t="shared" si="189"/>
        <v>0.21301775147928995</v>
      </c>
    </row>
    <row r="2747" spans="1:38" x14ac:dyDescent="0.2">
      <c r="A2747" t="s">
        <v>3187</v>
      </c>
      <c r="B2747">
        <v>452</v>
      </c>
      <c r="C2747">
        <v>920</v>
      </c>
      <c r="D2747">
        <f>C2747-B2747</f>
        <v>468</v>
      </c>
      <c r="E2747">
        <v>9.2600000000000002E-2</v>
      </c>
      <c r="F2747">
        <v>1.8995999999999999E-2</v>
      </c>
      <c r="G2747">
        <v>6</v>
      </c>
      <c r="H2747" t="s">
        <v>35</v>
      </c>
      <c r="I2747" t="s">
        <v>40</v>
      </c>
      <c r="J2747">
        <v>2.863</v>
      </c>
      <c r="K2747">
        <v>10</v>
      </c>
      <c r="L2747">
        <v>1</v>
      </c>
      <c r="M2747">
        <v>13</v>
      </c>
      <c r="N2747">
        <v>8</v>
      </c>
      <c r="O2747">
        <v>2</v>
      </c>
      <c r="P2747">
        <v>19</v>
      </c>
      <c r="Q2747">
        <v>10</v>
      </c>
      <c r="R2747">
        <v>7</v>
      </c>
      <c r="S2747">
        <v>22</v>
      </c>
      <c r="T2747">
        <v>5</v>
      </c>
      <c r="U2747">
        <v>0</v>
      </c>
      <c r="V2747">
        <v>24</v>
      </c>
      <c r="W2747">
        <v>13</v>
      </c>
      <c r="X2747">
        <v>11</v>
      </c>
      <c r="Y2747">
        <v>16</v>
      </c>
      <c r="Z2747">
        <v>26</v>
      </c>
      <c r="AA2747">
        <v>17</v>
      </c>
      <c r="AB2747">
        <v>6</v>
      </c>
      <c r="AC2747">
        <v>0</v>
      </c>
      <c r="AD2747">
        <v>4</v>
      </c>
      <c r="AE2747">
        <f>SUM(M2747:N2747)/SUM(K2747:AD2747)</f>
        <v>9.8130841121495324E-2</v>
      </c>
      <c r="AF2747">
        <f>SUM(S2747,Y2747)/SUM(K2747:AD2747)</f>
        <v>0.17757009345794392</v>
      </c>
      <c r="AG2747">
        <f t="shared" si="186"/>
        <v>0.19626168224299065</v>
      </c>
      <c r="AH2747">
        <f t="shared" si="187"/>
        <v>2.8037383177570093E-2</v>
      </c>
      <c r="AI2747">
        <f t="shared" si="188"/>
        <v>8.4112149532710276E-2</v>
      </c>
      <c r="AJ2747">
        <f t="shared" si="189"/>
        <v>0.41588785046728971</v>
      </c>
    </row>
    <row r="2748" spans="1:38" x14ac:dyDescent="0.2">
      <c r="A2748" t="s">
        <v>2550</v>
      </c>
      <c r="B2748">
        <v>41</v>
      </c>
      <c r="C2748">
        <v>196</v>
      </c>
      <c r="D2748">
        <f>C2748-B2748</f>
        <v>155</v>
      </c>
      <c r="E2748">
        <v>0.24660000000000001</v>
      </c>
      <c r="F2748">
        <v>6.1910000000000003E-3</v>
      </c>
      <c r="G2748">
        <v>42</v>
      </c>
      <c r="H2748" t="s">
        <v>35</v>
      </c>
      <c r="I2748" t="s">
        <v>51</v>
      </c>
      <c r="J2748">
        <v>3.1579999999999999</v>
      </c>
      <c r="K2748">
        <v>6</v>
      </c>
      <c r="L2748">
        <v>0</v>
      </c>
      <c r="M2748">
        <v>11</v>
      </c>
      <c r="N2748">
        <v>8</v>
      </c>
      <c r="O2748">
        <v>6</v>
      </c>
      <c r="P2748">
        <v>7</v>
      </c>
      <c r="Q2748">
        <v>2</v>
      </c>
      <c r="R2748">
        <v>2</v>
      </c>
      <c r="S2748">
        <v>10</v>
      </c>
      <c r="T2748">
        <v>5</v>
      </c>
      <c r="U2748">
        <v>1</v>
      </c>
      <c r="V2748">
        <v>6</v>
      </c>
      <c r="W2748">
        <v>6</v>
      </c>
      <c r="X2748">
        <v>4</v>
      </c>
      <c r="Y2748">
        <v>9</v>
      </c>
      <c r="Z2748">
        <v>9</v>
      </c>
      <c r="AA2748">
        <v>5</v>
      </c>
      <c r="AB2748">
        <v>4</v>
      </c>
      <c r="AC2748">
        <v>1</v>
      </c>
      <c r="AD2748">
        <v>5</v>
      </c>
      <c r="AE2748">
        <f>SUM(M2748:N2748)/SUM(K2748:AD2748)</f>
        <v>0.17757009345794392</v>
      </c>
      <c r="AF2748">
        <f>SUM(S2748,Y2748)/SUM(K2748:AD2748)</f>
        <v>0.17757009345794392</v>
      </c>
      <c r="AG2748">
        <f t="shared" si="186"/>
        <v>0.17757009345794392</v>
      </c>
      <c r="AH2748">
        <f t="shared" si="187"/>
        <v>0.11214953271028037</v>
      </c>
      <c r="AI2748">
        <f t="shared" si="188"/>
        <v>0.11214953271028037</v>
      </c>
      <c r="AJ2748">
        <f t="shared" si="189"/>
        <v>0.24299065420560748</v>
      </c>
    </row>
    <row r="2749" spans="1:38" x14ac:dyDescent="0.2">
      <c r="A2749" t="s">
        <v>607</v>
      </c>
      <c r="B2749">
        <v>209</v>
      </c>
      <c r="C2749">
        <v>489</v>
      </c>
      <c r="D2749">
        <f>C2749-B2749</f>
        <v>280</v>
      </c>
      <c r="E2749">
        <v>0.25219999999999998</v>
      </c>
      <c r="F2749">
        <v>4.9410000000000001E-3</v>
      </c>
      <c r="G2749">
        <v>42</v>
      </c>
      <c r="H2749" t="s">
        <v>46</v>
      </c>
      <c r="I2749" t="s">
        <v>44</v>
      </c>
      <c r="J2749">
        <v>3.032</v>
      </c>
      <c r="K2749">
        <v>2</v>
      </c>
      <c r="L2749">
        <v>0</v>
      </c>
      <c r="M2749">
        <v>11</v>
      </c>
      <c r="N2749">
        <v>10</v>
      </c>
      <c r="O2749">
        <v>3</v>
      </c>
      <c r="P2749">
        <v>11</v>
      </c>
      <c r="Q2749">
        <v>4</v>
      </c>
      <c r="R2749">
        <v>6</v>
      </c>
      <c r="S2749">
        <v>13</v>
      </c>
      <c r="T2749">
        <v>4</v>
      </c>
      <c r="U2749">
        <v>2</v>
      </c>
      <c r="V2749">
        <v>5</v>
      </c>
      <c r="W2749">
        <v>3</v>
      </c>
      <c r="X2749">
        <v>7</v>
      </c>
      <c r="Y2749">
        <v>6</v>
      </c>
      <c r="Z2749">
        <v>5</v>
      </c>
      <c r="AA2749">
        <v>2</v>
      </c>
      <c r="AB2749">
        <v>4</v>
      </c>
      <c r="AC2749">
        <v>1</v>
      </c>
      <c r="AD2749">
        <v>8</v>
      </c>
      <c r="AE2749">
        <f>SUM(M2749:N2749)/SUM(K2749:AD2749)</f>
        <v>0.19626168224299065</v>
      </c>
      <c r="AF2749">
        <f>SUM(S2749,Y2749)/SUM(K2749:AD2749)</f>
        <v>0.17757009345794392</v>
      </c>
      <c r="AG2749">
        <f t="shared" si="186"/>
        <v>0.14953271028037382</v>
      </c>
      <c r="AH2749">
        <f t="shared" si="187"/>
        <v>0.11214953271028037</v>
      </c>
      <c r="AI2749">
        <f t="shared" si="188"/>
        <v>0.14953271028037382</v>
      </c>
      <c r="AJ2749">
        <f t="shared" si="189"/>
        <v>0.21495327102803738</v>
      </c>
    </row>
    <row r="2750" spans="1:38" x14ac:dyDescent="0.2">
      <c r="A2750" t="s">
        <v>2948</v>
      </c>
      <c r="B2750">
        <v>4</v>
      </c>
      <c r="C2750">
        <v>721</v>
      </c>
      <c r="D2750">
        <f>C2750-B2750</f>
        <v>717</v>
      </c>
      <c r="E2750">
        <v>0.10780000000000001</v>
      </c>
      <c r="F2750">
        <v>6.69E-4</v>
      </c>
      <c r="G2750">
        <v>6</v>
      </c>
      <c r="H2750" t="s">
        <v>35</v>
      </c>
      <c r="I2750" t="s">
        <v>49</v>
      </c>
      <c r="J2750">
        <v>2.492</v>
      </c>
      <c r="K2750">
        <v>8</v>
      </c>
      <c r="L2750">
        <v>2</v>
      </c>
      <c r="M2750">
        <v>22</v>
      </c>
      <c r="N2750">
        <v>33</v>
      </c>
      <c r="O2750">
        <v>3</v>
      </c>
      <c r="P2750">
        <v>17</v>
      </c>
      <c r="Q2750">
        <v>4</v>
      </c>
      <c r="R2750">
        <v>5</v>
      </c>
      <c r="S2750">
        <v>33</v>
      </c>
      <c r="T2750">
        <v>11</v>
      </c>
      <c r="U2750">
        <v>3</v>
      </c>
      <c r="V2750">
        <v>32</v>
      </c>
      <c r="W2750">
        <v>13</v>
      </c>
      <c r="X2750">
        <v>18</v>
      </c>
      <c r="Y2750">
        <v>13</v>
      </c>
      <c r="Z2750">
        <v>25</v>
      </c>
      <c r="AA2750">
        <v>14</v>
      </c>
      <c r="AB2750">
        <v>2</v>
      </c>
      <c r="AC2750">
        <v>0</v>
      </c>
      <c r="AD2750">
        <v>1</v>
      </c>
      <c r="AE2750">
        <f>SUM(M2750:N2750)/SUM(K2750:AD2750)</f>
        <v>0.21235521235521235</v>
      </c>
      <c r="AF2750">
        <f>SUM(S2750,Y2750)/SUM(K2750:AD2750)</f>
        <v>0.17760617760617761</v>
      </c>
      <c r="AG2750">
        <f t="shared" si="186"/>
        <v>0.14671814671814673</v>
      </c>
      <c r="AH2750">
        <f t="shared" si="187"/>
        <v>1.5444015444015444E-2</v>
      </c>
      <c r="AI2750">
        <f t="shared" si="188"/>
        <v>8.1081081081081086E-2</v>
      </c>
      <c r="AJ2750">
        <f t="shared" si="189"/>
        <v>0.36679536679536678</v>
      </c>
    </row>
    <row r="2751" spans="1:38" x14ac:dyDescent="0.2">
      <c r="A2751" t="s">
        <v>335</v>
      </c>
      <c r="B2751">
        <v>256</v>
      </c>
      <c r="C2751">
        <v>560</v>
      </c>
      <c r="D2751">
        <f>C2751-B2751</f>
        <v>304</v>
      </c>
      <c r="E2751">
        <v>0.27039999999999997</v>
      </c>
      <c r="F2751">
        <v>2.0999999999999999E-5</v>
      </c>
      <c r="G2751">
        <v>54</v>
      </c>
      <c r="H2751" t="s">
        <v>32</v>
      </c>
      <c r="I2751" t="s">
        <v>217</v>
      </c>
      <c r="J2751">
        <v>3.399</v>
      </c>
      <c r="K2751">
        <v>9</v>
      </c>
      <c r="L2751">
        <v>0</v>
      </c>
      <c r="M2751">
        <v>13</v>
      </c>
      <c r="N2751">
        <v>12</v>
      </c>
      <c r="O2751">
        <v>5</v>
      </c>
      <c r="P2751">
        <v>11</v>
      </c>
      <c r="Q2751">
        <v>1</v>
      </c>
      <c r="R2751">
        <v>5</v>
      </c>
      <c r="S2751">
        <v>18</v>
      </c>
      <c r="T2751">
        <v>14</v>
      </c>
      <c r="U2751">
        <v>2</v>
      </c>
      <c r="V2751">
        <v>11</v>
      </c>
      <c r="W2751">
        <v>7</v>
      </c>
      <c r="X2751">
        <v>7</v>
      </c>
      <c r="Y2751">
        <v>9</v>
      </c>
      <c r="Z2751">
        <v>14</v>
      </c>
      <c r="AA2751">
        <v>8</v>
      </c>
      <c r="AB2751">
        <v>5</v>
      </c>
      <c r="AC2751">
        <v>0</v>
      </c>
      <c r="AD2751">
        <v>1</v>
      </c>
      <c r="AE2751">
        <f>SUM(M2751:N2751)/SUM(K2751:AD2751)</f>
        <v>0.16447368421052633</v>
      </c>
      <c r="AF2751">
        <f>SUM(S2751,Y2751)/SUM(K2751:AD2751)</f>
        <v>0.17763157894736842</v>
      </c>
      <c r="AG2751">
        <f t="shared" si="186"/>
        <v>0.17763157894736842</v>
      </c>
      <c r="AH2751">
        <f t="shared" si="187"/>
        <v>3.9473684210526314E-2</v>
      </c>
      <c r="AI2751">
        <f t="shared" si="188"/>
        <v>0.17105263157894737</v>
      </c>
      <c r="AJ2751">
        <f t="shared" si="189"/>
        <v>0.26973684210526316</v>
      </c>
      <c r="AK2751">
        <v>5</v>
      </c>
      <c r="AL2751">
        <v>0</v>
      </c>
    </row>
    <row r="2752" spans="1:38" x14ac:dyDescent="0.2">
      <c r="A2752" t="s">
        <v>2887</v>
      </c>
      <c r="B2752">
        <v>497</v>
      </c>
      <c r="C2752">
        <v>1354</v>
      </c>
      <c r="D2752">
        <f>C2752-B2752</f>
        <v>857</v>
      </c>
      <c r="E2752">
        <v>0.17280000000000001</v>
      </c>
      <c r="F2752" s="1">
        <v>6.0000000000000002E-6</v>
      </c>
      <c r="G2752">
        <v>18</v>
      </c>
      <c r="H2752" t="s">
        <v>46</v>
      </c>
      <c r="I2752" t="s">
        <v>33</v>
      </c>
      <c r="J2752">
        <v>2.8559999999999999</v>
      </c>
      <c r="K2752">
        <v>8</v>
      </c>
      <c r="L2752">
        <v>0</v>
      </c>
      <c r="M2752">
        <v>36</v>
      </c>
      <c r="N2752">
        <v>33</v>
      </c>
      <c r="O2752">
        <v>3</v>
      </c>
      <c r="P2752">
        <v>44</v>
      </c>
      <c r="Q2752">
        <v>5</v>
      </c>
      <c r="R2752">
        <v>8</v>
      </c>
      <c r="S2752">
        <v>31</v>
      </c>
      <c r="T2752">
        <v>12</v>
      </c>
      <c r="U2752">
        <v>6</v>
      </c>
      <c r="V2752">
        <v>18</v>
      </c>
      <c r="W2752">
        <v>20</v>
      </c>
      <c r="X2752">
        <v>11</v>
      </c>
      <c r="Y2752">
        <v>23</v>
      </c>
      <c r="Z2752">
        <v>24</v>
      </c>
      <c r="AA2752">
        <v>8</v>
      </c>
      <c r="AB2752">
        <v>11</v>
      </c>
      <c r="AC2752">
        <v>0</v>
      </c>
      <c r="AD2752">
        <v>3</v>
      </c>
      <c r="AE2752">
        <f>SUM(M2752:N2752)/SUM(K2752:AD2752)</f>
        <v>0.22697368421052633</v>
      </c>
      <c r="AF2752">
        <f>SUM(S2752,Y2752)/SUM(K2752:AD2752)</f>
        <v>0.17763157894736842</v>
      </c>
      <c r="AG2752">
        <f t="shared" si="186"/>
        <v>0.23684210526315788</v>
      </c>
      <c r="AH2752">
        <f t="shared" si="187"/>
        <v>1.9736842105263157E-2</v>
      </c>
      <c r="AI2752">
        <f t="shared" si="188"/>
        <v>0.12171052631578948</v>
      </c>
      <c r="AJ2752">
        <f t="shared" si="189"/>
        <v>0.21710526315789475</v>
      </c>
      <c r="AK2752">
        <v>1</v>
      </c>
      <c r="AL2752">
        <v>0</v>
      </c>
    </row>
    <row r="2753" spans="1:38" x14ac:dyDescent="0.2">
      <c r="A2753" t="s">
        <v>3221</v>
      </c>
      <c r="B2753">
        <v>68</v>
      </c>
      <c r="C2753">
        <v>537</v>
      </c>
      <c r="D2753">
        <f>C2753-B2753</f>
        <v>469</v>
      </c>
      <c r="E2753">
        <v>0.27410000000000001</v>
      </c>
      <c r="F2753">
        <v>4.3194999999999997E-2</v>
      </c>
      <c r="G2753">
        <v>54</v>
      </c>
      <c r="H2753" t="s">
        <v>35</v>
      </c>
      <c r="I2753" t="s">
        <v>40</v>
      </c>
      <c r="J2753">
        <v>2.6579999999999999</v>
      </c>
      <c r="K2753">
        <v>6</v>
      </c>
      <c r="L2753">
        <v>4</v>
      </c>
      <c r="M2753">
        <v>24</v>
      </c>
      <c r="N2753">
        <v>31</v>
      </c>
      <c r="O2753">
        <v>4</v>
      </c>
      <c r="P2753">
        <v>9</v>
      </c>
      <c r="Q2753">
        <v>0</v>
      </c>
      <c r="R2753">
        <v>5</v>
      </c>
      <c r="S2753">
        <v>16</v>
      </c>
      <c r="T2753">
        <v>7</v>
      </c>
      <c r="U2753">
        <v>5</v>
      </c>
      <c r="V2753">
        <v>15</v>
      </c>
      <c r="W2753">
        <v>5</v>
      </c>
      <c r="X2753">
        <v>11</v>
      </c>
      <c r="Y2753">
        <v>19</v>
      </c>
      <c r="Z2753">
        <v>18</v>
      </c>
      <c r="AA2753">
        <v>9</v>
      </c>
      <c r="AB2753">
        <v>4</v>
      </c>
      <c r="AC2753">
        <v>0</v>
      </c>
      <c r="AD2753">
        <v>5</v>
      </c>
      <c r="AE2753">
        <f>SUM(M2753:N2753)/SUM(K2753:AD2753)</f>
        <v>0.27918781725888325</v>
      </c>
      <c r="AF2753">
        <f>SUM(S2753,Y2753)/SUM(K2753:AD2753)</f>
        <v>0.17766497461928935</v>
      </c>
      <c r="AG2753">
        <f t="shared" si="186"/>
        <v>0.10152284263959391</v>
      </c>
      <c r="AH2753">
        <f t="shared" si="187"/>
        <v>4.5685279187817257E-2</v>
      </c>
      <c r="AI2753">
        <f t="shared" si="188"/>
        <v>0.1065989847715736</v>
      </c>
      <c r="AJ2753">
        <f t="shared" si="189"/>
        <v>0.28934010152284262</v>
      </c>
    </row>
    <row r="2754" spans="1:38" x14ac:dyDescent="0.2">
      <c r="A2754" t="s">
        <v>101</v>
      </c>
      <c r="B2754">
        <v>44</v>
      </c>
      <c r="C2754">
        <v>105</v>
      </c>
      <c r="D2754">
        <f>C2754-B2754</f>
        <v>61</v>
      </c>
      <c r="E2754">
        <v>0.2306</v>
      </c>
      <c r="F2754">
        <v>2.8149999999999998E-3</v>
      </c>
      <c r="G2754">
        <v>42</v>
      </c>
      <c r="H2754" t="s">
        <v>35</v>
      </c>
      <c r="I2754" t="s">
        <v>100</v>
      </c>
      <c r="J2754">
        <v>3.6070000000000002</v>
      </c>
      <c r="K2754">
        <v>3</v>
      </c>
      <c r="L2754">
        <v>0</v>
      </c>
      <c r="M2754">
        <v>2</v>
      </c>
      <c r="N2754">
        <v>1</v>
      </c>
      <c r="O2754">
        <v>2</v>
      </c>
      <c r="P2754">
        <v>1</v>
      </c>
      <c r="Q2754">
        <v>1</v>
      </c>
      <c r="R2754">
        <v>3</v>
      </c>
      <c r="S2754">
        <v>5</v>
      </c>
      <c r="T2754">
        <v>2</v>
      </c>
      <c r="U2754">
        <v>0</v>
      </c>
      <c r="V2754">
        <v>3</v>
      </c>
      <c r="W2754">
        <v>1</v>
      </c>
      <c r="X2754">
        <v>3</v>
      </c>
      <c r="Y2754">
        <v>3</v>
      </c>
      <c r="Z2754">
        <v>7</v>
      </c>
      <c r="AA2754">
        <v>4</v>
      </c>
      <c r="AB2754">
        <v>2</v>
      </c>
      <c r="AC2754">
        <v>0</v>
      </c>
      <c r="AD2754">
        <v>2</v>
      </c>
      <c r="AE2754">
        <f>SUM(M2754:N2754)/SUM(K2754:AD2754)</f>
        <v>6.6666666666666666E-2</v>
      </c>
      <c r="AF2754">
        <f>SUM(S2754,Y2754)/SUM(K2754:AD2754)</f>
        <v>0.17777777777777778</v>
      </c>
      <c r="AG2754">
        <f t="shared" si="186"/>
        <v>0.1111111111111111</v>
      </c>
      <c r="AH2754">
        <f t="shared" si="187"/>
        <v>8.8888888888888892E-2</v>
      </c>
      <c r="AI2754">
        <f t="shared" si="188"/>
        <v>0.15555555555555556</v>
      </c>
      <c r="AJ2754">
        <f t="shared" si="189"/>
        <v>0.4</v>
      </c>
    </row>
    <row r="2755" spans="1:38" x14ac:dyDescent="0.2">
      <c r="A2755" t="s">
        <v>1288</v>
      </c>
      <c r="B2755">
        <v>66</v>
      </c>
      <c r="C2755">
        <v>111</v>
      </c>
      <c r="D2755">
        <f>C2755-B2755</f>
        <v>45</v>
      </c>
      <c r="E2755">
        <v>0.1671</v>
      </c>
      <c r="F2755">
        <v>2.1805000000000001E-2</v>
      </c>
      <c r="G2755">
        <v>18</v>
      </c>
      <c r="H2755" t="s">
        <v>35</v>
      </c>
      <c r="I2755" t="s">
        <v>44</v>
      </c>
      <c r="J2755">
        <v>4.1289999999999996</v>
      </c>
      <c r="K2755">
        <v>1</v>
      </c>
      <c r="L2755">
        <v>0</v>
      </c>
      <c r="M2755">
        <v>3</v>
      </c>
      <c r="N2755">
        <v>1</v>
      </c>
      <c r="O2755">
        <v>4</v>
      </c>
      <c r="P2755">
        <v>1</v>
      </c>
      <c r="Q2755">
        <v>5</v>
      </c>
      <c r="R2755">
        <v>2</v>
      </c>
      <c r="S2755">
        <v>6</v>
      </c>
      <c r="T2755">
        <v>7</v>
      </c>
      <c r="U2755">
        <v>0</v>
      </c>
      <c r="V2755">
        <v>2</v>
      </c>
      <c r="W2755">
        <v>1</v>
      </c>
      <c r="X2755">
        <v>2</v>
      </c>
      <c r="Y2755">
        <v>2</v>
      </c>
      <c r="Z2755">
        <v>1</v>
      </c>
      <c r="AA2755">
        <v>1</v>
      </c>
      <c r="AB2755">
        <v>4</v>
      </c>
      <c r="AC2755">
        <v>1</v>
      </c>
      <c r="AD2755">
        <v>1</v>
      </c>
      <c r="AE2755">
        <f>SUM(M2755:N2755)/SUM(K2755:AD2755)</f>
        <v>8.8888888888888892E-2</v>
      </c>
      <c r="AF2755">
        <f>SUM(S2755,Y2755)/SUM(K2755:AD2755)</f>
        <v>0.17777777777777778</v>
      </c>
      <c r="AG2755">
        <f t="shared" ref="AG2755:AG2818" si="190">SUM(P2755,K2755,W2755)/SUM(K2755:AD2755)</f>
        <v>6.6666666666666666E-2</v>
      </c>
      <c r="AH2755">
        <f t="shared" ref="AH2755:AH2818" si="191">SUM(AC2755,AD2755,O2755)/SUM(K2755:AD2755)</f>
        <v>0.13333333333333333</v>
      </c>
      <c r="AI2755">
        <f t="shared" ref="AI2755:AI2818" si="192">SUM(R2755,T2755,AB2755,U2755)/SUM(K2755:AD2755)</f>
        <v>0.28888888888888886</v>
      </c>
      <c r="AJ2755">
        <f t="shared" ref="AJ2755:AJ2818" si="193">SUM(Q2755,X2755,V2755,AA2755,Z2755,L2755)/SUM(K2755:AD2755)</f>
        <v>0.24444444444444444</v>
      </c>
    </row>
    <row r="2756" spans="1:38" x14ac:dyDescent="0.2">
      <c r="A2756" t="s">
        <v>2762</v>
      </c>
      <c r="B2756">
        <v>407</v>
      </c>
      <c r="C2756">
        <v>462</v>
      </c>
      <c r="D2756">
        <f>C2756-B2756</f>
        <v>55</v>
      </c>
      <c r="E2756">
        <v>0.2384</v>
      </c>
      <c r="F2756">
        <v>4.8000000000000001E-5</v>
      </c>
      <c r="G2756">
        <v>42</v>
      </c>
      <c r="H2756" t="s">
        <v>32</v>
      </c>
      <c r="I2756" t="s">
        <v>33</v>
      </c>
      <c r="J2756">
        <v>3.6869999999999998</v>
      </c>
      <c r="K2756">
        <v>3</v>
      </c>
      <c r="L2756">
        <v>0</v>
      </c>
      <c r="M2756">
        <v>2</v>
      </c>
      <c r="N2756">
        <v>3</v>
      </c>
      <c r="O2756">
        <v>3</v>
      </c>
      <c r="P2756">
        <v>3</v>
      </c>
      <c r="Q2756">
        <v>1</v>
      </c>
      <c r="R2756">
        <v>3</v>
      </c>
      <c r="S2756">
        <v>7</v>
      </c>
      <c r="T2756">
        <v>2</v>
      </c>
      <c r="U2756">
        <v>1</v>
      </c>
      <c r="V2756">
        <v>1</v>
      </c>
      <c r="W2756">
        <v>3</v>
      </c>
      <c r="X2756">
        <v>2</v>
      </c>
      <c r="Y2756">
        <v>1</v>
      </c>
      <c r="Z2756">
        <v>3</v>
      </c>
      <c r="AA2756">
        <v>2</v>
      </c>
      <c r="AB2756">
        <v>1</v>
      </c>
      <c r="AC2756">
        <v>1</v>
      </c>
      <c r="AD2756">
        <v>3</v>
      </c>
      <c r="AE2756">
        <f>SUM(M2756:N2756)/SUM(K2756:AD2756)</f>
        <v>0.1111111111111111</v>
      </c>
      <c r="AF2756">
        <f>SUM(S2756,Y2756)/SUM(K2756:AD2756)</f>
        <v>0.17777777777777778</v>
      </c>
      <c r="AG2756">
        <f t="shared" si="190"/>
        <v>0.2</v>
      </c>
      <c r="AH2756">
        <f t="shared" si="191"/>
        <v>0.15555555555555556</v>
      </c>
      <c r="AI2756">
        <f t="shared" si="192"/>
        <v>0.15555555555555556</v>
      </c>
      <c r="AJ2756">
        <f t="shared" si="193"/>
        <v>0.2</v>
      </c>
    </row>
    <row r="2757" spans="1:38" x14ac:dyDescent="0.2">
      <c r="A2757" t="s">
        <v>2721</v>
      </c>
      <c r="B2757">
        <v>656</v>
      </c>
      <c r="C2757">
        <v>703</v>
      </c>
      <c r="D2757">
        <f>C2757-B2757</f>
        <v>47</v>
      </c>
      <c r="E2757">
        <v>0.36649999999999999</v>
      </c>
      <c r="F2757">
        <v>1.5100000000000001E-3</v>
      </c>
      <c r="G2757">
        <v>78</v>
      </c>
      <c r="H2757" t="s">
        <v>35</v>
      </c>
      <c r="I2757" t="s">
        <v>44</v>
      </c>
      <c r="J2757">
        <v>3.8730000000000002</v>
      </c>
      <c r="K2757">
        <v>1</v>
      </c>
      <c r="L2757">
        <v>0</v>
      </c>
      <c r="M2757">
        <v>3</v>
      </c>
      <c r="N2757">
        <v>3</v>
      </c>
      <c r="O2757">
        <v>2</v>
      </c>
      <c r="P2757">
        <v>1</v>
      </c>
      <c r="Q2757">
        <v>0</v>
      </c>
      <c r="R2757">
        <v>4</v>
      </c>
      <c r="S2757">
        <v>4</v>
      </c>
      <c r="T2757">
        <v>5</v>
      </c>
      <c r="U2757">
        <v>2</v>
      </c>
      <c r="V2757">
        <v>3</v>
      </c>
      <c r="W2757">
        <v>2</v>
      </c>
      <c r="X2757">
        <v>3</v>
      </c>
      <c r="Y2757">
        <v>4</v>
      </c>
      <c r="Z2757">
        <v>0</v>
      </c>
      <c r="AA2757">
        <v>3</v>
      </c>
      <c r="AB2757">
        <v>2</v>
      </c>
      <c r="AC2757">
        <v>1</v>
      </c>
      <c r="AD2757">
        <v>2</v>
      </c>
      <c r="AE2757">
        <f>SUM(M2757:N2757)/SUM(K2757:AD2757)</f>
        <v>0.13333333333333333</v>
      </c>
      <c r="AF2757">
        <f>SUM(S2757,Y2757)/SUM(K2757:AD2757)</f>
        <v>0.17777777777777778</v>
      </c>
      <c r="AG2757">
        <f t="shared" si="190"/>
        <v>8.8888888888888892E-2</v>
      </c>
      <c r="AH2757">
        <f t="shared" si="191"/>
        <v>0.1111111111111111</v>
      </c>
      <c r="AI2757">
        <f t="shared" si="192"/>
        <v>0.28888888888888886</v>
      </c>
      <c r="AJ2757">
        <f t="shared" si="193"/>
        <v>0.2</v>
      </c>
    </row>
    <row r="2758" spans="1:38" x14ac:dyDescent="0.2">
      <c r="A2758" t="s">
        <v>419</v>
      </c>
      <c r="B2758">
        <v>334</v>
      </c>
      <c r="C2758">
        <v>393</v>
      </c>
      <c r="D2758">
        <f>C2758-B2758</f>
        <v>59</v>
      </c>
      <c r="E2758">
        <v>0.19120000000000001</v>
      </c>
      <c r="F2758">
        <v>4.0629999999999998E-3</v>
      </c>
      <c r="G2758">
        <v>18</v>
      </c>
      <c r="H2758" t="s">
        <v>32</v>
      </c>
      <c r="I2758" t="s">
        <v>420</v>
      </c>
      <c r="J2758">
        <v>3.827</v>
      </c>
      <c r="K2758">
        <v>1</v>
      </c>
      <c r="L2758">
        <v>2</v>
      </c>
      <c r="M2758">
        <v>4</v>
      </c>
      <c r="N2758">
        <v>3</v>
      </c>
      <c r="O2758">
        <v>3</v>
      </c>
      <c r="P2758">
        <v>2</v>
      </c>
      <c r="Q2758">
        <v>1</v>
      </c>
      <c r="R2758">
        <v>3</v>
      </c>
      <c r="S2758">
        <v>5</v>
      </c>
      <c r="T2758">
        <v>4</v>
      </c>
      <c r="U2758">
        <v>1</v>
      </c>
      <c r="V2758">
        <v>1</v>
      </c>
      <c r="W2758">
        <v>1</v>
      </c>
      <c r="X2758">
        <v>2</v>
      </c>
      <c r="Y2758">
        <v>3</v>
      </c>
      <c r="Z2758">
        <v>3</v>
      </c>
      <c r="AA2758">
        <v>3</v>
      </c>
      <c r="AB2758">
        <v>1</v>
      </c>
      <c r="AC2758">
        <v>1</v>
      </c>
      <c r="AD2758">
        <v>1</v>
      </c>
      <c r="AE2758">
        <f>SUM(M2758:N2758)/SUM(K2758:AD2758)</f>
        <v>0.15555555555555556</v>
      </c>
      <c r="AF2758">
        <f>SUM(S2758,Y2758)/SUM(K2758:AD2758)</f>
        <v>0.17777777777777778</v>
      </c>
      <c r="AG2758">
        <f t="shared" si="190"/>
        <v>8.8888888888888892E-2</v>
      </c>
      <c r="AH2758">
        <f t="shared" si="191"/>
        <v>0.1111111111111111</v>
      </c>
      <c r="AI2758">
        <f t="shared" si="192"/>
        <v>0.2</v>
      </c>
      <c r="AJ2758">
        <f t="shared" si="193"/>
        <v>0.26666666666666666</v>
      </c>
    </row>
    <row r="2759" spans="1:38" x14ac:dyDescent="0.2">
      <c r="A2759" t="s">
        <v>1077</v>
      </c>
      <c r="B2759">
        <v>497</v>
      </c>
      <c r="C2759">
        <v>583</v>
      </c>
      <c r="D2759">
        <f>C2759-B2759</f>
        <v>86</v>
      </c>
      <c r="E2759">
        <v>0.21340000000000001</v>
      </c>
      <c r="F2759">
        <v>5.0499999999999998E-3</v>
      </c>
      <c r="G2759">
        <v>30</v>
      </c>
      <c r="H2759" t="s">
        <v>35</v>
      </c>
      <c r="I2759" t="s">
        <v>33</v>
      </c>
      <c r="J2759">
        <v>3.2639999999999998</v>
      </c>
      <c r="K2759">
        <v>0</v>
      </c>
      <c r="L2759">
        <v>4</v>
      </c>
      <c r="M2759">
        <v>3</v>
      </c>
      <c r="N2759">
        <v>4</v>
      </c>
      <c r="O2759">
        <v>2</v>
      </c>
      <c r="P2759">
        <v>4</v>
      </c>
      <c r="Q2759">
        <v>2</v>
      </c>
      <c r="R2759">
        <v>2</v>
      </c>
      <c r="S2759">
        <v>6</v>
      </c>
      <c r="T2759">
        <v>2</v>
      </c>
      <c r="U2759">
        <v>0</v>
      </c>
      <c r="V2759">
        <v>4</v>
      </c>
      <c r="W2759">
        <v>4</v>
      </c>
      <c r="X2759">
        <v>1</v>
      </c>
      <c r="Y2759">
        <v>2</v>
      </c>
      <c r="Z2759">
        <v>4</v>
      </c>
      <c r="AA2759">
        <v>0</v>
      </c>
      <c r="AB2759">
        <v>1</v>
      </c>
      <c r="AC2759">
        <v>0</v>
      </c>
      <c r="AD2759">
        <v>0</v>
      </c>
      <c r="AE2759">
        <f>SUM(M2759:N2759)/SUM(K2759:AD2759)</f>
        <v>0.15555555555555556</v>
      </c>
      <c r="AF2759">
        <f>SUM(S2759,Y2759)/SUM(K2759:AD2759)</f>
        <v>0.17777777777777778</v>
      </c>
      <c r="AG2759">
        <f t="shared" si="190"/>
        <v>0.17777777777777778</v>
      </c>
      <c r="AH2759">
        <f t="shared" si="191"/>
        <v>4.4444444444444446E-2</v>
      </c>
      <c r="AI2759">
        <f t="shared" si="192"/>
        <v>0.1111111111111111</v>
      </c>
      <c r="AJ2759">
        <f t="shared" si="193"/>
        <v>0.33333333333333331</v>
      </c>
    </row>
    <row r="2760" spans="1:38" x14ac:dyDescent="0.2">
      <c r="A2760" t="s">
        <v>1411</v>
      </c>
      <c r="B2760">
        <v>21</v>
      </c>
      <c r="C2760">
        <v>114</v>
      </c>
      <c r="D2760">
        <f>C2760-B2760</f>
        <v>93</v>
      </c>
      <c r="E2760">
        <v>0.2707</v>
      </c>
      <c r="F2760">
        <v>8.0800000000000002E-4</v>
      </c>
      <c r="G2760">
        <v>54</v>
      </c>
      <c r="H2760" t="s">
        <v>35</v>
      </c>
      <c r="I2760" t="s">
        <v>44</v>
      </c>
      <c r="J2760">
        <v>2.6840000000000002</v>
      </c>
      <c r="K2760">
        <v>1</v>
      </c>
      <c r="L2760">
        <v>0</v>
      </c>
      <c r="M2760">
        <v>4</v>
      </c>
      <c r="N2760">
        <v>3</v>
      </c>
      <c r="O2760">
        <v>0</v>
      </c>
      <c r="P2760">
        <v>3</v>
      </c>
      <c r="Q2760">
        <v>5</v>
      </c>
      <c r="R2760">
        <v>0</v>
      </c>
      <c r="S2760">
        <v>5</v>
      </c>
      <c r="T2760">
        <v>3</v>
      </c>
      <c r="U2760">
        <v>1</v>
      </c>
      <c r="V2760">
        <v>1</v>
      </c>
      <c r="W2760">
        <v>3</v>
      </c>
      <c r="X2760">
        <v>1</v>
      </c>
      <c r="Y2760">
        <v>3</v>
      </c>
      <c r="Z2760">
        <v>3</v>
      </c>
      <c r="AA2760">
        <v>5</v>
      </c>
      <c r="AB2760">
        <v>0</v>
      </c>
      <c r="AC2760">
        <v>2</v>
      </c>
      <c r="AD2760">
        <v>2</v>
      </c>
      <c r="AE2760">
        <f>SUM(M2760:N2760)/SUM(K2760:AD2760)</f>
        <v>0.15555555555555556</v>
      </c>
      <c r="AF2760">
        <f>SUM(S2760,Y2760)/SUM(K2760:AD2760)</f>
        <v>0.17777777777777778</v>
      </c>
      <c r="AG2760">
        <f t="shared" si="190"/>
        <v>0.15555555555555556</v>
      </c>
      <c r="AH2760">
        <f t="shared" si="191"/>
        <v>8.8888888888888892E-2</v>
      </c>
      <c r="AI2760">
        <f t="shared" si="192"/>
        <v>8.8888888888888892E-2</v>
      </c>
      <c r="AJ2760">
        <f t="shared" si="193"/>
        <v>0.33333333333333331</v>
      </c>
    </row>
    <row r="2761" spans="1:38" x14ac:dyDescent="0.2">
      <c r="A2761" t="s">
        <v>2659</v>
      </c>
      <c r="B2761">
        <v>11</v>
      </c>
      <c r="C2761">
        <v>57</v>
      </c>
      <c r="D2761">
        <f>C2761-B2761</f>
        <v>46</v>
      </c>
      <c r="E2761">
        <v>0.17380000000000001</v>
      </c>
      <c r="F2761">
        <v>8.3299999999999997E-4</v>
      </c>
      <c r="G2761">
        <v>18</v>
      </c>
      <c r="H2761" t="s">
        <v>35</v>
      </c>
      <c r="I2761" t="s">
        <v>700</v>
      </c>
      <c r="J2761">
        <v>3.238</v>
      </c>
      <c r="K2761">
        <v>2</v>
      </c>
      <c r="L2761">
        <v>0</v>
      </c>
      <c r="M2761">
        <v>4</v>
      </c>
      <c r="N2761">
        <v>4</v>
      </c>
      <c r="O2761">
        <v>2</v>
      </c>
      <c r="P2761">
        <v>1</v>
      </c>
      <c r="Q2761">
        <v>0</v>
      </c>
      <c r="R2761">
        <v>1</v>
      </c>
      <c r="S2761">
        <v>6</v>
      </c>
      <c r="T2761">
        <v>5</v>
      </c>
      <c r="U2761">
        <v>0</v>
      </c>
      <c r="V2761">
        <v>4</v>
      </c>
      <c r="W2761">
        <v>1</v>
      </c>
      <c r="X2761">
        <v>4</v>
      </c>
      <c r="Y2761">
        <v>2</v>
      </c>
      <c r="Z2761">
        <v>2</v>
      </c>
      <c r="AA2761">
        <v>1</v>
      </c>
      <c r="AB2761">
        <v>2</v>
      </c>
      <c r="AC2761">
        <v>0</v>
      </c>
      <c r="AD2761">
        <v>4</v>
      </c>
      <c r="AE2761">
        <f>SUM(M2761:N2761)/SUM(K2761:AD2761)</f>
        <v>0.17777777777777778</v>
      </c>
      <c r="AF2761">
        <f>SUM(S2761,Y2761)/SUM(K2761:AD2761)</f>
        <v>0.17777777777777778</v>
      </c>
      <c r="AG2761">
        <f t="shared" si="190"/>
        <v>8.8888888888888892E-2</v>
      </c>
      <c r="AH2761">
        <f t="shared" si="191"/>
        <v>0.13333333333333333</v>
      </c>
      <c r="AI2761">
        <f t="shared" si="192"/>
        <v>0.17777777777777778</v>
      </c>
      <c r="AJ2761">
        <f t="shared" si="193"/>
        <v>0.24444444444444444</v>
      </c>
    </row>
    <row r="2762" spans="1:38" x14ac:dyDescent="0.2">
      <c r="A2762" t="s">
        <v>2921</v>
      </c>
      <c r="B2762">
        <v>924</v>
      </c>
      <c r="C2762">
        <v>971</v>
      </c>
      <c r="D2762">
        <f>C2762-B2762</f>
        <v>47</v>
      </c>
      <c r="E2762">
        <v>0.21970000000000001</v>
      </c>
      <c r="F2762">
        <v>6.8910000000000004E-3</v>
      </c>
      <c r="G2762">
        <v>30</v>
      </c>
      <c r="H2762" t="s">
        <v>35</v>
      </c>
      <c r="I2762" t="s">
        <v>44</v>
      </c>
      <c r="J2762">
        <v>3.8820000000000001</v>
      </c>
      <c r="K2762">
        <v>1</v>
      </c>
      <c r="L2762">
        <v>1</v>
      </c>
      <c r="M2762">
        <v>3</v>
      </c>
      <c r="N2762">
        <v>5</v>
      </c>
      <c r="O2762">
        <v>4</v>
      </c>
      <c r="P2762">
        <v>1</v>
      </c>
      <c r="Q2762">
        <v>1</v>
      </c>
      <c r="R2762">
        <v>5</v>
      </c>
      <c r="S2762">
        <v>3</v>
      </c>
      <c r="T2762">
        <v>3</v>
      </c>
      <c r="U2762">
        <v>1</v>
      </c>
      <c r="V2762">
        <v>2</v>
      </c>
      <c r="W2762">
        <v>0</v>
      </c>
      <c r="X2762">
        <v>3</v>
      </c>
      <c r="Y2762">
        <v>5</v>
      </c>
      <c r="Z2762">
        <v>1</v>
      </c>
      <c r="AA2762">
        <v>3</v>
      </c>
      <c r="AB2762">
        <v>2</v>
      </c>
      <c r="AC2762">
        <v>0</v>
      </c>
      <c r="AD2762">
        <v>1</v>
      </c>
      <c r="AE2762">
        <f>SUM(M2762:N2762)/SUM(K2762:AD2762)</f>
        <v>0.17777777777777778</v>
      </c>
      <c r="AF2762">
        <f>SUM(S2762,Y2762)/SUM(K2762:AD2762)</f>
        <v>0.17777777777777778</v>
      </c>
      <c r="AG2762">
        <f t="shared" si="190"/>
        <v>4.4444444444444446E-2</v>
      </c>
      <c r="AH2762">
        <f t="shared" si="191"/>
        <v>0.1111111111111111</v>
      </c>
      <c r="AI2762">
        <f t="shared" si="192"/>
        <v>0.24444444444444444</v>
      </c>
      <c r="AJ2762">
        <f t="shared" si="193"/>
        <v>0.24444444444444444</v>
      </c>
    </row>
    <row r="2763" spans="1:38" x14ac:dyDescent="0.2">
      <c r="A2763" t="s">
        <v>894</v>
      </c>
      <c r="B2763">
        <v>501</v>
      </c>
      <c r="C2763">
        <v>545</v>
      </c>
      <c r="D2763">
        <f>C2763-B2763</f>
        <v>44</v>
      </c>
      <c r="E2763">
        <v>0.1459</v>
      </c>
      <c r="F2763">
        <v>5.8999999999999998E-5</v>
      </c>
      <c r="G2763">
        <v>6</v>
      </c>
      <c r="H2763" t="s">
        <v>46</v>
      </c>
      <c r="I2763" t="s">
        <v>49</v>
      </c>
      <c r="J2763">
        <v>3.6960000000000002</v>
      </c>
      <c r="K2763">
        <v>2</v>
      </c>
      <c r="L2763">
        <v>0</v>
      </c>
      <c r="M2763">
        <v>4</v>
      </c>
      <c r="N2763">
        <v>6</v>
      </c>
      <c r="O2763">
        <v>3</v>
      </c>
      <c r="P2763">
        <v>0</v>
      </c>
      <c r="Q2763">
        <v>0</v>
      </c>
      <c r="R2763">
        <v>3</v>
      </c>
      <c r="S2763">
        <v>8</v>
      </c>
      <c r="T2763">
        <v>3</v>
      </c>
      <c r="U2763">
        <v>1</v>
      </c>
      <c r="V2763">
        <v>2</v>
      </c>
      <c r="W2763">
        <v>1</v>
      </c>
      <c r="X2763">
        <v>4</v>
      </c>
      <c r="Y2763">
        <v>0</v>
      </c>
      <c r="Z2763">
        <v>2</v>
      </c>
      <c r="AA2763">
        <v>2</v>
      </c>
      <c r="AB2763">
        <v>4</v>
      </c>
      <c r="AC2763">
        <v>0</v>
      </c>
      <c r="AD2763">
        <v>0</v>
      </c>
      <c r="AE2763">
        <f>SUM(M2763:N2763)/SUM(K2763:AD2763)</f>
        <v>0.22222222222222221</v>
      </c>
      <c r="AF2763">
        <f>SUM(S2763,Y2763)/SUM(K2763:AD2763)</f>
        <v>0.17777777777777778</v>
      </c>
      <c r="AG2763">
        <f t="shared" si="190"/>
        <v>6.6666666666666666E-2</v>
      </c>
      <c r="AH2763">
        <f t="shared" si="191"/>
        <v>6.6666666666666666E-2</v>
      </c>
      <c r="AI2763">
        <f t="shared" si="192"/>
        <v>0.24444444444444444</v>
      </c>
      <c r="AJ2763">
        <f t="shared" si="193"/>
        <v>0.22222222222222221</v>
      </c>
    </row>
    <row r="2764" spans="1:38" x14ac:dyDescent="0.2">
      <c r="A2764" t="s">
        <v>1863</v>
      </c>
      <c r="B2764">
        <v>7</v>
      </c>
      <c r="C2764">
        <v>84</v>
      </c>
      <c r="D2764">
        <f>C2764-B2764</f>
        <v>77</v>
      </c>
      <c r="E2764">
        <v>0.2369</v>
      </c>
      <c r="F2764">
        <v>2.8E-5</v>
      </c>
      <c r="G2764">
        <v>42</v>
      </c>
      <c r="H2764" t="s">
        <v>46</v>
      </c>
      <c r="I2764" t="s">
        <v>44</v>
      </c>
      <c r="J2764">
        <v>2.6890000000000001</v>
      </c>
      <c r="K2764">
        <v>3</v>
      </c>
      <c r="L2764">
        <v>0</v>
      </c>
      <c r="M2764">
        <v>6</v>
      </c>
      <c r="N2764">
        <v>4</v>
      </c>
      <c r="O2764">
        <v>2</v>
      </c>
      <c r="P2764">
        <v>3</v>
      </c>
      <c r="Q2764">
        <v>1</v>
      </c>
      <c r="R2764">
        <v>1</v>
      </c>
      <c r="S2764">
        <v>7</v>
      </c>
      <c r="T2764">
        <v>0</v>
      </c>
      <c r="U2764">
        <v>0</v>
      </c>
      <c r="V2764">
        <v>2</v>
      </c>
      <c r="W2764">
        <v>1</v>
      </c>
      <c r="X2764">
        <v>4</v>
      </c>
      <c r="Y2764">
        <v>1</v>
      </c>
      <c r="Z2764">
        <v>5</v>
      </c>
      <c r="AA2764">
        <v>3</v>
      </c>
      <c r="AB2764">
        <v>1</v>
      </c>
      <c r="AC2764">
        <v>0</v>
      </c>
      <c r="AD2764">
        <v>1</v>
      </c>
      <c r="AE2764">
        <f>SUM(M2764:N2764)/SUM(K2764:AD2764)</f>
        <v>0.22222222222222221</v>
      </c>
      <c r="AF2764">
        <f>SUM(S2764,Y2764)/SUM(K2764:AD2764)</f>
        <v>0.17777777777777778</v>
      </c>
      <c r="AG2764">
        <f t="shared" si="190"/>
        <v>0.15555555555555556</v>
      </c>
      <c r="AH2764">
        <f t="shared" si="191"/>
        <v>6.6666666666666666E-2</v>
      </c>
      <c r="AI2764">
        <f t="shared" si="192"/>
        <v>4.4444444444444446E-2</v>
      </c>
      <c r="AJ2764">
        <f t="shared" si="193"/>
        <v>0.33333333333333331</v>
      </c>
      <c r="AK2764">
        <v>4</v>
      </c>
      <c r="AL2764">
        <v>1</v>
      </c>
    </row>
    <row r="2765" spans="1:38" x14ac:dyDescent="0.2">
      <c r="A2765" t="s">
        <v>360</v>
      </c>
      <c r="B2765">
        <v>3</v>
      </c>
      <c r="C2765">
        <v>355</v>
      </c>
      <c r="D2765">
        <f>C2765-B2765</f>
        <v>352</v>
      </c>
      <c r="E2765">
        <v>0.2782</v>
      </c>
      <c r="F2765">
        <v>1.5100000000000001E-4</v>
      </c>
      <c r="G2765">
        <v>54</v>
      </c>
      <c r="H2765" t="s">
        <v>46</v>
      </c>
      <c r="I2765" t="s">
        <v>44</v>
      </c>
      <c r="J2765">
        <v>2.7930000000000001</v>
      </c>
      <c r="K2765">
        <v>10</v>
      </c>
      <c r="L2765">
        <v>0</v>
      </c>
      <c r="M2765">
        <v>10</v>
      </c>
      <c r="N2765">
        <v>22</v>
      </c>
      <c r="O2765">
        <v>1</v>
      </c>
      <c r="P2765">
        <v>26</v>
      </c>
      <c r="Q2765">
        <v>4</v>
      </c>
      <c r="R2765">
        <v>1</v>
      </c>
      <c r="S2765">
        <v>22</v>
      </c>
      <c r="T2765">
        <v>3</v>
      </c>
      <c r="U2765">
        <v>1</v>
      </c>
      <c r="V2765">
        <v>5</v>
      </c>
      <c r="W2765">
        <v>9</v>
      </c>
      <c r="X2765">
        <v>4</v>
      </c>
      <c r="Y2765">
        <v>2</v>
      </c>
      <c r="Z2765">
        <v>4</v>
      </c>
      <c r="AA2765">
        <v>4</v>
      </c>
      <c r="AB2765">
        <v>4</v>
      </c>
      <c r="AC2765">
        <v>0</v>
      </c>
      <c r="AD2765">
        <v>3</v>
      </c>
      <c r="AE2765">
        <f>SUM(M2765:N2765)/SUM(K2765:AD2765)</f>
        <v>0.23703703703703705</v>
      </c>
      <c r="AF2765">
        <f>SUM(S2765,Y2765)/SUM(K2765:AD2765)</f>
        <v>0.17777777777777778</v>
      </c>
      <c r="AG2765">
        <f t="shared" si="190"/>
        <v>0.33333333333333331</v>
      </c>
      <c r="AH2765">
        <f t="shared" si="191"/>
        <v>2.9629629629629631E-2</v>
      </c>
      <c r="AI2765">
        <f t="shared" si="192"/>
        <v>6.6666666666666666E-2</v>
      </c>
      <c r="AJ2765">
        <f t="shared" si="193"/>
        <v>0.15555555555555556</v>
      </c>
      <c r="AK2765">
        <v>184</v>
      </c>
      <c r="AL2765">
        <v>0</v>
      </c>
    </row>
    <row r="2766" spans="1:38" x14ac:dyDescent="0.2">
      <c r="A2766" t="s">
        <v>3136</v>
      </c>
      <c r="B2766">
        <v>485</v>
      </c>
      <c r="C2766">
        <v>562</v>
      </c>
      <c r="D2766">
        <f>C2766-B2766</f>
        <v>77</v>
      </c>
      <c r="E2766">
        <v>0.22839999999999999</v>
      </c>
      <c r="F2766">
        <v>2.5599999999999999E-4</v>
      </c>
      <c r="G2766">
        <v>30</v>
      </c>
      <c r="H2766" t="s">
        <v>35</v>
      </c>
      <c r="I2766" t="s">
        <v>874</v>
      </c>
      <c r="J2766">
        <v>2.6269999999999998</v>
      </c>
      <c r="K2766">
        <v>2</v>
      </c>
      <c r="L2766">
        <v>0</v>
      </c>
      <c r="M2766">
        <v>2</v>
      </c>
      <c r="N2766">
        <v>9</v>
      </c>
      <c r="O2766">
        <v>3</v>
      </c>
      <c r="P2766">
        <v>4</v>
      </c>
      <c r="Q2766">
        <v>0</v>
      </c>
      <c r="R2766">
        <v>0</v>
      </c>
      <c r="S2766">
        <v>5</v>
      </c>
      <c r="T2766">
        <v>0</v>
      </c>
      <c r="U2766">
        <v>0</v>
      </c>
      <c r="V2766">
        <v>3</v>
      </c>
      <c r="W2766">
        <v>2</v>
      </c>
      <c r="X2766">
        <v>2</v>
      </c>
      <c r="Y2766">
        <v>3</v>
      </c>
      <c r="Z2766">
        <v>4</v>
      </c>
      <c r="AA2766">
        <v>5</v>
      </c>
      <c r="AB2766">
        <v>1</v>
      </c>
      <c r="AC2766">
        <v>0</v>
      </c>
      <c r="AD2766">
        <v>0</v>
      </c>
      <c r="AE2766">
        <f>SUM(M2766:N2766)/SUM(K2766:AD2766)</f>
        <v>0.24444444444444444</v>
      </c>
      <c r="AF2766">
        <f>SUM(S2766,Y2766)/SUM(K2766:AD2766)</f>
        <v>0.17777777777777778</v>
      </c>
      <c r="AG2766">
        <f t="shared" si="190"/>
        <v>0.17777777777777778</v>
      </c>
      <c r="AH2766">
        <f t="shared" si="191"/>
        <v>6.6666666666666666E-2</v>
      </c>
      <c r="AI2766">
        <f t="shared" si="192"/>
        <v>2.2222222222222223E-2</v>
      </c>
      <c r="AJ2766">
        <f t="shared" si="193"/>
        <v>0.31111111111111112</v>
      </c>
    </row>
    <row r="2767" spans="1:38" x14ac:dyDescent="0.2">
      <c r="A2767" t="s">
        <v>2203</v>
      </c>
      <c r="B2767">
        <v>27</v>
      </c>
      <c r="C2767">
        <v>245</v>
      </c>
      <c r="D2767">
        <f>C2767-B2767</f>
        <v>218</v>
      </c>
      <c r="E2767">
        <v>0.32150000000000001</v>
      </c>
      <c r="F2767">
        <v>2.9700000000000001E-4</v>
      </c>
      <c r="G2767">
        <v>66</v>
      </c>
      <c r="H2767" t="s">
        <v>32</v>
      </c>
      <c r="I2767" t="s">
        <v>49</v>
      </c>
      <c r="J2767">
        <v>2.3159999999999998</v>
      </c>
      <c r="K2767">
        <v>2</v>
      </c>
      <c r="L2767">
        <v>0</v>
      </c>
      <c r="M2767">
        <v>12</v>
      </c>
      <c r="N2767">
        <v>15</v>
      </c>
      <c r="O2767">
        <v>4</v>
      </c>
      <c r="P2767">
        <v>6</v>
      </c>
      <c r="Q2767">
        <v>1</v>
      </c>
      <c r="R2767">
        <v>2</v>
      </c>
      <c r="S2767">
        <v>13</v>
      </c>
      <c r="T2767">
        <v>2</v>
      </c>
      <c r="U2767">
        <v>0</v>
      </c>
      <c r="V2767">
        <v>8</v>
      </c>
      <c r="W2767">
        <v>2</v>
      </c>
      <c r="X2767">
        <v>6</v>
      </c>
      <c r="Y2767">
        <v>3</v>
      </c>
      <c r="Z2767">
        <v>9</v>
      </c>
      <c r="AA2767">
        <v>3</v>
      </c>
      <c r="AB2767">
        <v>0</v>
      </c>
      <c r="AC2767">
        <v>1</v>
      </c>
      <c r="AD2767">
        <v>1</v>
      </c>
      <c r="AE2767">
        <f>SUM(M2767:N2767)/SUM(K2767:AD2767)</f>
        <v>0.3</v>
      </c>
      <c r="AF2767">
        <f>SUM(S2767,Y2767)/SUM(K2767:AD2767)</f>
        <v>0.17777777777777778</v>
      </c>
      <c r="AG2767">
        <f t="shared" si="190"/>
        <v>0.1111111111111111</v>
      </c>
      <c r="AH2767">
        <f t="shared" si="191"/>
        <v>6.6666666666666666E-2</v>
      </c>
      <c r="AI2767">
        <f t="shared" si="192"/>
        <v>4.4444444444444446E-2</v>
      </c>
      <c r="AJ2767">
        <f t="shared" si="193"/>
        <v>0.3</v>
      </c>
      <c r="AK2767">
        <v>7</v>
      </c>
      <c r="AL2767">
        <v>2</v>
      </c>
    </row>
    <row r="2768" spans="1:38" x14ac:dyDescent="0.2">
      <c r="A2768" t="s">
        <v>2859</v>
      </c>
      <c r="B2768">
        <v>446</v>
      </c>
      <c r="C2768">
        <v>772</v>
      </c>
      <c r="D2768">
        <f>C2768-B2768</f>
        <v>326</v>
      </c>
      <c r="E2768">
        <v>0.25559999999999999</v>
      </c>
      <c r="F2768">
        <v>2.0157000000000001E-2</v>
      </c>
      <c r="G2768">
        <v>42</v>
      </c>
      <c r="H2768" t="s">
        <v>35</v>
      </c>
      <c r="I2768" t="s">
        <v>44</v>
      </c>
      <c r="J2768">
        <v>2.883</v>
      </c>
      <c r="K2768">
        <v>6</v>
      </c>
      <c r="L2768">
        <v>0</v>
      </c>
      <c r="M2768">
        <v>18</v>
      </c>
      <c r="N2768">
        <v>19</v>
      </c>
      <c r="O2768">
        <v>2</v>
      </c>
      <c r="P2768">
        <v>13</v>
      </c>
      <c r="Q2768">
        <v>1</v>
      </c>
      <c r="R2768">
        <v>3</v>
      </c>
      <c r="S2768">
        <v>22</v>
      </c>
      <c r="T2768">
        <v>6</v>
      </c>
      <c r="U2768">
        <v>1</v>
      </c>
      <c r="V2768">
        <v>11</v>
      </c>
      <c r="W2768">
        <v>8</v>
      </c>
      <c r="X2768">
        <v>5</v>
      </c>
      <c r="Y2768">
        <v>7</v>
      </c>
      <c r="Z2768">
        <v>13</v>
      </c>
      <c r="AA2768">
        <v>13</v>
      </c>
      <c r="AB2768">
        <v>8</v>
      </c>
      <c r="AC2768">
        <v>2</v>
      </c>
      <c r="AD2768">
        <v>5</v>
      </c>
      <c r="AE2768">
        <f>SUM(M2768:N2768)/SUM(K2768:AD2768)</f>
        <v>0.22699386503067484</v>
      </c>
      <c r="AF2768">
        <f>SUM(S2768,Y2768)/SUM(K2768:AD2768)</f>
        <v>0.17791411042944785</v>
      </c>
      <c r="AG2768">
        <f t="shared" si="190"/>
        <v>0.16564417177914109</v>
      </c>
      <c r="AH2768">
        <f t="shared" si="191"/>
        <v>5.5214723926380369E-2</v>
      </c>
      <c r="AI2768">
        <f t="shared" si="192"/>
        <v>0.11042944785276074</v>
      </c>
      <c r="AJ2768">
        <f t="shared" si="193"/>
        <v>0.26380368098159507</v>
      </c>
    </row>
    <row r="2769" spans="1:38" x14ac:dyDescent="0.2">
      <c r="A2769" t="s">
        <v>2642</v>
      </c>
      <c r="B2769">
        <v>182</v>
      </c>
      <c r="C2769">
        <v>491</v>
      </c>
      <c r="D2769">
        <f>C2769-B2769</f>
        <v>309</v>
      </c>
      <c r="E2769">
        <v>0.187</v>
      </c>
      <c r="F2769">
        <v>4.57E-4</v>
      </c>
      <c r="G2769">
        <v>18</v>
      </c>
      <c r="H2769" t="s">
        <v>35</v>
      </c>
      <c r="I2769" t="s">
        <v>38</v>
      </c>
      <c r="J2769">
        <v>2.9470000000000001</v>
      </c>
      <c r="K2769">
        <v>0</v>
      </c>
      <c r="L2769">
        <v>0</v>
      </c>
      <c r="M2769">
        <v>6</v>
      </c>
      <c r="N2769">
        <v>14</v>
      </c>
      <c r="O2769">
        <v>1</v>
      </c>
      <c r="P2769">
        <v>13</v>
      </c>
      <c r="Q2769">
        <v>1</v>
      </c>
      <c r="R2769">
        <v>4</v>
      </c>
      <c r="S2769">
        <v>15</v>
      </c>
      <c r="T2769">
        <v>5</v>
      </c>
      <c r="U2769">
        <v>2</v>
      </c>
      <c r="V2769">
        <v>7</v>
      </c>
      <c r="W2769">
        <v>5</v>
      </c>
      <c r="X2769">
        <v>9</v>
      </c>
      <c r="Y2769">
        <v>6</v>
      </c>
      <c r="Z2769">
        <v>10</v>
      </c>
      <c r="AA2769">
        <v>12</v>
      </c>
      <c r="AB2769">
        <v>5</v>
      </c>
      <c r="AC2769">
        <v>1</v>
      </c>
      <c r="AD2769">
        <v>2</v>
      </c>
      <c r="AE2769">
        <f>SUM(M2769:N2769)/SUM(K2769:AD2769)</f>
        <v>0.16949152542372881</v>
      </c>
      <c r="AF2769">
        <f>SUM(S2769,Y2769)/SUM(K2769:AD2769)</f>
        <v>0.17796610169491525</v>
      </c>
      <c r="AG2769">
        <f t="shared" si="190"/>
        <v>0.15254237288135594</v>
      </c>
      <c r="AH2769">
        <f t="shared" si="191"/>
        <v>3.3898305084745763E-2</v>
      </c>
      <c r="AI2769">
        <f t="shared" si="192"/>
        <v>0.13559322033898305</v>
      </c>
      <c r="AJ2769">
        <f t="shared" si="193"/>
        <v>0.33050847457627119</v>
      </c>
    </row>
    <row r="2770" spans="1:38" x14ac:dyDescent="0.2">
      <c r="A2770" t="s">
        <v>1872</v>
      </c>
      <c r="B2770">
        <v>574</v>
      </c>
      <c r="C2770">
        <v>710</v>
      </c>
      <c r="D2770">
        <f>C2770-B2770</f>
        <v>136</v>
      </c>
      <c r="E2770">
        <v>0.17230000000000001</v>
      </c>
      <c r="F2770">
        <v>2.039E-3</v>
      </c>
      <c r="G2770">
        <v>18</v>
      </c>
      <c r="H2770" t="s">
        <v>35</v>
      </c>
      <c r="I2770" t="s">
        <v>33</v>
      </c>
      <c r="J2770">
        <v>3.177</v>
      </c>
      <c r="K2770">
        <v>1</v>
      </c>
      <c r="L2770">
        <v>1</v>
      </c>
      <c r="M2770">
        <v>13</v>
      </c>
      <c r="N2770">
        <v>8</v>
      </c>
      <c r="O2770">
        <v>6</v>
      </c>
      <c r="P2770">
        <v>4</v>
      </c>
      <c r="Q2770">
        <v>2</v>
      </c>
      <c r="R2770">
        <v>6</v>
      </c>
      <c r="S2770">
        <v>11</v>
      </c>
      <c r="T2770">
        <v>6</v>
      </c>
      <c r="U2770">
        <v>2</v>
      </c>
      <c r="V2770">
        <v>9</v>
      </c>
      <c r="W2770">
        <v>4</v>
      </c>
      <c r="X2770">
        <v>2</v>
      </c>
      <c r="Y2770">
        <v>10</v>
      </c>
      <c r="Z2770">
        <v>13</v>
      </c>
      <c r="AA2770">
        <v>5</v>
      </c>
      <c r="AB2770">
        <v>3</v>
      </c>
      <c r="AC2770">
        <v>1</v>
      </c>
      <c r="AD2770">
        <v>11</v>
      </c>
      <c r="AE2770">
        <f>SUM(M2770:N2770)/SUM(K2770:AD2770)</f>
        <v>0.17796610169491525</v>
      </c>
      <c r="AF2770">
        <f>SUM(S2770,Y2770)/SUM(K2770:AD2770)</f>
        <v>0.17796610169491525</v>
      </c>
      <c r="AG2770">
        <f t="shared" si="190"/>
        <v>7.6271186440677971E-2</v>
      </c>
      <c r="AH2770">
        <f t="shared" si="191"/>
        <v>0.15254237288135594</v>
      </c>
      <c r="AI2770">
        <f t="shared" si="192"/>
        <v>0.1440677966101695</v>
      </c>
      <c r="AJ2770">
        <f t="shared" si="193"/>
        <v>0.2711864406779661</v>
      </c>
    </row>
    <row r="2771" spans="1:38" x14ac:dyDescent="0.2">
      <c r="A2771" t="s">
        <v>1744</v>
      </c>
      <c r="B2771">
        <v>340</v>
      </c>
      <c r="C2771">
        <v>1025</v>
      </c>
      <c r="D2771">
        <f>C2771-B2771</f>
        <v>685</v>
      </c>
      <c r="E2771">
        <v>0.36969999999999997</v>
      </c>
      <c r="F2771">
        <v>2.6410000000000001E-3</v>
      </c>
      <c r="G2771">
        <v>78</v>
      </c>
      <c r="H2771" t="s">
        <v>46</v>
      </c>
      <c r="I2771" t="s">
        <v>33</v>
      </c>
      <c r="J2771">
        <v>2.6749999999999998</v>
      </c>
      <c r="K2771">
        <v>8</v>
      </c>
      <c r="L2771">
        <v>2</v>
      </c>
      <c r="M2771">
        <v>25</v>
      </c>
      <c r="N2771">
        <v>31</v>
      </c>
      <c r="O2771">
        <v>4</v>
      </c>
      <c r="P2771">
        <v>13</v>
      </c>
      <c r="Q2771">
        <v>4</v>
      </c>
      <c r="R2771">
        <v>6</v>
      </c>
      <c r="S2771">
        <v>34</v>
      </c>
      <c r="T2771">
        <v>8</v>
      </c>
      <c r="U2771">
        <v>3</v>
      </c>
      <c r="V2771">
        <v>16</v>
      </c>
      <c r="W2771">
        <v>15</v>
      </c>
      <c r="X2771">
        <v>14</v>
      </c>
      <c r="Y2771">
        <v>8</v>
      </c>
      <c r="Z2771">
        <v>23</v>
      </c>
      <c r="AA2771">
        <v>11</v>
      </c>
      <c r="AB2771">
        <v>5</v>
      </c>
      <c r="AC2771">
        <v>0</v>
      </c>
      <c r="AD2771">
        <v>6</v>
      </c>
      <c r="AE2771">
        <f>SUM(M2771:N2771)/SUM(K2771:AD2771)</f>
        <v>0.23728813559322035</v>
      </c>
      <c r="AF2771">
        <f>SUM(S2771,Y2771)/SUM(K2771:AD2771)</f>
        <v>0.17796610169491525</v>
      </c>
      <c r="AG2771">
        <f t="shared" si="190"/>
        <v>0.15254237288135594</v>
      </c>
      <c r="AH2771">
        <f t="shared" si="191"/>
        <v>4.2372881355932202E-2</v>
      </c>
      <c r="AI2771">
        <f t="shared" si="192"/>
        <v>9.3220338983050849E-2</v>
      </c>
      <c r="AJ2771">
        <f t="shared" si="193"/>
        <v>0.29661016949152541</v>
      </c>
      <c r="AK2771">
        <v>1</v>
      </c>
      <c r="AL2771">
        <v>0</v>
      </c>
    </row>
    <row r="2772" spans="1:38" x14ac:dyDescent="0.2">
      <c r="A2772" t="s">
        <v>948</v>
      </c>
      <c r="B2772">
        <v>12</v>
      </c>
      <c r="C2772">
        <v>382</v>
      </c>
      <c r="D2772">
        <f>C2772-B2772</f>
        <v>370</v>
      </c>
      <c r="E2772">
        <v>0.40550000000000003</v>
      </c>
      <c r="F2772">
        <v>5.9000000000000003E-4</v>
      </c>
      <c r="G2772">
        <v>78</v>
      </c>
      <c r="H2772" t="s">
        <v>46</v>
      </c>
      <c r="I2772" t="s">
        <v>65</v>
      </c>
      <c r="J2772">
        <v>3.1509999999999998</v>
      </c>
      <c r="K2772">
        <v>13</v>
      </c>
      <c r="L2772">
        <v>0</v>
      </c>
      <c r="M2772">
        <v>12</v>
      </c>
      <c r="N2772">
        <v>13</v>
      </c>
      <c r="O2772">
        <v>2</v>
      </c>
      <c r="P2772">
        <v>36</v>
      </c>
      <c r="Q2772">
        <v>3</v>
      </c>
      <c r="R2772">
        <v>4</v>
      </c>
      <c r="S2772">
        <v>23</v>
      </c>
      <c r="T2772">
        <v>3</v>
      </c>
      <c r="U2772">
        <v>0</v>
      </c>
      <c r="V2772">
        <v>4</v>
      </c>
      <c r="W2772">
        <v>6</v>
      </c>
      <c r="X2772">
        <v>5</v>
      </c>
      <c r="Y2772">
        <v>3</v>
      </c>
      <c r="Z2772">
        <v>7</v>
      </c>
      <c r="AA2772">
        <v>8</v>
      </c>
      <c r="AB2772">
        <v>3</v>
      </c>
      <c r="AC2772">
        <v>1</v>
      </c>
      <c r="AD2772">
        <v>0</v>
      </c>
      <c r="AE2772">
        <f>SUM(M2772:N2772)/SUM(K2772:AD2772)</f>
        <v>0.17123287671232876</v>
      </c>
      <c r="AF2772">
        <f>SUM(S2772,Y2772)/SUM(K2772:AD2772)</f>
        <v>0.17808219178082191</v>
      </c>
      <c r="AG2772">
        <f t="shared" si="190"/>
        <v>0.37671232876712329</v>
      </c>
      <c r="AH2772">
        <f t="shared" si="191"/>
        <v>2.0547945205479451E-2</v>
      </c>
      <c r="AI2772">
        <f t="shared" si="192"/>
        <v>6.8493150684931503E-2</v>
      </c>
      <c r="AJ2772">
        <f t="shared" si="193"/>
        <v>0.18493150684931506</v>
      </c>
      <c r="AK2772">
        <v>10</v>
      </c>
      <c r="AL2772">
        <v>3</v>
      </c>
    </row>
    <row r="2773" spans="1:38" x14ac:dyDescent="0.2">
      <c r="A2773" t="s">
        <v>222</v>
      </c>
      <c r="B2773">
        <v>284</v>
      </c>
      <c r="C2773">
        <v>682</v>
      </c>
      <c r="D2773">
        <f>C2773-B2773</f>
        <v>398</v>
      </c>
      <c r="E2773">
        <v>0.1089</v>
      </c>
      <c r="F2773">
        <v>8.5000000000000006E-5</v>
      </c>
      <c r="G2773">
        <v>6</v>
      </c>
      <c r="H2773" t="s">
        <v>46</v>
      </c>
      <c r="I2773" t="s">
        <v>51</v>
      </c>
      <c r="J2773">
        <v>3.0110000000000001</v>
      </c>
      <c r="K2773">
        <v>10</v>
      </c>
      <c r="L2773">
        <v>0</v>
      </c>
      <c r="M2773">
        <v>9</v>
      </c>
      <c r="N2773">
        <v>18</v>
      </c>
      <c r="O2773">
        <v>2</v>
      </c>
      <c r="P2773">
        <v>28</v>
      </c>
      <c r="Q2773">
        <v>5</v>
      </c>
      <c r="R2773">
        <v>2</v>
      </c>
      <c r="S2773">
        <v>16</v>
      </c>
      <c r="T2773">
        <v>4</v>
      </c>
      <c r="U2773">
        <v>2</v>
      </c>
      <c r="V2773">
        <v>6</v>
      </c>
      <c r="W2773">
        <v>7</v>
      </c>
      <c r="X2773">
        <v>6</v>
      </c>
      <c r="Y2773">
        <v>10</v>
      </c>
      <c r="Z2773">
        <v>8</v>
      </c>
      <c r="AA2773">
        <v>6</v>
      </c>
      <c r="AB2773">
        <v>6</v>
      </c>
      <c r="AC2773">
        <v>0</v>
      </c>
      <c r="AD2773">
        <v>1</v>
      </c>
      <c r="AE2773">
        <f>SUM(M2773:N2773)/SUM(K2773:AD2773)</f>
        <v>0.18493150684931506</v>
      </c>
      <c r="AF2773">
        <f>SUM(S2773,Y2773)/SUM(K2773:AD2773)</f>
        <v>0.17808219178082191</v>
      </c>
      <c r="AG2773">
        <f t="shared" si="190"/>
        <v>0.30821917808219179</v>
      </c>
      <c r="AH2773">
        <f t="shared" si="191"/>
        <v>2.0547945205479451E-2</v>
      </c>
      <c r="AI2773">
        <f t="shared" si="192"/>
        <v>9.5890410958904104E-2</v>
      </c>
      <c r="AJ2773">
        <f t="shared" si="193"/>
        <v>0.21232876712328766</v>
      </c>
      <c r="AK2773">
        <v>17</v>
      </c>
      <c r="AL2773">
        <v>7</v>
      </c>
    </row>
    <row r="2774" spans="1:38" x14ac:dyDescent="0.2">
      <c r="A2774" t="s">
        <v>1451</v>
      </c>
      <c r="B2774">
        <v>9</v>
      </c>
      <c r="C2774">
        <v>111</v>
      </c>
      <c r="D2774">
        <f>C2774-B2774</f>
        <v>102</v>
      </c>
      <c r="E2774">
        <v>0.18010000000000001</v>
      </c>
      <c r="F2774">
        <v>1.3837E-2</v>
      </c>
      <c r="G2774">
        <v>18</v>
      </c>
      <c r="H2774" t="s">
        <v>35</v>
      </c>
      <c r="I2774" t="s">
        <v>33</v>
      </c>
      <c r="J2774">
        <v>3.2480000000000002</v>
      </c>
      <c r="K2774">
        <v>3</v>
      </c>
      <c r="L2774">
        <v>1</v>
      </c>
      <c r="M2774">
        <v>4</v>
      </c>
      <c r="N2774">
        <v>10</v>
      </c>
      <c r="O2774">
        <v>1</v>
      </c>
      <c r="P2774">
        <v>3</v>
      </c>
      <c r="Q2774">
        <v>1</v>
      </c>
      <c r="R2774">
        <v>5</v>
      </c>
      <c r="S2774">
        <v>9</v>
      </c>
      <c r="T2774">
        <v>8</v>
      </c>
      <c r="U2774">
        <v>0</v>
      </c>
      <c r="V2774">
        <v>4</v>
      </c>
      <c r="W2774">
        <v>2</v>
      </c>
      <c r="X2774">
        <v>8</v>
      </c>
      <c r="Y2774">
        <v>4</v>
      </c>
      <c r="Z2774">
        <v>6</v>
      </c>
      <c r="AA2774">
        <v>2</v>
      </c>
      <c r="AB2774">
        <v>1</v>
      </c>
      <c r="AC2774">
        <v>0</v>
      </c>
      <c r="AD2774">
        <v>1</v>
      </c>
      <c r="AE2774">
        <f>SUM(M2774:N2774)/SUM(K2774:AD2774)</f>
        <v>0.19178082191780821</v>
      </c>
      <c r="AF2774">
        <f>SUM(S2774,Y2774)/SUM(K2774:AD2774)</f>
        <v>0.17808219178082191</v>
      </c>
      <c r="AG2774">
        <f t="shared" si="190"/>
        <v>0.1095890410958904</v>
      </c>
      <c r="AH2774">
        <f t="shared" si="191"/>
        <v>2.7397260273972601E-2</v>
      </c>
      <c r="AI2774">
        <f t="shared" si="192"/>
        <v>0.19178082191780821</v>
      </c>
      <c r="AJ2774">
        <f t="shared" si="193"/>
        <v>0.30136986301369861</v>
      </c>
    </row>
    <row r="2775" spans="1:38" x14ac:dyDescent="0.2">
      <c r="A2775" t="s">
        <v>1435</v>
      </c>
      <c r="B2775">
        <v>8</v>
      </c>
      <c r="C2775">
        <v>367</v>
      </c>
      <c r="D2775">
        <f>C2775-B2775</f>
        <v>359</v>
      </c>
      <c r="E2775">
        <v>0.41299999999999998</v>
      </c>
      <c r="F2775">
        <v>6.5499999999999998E-4</v>
      </c>
      <c r="G2775">
        <v>78</v>
      </c>
      <c r="H2775" t="s">
        <v>32</v>
      </c>
      <c r="I2775" t="s">
        <v>44</v>
      </c>
      <c r="J2775">
        <v>2.6669999999999998</v>
      </c>
      <c r="K2775">
        <v>10</v>
      </c>
      <c r="L2775">
        <v>0</v>
      </c>
      <c r="M2775">
        <v>10</v>
      </c>
      <c r="N2775">
        <v>23</v>
      </c>
      <c r="O2775">
        <v>1</v>
      </c>
      <c r="P2775">
        <v>18</v>
      </c>
      <c r="Q2775">
        <v>1</v>
      </c>
      <c r="R2775">
        <v>2</v>
      </c>
      <c r="S2775">
        <v>19</v>
      </c>
      <c r="T2775">
        <v>6</v>
      </c>
      <c r="U2775">
        <v>1</v>
      </c>
      <c r="V2775">
        <v>12</v>
      </c>
      <c r="W2775">
        <v>6</v>
      </c>
      <c r="X2775">
        <v>7</v>
      </c>
      <c r="Y2775">
        <v>7</v>
      </c>
      <c r="Z2775">
        <v>13</v>
      </c>
      <c r="AA2775">
        <v>5</v>
      </c>
      <c r="AB2775">
        <v>1</v>
      </c>
      <c r="AC2775">
        <v>1</v>
      </c>
      <c r="AD2775">
        <v>3</v>
      </c>
      <c r="AE2775">
        <f>SUM(M2775:N2775)/SUM(K2775:AD2775)</f>
        <v>0.22602739726027396</v>
      </c>
      <c r="AF2775">
        <f>SUM(S2775,Y2775)/SUM(K2775:AD2775)</f>
        <v>0.17808219178082191</v>
      </c>
      <c r="AG2775">
        <f t="shared" si="190"/>
        <v>0.23287671232876711</v>
      </c>
      <c r="AH2775">
        <f t="shared" si="191"/>
        <v>3.4246575342465752E-2</v>
      </c>
      <c r="AI2775">
        <f t="shared" si="192"/>
        <v>6.8493150684931503E-2</v>
      </c>
      <c r="AJ2775">
        <f t="shared" si="193"/>
        <v>0.26027397260273971</v>
      </c>
      <c r="AK2775">
        <v>8</v>
      </c>
      <c r="AL2775">
        <v>0</v>
      </c>
    </row>
    <row r="2776" spans="1:38" x14ac:dyDescent="0.2">
      <c r="A2776" t="s">
        <v>508</v>
      </c>
      <c r="B2776">
        <v>218</v>
      </c>
      <c r="C2776">
        <v>667</v>
      </c>
      <c r="D2776">
        <f>C2776-B2776</f>
        <v>449</v>
      </c>
      <c r="E2776">
        <v>0.251</v>
      </c>
      <c r="F2776">
        <v>9.6299999999999999E-4</v>
      </c>
      <c r="G2776">
        <v>42</v>
      </c>
      <c r="H2776" t="s">
        <v>35</v>
      </c>
      <c r="I2776" t="s">
        <v>33</v>
      </c>
      <c r="J2776">
        <v>2.802</v>
      </c>
      <c r="K2776">
        <v>7</v>
      </c>
      <c r="L2776">
        <v>0</v>
      </c>
      <c r="M2776">
        <v>15</v>
      </c>
      <c r="N2776">
        <v>22</v>
      </c>
      <c r="O2776">
        <v>3</v>
      </c>
      <c r="P2776">
        <v>23</v>
      </c>
      <c r="Q2776">
        <v>6</v>
      </c>
      <c r="R2776">
        <v>1</v>
      </c>
      <c r="S2776">
        <v>23</v>
      </c>
      <c r="T2776">
        <v>4</v>
      </c>
      <c r="U2776">
        <v>3</v>
      </c>
      <c r="V2776">
        <v>5</v>
      </c>
      <c r="W2776">
        <v>6</v>
      </c>
      <c r="X2776">
        <v>7</v>
      </c>
      <c r="Y2776">
        <v>8</v>
      </c>
      <c r="Z2776">
        <v>25</v>
      </c>
      <c r="AA2776">
        <v>11</v>
      </c>
      <c r="AB2776">
        <v>5</v>
      </c>
      <c r="AC2776">
        <v>0</v>
      </c>
      <c r="AD2776">
        <v>0</v>
      </c>
      <c r="AE2776">
        <f>SUM(M2776:N2776)/SUM(K2776:AD2776)</f>
        <v>0.21264367816091953</v>
      </c>
      <c r="AF2776">
        <f>SUM(S2776,Y2776)/SUM(K2776:AD2776)</f>
        <v>0.17816091954022989</v>
      </c>
      <c r="AG2776">
        <f t="shared" si="190"/>
        <v>0.20689655172413793</v>
      </c>
      <c r="AH2776">
        <f t="shared" si="191"/>
        <v>1.7241379310344827E-2</v>
      </c>
      <c r="AI2776">
        <f t="shared" si="192"/>
        <v>7.4712643678160925E-2</v>
      </c>
      <c r="AJ2776">
        <f t="shared" si="193"/>
        <v>0.31034482758620691</v>
      </c>
    </row>
    <row r="2777" spans="1:38" x14ac:dyDescent="0.2">
      <c r="A2777" t="s">
        <v>2921</v>
      </c>
      <c r="B2777">
        <v>27</v>
      </c>
      <c r="C2777">
        <v>655</v>
      </c>
      <c r="D2777">
        <f>C2777-B2777</f>
        <v>628</v>
      </c>
      <c r="E2777">
        <v>0.21970000000000001</v>
      </c>
      <c r="F2777">
        <v>6.8910000000000004E-3</v>
      </c>
      <c r="G2777">
        <v>30</v>
      </c>
      <c r="H2777" t="s">
        <v>35</v>
      </c>
      <c r="I2777" t="s">
        <v>44</v>
      </c>
      <c r="J2777">
        <v>2.76</v>
      </c>
      <c r="K2777">
        <v>9</v>
      </c>
      <c r="L2777">
        <v>3</v>
      </c>
      <c r="M2777">
        <v>21</v>
      </c>
      <c r="N2777">
        <v>24</v>
      </c>
      <c r="O2777">
        <v>9</v>
      </c>
      <c r="P2777">
        <v>7</v>
      </c>
      <c r="Q2777">
        <v>7</v>
      </c>
      <c r="R2777">
        <v>9</v>
      </c>
      <c r="S2777">
        <v>34</v>
      </c>
      <c r="T2777">
        <v>10</v>
      </c>
      <c r="U2777">
        <v>4</v>
      </c>
      <c r="V2777">
        <v>36</v>
      </c>
      <c r="W2777">
        <v>10</v>
      </c>
      <c r="X2777">
        <v>17</v>
      </c>
      <c r="Y2777">
        <v>15</v>
      </c>
      <c r="Z2777">
        <v>37</v>
      </c>
      <c r="AA2777">
        <v>14</v>
      </c>
      <c r="AB2777">
        <v>4</v>
      </c>
      <c r="AC2777">
        <v>0</v>
      </c>
      <c r="AD2777">
        <v>5</v>
      </c>
      <c r="AE2777">
        <f>SUM(M2777:N2777)/SUM(K2777:AD2777)</f>
        <v>0.16363636363636364</v>
      </c>
      <c r="AF2777">
        <f>SUM(S2777,Y2777)/SUM(K2777:AD2777)</f>
        <v>0.17818181818181819</v>
      </c>
      <c r="AG2777">
        <f t="shared" si="190"/>
        <v>9.4545454545454544E-2</v>
      </c>
      <c r="AH2777">
        <f t="shared" si="191"/>
        <v>5.0909090909090911E-2</v>
      </c>
      <c r="AI2777">
        <f t="shared" si="192"/>
        <v>9.8181818181818176E-2</v>
      </c>
      <c r="AJ2777">
        <f t="shared" si="193"/>
        <v>0.41454545454545455</v>
      </c>
    </row>
    <row r="2778" spans="1:38" x14ac:dyDescent="0.2">
      <c r="A2778" t="s">
        <v>1440</v>
      </c>
      <c r="B2778">
        <v>59</v>
      </c>
      <c r="C2778">
        <v>235</v>
      </c>
      <c r="D2778">
        <f>C2778-B2778</f>
        <v>176</v>
      </c>
      <c r="E2778">
        <v>0.27</v>
      </c>
      <c r="F2778">
        <v>7.2000000000000005E-4</v>
      </c>
      <c r="G2778">
        <v>54</v>
      </c>
      <c r="H2778" t="s">
        <v>32</v>
      </c>
      <c r="I2778" t="s">
        <v>38</v>
      </c>
      <c r="J2778">
        <v>3.5979999999999999</v>
      </c>
      <c r="K2778">
        <v>4</v>
      </c>
      <c r="L2778">
        <v>0</v>
      </c>
      <c r="M2778">
        <v>3</v>
      </c>
      <c r="N2778">
        <v>4</v>
      </c>
      <c r="O2778">
        <v>2</v>
      </c>
      <c r="P2778">
        <v>17</v>
      </c>
      <c r="Q2778">
        <v>2</v>
      </c>
      <c r="R2778">
        <v>3</v>
      </c>
      <c r="S2778">
        <v>8</v>
      </c>
      <c r="T2778">
        <v>10</v>
      </c>
      <c r="U2778">
        <v>3</v>
      </c>
      <c r="V2778">
        <v>8</v>
      </c>
      <c r="W2778">
        <v>5</v>
      </c>
      <c r="X2778">
        <v>5</v>
      </c>
      <c r="Y2778">
        <v>10</v>
      </c>
      <c r="Z2778">
        <v>8</v>
      </c>
      <c r="AA2778">
        <v>4</v>
      </c>
      <c r="AB2778">
        <v>4</v>
      </c>
      <c r="AC2778">
        <v>0</v>
      </c>
      <c r="AD2778">
        <v>1</v>
      </c>
      <c r="AE2778">
        <f>SUM(M2778:N2778)/SUM(K2778:AD2778)</f>
        <v>6.9306930693069313E-2</v>
      </c>
      <c r="AF2778">
        <f>SUM(S2778,Y2778)/SUM(K2778:AD2778)</f>
        <v>0.17821782178217821</v>
      </c>
      <c r="AG2778">
        <f t="shared" si="190"/>
        <v>0.25742574257425743</v>
      </c>
      <c r="AH2778">
        <f t="shared" si="191"/>
        <v>2.9702970297029702E-2</v>
      </c>
      <c r="AI2778">
        <f t="shared" si="192"/>
        <v>0.19801980198019803</v>
      </c>
      <c r="AJ2778">
        <f t="shared" si="193"/>
        <v>0.26732673267326734</v>
      </c>
    </row>
    <row r="2779" spans="1:38" x14ac:dyDescent="0.2">
      <c r="A2779" t="s">
        <v>1514</v>
      </c>
      <c r="B2779">
        <v>38</v>
      </c>
      <c r="C2779">
        <v>235</v>
      </c>
      <c r="D2779">
        <f>C2779-B2779</f>
        <v>197</v>
      </c>
      <c r="E2779">
        <v>0.19850000000000001</v>
      </c>
      <c r="F2779">
        <v>4.9700000000000005E-4</v>
      </c>
      <c r="G2779">
        <v>30</v>
      </c>
      <c r="H2779" t="s">
        <v>46</v>
      </c>
      <c r="I2779" t="s">
        <v>44</v>
      </c>
      <c r="J2779">
        <v>3.1829999999999998</v>
      </c>
      <c r="K2779">
        <v>3</v>
      </c>
      <c r="L2779">
        <v>0</v>
      </c>
      <c r="M2779">
        <v>12</v>
      </c>
      <c r="N2779">
        <v>8</v>
      </c>
      <c r="O2779">
        <v>3</v>
      </c>
      <c r="P2779">
        <v>9</v>
      </c>
      <c r="Q2779">
        <v>4</v>
      </c>
      <c r="R2779">
        <v>6</v>
      </c>
      <c r="S2779">
        <v>10</v>
      </c>
      <c r="T2779">
        <v>7</v>
      </c>
      <c r="U2779">
        <v>2</v>
      </c>
      <c r="V2779">
        <v>3</v>
      </c>
      <c r="W2779">
        <v>3</v>
      </c>
      <c r="X2779">
        <v>7</v>
      </c>
      <c r="Y2779">
        <v>8</v>
      </c>
      <c r="Z2779">
        <v>8</v>
      </c>
      <c r="AA2779">
        <v>4</v>
      </c>
      <c r="AB2779">
        <v>2</v>
      </c>
      <c r="AC2779">
        <v>1</v>
      </c>
      <c r="AD2779">
        <v>1</v>
      </c>
      <c r="AE2779">
        <f>SUM(M2779:N2779)/SUM(K2779:AD2779)</f>
        <v>0.19801980198019803</v>
      </c>
      <c r="AF2779">
        <f>SUM(S2779,Y2779)/SUM(K2779:AD2779)</f>
        <v>0.17821782178217821</v>
      </c>
      <c r="AG2779">
        <f t="shared" si="190"/>
        <v>0.14851485148514851</v>
      </c>
      <c r="AH2779">
        <f t="shared" si="191"/>
        <v>4.9504950495049507E-2</v>
      </c>
      <c r="AI2779">
        <f t="shared" si="192"/>
        <v>0.16831683168316833</v>
      </c>
      <c r="AJ2779">
        <f t="shared" si="193"/>
        <v>0.25742574257425743</v>
      </c>
      <c r="AK2779">
        <v>3</v>
      </c>
      <c r="AL2779">
        <v>1</v>
      </c>
    </row>
    <row r="2780" spans="1:38" x14ac:dyDescent="0.2">
      <c r="A2780" t="s">
        <v>668</v>
      </c>
      <c r="B2780">
        <v>122</v>
      </c>
      <c r="C2780">
        <v>296</v>
      </c>
      <c r="D2780">
        <f>C2780-B2780</f>
        <v>174</v>
      </c>
      <c r="E2780">
        <v>0.215</v>
      </c>
      <c r="F2780">
        <v>6.9999999999999994E-5</v>
      </c>
      <c r="G2780">
        <v>30</v>
      </c>
      <c r="H2780" t="s">
        <v>46</v>
      </c>
      <c r="I2780" t="s">
        <v>669</v>
      </c>
      <c r="J2780">
        <v>2.6019999999999999</v>
      </c>
      <c r="K2780">
        <v>2</v>
      </c>
      <c r="L2780">
        <v>0</v>
      </c>
      <c r="M2780">
        <v>11</v>
      </c>
      <c r="N2780">
        <v>16</v>
      </c>
      <c r="O2780">
        <v>5</v>
      </c>
      <c r="P2780">
        <v>13</v>
      </c>
      <c r="Q2780">
        <v>2</v>
      </c>
      <c r="R2780">
        <v>1</v>
      </c>
      <c r="S2780">
        <v>9</v>
      </c>
      <c r="T2780">
        <v>2</v>
      </c>
      <c r="U2780">
        <v>2</v>
      </c>
      <c r="V2780">
        <v>7</v>
      </c>
      <c r="W2780">
        <v>4</v>
      </c>
      <c r="X2780">
        <v>3</v>
      </c>
      <c r="Y2780">
        <v>9</v>
      </c>
      <c r="Z2780">
        <v>6</v>
      </c>
      <c r="AA2780">
        <v>5</v>
      </c>
      <c r="AB2780">
        <v>2</v>
      </c>
      <c r="AC2780">
        <v>1</v>
      </c>
      <c r="AD2780">
        <v>1</v>
      </c>
      <c r="AE2780">
        <f>SUM(M2780:N2780)/SUM(K2780:AD2780)</f>
        <v>0.26732673267326734</v>
      </c>
      <c r="AF2780">
        <f>SUM(S2780,Y2780)/SUM(K2780:AD2780)</f>
        <v>0.17821782178217821</v>
      </c>
      <c r="AG2780">
        <f t="shared" si="190"/>
        <v>0.18811881188118812</v>
      </c>
      <c r="AH2780">
        <f t="shared" si="191"/>
        <v>6.9306930693069313E-2</v>
      </c>
      <c r="AI2780">
        <f t="shared" si="192"/>
        <v>6.9306930693069313E-2</v>
      </c>
      <c r="AJ2780">
        <f t="shared" si="193"/>
        <v>0.22772277227722773</v>
      </c>
      <c r="AK2780">
        <v>1</v>
      </c>
      <c r="AL2780">
        <v>0</v>
      </c>
    </row>
    <row r="2781" spans="1:38" x14ac:dyDescent="0.2">
      <c r="A2781" t="s">
        <v>2260</v>
      </c>
      <c r="B2781">
        <v>291</v>
      </c>
      <c r="C2781">
        <v>504</v>
      </c>
      <c r="D2781">
        <f>C2781-B2781</f>
        <v>213</v>
      </c>
      <c r="E2781">
        <v>0.21290000000000001</v>
      </c>
      <c r="F2781">
        <v>3.4299999999999999E-3</v>
      </c>
      <c r="G2781">
        <v>30</v>
      </c>
      <c r="H2781" t="s">
        <v>35</v>
      </c>
      <c r="I2781" t="s">
        <v>40</v>
      </c>
      <c r="J2781">
        <v>2.6</v>
      </c>
      <c r="K2781">
        <v>3</v>
      </c>
      <c r="L2781">
        <v>1</v>
      </c>
      <c r="M2781">
        <v>9</v>
      </c>
      <c r="N2781">
        <v>25</v>
      </c>
      <c r="O2781">
        <v>1</v>
      </c>
      <c r="P2781">
        <v>7</v>
      </c>
      <c r="Q2781">
        <v>2</v>
      </c>
      <c r="R2781">
        <v>1</v>
      </c>
      <c r="S2781">
        <v>13</v>
      </c>
      <c r="T2781">
        <v>9</v>
      </c>
      <c r="U2781">
        <v>0</v>
      </c>
      <c r="V2781">
        <v>5</v>
      </c>
      <c r="W2781">
        <v>1</v>
      </c>
      <c r="X2781">
        <v>4</v>
      </c>
      <c r="Y2781">
        <v>5</v>
      </c>
      <c r="Z2781">
        <v>6</v>
      </c>
      <c r="AA2781">
        <v>7</v>
      </c>
      <c r="AB2781">
        <v>1</v>
      </c>
      <c r="AC2781">
        <v>0</v>
      </c>
      <c r="AD2781">
        <v>1</v>
      </c>
      <c r="AE2781">
        <f>SUM(M2781:N2781)/SUM(K2781:AD2781)</f>
        <v>0.33663366336633666</v>
      </c>
      <c r="AF2781">
        <f>SUM(S2781,Y2781)/SUM(K2781:AD2781)</f>
        <v>0.17821782178217821</v>
      </c>
      <c r="AG2781">
        <f t="shared" si="190"/>
        <v>0.10891089108910891</v>
      </c>
      <c r="AH2781">
        <f t="shared" si="191"/>
        <v>1.9801980198019802E-2</v>
      </c>
      <c r="AI2781">
        <f t="shared" si="192"/>
        <v>0.10891089108910891</v>
      </c>
      <c r="AJ2781">
        <f t="shared" si="193"/>
        <v>0.24752475247524752</v>
      </c>
    </row>
    <row r="2782" spans="1:38" x14ac:dyDescent="0.2">
      <c r="A2782" t="s">
        <v>2928</v>
      </c>
      <c r="B2782">
        <v>16</v>
      </c>
      <c r="C2782">
        <v>1236</v>
      </c>
      <c r="D2782">
        <f>C2782-B2782</f>
        <v>1220</v>
      </c>
      <c r="E2782">
        <v>0.29480000000000001</v>
      </c>
      <c r="F2782">
        <v>1.4E-5</v>
      </c>
      <c r="G2782">
        <v>54</v>
      </c>
      <c r="H2782" t="s">
        <v>32</v>
      </c>
      <c r="I2782" t="s">
        <v>49</v>
      </c>
      <c r="J2782">
        <v>2.698</v>
      </c>
      <c r="K2782">
        <v>21</v>
      </c>
      <c r="L2782">
        <v>4</v>
      </c>
      <c r="M2782">
        <v>45</v>
      </c>
      <c r="N2782">
        <v>52</v>
      </c>
      <c r="O2782">
        <v>8</v>
      </c>
      <c r="P2782">
        <v>31</v>
      </c>
      <c r="Q2782">
        <v>12</v>
      </c>
      <c r="R2782">
        <v>9</v>
      </c>
      <c r="S2782">
        <v>60</v>
      </c>
      <c r="T2782">
        <v>14</v>
      </c>
      <c r="U2782">
        <v>1</v>
      </c>
      <c r="V2782">
        <v>37</v>
      </c>
      <c r="W2782">
        <v>12</v>
      </c>
      <c r="X2782">
        <v>16</v>
      </c>
      <c r="Y2782">
        <v>17</v>
      </c>
      <c r="Z2782">
        <v>51</v>
      </c>
      <c r="AA2782">
        <v>30</v>
      </c>
      <c r="AB2782">
        <v>7</v>
      </c>
      <c r="AC2782">
        <v>0</v>
      </c>
      <c r="AD2782">
        <v>5</v>
      </c>
      <c r="AE2782">
        <f>SUM(M2782:N2782)/SUM(K2782:AD2782)</f>
        <v>0.22453703703703703</v>
      </c>
      <c r="AF2782">
        <f>SUM(S2782,Y2782)/SUM(K2782:AD2782)</f>
        <v>0.17824074074074073</v>
      </c>
      <c r="AG2782">
        <f t="shared" si="190"/>
        <v>0.14814814814814814</v>
      </c>
      <c r="AH2782">
        <f t="shared" si="191"/>
        <v>3.0092592592592591E-2</v>
      </c>
      <c r="AI2782">
        <f t="shared" si="192"/>
        <v>7.1759259259259259E-2</v>
      </c>
      <c r="AJ2782">
        <f t="shared" si="193"/>
        <v>0.34722222222222221</v>
      </c>
      <c r="AK2782">
        <v>8</v>
      </c>
      <c r="AL2782">
        <v>1</v>
      </c>
    </row>
    <row r="2783" spans="1:38" x14ac:dyDescent="0.2">
      <c r="A2783" t="s">
        <v>274</v>
      </c>
      <c r="B2783">
        <v>452</v>
      </c>
      <c r="C2783">
        <v>920</v>
      </c>
      <c r="D2783">
        <f>C2783-B2783</f>
        <v>468</v>
      </c>
      <c r="E2783">
        <v>0.2392</v>
      </c>
      <c r="F2783">
        <v>3.6506999999999998E-2</v>
      </c>
      <c r="G2783">
        <v>42</v>
      </c>
      <c r="H2783" t="s">
        <v>35</v>
      </c>
      <c r="I2783" t="s">
        <v>40</v>
      </c>
      <c r="J2783">
        <v>2.8969999999999998</v>
      </c>
      <c r="K2783">
        <v>11</v>
      </c>
      <c r="L2783">
        <v>1</v>
      </c>
      <c r="M2783">
        <v>14</v>
      </c>
      <c r="N2783">
        <v>8</v>
      </c>
      <c r="O2783">
        <v>3</v>
      </c>
      <c r="P2783">
        <v>18</v>
      </c>
      <c r="Q2783">
        <v>10</v>
      </c>
      <c r="R2783">
        <v>7</v>
      </c>
      <c r="S2783">
        <v>20</v>
      </c>
      <c r="T2783">
        <v>5</v>
      </c>
      <c r="U2783">
        <v>0</v>
      </c>
      <c r="V2783">
        <v>22</v>
      </c>
      <c r="W2783">
        <v>12</v>
      </c>
      <c r="X2783">
        <v>11</v>
      </c>
      <c r="Y2783">
        <v>18</v>
      </c>
      <c r="Z2783">
        <v>26</v>
      </c>
      <c r="AA2783">
        <v>17</v>
      </c>
      <c r="AB2783">
        <v>6</v>
      </c>
      <c r="AC2783">
        <v>0</v>
      </c>
      <c r="AD2783">
        <v>4</v>
      </c>
      <c r="AE2783">
        <f>SUM(M2783:N2783)/SUM(K2783:AD2783)</f>
        <v>0.10328638497652583</v>
      </c>
      <c r="AF2783">
        <f>SUM(S2783,Y2783)/SUM(K2783:AD2783)</f>
        <v>0.17840375586854459</v>
      </c>
      <c r="AG2783">
        <f t="shared" si="190"/>
        <v>0.19248826291079812</v>
      </c>
      <c r="AH2783">
        <f t="shared" si="191"/>
        <v>3.2863849765258218E-2</v>
      </c>
      <c r="AI2783">
        <f t="shared" si="192"/>
        <v>8.4507042253521125E-2</v>
      </c>
      <c r="AJ2783">
        <f t="shared" si="193"/>
        <v>0.40845070422535212</v>
      </c>
    </row>
    <row r="2784" spans="1:38" x14ac:dyDescent="0.2">
      <c r="A2784" t="s">
        <v>1726</v>
      </c>
      <c r="B2784">
        <v>40</v>
      </c>
      <c r="C2784">
        <v>553</v>
      </c>
      <c r="D2784">
        <f>C2784-B2784</f>
        <v>513</v>
      </c>
      <c r="E2784">
        <v>0.40039999999999998</v>
      </c>
      <c r="F2784">
        <v>6.7000000000000002E-5</v>
      </c>
      <c r="G2784">
        <v>78</v>
      </c>
      <c r="H2784" t="s">
        <v>46</v>
      </c>
      <c r="I2784" t="s">
        <v>49</v>
      </c>
      <c r="J2784">
        <v>2.7170000000000001</v>
      </c>
      <c r="K2784">
        <v>1</v>
      </c>
      <c r="L2784">
        <v>1</v>
      </c>
      <c r="M2784">
        <v>30</v>
      </c>
      <c r="N2784">
        <v>25</v>
      </c>
      <c r="O2784">
        <v>1</v>
      </c>
      <c r="P2784">
        <v>32</v>
      </c>
      <c r="Q2784">
        <v>5</v>
      </c>
      <c r="R2784">
        <v>10</v>
      </c>
      <c r="S2784">
        <v>28</v>
      </c>
      <c r="T2784">
        <v>9</v>
      </c>
      <c r="U2784">
        <v>1</v>
      </c>
      <c r="V2784">
        <v>7</v>
      </c>
      <c r="W2784">
        <v>8</v>
      </c>
      <c r="X2784">
        <v>12</v>
      </c>
      <c r="Y2784">
        <v>10</v>
      </c>
      <c r="Z2784">
        <v>19</v>
      </c>
      <c r="AA2784">
        <v>5</v>
      </c>
      <c r="AB2784">
        <v>3</v>
      </c>
      <c r="AC2784">
        <v>2</v>
      </c>
      <c r="AD2784">
        <v>4</v>
      </c>
      <c r="AE2784">
        <f>SUM(M2784:N2784)/SUM(K2784:AD2784)</f>
        <v>0.25821596244131456</v>
      </c>
      <c r="AF2784">
        <f>SUM(S2784,Y2784)/SUM(K2784:AD2784)</f>
        <v>0.17840375586854459</v>
      </c>
      <c r="AG2784">
        <f t="shared" si="190"/>
        <v>0.19248826291079812</v>
      </c>
      <c r="AH2784">
        <f t="shared" si="191"/>
        <v>3.2863849765258218E-2</v>
      </c>
      <c r="AI2784">
        <f t="shared" si="192"/>
        <v>0.107981220657277</v>
      </c>
      <c r="AJ2784">
        <f t="shared" si="193"/>
        <v>0.2300469483568075</v>
      </c>
      <c r="AK2784">
        <v>22</v>
      </c>
      <c r="AL2784">
        <v>3</v>
      </c>
    </row>
    <row r="2785" spans="1:38" x14ac:dyDescent="0.2">
      <c r="A2785" t="s">
        <v>1080</v>
      </c>
      <c r="B2785">
        <v>28</v>
      </c>
      <c r="C2785">
        <v>1761</v>
      </c>
      <c r="D2785">
        <f>C2785-B2785</f>
        <v>1733</v>
      </c>
      <c r="E2785">
        <v>0.12189999999999999</v>
      </c>
      <c r="F2785">
        <v>7.9199999999999995E-4</v>
      </c>
      <c r="G2785">
        <v>6</v>
      </c>
      <c r="H2785" t="s">
        <v>46</v>
      </c>
      <c r="I2785" t="s">
        <v>36</v>
      </c>
      <c r="J2785">
        <v>2.6869999999999998</v>
      </c>
      <c r="K2785">
        <v>25</v>
      </c>
      <c r="L2785">
        <v>3</v>
      </c>
      <c r="M2785">
        <v>57</v>
      </c>
      <c r="N2785">
        <v>84</v>
      </c>
      <c r="O2785">
        <v>7</v>
      </c>
      <c r="P2785">
        <v>43</v>
      </c>
      <c r="Q2785">
        <v>9</v>
      </c>
      <c r="R2785">
        <v>18</v>
      </c>
      <c r="S2785">
        <v>85</v>
      </c>
      <c r="T2785">
        <v>19</v>
      </c>
      <c r="U2785">
        <v>7</v>
      </c>
      <c r="V2785">
        <v>73</v>
      </c>
      <c r="W2785">
        <v>20</v>
      </c>
      <c r="X2785">
        <v>32</v>
      </c>
      <c r="Y2785">
        <v>36</v>
      </c>
      <c r="Z2785">
        <v>88</v>
      </c>
      <c r="AA2785">
        <v>38</v>
      </c>
      <c r="AB2785">
        <v>19</v>
      </c>
      <c r="AC2785">
        <v>3</v>
      </c>
      <c r="AD2785">
        <v>12</v>
      </c>
      <c r="AE2785">
        <f>SUM(M2785:N2785)/SUM(K2785:AD2785)</f>
        <v>0.20796460176991149</v>
      </c>
      <c r="AF2785">
        <f>SUM(S2785,Y2785)/SUM(K2785:AD2785)</f>
        <v>0.17846607669616518</v>
      </c>
      <c r="AG2785">
        <f t="shared" si="190"/>
        <v>0.12979351032448377</v>
      </c>
      <c r="AH2785">
        <f t="shared" si="191"/>
        <v>3.2448377581120944E-2</v>
      </c>
      <c r="AI2785">
        <f t="shared" si="192"/>
        <v>9.2920353982300891E-2</v>
      </c>
      <c r="AJ2785">
        <f t="shared" si="193"/>
        <v>0.3584070796460177</v>
      </c>
      <c r="AK2785">
        <v>8</v>
      </c>
      <c r="AL2785">
        <v>7</v>
      </c>
    </row>
    <row r="2786" spans="1:38" x14ac:dyDescent="0.2">
      <c r="A2786" t="s">
        <v>659</v>
      </c>
      <c r="B2786">
        <v>120</v>
      </c>
      <c r="C2786">
        <v>735</v>
      </c>
      <c r="D2786">
        <f>C2786-B2786</f>
        <v>615</v>
      </c>
      <c r="E2786">
        <v>0.37759999999999999</v>
      </c>
      <c r="F2786">
        <v>9.4090000000000007E-3</v>
      </c>
      <c r="G2786">
        <v>78</v>
      </c>
      <c r="H2786" t="s">
        <v>35</v>
      </c>
      <c r="I2786" t="s">
        <v>44</v>
      </c>
      <c r="J2786">
        <v>3.101</v>
      </c>
      <c r="K2786">
        <v>15</v>
      </c>
      <c r="L2786">
        <v>3</v>
      </c>
      <c r="M2786">
        <v>32</v>
      </c>
      <c r="N2786">
        <v>27</v>
      </c>
      <c r="O2786">
        <v>12</v>
      </c>
      <c r="P2786">
        <v>18</v>
      </c>
      <c r="Q2786">
        <v>10</v>
      </c>
      <c r="R2786">
        <v>8</v>
      </c>
      <c r="S2786">
        <v>43</v>
      </c>
      <c r="T2786">
        <v>24</v>
      </c>
      <c r="U2786">
        <v>4</v>
      </c>
      <c r="V2786">
        <v>32</v>
      </c>
      <c r="W2786">
        <v>12</v>
      </c>
      <c r="X2786">
        <v>19</v>
      </c>
      <c r="Y2786">
        <v>20</v>
      </c>
      <c r="Z2786">
        <v>34</v>
      </c>
      <c r="AA2786">
        <v>18</v>
      </c>
      <c r="AB2786">
        <v>13</v>
      </c>
      <c r="AC2786">
        <v>3</v>
      </c>
      <c r="AD2786">
        <v>6</v>
      </c>
      <c r="AE2786">
        <f>SUM(M2786:N2786)/SUM(K2786:AD2786)</f>
        <v>0.16713881019830029</v>
      </c>
      <c r="AF2786">
        <f>SUM(S2786,Y2786)/SUM(K2786:AD2786)</f>
        <v>0.17847025495750707</v>
      </c>
      <c r="AG2786">
        <f t="shared" si="190"/>
        <v>0.12747875354107649</v>
      </c>
      <c r="AH2786">
        <f t="shared" si="191"/>
        <v>5.9490084985835696E-2</v>
      </c>
      <c r="AI2786">
        <f t="shared" si="192"/>
        <v>0.13881019830028329</v>
      </c>
      <c r="AJ2786">
        <f t="shared" si="193"/>
        <v>0.32861189801699719</v>
      </c>
    </row>
    <row r="2787" spans="1:38" x14ac:dyDescent="0.2">
      <c r="A2787" t="s">
        <v>524</v>
      </c>
      <c r="B2787">
        <v>136</v>
      </c>
      <c r="C2787">
        <v>163</v>
      </c>
      <c r="D2787">
        <f>C2787-B2787</f>
        <v>27</v>
      </c>
      <c r="E2787">
        <v>0.11550000000000001</v>
      </c>
      <c r="F2787">
        <v>2.0192000000000002E-2</v>
      </c>
      <c r="G2787">
        <v>6</v>
      </c>
      <c r="H2787" t="s">
        <v>35</v>
      </c>
      <c r="I2787" t="s">
        <v>525</v>
      </c>
      <c r="J2787">
        <v>4.75</v>
      </c>
      <c r="K2787">
        <v>1</v>
      </c>
      <c r="L2787">
        <v>2</v>
      </c>
      <c r="M2787">
        <v>2</v>
      </c>
      <c r="N2787">
        <v>0</v>
      </c>
      <c r="O2787">
        <v>0</v>
      </c>
      <c r="P2787">
        <v>0</v>
      </c>
      <c r="Q2787">
        <v>1</v>
      </c>
      <c r="R2787">
        <v>1</v>
      </c>
      <c r="S2787">
        <v>4</v>
      </c>
      <c r="T2787">
        <v>8</v>
      </c>
      <c r="U2787">
        <v>0</v>
      </c>
      <c r="V2787">
        <v>1</v>
      </c>
      <c r="W2787">
        <v>0</v>
      </c>
      <c r="X2787">
        <v>2</v>
      </c>
      <c r="Y2787">
        <v>1</v>
      </c>
      <c r="Z2787">
        <v>2</v>
      </c>
      <c r="AA2787">
        <v>1</v>
      </c>
      <c r="AB2787">
        <v>2</v>
      </c>
      <c r="AC2787">
        <v>0</v>
      </c>
      <c r="AD2787">
        <v>0</v>
      </c>
      <c r="AE2787">
        <f>SUM(M2787:N2787)/SUM(K2787:AD2787)</f>
        <v>7.1428571428571425E-2</v>
      </c>
      <c r="AF2787">
        <f>SUM(S2787,Y2787)/SUM(K2787:AD2787)</f>
        <v>0.17857142857142858</v>
      </c>
      <c r="AG2787">
        <f t="shared" si="190"/>
        <v>3.5714285714285712E-2</v>
      </c>
      <c r="AH2787">
        <f t="shared" si="191"/>
        <v>0</v>
      </c>
      <c r="AI2787">
        <f t="shared" si="192"/>
        <v>0.39285714285714285</v>
      </c>
      <c r="AJ2787">
        <f t="shared" si="193"/>
        <v>0.32142857142857145</v>
      </c>
    </row>
    <row r="2788" spans="1:38" x14ac:dyDescent="0.2">
      <c r="A2788" t="s">
        <v>476</v>
      </c>
      <c r="B2788">
        <v>9</v>
      </c>
      <c r="C2788">
        <v>112</v>
      </c>
      <c r="D2788">
        <f>C2788-B2788</f>
        <v>103</v>
      </c>
      <c r="E2788">
        <v>0.56889999999999996</v>
      </c>
      <c r="F2788">
        <v>6.6100000000000002E-4</v>
      </c>
      <c r="G2788">
        <v>90</v>
      </c>
      <c r="H2788" t="s">
        <v>46</v>
      </c>
      <c r="I2788" t="s">
        <v>65</v>
      </c>
      <c r="J2788">
        <v>3.3929999999999998</v>
      </c>
      <c r="K2788">
        <v>1</v>
      </c>
      <c r="L2788">
        <v>0</v>
      </c>
      <c r="M2788">
        <v>4</v>
      </c>
      <c r="N2788">
        <v>1</v>
      </c>
      <c r="O2788">
        <v>2</v>
      </c>
      <c r="P2788">
        <v>14</v>
      </c>
      <c r="Q2788">
        <v>0</v>
      </c>
      <c r="R2788">
        <v>1</v>
      </c>
      <c r="S2788">
        <v>6</v>
      </c>
      <c r="T2788">
        <v>2</v>
      </c>
      <c r="U2788">
        <v>0</v>
      </c>
      <c r="V2788">
        <v>2</v>
      </c>
      <c r="W2788">
        <v>8</v>
      </c>
      <c r="X2788">
        <v>3</v>
      </c>
      <c r="Y2788">
        <v>4</v>
      </c>
      <c r="Z2788">
        <v>1</v>
      </c>
      <c r="AA2788">
        <v>2</v>
      </c>
      <c r="AB2788">
        <v>4</v>
      </c>
      <c r="AC2788">
        <v>0</v>
      </c>
      <c r="AD2788">
        <v>1</v>
      </c>
      <c r="AE2788">
        <f>SUM(M2788:N2788)/SUM(K2788:AD2788)</f>
        <v>8.9285714285714288E-2</v>
      </c>
      <c r="AF2788">
        <f>SUM(S2788,Y2788)/SUM(K2788:AD2788)</f>
        <v>0.17857142857142858</v>
      </c>
      <c r="AG2788">
        <f t="shared" si="190"/>
        <v>0.4107142857142857</v>
      </c>
      <c r="AH2788">
        <f t="shared" si="191"/>
        <v>5.3571428571428568E-2</v>
      </c>
      <c r="AI2788">
        <f t="shared" si="192"/>
        <v>0.125</v>
      </c>
      <c r="AJ2788">
        <f t="shared" si="193"/>
        <v>0.14285714285714285</v>
      </c>
      <c r="AK2788">
        <v>26</v>
      </c>
      <c r="AL2788">
        <v>5</v>
      </c>
    </row>
    <row r="2789" spans="1:38" x14ac:dyDescent="0.2">
      <c r="A2789" t="s">
        <v>2467</v>
      </c>
      <c r="B2789">
        <v>4</v>
      </c>
      <c r="C2789">
        <v>45</v>
      </c>
      <c r="D2789">
        <f>C2789-B2789</f>
        <v>41</v>
      </c>
      <c r="E2789">
        <v>0.20449999999999999</v>
      </c>
      <c r="F2789">
        <v>7.3999999999999996E-5</v>
      </c>
      <c r="G2789">
        <v>30</v>
      </c>
      <c r="H2789" t="s">
        <v>35</v>
      </c>
      <c r="I2789" t="s">
        <v>235</v>
      </c>
      <c r="J2789">
        <v>3.4249999999999998</v>
      </c>
      <c r="K2789">
        <v>1</v>
      </c>
      <c r="L2789">
        <v>0</v>
      </c>
      <c r="M2789">
        <v>1</v>
      </c>
      <c r="N2789">
        <v>2</v>
      </c>
      <c r="O2789">
        <v>1</v>
      </c>
      <c r="P2789">
        <v>1</v>
      </c>
      <c r="Q2789">
        <v>0</v>
      </c>
      <c r="R2789">
        <v>1</v>
      </c>
      <c r="S2789">
        <v>4</v>
      </c>
      <c r="T2789">
        <v>3</v>
      </c>
      <c r="U2789">
        <v>1</v>
      </c>
      <c r="V2789">
        <v>4</v>
      </c>
      <c r="W2789">
        <v>1</v>
      </c>
      <c r="X2789">
        <v>2</v>
      </c>
      <c r="Y2789">
        <v>1</v>
      </c>
      <c r="Z2789">
        <v>1</v>
      </c>
      <c r="AA2789">
        <v>2</v>
      </c>
      <c r="AB2789">
        <v>1</v>
      </c>
      <c r="AC2789">
        <v>1</v>
      </c>
      <c r="AD2789">
        <v>0</v>
      </c>
      <c r="AE2789">
        <f>SUM(M2789:N2789)/SUM(K2789:AD2789)</f>
        <v>0.10714285714285714</v>
      </c>
      <c r="AF2789">
        <f>SUM(S2789,Y2789)/SUM(K2789:AD2789)</f>
        <v>0.17857142857142858</v>
      </c>
      <c r="AG2789">
        <f t="shared" si="190"/>
        <v>0.10714285714285714</v>
      </c>
      <c r="AH2789">
        <f t="shared" si="191"/>
        <v>7.1428571428571425E-2</v>
      </c>
      <c r="AI2789">
        <f t="shared" si="192"/>
        <v>0.21428571428571427</v>
      </c>
      <c r="AJ2789">
        <f t="shared" si="193"/>
        <v>0.32142857142857145</v>
      </c>
      <c r="AK2789">
        <v>1</v>
      </c>
      <c r="AL2789">
        <v>1</v>
      </c>
    </row>
    <row r="2790" spans="1:38" x14ac:dyDescent="0.2">
      <c r="A2790" t="s">
        <v>2841</v>
      </c>
      <c r="B2790">
        <v>354</v>
      </c>
      <c r="C2790">
        <v>626</v>
      </c>
      <c r="D2790">
        <f>C2790-B2790</f>
        <v>272</v>
      </c>
      <c r="E2790">
        <v>0.2092</v>
      </c>
      <c r="F2790">
        <v>1.0000000000000001E-5</v>
      </c>
      <c r="G2790">
        <v>30</v>
      </c>
      <c r="H2790" t="s">
        <v>35</v>
      </c>
      <c r="I2790" t="s">
        <v>49</v>
      </c>
      <c r="J2790">
        <v>3.0459999999999998</v>
      </c>
      <c r="K2790">
        <v>1</v>
      </c>
      <c r="L2790">
        <v>0</v>
      </c>
      <c r="M2790">
        <v>10</v>
      </c>
      <c r="N2790">
        <v>5</v>
      </c>
      <c r="O2790">
        <v>3</v>
      </c>
      <c r="P2790">
        <v>10</v>
      </c>
      <c r="Q2790">
        <v>3</v>
      </c>
      <c r="R2790">
        <v>6</v>
      </c>
      <c r="S2790">
        <v>14</v>
      </c>
      <c r="T2790">
        <v>5</v>
      </c>
      <c r="U2790">
        <v>3</v>
      </c>
      <c r="V2790">
        <v>12</v>
      </c>
      <c r="W2790">
        <v>5</v>
      </c>
      <c r="X2790">
        <v>7</v>
      </c>
      <c r="Y2790">
        <v>6</v>
      </c>
      <c r="Z2790">
        <v>10</v>
      </c>
      <c r="AA2790">
        <v>7</v>
      </c>
      <c r="AB2790">
        <v>3</v>
      </c>
      <c r="AC2790">
        <v>1</v>
      </c>
      <c r="AD2790">
        <v>1</v>
      </c>
      <c r="AE2790">
        <f>SUM(M2790:N2790)/SUM(K2790:AD2790)</f>
        <v>0.13392857142857142</v>
      </c>
      <c r="AF2790">
        <f>SUM(S2790,Y2790)/SUM(K2790:AD2790)</f>
        <v>0.17857142857142858</v>
      </c>
      <c r="AG2790">
        <f t="shared" si="190"/>
        <v>0.14285714285714285</v>
      </c>
      <c r="AH2790">
        <f t="shared" si="191"/>
        <v>4.4642857142857144E-2</v>
      </c>
      <c r="AI2790">
        <f t="shared" si="192"/>
        <v>0.15178571428571427</v>
      </c>
      <c r="AJ2790">
        <f t="shared" si="193"/>
        <v>0.3482142857142857</v>
      </c>
    </row>
    <row r="2791" spans="1:38" x14ac:dyDescent="0.2">
      <c r="A2791" t="s">
        <v>992</v>
      </c>
      <c r="B2791">
        <v>51</v>
      </c>
      <c r="C2791">
        <v>195</v>
      </c>
      <c r="D2791">
        <f>C2791-B2791</f>
        <v>144</v>
      </c>
      <c r="E2791">
        <v>0.39779999999999999</v>
      </c>
      <c r="F2791">
        <v>6.4999999999999994E-5</v>
      </c>
      <c r="G2791">
        <v>78</v>
      </c>
      <c r="H2791" t="s">
        <v>32</v>
      </c>
      <c r="I2791" t="s">
        <v>49</v>
      </c>
      <c r="J2791">
        <v>3.2690000000000001</v>
      </c>
      <c r="K2791">
        <v>4</v>
      </c>
      <c r="L2791">
        <v>0</v>
      </c>
      <c r="M2791">
        <v>8</v>
      </c>
      <c r="N2791">
        <v>4</v>
      </c>
      <c r="O2791">
        <v>1</v>
      </c>
      <c r="P2791">
        <v>10</v>
      </c>
      <c r="Q2791">
        <v>3</v>
      </c>
      <c r="R2791">
        <v>3</v>
      </c>
      <c r="S2791">
        <v>7</v>
      </c>
      <c r="T2791">
        <v>4</v>
      </c>
      <c r="U2791">
        <v>6</v>
      </c>
      <c r="V2791">
        <v>4</v>
      </c>
      <c r="W2791">
        <v>5</v>
      </c>
      <c r="X2791">
        <v>3</v>
      </c>
      <c r="Y2791">
        <v>8</v>
      </c>
      <c r="Z2791">
        <v>7</v>
      </c>
      <c r="AA2791">
        <v>2</v>
      </c>
      <c r="AB2791">
        <v>2</v>
      </c>
      <c r="AC2791">
        <v>1</v>
      </c>
      <c r="AD2791">
        <v>2</v>
      </c>
      <c r="AE2791">
        <f>SUM(M2791:N2791)/SUM(K2791:AD2791)</f>
        <v>0.14285714285714285</v>
      </c>
      <c r="AF2791">
        <f>SUM(S2791,Y2791)/SUM(K2791:AD2791)</f>
        <v>0.17857142857142858</v>
      </c>
      <c r="AG2791">
        <f t="shared" si="190"/>
        <v>0.22619047619047619</v>
      </c>
      <c r="AH2791">
        <f t="shared" si="191"/>
        <v>4.7619047619047616E-2</v>
      </c>
      <c r="AI2791">
        <f t="shared" si="192"/>
        <v>0.17857142857142858</v>
      </c>
      <c r="AJ2791">
        <f t="shared" si="193"/>
        <v>0.22619047619047619</v>
      </c>
      <c r="AK2791">
        <v>7</v>
      </c>
      <c r="AL2791">
        <v>0</v>
      </c>
    </row>
    <row r="2792" spans="1:38" x14ac:dyDescent="0.2">
      <c r="A2792" t="s">
        <v>1162</v>
      </c>
      <c r="B2792">
        <v>601</v>
      </c>
      <c r="C2792">
        <v>628</v>
      </c>
      <c r="D2792">
        <f>C2792-B2792</f>
        <v>27</v>
      </c>
      <c r="E2792">
        <v>1.0455000000000001</v>
      </c>
      <c r="F2792">
        <v>0.81520599999999999</v>
      </c>
      <c r="G2792">
        <v>90</v>
      </c>
      <c r="H2792" t="s">
        <v>35</v>
      </c>
      <c r="I2792" t="s">
        <v>44</v>
      </c>
      <c r="J2792">
        <v>3.3959999999999999</v>
      </c>
      <c r="K2792">
        <v>0</v>
      </c>
      <c r="L2792">
        <v>2</v>
      </c>
      <c r="M2792">
        <v>0</v>
      </c>
      <c r="N2792">
        <v>4</v>
      </c>
      <c r="O2792">
        <v>2</v>
      </c>
      <c r="P2792">
        <v>1</v>
      </c>
      <c r="Q2792">
        <v>1</v>
      </c>
      <c r="R2792">
        <v>0</v>
      </c>
      <c r="S2792">
        <v>2</v>
      </c>
      <c r="T2792">
        <v>3</v>
      </c>
      <c r="U2792">
        <v>2</v>
      </c>
      <c r="V2792">
        <v>2</v>
      </c>
      <c r="W2792">
        <v>0</v>
      </c>
      <c r="X2792">
        <v>2</v>
      </c>
      <c r="Y2792">
        <v>3</v>
      </c>
      <c r="Z2792">
        <v>2</v>
      </c>
      <c r="AA2792">
        <v>0</v>
      </c>
      <c r="AB2792">
        <v>0</v>
      </c>
      <c r="AC2792">
        <v>1</v>
      </c>
      <c r="AD2792">
        <v>1</v>
      </c>
      <c r="AE2792">
        <f>SUM(M2792:N2792)/SUM(K2792:AD2792)</f>
        <v>0.14285714285714285</v>
      </c>
      <c r="AF2792">
        <f>SUM(S2792,Y2792)/SUM(K2792:AD2792)</f>
        <v>0.17857142857142858</v>
      </c>
      <c r="AG2792">
        <f t="shared" si="190"/>
        <v>3.5714285714285712E-2</v>
      </c>
      <c r="AH2792">
        <f t="shared" si="191"/>
        <v>0.14285714285714285</v>
      </c>
      <c r="AI2792">
        <f t="shared" si="192"/>
        <v>0.17857142857142858</v>
      </c>
      <c r="AJ2792">
        <f t="shared" si="193"/>
        <v>0.32142857142857145</v>
      </c>
    </row>
    <row r="2793" spans="1:38" x14ac:dyDescent="0.2">
      <c r="A2793" t="s">
        <v>1654</v>
      </c>
      <c r="B2793">
        <v>232</v>
      </c>
      <c r="C2793">
        <v>412</v>
      </c>
      <c r="D2793">
        <f>C2793-B2793</f>
        <v>180</v>
      </c>
      <c r="E2793">
        <v>0.44140000000000001</v>
      </c>
      <c r="F2793">
        <v>7.4830000000000001E-3</v>
      </c>
      <c r="G2793">
        <v>90</v>
      </c>
      <c r="H2793" t="s">
        <v>35</v>
      </c>
      <c r="I2793" t="s">
        <v>33</v>
      </c>
      <c r="J2793">
        <v>2.895</v>
      </c>
      <c r="K2793">
        <v>6</v>
      </c>
      <c r="L2793">
        <v>1</v>
      </c>
      <c r="M2793">
        <v>4</v>
      </c>
      <c r="N2793">
        <v>8</v>
      </c>
      <c r="O2793">
        <v>3</v>
      </c>
      <c r="P2793">
        <v>2</v>
      </c>
      <c r="Q2793">
        <v>3</v>
      </c>
      <c r="R2793">
        <v>1</v>
      </c>
      <c r="S2793">
        <v>10</v>
      </c>
      <c r="T2793">
        <v>5</v>
      </c>
      <c r="U2793">
        <v>0</v>
      </c>
      <c r="V2793">
        <v>10</v>
      </c>
      <c r="W2793">
        <v>4</v>
      </c>
      <c r="X2793">
        <v>4</v>
      </c>
      <c r="Y2793">
        <v>5</v>
      </c>
      <c r="Z2793">
        <v>12</v>
      </c>
      <c r="AA2793">
        <v>2</v>
      </c>
      <c r="AB2793">
        <v>1</v>
      </c>
      <c r="AC2793">
        <v>0</v>
      </c>
      <c r="AD2793">
        <v>3</v>
      </c>
      <c r="AE2793">
        <f>SUM(M2793:N2793)/SUM(K2793:AD2793)</f>
        <v>0.14285714285714285</v>
      </c>
      <c r="AF2793">
        <f>SUM(S2793,Y2793)/SUM(K2793:AD2793)</f>
        <v>0.17857142857142858</v>
      </c>
      <c r="AG2793">
        <f t="shared" si="190"/>
        <v>0.14285714285714285</v>
      </c>
      <c r="AH2793">
        <f t="shared" si="191"/>
        <v>7.1428571428571425E-2</v>
      </c>
      <c r="AI2793">
        <f t="shared" si="192"/>
        <v>8.3333333333333329E-2</v>
      </c>
      <c r="AJ2793">
        <f t="shared" si="193"/>
        <v>0.38095238095238093</v>
      </c>
    </row>
    <row r="2794" spans="1:38" x14ac:dyDescent="0.2">
      <c r="A2794" t="s">
        <v>2950</v>
      </c>
      <c r="B2794">
        <v>481</v>
      </c>
      <c r="C2794">
        <v>760</v>
      </c>
      <c r="D2794">
        <f>C2794-B2794</f>
        <v>279</v>
      </c>
      <c r="E2794">
        <v>0.1822</v>
      </c>
      <c r="F2794">
        <v>3.4999999999999997E-5</v>
      </c>
      <c r="G2794">
        <v>18</v>
      </c>
      <c r="H2794" t="s">
        <v>46</v>
      </c>
      <c r="I2794" t="s">
        <v>36</v>
      </c>
      <c r="J2794">
        <v>3.351</v>
      </c>
      <c r="K2794">
        <v>9</v>
      </c>
      <c r="L2794">
        <v>0</v>
      </c>
      <c r="M2794">
        <v>11</v>
      </c>
      <c r="N2794">
        <v>17</v>
      </c>
      <c r="O2794">
        <v>5</v>
      </c>
      <c r="P2794">
        <v>16</v>
      </c>
      <c r="Q2794">
        <v>1</v>
      </c>
      <c r="R2794">
        <v>4</v>
      </c>
      <c r="S2794">
        <v>13</v>
      </c>
      <c r="T2794">
        <v>16</v>
      </c>
      <c r="U2794">
        <v>1</v>
      </c>
      <c r="V2794">
        <v>10</v>
      </c>
      <c r="W2794">
        <v>11</v>
      </c>
      <c r="X2794">
        <v>6</v>
      </c>
      <c r="Y2794">
        <v>17</v>
      </c>
      <c r="Z2794">
        <v>15</v>
      </c>
      <c r="AA2794">
        <v>7</v>
      </c>
      <c r="AB2794">
        <v>6</v>
      </c>
      <c r="AC2794">
        <v>0</v>
      </c>
      <c r="AD2794">
        <v>3</v>
      </c>
      <c r="AE2794">
        <f>SUM(M2794:N2794)/SUM(K2794:AD2794)</f>
        <v>0.16666666666666666</v>
      </c>
      <c r="AF2794">
        <f>SUM(S2794,Y2794)/SUM(K2794:AD2794)</f>
        <v>0.17857142857142858</v>
      </c>
      <c r="AG2794">
        <f t="shared" si="190"/>
        <v>0.21428571428571427</v>
      </c>
      <c r="AH2794">
        <f t="shared" si="191"/>
        <v>4.7619047619047616E-2</v>
      </c>
      <c r="AI2794">
        <f t="shared" si="192"/>
        <v>0.16071428571428573</v>
      </c>
      <c r="AJ2794">
        <f t="shared" si="193"/>
        <v>0.23214285714285715</v>
      </c>
      <c r="AK2794">
        <v>2</v>
      </c>
      <c r="AL2794">
        <v>2</v>
      </c>
    </row>
    <row r="2795" spans="1:38" x14ac:dyDescent="0.2">
      <c r="A2795" t="s">
        <v>54</v>
      </c>
      <c r="B2795">
        <v>13</v>
      </c>
      <c r="C2795">
        <v>53</v>
      </c>
      <c r="D2795">
        <f>C2795-B2795</f>
        <v>40</v>
      </c>
      <c r="E2795">
        <v>0.3886</v>
      </c>
      <c r="F2795">
        <v>5.8500000000000002E-3</v>
      </c>
      <c r="G2795">
        <v>78</v>
      </c>
      <c r="H2795" t="s">
        <v>35</v>
      </c>
      <c r="I2795" t="s">
        <v>55</v>
      </c>
      <c r="J2795">
        <v>3.2389999999999999</v>
      </c>
      <c r="K2795">
        <v>1</v>
      </c>
      <c r="L2795">
        <v>1</v>
      </c>
      <c r="M2795">
        <v>1</v>
      </c>
      <c r="N2795">
        <v>4</v>
      </c>
      <c r="O2795">
        <v>1</v>
      </c>
      <c r="P2795">
        <v>1</v>
      </c>
      <c r="Q2795">
        <v>0</v>
      </c>
      <c r="R2795">
        <v>0</v>
      </c>
      <c r="S2795">
        <v>5</v>
      </c>
      <c r="T2795">
        <v>1</v>
      </c>
      <c r="U2795">
        <v>0</v>
      </c>
      <c r="V2795">
        <v>3</v>
      </c>
      <c r="W2795">
        <v>0</v>
      </c>
      <c r="X2795">
        <v>0</v>
      </c>
      <c r="Y2795">
        <v>0</v>
      </c>
      <c r="Z2795">
        <v>3</v>
      </c>
      <c r="AA2795">
        <v>3</v>
      </c>
      <c r="AB2795">
        <v>2</v>
      </c>
      <c r="AC2795">
        <v>1</v>
      </c>
      <c r="AD2795">
        <v>1</v>
      </c>
      <c r="AE2795">
        <f>SUM(M2795:N2795)/SUM(K2795:AD2795)</f>
        <v>0.17857142857142858</v>
      </c>
      <c r="AF2795">
        <f>SUM(S2795,Y2795)/SUM(K2795:AD2795)</f>
        <v>0.17857142857142858</v>
      </c>
      <c r="AG2795">
        <f t="shared" si="190"/>
        <v>7.1428571428571425E-2</v>
      </c>
      <c r="AH2795">
        <f t="shared" si="191"/>
        <v>0.10714285714285714</v>
      </c>
      <c r="AI2795">
        <f t="shared" si="192"/>
        <v>0.10714285714285714</v>
      </c>
      <c r="AJ2795">
        <f t="shared" si="193"/>
        <v>0.35714285714285715</v>
      </c>
    </row>
    <row r="2796" spans="1:38" x14ac:dyDescent="0.2">
      <c r="A2796" t="s">
        <v>1827</v>
      </c>
      <c r="B2796">
        <v>6</v>
      </c>
      <c r="C2796">
        <v>85</v>
      </c>
      <c r="D2796">
        <f>C2796-B2796</f>
        <v>79</v>
      </c>
      <c r="E2796">
        <v>0.27739999999999998</v>
      </c>
      <c r="F2796" s="1">
        <v>6.0000000000000002E-6</v>
      </c>
      <c r="G2796">
        <v>54</v>
      </c>
      <c r="H2796" t="s">
        <v>32</v>
      </c>
      <c r="I2796" t="s">
        <v>33</v>
      </c>
      <c r="J2796">
        <v>2.93</v>
      </c>
      <c r="K2796">
        <v>0</v>
      </c>
      <c r="L2796">
        <v>0</v>
      </c>
      <c r="M2796">
        <v>5</v>
      </c>
      <c r="N2796">
        <v>5</v>
      </c>
      <c r="O2796">
        <v>1</v>
      </c>
      <c r="P2796">
        <v>6</v>
      </c>
      <c r="Q2796">
        <v>1</v>
      </c>
      <c r="R2796">
        <v>3</v>
      </c>
      <c r="S2796">
        <v>7</v>
      </c>
      <c r="T2796">
        <v>3</v>
      </c>
      <c r="U2796">
        <v>0</v>
      </c>
      <c r="V2796">
        <v>6</v>
      </c>
      <c r="W2796">
        <v>5</v>
      </c>
      <c r="X2796">
        <v>0</v>
      </c>
      <c r="Y2796">
        <v>3</v>
      </c>
      <c r="Z2796">
        <v>6</v>
      </c>
      <c r="AA2796">
        <v>1</v>
      </c>
      <c r="AB2796">
        <v>1</v>
      </c>
      <c r="AC2796">
        <v>0</v>
      </c>
      <c r="AD2796">
        <v>3</v>
      </c>
      <c r="AE2796">
        <f>SUM(M2796:N2796)/SUM(K2796:AD2796)</f>
        <v>0.17857142857142858</v>
      </c>
      <c r="AF2796">
        <f>SUM(S2796,Y2796)/SUM(K2796:AD2796)</f>
        <v>0.17857142857142858</v>
      </c>
      <c r="AG2796">
        <f t="shared" si="190"/>
        <v>0.19642857142857142</v>
      </c>
      <c r="AH2796">
        <f t="shared" si="191"/>
        <v>7.1428571428571425E-2</v>
      </c>
      <c r="AI2796">
        <f t="shared" si="192"/>
        <v>0.125</v>
      </c>
      <c r="AJ2796">
        <f t="shared" si="193"/>
        <v>0.25</v>
      </c>
      <c r="AK2796">
        <v>1</v>
      </c>
      <c r="AL2796">
        <v>0</v>
      </c>
    </row>
    <row r="2797" spans="1:38" x14ac:dyDescent="0.2">
      <c r="A2797" t="s">
        <v>3188</v>
      </c>
      <c r="B2797">
        <v>1153</v>
      </c>
      <c r="C2797">
        <v>1182</v>
      </c>
      <c r="D2797">
        <f>C2797-B2797</f>
        <v>29</v>
      </c>
      <c r="E2797">
        <v>0.1734</v>
      </c>
      <c r="F2797">
        <v>2.6400000000000002E-4</v>
      </c>
      <c r="G2797">
        <v>18</v>
      </c>
      <c r="H2797" t="s">
        <v>35</v>
      </c>
      <c r="I2797" t="s">
        <v>49</v>
      </c>
      <c r="J2797">
        <v>4.2430000000000003</v>
      </c>
      <c r="K2797">
        <v>3</v>
      </c>
      <c r="L2797">
        <v>0</v>
      </c>
      <c r="M2797">
        <v>4</v>
      </c>
      <c r="N2797">
        <v>1</v>
      </c>
      <c r="O2797">
        <v>0</v>
      </c>
      <c r="P2797">
        <v>2</v>
      </c>
      <c r="Q2797">
        <v>0</v>
      </c>
      <c r="R2797">
        <v>4</v>
      </c>
      <c r="S2797">
        <v>4</v>
      </c>
      <c r="T2797">
        <v>2</v>
      </c>
      <c r="U2797">
        <v>0</v>
      </c>
      <c r="V2797">
        <v>1</v>
      </c>
      <c r="W2797">
        <v>2</v>
      </c>
      <c r="X2797">
        <v>0</v>
      </c>
      <c r="Y2797">
        <v>1</v>
      </c>
      <c r="Z2797">
        <v>1</v>
      </c>
      <c r="AA2797">
        <v>1</v>
      </c>
      <c r="AB2797">
        <v>2</v>
      </c>
      <c r="AC2797">
        <v>0</v>
      </c>
      <c r="AD2797">
        <v>0</v>
      </c>
      <c r="AE2797">
        <f>SUM(M2797:N2797)/SUM(K2797:AD2797)</f>
        <v>0.17857142857142858</v>
      </c>
      <c r="AF2797">
        <f>SUM(S2797,Y2797)/SUM(K2797:AD2797)</f>
        <v>0.17857142857142858</v>
      </c>
      <c r="AG2797">
        <f t="shared" si="190"/>
        <v>0.25</v>
      </c>
      <c r="AH2797">
        <f t="shared" si="191"/>
        <v>0</v>
      </c>
      <c r="AI2797">
        <f t="shared" si="192"/>
        <v>0.2857142857142857</v>
      </c>
      <c r="AJ2797">
        <f t="shared" si="193"/>
        <v>0.10714285714285714</v>
      </c>
    </row>
    <row r="2798" spans="1:38" x14ac:dyDescent="0.2">
      <c r="A2798" t="s">
        <v>838</v>
      </c>
      <c r="B2798">
        <v>43</v>
      </c>
      <c r="C2798">
        <v>376</v>
      </c>
      <c r="D2798">
        <f>C2798-B2798</f>
        <v>333</v>
      </c>
      <c r="E2798">
        <v>0.27989999999999998</v>
      </c>
      <c r="F2798">
        <v>1.6200000000000001E-4</v>
      </c>
      <c r="G2798">
        <v>54</v>
      </c>
      <c r="H2798" t="s">
        <v>32</v>
      </c>
      <c r="I2798" t="s">
        <v>40</v>
      </c>
      <c r="J2798">
        <v>3.1669999999999998</v>
      </c>
      <c r="K2798">
        <v>9</v>
      </c>
      <c r="L2798">
        <v>0</v>
      </c>
      <c r="M2798">
        <v>12</v>
      </c>
      <c r="N2798">
        <v>19</v>
      </c>
      <c r="O2798">
        <v>3</v>
      </c>
      <c r="P2798">
        <v>13</v>
      </c>
      <c r="Q2798">
        <v>2</v>
      </c>
      <c r="R2798">
        <v>3</v>
      </c>
      <c r="S2798">
        <v>18</v>
      </c>
      <c r="T2798">
        <v>13</v>
      </c>
      <c r="U2798">
        <v>2</v>
      </c>
      <c r="V2798">
        <v>8</v>
      </c>
      <c r="W2798">
        <v>6</v>
      </c>
      <c r="X2798">
        <v>11</v>
      </c>
      <c r="Y2798">
        <v>12</v>
      </c>
      <c r="Z2798">
        <v>15</v>
      </c>
      <c r="AA2798">
        <v>12</v>
      </c>
      <c r="AB2798">
        <v>7</v>
      </c>
      <c r="AC2798">
        <v>0</v>
      </c>
      <c r="AD2798">
        <v>3</v>
      </c>
      <c r="AE2798">
        <f>SUM(M2798:N2798)/SUM(K2798:AD2798)</f>
        <v>0.18452380952380953</v>
      </c>
      <c r="AF2798">
        <f>SUM(S2798,Y2798)/SUM(K2798:AD2798)</f>
        <v>0.17857142857142858</v>
      </c>
      <c r="AG2798">
        <f t="shared" si="190"/>
        <v>0.16666666666666666</v>
      </c>
      <c r="AH2798">
        <f t="shared" si="191"/>
        <v>3.5714285714285712E-2</v>
      </c>
      <c r="AI2798">
        <f t="shared" si="192"/>
        <v>0.14880952380952381</v>
      </c>
      <c r="AJ2798">
        <f t="shared" si="193"/>
        <v>0.2857142857142857</v>
      </c>
      <c r="AK2798">
        <v>2</v>
      </c>
      <c r="AL2798">
        <v>1</v>
      </c>
    </row>
    <row r="2799" spans="1:38" x14ac:dyDescent="0.2">
      <c r="A2799" t="s">
        <v>1037</v>
      </c>
      <c r="B2799">
        <v>131</v>
      </c>
      <c r="C2799">
        <v>297</v>
      </c>
      <c r="D2799">
        <f>C2799-B2799</f>
        <v>166</v>
      </c>
      <c r="E2799">
        <v>0.22059999999999999</v>
      </c>
      <c r="F2799">
        <v>1E-4</v>
      </c>
      <c r="G2799">
        <v>30</v>
      </c>
      <c r="H2799" t="s">
        <v>35</v>
      </c>
      <c r="I2799" t="s">
        <v>33</v>
      </c>
      <c r="J2799">
        <v>3.0960000000000001</v>
      </c>
      <c r="K2799">
        <v>7</v>
      </c>
      <c r="L2799">
        <v>0</v>
      </c>
      <c r="M2799">
        <v>9</v>
      </c>
      <c r="N2799">
        <v>7</v>
      </c>
      <c r="O2799">
        <v>1</v>
      </c>
      <c r="P2799">
        <v>2</v>
      </c>
      <c r="Q2799">
        <v>1</v>
      </c>
      <c r="R2799">
        <v>4</v>
      </c>
      <c r="S2799">
        <v>4</v>
      </c>
      <c r="T2799">
        <v>5</v>
      </c>
      <c r="U2799">
        <v>3</v>
      </c>
      <c r="V2799">
        <v>9</v>
      </c>
      <c r="W2799">
        <v>2</v>
      </c>
      <c r="X2799">
        <v>5</v>
      </c>
      <c r="Y2799">
        <v>11</v>
      </c>
      <c r="Z2799">
        <v>4</v>
      </c>
      <c r="AA2799">
        <v>1</v>
      </c>
      <c r="AB2799">
        <v>3</v>
      </c>
      <c r="AC2799">
        <v>1</v>
      </c>
      <c r="AD2799">
        <v>5</v>
      </c>
      <c r="AE2799">
        <f>SUM(M2799:N2799)/SUM(K2799:AD2799)</f>
        <v>0.19047619047619047</v>
      </c>
      <c r="AF2799">
        <f>SUM(S2799,Y2799)/SUM(K2799:AD2799)</f>
        <v>0.17857142857142858</v>
      </c>
      <c r="AG2799">
        <f t="shared" si="190"/>
        <v>0.13095238095238096</v>
      </c>
      <c r="AH2799">
        <f t="shared" si="191"/>
        <v>8.3333333333333329E-2</v>
      </c>
      <c r="AI2799">
        <f t="shared" si="192"/>
        <v>0.17857142857142858</v>
      </c>
      <c r="AJ2799">
        <f t="shared" si="193"/>
        <v>0.23809523809523808</v>
      </c>
    </row>
    <row r="2800" spans="1:38" x14ac:dyDescent="0.2">
      <c r="A2800" t="s">
        <v>91</v>
      </c>
      <c r="B2800">
        <v>5</v>
      </c>
      <c r="C2800">
        <v>432</v>
      </c>
      <c r="D2800">
        <f>C2800-B2800</f>
        <v>427</v>
      </c>
      <c r="E2800">
        <v>0.48809999999999998</v>
      </c>
      <c r="F2800">
        <v>1.0219999999999999E-3</v>
      </c>
      <c r="G2800">
        <v>90</v>
      </c>
      <c r="H2800" t="s">
        <v>46</v>
      </c>
      <c r="I2800" t="s">
        <v>49</v>
      </c>
      <c r="J2800">
        <v>2.976</v>
      </c>
      <c r="K2800">
        <v>14</v>
      </c>
      <c r="L2800">
        <v>0</v>
      </c>
      <c r="M2800">
        <v>15</v>
      </c>
      <c r="N2800">
        <v>12</v>
      </c>
      <c r="O2800">
        <v>0</v>
      </c>
      <c r="P2800">
        <v>29</v>
      </c>
      <c r="Q2800">
        <v>3</v>
      </c>
      <c r="R2800">
        <v>0</v>
      </c>
      <c r="S2800">
        <v>20</v>
      </c>
      <c r="T2800">
        <v>1</v>
      </c>
      <c r="U2800">
        <v>2</v>
      </c>
      <c r="V2800">
        <v>11</v>
      </c>
      <c r="W2800">
        <v>1</v>
      </c>
      <c r="X2800">
        <v>1</v>
      </c>
      <c r="Y2800">
        <v>5</v>
      </c>
      <c r="Z2800">
        <v>11</v>
      </c>
      <c r="AA2800">
        <v>5</v>
      </c>
      <c r="AB2800">
        <v>7</v>
      </c>
      <c r="AC2800">
        <v>1</v>
      </c>
      <c r="AD2800">
        <v>2</v>
      </c>
      <c r="AE2800">
        <f>SUM(M2800:N2800)/SUM(K2800:AD2800)</f>
        <v>0.19285714285714287</v>
      </c>
      <c r="AF2800">
        <f>SUM(S2800,Y2800)/SUM(K2800:AD2800)</f>
        <v>0.17857142857142858</v>
      </c>
      <c r="AG2800">
        <f t="shared" si="190"/>
        <v>0.31428571428571428</v>
      </c>
      <c r="AH2800">
        <f t="shared" si="191"/>
        <v>2.1428571428571429E-2</v>
      </c>
      <c r="AI2800">
        <f t="shared" si="192"/>
        <v>7.1428571428571425E-2</v>
      </c>
      <c r="AJ2800">
        <f t="shared" si="193"/>
        <v>0.22142857142857142</v>
      </c>
      <c r="AK2800">
        <v>283</v>
      </c>
      <c r="AL2800">
        <v>6</v>
      </c>
    </row>
    <row r="2801" spans="1:38" x14ac:dyDescent="0.2">
      <c r="A2801" t="s">
        <v>880</v>
      </c>
      <c r="B2801">
        <v>1093</v>
      </c>
      <c r="C2801">
        <v>1465</v>
      </c>
      <c r="D2801">
        <f>C2801-B2801</f>
        <v>372</v>
      </c>
      <c r="E2801">
        <v>0.1719</v>
      </c>
      <c r="F2801">
        <v>4.0540000000000003E-3</v>
      </c>
      <c r="G2801">
        <v>18</v>
      </c>
      <c r="H2801" t="s">
        <v>35</v>
      </c>
      <c r="I2801" t="s">
        <v>881</v>
      </c>
      <c r="J2801">
        <v>3.0179999999999998</v>
      </c>
      <c r="K2801">
        <v>11</v>
      </c>
      <c r="L2801">
        <v>2</v>
      </c>
      <c r="M2801">
        <v>12</v>
      </c>
      <c r="N2801">
        <v>21</v>
      </c>
      <c r="O2801">
        <v>1</v>
      </c>
      <c r="P2801">
        <v>14</v>
      </c>
      <c r="Q2801">
        <v>1</v>
      </c>
      <c r="R2801">
        <v>7</v>
      </c>
      <c r="S2801">
        <v>24</v>
      </c>
      <c r="T2801">
        <v>10</v>
      </c>
      <c r="U2801">
        <v>3</v>
      </c>
      <c r="V2801">
        <v>20</v>
      </c>
      <c r="W2801">
        <v>6</v>
      </c>
      <c r="X2801">
        <v>3</v>
      </c>
      <c r="Y2801">
        <v>6</v>
      </c>
      <c r="Z2801">
        <v>15</v>
      </c>
      <c r="AA2801">
        <v>9</v>
      </c>
      <c r="AB2801">
        <v>1</v>
      </c>
      <c r="AC2801">
        <v>0</v>
      </c>
      <c r="AD2801">
        <v>2</v>
      </c>
      <c r="AE2801">
        <f>SUM(M2801:N2801)/SUM(K2801:AD2801)</f>
        <v>0.19642857142857142</v>
      </c>
      <c r="AF2801">
        <f>SUM(S2801,Y2801)/SUM(K2801:AD2801)</f>
        <v>0.17857142857142858</v>
      </c>
      <c r="AG2801">
        <f t="shared" si="190"/>
        <v>0.18452380952380953</v>
      </c>
      <c r="AH2801">
        <f t="shared" si="191"/>
        <v>1.7857142857142856E-2</v>
      </c>
      <c r="AI2801">
        <f t="shared" si="192"/>
        <v>0.125</v>
      </c>
      <c r="AJ2801">
        <f t="shared" si="193"/>
        <v>0.29761904761904762</v>
      </c>
    </row>
    <row r="2802" spans="1:38" x14ac:dyDescent="0.2">
      <c r="A2802" t="s">
        <v>1134</v>
      </c>
      <c r="B2802">
        <v>8</v>
      </c>
      <c r="C2802">
        <v>316</v>
      </c>
      <c r="D2802">
        <f>C2802-B2802</f>
        <v>308</v>
      </c>
      <c r="E2802">
        <v>0.20319999999999999</v>
      </c>
      <c r="F2802">
        <v>2.9500000000000001E-4</v>
      </c>
      <c r="G2802">
        <v>30</v>
      </c>
      <c r="H2802" t="s">
        <v>35</v>
      </c>
      <c r="I2802" t="s">
        <v>44</v>
      </c>
      <c r="J2802">
        <v>2.7679999999999998</v>
      </c>
      <c r="K2802">
        <v>8</v>
      </c>
      <c r="L2802">
        <v>0</v>
      </c>
      <c r="M2802">
        <v>9</v>
      </c>
      <c r="N2802">
        <v>14</v>
      </c>
      <c r="O2802">
        <v>1</v>
      </c>
      <c r="P2802">
        <v>20</v>
      </c>
      <c r="Q2802">
        <v>4</v>
      </c>
      <c r="R2802">
        <v>1</v>
      </c>
      <c r="S2802">
        <v>10</v>
      </c>
      <c r="T2802">
        <v>4</v>
      </c>
      <c r="U2802">
        <v>2</v>
      </c>
      <c r="V2802">
        <v>4</v>
      </c>
      <c r="W2802">
        <v>4</v>
      </c>
      <c r="X2802">
        <v>8</v>
      </c>
      <c r="Y2802">
        <v>10</v>
      </c>
      <c r="Z2802">
        <v>5</v>
      </c>
      <c r="AA2802">
        <v>4</v>
      </c>
      <c r="AB2802">
        <v>2</v>
      </c>
      <c r="AC2802">
        <v>0</v>
      </c>
      <c r="AD2802">
        <v>2</v>
      </c>
      <c r="AE2802">
        <f>SUM(M2802:N2802)/SUM(K2802:AD2802)</f>
        <v>0.20535714285714285</v>
      </c>
      <c r="AF2802">
        <f>SUM(S2802,Y2802)/SUM(K2802:AD2802)</f>
        <v>0.17857142857142858</v>
      </c>
      <c r="AG2802">
        <f t="shared" si="190"/>
        <v>0.2857142857142857</v>
      </c>
      <c r="AH2802">
        <f t="shared" si="191"/>
        <v>2.6785714285714284E-2</v>
      </c>
      <c r="AI2802">
        <f t="shared" si="192"/>
        <v>8.0357142857142863E-2</v>
      </c>
      <c r="AJ2802">
        <f t="shared" si="193"/>
        <v>0.22321428571428573</v>
      </c>
    </row>
    <row r="2803" spans="1:38" x14ac:dyDescent="0.2">
      <c r="A2803" t="s">
        <v>811</v>
      </c>
      <c r="B2803">
        <v>348</v>
      </c>
      <c r="C2803">
        <v>375</v>
      </c>
      <c r="D2803">
        <f>C2803-B2803</f>
        <v>27</v>
      </c>
      <c r="E2803">
        <v>0.22289999999999999</v>
      </c>
      <c r="F2803">
        <v>9.3099999999999997E-4</v>
      </c>
      <c r="G2803">
        <v>30</v>
      </c>
      <c r="H2803" t="s">
        <v>35</v>
      </c>
      <c r="I2803" t="s">
        <v>40</v>
      </c>
      <c r="J2803">
        <v>3.9390000000000001</v>
      </c>
      <c r="K2803">
        <v>1</v>
      </c>
      <c r="L2803">
        <v>0</v>
      </c>
      <c r="M2803">
        <v>3</v>
      </c>
      <c r="N2803">
        <v>3</v>
      </c>
      <c r="O2803">
        <v>0</v>
      </c>
      <c r="P2803">
        <v>1</v>
      </c>
      <c r="Q2803">
        <v>0</v>
      </c>
      <c r="R2803">
        <v>2</v>
      </c>
      <c r="S2803">
        <v>1</v>
      </c>
      <c r="T2803">
        <v>4</v>
      </c>
      <c r="U2803">
        <v>1</v>
      </c>
      <c r="V2803">
        <v>3</v>
      </c>
      <c r="W2803">
        <v>1</v>
      </c>
      <c r="X2803">
        <v>0</v>
      </c>
      <c r="Y2803">
        <v>4</v>
      </c>
      <c r="Z2803">
        <v>1</v>
      </c>
      <c r="AA2803">
        <v>0</v>
      </c>
      <c r="AB2803">
        <v>3</v>
      </c>
      <c r="AC2803">
        <v>0</v>
      </c>
      <c r="AD2803">
        <v>0</v>
      </c>
      <c r="AE2803">
        <f>SUM(M2803:N2803)/SUM(K2803:AD2803)</f>
        <v>0.21428571428571427</v>
      </c>
      <c r="AF2803">
        <f>SUM(S2803,Y2803)/SUM(K2803:AD2803)</f>
        <v>0.17857142857142858</v>
      </c>
      <c r="AG2803">
        <f t="shared" si="190"/>
        <v>0.10714285714285714</v>
      </c>
      <c r="AH2803">
        <f t="shared" si="191"/>
        <v>0</v>
      </c>
      <c r="AI2803">
        <f t="shared" si="192"/>
        <v>0.35714285714285715</v>
      </c>
      <c r="AJ2803">
        <f t="shared" si="193"/>
        <v>0.14285714285714285</v>
      </c>
    </row>
    <row r="2804" spans="1:38" x14ac:dyDescent="0.2">
      <c r="A2804" t="s">
        <v>2730</v>
      </c>
      <c r="B2804">
        <v>207</v>
      </c>
      <c r="C2804">
        <v>304</v>
      </c>
      <c r="D2804">
        <f>C2804-B2804</f>
        <v>97</v>
      </c>
      <c r="E2804">
        <v>0.2331</v>
      </c>
      <c r="F2804">
        <v>6.5689999999999998E-2</v>
      </c>
      <c r="G2804">
        <v>42</v>
      </c>
      <c r="H2804" t="s">
        <v>35</v>
      </c>
      <c r="I2804" t="s">
        <v>44</v>
      </c>
      <c r="J2804">
        <v>2.9340000000000002</v>
      </c>
      <c r="K2804">
        <v>2</v>
      </c>
      <c r="L2804">
        <v>0</v>
      </c>
      <c r="M2804">
        <v>5</v>
      </c>
      <c r="N2804">
        <v>7</v>
      </c>
      <c r="O2804">
        <v>1</v>
      </c>
      <c r="P2804">
        <v>9</v>
      </c>
      <c r="Q2804">
        <v>2</v>
      </c>
      <c r="R2804">
        <v>2</v>
      </c>
      <c r="S2804">
        <v>7</v>
      </c>
      <c r="T2804">
        <v>4</v>
      </c>
      <c r="U2804">
        <v>1</v>
      </c>
      <c r="V2804">
        <v>3</v>
      </c>
      <c r="W2804">
        <v>3</v>
      </c>
      <c r="X2804">
        <v>2</v>
      </c>
      <c r="Y2804">
        <v>3</v>
      </c>
      <c r="Z2804">
        <v>2</v>
      </c>
      <c r="AA2804">
        <v>0</v>
      </c>
      <c r="AB2804">
        <v>0</v>
      </c>
      <c r="AC2804">
        <v>1</v>
      </c>
      <c r="AD2804">
        <v>2</v>
      </c>
      <c r="AE2804">
        <f>SUM(M2804:N2804)/SUM(K2804:AD2804)</f>
        <v>0.21428571428571427</v>
      </c>
      <c r="AF2804">
        <f>SUM(S2804,Y2804)/SUM(K2804:AD2804)</f>
        <v>0.17857142857142858</v>
      </c>
      <c r="AG2804">
        <f t="shared" si="190"/>
        <v>0.25</v>
      </c>
      <c r="AH2804">
        <f t="shared" si="191"/>
        <v>7.1428571428571425E-2</v>
      </c>
      <c r="AI2804">
        <f t="shared" si="192"/>
        <v>0.125</v>
      </c>
      <c r="AJ2804">
        <f t="shared" si="193"/>
        <v>0.16071428571428573</v>
      </c>
    </row>
    <row r="2805" spans="1:38" x14ac:dyDescent="0.2">
      <c r="A2805" t="s">
        <v>3256</v>
      </c>
      <c r="B2805">
        <v>421</v>
      </c>
      <c r="C2805">
        <v>448</v>
      </c>
      <c r="D2805">
        <f>C2805-B2805</f>
        <v>27</v>
      </c>
      <c r="E2805">
        <v>0.23119999999999999</v>
      </c>
      <c r="F2805">
        <v>2.2100000000000001E-4</v>
      </c>
      <c r="G2805">
        <v>42</v>
      </c>
      <c r="H2805" t="s">
        <v>35</v>
      </c>
      <c r="I2805" t="s">
        <v>40</v>
      </c>
      <c r="J2805">
        <v>3.5179999999999998</v>
      </c>
      <c r="K2805">
        <v>0</v>
      </c>
      <c r="L2805">
        <v>0</v>
      </c>
      <c r="M2805">
        <v>3</v>
      </c>
      <c r="N2805">
        <v>3</v>
      </c>
      <c r="O2805">
        <v>1</v>
      </c>
      <c r="P2805">
        <v>0</v>
      </c>
      <c r="Q2805">
        <v>0</v>
      </c>
      <c r="R2805">
        <v>2</v>
      </c>
      <c r="S2805">
        <v>3</v>
      </c>
      <c r="T2805">
        <v>4</v>
      </c>
      <c r="U2805">
        <v>1</v>
      </c>
      <c r="V2805">
        <v>2</v>
      </c>
      <c r="W2805">
        <v>1</v>
      </c>
      <c r="X2805">
        <v>2</v>
      </c>
      <c r="Y2805">
        <v>2</v>
      </c>
      <c r="Z2805">
        <v>0</v>
      </c>
      <c r="AA2805">
        <v>1</v>
      </c>
      <c r="AB2805">
        <v>1</v>
      </c>
      <c r="AC2805">
        <v>0</v>
      </c>
      <c r="AD2805">
        <v>2</v>
      </c>
      <c r="AE2805">
        <f>SUM(M2805:N2805)/SUM(K2805:AD2805)</f>
        <v>0.21428571428571427</v>
      </c>
      <c r="AF2805">
        <f>SUM(S2805,Y2805)/SUM(K2805:AD2805)</f>
        <v>0.17857142857142858</v>
      </c>
      <c r="AG2805">
        <f t="shared" si="190"/>
        <v>3.5714285714285712E-2</v>
      </c>
      <c r="AH2805">
        <f t="shared" si="191"/>
        <v>0.10714285714285714</v>
      </c>
      <c r="AI2805">
        <f t="shared" si="192"/>
        <v>0.2857142857142857</v>
      </c>
      <c r="AJ2805">
        <f t="shared" si="193"/>
        <v>0.17857142857142858</v>
      </c>
    </row>
    <row r="2806" spans="1:38" x14ac:dyDescent="0.2">
      <c r="A2806" t="s">
        <v>3279</v>
      </c>
      <c r="B2806">
        <v>162</v>
      </c>
      <c r="C2806">
        <v>205</v>
      </c>
      <c r="D2806">
        <f>C2806-B2806</f>
        <v>43</v>
      </c>
      <c r="E2806">
        <v>0.3115</v>
      </c>
      <c r="F2806">
        <v>6.1505999999999998E-2</v>
      </c>
      <c r="G2806">
        <v>66</v>
      </c>
      <c r="H2806" t="s">
        <v>35</v>
      </c>
      <c r="I2806" t="s">
        <v>33</v>
      </c>
      <c r="J2806">
        <v>2.7040000000000002</v>
      </c>
      <c r="K2806">
        <v>0</v>
      </c>
      <c r="L2806">
        <v>0</v>
      </c>
      <c r="M2806">
        <v>3</v>
      </c>
      <c r="N2806">
        <v>3</v>
      </c>
      <c r="O2806">
        <v>1</v>
      </c>
      <c r="P2806">
        <v>3</v>
      </c>
      <c r="Q2806">
        <v>0</v>
      </c>
      <c r="R2806">
        <v>2</v>
      </c>
      <c r="S2806">
        <v>2</v>
      </c>
      <c r="T2806">
        <v>1</v>
      </c>
      <c r="U2806">
        <v>0</v>
      </c>
      <c r="V2806">
        <v>1</v>
      </c>
      <c r="W2806">
        <v>0</v>
      </c>
      <c r="X2806">
        <v>6</v>
      </c>
      <c r="Y2806">
        <v>3</v>
      </c>
      <c r="Z2806">
        <v>1</v>
      </c>
      <c r="AA2806">
        <v>0</v>
      </c>
      <c r="AB2806">
        <v>1</v>
      </c>
      <c r="AC2806">
        <v>0</v>
      </c>
      <c r="AD2806">
        <v>1</v>
      </c>
      <c r="AE2806">
        <f>SUM(M2806:N2806)/SUM(K2806:AD2806)</f>
        <v>0.21428571428571427</v>
      </c>
      <c r="AF2806">
        <f>SUM(S2806,Y2806)/SUM(K2806:AD2806)</f>
        <v>0.17857142857142858</v>
      </c>
      <c r="AG2806">
        <f t="shared" si="190"/>
        <v>0.10714285714285714</v>
      </c>
      <c r="AH2806">
        <f t="shared" si="191"/>
        <v>7.1428571428571425E-2</v>
      </c>
      <c r="AI2806">
        <f t="shared" si="192"/>
        <v>0.14285714285714285</v>
      </c>
      <c r="AJ2806">
        <f t="shared" si="193"/>
        <v>0.2857142857142857</v>
      </c>
    </row>
    <row r="2807" spans="1:38" x14ac:dyDescent="0.2">
      <c r="A2807" t="s">
        <v>1532</v>
      </c>
      <c r="B2807">
        <v>3</v>
      </c>
      <c r="C2807">
        <v>441</v>
      </c>
      <c r="D2807">
        <f>C2807-B2807</f>
        <v>438</v>
      </c>
      <c r="E2807">
        <v>0.3947</v>
      </c>
      <c r="F2807">
        <v>3.0000000000000001E-5</v>
      </c>
      <c r="G2807">
        <v>78</v>
      </c>
      <c r="H2807" t="s">
        <v>46</v>
      </c>
      <c r="I2807" t="s">
        <v>44</v>
      </c>
      <c r="J2807">
        <v>2.7909999999999999</v>
      </c>
      <c r="K2807">
        <v>15</v>
      </c>
      <c r="L2807">
        <v>0</v>
      </c>
      <c r="M2807">
        <v>24</v>
      </c>
      <c r="N2807">
        <v>16</v>
      </c>
      <c r="O2807">
        <v>2</v>
      </c>
      <c r="P2807">
        <v>30</v>
      </c>
      <c r="Q2807">
        <v>1</v>
      </c>
      <c r="R2807">
        <v>1</v>
      </c>
      <c r="S2807">
        <v>23</v>
      </c>
      <c r="T2807">
        <v>3</v>
      </c>
      <c r="U2807">
        <v>0</v>
      </c>
      <c r="V2807">
        <v>5</v>
      </c>
      <c r="W2807">
        <v>10</v>
      </c>
      <c r="X2807">
        <v>4</v>
      </c>
      <c r="Y2807">
        <v>7</v>
      </c>
      <c r="Z2807">
        <v>12</v>
      </c>
      <c r="AA2807">
        <v>10</v>
      </c>
      <c r="AB2807">
        <v>2</v>
      </c>
      <c r="AC2807">
        <v>1</v>
      </c>
      <c r="AD2807">
        <v>2</v>
      </c>
      <c r="AE2807">
        <f>SUM(M2807:N2807)/SUM(K2807:AD2807)</f>
        <v>0.23809523809523808</v>
      </c>
      <c r="AF2807">
        <f>SUM(S2807,Y2807)/SUM(K2807:AD2807)</f>
        <v>0.17857142857142858</v>
      </c>
      <c r="AG2807">
        <f t="shared" si="190"/>
        <v>0.32738095238095238</v>
      </c>
      <c r="AH2807">
        <f t="shared" si="191"/>
        <v>2.976190476190476E-2</v>
      </c>
      <c r="AI2807">
        <f t="shared" si="192"/>
        <v>3.5714285714285712E-2</v>
      </c>
      <c r="AJ2807">
        <f t="shared" si="193"/>
        <v>0.19047619047619047</v>
      </c>
      <c r="AK2807">
        <v>16</v>
      </c>
      <c r="AL2807">
        <v>0</v>
      </c>
    </row>
    <row r="2808" spans="1:38" x14ac:dyDescent="0.2">
      <c r="A2808" t="s">
        <v>3262</v>
      </c>
      <c r="B2808">
        <v>7</v>
      </c>
      <c r="C2808">
        <v>173</v>
      </c>
      <c r="D2808">
        <f>C2808-B2808</f>
        <v>166</v>
      </c>
      <c r="E2808">
        <v>0.3478</v>
      </c>
      <c r="F2808">
        <v>1.6000000000000001E-4</v>
      </c>
      <c r="G2808">
        <v>66</v>
      </c>
      <c r="H2808" t="s">
        <v>32</v>
      </c>
      <c r="I2808" t="s">
        <v>49</v>
      </c>
      <c r="J2808">
        <v>2.657</v>
      </c>
      <c r="K2808">
        <v>3</v>
      </c>
      <c r="L2808">
        <v>0</v>
      </c>
      <c r="M2808">
        <v>8</v>
      </c>
      <c r="N2808">
        <v>12</v>
      </c>
      <c r="O2808">
        <v>3</v>
      </c>
      <c r="P2808">
        <v>9</v>
      </c>
      <c r="Q2808">
        <v>1</v>
      </c>
      <c r="R2808">
        <v>0</v>
      </c>
      <c r="S2808">
        <v>13</v>
      </c>
      <c r="T2808">
        <v>1</v>
      </c>
      <c r="U2808">
        <v>0</v>
      </c>
      <c r="V2808">
        <v>3</v>
      </c>
      <c r="W2808">
        <v>4</v>
      </c>
      <c r="X2808">
        <v>5</v>
      </c>
      <c r="Y2808">
        <v>2</v>
      </c>
      <c r="Z2808">
        <v>12</v>
      </c>
      <c r="AA2808">
        <v>2</v>
      </c>
      <c r="AB2808">
        <v>3</v>
      </c>
      <c r="AC2808">
        <v>2</v>
      </c>
      <c r="AD2808">
        <v>1</v>
      </c>
      <c r="AE2808">
        <f>SUM(M2808:N2808)/SUM(K2808:AD2808)</f>
        <v>0.23809523809523808</v>
      </c>
      <c r="AF2808">
        <f>SUM(S2808,Y2808)/SUM(K2808:AD2808)</f>
        <v>0.17857142857142858</v>
      </c>
      <c r="AG2808">
        <f t="shared" si="190"/>
        <v>0.19047619047619047</v>
      </c>
      <c r="AH2808">
        <f t="shared" si="191"/>
        <v>7.1428571428571425E-2</v>
      </c>
      <c r="AI2808">
        <f t="shared" si="192"/>
        <v>4.7619047619047616E-2</v>
      </c>
      <c r="AJ2808">
        <f t="shared" si="193"/>
        <v>0.27380952380952384</v>
      </c>
      <c r="AK2808">
        <v>4</v>
      </c>
      <c r="AL2808">
        <v>0</v>
      </c>
    </row>
    <row r="2809" spans="1:38" x14ac:dyDescent="0.2">
      <c r="A2809" t="s">
        <v>2609</v>
      </c>
      <c r="B2809">
        <v>19</v>
      </c>
      <c r="C2809">
        <v>545</v>
      </c>
      <c r="D2809">
        <f>C2809-B2809</f>
        <v>526</v>
      </c>
      <c r="E2809">
        <v>0.17949999999999999</v>
      </c>
      <c r="F2809">
        <v>1.3209999999999999E-3</v>
      </c>
      <c r="G2809">
        <v>18</v>
      </c>
      <c r="H2809" t="s">
        <v>35</v>
      </c>
      <c r="I2809" t="s">
        <v>100</v>
      </c>
      <c r="J2809">
        <v>2.915</v>
      </c>
      <c r="K2809">
        <v>11</v>
      </c>
      <c r="L2809">
        <v>2</v>
      </c>
      <c r="M2809">
        <v>14</v>
      </c>
      <c r="N2809">
        <v>22</v>
      </c>
      <c r="O2809">
        <v>2</v>
      </c>
      <c r="P2809">
        <v>15</v>
      </c>
      <c r="Q2809">
        <v>5</v>
      </c>
      <c r="R2809">
        <v>7</v>
      </c>
      <c r="S2809">
        <v>22</v>
      </c>
      <c r="T2809">
        <v>11</v>
      </c>
      <c r="U2809">
        <v>1</v>
      </c>
      <c r="V2809">
        <v>16</v>
      </c>
      <c r="W2809">
        <v>9</v>
      </c>
      <c r="X2809">
        <v>14</v>
      </c>
      <c r="Y2809">
        <v>15</v>
      </c>
      <c r="Z2809">
        <v>21</v>
      </c>
      <c r="AA2809">
        <v>13</v>
      </c>
      <c r="AB2809">
        <v>4</v>
      </c>
      <c r="AC2809">
        <v>0</v>
      </c>
      <c r="AD2809">
        <v>3</v>
      </c>
      <c r="AE2809">
        <f>SUM(M2809:N2809)/SUM(K2809:AD2809)</f>
        <v>0.17391304347826086</v>
      </c>
      <c r="AF2809">
        <f>SUM(S2809,Y2809)/SUM(K2809:AD2809)</f>
        <v>0.17874396135265699</v>
      </c>
      <c r="AG2809">
        <f t="shared" si="190"/>
        <v>0.16908212560386474</v>
      </c>
      <c r="AH2809">
        <f t="shared" si="191"/>
        <v>2.4154589371980676E-2</v>
      </c>
      <c r="AI2809">
        <f t="shared" si="192"/>
        <v>0.1111111111111111</v>
      </c>
      <c r="AJ2809">
        <f t="shared" si="193"/>
        <v>0.34299516908212563</v>
      </c>
    </row>
    <row r="2810" spans="1:38" x14ac:dyDescent="0.2">
      <c r="A2810" t="s">
        <v>3060</v>
      </c>
      <c r="B2810">
        <v>129</v>
      </c>
      <c r="C2810">
        <v>1119</v>
      </c>
      <c r="D2810">
        <f>C2810-B2810</f>
        <v>990</v>
      </c>
      <c r="E2810">
        <v>0.24909999999999999</v>
      </c>
      <c r="F2810" s="1">
        <v>1.9999999999999999E-6</v>
      </c>
      <c r="G2810">
        <v>42</v>
      </c>
      <c r="H2810" t="s">
        <v>46</v>
      </c>
      <c r="I2810" t="s">
        <v>40</v>
      </c>
      <c r="J2810">
        <v>2.403</v>
      </c>
      <c r="K2810">
        <v>15</v>
      </c>
      <c r="L2810">
        <v>0</v>
      </c>
      <c r="M2810">
        <v>47</v>
      </c>
      <c r="N2810">
        <v>56</v>
      </c>
      <c r="O2810">
        <v>3</v>
      </c>
      <c r="P2810">
        <v>48</v>
      </c>
      <c r="Q2810">
        <v>6</v>
      </c>
      <c r="R2810">
        <v>2</v>
      </c>
      <c r="S2810">
        <v>55</v>
      </c>
      <c r="T2810">
        <v>9</v>
      </c>
      <c r="U2810">
        <v>3</v>
      </c>
      <c r="V2810">
        <v>26</v>
      </c>
      <c r="W2810">
        <v>20</v>
      </c>
      <c r="X2810">
        <v>18</v>
      </c>
      <c r="Y2810">
        <v>14</v>
      </c>
      <c r="Z2810">
        <v>44</v>
      </c>
      <c r="AA2810">
        <v>13</v>
      </c>
      <c r="AB2810">
        <v>4</v>
      </c>
      <c r="AC2810">
        <v>0</v>
      </c>
      <c r="AD2810">
        <v>3</v>
      </c>
      <c r="AE2810">
        <f>SUM(M2810:N2810)/SUM(K2810:AD2810)</f>
        <v>0.26683937823834197</v>
      </c>
      <c r="AF2810">
        <f>SUM(S2810,Y2810)/SUM(K2810:AD2810)</f>
        <v>0.17875647668393782</v>
      </c>
      <c r="AG2810">
        <f t="shared" si="190"/>
        <v>0.21502590673575128</v>
      </c>
      <c r="AH2810">
        <f t="shared" si="191"/>
        <v>1.5544041450777202E-2</v>
      </c>
      <c r="AI2810">
        <f t="shared" si="192"/>
        <v>4.6632124352331605E-2</v>
      </c>
      <c r="AJ2810">
        <f t="shared" si="193"/>
        <v>0.27720207253886009</v>
      </c>
      <c r="AK2810">
        <v>66</v>
      </c>
      <c r="AL2810">
        <v>3</v>
      </c>
    </row>
    <row r="2811" spans="1:38" x14ac:dyDescent="0.2">
      <c r="A2811" t="s">
        <v>1228</v>
      </c>
      <c r="B2811">
        <v>9</v>
      </c>
      <c r="C2811">
        <v>461</v>
      </c>
      <c r="D2811">
        <f>C2811-B2811</f>
        <v>452</v>
      </c>
      <c r="E2811">
        <v>0.37509999999999999</v>
      </c>
      <c r="F2811">
        <v>8.0000000000000007E-5</v>
      </c>
      <c r="G2811">
        <v>78</v>
      </c>
      <c r="H2811" t="s">
        <v>46</v>
      </c>
      <c r="I2811" t="s">
        <v>49</v>
      </c>
      <c r="J2811">
        <v>3.101</v>
      </c>
      <c r="K2811">
        <v>6</v>
      </c>
      <c r="L2811">
        <v>1</v>
      </c>
      <c r="M2811">
        <v>14</v>
      </c>
      <c r="N2811">
        <v>20</v>
      </c>
      <c r="O2811">
        <v>2</v>
      </c>
      <c r="P2811">
        <v>31</v>
      </c>
      <c r="Q2811">
        <v>7</v>
      </c>
      <c r="R2811">
        <v>8</v>
      </c>
      <c r="S2811">
        <v>21</v>
      </c>
      <c r="T2811">
        <v>7</v>
      </c>
      <c r="U2811">
        <v>0</v>
      </c>
      <c r="V2811">
        <v>6</v>
      </c>
      <c r="W2811">
        <v>10</v>
      </c>
      <c r="X2811">
        <v>4</v>
      </c>
      <c r="Y2811">
        <v>11</v>
      </c>
      <c r="Z2811">
        <v>11</v>
      </c>
      <c r="AA2811">
        <v>10</v>
      </c>
      <c r="AB2811">
        <v>6</v>
      </c>
      <c r="AC2811">
        <v>0</v>
      </c>
      <c r="AD2811">
        <v>4</v>
      </c>
      <c r="AE2811">
        <f>SUM(M2811:N2811)/SUM(K2811:AD2811)</f>
        <v>0.18994413407821228</v>
      </c>
      <c r="AF2811">
        <f>SUM(S2811,Y2811)/SUM(K2811:AD2811)</f>
        <v>0.1787709497206704</v>
      </c>
      <c r="AG2811">
        <f t="shared" si="190"/>
        <v>0.26256983240223464</v>
      </c>
      <c r="AH2811">
        <f t="shared" si="191"/>
        <v>3.3519553072625698E-2</v>
      </c>
      <c r="AI2811">
        <f t="shared" si="192"/>
        <v>0.11731843575418995</v>
      </c>
      <c r="AJ2811">
        <f t="shared" si="193"/>
        <v>0.21787709497206703</v>
      </c>
      <c r="AK2811">
        <v>48</v>
      </c>
      <c r="AL2811">
        <v>0</v>
      </c>
    </row>
    <row r="2812" spans="1:38" x14ac:dyDescent="0.2">
      <c r="A2812" t="s">
        <v>416</v>
      </c>
      <c r="B2812">
        <v>444</v>
      </c>
      <c r="C2812">
        <v>707</v>
      </c>
      <c r="D2812">
        <f>C2812-B2812</f>
        <v>263</v>
      </c>
      <c r="E2812">
        <v>0.37309999999999999</v>
      </c>
      <c r="F2812">
        <v>4.0000000000000003E-5</v>
      </c>
      <c r="G2812">
        <v>78</v>
      </c>
      <c r="H2812" t="s">
        <v>32</v>
      </c>
      <c r="I2812" t="s">
        <v>33</v>
      </c>
      <c r="J2812">
        <v>3.2370000000000001</v>
      </c>
      <c r="K2812">
        <v>5</v>
      </c>
      <c r="L2812">
        <v>2</v>
      </c>
      <c r="M2812">
        <v>8</v>
      </c>
      <c r="N2812">
        <v>10</v>
      </c>
      <c r="O2812">
        <v>2</v>
      </c>
      <c r="P2812">
        <v>21</v>
      </c>
      <c r="Q2812">
        <v>0</v>
      </c>
      <c r="R2812">
        <v>7</v>
      </c>
      <c r="S2812">
        <v>12</v>
      </c>
      <c r="T2812">
        <v>4</v>
      </c>
      <c r="U2812">
        <v>1</v>
      </c>
      <c r="V2812">
        <v>9</v>
      </c>
      <c r="W2812">
        <v>6</v>
      </c>
      <c r="X2812">
        <v>5</v>
      </c>
      <c r="Y2812">
        <v>10</v>
      </c>
      <c r="Z2812">
        <v>11</v>
      </c>
      <c r="AA2812">
        <v>6</v>
      </c>
      <c r="AB2812">
        <v>3</v>
      </c>
      <c r="AC2812">
        <v>0</v>
      </c>
      <c r="AD2812">
        <v>1</v>
      </c>
      <c r="AE2812">
        <f>SUM(M2812:N2812)/SUM(K2812:AD2812)</f>
        <v>0.14634146341463414</v>
      </c>
      <c r="AF2812">
        <f>SUM(S2812,Y2812)/SUM(K2812:AD2812)</f>
        <v>0.17886178861788618</v>
      </c>
      <c r="AG2812">
        <f t="shared" si="190"/>
        <v>0.26016260162601629</v>
      </c>
      <c r="AH2812">
        <f t="shared" si="191"/>
        <v>2.4390243902439025E-2</v>
      </c>
      <c r="AI2812">
        <f t="shared" si="192"/>
        <v>0.12195121951219512</v>
      </c>
      <c r="AJ2812">
        <f t="shared" si="193"/>
        <v>0.26829268292682928</v>
      </c>
      <c r="AK2812">
        <v>5</v>
      </c>
      <c r="AL2812">
        <v>0</v>
      </c>
    </row>
    <row r="2813" spans="1:38" x14ac:dyDescent="0.2">
      <c r="A2813" t="s">
        <v>1775</v>
      </c>
      <c r="B2813">
        <v>121</v>
      </c>
      <c r="C2813">
        <v>1058</v>
      </c>
      <c r="D2813">
        <f>C2813-B2813</f>
        <v>937</v>
      </c>
      <c r="E2813">
        <v>0.27450000000000002</v>
      </c>
      <c r="F2813">
        <v>4.6900000000000002E-4</v>
      </c>
      <c r="G2813">
        <v>54</v>
      </c>
      <c r="H2813" t="s">
        <v>35</v>
      </c>
      <c r="I2813" t="s">
        <v>874</v>
      </c>
      <c r="J2813">
        <v>2.448</v>
      </c>
      <c r="K2813">
        <v>13</v>
      </c>
      <c r="L2813">
        <v>1</v>
      </c>
      <c r="M2813">
        <v>47</v>
      </c>
      <c r="N2813">
        <v>58</v>
      </c>
      <c r="O2813">
        <v>4</v>
      </c>
      <c r="P2813">
        <v>17</v>
      </c>
      <c r="Q2813">
        <v>8</v>
      </c>
      <c r="R2813">
        <v>7</v>
      </c>
      <c r="S2813">
        <v>48</v>
      </c>
      <c r="T2813">
        <v>11</v>
      </c>
      <c r="U2813">
        <v>1</v>
      </c>
      <c r="V2813">
        <v>26</v>
      </c>
      <c r="W2813">
        <v>8</v>
      </c>
      <c r="X2813">
        <v>18</v>
      </c>
      <c r="Y2813">
        <v>13</v>
      </c>
      <c r="Z2813">
        <v>34</v>
      </c>
      <c r="AA2813">
        <v>13</v>
      </c>
      <c r="AB2813">
        <v>10</v>
      </c>
      <c r="AC2813">
        <v>0</v>
      </c>
      <c r="AD2813">
        <v>4</v>
      </c>
      <c r="AE2813">
        <f>SUM(M2813:N2813)/SUM(K2813:AD2813)</f>
        <v>0.30791788856304986</v>
      </c>
      <c r="AF2813">
        <f>SUM(S2813,Y2813)/SUM(K2813:AD2813)</f>
        <v>0.17888563049853373</v>
      </c>
      <c r="AG2813">
        <f t="shared" si="190"/>
        <v>0.11143695014662756</v>
      </c>
      <c r="AH2813">
        <f t="shared" si="191"/>
        <v>2.3460410557184751E-2</v>
      </c>
      <c r="AI2813">
        <f t="shared" si="192"/>
        <v>8.5043988269794715E-2</v>
      </c>
      <c r="AJ2813">
        <f t="shared" si="193"/>
        <v>0.2932551319648094</v>
      </c>
    </row>
    <row r="2814" spans="1:38" x14ac:dyDescent="0.2">
      <c r="A2814" t="s">
        <v>1682</v>
      </c>
      <c r="B2814">
        <v>9</v>
      </c>
      <c r="C2814">
        <v>556</v>
      </c>
      <c r="D2814">
        <f>C2814-B2814</f>
        <v>547</v>
      </c>
      <c r="E2814">
        <v>0.32979999999999998</v>
      </c>
      <c r="F2814">
        <v>1.9319999999999999E-3</v>
      </c>
      <c r="G2814">
        <v>66</v>
      </c>
      <c r="H2814" t="s">
        <v>32</v>
      </c>
      <c r="I2814" t="s">
        <v>49</v>
      </c>
      <c r="J2814">
        <v>2.8410000000000002</v>
      </c>
      <c r="K2814">
        <v>18</v>
      </c>
      <c r="L2814">
        <v>0</v>
      </c>
      <c r="M2814">
        <v>17</v>
      </c>
      <c r="N2814">
        <v>31</v>
      </c>
      <c r="O2814">
        <v>0</v>
      </c>
      <c r="P2814">
        <v>32</v>
      </c>
      <c r="Q2814">
        <v>1</v>
      </c>
      <c r="R2814">
        <v>3</v>
      </c>
      <c r="S2814">
        <v>28</v>
      </c>
      <c r="T2814">
        <v>5</v>
      </c>
      <c r="U2814">
        <v>1</v>
      </c>
      <c r="V2814">
        <v>11</v>
      </c>
      <c r="W2814">
        <v>4</v>
      </c>
      <c r="X2814">
        <v>12</v>
      </c>
      <c r="Y2814">
        <v>11</v>
      </c>
      <c r="Z2814">
        <v>18</v>
      </c>
      <c r="AA2814">
        <v>18</v>
      </c>
      <c r="AB2814">
        <v>7</v>
      </c>
      <c r="AC2814">
        <v>0</v>
      </c>
      <c r="AD2814">
        <v>1</v>
      </c>
      <c r="AE2814">
        <f>SUM(M2814:N2814)/SUM(K2814:AD2814)</f>
        <v>0.22018348623853212</v>
      </c>
      <c r="AF2814">
        <f>SUM(S2814,Y2814)/SUM(K2814:AD2814)</f>
        <v>0.17889908256880735</v>
      </c>
      <c r="AG2814">
        <f t="shared" si="190"/>
        <v>0.24770642201834864</v>
      </c>
      <c r="AH2814">
        <f t="shared" si="191"/>
        <v>4.5871559633027525E-3</v>
      </c>
      <c r="AI2814">
        <f t="shared" si="192"/>
        <v>7.3394495412844041E-2</v>
      </c>
      <c r="AJ2814">
        <f t="shared" si="193"/>
        <v>0.27522935779816515</v>
      </c>
      <c r="AK2814">
        <v>139</v>
      </c>
      <c r="AL2814">
        <v>0</v>
      </c>
    </row>
    <row r="2815" spans="1:38" x14ac:dyDescent="0.2">
      <c r="A2815" t="s">
        <v>559</v>
      </c>
      <c r="B2815">
        <v>755</v>
      </c>
      <c r="C2815">
        <v>1036</v>
      </c>
      <c r="D2815">
        <f>C2815-B2815</f>
        <v>281</v>
      </c>
      <c r="E2815">
        <v>0.24759999999999999</v>
      </c>
      <c r="F2815">
        <v>3.0179999999999998E-3</v>
      </c>
      <c r="G2815">
        <v>42</v>
      </c>
      <c r="H2815" t="s">
        <v>32</v>
      </c>
      <c r="I2815" t="s">
        <v>33</v>
      </c>
      <c r="J2815">
        <v>3.2570000000000001</v>
      </c>
      <c r="K2815">
        <v>8</v>
      </c>
      <c r="L2815">
        <v>1</v>
      </c>
      <c r="M2815">
        <v>15</v>
      </c>
      <c r="N2815">
        <v>22</v>
      </c>
      <c r="O2815">
        <v>13</v>
      </c>
      <c r="P2815">
        <v>6</v>
      </c>
      <c r="Q2815">
        <v>9</v>
      </c>
      <c r="R2815">
        <v>6</v>
      </c>
      <c r="S2815">
        <v>26</v>
      </c>
      <c r="T2815">
        <v>11</v>
      </c>
      <c r="U2815">
        <v>2</v>
      </c>
      <c r="V2815">
        <v>9</v>
      </c>
      <c r="W2815">
        <v>9</v>
      </c>
      <c r="X2815">
        <v>6</v>
      </c>
      <c r="Y2815">
        <v>8</v>
      </c>
      <c r="Z2815">
        <v>12</v>
      </c>
      <c r="AA2815">
        <v>12</v>
      </c>
      <c r="AB2815">
        <v>7</v>
      </c>
      <c r="AC2815">
        <v>5</v>
      </c>
      <c r="AD2815">
        <v>3</v>
      </c>
      <c r="AE2815">
        <f>SUM(M2815:N2815)/SUM(K2815:AD2815)</f>
        <v>0.19473684210526315</v>
      </c>
      <c r="AF2815">
        <f>SUM(S2815,Y2815)/SUM(K2815:AD2815)</f>
        <v>0.17894736842105263</v>
      </c>
      <c r="AG2815">
        <f t="shared" si="190"/>
        <v>0.12105263157894737</v>
      </c>
      <c r="AH2815">
        <f t="shared" si="191"/>
        <v>0.11052631578947368</v>
      </c>
      <c r="AI2815">
        <f t="shared" si="192"/>
        <v>0.1368421052631579</v>
      </c>
      <c r="AJ2815">
        <f t="shared" si="193"/>
        <v>0.25789473684210529</v>
      </c>
      <c r="AK2815">
        <v>2</v>
      </c>
      <c r="AL2815">
        <v>0</v>
      </c>
    </row>
    <row r="2816" spans="1:38" x14ac:dyDescent="0.2">
      <c r="A2816" t="s">
        <v>1223</v>
      </c>
      <c r="B2816">
        <v>10</v>
      </c>
      <c r="C2816">
        <v>559</v>
      </c>
      <c r="D2816">
        <f>C2816-B2816</f>
        <v>549</v>
      </c>
      <c r="E2816">
        <v>0.35010000000000002</v>
      </c>
      <c r="F2816">
        <v>3.6000000000000001E-5</v>
      </c>
      <c r="G2816">
        <v>66</v>
      </c>
      <c r="H2816" t="s">
        <v>32</v>
      </c>
      <c r="I2816" t="s">
        <v>49</v>
      </c>
      <c r="J2816">
        <v>2.6709999999999998</v>
      </c>
      <c r="K2816">
        <v>10</v>
      </c>
      <c r="L2816">
        <v>1</v>
      </c>
      <c r="M2816">
        <v>22</v>
      </c>
      <c r="N2816">
        <v>20</v>
      </c>
      <c r="O2816">
        <v>0</v>
      </c>
      <c r="P2816">
        <v>41</v>
      </c>
      <c r="Q2816">
        <v>5</v>
      </c>
      <c r="R2816">
        <v>2</v>
      </c>
      <c r="S2816">
        <v>33</v>
      </c>
      <c r="T2816">
        <v>3</v>
      </c>
      <c r="U2816">
        <v>0</v>
      </c>
      <c r="V2816">
        <v>11</v>
      </c>
      <c r="W2816">
        <v>12</v>
      </c>
      <c r="X2816">
        <v>2</v>
      </c>
      <c r="Y2816">
        <v>1</v>
      </c>
      <c r="Z2816">
        <v>14</v>
      </c>
      <c r="AA2816">
        <v>10</v>
      </c>
      <c r="AB2816">
        <v>2</v>
      </c>
      <c r="AC2816">
        <v>0</v>
      </c>
      <c r="AD2816">
        <v>1</v>
      </c>
      <c r="AE2816">
        <f>SUM(M2816:N2816)/SUM(K2816:AD2816)</f>
        <v>0.22105263157894736</v>
      </c>
      <c r="AF2816">
        <f>SUM(S2816,Y2816)/SUM(K2816:AD2816)</f>
        <v>0.17894736842105263</v>
      </c>
      <c r="AG2816">
        <f t="shared" si="190"/>
        <v>0.33157894736842103</v>
      </c>
      <c r="AH2816">
        <f t="shared" si="191"/>
        <v>5.263157894736842E-3</v>
      </c>
      <c r="AI2816">
        <f t="shared" si="192"/>
        <v>3.6842105263157891E-2</v>
      </c>
      <c r="AJ2816">
        <f t="shared" si="193"/>
        <v>0.22631578947368422</v>
      </c>
      <c r="AK2816">
        <v>3</v>
      </c>
      <c r="AL2816">
        <v>0</v>
      </c>
    </row>
    <row r="2817" spans="1:38" x14ac:dyDescent="0.2">
      <c r="A2817" t="s">
        <v>2668</v>
      </c>
      <c r="B2817">
        <v>6</v>
      </c>
      <c r="C2817">
        <v>210</v>
      </c>
      <c r="D2817">
        <f>C2817-B2817</f>
        <v>204</v>
      </c>
      <c r="E2817">
        <v>0.63449999999999995</v>
      </c>
      <c r="F2817">
        <v>2.7099999999999997E-4</v>
      </c>
      <c r="G2817">
        <v>90</v>
      </c>
      <c r="H2817" t="s">
        <v>32</v>
      </c>
      <c r="I2817" t="s">
        <v>40</v>
      </c>
      <c r="J2817">
        <v>2.8820000000000001</v>
      </c>
      <c r="K2817">
        <v>4</v>
      </c>
      <c r="L2817">
        <v>1</v>
      </c>
      <c r="M2817">
        <v>9</v>
      </c>
      <c r="N2817">
        <v>14</v>
      </c>
      <c r="O2817">
        <v>1</v>
      </c>
      <c r="P2817">
        <v>9</v>
      </c>
      <c r="Q2817">
        <v>1</v>
      </c>
      <c r="R2817">
        <v>2</v>
      </c>
      <c r="S2817">
        <v>13</v>
      </c>
      <c r="T2817">
        <v>2</v>
      </c>
      <c r="U2817">
        <v>1</v>
      </c>
      <c r="V2817">
        <v>5</v>
      </c>
      <c r="W2817">
        <v>5</v>
      </c>
      <c r="X2817">
        <v>5</v>
      </c>
      <c r="Y2817">
        <v>4</v>
      </c>
      <c r="Z2817">
        <v>4</v>
      </c>
      <c r="AA2817">
        <v>6</v>
      </c>
      <c r="AB2817">
        <v>6</v>
      </c>
      <c r="AC2817">
        <v>1</v>
      </c>
      <c r="AD2817">
        <v>2</v>
      </c>
      <c r="AE2817">
        <f>SUM(M2817:N2817)/SUM(K2817:AD2817)</f>
        <v>0.24210526315789474</v>
      </c>
      <c r="AF2817">
        <f>SUM(S2817,Y2817)/SUM(K2817:AD2817)</f>
        <v>0.17894736842105263</v>
      </c>
      <c r="AG2817">
        <f t="shared" si="190"/>
        <v>0.18947368421052632</v>
      </c>
      <c r="AH2817">
        <f t="shared" si="191"/>
        <v>4.2105263157894736E-2</v>
      </c>
      <c r="AI2817">
        <f t="shared" si="192"/>
        <v>0.11578947368421053</v>
      </c>
      <c r="AJ2817">
        <f t="shared" si="193"/>
        <v>0.23157894736842105</v>
      </c>
      <c r="AK2817">
        <v>12</v>
      </c>
      <c r="AL2817">
        <v>1</v>
      </c>
    </row>
    <row r="2818" spans="1:38" x14ac:dyDescent="0.2">
      <c r="A2818" t="s">
        <v>3098</v>
      </c>
      <c r="B2818">
        <v>9</v>
      </c>
      <c r="C2818">
        <v>281</v>
      </c>
      <c r="D2818">
        <f>C2818-B2818</f>
        <v>272</v>
      </c>
      <c r="E2818">
        <v>0.49330000000000002</v>
      </c>
      <c r="F2818">
        <v>6.3500000000000004E-4</v>
      </c>
      <c r="G2818">
        <v>90</v>
      </c>
      <c r="H2818" t="s">
        <v>32</v>
      </c>
      <c r="I2818" t="s">
        <v>44</v>
      </c>
      <c r="J2818">
        <v>2.7240000000000002</v>
      </c>
      <c r="K2818">
        <v>4</v>
      </c>
      <c r="L2818">
        <v>0</v>
      </c>
      <c r="M2818">
        <v>8</v>
      </c>
      <c r="N2818">
        <v>15</v>
      </c>
      <c r="O2818">
        <v>0</v>
      </c>
      <c r="P2818">
        <v>10</v>
      </c>
      <c r="Q2818">
        <v>1</v>
      </c>
      <c r="R2818">
        <v>4</v>
      </c>
      <c r="S2818">
        <v>13</v>
      </c>
      <c r="T2818">
        <v>2</v>
      </c>
      <c r="U2818">
        <v>0</v>
      </c>
      <c r="V2818">
        <v>4</v>
      </c>
      <c r="W2818">
        <v>8</v>
      </c>
      <c r="X2818">
        <v>4</v>
      </c>
      <c r="Y2818">
        <v>4</v>
      </c>
      <c r="Z2818">
        <v>5</v>
      </c>
      <c r="AA2818">
        <v>8</v>
      </c>
      <c r="AB2818">
        <v>2</v>
      </c>
      <c r="AC2818">
        <v>2</v>
      </c>
      <c r="AD2818">
        <v>1</v>
      </c>
      <c r="AE2818">
        <f>SUM(M2818:N2818)/SUM(K2818:AD2818)</f>
        <v>0.24210526315789474</v>
      </c>
      <c r="AF2818">
        <f>SUM(S2818,Y2818)/SUM(K2818:AD2818)</f>
        <v>0.17894736842105263</v>
      </c>
      <c r="AG2818">
        <f t="shared" si="190"/>
        <v>0.23157894736842105</v>
      </c>
      <c r="AH2818">
        <f t="shared" si="191"/>
        <v>3.1578947368421054E-2</v>
      </c>
      <c r="AI2818">
        <f t="shared" si="192"/>
        <v>8.4210526315789472E-2</v>
      </c>
      <c r="AJ2818">
        <f t="shared" si="193"/>
        <v>0.23157894736842105</v>
      </c>
      <c r="AK2818">
        <v>29</v>
      </c>
      <c r="AL2818">
        <v>1</v>
      </c>
    </row>
    <row r="2819" spans="1:38" x14ac:dyDescent="0.2">
      <c r="A2819" t="s">
        <v>1919</v>
      </c>
      <c r="B2819">
        <v>821</v>
      </c>
      <c r="C2819">
        <v>1053</v>
      </c>
      <c r="D2819">
        <f>C2819-B2819</f>
        <v>232</v>
      </c>
      <c r="E2819">
        <v>0.21920000000000001</v>
      </c>
      <c r="F2819">
        <v>3.0000000000000001E-5</v>
      </c>
      <c r="G2819">
        <v>30</v>
      </c>
      <c r="H2819" t="s">
        <v>35</v>
      </c>
      <c r="I2819" t="s">
        <v>33</v>
      </c>
      <c r="J2819">
        <v>2.548</v>
      </c>
      <c r="K2819">
        <v>5</v>
      </c>
      <c r="L2819">
        <v>1</v>
      </c>
      <c r="M2819">
        <v>12</v>
      </c>
      <c r="N2819">
        <v>14</v>
      </c>
      <c r="O2819">
        <v>3</v>
      </c>
      <c r="P2819">
        <v>7</v>
      </c>
      <c r="Q2819">
        <v>3</v>
      </c>
      <c r="R2819">
        <v>3</v>
      </c>
      <c r="S2819">
        <v>10</v>
      </c>
      <c r="T2819">
        <v>1</v>
      </c>
      <c r="U2819">
        <v>2</v>
      </c>
      <c r="V2819">
        <v>10</v>
      </c>
      <c r="W2819">
        <v>1</v>
      </c>
      <c r="X2819">
        <v>3</v>
      </c>
      <c r="Y2819">
        <v>7</v>
      </c>
      <c r="Z2819">
        <v>6</v>
      </c>
      <c r="AA2819">
        <v>5</v>
      </c>
      <c r="AB2819">
        <v>1</v>
      </c>
      <c r="AC2819">
        <v>0</v>
      </c>
      <c r="AD2819">
        <v>1</v>
      </c>
      <c r="AE2819">
        <f>SUM(M2819:N2819)/SUM(K2819:AD2819)</f>
        <v>0.27368421052631581</v>
      </c>
      <c r="AF2819">
        <f>SUM(S2819,Y2819)/SUM(K2819:AD2819)</f>
        <v>0.17894736842105263</v>
      </c>
      <c r="AG2819">
        <f t="shared" ref="AG2819:AG2882" si="194">SUM(P2819,K2819,W2819)/SUM(K2819:AD2819)</f>
        <v>0.1368421052631579</v>
      </c>
      <c r="AH2819">
        <f t="shared" ref="AH2819:AH2882" si="195">SUM(AC2819,AD2819,O2819)/SUM(K2819:AD2819)</f>
        <v>4.2105263157894736E-2</v>
      </c>
      <c r="AI2819">
        <f t="shared" ref="AI2819:AI2882" si="196">SUM(R2819,T2819,AB2819,U2819)/SUM(K2819:AD2819)</f>
        <v>7.3684210526315783E-2</v>
      </c>
      <c r="AJ2819">
        <f t="shared" ref="AJ2819:AJ2882" si="197">SUM(Q2819,X2819,V2819,AA2819,Z2819,L2819)/SUM(K2819:AD2819)</f>
        <v>0.29473684210526313</v>
      </c>
    </row>
    <row r="2820" spans="1:38" x14ac:dyDescent="0.2">
      <c r="A2820" t="s">
        <v>1160</v>
      </c>
      <c r="B2820">
        <v>57</v>
      </c>
      <c r="C2820">
        <v>140</v>
      </c>
      <c r="D2820">
        <f>C2820-B2820</f>
        <v>83</v>
      </c>
      <c r="E2820">
        <v>0.1181</v>
      </c>
      <c r="F2820">
        <v>5.0299999999999997E-4</v>
      </c>
      <c r="G2820">
        <v>6</v>
      </c>
      <c r="H2820" t="s">
        <v>35</v>
      </c>
      <c r="I2820" t="s">
        <v>44</v>
      </c>
      <c r="J2820">
        <v>3.9940000000000002</v>
      </c>
      <c r="K2820">
        <v>1</v>
      </c>
      <c r="L2820">
        <v>1</v>
      </c>
      <c r="M2820">
        <v>2</v>
      </c>
      <c r="N2820">
        <v>4</v>
      </c>
      <c r="O2820">
        <v>2</v>
      </c>
      <c r="P2820">
        <v>4</v>
      </c>
      <c r="Q2820">
        <v>2</v>
      </c>
      <c r="R2820">
        <v>4</v>
      </c>
      <c r="S2820">
        <v>11</v>
      </c>
      <c r="T2820">
        <v>7</v>
      </c>
      <c r="U2820">
        <v>0</v>
      </c>
      <c r="V2820">
        <v>6</v>
      </c>
      <c r="W2820">
        <v>2</v>
      </c>
      <c r="X2820">
        <v>0</v>
      </c>
      <c r="Y2820">
        <v>1</v>
      </c>
      <c r="Z2820">
        <v>4</v>
      </c>
      <c r="AA2820">
        <v>4</v>
      </c>
      <c r="AB2820">
        <v>6</v>
      </c>
      <c r="AC2820">
        <v>2</v>
      </c>
      <c r="AD2820">
        <v>4</v>
      </c>
      <c r="AE2820">
        <f>SUM(M2820:N2820)/SUM(K2820:AD2820)</f>
        <v>8.9552238805970144E-2</v>
      </c>
      <c r="AF2820">
        <f>SUM(S2820,Y2820)/SUM(K2820:AD2820)</f>
        <v>0.17910447761194029</v>
      </c>
      <c r="AG2820">
        <f t="shared" si="194"/>
        <v>0.1044776119402985</v>
      </c>
      <c r="AH2820">
        <f t="shared" si="195"/>
        <v>0.11940298507462686</v>
      </c>
      <c r="AI2820">
        <f t="shared" si="196"/>
        <v>0.2537313432835821</v>
      </c>
      <c r="AJ2820">
        <f t="shared" si="197"/>
        <v>0.2537313432835821</v>
      </c>
    </row>
    <row r="2821" spans="1:38" x14ac:dyDescent="0.2">
      <c r="A2821" t="s">
        <v>1961</v>
      </c>
      <c r="B2821">
        <v>429</v>
      </c>
      <c r="C2821">
        <v>554</v>
      </c>
      <c r="D2821">
        <f>C2821-B2821</f>
        <v>125</v>
      </c>
      <c r="E2821">
        <v>0.12939999999999999</v>
      </c>
      <c r="F2821">
        <v>3.5599999999999998E-4</v>
      </c>
      <c r="G2821">
        <v>6</v>
      </c>
      <c r="H2821" t="s">
        <v>35</v>
      </c>
      <c r="I2821" t="s">
        <v>44</v>
      </c>
      <c r="J2821">
        <v>2.875</v>
      </c>
      <c r="K2821">
        <v>1</v>
      </c>
      <c r="L2821">
        <v>0</v>
      </c>
      <c r="M2821">
        <v>7</v>
      </c>
      <c r="N2821">
        <v>4</v>
      </c>
      <c r="O2821">
        <v>1</v>
      </c>
      <c r="P2821">
        <v>4</v>
      </c>
      <c r="Q2821">
        <v>1</v>
      </c>
      <c r="R2821">
        <v>0</v>
      </c>
      <c r="S2821">
        <v>6</v>
      </c>
      <c r="T2821">
        <v>8</v>
      </c>
      <c r="U2821">
        <v>0</v>
      </c>
      <c r="V2821">
        <v>7</v>
      </c>
      <c r="W2821">
        <v>4</v>
      </c>
      <c r="X2821">
        <v>5</v>
      </c>
      <c r="Y2821">
        <v>6</v>
      </c>
      <c r="Z2821">
        <v>5</v>
      </c>
      <c r="AA2821">
        <v>2</v>
      </c>
      <c r="AB2821">
        <v>2</v>
      </c>
      <c r="AC2821">
        <v>1</v>
      </c>
      <c r="AD2821">
        <v>3</v>
      </c>
      <c r="AE2821">
        <f>SUM(M2821:N2821)/SUM(K2821:AD2821)</f>
        <v>0.16417910447761194</v>
      </c>
      <c r="AF2821">
        <f>SUM(S2821,Y2821)/SUM(K2821:AD2821)</f>
        <v>0.17910447761194029</v>
      </c>
      <c r="AG2821">
        <f t="shared" si="194"/>
        <v>0.13432835820895522</v>
      </c>
      <c r="AH2821">
        <f t="shared" si="195"/>
        <v>7.4626865671641784E-2</v>
      </c>
      <c r="AI2821">
        <f t="shared" si="196"/>
        <v>0.14925373134328357</v>
      </c>
      <c r="AJ2821">
        <f t="shared" si="197"/>
        <v>0.29850746268656714</v>
      </c>
    </row>
    <row r="2822" spans="1:38" x14ac:dyDescent="0.2">
      <c r="A2822" t="s">
        <v>2161</v>
      </c>
      <c r="B2822">
        <v>4</v>
      </c>
      <c r="C2822">
        <v>425</v>
      </c>
      <c r="D2822">
        <f>C2822-B2822</f>
        <v>421</v>
      </c>
      <c r="E2822">
        <v>0.46560000000000001</v>
      </c>
      <c r="F2822">
        <v>1.7979999999999999E-3</v>
      </c>
      <c r="G2822">
        <v>90</v>
      </c>
      <c r="H2822" t="s">
        <v>46</v>
      </c>
      <c r="I2822" t="s">
        <v>44</v>
      </c>
      <c r="J2822">
        <v>2.6890000000000001</v>
      </c>
      <c r="K2822">
        <v>4</v>
      </c>
      <c r="L2822">
        <v>1</v>
      </c>
      <c r="M2822">
        <v>8</v>
      </c>
      <c r="N2822">
        <v>15</v>
      </c>
      <c r="O2822">
        <v>1</v>
      </c>
      <c r="P2822">
        <v>18</v>
      </c>
      <c r="Q2822">
        <v>2</v>
      </c>
      <c r="R2822">
        <v>1</v>
      </c>
      <c r="S2822">
        <v>14</v>
      </c>
      <c r="T2822">
        <v>7</v>
      </c>
      <c r="U2822">
        <v>1</v>
      </c>
      <c r="V2822">
        <v>10</v>
      </c>
      <c r="W2822">
        <v>9</v>
      </c>
      <c r="X2822">
        <v>9</v>
      </c>
      <c r="Y2822">
        <v>10</v>
      </c>
      <c r="Z2822">
        <v>17</v>
      </c>
      <c r="AA2822">
        <v>6</v>
      </c>
      <c r="AB2822">
        <v>1</v>
      </c>
      <c r="AC2822">
        <v>0</v>
      </c>
      <c r="AD2822">
        <v>0</v>
      </c>
      <c r="AE2822">
        <f>SUM(M2822:N2822)/SUM(K2822:AD2822)</f>
        <v>0.17164179104477612</v>
      </c>
      <c r="AF2822">
        <f>SUM(S2822,Y2822)/SUM(K2822:AD2822)</f>
        <v>0.17910447761194029</v>
      </c>
      <c r="AG2822">
        <f t="shared" si="194"/>
        <v>0.23134328358208955</v>
      </c>
      <c r="AH2822">
        <f t="shared" si="195"/>
        <v>7.462686567164179E-3</v>
      </c>
      <c r="AI2822">
        <f t="shared" si="196"/>
        <v>7.4626865671641784E-2</v>
      </c>
      <c r="AJ2822">
        <f t="shared" si="197"/>
        <v>0.33582089552238809</v>
      </c>
      <c r="AK2822">
        <v>1</v>
      </c>
      <c r="AL2822">
        <v>0</v>
      </c>
    </row>
    <row r="2823" spans="1:38" x14ac:dyDescent="0.2">
      <c r="A2823" t="s">
        <v>452</v>
      </c>
      <c r="B2823">
        <v>18</v>
      </c>
      <c r="C2823">
        <v>177</v>
      </c>
      <c r="D2823">
        <f>C2823-B2823</f>
        <v>159</v>
      </c>
      <c r="E2823">
        <v>0.36130000000000001</v>
      </c>
      <c r="F2823">
        <v>4.1199999999999999E-4</v>
      </c>
      <c r="G2823">
        <v>66</v>
      </c>
      <c r="H2823" t="s">
        <v>35</v>
      </c>
      <c r="I2823" t="s">
        <v>47</v>
      </c>
      <c r="J2823">
        <v>2.569</v>
      </c>
      <c r="K2823">
        <v>1</v>
      </c>
      <c r="L2823">
        <v>0</v>
      </c>
      <c r="M2823">
        <v>4</v>
      </c>
      <c r="N2823">
        <v>8</v>
      </c>
      <c r="O2823">
        <v>1</v>
      </c>
      <c r="P2823">
        <v>11</v>
      </c>
      <c r="Q2823">
        <v>2</v>
      </c>
      <c r="R2823">
        <v>2</v>
      </c>
      <c r="S2823">
        <v>3</v>
      </c>
      <c r="T2823">
        <v>1</v>
      </c>
      <c r="U2823">
        <v>0</v>
      </c>
      <c r="V2823">
        <v>7</v>
      </c>
      <c r="W2823">
        <v>3</v>
      </c>
      <c r="X2823">
        <v>2</v>
      </c>
      <c r="Y2823">
        <v>9</v>
      </c>
      <c r="Z2823">
        <v>7</v>
      </c>
      <c r="AA2823">
        <v>4</v>
      </c>
      <c r="AB2823">
        <v>1</v>
      </c>
      <c r="AC2823">
        <v>0</v>
      </c>
      <c r="AD2823">
        <v>1</v>
      </c>
      <c r="AE2823">
        <f>SUM(M2823:N2823)/SUM(K2823:AD2823)</f>
        <v>0.17910447761194029</v>
      </c>
      <c r="AF2823">
        <f>SUM(S2823,Y2823)/SUM(K2823:AD2823)</f>
        <v>0.17910447761194029</v>
      </c>
      <c r="AG2823">
        <f t="shared" si="194"/>
        <v>0.22388059701492538</v>
      </c>
      <c r="AH2823">
        <f t="shared" si="195"/>
        <v>2.9850746268656716E-2</v>
      </c>
      <c r="AI2823">
        <f t="shared" si="196"/>
        <v>5.9701492537313432E-2</v>
      </c>
      <c r="AJ2823">
        <f t="shared" si="197"/>
        <v>0.32835820895522388</v>
      </c>
      <c r="AK2823">
        <v>3</v>
      </c>
      <c r="AL2823">
        <v>0</v>
      </c>
    </row>
    <row r="2824" spans="1:38" x14ac:dyDescent="0.2">
      <c r="A2824" t="s">
        <v>1129</v>
      </c>
      <c r="B2824">
        <v>3</v>
      </c>
      <c r="C2824">
        <v>765</v>
      </c>
      <c r="D2824">
        <f>C2824-B2824</f>
        <v>762</v>
      </c>
      <c r="E2824">
        <v>0.22239999999999999</v>
      </c>
      <c r="F2824">
        <v>3.4659999999999999E-3</v>
      </c>
      <c r="G2824">
        <v>30</v>
      </c>
      <c r="H2824" t="s">
        <v>35</v>
      </c>
      <c r="I2824" t="s">
        <v>72</v>
      </c>
      <c r="J2824">
        <v>2.6360000000000001</v>
      </c>
      <c r="K2824">
        <v>11</v>
      </c>
      <c r="L2824">
        <v>0</v>
      </c>
      <c r="M2824">
        <v>27</v>
      </c>
      <c r="N2824">
        <v>26</v>
      </c>
      <c r="O2824">
        <v>6</v>
      </c>
      <c r="P2824">
        <v>32</v>
      </c>
      <c r="Q2824">
        <v>3</v>
      </c>
      <c r="R2824">
        <v>4</v>
      </c>
      <c r="S2824">
        <v>40</v>
      </c>
      <c r="T2824">
        <v>8</v>
      </c>
      <c r="U2824">
        <v>2</v>
      </c>
      <c r="V2824">
        <v>25</v>
      </c>
      <c r="W2824">
        <v>12</v>
      </c>
      <c r="X2824">
        <v>16</v>
      </c>
      <c r="Y2824">
        <v>8</v>
      </c>
      <c r="Z2824">
        <v>26</v>
      </c>
      <c r="AA2824">
        <v>12</v>
      </c>
      <c r="AB2824">
        <v>3</v>
      </c>
      <c r="AC2824">
        <v>0</v>
      </c>
      <c r="AD2824">
        <v>7</v>
      </c>
      <c r="AE2824">
        <f>SUM(M2824:N2824)/SUM(K2824:AD2824)</f>
        <v>0.19776119402985073</v>
      </c>
      <c r="AF2824">
        <f>SUM(S2824,Y2824)/SUM(K2824:AD2824)</f>
        <v>0.17910447761194029</v>
      </c>
      <c r="AG2824">
        <f t="shared" si="194"/>
        <v>0.20522388059701493</v>
      </c>
      <c r="AH2824">
        <f t="shared" si="195"/>
        <v>4.8507462686567165E-2</v>
      </c>
      <c r="AI2824">
        <f t="shared" si="196"/>
        <v>6.3432835820895525E-2</v>
      </c>
      <c r="AJ2824">
        <f t="shared" si="197"/>
        <v>0.30597014925373134</v>
      </c>
    </row>
    <row r="2825" spans="1:38" x14ac:dyDescent="0.2">
      <c r="A2825" t="s">
        <v>1646</v>
      </c>
      <c r="B2825">
        <v>170</v>
      </c>
      <c r="C2825">
        <v>460</v>
      </c>
      <c r="D2825">
        <f>C2825-B2825</f>
        <v>290</v>
      </c>
      <c r="E2825">
        <v>0.1038</v>
      </c>
      <c r="F2825">
        <v>2.7200000000000002E-3</v>
      </c>
      <c r="G2825">
        <v>6</v>
      </c>
      <c r="H2825" t="s">
        <v>35</v>
      </c>
      <c r="I2825" t="s">
        <v>235</v>
      </c>
      <c r="J2825">
        <v>2.71</v>
      </c>
      <c r="K2825">
        <v>2</v>
      </c>
      <c r="L2825">
        <v>1</v>
      </c>
      <c r="M2825">
        <v>14</v>
      </c>
      <c r="N2825">
        <v>13</v>
      </c>
      <c r="O2825">
        <v>3</v>
      </c>
      <c r="P2825">
        <v>8</v>
      </c>
      <c r="Q2825">
        <v>3</v>
      </c>
      <c r="R2825">
        <v>4</v>
      </c>
      <c r="S2825">
        <v>18</v>
      </c>
      <c r="T2825">
        <v>4</v>
      </c>
      <c r="U2825">
        <v>2</v>
      </c>
      <c r="V2825">
        <v>13</v>
      </c>
      <c r="W2825">
        <v>5</v>
      </c>
      <c r="X2825">
        <v>8</v>
      </c>
      <c r="Y2825">
        <v>6</v>
      </c>
      <c r="Z2825">
        <v>15</v>
      </c>
      <c r="AA2825">
        <v>7</v>
      </c>
      <c r="AB2825">
        <v>4</v>
      </c>
      <c r="AC2825">
        <v>0</v>
      </c>
      <c r="AD2825">
        <v>4</v>
      </c>
      <c r="AE2825">
        <f>SUM(M2825:N2825)/SUM(K2825:AD2825)</f>
        <v>0.20149253731343283</v>
      </c>
      <c r="AF2825">
        <f>SUM(S2825,Y2825)/SUM(K2825:AD2825)</f>
        <v>0.17910447761194029</v>
      </c>
      <c r="AG2825">
        <f t="shared" si="194"/>
        <v>0.11194029850746269</v>
      </c>
      <c r="AH2825">
        <f t="shared" si="195"/>
        <v>5.2238805970149252E-2</v>
      </c>
      <c r="AI2825">
        <f t="shared" si="196"/>
        <v>0.1044776119402985</v>
      </c>
      <c r="AJ2825">
        <f t="shared" si="197"/>
        <v>0.35074626865671643</v>
      </c>
    </row>
    <row r="2826" spans="1:38" x14ac:dyDescent="0.2">
      <c r="A2826" t="s">
        <v>2144</v>
      </c>
      <c r="B2826">
        <v>20</v>
      </c>
      <c r="C2826">
        <v>398</v>
      </c>
      <c r="D2826">
        <f>C2826-B2826</f>
        <v>378</v>
      </c>
      <c r="E2826">
        <v>0.2722</v>
      </c>
      <c r="F2826">
        <v>1.918E-3</v>
      </c>
      <c r="G2826">
        <v>54</v>
      </c>
      <c r="H2826" t="s">
        <v>35</v>
      </c>
      <c r="I2826" t="s">
        <v>44</v>
      </c>
      <c r="J2826">
        <v>2.6280000000000001</v>
      </c>
      <c r="K2826">
        <v>4</v>
      </c>
      <c r="L2826">
        <v>0</v>
      </c>
      <c r="M2826">
        <v>15</v>
      </c>
      <c r="N2826">
        <v>15</v>
      </c>
      <c r="O2826">
        <v>4</v>
      </c>
      <c r="P2826">
        <v>14</v>
      </c>
      <c r="Q2826">
        <v>2</v>
      </c>
      <c r="R2826">
        <v>6</v>
      </c>
      <c r="S2826">
        <v>16</v>
      </c>
      <c r="T2826">
        <v>3</v>
      </c>
      <c r="U2826">
        <v>0</v>
      </c>
      <c r="V2826">
        <v>12</v>
      </c>
      <c r="W2826">
        <v>10</v>
      </c>
      <c r="X2826">
        <v>5</v>
      </c>
      <c r="Y2826">
        <v>8</v>
      </c>
      <c r="Z2826">
        <v>15</v>
      </c>
      <c r="AA2826">
        <v>3</v>
      </c>
      <c r="AB2826">
        <v>0</v>
      </c>
      <c r="AC2826">
        <v>0</v>
      </c>
      <c r="AD2826">
        <v>2</v>
      </c>
      <c r="AE2826">
        <f>SUM(M2826:N2826)/SUM(K2826:AD2826)</f>
        <v>0.22388059701492538</v>
      </c>
      <c r="AF2826">
        <f>SUM(S2826,Y2826)/SUM(K2826:AD2826)</f>
        <v>0.17910447761194029</v>
      </c>
      <c r="AG2826">
        <f t="shared" si="194"/>
        <v>0.20895522388059701</v>
      </c>
      <c r="AH2826">
        <f t="shared" si="195"/>
        <v>4.4776119402985072E-2</v>
      </c>
      <c r="AI2826">
        <f t="shared" si="196"/>
        <v>6.7164179104477612E-2</v>
      </c>
      <c r="AJ2826">
        <f t="shared" si="197"/>
        <v>0.27611940298507465</v>
      </c>
    </row>
    <row r="2827" spans="1:38" x14ac:dyDescent="0.2">
      <c r="A2827" t="s">
        <v>1281</v>
      </c>
      <c r="B2827">
        <v>22</v>
      </c>
      <c r="C2827">
        <v>919</v>
      </c>
      <c r="D2827">
        <f>C2827-B2827</f>
        <v>897</v>
      </c>
      <c r="E2827">
        <v>0.1636</v>
      </c>
      <c r="F2827">
        <v>1.952E-3</v>
      </c>
      <c r="G2827">
        <v>6</v>
      </c>
      <c r="H2827" t="s">
        <v>35</v>
      </c>
      <c r="I2827" t="s">
        <v>44</v>
      </c>
      <c r="J2827">
        <v>3.077</v>
      </c>
      <c r="K2827">
        <v>14</v>
      </c>
      <c r="L2827">
        <v>2</v>
      </c>
      <c r="M2827">
        <v>16</v>
      </c>
      <c r="N2827">
        <v>29</v>
      </c>
      <c r="O2827">
        <v>5</v>
      </c>
      <c r="P2827">
        <v>49</v>
      </c>
      <c r="Q2827">
        <v>6</v>
      </c>
      <c r="R2827">
        <v>14</v>
      </c>
      <c r="S2827">
        <v>43</v>
      </c>
      <c r="T2827">
        <v>9</v>
      </c>
      <c r="U2827">
        <v>2</v>
      </c>
      <c r="V2827">
        <v>19</v>
      </c>
      <c r="W2827">
        <v>15</v>
      </c>
      <c r="X2827">
        <v>16</v>
      </c>
      <c r="Y2827">
        <v>12</v>
      </c>
      <c r="Z2827">
        <v>21</v>
      </c>
      <c r="AA2827">
        <v>19</v>
      </c>
      <c r="AB2827">
        <v>6</v>
      </c>
      <c r="AC2827">
        <v>1</v>
      </c>
      <c r="AD2827">
        <v>9</v>
      </c>
      <c r="AE2827">
        <f>SUM(M2827:N2827)/SUM(K2827:AD2827)</f>
        <v>0.1465798045602606</v>
      </c>
      <c r="AF2827">
        <f>SUM(S2827,Y2827)/SUM(K2827:AD2827)</f>
        <v>0.17915309446254071</v>
      </c>
      <c r="AG2827">
        <f t="shared" si="194"/>
        <v>0.25407166123778502</v>
      </c>
      <c r="AH2827">
        <f t="shared" si="195"/>
        <v>4.8859934853420196E-2</v>
      </c>
      <c r="AI2827">
        <f t="shared" si="196"/>
        <v>0.10097719869706841</v>
      </c>
      <c r="AJ2827">
        <f t="shared" si="197"/>
        <v>0.27035830618892509</v>
      </c>
    </row>
    <row r="2828" spans="1:38" x14ac:dyDescent="0.2">
      <c r="A2828" t="s">
        <v>1483</v>
      </c>
      <c r="B2828">
        <v>4</v>
      </c>
      <c r="C2828">
        <v>607</v>
      </c>
      <c r="D2828">
        <f>C2828-B2828</f>
        <v>603</v>
      </c>
      <c r="E2828">
        <v>0.34100000000000003</v>
      </c>
      <c r="F2828">
        <v>3.3379999999999998E-3</v>
      </c>
      <c r="G2828">
        <v>66</v>
      </c>
      <c r="H2828" t="s">
        <v>35</v>
      </c>
      <c r="I2828" t="s">
        <v>1484</v>
      </c>
      <c r="J2828">
        <v>2.9809999999999999</v>
      </c>
      <c r="K2828">
        <v>8</v>
      </c>
      <c r="L2828">
        <v>3</v>
      </c>
      <c r="M2828">
        <v>29</v>
      </c>
      <c r="N2828">
        <v>21</v>
      </c>
      <c r="O2828">
        <v>5</v>
      </c>
      <c r="P2828">
        <v>21</v>
      </c>
      <c r="Q2828">
        <v>5</v>
      </c>
      <c r="R2828">
        <v>6</v>
      </c>
      <c r="S2828">
        <v>31</v>
      </c>
      <c r="T2828">
        <v>8</v>
      </c>
      <c r="U2828">
        <v>2</v>
      </c>
      <c r="V2828">
        <v>16</v>
      </c>
      <c r="W2828">
        <v>13</v>
      </c>
      <c r="X2828">
        <v>8</v>
      </c>
      <c r="Y2828">
        <v>12</v>
      </c>
      <c r="Z2828">
        <v>26</v>
      </c>
      <c r="AA2828">
        <v>10</v>
      </c>
      <c r="AB2828">
        <v>12</v>
      </c>
      <c r="AC2828">
        <v>0</v>
      </c>
      <c r="AD2828">
        <v>4</v>
      </c>
      <c r="AE2828">
        <f>SUM(M2828:N2828)/SUM(K2828:AD2828)</f>
        <v>0.20833333333333334</v>
      </c>
      <c r="AF2828">
        <f>SUM(S2828,Y2828)/SUM(K2828:AD2828)</f>
        <v>0.17916666666666667</v>
      </c>
      <c r="AG2828">
        <f t="shared" si="194"/>
        <v>0.17499999999999999</v>
      </c>
      <c r="AH2828">
        <f t="shared" si="195"/>
        <v>3.7499999999999999E-2</v>
      </c>
      <c r="AI2828">
        <f t="shared" si="196"/>
        <v>0.11666666666666667</v>
      </c>
      <c r="AJ2828">
        <f t="shared" si="197"/>
        <v>0.28333333333333333</v>
      </c>
    </row>
    <row r="2829" spans="1:38" x14ac:dyDescent="0.2">
      <c r="A2829" t="s">
        <v>2786</v>
      </c>
      <c r="B2829">
        <v>5</v>
      </c>
      <c r="C2829">
        <v>270</v>
      </c>
      <c r="D2829">
        <f>C2829-B2829</f>
        <v>265</v>
      </c>
      <c r="E2829">
        <v>0.1721</v>
      </c>
      <c r="F2829">
        <v>1.191E-3</v>
      </c>
      <c r="G2829">
        <v>18</v>
      </c>
      <c r="H2829" t="s">
        <v>35</v>
      </c>
      <c r="I2829" t="s">
        <v>351</v>
      </c>
      <c r="J2829">
        <v>3.13</v>
      </c>
      <c r="K2829">
        <v>6</v>
      </c>
      <c r="L2829">
        <v>1</v>
      </c>
      <c r="M2829">
        <v>8</v>
      </c>
      <c r="N2829">
        <v>11</v>
      </c>
      <c r="O2829">
        <v>2</v>
      </c>
      <c r="P2829">
        <v>16</v>
      </c>
      <c r="Q2829">
        <v>0</v>
      </c>
      <c r="R2829">
        <v>1</v>
      </c>
      <c r="S2829">
        <v>13</v>
      </c>
      <c r="T2829">
        <v>6</v>
      </c>
      <c r="U2829">
        <v>3</v>
      </c>
      <c r="V2829">
        <v>10</v>
      </c>
      <c r="W2829">
        <v>2</v>
      </c>
      <c r="X2829">
        <v>2</v>
      </c>
      <c r="Y2829">
        <v>6</v>
      </c>
      <c r="Z2829">
        <v>9</v>
      </c>
      <c r="AA2829">
        <v>4</v>
      </c>
      <c r="AB2829">
        <v>3</v>
      </c>
      <c r="AC2829">
        <v>0</v>
      </c>
      <c r="AD2829">
        <v>3</v>
      </c>
      <c r="AE2829">
        <f>SUM(M2829:N2829)/SUM(K2829:AD2829)</f>
        <v>0.17924528301886791</v>
      </c>
      <c r="AF2829">
        <f>SUM(S2829,Y2829)/SUM(K2829:AD2829)</f>
        <v>0.17924528301886791</v>
      </c>
      <c r="AG2829">
        <f t="shared" si="194"/>
        <v>0.22641509433962265</v>
      </c>
      <c r="AH2829">
        <f t="shared" si="195"/>
        <v>4.716981132075472E-2</v>
      </c>
      <c r="AI2829">
        <f t="shared" si="196"/>
        <v>0.12264150943396226</v>
      </c>
      <c r="AJ2829">
        <f t="shared" si="197"/>
        <v>0.24528301886792453</v>
      </c>
    </row>
    <row r="2830" spans="1:38" x14ac:dyDescent="0.2">
      <c r="A2830" t="s">
        <v>3271</v>
      </c>
      <c r="B2830">
        <v>25</v>
      </c>
      <c r="C2830">
        <v>439</v>
      </c>
      <c r="D2830">
        <f>C2830-B2830</f>
        <v>414</v>
      </c>
      <c r="E2830">
        <v>0.34689999999999999</v>
      </c>
      <c r="F2830">
        <v>1.7799999999999999E-4</v>
      </c>
      <c r="G2830">
        <v>66</v>
      </c>
      <c r="H2830" t="s">
        <v>46</v>
      </c>
      <c r="I2830" t="s">
        <v>1364</v>
      </c>
      <c r="J2830">
        <v>2.9420000000000002</v>
      </c>
      <c r="K2830">
        <v>10</v>
      </c>
      <c r="L2830">
        <v>0</v>
      </c>
      <c r="M2830">
        <v>15</v>
      </c>
      <c r="N2830">
        <v>31</v>
      </c>
      <c r="O2830">
        <v>5</v>
      </c>
      <c r="P2830">
        <v>28</v>
      </c>
      <c r="Q2830">
        <v>2</v>
      </c>
      <c r="R2830">
        <v>6</v>
      </c>
      <c r="S2830">
        <v>22</v>
      </c>
      <c r="T2830">
        <v>9</v>
      </c>
      <c r="U2830">
        <v>1</v>
      </c>
      <c r="V2830">
        <v>10</v>
      </c>
      <c r="W2830">
        <v>4</v>
      </c>
      <c r="X2830">
        <v>13</v>
      </c>
      <c r="Y2830">
        <v>16</v>
      </c>
      <c r="Z2830">
        <v>16</v>
      </c>
      <c r="AA2830">
        <v>15</v>
      </c>
      <c r="AB2830">
        <v>6</v>
      </c>
      <c r="AC2830">
        <v>0</v>
      </c>
      <c r="AD2830">
        <v>3</v>
      </c>
      <c r="AE2830">
        <f>SUM(M2830:N2830)/SUM(K2830:AD2830)</f>
        <v>0.21698113207547171</v>
      </c>
      <c r="AF2830">
        <f>SUM(S2830,Y2830)/SUM(K2830:AD2830)</f>
        <v>0.17924528301886791</v>
      </c>
      <c r="AG2830">
        <f t="shared" si="194"/>
        <v>0.19811320754716982</v>
      </c>
      <c r="AH2830">
        <f t="shared" si="195"/>
        <v>3.7735849056603772E-2</v>
      </c>
      <c r="AI2830">
        <f t="shared" si="196"/>
        <v>0.10377358490566038</v>
      </c>
      <c r="AJ2830">
        <f t="shared" si="197"/>
        <v>0.26415094339622641</v>
      </c>
      <c r="AK2830">
        <v>9</v>
      </c>
      <c r="AL2830">
        <v>1</v>
      </c>
    </row>
    <row r="2831" spans="1:38" x14ac:dyDescent="0.2">
      <c r="A2831" t="s">
        <v>805</v>
      </c>
      <c r="B2831">
        <v>1087</v>
      </c>
      <c r="C2831">
        <v>1353</v>
      </c>
      <c r="D2831">
        <f>C2831-B2831</f>
        <v>266</v>
      </c>
      <c r="E2831">
        <v>0.27550000000000002</v>
      </c>
      <c r="F2831">
        <v>2.4320000000000001E-3</v>
      </c>
      <c r="G2831">
        <v>54</v>
      </c>
      <c r="H2831" t="s">
        <v>35</v>
      </c>
      <c r="I2831" t="s">
        <v>49</v>
      </c>
      <c r="J2831">
        <v>3.008</v>
      </c>
      <c r="K2831">
        <v>2</v>
      </c>
      <c r="L2831">
        <v>2</v>
      </c>
      <c r="M2831">
        <v>14</v>
      </c>
      <c r="N2831">
        <v>13</v>
      </c>
      <c r="O2831">
        <v>4</v>
      </c>
      <c r="P2831">
        <v>15</v>
      </c>
      <c r="Q2831">
        <v>1</v>
      </c>
      <c r="R2831">
        <v>3</v>
      </c>
      <c r="S2831">
        <v>14</v>
      </c>
      <c r="T2831">
        <v>4</v>
      </c>
      <c r="U2831">
        <v>1</v>
      </c>
      <c r="V2831">
        <v>7</v>
      </c>
      <c r="W2831">
        <v>4</v>
      </c>
      <c r="X2831">
        <v>1</v>
      </c>
      <c r="Y2831">
        <v>5</v>
      </c>
      <c r="Z2831">
        <v>5</v>
      </c>
      <c r="AA2831">
        <v>5</v>
      </c>
      <c r="AB2831">
        <v>4</v>
      </c>
      <c r="AC2831">
        <v>0</v>
      </c>
      <c r="AD2831">
        <v>2</v>
      </c>
      <c r="AE2831">
        <f>SUM(M2831:N2831)/SUM(K2831:AD2831)</f>
        <v>0.25471698113207547</v>
      </c>
      <c r="AF2831">
        <f>SUM(S2831,Y2831)/SUM(K2831:AD2831)</f>
        <v>0.17924528301886791</v>
      </c>
      <c r="AG2831">
        <f t="shared" si="194"/>
        <v>0.19811320754716982</v>
      </c>
      <c r="AH2831">
        <f t="shared" si="195"/>
        <v>5.6603773584905662E-2</v>
      </c>
      <c r="AI2831">
        <f t="shared" si="196"/>
        <v>0.11320754716981132</v>
      </c>
      <c r="AJ2831">
        <f t="shared" si="197"/>
        <v>0.19811320754716982</v>
      </c>
    </row>
    <row r="2832" spans="1:38" x14ac:dyDescent="0.2">
      <c r="A2832" t="s">
        <v>3200</v>
      </c>
      <c r="B2832">
        <v>3</v>
      </c>
      <c r="C2832">
        <v>585</v>
      </c>
      <c r="D2832">
        <f>C2832-B2832</f>
        <v>582</v>
      </c>
      <c r="E2832">
        <v>0.26400000000000001</v>
      </c>
      <c r="F2832">
        <v>9.8700000000000003E-4</v>
      </c>
      <c r="G2832">
        <v>54</v>
      </c>
      <c r="H2832" t="s">
        <v>35</v>
      </c>
      <c r="I2832" t="s">
        <v>33</v>
      </c>
      <c r="J2832">
        <v>2.72</v>
      </c>
      <c r="K2832">
        <v>9</v>
      </c>
      <c r="L2832">
        <v>1</v>
      </c>
      <c r="M2832">
        <v>17</v>
      </c>
      <c r="N2832">
        <v>28</v>
      </c>
      <c r="O2832">
        <v>6</v>
      </c>
      <c r="P2832">
        <v>16</v>
      </c>
      <c r="Q2832">
        <v>6</v>
      </c>
      <c r="R2832">
        <v>4</v>
      </c>
      <c r="S2832">
        <v>28</v>
      </c>
      <c r="T2832">
        <v>8</v>
      </c>
      <c r="U2832">
        <v>2</v>
      </c>
      <c r="V2832">
        <v>25</v>
      </c>
      <c r="W2832">
        <v>7</v>
      </c>
      <c r="X2832">
        <v>6</v>
      </c>
      <c r="Y2832">
        <v>12</v>
      </c>
      <c r="Z2832">
        <v>24</v>
      </c>
      <c r="AA2832">
        <v>15</v>
      </c>
      <c r="AB2832">
        <v>4</v>
      </c>
      <c r="AC2832">
        <v>2</v>
      </c>
      <c r="AD2832">
        <v>3</v>
      </c>
      <c r="AE2832">
        <f>SUM(M2832:N2832)/SUM(K2832:AD2832)</f>
        <v>0.20179372197309417</v>
      </c>
      <c r="AF2832">
        <f>SUM(S2832,Y2832)/SUM(K2832:AD2832)</f>
        <v>0.17937219730941703</v>
      </c>
      <c r="AG2832">
        <f t="shared" si="194"/>
        <v>0.14349775784753363</v>
      </c>
      <c r="AH2832">
        <f t="shared" si="195"/>
        <v>4.9327354260089683E-2</v>
      </c>
      <c r="AI2832">
        <f t="shared" si="196"/>
        <v>8.0717488789237665E-2</v>
      </c>
      <c r="AJ2832">
        <f t="shared" si="197"/>
        <v>0.3452914798206278</v>
      </c>
    </row>
    <row r="2833" spans="1:38" x14ac:dyDescent="0.2">
      <c r="A2833" t="s">
        <v>2771</v>
      </c>
      <c r="B2833">
        <v>21</v>
      </c>
      <c r="C2833">
        <v>88</v>
      </c>
      <c r="D2833">
        <f>C2833-B2833</f>
        <v>67</v>
      </c>
      <c r="E2833">
        <v>0.13519999999999999</v>
      </c>
      <c r="F2833">
        <v>1.9719999999999998E-3</v>
      </c>
      <c r="G2833">
        <v>6</v>
      </c>
      <c r="H2833" t="s">
        <v>35</v>
      </c>
      <c r="I2833" t="s">
        <v>235</v>
      </c>
      <c r="J2833">
        <v>3.0259999999999998</v>
      </c>
      <c r="K2833">
        <v>2</v>
      </c>
      <c r="L2833">
        <v>0</v>
      </c>
      <c r="M2833">
        <v>0</v>
      </c>
      <c r="N2833">
        <v>6</v>
      </c>
      <c r="O2833">
        <v>1</v>
      </c>
      <c r="P2833">
        <v>2</v>
      </c>
      <c r="Q2833">
        <v>1</v>
      </c>
      <c r="R2833">
        <v>2</v>
      </c>
      <c r="S2833">
        <v>4</v>
      </c>
      <c r="T2833">
        <v>0</v>
      </c>
      <c r="U2833">
        <v>1</v>
      </c>
      <c r="V2833">
        <v>4</v>
      </c>
      <c r="W2833">
        <v>0</v>
      </c>
      <c r="X2833">
        <v>2</v>
      </c>
      <c r="Y2833">
        <v>3</v>
      </c>
      <c r="Z2833">
        <v>6</v>
      </c>
      <c r="AA2833">
        <v>1</v>
      </c>
      <c r="AB2833">
        <v>2</v>
      </c>
      <c r="AC2833">
        <v>0</v>
      </c>
      <c r="AD2833">
        <v>2</v>
      </c>
      <c r="AE2833">
        <f>SUM(M2833:N2833)/SUM(K2833:AD2833)</f>
        <v>0.15384615384615385</v>
      </c>
      <c r="AF2833">
        <f>SUM(S2833,Y2833)/SUM(K2833:AD2833)</f>
        <v>0.17948717948717949</v>
      </c>
      <c r="AG2833">
        <f t="shared" si="194"/>
        <v>0.10256410256410256</v>
      </c>
      <c r="AH2833">
        <f t="shared" si="195"/>
        <v>7.6923076923076927E-2</v>
      </c>
      <c r="AI2833">
        <f t="shared" si="196"/>
        <v>0.12820512820512819</v>
      </c>
      <c r="AJ2833">
        <f t="shared" si="197"/>
        <v>0.35897435897435898</v>
      </c>
    </row>
    <row r="2834" spans="1:38" x14ac:dyDescent="0.2">
      <c r="A2834" t="s">
        <v>650</v>
      </c>
      <c r="B2834">
        <v>70</v>
      </c>
      <c r="C2834">
        <v>498</v>
      </c>
      <c r="D2834">
        <f>C2834-B2834</f>
        <v>428</v>
      </c>
      <c r="E2834">
        <v>0.15820000000000001</v>
      </c>
      <c r="F2834">
        <v>4.6160000000000003E-3</v>
      </c>
      <c r="G2834">
        <v>6</v>
      </c>
      <c r="H2834" t="s">
        <v>35</v>
      </c>
      <c r="I2834" t="s">
        <v>44</v>
      </c>
      <c r="J2834">
        <v>3.0619999999999998</v>
      </c>
      <c r="K2834">
        <v>17</v>
      </c>
      <c r="L2834">
        <v>3</v>
      </c>
      <c r="M2834">
        <v>13</v>
      </c>
      <c r="N2834">
        <v>22</v>
      </c>
      <c r="O2834">
        <v>1</v>
      </c>
      <c r="P2834">
        <v>17</v>
      </c>
      <c r="Q2834">
        <v>7</v>
      </c>
      <c r="R2834">
        <v>4</v>
      </c>
      <c r="S2834">
        <v>23</v>
      </c>
      <c r="T2834">
        <v>9</v>
      </c>
      <c r="U2834">
        <v>4</v>
      </c>
      <c r="V2834">
        <v>7</v>
      </c>
      <c r="W2834">
        <v>10</v>
      </c>
      <c r="X2834">
        <v>16</v>
      </c>
      <c r="Y2834">
        <v>12</v>
      </c>
      <c r="Z2834">
        <v>9</v>
      </c>
      <c r="AA2834">
        <v>10</v>
      </c>
      <c r="AB2834">
        <v>7</v>
      </c>
      <c r="AC2834">
        <v>2</v>
      </c>
      <c r="AD2834">
        <v>2</v>
      </c>
      <c r="AE2834">
        <f>SUM(M2834:N2834)/SUM(K2834:AD2834)</f>
        <v>0.17948717948717949</v>
      </c>
      <c r="AF2834">
        <f>SUM(S2834,Y2834)/SUM(K2834:AD2834)</f>
        <v>0.17948717948717949</v>
      </c>
      <c r="AG2834">
        <f t="shared" si="194"/>
        <v>0.22564102564102564</v>
      </c>
      <c r="AH2834">
        <f t="shared" si="195"/>
        <v>2.564102564102564E-2</v>
      </c>
      <c r="AI2834">
        <f t="shared" si="196"/>
        <v>0.12307692307692308</v>
      </c>
      <c r="AJ2834">
        <f t="shared" si="197"/>
        <v>0.26666666666666666</v>
      </c>
    </row>
    <row r="2835" spans="1:38" x14ac:dyDescent="0.2">
      <c r="A2835" t="s">
        <v>2311</v>
      </c>
      <c r="B2835">
        <v>51</v>
      </c>
      <c r="C2835">
        <v>302</v>
      </c>
      <c r="D2835">
        <f>C2835-B2835</f>
        <v>251</v>
      </c>
      <c r="E2835">
        <v>0.18010000000000001</v>
      </c>
      <c r="F2835">
        <v>1.451E-3</v>
      </c>
      <c r="G2835">
        <v>18</v>
      </c>
      <c r="H2835" t="s">
        <v>35</v>
      </c>
      <c r="I2835" t="s">
        <v>33</v>
      </c>
      <c r="J2835">
        <v>3.145</v>
      </c>
      <c r="K2835">
        <v>5</v>
      </c>
      <c r="L2835">
        <v>1</v>
      </c>
      <c r="M2835">
        <v>12</v>
      </c>
      <c r="N2835">
        <v>9</v>
      </c>
      <c r="O2835">
        <v>3</v>
      </c>
      <c r="P2835">
        <v>4</v>
      </c>
      <c r="Q2835">
        <v>2</v>
      </c>
      <c r="R2835">
        <v>5</v>
      </c>
      <c r="S2835">
        <v>15</v>
      </c>
      <c r="T2835">
        <v>9</v>
      </c>
      <c r="U2835">
        <v>4</v>
      </c>
      <c r="V2835">
        <v>9</v>
      </c>
      <c r="W2835">
        <v>5</v>
      </c>
      <c r="X2835">
        <v>5</v>
      </c>
      <c r="Y2835">
        <v>6</v>
      </c>
      <c r="Z2835">
        <v>10</v>
      </c>
      <c r="AA2835">
        <v>9</v>
      </c>
      <c r="AB2835">
        <v>0</v>
      </c>
      <c r="AC2835">
        <v>2</v>
      </c>
      <c r="AD2835">
        <v>2</v>
      </c>
      <c r="AE2835">
        <f>SUM(M2835:N2835)/SUM(K2835:AD2835)</f>
        <v>0.17948717948717949</v>
      </c>
      <c r="AF2835">
        <f>SUM(S2835,Y2835)/SUM(K2835:AD2835)</f>
        <v>0.17948717948717949</v>
      </c>
      <c r="AG2835">
        <f t="shared" si="194"/>
        <v>0.11965811965811966</v>
      </c>
      <c r="AH2835">
        <f t="shared" si="195"/>
        <v>5.9829059829059832E-2</v>
      </c>
      <c r="AI2835">
        <f t="shared" si="196"/>
        <v>0.15384615384615385</v>
      </c>
      <c r="AJ2835">
        <f t="shared" si="197"/>
        <v>0.30769230769230771</v>
      </c>
    </row>
    <row r="2836" spans="1:38" x14ac:dyDescent="0.2">
      <c r="A2836" t="s">
        <v>1410</v>
      </c>
      <c r="B2836">
        <v>346</v>
      </c>
      <c r="C2836">
        <v>418</v>
      </c>
      <c r="D2836">
        <f>C2836-B2836</f>
        <v>72</v>
      </c>
      <c r="E2836">
        <v>0.2944</v>
      </c>
      <c r="F2836">
        <v>6.1600000000000001E-4</v>
      </c>
      <c r="G2836">
        <v>54</v>
      </c>
      <c r="H2836" t="s">
        <v>35</v>
      </c>
      <c r="I2836" t="s">
        <v>44</v>
      </c>
      <c r="J2836">
        <v>2.4260000000000002</v>
      </c>
      <c r="K2836">
        <v>1</v>
      </c>
      <c r="L2836">
        <v>0</v>
      </c>
      <c r="M2836">
        <v>1</v>
      </c>
      <c r="N2836">
        <v>7</v>
      </c>
      <c r="O2836">
        <v>1</v>
      </c>
      <c r="P2836">
        <v>2</v>
      </c>
      <c r="Q2836">
        <v>1</v>
      </c>
      <c r="R2836">
        <v>1</v>
      </c>
      <c r="S2836">
        <v>5</v>
      </c>
      <c r="T2836">
        <v>1</v>
      </c>
      <c r="U2836">
        <v>0</v>
      </c>
      <c r="V2836">
        <v>4</v>
      </c>
      <c r="W2836">
        <v>1</v>
      </c>
      <c r="X2836">
        <v>3</v>
      </c>
      <c r="Y2836">
        <v>2</v>
      </c>
      <c r="Z2836">
        <v>3</v>
      </c>
      <c r="AA2836">
        <v>5</v>
      </c>
      <c r="AB2836">
        <v>0</v>
      </c>
      <c r="AC2836">
        <v>0</v>
      </c>
      <c r="AD2836">
        <v>1</v>
      </c>
      <c r="AE2836">
        <f>SUM(M2836:N2836)/SUM(K2836:AD2836)</f>
        <v>0.20512820512820512</v>
      </c>
      <c r="AF2836">
        <f>SUM(S2836,Y2836)/SUM(K2836:AD2836)</f>
        <v>0.17948717948717949</v>
      </c>
      <c r="AG2836">
        <f t="shared" si="194"/>
        <v>0.10256410256410256</v>
      </c>
      <c r="AH2836">
        <f t="shared" si="195"/>
        <v>5.128205128205128E-2</v>
      </c>
      <c r="AI2836">
        <f t="shared" si="196"/>
        <v>5.128205128205128E-2</v>
      </c>
      <c r="AJ2836">
        <f t="shared" si="197"/>
        <v>0.41025641025641024</v>
      </c>
    </row>
    <row r="2837" spans="1:38" x14ac:dyDescent="0.2">
      <c r="A2837" t="s">
        <v>3099</v>
      </c>
      <c r="B2837">
        <v>381</v>
      </c>
      <c r="C2837">
        <v>424</v>
      </c>
      <c r="D2837">
        <f>C2837-B2837</f>
        <v>43</v>
      </c>
      <c r="E2837">
        <v>0.16139999999999999</v>
      </c>
      <c r="F2837">
        <v>1.191E-3</v>
      </c>
      <c r="G2837">
        <v>6</v>
      </c>
      <c r="H2837" t="s">
        <v>46</v>
      </c>
      <c r="I2837" t="s">
        <v>126</v>
      </c>
      <c r="J2837">
        <v>3.7080000000000002</v>
      </c>
      <c r="K2837">
        <v>0</v>
      </c>
      <c r="L2837">
        <v>0</v>
      </c>
      <c r="M2837">
        <v>4</v>
      </c>
      <c r="N2837">
        <v>4</v>
      </c>
      <c r="O2837">
        <v>1</v>
      </c>
      <c r="P2837">
        <v>2</v>
      </c>
      <c r="Q2837">
        <v>0</v>
      </c>
      <c r="R2837">
        <v>2</v>
      </c>
      <c r="S2837">
        <v>5</v>
      </c>
      <c r="T2837">
        <v>8</v>
      </c>
      <c r="U2837">
        <v>0</v>
      </c>
      <c r="V2837">
        <v>1</v>
      </c>
      <c r="W2837">
        <v>1</v>
      </c>
      <c r="X2837">
        <v>1</v>
      </c>
      <c r="Y2837">
        <v>2</v>
      </c>
      <c r="Z2837">
        <v>4</v>
      </c>
      <c r="AA2837">
        <v>2</v>
      </c>
      <c r="AB2837">
        <v>0</v>
      </c>
      <c r="AC2837">
        <v>0</v>
      </c>
      <c r="AD2837">
        <v>2</v>
      </c>
      <c r="AE2837">
        <f>SUM(M2837:N2837)/SUM(K2837:AD2837)</f>
        <v>0.20512820512820512</v>
      </c>
      <c r="AF2837">
        <f>SUM(S2837,Y2837)/SUM(K2837:AD2837)</f>
        <v>0.17948717948717949</v>
      </c>
      <c r="AG2837">
        <f t="shared" si="194"/>
        <v>7.6923076923076927E-2</v>
      </c>
      <c r="AH2837">
        <f t="shared" si="195"/>
        <v>7.6923076923076927E-2</v>
      </c>
      <c r="AI2837">
        <f t="shared" si="196"/>
        <v>0.25641025641025639</v>
      </c>
      <c r="AJ2837">
        <f t="shared" si="197"/>
        <v>0.20512820512820512</v>
      </c>
      <c r="AK2837">
        <v>1</v>
      </c>
      <c r="AL2837">
        <v>0</v>
      </c>
    </row>
    <row r="2838" spans="1:38" x14ac:dyDescent="0.2">
      <c r="A2838" t="s">
        <v>1823</v>
      </c>
      <c r="B2838">
        <v>3</v>
      </c>
      <c r="C2838">
        <v>215</v>
      </c>
      <c r="D2838">
        <f>C2838-B2838</f>
        <v>212</v>
      </c>
      <c r="E2838">
        <v>0.31059999999999999</v>
      </c>
      <c r="F2838" s="1">
        <v>6.9999999999999999E-6</v>
      </c>
      <c r="G2838">
        <v>66</v>
      </c>
      <c r="H2838" t="s">
        <v>46</v>
      </c>
      <c r="I2838" t="s">
        <v>44</v>
      </c>
      <c r="J2838">
        <v>2.6459999999999999</v>
      </c>
      <c r="K2838">
        <v>6</v>
      </c>
      <c r="L2838">
        <v>0</v>
      </c>
      <c r="M2838">
        <v>7</v>
      </c>
      <c r="N2838">
        <v>10</v>
      </c>
      <c r="O2838">
        <v>1</v>
      </c>
      <c r="P2838">
        <v>12</v>
      </c>
      <c r="Q2838">
        <v>2</v>
      </c>
      <c r="R2838">
        <v>2</v>
      </c>
      <c r="S2838">
        <v>11</v>
      </c>
      <c r="T2838">
        <v>1</v>
      </c>
      <c r="U2838">
        <v>0</v>
      </c>
      <c r="V2838">
        <v>4</v>
      </c>
      <c r="W2838">
        <v>4</v>
      </c>
      <c r="X2838">
        <v>6</v>
      </c>
      <c r="Y2838">
        <v>3</v>
      </c>
      <c r="Z2838">
        <v>5</v>
      </c>
      <c r="AA2838">
        <v>2</v>
      </c>
      <c r="AB2838">
        <v>1</v>
      </c>
      <c r="AC2838">
        <v>0</v>
      </c>
      <c r="AD2838">
        <v>1</v>
      </c>
      <c r="AE2838">
        <f>SUM(M2838:N2838)/SUM(K2838:AD2838)</f>
        <v>0.21794871794871795</v>
      </c>
      <c r="AF2838">
        <f>SUM(S2838,Y2838)/SUM(K2838:AD2838)</f>
        <v>0.17948717948717949</v>
      </c>
      <c r="AG2838">
        <f t="shared" si="194"/>
        <v>0.28205128205128205</v>
      </c>
      <c r="AH2838">
        <f t="shared" si="195"/>
        <v>2.564102564102564E-2</v>
      </c>
      <c r="AI2838">
        <f t="shared" si="196"/>
        <v>5.128205128205128E-2</v>
      </c>
      <c r="AJ2838">
        <f t="shared" si="197"/>
        <v>0.24358974358974358</v>
      </c>
      <c r="AK2838">
        <v>2</v>
      </c>
      <c r="AL2838">
        <v>0</v>
      </c>
    </row>
    <row r="2839" spans="1:38" x14ac:dyDescent="0.2">
      <c r="A2839" t="s">
        <v>154</v>
      </c>
      <c r="B2839">
        <v>1</v>
      </c>
      <c r="C2839">
        <v>69</v>
      </c>
      <c r="D2839">
        <f>C2839-B2839</f>
        <v>68</v>
      </c>
      <c r="E2839">
        <v>0.2233</v>
      </c>
      <c r="F2839">
        <v>2.6800000000000001E-3</v>
      </c>
      <c r="G2839">
        <v>30</v>
      </c>
      <c r="H2839" t="s">
        <v>46</v>
      </c>
      <c r="I2839" t="s">
        <v>40</v>
      </c>
      <c r="J2839">
        <v>2.3079999999999998</v>
      </c>
      <c r="K2839">
        <v>1</v>
      </c>
      <c r="L2839">
        <v>0</v>
      </c>
      <c r="M2839">
        <v>5</v>
      </c>
      <c r="N2839">
        <v>4</v>
      </c>
      <c r="O2839">
        <v>0</v>
      </c>
      <c r="P2839">
        <v>4</v>
      </c>
      <c r="Q2839">
        <v>1</v>
      </c>
      <c r="R2839">
        <v>0</v>
      </c>
      <c r="S2839">
        <v>5</v>
      </c>
      <c r="T2839">
        <v>1</v>
      </c>
      <c r="U2839">
        <v>0</v>
      </c>
      <c r="V2839">
        <v>2</v>
      </c>
      <c r="W2839">
        <v>0</v>
      </c>
      <c r="X2839">
        <v>5</v>
      </c>
      <c r="Y2839">
        <v>2</v>
      </c>
      <c r="Z2839">
        <v>4</v>
      </c>
      <c r="AA2839">
        <v>4</v>
      </c>
      <c r="AB2839">
        <v>1</v>
      </c>
      <c r="AC2839">
        <v>0</v>
      </c>
      <c r="AD2839">
        <v>0</v>
      </c>
      <c r="AE2839">
        <f>SUM(M2839:N2839)/SUM(K2839:AD2839)</f>
        <v>0.23076923076923078</v>
      </c>
      <c r="AF2839">
        <f>SUM(S2839,Y2839)/SUM(K2839:AD2839)</f>
        <v>0.17948717948717949</v>
      </c>
      <c r="AG2839">
        <f t="shared" si="194"/>
        <v>0.12820512820512819</v>
      </c>
      <c r="AH2839">
        <f t="shared" si="195"/>
        <v>0</v>
      </c>
      <c r="AI2839">
        <f t="shared" si="196"/>
        <v>5.128205128205128E-2</v>
      </c>
      <c r="AJ2839">
        <f t="shared" si="197"/>
        <v>0.41025641025641024</v>
      </c>
      <c r="AK2839">
        <v>13</v>
      </c>
      <c r="AL2839">
        <v>1</v>
      </c>
    </row>
    <row r="2840" spans="1:38" x14ac:dyDescent="0.2">
      <c r="A2840" t="s">
        <v>1175</v>
      </c>
      <c r="B2840">
        <v>18</v>
      </c>
      <c r="C2840">
        <v>171</v>
      </c>
      <c r="D2840">
        <f>C2840-B2840</f>
        <v>153</v>
      </c>
      <c r="E2840">
        <v>0.26719999999999999</v>
      </c>
      <c r="F2840" s="1">
        <v>5.0000000000000004E-6</v>
      </c>
      <c r="G2840">
        <v>54</v>
      </c>
      <c r="H2840" t="s">
        <v>32</v>
      </c>
      <c r="I2840" t="s">
        <v>40</v>
      </c>
      <c r="J2840">
        <v>3.8119999999999998</v>
      </c>
      <c r="K2840">
        <v>11</v>
      </c>
      <c r="L2840">
        <v>0</v>
      </c>
      <c r="M2840">
        <v>5</v>
      </c>
      <c r="N2840">
        <v>13</v>
      </c>
      <c r="O2840">
        <v>2</v>
      </c>
      <c r="P2840">
        <v>3</v>
      </c>
      <c r="Q2840">
        <v>1</v>
      </c>
      <c r="R2840">
        <v>4</v>
      </c>
      <c r="S2840">
        <v>11</v>
      </c>
      <c r="T2840">
        <v>10</v>
      </c>
      <c r="U2840">
        <v>2</v>
      </c>
      <c r="V2840">
        <v>0</v>
      </c>
      <c r="W2840">
        <v>1</v>
      </c>
      <c r="X2840">
        <v>3</v>
      </c>
      <c r="Y2840">
        <v>3</v>
      </c>
      <c r="Z2840">
        <v>4</v>
      </c>
      <c r="AA2840">
        <v>2</v>
      </c>
      <c r="AB2840">
        <v>1</v>
      </c>
      <c r="AC2840">
        <v>0</v>
      </c>
      <c r="AD2840">
        <v>2</v>
      </c>
      <c r="AE2840">
        <f>SUM(M2840:N2840)/SUM(K2840:AD2840)</f>
        <v>0.23076923076923078</v>
      </c>
      <c r="AF2840">
        <f>SUM(S2840,Y2840)/SUM(K2840:AD2840)</f>
        <v>0.17948717948717949</v>
      </c>
      <c r="AG2840">
        <f t="shared" si="194"/>
        <v>0.19230769230769232</v>
      </c>
      <c r="AH2840">
        <f t="shared" si="195"/>
        <v>5.128205128205128E-2</v>
      </c>
      <c r="AI2840">
        <f t="shared" si="196"/>
        <v>0.21794871794871795</v>
      </c>
      <c r="AJ2840">
        <f t="shared" si="197"/>
        <v>0.12820512820512819</v>
      </c>
    </row>
    <row r="2841" spans="1:38" x14ac:dyDescent="0.2">
      <c r="A2841" t="s">
        <v>1477</v>
      </c>
      <c r="B2841">
        <v>1109</v>
      </c>
      <c r="C2841">
        <v>1148</v>
      </c>
      <c r="D2841">
        <f>C2841-B2841</f>
        <v>39</v>
      </c>
      <c r="E2841">
        <v>0.23319999999999999</v>
      </c>
      <c r="F2841" s="1">
        <v>3.0000000000000001E-6</v>
      </c>
      <c r="G2841">
        <v>42</v>
      </c>
      <c r="H2841" t="s">
        <v>32</v>
      </c>
      <c r="I2841" t="s">
        <v>44</v>
      </c>
      <c r="J2841">
        <v>3.8079999999999998</v>
      </c>
      <c r="K2841">
        <v>1</v>
      </c>
      <c r="L2841">
        <v>0</v>
      </c>
      <c r="M2841">
        <v>3</v>
      </c>
      <c r="N2841">
        <v>6</v>
      </c>
      <c r="O2841">
        <v>2</v>
      </c>
      <c r="P2841">
        <v>0</v>
      </c>
      <c r="Q2841">
        <v>0</v>
      </c>
      <c r="R2841">
        <v>3</v>
      </c>
      <c r="S2841">
        <v>5</v>
      </c>
      <c r="T2841">
        <v>8</v>
      </c>
      <c r="U2841">
        <v>0</v>
      </c>
      <c r="V2841">
        <v>4</v>
      </c>
      <c r="W2841">
        <v>0</v>
      </c>
      <c r="X2841">
        <v>2</v>
      </c>
      <c r="Y2841">
        <v>2</v>
      </c>
      <c r="Z2841">
        <v>1</v>
      </c>
      <c r="AA2841">
        <v>1</v>
      </c>
      <c r="AB2841">
        <v>1</v>
      </c>
      <c r="AC2841">
        <v>0</v>
      </c>
      <c r="AD2841">
        <v>0</v>
      </c>
      <c r="AE2841">
        <f>SUM(M2841:N2841)/SUM(K2841:AD2841)</f>
        <v>0.23076923076923078</v>
      </c>
      <c r="AF2841">
        <f>SUM(S2841,Y2841)/SUM(K2841:AD2841)</f>
        <v>0.17948717948717949</v>
      </c>
      <c r="AG2841">
        <f t="shared" si="194"/>
        <v>2.564102564102564E-2</v>
      </c>
      <c r="AH2841">
        <f t="shared" si="195"/>
        <v>5.128205128205128E-2</v>
      </c>
      <c r="AI2841">
        <f t="shared" si="196"/>
        <v>0.30769230769230771</v>
      </c>
      <c r="AJ2841">
        <f t="shared" si="197"/>
        <v>0.20512820512820512</v>
      </c>
    </row>
    <row r="2842" spans="1:38" x14ac:dyDescent="0.2">
      <c r="A2842" t="s">
        <v>2026</v>
      </c>
      <c r="B2842">
        <v>132</v>
      </c>
      <c r="C2842">
        <v>171</v>
      </c>
      <c r="D2842">
        <f>C2842-B2842</f>
        <v>39</v>
      </c>
      <c r="E2842">
        <v>0.24529999999999999</v>
      </c>
      <c r="F2842">
        <v>1.6200000000000001E-4</v>
      </c>
      <c r="G2842">
        <v>42</v>
      </c>
      <c r="H2842" t="s">
        <v>35</v>
      </c>
      <c r="I2842" t="s">
        <v>47</v>
      </c>
      <c r="J2842">
        <v>3.4380000000000002</v>
      </c>
      <c r="K2842">
        <v>0</v>
      </c>
      <c r="L2842">
        <v>0</v>
      </c>
      <c r="M2842">
        <v>6</v>
      </c>
      <c r="N2842">
        <v>3</v>
      </c>
      <c r="O2842">
        <v>2</v>
      </c>
      <c r="P2842">
        <v>0</v>
      </c>
      <c r="Q2842">
        <v>0</v>
      </c>
      <c r="R2842">
        <v>3</v>
      </c>
      <c r="S2842">
        <v>5</v>
      </c>
      <c r="T2842">
        <v>6</v>
      </c>
      <c r="U2842">
        <v>0</v>
      </c>
      <c r="V2842">
        <v>3</v>
      </c>
      <c r="W2842">
        <v>0</v>
      </c>
      <c r="X2842">
        <v>2</v>
      </c>
      <c r="Y2842">
        <v>2</v>
      </c>
      <c r="Z2842">
        <v>3</v>
      </c>
      <c r="AA2842">
        <v>3</v>
      </c>
      <c r="AB2842">
        <v>0</v>
      </c>
      <c r="AC2842">
        <v>0</v>
      </c>
      <c r="AD2842">
        <v>1</v>
      </c>
      <c r="AE2842">
        <f>SUM(M2842:N2842)/SUM(K2842:AD2842)</f>
        <v>0.23076923076923078</v>
      </c>
      <c r="AF2842">
        <f>SUM(S2842,Y2842)/SUM(K2842:AD2842)</f>
        <v>0.17948717948717949</v>
      </c>
      <c r="AG2842">
        <f t="shared" si="194"/>
        <v>0</v>
      </c>
      <c r="AH2842">
        <f t="shared" si="195"/>
        <v>7.6923076923076927E-2</v>
      </c>
      <c r="AI2842">
        <f t="shared" si="196"/>
        <v>0.23076923076923078</v>
      </c>
      <c r="AJ2842">
        <f t="shared" si="197"/>
        <v>0.28205128205128205</v>
      </c>
    </row>
    <row r="2843" spans="1:38" x14ac:dyDescent="0.2">
      <c r="A2843" t="s">
        <v>3122</v>
      </c>
      <c r="B2843">
        <v>16</v>
      </c>
      <c r="C2843">
        <v>303</v>
      </c>
      <c r="D2843">
        <f>C2843-B2843</f>
        <v>287</v>
      </c>
      <c r="E2843">
        <v>0.27510000000000001</v>
      </c>
      <c r="F2843">
        <v>1.1E-5</v>
      </c>
      <c r="G2843">
        <v>54</v>
      </c>
      <c r="H2843" t="s">
        <v>32</v>
      </c>
      <c r="I2843" t="s">
        <v>49</v>
      </c>
      <c r="J2843">
        <v>2.3420000000000001</v>
      </c>
      <c r="K2843">
        <v>5</v>
      </c>
      <c r="L2843">
        <v>1</v>
      </c>
      <c r="M2843">
        <v>18</v>
      </c>
      <c r="N2843">
        <v>16</v>
      </c>
      <c r="O2843">
        <v>0</v>
      </c>
      <c r="P2843">
        <v>9</v>
      </c>
      <c r="Q2843">
        <v>4</v>
      </c>
      <c r="R2843">
        <v>1</v>
      </c>
      <c r="S2843">
        <v>16</v>
      </c>
      <c r="T2843">
        <v>5</v>
      </c>
      <c r="U2843">
        <v>1</v>
      </c>
      <c r="V2843">
        <v>9</v>
      </c>
      <c r="W2843">
        <v>2</v>
      </c>
      <c r="X2843">
        <v>6</v>
      </c>
      <c r="Y2843">
        <v>5</v>
      </c>
      <c r="Z2843">
        <v>8</v>
      </c>
      <c r="AA2843">
        <v>3</v>
      </c>
      <c r="AB2843">
        <v>1</v>
      </c>
      <c r="AC2843">
        <v>0</v>
      </c>
      <c r="AD2843">
        <v>7</v>
      </c>
      <c r="AE2843">
        <f>SUM(M2843:N2843)/SUM(K2843:AD2843)</f>
        <v>0.29059829059829062</v>
      </c>
      <c r="AF2843">
        <f>SUM(S2843,Y2843)/SUM(K2843:AD2843)</f>
        <v>0.17948717948717949</v>
      </c>
      <c r="AG2843">
        <f t="shared" si="194"/>
        <v>0.13675213675213677</v>
      </c>
      <c r="AH2843">
        <f t="shared" si="195"/>
        <v>5.9829059829059832E-2</v>
      </c>
      <c r="AI2843">
        <f t="shared" si="196"/>
        <v>6.8376068376068383E-2</v>
      </c>
      <c r="AJ2843">
        <f t="shared" si="197"/>
        <v>0.26495726495726496</v>
      </c>
      <c r="AK2843">
        <v>5</v>
      </c>
      <c r="AL2843">
        <v>0</v>
      </c>
    </row>
    <row r="2844" spans="1:38" x14ac:dyDescent="0.2">
      <c r="A2844" t="s">
        <v>1446</v>
      </c>
      <c r="B2844">
        <v>336</v>
      </c>
      <c r="C2844">
        <v>807</v>
      </c>
      <c r="D2844">
        <f>C2844-B2844</f>
        <v>471</v>
      </c>
      <c r="E2844">
        <v>0.12770000000000001</v>
      </c>
      <c r="F2844">
        <v>2.5900000000000001E-4</v>
      </c>
      <c r="G2844">
        <v>6</v>
      </c>
      <c r="H2844" t="s">
        <v>35</v>
      </c>
      <c r="I2844" t="s">
        <v>49</v>
      </c>
      <c r="J2844">
        <v>2.7250000000000001</v>
      </c>
      <c r="K2844">
        <v>5</v>
      </c>
      <c r="L2844">
        <v>1</v>
      </c>
      <c r="M2844">
        <v>17</v>
      </c>
      <c r="N2844">
        <v>28</v>
      </c>
      <c r="O2844">
        <v>4</v>
      </c>
      <c r="P2844">
        <v>7</v>
      </c>
      <c r="Q2844">
        <v>4</v>
      </c>
      <c r="R2844">
        <v>7</v>
      </c>
      <c r="S2844">
        <v>26</v>
      </c>
      <c r="T2844">
        <v>7</v>
      </c>
      <c r="U2844">
        <v>4</v>
      </c>
      <c r="V2844">
        <v>20</v>
      </c>
      <c r="W2844">
        <v>9</v>
      </c>
      <c r="X2844">
        <v>10</v>
      </c>
      <c r="Y2844">
        <v>11</v>
      </c>
      <c r="Z2844">
        <v>22</v>
      </c>
      <c r="AA2844">
        <v>8</v>
      </c>
      <c r="AB2844">
        <v>6</v>
      </c>
      <c r="AC2844">
        <v>1</v>
      </c>
      <c r="AD2844">
        <v>9</v>
      </c>
      <c r="AE2844">
        <f>SUM(M2844:N2844)/SUM(K2844:AD2844)</f>
        <v>0.21844660194174756</v>
      </c>
      <c r="AF2844">
        <f>SUM(S2844,Y2844)/SUM(K2844:AD2844)</f>
        <v>0.1796116504854369</v>
      </c>
      <c r="AG2844">
        <f t="shared" si="194"/>
        <v>0.10194174757281553</v>
      </c>
      <c r="AH2844">
        <f t="shared" si="195"/>
        <v>6.7961165048543687E-2</v>
      </c>
      <c r="AI2844">
        <f t="shared" si="196"/>
        <v>0.11650485436893204</v>
      </c>
      <c r="AJ2844">
        <f t="shared" si="197"/>
        <v>0.3155339805825243</v>
      </c>
    </row>
    <row r="2845" spans="1:38" x14ac:dyDescent="0.2">
      <c r="A2845" t="s">
        <v>2688</v>
      </c>
      <c r="B2845">
        <v>214</v>
      </c>
      <c r="C2845">
        <v>598</v>
      </c>
      <c r="D2845">
        <f>C2845-B2845</f>
        <v>384</v>
      </c>
      <c r="E2845">
        <v>0.29920000000000002</v>
      </c>
      <c r="F2845">
        <v>9.3599999999999998E-4</v>
      </c>
      <c r="G2845">
        <v>54</v>
      </c>
      <c r="H2845" t="s">
        <v>35</v>
      </c>
      <c r="I2845" t="s">
        <v>1117</v>
      </c>
      <c r="J2845">
        <v>2.6509999999999998</v>
      </c>
      <c r="K2845">
        <v>6</v>
      </c>
      <c r="L2845">
        <v>1</v>
      </c>
      <c r="M2845">
        <v>18</v>
      </c>
      <c r="N2845">
        <v>27</v>
      </c>
      <c r="O2845">
        <v>2</v>
      </c>
      <c r="P2845">
        <v>11</v>
      </c>
      <c r="Q2845">
        <v>5</v>
      </c>
      <c r="R2845">
        <v>2</v>
      </c>
      <c r="S2845">
        <v>24</v>
      </c>
      <c r="T2845">
        <v>11</v>
      </c>
      <c r="U2845">
        <v>3</v>
      </c>
      <c r="V2845">
        <v>13</v>
      </c>
      <c r="W2845">
        <v>7</v>
      </c>
      <c r="X2845">
        <v>7</v>
      </c>
      <c r="Y2845">
        <v>6</v>
      </c>
      <c r="Z2845">
        <v>12</v>
      </c>
      <c r="AA2845">
        <v>7</v>
      </c>
      <c r="AB2845">
        <v>3</v>
      </c>
      <c r="AC2845">
        <v>0</v>
      </c>
      <c r="AD2845">
        <v>2</v>
      </c>
      <c r="AE2845">
        <f>SUM(M2845:N2845)/SUM(K2845:AD2845)</f>
        <v>0.26946107784431139</v>
      </c>
      <c r="AF2845">
        <f>SUM(S2845,Y2845)/SUM(K2845:AD2845)</f>
        <v>0.17964071856287425</v>
      </c>
      <c r="AG2845">
        <f t="shared" si="194"/>
        <v>0.1437125748502994</v>
      </c>
      <c r="AH2845">
        <f t="shared" si="195"/>
        <v>2.3952095808383235E-2</v>
      </c>
      <c r="AI2845">
        <f t="shared" si="196"/>
        <v>0.11377245508982035</v>
      </c>
      <c r="AJ2845">
        <f t="shared" si="197"/>
        <v>0.26946107784431139</v>
      </c>
    </row>
    <row r="2846" spans="1:38" x14ac:dyDescent="0.2">
      <c r="A2846" t="s">
        <v>3246</v>
      </c>
      <c r="B2846">
        <v>101</v>
      </c>
      <c r="C2846">
        <v>428</v>
      </c>
      <c r="D2846">
        <f>C2846-B2846</f>
        <v>327</v>
      </c>
      <c r="E2846">
        <v>0.2026</v>
      </c>
      <c r="F2846" s="1">
        <v>9.9999999999999995E-7</v>
      </c>
      <c r="G2846">
        <v>30</v>
      </c>
      <c r="H2846" t="s">
        <v>35</v>
      </c>
      <c r="I2846" t="s">
        <v>40</v>
      </c>
      <c r="J2846">
        <v>3.633</v>
      </c>
      <c r="K2846">
        <v>6</v>
      </c>
      <c r="L2846">
        <v>0</v>
      </c>
      <c r="M2846">
        <v>6</v>
      </c>
      <c r="N2846">
        <v>13</v>
      </c>
      <c r="O2846">
        <v>1</v>
      </c>
      <c r="P2846">
        <v>19</v>
      </c>
      <c r="Q2846">
        <v>2</v>
      </c>
      <c r="R2846">
        <v>3</v>
      </c>
      <c r="S2846">
        <v>14</v>
      </c>
      <c r="T2846">
        <v>11</v>
      </c>
      <c r="U2846">
        <v>2</v>
      </c>
      <c r="V2846">
        <v>5</v>
      </c>
      <c r="W2846">
        <v>6</v>
      </c>
      <c r="X2846">
        <v>4</v>
      </c>
      <c r="Y2846">
        <v>9</v>
      </c>
      <c r="Z2846">
        <v>4</v>
      </c>
      <c r="AA2846">
        <v>8</v>
      </c>
      <c r="AB2846">
        <v>11</v>
      </c>
      <c r="AC2846">
        <v>2</v>
      </c>
      <c r="AD2846">
        <v>2</v>
      </c>
      <c r="AE2846">
        <f>SUM(M2846:N2846)/SUM(K2846:AD2846)</f>
        <v>0.1484375</v>
      </c>
      <c r="AF2846">
        <f>SUM(S2846,Y2846)/SUM(K2846:AD2846)</f>
        <v>0.1796875</v>
      </c>
      <c r="AG2846">
        <f t="shared" si="194"/>
        <v>0.2421875</v>
      </c>
      <c r="AH2846">
        <f t="shared" si="195"/>
        <v>3.90625E-2</v>
      </c>
      <c r="AI2846">
        <f t="shared" si="196"/>
        <v>0.2109375</v>
      </c>
      <c r="AJ2846">
        <f t="shared" si="197"/>
        <v>0.1796875</v>
      </c>
    </row>
    <row r="2847" spans="1:38" x14ac:dyDescent="0.2">
      <c r="A2847" t="s">
        <v>804</v>
      </c>
      <c r="B2847">
        <v>48</v>
      </c>
      <c r="C2847">
        <v>388</v>
      </c>
      <c r="D2847">
        <f>C2847-B2847</f>
        <v>340</v>
      </c>
      <c r="E2847">
        <v>0.46479999999999999</v>
      </c>
      <c r="F2847">
        <v>6.0999999999999999E-5</v>
      </c>
      <c r="G2847">
        <v>90</v>
      </c>
      <c r="H2847" t="s">
        <v>46</v>
      </c>
      <c r="I2847" t="s">
        <v>49</v>
      </c>
      <c r="J2847">
        <v>2.948</v>
      </c>
      <c r="K2847">
        <v>10</v>
      </c>
      <c r="L2847">
        <v>0</v>
      </c>
      <c r="M2847">
        <v>11</v>
      </c>
      <c r="N2847">
        <v>11</v>
      </c>
      <c r="O2847">
        <v>2</v>
      </c>
      <c r="P2847">
        <v>23</v>
      </c>
      <c r="Q2847">
        <v>3</v>
      </c>
      <c r="R2847">
        <v>2</v>
      </c>
      <c r="S2847">
        <v>16</v>
      </c>
      <c r="T2847">
        <v>4</v>
      </c>
      <c r="U2847">
        <v>0</v>
      </c>
      <c r="V2847">
        <v>8</v>
      </c>
      <c r="W2847">
        <v>6</v>
      </c>
      <c r="X2847">
        <v>5</v>
      </c>
      <c r="Y2847">
        <v>7</v>
      </c>
      <c r="Z2847">
        <v>9</v>
      </c>
      <c r="AA2847">
        <v>5</v>
      </c>
      <c r="AB2847">
        <v>3</v>
      </c>
      <c r="AC2847">
        <v>1</v>
      </c>
      <c r="AD2847">
        <v>2</v>
      </c>
      <c r="AE2847">
        <f>SUM(M2847:N2847)/SUM(K2847:AD2847)</f>
        <v>0.171875</v>
      </c>
      <c r="AF2847">
        <f>SUM(S2847,Y2847)/SUM(K2847:AD2847)</f>
        <v>0.1796875</v>
      </c>
      <c r="AG2847">
        <f t="shared" si="194"/>
        <v>0.3046875</v>
      </c>
      <c r="AH2847">
        <f t="shared" si="195"/>
        <v>3.90625E-2</v>
      </c>
      <c r="AI2847">
        <f t="shared" si="196"/>
        <v>7.03125E-2</v>
      </c>
      <c r="AJ2847">
        <f t="shared" si="197"/>
        <v>0.234375</v>
      </c>
      <c r="AK2847">
        <v>53</v>
      </c>
      <c r="AL2847">
        <v>6</v>
      </c>
    </row>
    <row r="2848" spans="1:38" x14ac:dyDescent="0.2">
      <c r="A2848" t="s">
        <v>1103</v>
      </c>
      <c r="B2848">
        <v>1863</v>
      </c>
      <c r="C2848">
        <v>2440</v>
      </c>
      <c r="D2848">
        <f>C2848-B2848</f>
        <v>577</v>
      </c>
      <c r="E2848">
        <v>0.1479</v>
      </c>
      <c r="F2848">
        <v>1.353E-3</v>
      </c>
      <c r="G2848">
        <v>6</v>
      </c>
      <c r="H2848" t="s">
        <v>46</v>
      </c>
      <c r="I2848" t="s">
        <v>38</v>
      </c>
      <c r="J2848">
        <v>2.6309999999999998</v>
      </c>
      <c r="K2848">
        <v>9</v>
      </c>
      <c r="L2848">
        <v>0</v>
      </c>
      <c r="M2848">
        <v>24</v>
      </c>
      <c r="N2848">
        <v>36</v>
      </c>
      <c r="O2848">
        <v>3</v>
      </c>
      <c r="P2848">
        <v>16</v>
      </c>
      <c r="Q2848">
        <v>9</v>
      </c>
      <c r="R2848">
        <v>4</v>
      </c>
      <c r="S2848">
        <v>29</v>
      </c>
      <c r="T2848">
        <v>10</v>
      </c>
      <c r="U2848">
        <v>4</v>
      </c>
      <c r="V2848">
        <v>19</v>
      </c>
      <c r="W2848">
        <v>12</v>
      </c>
      <c r="X2848">
        <v>11</v>
      </c>
      <c r="Y2848">
        <v>17</v>
      </c>
      <c r="Z2848">
        <v>23</v>
      </c>
      <c r="AA2848">
        <v>18</v>
      </c>
      <c r="AB2848">
        <v>7</v>
      </c>
      <c r="AC2848">
        <v>1</v>
      </c>
      <c r="AD2848">
        <v>4</v>
      </c>
      <c r="AE2848">
        <f>SUM(M2848:N2848)/SUM(K2848:AD2848)</f>
        <v>0.234375</v>
      </c>
      <c r="AF2848">
        <f>SUM(S2848,Y2848)/SUM(K2848:AD2848)</f>
        <v>0.1796875</v>
      </c>
      <c r="AG2848">
        <f t="shared" si="194"/>
        <v>0.14453125</v>
      </c>
      <c r="AH2848">
        <f t="shared" si="195"/>
        <v>3.125E-2</v>
      </c>
      <c r="AI2848">
        <f t="shared" si="196"/>
        <v>9.765625E-2</v>
      </c>
      <c r="AJ2848">
        <f t="shared" si="197"/>
        <v>0.3125</v>
      </c>
      <c r="AK2848">
        <v>2</v>
      </c>
      <c r="AL2848">
        <v>2</v>
      </c>
    </row>
    <row r="2849" spans="1:38" x14ac:dyDescent="0.2">
      <c r="A2849" t="s">
        <v>3074</v>
      </c>
      <c r="B2849">
        <v>274</v>
      </c>
      <c r="C2849">
        <v>457</v>
      </c>
      <c r="D2849">
        <f>C2849-B2849</f>
        <v>183</v>
      </c>
      <c r="E2849">
        <v>0.2142</v>
      </c>
      <c r="F2849">
        <v>1.7E-5</v>
      </c>
      <c r="G2849">
        <v>30</v>
      </c>
      <c r="H2849" t="s">
        <v>46</v>
      </c>
      <c r="I2849" t="s">
        <v>126</v>
      </c>
      <c r="J2849">
        <v>3.8530000000000002</v>
      </c>
      <c r="K2849">
        <v>7</v>
      </c>
      <c r="L2849">
        <v>1</v>
      </c>
      <c r="M2849">
        <v>3</v>
      </c>
      <c r="N2849">
        <v>6</v>
      </c>
      <c r="O2849">
        <v>4</v>
      </c>
      <c r="P2849">
        <v>8</v>
      </c>
      <c r="Q2849">
        <v>0</v>
      </c>
      <c r="R2849">
        <v>5</v>
      </c>
      <c r="S2849">
        <v>9</v>
      </c>
      <c r="T2849">
        <v>2</v>
      </c>
      <c r="U2849">
        <v>1</v>
      </c>
      <c r="V2849">
        <v>2</v>
      </c>
      <c r="W2849">
        <v>3</v>
      </c>
      <c r="X2849">
        <v>3</v>
      </c>
      <c r="Y2849">
        <v>7</v>
      </c>
      <c r="Z2849">
        <v>9</v>
      </c>
      <c r="AA2849">
        <v>11</v>
      </c>
      <c r="AB2849">
        <v>6</v>
      </c>
      <c r="AC2849">
        <v>0</v>
      </c>
      <c r="AD2849">
        <v>2</v>
      </c>
      <c r="AE2849">
        <f>SUM(M2849:N2849)/SUM(K2849:AD2849)</f>
        <v>0.10112359550561797</v>
      </c>
      <c r="AF2849">
        <f>SUM(S2849,Y2849)/SUM(K2849:AD2849)</f>
        <v>0.1797752808988764</v>
      </c>
      <c r="AG2849">
        <f t="shared" si="194"/>
        <v>0.20224719101123595</v>
      </c>
      <c r="AH2849">
        <f t="shared" si="195"/>
        <v>6.741573033707865E-2</v>
      </c>
      <c r="AI2849">
        <f t="shared" si="196"/>
        <v>0.15730337078651685</v>
      </c>
      <c r="AJ2849">
        <f t="shared" si="197"/>
        <v>0.29213483146067415</v>
      </c>
      <c r="AK2849">
        <v>3</v>
      </c>
      <c r="AL2849">
        <v>1</v>
      </c>
    </row>
    <row r="2850" spans="1:38" x14ac:dyDescent="0.2">
      <c r="A2850" t="s">
        <v>394</v>
      </c>
      <c r="B2850">
        <v>7</v>
      </c>
      <c r="C2850">
        <v>190</v>
      </c>
      <c r="D2850">
        <f>C2850-B2850</f>
        <v>183</v>
      </c>
      <c r="E2850">
        <v>0.4526</v>
      </c>
      <c r="F2850">
        <v>4.06E-4</v>
      </c>
      <c r="G2850">
        <v>90</v>
      </c>
      <c r="H2850" t="s">
        <v>32</v>
      </c>
      <c r="I2850" t="s">
        <v>49</v>
      </c>
      <c r="J2850">
        <v>2.7290000000000001</v>
      </c>
      <c r="K2850">
        <v>9</v>
      </c>
      <c r="L2850">
        <v>0</v>
      </c>
      <c r="M2850">
        <v>7</v>
      </c>
      <c r="N2850">
        <v>8</v>
      </c>
      <c r="O2850">
        <v>1</v>
      </c>
      <c r="P2850">
        <v>7</v>
      </c>
      <c r="Q2850">
        <v>0</v>
      </c>
      <c r="R2850">
        <v>1</v>
      </c>
      <c r="S2850">
        <v>14</v>
      </c>
      <c r="T2850">
        <v>3</v>
      </c>
      <c r="U2850">
        <v>1</v>
      </c>
      <c r="V2850">
        <v>6</v>
      </c>
      <c r="W2850">
        <v>7</v>
      </c>
      <c r="X2850">
        <v>11</v>
      </c>
      <c r="Y2850">
        <v>2</v>
      </c>
      <c r="Z2850">
        <v>7</v>
      </c>
      <c r="AA2850">
        <v>3</v>
      </c>
      <c r="AB2850">
        <v>1</v>
      </c>
      <c r="AC2850">
        <v>0</v>
      </c>
      <c r="AD2850">
        <v>1</v>
      </c>
      <c r="AE2850">
        <f>SUM(M2850:N2850)/SUM(K2850:AD2850)</f>
        <v>0.16853932584269662</v>
      </c>
      <c r="AF2850">
        <f>SUM(S2850,Y2850)/SUM(K2850:AD2850)</f>
        <v>0.1797752808988764</v>
      </c>
      <c r="AG2850">
        <f t="shared" si="194"/>
        <v>0.25842696629213485</v>
      </c>
      <c r="AH2850">
        <f t="shared" si="195"/>
        <v>2.247191011235955E-2</v>
      </c>
      <c r="AI2850">
        <f t="shared" si="196"/>
        <v>6.741573033707865E-2</v>
      </c>
      <c r="AJ2850">
        <f t="shared" si="197"/>
        <v>0.30337078651685395</v>
      </c>
      <c r="AK2850">
        <v>22</v>
      </c>
      <c r="AL2850">
        <v>0</v>
      </c>
    </row>
    <row r="2851" spans="1:38" x14ac:dyDescent="0.2">
      <c r="A2851" t="s">
        <v>1689</v>
      </c>
      <c r="B2851">
        <v>5</v>
      </c>
      <c r="C2851">
        <v>243</v>
      </c>
      <c r="D2851">
        <f>C2851-B2851</f>
        <v>238</v>
      </c>
      <c r="E2851">
        <v>0.39879999999999999</v>
      </c>
      <c r="F2851">
        <v>7.8220000000000008E-3</v>
      </c>
      <c r="G2851">
        <v>78</v>
      </c>
      <c r="H2851" t="s">
        <v>35</v>
      </c>
      <c r="I2851" t="s">
        <v>65</v>
      </c>
      <c r="J2851">
        <v>2.7290000000000001</v>
      </c>
      <c r="K2851">
        <v>1</v>
      </c>
      <c r="L2851">
        <v>1</v>
      </c>
      <c r="M2851">
        <v>3</v>
      </c>
      <c r="N2851">
        <v>12</v>
      </c>
      <c r="O2851">
        <v>1</v>
      </c>
      <c r="P2851">
        <v>15</v>
      </c>
      <c r="Q2851">
        <v>2</v>
      </c>
      <c r="R2851">
        <v>3</v>
      </c>
      <c r="S2851">
        <v>9</v>
      </c>
      <c r="T2851">
        <v>3</v>
      </c>
      <c r="U2851">
        <v>1</v>
      </c>
      <c r="V2851">
        <v>6</v>
      </c>
      <c r="W2851">
        <v>7</v>
      </c>
      <c r="X2851">
        <v>7</v>
      </c>
      <c r="Y2851">
        <v>7</v>
      </c>
      <c r="Z2851">
        <v>5</v>
      </c>
      <c r="AA2851">
        <v>5</v>
      </c>
      <c r="AB2851">
        <v>1</v>
      </c>
      <c r="AC2851">
        <v>0</v>
      </c>
      <c r="AD2851">
        <v>0</v>
      </c>
      <c r="AE2851">
        <f>SUM(M2851:N2851)/SUM(K2851:AD2851)</f>
        <v>0.16853932584269662</v>
      </c>
      <c r="AF2851">
        <f>SUM(S2851,Y2851)/SUM(K2851:AD2851)</f>
        <v>0.1797752808988764</v>
      </c>
      <c r="AG2851">
        <f t="shared" si="194"/>
        <v>0.25842696629213485</v>
      </c>
      <c r="AH2851">
        <f t="shared" si="195"/>
        <v>1.1235955056179775E-2</v>
      </c>
      <c r="AI2851">
        <f t="shared" si="196"/>
        <v>8.98876404494382E-2</v>
      </c>
      <c r="AJ2851">
        <f t="shared" si="197"/>
        <v>0.29213483146067415</v>
      </c>
    </row>
    <row r="2852" spans="1:38" x14ac:dyDescent="0.2">
      <c r="A2852" t="s">
        <v>3050</v>
      </c>
      <c r="B2852">
        <v>18</v>
      </c>
      <c r="C2852">
        <v>190</v>
      </c>
      <c r="D2852">
        <f>C2852-B2852</f>
        <v>172</v>
      </c>
      <c r="E2852">
        <v>0.17430000000000001</v>
      </c>
      <c r="F2852">
        <v>1.451E-3</v>
      </c>
      <c r="G2852">
        <v>18</v>
      </c>
      <c r="H2852" t="s">
        <v>35</v>
      </c>
      <c r="I2852" t="s">
        <v>49</v>
      </c>
      <c r="J2852">
        <v>2.544</v>
      </c>
      <c r="K2852">
        <v>6</v>
      </c>
      <c r="L2852">
        <v>0</v>
      </c>
      <c r="M2852">
        <v>7</v>
      </c>
      <c r="N2852">
        <v>10</v>
      </c>
      <c r="O2852">
        <v>1</v>
      </c>
      <c r="P2852">
        <v>10</v>
      </c>
      <c r="Q2852">
        <v>5</v>
      </c>
      <c r="R2852">
        <v>1</v>
      </c>
      <c r="S2852">
        <v>13</v>
      </c>
      <c r="T2852">
        <v>3</v>
      </c>
      <c r="U2852">
        <v>1</v>
      </c>
      <c r="V2852">
        <v>5</v>
      </c>
      <c r="W2852">
        <v>3</v>
      </c>
      <c r="X2852">
        <v>12</v>
      </c>
      <c r="Y2852">
        <v>3</v>
      </c>
      <c r="Z2852">
        <v>4</v>
      </c>
      <c r="AA2852">
        <v>2</v>
      </c>
      <c r="AB2852">
        <v>2</v>
      </c>
      <c r="AC2852">
        <v>0</v>
      </c>
      <c r="AD2852">
        <v>1</v>
      </c>
      <c r="AE2852">
        <f>SUM(M2852:N2852)/SUM(K2852:AD2852)</f>
        <v>0.19101123595505617</v>
      </c>
      <c r="AF2852">
        <f>SUM(S2852,Y2852)/SUM(K2852:AD2852)</f>
        <v>0.1797752808988764</v>
      </c>
      <c r="AG2852">
        <f t="shared" si="194"/>
        <v>0.21348314606741572</v>
      </c>
      <c r="AH2852">
        <f t="shared" si="195"/>
        <v>2.247191011235955E-2</v>
      </c>
      <c r="AI2852">
        <f t="shared" si="196"/>
        <v>7.8651685393258425E-2</v>
      </c>
      <c r="AJ2852">
        <f t="shared" si="197"/>
        <v>0.3146067415730337</v>
      </c>
    </row>
    <row r="2853" spans="1:38" x14ac:dyDescent="0.2">
      <c r="A2853" t="s">
        <v>2490</v>
      </c>
      <c r="B2853">
        <v>11</v>
      </c>
      <c r="C2853">
        <v>196</v>
      </c>
      <c r="D2853">
        <f>C2853-B2853</f>
        <v>185</v>
      </c>
      <c r="E2853">
        <v>0.36009999999999998</v>
      </c>
      <c r="F2853">
        <v>9.5000000000000005E-5</v>
      </c>
      <c r="G2853">
        <v>66</v>
      </c>
      <c r="H2853" t="s">
        <v>46</v>
      </c>
      <c r="I2853" t="s">
        <v>49</v>
      </c>
      <c r="J2853">
        <v>2.7549999999999999</v>
      </c>
      <c r="K2853">
        <v>14</v>
      </c>
      <c r="L2853">
        <v>0</v>
      </c>
      <c r="M2853">
        <v>7</v>
      </c>
      <c r="N2853">
        <v>13</v>
      </c>
      <c r="O2853">
        <v>0</v>
      </c>
      <c r="P2853">
        <v>7</v>
      </c>
      <c r="Q2853">
        <v>2</v>
      </c>
      <c r="R2853">
        <v>0</v>
      </c>
      <c r="S2853">
        <v>8</v>
      </c>
      <c r="T2853">
        <v>3</v>
      </c>
      <c r="U2853">
        <v>0</v>
      </c>
      <c r="V2853">
        <v>2</v>
      </c>
      <c r="W2853">
        <v>6</v>
      </c>
      <c r="X2853">
        <v>7</v>
      </c>
      <c r="Y2853">
        <v>8</v>
      </c>
      <c r="Z2853">
        <v>9</v>
      </c>
      <c r="AA2853">
        <v>2</v>
      </c>
      <c r="AB2853">
        <v>1</v>
      </c>
      <c r="AC2853">
        <v>0</v>
      </c>
      <c r="AD2853">
        <v>0</v>
      </c>
      <c r="AE2853">
        <f>SUM(M2853:N2853)/SUM(K2853:AD2853)</f>
        <v>0.2247191011235955</v>
      </c>
      <c r="AF2853">
        <f>SUM(S2853,Y2853)/SUM(K2853:AD2853)</f>
        <v>0.1797752808988764</v>
      </c>
      <c r="AG2853">
        <f t="shared" si="194"/>
        <v>0.30337078651685395</v>
      </c>
      <c r="AH2853">
        <f t="shared" si="195"/>
        <v>0</v>
      </c>
      <c r="AI2853">
        <f t="shared" si="196"/>
        <v>4.49438202247191E-2</v>
      </c>
      <c r="AJ2853">
        <f t="shared" si="197"/>
        <v>0.24719101123595505</v>
      </c>
    </row>
    <row r="2854" spans="1:38" x14ac:dyDescent="0.2">
      <c r="A2854" t="s">
        <v>1883</v>
      </c>
      <c r="B2854">
        <v>4</v>
      </c>
      <c r="C2854">
        <v>351</v>
      </c>
      <c r="D2854">
        <f>C2854-B2854</f>
        <v>347</v>
      </c>
      <c r="E2854">
        <v>0.46189999999999998</v>
      </c>
      <c r="F2854">
        <v>1.756E-3</v>
      </c>
      <c r="G2854">
        <v>90</v>
      </c>
      <c r="H2854" t="s">
        <v>35</v>
      </c>
      <c r="I2854" t="s">
        <v>44</v>
      </c>
      <c r="J2854">
        <v>2.4380000000000002</v>
      </c>
      <c r="K2854">
        <v>7</v>
      </c>
      <c r="L2854">
        <v>0</v>
      </c>
      <c r="M2854">
        <v>15</v>
      </c>
      <c r="N2854">
        <v>16</v>
      </c>
      <c r="O2854">
        <v>0</v>
      </c>
      <c r="P2854">
        <v>12</v>
      </c>
      <c r="Q2854">
        <v>6</v>
      </c>
      <c r="R2854">
        <v>1</v>
      </c>
      <c r="S2854">
        <v>17</v>
      </c>
      <c r="T2854">
        <v>7</v>
      </c>
      <c r="U2854">
        <v>1</v>
      </c>
      <c r="V2854">
        <v>14</v>
      </c>
      <c r="W2854">
        <v>5</v>
      </c>
      <c r="X2854">
        <v>8</v>
      </c>
      <c r="Y2854">
        <v>8</v>
      </c>
      <c r="Z2854">
        <v>13</v>
      </c>
      <c r="AA2854">
        <v>7</v>
      </c>
      <c r="AB2854">
        <v>1</v>
      </c>
      <c r="AC2854">
        <v>0</v>
      </c>
      <c r="AD2854">
        <v>1</v>
      </c>
      <c r="AE2854">
        <f>SUM(M2854:N2854)/SUM(K2854:AD2854)</f>
        <v>0.22302158273381295</v>
      </c>
      <c r="AF2854">
        <f>SUM(S2854,Y2854)/SUM(K2854:AD2854)</f>
        <v>0.17985611510791366</v>
      </c>
      <c r="AG2854">
        <f t="shared" si="194"/>
        <v>0.17266187050359713</v>
      </c>
      <c r="AH2854">
        <f t="shared" si="195"/>
        <v>7.1942446043165471E-3</v>
      </c>
      <c r="AI2854">
        <f t="shared" si="196"/>
        <v>7.1942446043165464E-2</v>
      </c>
      <c r="AJ2854">
        <f t="shared" si="197"/>
        <v>0.34532374100719426</v>
      </c>
    </row>
    <row r="2855" spans="1:38" x14ac:dyDescent="0.2">
      <c r="A2855" t="s">
        <v>2010</v>
      </c>
      <c r="B2855">
        <v>538</v>
      </c>
      <c r="C2855">
        <v>908</v>
      </c>
      <c r="D2855">
        <f>C2855-B2855</f>
        <v>370</v>
      </c>
      <c r="E2855">
        <v>0.1605</v>
      </c>
      <c r="F2855">
        <v>5.5000000000000002E-5</v>
      </c>
      <c r="G2855">
        <v>6</v>
      </c>
      <c r="H2855" t="s">
        <v>35</v>
      </c>
      <c r="I2855" t="s">
        <v>44</v>
      </c>
      <c r="J2855">
        <v>2.6779999999999999</v>
      </c>
      <c r="K2855">
        <v>7</v>
      </c>
      <c r="L2855">
        <v>1</v>
      </c>
      <c r="M2855">
        <v>16</v>
      </c>
      <c r="N2855">
        <v>15</v>
      </c>
      <c r="O2855">
        <v>1</v>
      </c>
      <c r="P2855">
        <v>10</v>
      </c>
      <c r="Q2855">
        <v>3</v>
      </c>
      <c r="R2855">
        <v>2</v>
      </c>
      <c r="S2855">
        <v>13</v>
      </c>
      <c r="T2855">
        <v>8</v>
      </c>
      <c r="U2855">
        <v>1</v>
      </c>
      <c r="V2855">
        <v>10</v>
      </c>
      <c r="W2855">
        <v>7</v>
      </c>
      <c r="X2855">
        <v>8</v>
      </c>
      <c r="Y2855">
        <v>12</v>
      </c>
      <c r="Z2855">
        <v>11</v>
      </c>
      <c r="AA2855">
        <v>7</v>
      </c>
      <c r="AB2855">
        <v>2</v>
      </c>
      <c r="AC2855">
        <v>1</v>
      </c>
      <c r="AD2855">
        <v>4</v>
      </c>
      <c r="AE2855">
        <f>SUM(M2855:N2855)/SUM(K2855:AD2855)</f>
        <v>0.22302158273381295</v>
      </c>
      <c r="AF2855">
        <f>SUM(S2855,Y2855)/SUM(K2855:AD2855)</f>
        <v>0.17985611510791366</v>
      </c>
      <c r="AG2855">
        <f t="shared" si="194"/>
        <v>0.17266187050359713</v>
      </c>
      <c r="AH2855">
        <f t="shared" si="195"/>
        <v>4.3165467625899283E-2</v>
      </c>
      <c r="AI2855">
        <f t="shared" si="196"/>
        <v>9.3525179856115109E-2</v>
      </c>
      <c r="AJ2855">
        <f t="shared" si="197"/>
        <v>0.28776978417266186</v>
      </c>
    </row>
    <row r="2856" spans="1:38" x14ac:dyDescent="0.2">
      <c r="A2856" t="s">
        <v>2230</v>
      </c>
      <c r="B2856">
        <v>9</v>
      </c>
      <c r="C2856">
        <v>380</v>
      </c>
      <c r="D2856">
        <f>C2856-B2856</f>
        <v>371</v>
      </c>
      <c r="E2856">
        <v>0.3715</v>
      </c>
      <c r="F2856">
        <v>2.9E-5</v>
      </c>
      <c r="G2856">
        <v>78</v>
      </c>
      <c r="H2856" t="s">
        <v>46</v>
      </c>
      <c r="I2856" t="s">
        <v>44</v>
      </c>
      <c r="J2856">
        <v>2.5579999999999998</v>
      </c>
      <c r="K2856">
        <v>3</v>
      </c>
      <c r="L2856">
        <v>1</v>
      </c>
      <c r="M2856">
        <v>12</v>
      </c>
      <c r="N2856">
        <v>20</v>
      </c>
      <c r="O2856">
        <v>1</v>
      </c>
      <c r="P2856">
        <v>20</v>
      </c>
      <c r="Q2856">
        <v>2</v>
      </c>
      <c r="R2856">
        <v>1</v>
      </c>
      <c r="S2856">
        <v>20</v>
      </c>
      <c r="T2856">
        <v>6</v>
      </c>
      <c r="U2856">
        <v>1</v>
      </c>
      <c r="V2856">
        <v>10</v>
      </c>
      <c r="W2856">
        <v>8</v>
      </c>
      <c r="X2856">
        <v>8</v>
      </c>
      <c r="Y2856">
        <v>5</v>
      </c>
      <c r="Z2856">
        <v>11</v>
      </c>
      <c r="AA2856">
        <v>6</v>
      </c>
      <c r="AB2856">
        <v>2</v>
      </c>
      <c r="AC2856">
        <v>0</v>
      </c>
      <c r="AD2856">
        <v>2</v>
      </c>
      <c r="AE2856">
        <f>SUM(M2856:N2856)/SUM(K2856:AD2856)</f>
        <v>0.23021582733812951</v>
      </c>
      <c r="AF2856">
        <f>SUM(S2856,Y2856)/SUM(K2856:AD2856)</f>
        <v>0.17985611510791366</v>
      </c>
      <c r="AG2856">
        <f t="shared" si="194"/>
        <v>0.22302158273381295</v>
      </c>
      <c r="AH2856">
        <f t="shared" si="195"/>
        <v>2.1582733812949641E-2</v>
      </c>
      <c r="AI2856">
        <f t="shared" si="196"/>
        <v>7.1942446043165464E-2</v>
      </c>
      <c r="AJ2856">
        <f t="shared" si="197"/>
        <v>0.2733812949640288</v>
      </c>
    </row>
    <row r="2857" spans="1:38" x14ac:dyDescent="0.2">
      <c r="A2857" t="s">
        <v>2274</v>
      </c>
      <c r="B2857">
        <v>396</v>
      </c>
      <c r="C2857">
        <v>1205</v>
      </c>
      <c r="D2857">
        <f>C2857-B2857</f>
        <v>809</v>
      </c>
      <c r="E2857">
        <v>0.26150000000000001</v>
      </c>
      <c r="F2857" s="1">
        <v>3.9999999999999998E-6</v>
      </c>
      <c r="G2857">
        <v>42</v>
      </c>
      <c r="H2857" t="s">
        <v>32</v>
      </c>
      <c r="I2857" t="s">
        <v>33</v>
      </c>
      <c r="J2857">
        <v>2.855</v>
      </c>
      <c r="K2857">
        <v>10</v>
      </c>
      <c r="L2857">
        <v>3</v>
      </c>
      <c r="M2857">
        <v>29</v>
      </c>
      <c r="N2857">
        <v>33</v>
      </c>
      <c r="O2857">
        <v>4</v>
      </c>
      <c r="P2857">
        <v>24</v>
      </c>
      <c r="Q2857">
        <v>14</v>
      </c>
      <c r="R2857">
        <v>11</v>
      </c>
      <c r="S2857">
        <v>46</v>
      </c>
      <c r="T2857">
        <v>19</v>
      </c>
      <c r="U2857">
        <v>3</v>
      </c>
      <c r="V2857">
        <v>31</v>
      </c>
      <c r="W2857">
        <v>9</v>
      </c>
      <c r="X2857">
        <v>13</v>
      </c>
      <c r="Y2857">
        <v>13</v>
      </c>
      <c r="Z2857">
        <v>36</v>
      </c>
      <c r="AA2857">
        <v>15</v>
      </c>
      <c r="AB2857">
        <v>6</v>
      </c>
      <c r="AC2857">
        <v>0</v>
      </c>
      <c r="AD2857">
        <v>9</v>
      </c>
      <c r="AE2857">
        <f>SUM(M2857:N2857)/SUM(K2857:AD2857)</f>
        <v>0.18902439024390244</v>
      </c>
      <c r="AF2857">
        <f>SUM(S2857,Y2857)/SUM(K2857:AD2857)</f>
        <v>0.1798780487804878</v>
      </c>
      <c r="AG2857">
        <f t="shared" si="194"/>
        <v>0.13109756097560976</v>
      </c>
      <c r="AH2857">
        <f t="shared" si="195"/>
        <v>3.9634146341463415E-2</v>
      </c>
      <c r="AI2857">
        <f t="shared" si="196"/>
        <v>0.11890243902439024</v>
      </c>
      <c r="AJ2857">
        <f t="shared" si="197"/>
        <v>0.34146341463414637</v>
      </c>
      <c r="AK2857">
        <v>2</v>
      </c>
      <c r="AL2857">
        <v>0</v>
      </c>
    </row>
    <row r="2858" spans="1:38" x14ac:dyDescent="0.2">
      <c r="A2858" t="s">
        <v>1014</v>
      </c>
      <c r="B2858">
        <v>47</v>
      </c>
      <c r="C2858">
        <v>410</v>
      </c>
      <c r="D2858">
        <f>C2858-B2858</f>
        <v>363</v>
      </c>
      <c r="E2858">
        <v>0.33410000000000001</v>
      </c>
      <c r="F2858">
        <v>2.8E-5</v>
      </c>
      <c r="G2858">
        <v>66</v>
      </c>
      <c r="H2858" t="s">
        <v>46</v>
      </c>
      <c r="I2858" t="s">
        <v>40</v>
      </c>
      <c r="J2858">
        <v>3.0990000000000002</v>
      </c>
      <c r="K2858">
        <v>10</v>
      </c>
      <c r="L2858">
        <v>0</v>
      </c>
      <c r="M2858">
        <v>18</v>
      </c>
      <c r="N2858">
        <v>21</v>
      </c>
      <c r="O2858">
        <v>1</v>
      </c>
      <c r="P2858">
        <v>17</v>
      </c>
      <c r="Q2858">
        <v>2</v>
      </c>
      <c r="R2858">
        <v>7</v>
      </c>
      <c r="S2858">
        <v>15</v>
      </c>
      <c r="T2858">
        <v>12</v>
      </c>
      <c r="U2858">
        <v>3</v>
      </c>
      <c r="V2858">
        <v>7</v>
      </c>
      <c r="W2858">
        <v>10</v>
      </c>
      <c r="X2858">
        <v>11</v>
      </c>
      <c r="Y2858">
        <v>19</v>
      </c>
      <c r="Z2858">
        <v>17</v>
      </c>
      <c r="AA2858">
        <v>7</v>
      </c>
      <c r="AB2858">
        <v>7</v>
      </c>
      <c r="AC2858">
        <v>0</v>
      </c>
      <c r="AD2858">
        <v>5</v>
      </c>
      <c r="AE2858">
        <f>SUM(M2858:N2858)/SUM(K2858:AD2858)</f>
        <v>0.20634920634920634</v>
      </c>
      <c r="AF2858">
        <f>SUM(S2858,Y2858)/SUM(K2858:AD2858)</f>
        <v>0.17989417989417988</v>
      </c>
      <c r="AG2858">
        <f t="shared" si="194"/>
        <v>0.19576719576719576</v>
      </c>
      <c r="AH2858">
        <f t="shared" si="195"/>
        <v>3.1746031746031744E-2</v>
      </c>
      <c r="AI2858">
        <f t="shared" si="196"/>
        <v>0.15343915343915343</v>
      </c>
      <c r="AJ2858">
        <f t="shared" si="197"/>
        <v>0.23280423280423279</v>
      </c>
      <c r="AK2858">
        <v>7</v>
      </c>
      <c r="AL2858">
        <v>1</v>
      </c>
    </row>
    <row r="2859" spans="1:38" x14ac:dyDescent="0.2">
      <c r="A2859" t="s">
        <v>3166</v>
      </c>
      <c r="B2859">
        <v>125</v>
      </c>
      <c r="C2859">
        <v>195</v>
      </c>
      <c r="D2859">
        <f>C2859-B2859</f>
        <v>70</v>
      </c>
      <c r="E2859">
        <v>0.19639999999999999</v>
      </c>
      <c r="F2859">
        <v>2.4030000000000002E-3</v>
      </c>
      <c r="G2859">
        <v>18</v>
      </c>
      <c r="H2859" t="s">
        <v>35</v>
      </c>
      <c r="I2859" t="s">
        <v>33</v>
      </c>
      <c r="J2859">
        <v>3.3759999999999999</v>
      </c>
      <c r="K2859">
        <v>0</v>
      </c>
      <c r="L2859">
        <v>0</v>
      </c>
      <c r="M2859">
        <v>2</v>
      </c>
      <c r="N2859">
        <v>5</v>
      </c>
      <c r="O2859">
        <v>0</v>
      </c>
      <c r="P2859">
        <v>6</v>
      </c>
      <c r="Q2859">
        <v>0</v>
      </c>
      <c r="R2859">
        <v>2</v>
      </c>
      <c r="S2859">
        <v>6</v>
      </c>
      <c r="T2859">
        <v>6</v>
      </c>
      <c r="U2859">
        <v>0</v>
      </c>
      <c r="V2859">
        <v>4</v>
      </c>
      <c r="W2859">
        <v>0</v>
      </c>
      <c r="X2859">
        <v>2</v>
      </c>
      <c r="Y2859">
        <v>3</v>
      </c>
      <c r="Z2859">
        <v>2</v>
      </c>
      <c r="AA2859">
        <v>5</v>
      </c>
      <c r="AB2859">
        <v>2</v>
      </c>
      <c r="AC2859">
        <v>0</v>
      </c>
      <c r="AD2859">
        <v>5</v>
      </c>
      <c r="AE2859">
        <f>SUM(M2859:N2859)/SUM(K2859:AD2859)</f>
        <v>0.14000000000000001</v>
      </c>
      <c r="AF2859">
        <f>SUM(S2859,Y2859)/SUM(K2859:AD2859)</f>
        <v>0.18</v>
      </c>
      <c r="AG2859">
        <f t="shared" si="194"/>
        <v>0.12</v>
      </c>
      <c r="AH2859">
        <f t="shared" si="195"/>
        <v>0.1</v>
      </c>
      <c r="AI2859">
        <f t="shared" si="196"/>
        <v>0.2</v>
      </c>
      <c r="AJ2859">
        <f t="shared" si="197"/>
        <v>0.26</v>
      </c>
    </row>
    <row r="2860" spans="1:38" x14ac:dyDescent="0.2">
      <c r="A2860" t="s">
        <v>1314</v>
      </c>
      <c r="B2860">
        <v>74</v>
      </c>
      <c r="C2860">
        <v>156</v>
      </c>
      <c r="D2860">
        <f>C2860-B2860</f>
        <v>82</v>
      </c>
      <c r="E2860">
        <v>0.1163</v>
      </c>
      <c r="F2860">
        <v>1.6019999999999999E-3</v>
      </c>
      <c r="G2860">
        <v>6</v>
      </c>
      <c r="H2860" t="s">
        <v>35</v>
      </c>
      <c r="I2860" t="s">
        <v>44</v>
      </c>
      <c r="J2860">
        <v>3.1760000000000002</v>
      </c>
      <c r="K2860">
        <v>3</v>
      </c>
      <c r="L2860">
        <v>2</v>
      </c>
      <c r="M2860">
        <v>4</v>
      </c>
      <c r="N2860">
        <v>4</v>
      </c>
      <c r="O2860">
        <v>0</v>
      </c>
      <c r="P2860">
        <v>2</v>
      </c>
      <c r="Q2860">
        <v>2</v>
      </c>
      <c r="R2860">
        <v>0</v>
      </c>
      <c r="S2860">
        <v>6</v>
      </c>
      <c r="T2860">
        <v>4</v>
      </c>
      <c r="U2860">
        <v>2</v>
      </c>
      <c r="V2860">
        <v>3</v>
      </c>
      <c r="W2860">
        <v>3</v>
      </c>
      <c r="X2860">
        <v>1</v>
      </c>
      <c r="Y2860">
        <v>3</v>
      </c>
      <c r="Z2860">
        <v>3</v>
      </c>
      <c r="AA2860">
        <v>3</v>
      </c>
      <c r="AB2860">
        <v>1</v>
      </c>
      <c r="AC2860">
        <v>2</v>
      </c>
      <c r="AD2860">
        <v>2</v>
      </c>
      <c r="AE2860">
        <f>SUM(M2860:N2860)/SUM(K2860:AD2860)</f>
        <v>0.16</v>
      </c>
      <c r="AF2860">
        <f>SUM(S2860,Y2860)/SUM(K2860:AD2860)</f>
        <v>0.18</v>
      </c>
      <c r="AG2860">
        <f t="shared" si="194"/>
        <v>0.16</v>
      </c>
      <c r="AH2860">
        <f t="shared" si="195"/>
        <v>0.08</v>
      </c>
      <c r="AI2860">
        <f t="shared" si="196"/>
        <v>0.14000000000000001</v>
      </c>
      <c r="AJ2860">
        <f t="shared" si="197"/>
        <v>0.28000000000000003</v>
      </c>
    </row>
    <row r="2861" spans="1:38" x14ac:dyDescent="0.2">
      <c r="A2861" t="s">
        <v>2412</v>
      </c>
      <c r="B2861">
        <v>15</v>
      </c>
      <c r="C2861">
        <v>107</v>
      </c>
      <c r="D2861">
        <f>C2861-B2861</f>
        <v>92</v>
      </c>
      <c r="E2861">
        <v>0.2959</v>
      </c>
      <c r="F2861">
        <v>3.8108999999999997E-2</v>
      </c>
      <c r="G2861">
        <v>54</v>
      </c>
      <c r="H2861" t="s">
        <v>35</v>
      </c>
      <c r="I2861" t="s">
        <v>49</v>
      </c>
      <c r="J2861">
        <v>2.952</v>
      </c>
      <c r="K2861">
        <v>3</v>
      </c>
      <c r="L2861">
        <v>0</v>
      </c>
      <c r="M2861">
        <v>5</v>
      </c>
      <c r="N2861">
        <v>3</v>
      </c>
      <c r="O2861">
        <v>0</v>
      </c>
      <c r="P2861">
        <v>6</v>
      </c>
      <c r="Q2861">
        <v>0</v>
      </c>
      <c r="R2861">
        <v>2</v>
      </c>
      <c r="S2861">
        <v>7</v>
      </c>
      <c r="T2861">
        <v>0</v>
      </c>
      <c r="U2861">
        <v>0</v>
      </c>
      <c r="V2861">
        <v>5</v>
      </c>
      <c r="W2861">
        <v>0</v>
      </c>
      <c r="X2861">
        <v>3</v>
      </c>
      <c r="Y2861">
        <v>2</v>
      </c>
      <c r="Z2861">
        <v>6</v>
      </c>
      <c r="AA2861">
        <v>2</v>
      </c>
      <c r="AB2861">
        <v>3</v>
      </c>
      <c r="AC2861">
        <v>1</v>
      </c>
      <c r="AD2861">
        <v>2</v>
      </c>
      <c r="AE2861">
        <f>SUM(M2861:N2861)/SUM(K2861:AD2861)</f>
        <v>0.16</v>
      </c>
      <c r="AF2861">
        <f>SUM(S2861,Y2861)/SUM(K2861:AD2861)</f>
        <v>0.18</v>
      </c>
      <c r="AG2861">
        <f t="shared" si="194"/>
        <v>0.18</v>
      </c>
      <c r="AH2861">
        <f t="shared" si="195"/>
        <v>0.06</v>
      </c>
      <c r="AI2861">
        <f t="shared" si="196"/>
        <v>0.1</v>
      </c>
      <c r="AJ2861">
        <f t="shared" si="197"/>
        <v>0.32</v>
      </c>
    </row>
    <row r="2862" spans="1:38" x14ac:dyDescent="0.2">
      <c r="A2862" t="s">
        <v>67</v>
      </c>
      <c r="B2862">
        <v>72</v>
      </c>
      <c r="C2862">
        <v>355</v>
      </c>
      <c r="D2862">
        <f>C2862-B2862</f>
        <v>283</v>
      </c>
      <c r="E2862">
        <v>0.45150000000000001</v>
      </c>
      <c r="F2862">
        <v>1.5699999999999999E-4</v>
      </c>
      <c r="G2862">
        <v>90</v>
      </c>
      <c r="H2862" t="s">
        <v>32</v>
      </c>
      <c r="I2862" t="s">
        <v>68</v>
      </c>
      <c r="J2862">
        <v>2.4169999999999998</v>
      </c>
      <c r="K2862">
        <v>2</v>
      </c>
      <c r="L2862">
        <v>0</v>
      </c>
      <c r="M2862">
        <v>14</v>
      </c>
      <c r="N2862">
        <v>10</v>
      </c>
      <c r="O2862">
        <v>0</v>
      </c>
      <c r="P2862">
        <v>19</v>
      </c>
      <c r="Q2862">
        <v>2</v>
      </c>
      <c r="R2862">
        <v>1</v>
      </c>
      <c r="S2862">
        <v>17</v>
      </c>
      <c r="T2862">
        <v>3</v>
      </c>
      <c r="U2862">
        <v>0</v>
      </c>
      <c r="V2862">
        <v>10</v>
      </c>
      <c r="W2862">
        <v>5</v>
      </c>
      <c r="X2862">
        <v>3</v>
      </c>
      <c r="Y2862">
        <v>1</v>
      </c>
      <c r="Z2862">
        <v>7</v>
      </c>
      <c r="AA2862">
        <v>4</v>
      </c>
      <c r="AB2862">
        <v>1</v>
      </c>
      <c r="AC2862">
        <v>0</v>
      </c>
      <c r="AD2862">
        <v>1</v>
      </c>
      <c r="AE2862">
        <f>SUM(M2862:N2862)/SUM(K2862:AD2862)</f>
        <v>0.24</v>
      </c>
      <c r="AF2862">
        <f>SUM(S2862,Y2862)/SUM(K2862:AD2862)</f>
        <v>0.18</v>
      </c>
      <c r="AG2862">
        <f t="shared" si="194"/>
        <v>0.26</v>
      </c>
      <c r="AH2862">
        <f t="shared" si="195"/>
        <v>0.01</v>
      </c>
      <c r="AI2862">
        <f t="shared" si="196"/>
        <v>0.05</v>
      </c>
      <c r="AJ2862">
        <f t="shared" si="197"/>
        <v>0.26</v>
      </c>
      <c r="AK2862">
        <v>9</v>
      </c>
      <c r="AL2862">
        <v>0</v>
      </c>
    </row>
    <row r="2863" spans="1:38" x14ac:dyDescent="0.2">
      <c r="A2863" t="s">
        <v>1530</v>
      </c>
      <c r="B2863">
        <v>452</v>
      </c>
      <c r="C2863">
        <v>550</v>
      </c>
      <c r="D2863">
        <f>C2863-B2863</f>
        <v>98</v>
      </c>
      <c r="E2863">
        <v>0.24729999999999999</v>
      </c>
      <c r="F2863" s="1">
        <v>6.0000000000000002E-6</v>
      </c>
      <c r="G2863">
        <v>42</v>
      </c>
      <c r="H2863" t="s">
        <v>46</v>
      </c>
      <c r="I2863" t="s">
        <v>1364</v>
      </c>
      <c r="J2863">
        <v>2.6619999999999999</v>
      </c>
      <c r="K2863">
        <v>1</v>
      </c>
      <c r="L2863">
        <v>0</v>
      </c>
      <c r="M2863">
        <v>7</v>
      </c>
      <c r="N2863">
        <v>5</v>
      </c>
      <c r="O2863">
        <v>2</v>
      </c>
      <c r="P2863">
        <v>6</v>
      </c>
      <c r="Q2863">
        <v>1</v>
      </c>
      <c r="R2863">
        <v>3</v>
      </c>
      <c r="S2863">
        <v>5</v>
      </c>
      <c r="T2863">
        <v>0</v>
      </c>
      <c r="U2863">
        <v>0</v>
      </c>
      <c r="V2863">
        <v>4</v>
      </c>
      <c r="W2863">
        <v>1</v>
      </c>
      <c r="X2863">
        <v>1</v>
      </c>
      <c r="Y2863">
        <v>4</v>
      </c>
      <c r="Z2863">
        <v>4</v>
      </c>
      <c r="AA2863">
        <v>4</v>
      </c>
      <c r="AB2863">
        <v>0</v>
      </c>
      <c r="AC2863">
        <v>0</v>
      </c>
      <c r="AD2863">
        <v>2</v>
      </c>
      <c r="AE2863">
        <f>SUM(M2863:N2863)/SUM(K2863:AD2863)</f>
        <v>0.24</v>
      </c>
      <c r="AF2863">
        <f>SUM(S2863,Y2863)/SUM(K2863:AD2863)</f>
        <v>0.18</v>
      </c>
      <c r="AG2863">
        <f t="shared" si="194"/>
        <v>0.16</v>
      </c>
      <c r="AH2863">
        <f t="shared" si="195"/>
        <v>0.08</v>
      </c>
      <c r="AI2863">
        <f t="shared" si="196"/>
        <v>0.06</v>
      </c>
      <c r="AJ2863">
        <f t="shared" si="197"/>
        <v>0.28000000000000003</v>
      </c>
      <c r="AK2863">
        <v>1</v>
      </c>
      <c r="AL2863">
        <v>0</v>
      </c>
    </row>
    <row r="2864" spans="1:38" x14ac:dyDescent="0.2">
      <c r="A2864" t="s">
        <v>2820</v>
      </c>
      <c r="B2864">
        <v>32</v>
      </c>
      <c r="C2864">
        <v>273</v>
      </c>
      <c r="D2864">
        <f>C2864-B2864</f>
        <v>241</v>
      </c>
      <c r="E2864">
        <v>0.1757</v>
      </c>
      <c r="F2864">
        <v>3.8E-3</v>
      </c>
      <c r="G2864">
        <v>18</v>
      </c>
      <c r="H2864" t="s">
        <v>35</v>
      </c>
      <c r="I2864" t="s">
        <v>51</v>
      </c>
      <c r="J2864">
        <v>3.2360000000000002</v>
      </c>
      <c r="K2864">
        <v>9</v>
      </c>
      <c r="L2864">
        <v>0</v>
      </c>
      <c r="M2864">
        <v>8</v>
      </c>
      <c r="N2864">
        <v>5</v>
      </c>
      <c r="O2864">
        <v>2</v>
      </c>
      <c r="P2864">
        <v>8</v>
      </c>
      <c r="Q2864">
        <v>5</v>
      </c>
      <c r="R2864">
        <v>3</v>
      </c>
      <c r="S2864">
        <v>17</v>
      </c>
      <c r="T2864">
        <v>6</v>
      </c>
      <c r="U2864">
        <v>0</v>
      </c>
      <c r="V2864">
        <v>6</v>
      </c>
      <c r="W2864">
        <v>7</v>
      </c>
      <c r="X2864">
        <v>4</v>
      </c>
      <c r="Y2864">
        <v>3</v>
      </c>
      <c r="Z2864">
        <v>16</v>
      </c>
      <c r="AA2864">
        <v>7</v>
      </c>
      <c r="AB2864">
        <v>3</v>
      </c>
      <c r="AC2864">
        <v>0</v>
      </c>
      <c r="AD2864">
        <v>2</v>
      </c>
      <c r="AE2864">
        <f>SUM(M2864:N2864)/SUM(K2864:AD2864)</f>
        <v>0.11711711711711711</v>
      </c>
      <c r="AF2864">
        <f>SUM(S2864,Y2864)/SUM(K2864:AD2864)</f>
        <v>0.18018018018018017</v>
      </c>
      <c r="AG2864">
        <f t="shared" si="194"/>
        <v>0.21621621621621623</v>
      </c>
      <c r="AH2864">
        <f t="shared" si="195"/>
        <v>3.6036036036036036E-2</v>
      </c>
      <c r="AI2864">
        <f t="shared" si="196"/>
        <v>0.10810810810810811</v>
      </c>
      <c r="AJ2864">
        <f t="shared" si="197"/>
        <v>0.34234234234234234</v>
      </c>
    </row>
    <row r="2865" spans="1:38" x14ac:dyDescent="0.2">
      <c r="A2865" t="s">
        <v>2544</v>
      </c>
      <c r="B2865">
        <v>5</v>
      </c>
      <c r="C2865">
        <v>294</v>
      </c>
      <c r="D2865">
        <f>C2865-B2865</f>
        <v>289</v>
      </c>
      <c r="E2865">
        <v>0.55920000000000003</v>
      </c>
      <c r="F2865">
        <v>7.4446999999999999E-2</v>
      </c>
      <c r="G2865">
        <v>90</v>
      </c>
      <c r="H2865" t="s">
        <v>35</v>
      </c>
      <c r="I2865" t="s">
        <v>44</v>
      </c>
      <c r="J2865">
        <v>3.07</v>
      </c>
      <c r="K2865">
        <v>6</v>
      </c>
      <c r="L2865">
        <v>0</v>
      </c>
      <c r="M2865">
        <v>8</v>
      </c>
      <c r="N2865">
        <v>13</v>
      </c>
      <c r="O2865">
        <v>2</v>
      </c>
      <c r="P2865">
        <v>22</v>
      </c>
      <c r="Q2865">
        <v>2</v>
      </c>
      <c r="R2865">
        <v>2</v>
      </c>
      <c r="S2865">
        <v>16</v>
      </c>
      <c r="T2865">
        <v>3</v>
      </c>
      <c r="U2865">
        <v>1</v>
      </c>
      <c r="V2865">
        <v>5</v>
      </c>
      <c r="W2865">
        <v>1</v>
      </c>
      <c r="X2865">
        <v>5</v>
      </c>
      <c r="Y2865">
        <v>4</v>
      </c>
      <c r="Z2865">
        <v>13</v>
      </c>
      <c r="AA2865">
        <v>2</v>
      </c>
      <c r="AB2865">
        <v>5</v>
      </c>
      <c r="AC2865">
        <v>1</v>
      </c>
      <c r="AD2865">
        <v>0</v>
      </c>
      <c r="AE2865">
        <f>SUM(M2865:N2865)/SUM(K2865:AD2865)</f>
        <v>0.1891891891891892</v>
      </c>
      <c r="AF2865">
        <f>SUM(S2865,Y2865)/SUM(K2865:AD2865)</f>
        <v>0.18018018018018017</v>
      </c>
      <c r="AG2865">
        <f t="shared" si="194"/>
        <v>0.26126126126126126</v>
      </c>
      <c r="AH2865">
        <f t="shared" si="195"/>
        <v>2.7027027027027029E-2</v>
      </c>
      <c r="AI2865">
        <f t="shared" si="196"/>
        <v>9.90990990990991E-2</v>
      </c>
      <c r="AJ2865">
        <f t="shared" si="197"/>
        <v>0.24324324324324326</v>
      </c>
    </row>
    <row r="2866" spans="1:38" x14ac:dyDescent="0.2">
      <c r="A2866" t="s">
        <v>2620</v>
      </c>
      <c r="B2866">
        <v>3</v>
      </c>
      <c r="C2866">
        <v>539</v>
      </c>
      <c r="D2866">
        <f>C2866-B2866</f>
        <v>536</v>
      </c>
      <c r="E2866">
        <v>0.21740000000000001</v>
      </c>
      <c r="F2866">
        <v>4.8190000000000004E-3</v>
      </c>
      <c r="G2866">
        <v>30</v>
      </c>
      <c r="H2866" t="s">
        <v>35</v>
      </c>
      <c r="I2866" t="s">
        <v>33</v>
      </c>
      <c r="J2866">
        <v>2.625</v>
      </c>
      <c r="K2866">
        <v>5</v>
      </c>
      <c r="L2866">
        <v>2</v>
      </c>
      <c r="M2866">
        <v>18</v>
      </c>
      <c r="N2866">
        <v>26</v>
      </c>
      <c r="O2866">
        <v>1</v>
      </c>
      <c r="P2866">
        <v>10</v>
      </c>
      <c r="Q2866">
        <v>3</v>
      </c>
      <c r="R2866">
        <v>4</v>
      </c>
      <c r="S2866">
        <v>35</v>
      </c>
      <c r="T2866">
        <v>10</v>
      </c>
      <c r="U2866">
        <v>5</v>
      </c>
      <c r="V2866">
        <v>19</v>
      </c>
      <c r="W2866">
        <v>6</v>
      </c>
      <c r="X2866">
        <v>16</v>
      </c>
      <c r="Y2866">
        <v>5</v>
      </c>
      <c r="Z2866">
        <v>37</v>
      </c>
      <c r="AA2866">
        <v>8</v>
      </c>
      <c r="AB2866">
        <v>2</v>
      </c>
      <c r="AC2866">
        <v>0</v>
      </c>
      <c r="AD2866">
        <v>10</v>
      </c>
      <c r="AE2866">
        <f>SUM(M2866:N2866)/SUM(K2866:AD2866)</f>
        <v>0.1981981981981982</v>
      </c>
      <c r="AF2866">
        <f>SUM(S2866,Y2866)/SUM(K2866:AD2866)</f>
        <v>0.18018018018018017</v>
      </c>
      <c r="AG2866">
        <f t="shared" si="194"/>
        <v>9.45945945945946E-2</v>
      </c>
      <c r="AH2866">
        <f t="shared" si="195"/>
        <v>4.954954954954955E-2</v>
      </c>
      <c r="AI2866">
        <f t="shared" si="196"/>
        <v>9.45945945945946E-2</v>
      </c>
      <c r="AJ2866">
        <f t="shared" si="197"/>
        <v>0.38288288288288286</v>
      </c>
    </row>
    <row r="2867" spans="1:38" x14ac:dyDescent="0.2">
      <c r="A2867" t="s">
        <v>290</v>
      </c>
      <c r="B2867">
        <v>7</v>
      </c>
      <c r="C2867">
        <v>605</v>
      </c>
      <c r="D2867">
        <f>C2867-B2867</f>
        <v>598</v>
      </c>
      <c r="E2867">
        <v>0.46750000000000003</v>
      </c>
      <c r="F2867" s="1">
        <v>3.0000000000000001E-6</v>
      </c>
      <c r="G2867">
        <v>90</v>
      </c>
      <c r="H2867" t="s">
        <v>32</v>
      </c>
      <c r="I2867" t="s">
        <v>289</v>
      </c>
      <c r="J2867">
        <v>2.4470000000000001</v>
      </c>
      <c r="K2867">
        <v>14</v>
      </c>
      <c r="L2867">
        <v>0</v>
      </c>
      <c r="M2867">
        <v>27</v>
      </c>
      <c r="N2867">
        <v>29</v>
      </c>
      <c r="O2867">
        <v>0</v>
      </c>
      <c r="P2867">
        <v>35</v>
      </c>
      <c r="Q2867">
        <v>1</v>
      </c>
      <c r="R2867">
        <v>1</v>
      </c>
      <c r="S2867">
        <v>30</v>
      </c>
      <c r="T2867">
        <v>3</v>
      </c>
      <c r="U2867">
        <v>1</v>
      </c>
      <c r="V2867">
        <v>18</v>
      </c>
      <c r="W2867">
        <v>8</v>
      </c>
      <c r="X2867">
        <v>10</v>
      </c>
      <c r="Y2867">
        <v>12</v>
      </c>
      <c r="Z2867">
        <v>23</v>
      </c>
      <c r="AA2867">
        <v>14</v>
      </c>
      <c r="AB2867">
        <v>2</v>
      </c>
      <c r="AC2867">
        <v>0</v>
      </c>
      <c r="AD2867">
        <v>5</v>
      </c>
      <c r="AE2867">
        <f>SUM(M2867:N2867)/SUM(K2867:AD2867)</f>
        <v>0.24034334763948498</v>
      </c>
      <c r="AF2867">
        <f>SUM(S2867,Y2867)/SUM(K2867:AD2867)</f>
        <v>0.18025751072961374</v>
      </c>
      <c r="AG2867">
        <f t="shared" si="194"/>
        <v>0.24463519313304721</v>
      </c>
      <c r="AH2867">
        <f t="shared" si="195"/>
        <v>2.1459227467811159E-2</v>
      </c>
      <c r="AI2867">
        <f t="shared" si="196"/>
        <v>3.0042918454935622E-2</v>
      </c>
      <c r="AJ2867">
        <f t="shared" si="197"/>
        <v>0.2832618025751073</v>
      </c>
      <c r="AK2867">
        <v>168</v>
      </c>
      <c r="AL2867">
        <v>0</v>
      </c>
    </row>
    <row r="2868" spans="1:38" x14ac:dyDescent="0.2">
      <c r="A2868" t="s">
        <v>3058</v>
      </c>
      <c r="B2868">
        <v>4</v>
      </c>
      <c r="C2868">
        <v>274</v>
      </c>
      <c r="D2868">
        <f>C2868-B2868</f>
        <v>270</v>
      </c>
      <c r="E2868">
        <v>0.29709999999999998</v>
      </c>
      <c r="F2868">
        <v>1.76E-4</v>
      </c>
      <c r="G2868">
        <v>54</v>
      </c>
      <c r="H2868" t="s">
        <v>35</v>
      </c>
      <c r="I2868" t="s">
        <v>51</v>
      </c>
      <c r="J2868">
        <v>3.32</v>
      </c>
      <c r="K2868">
        <v>5</v>
      </c>
      <c r="L2868">
        <v>1</v>
      </c>
      <c r="M2868">
        <v>7</v>
      </c>
      <c r="N2868">
        <v>4</v>
      </c>
      <c r="O2868">
        <v>9</v>
      </c>
      <c r="P2868">
        <v>17</v>
      </c>
      <c r="Q2868">
        <v>3</v>
      </c>
      <c r="R2868">
        <v>6</v>
      </c>
      <c r="S2868">
        <v>13</v>
      </c>
      <c r="T2868">
        <v>4</v>
      </c>
      <c r="U2868">
        <v>2</v>
      </c>
      <c r="V2868">
        <v>7</v>
      </c>
      <c r="W2868">
        <v>7</v>
      </c>
      <c r="X2868">
        <v>12</v>
      </c>
      <c r="Y2868">
        <v>9</v>
      </c>
      <c r="Z2868">
        <v>9</v>
      </c>
      <c r="AA2868">
        <v>4</v>
      </c>
      <c r="AB2868">
        <v>2</v>
      </c>
      <c r="AC2868">
        <v>0</v>
      </c>
      <c r="AD2868">
        <v>1</v>
      </c>
      <c r="AE2868">
        <f>SUM(M2868:N2868)/SUM(K2868:AD2868)</f>
        <v>9.0163934426229511E-2</v>
      </c>
      <c r="AF2868">
        <f>SUM(S2868,Y2868)/SUM(K2868:AD2868)</f>
        <v>0.18032786885245902</v>
      </c>
      <c r="AG2868">
        <f t="shared" si="194"/>
        <v>0.23770491803278687</v>
      </c>
      <c r="AH2868">
        <f t="shared" si="195"/>
        <v>8.1967213114754092E-2</v>
      </c>
      <c r="AI2868">
        <f t="shared" si="196"/>
        <v>0.11475409836065574</v>
      </c>
      <c r="AJ2868">
        <f t="shared" si="197"/>
        <v>0.29508196721311475</v>
      </c>
    </row>
    <row r="2869" spans="1:38" x14ac:dyDescent="0.2">
      <c r="A2869" t="s">
        <v>567</v>
      </c>
      <c r="B2869">
        <v>11</v>
      </c>
      <c r="C2869">
        <v>122</v>
      </c>
      <c r="D2869">
        <f>C2869-B2869</f>
        <v>111</v>
      </c>
      <c r="E2869">
        <v>0.26369999999999999</v>
      </c>
      <c r="F2869" s="1">
        <v>5.0000000000000004E-6</v>
      </c>
      <c r="G2869">
        <v>54</v>
      </c>
      <c r="H2869" t="s">
        <v>46</v>
      </c>
      <c r="I2869" t="s">
        <v>568</v>
      </c>
      <c r="J2869">
        <v>2.7639999999999998</v>
      </c>
      <c r="K2869">
        <v>4</v>
      </c>
      <c r="L2869">
        <v>0</v>
      </c>
      <c r="M2869">
        <v>5</v>
      </c>
      <c r="N2869">
        <v>3</v>
      </c>
      <c r="O2869">
        <v>1</v>
      </c>
      <c r="P2869">
        <v>3</v>
      </c>
      <c r="Q2869">
        <v>3</v>
      </c>
      <c r="R2869">
        <v>1</v>
      </c>
      <c r="S2869">
        <v>6</v>
      </c>
      <c r="T2869">
        <v>2</v>
      </c>
      <c r="U2869">
        <v>1</v>
      </c>
      <c r="V2869">
        <v>5</v>
      </c>
      <c r="W2869">
        <v>2</v>
      </c>
      <c r="X2869">
        <v>7</v>
      </c>
      <c r="Y2869">
        <v>5</v>
      </c>
      <c r="Z2869">
        <v>7</v>
      </c>
      <c r="AA2869">
        <v>4</v>
      </c>
      <c r="AB2869">
        <v>2</v>
      </c>
      <c r="AC2869">
        <v>0</v>
      </c>
      <c r="AD2869">
        <v>0</v>
      </c>
      <c r="AE2869">
        <f>SUM(M2869:N2869)/SUM(K2869:AD2869)</f>
        <v>0.13114754098360656</v>
      </c>
      <c r="AF2869">
        <f>SUM(S2869,Y2869)/SUM(K2869:AD2869)</f>
        <v>0.18032786885245902</v>
      </c>
      <c r="AG2869">
        <f t="shared" si="194"/>
        <v>0.14754098360655737</v>
      </c>
      <c r="AH2869">
        <f t="shared" si="195"/>
        <v>1.6393442622950821E-2</v>
      </c>
      <c r="AI2869">
        <f t="shared" si="196"/>
        <v>9.8360655737704916E-2</v>
      </c>
      <c r="AJ2869">
        <f t="shared" si="197"/>
        <v>0.42622950819672129</v>
      </c>
      <c r="AK2869">
        <v>2</v>
      </c>
      <c r="AL2869">
        <v>0</v>
      </c>
    </row>
    <row r="2870" spans="1:38" x14ac:dyDescent="0.2">
      <c r="A2870" t="s">
        <v>1347</v>
      </c>
      <c r="B2870">
        <v>225</v>
      </c>
      <c r="C2870">
        <v>288</v>
      </c>
      <c r="D2870">
        <f>C2870-B2870</f>
        <v>63</v>
      </c>
      <c r="E2870">
        <v>0.23449999999999999</v>
      </c>
      <c r="F2870">
        <v>1.029E-3</v>
      </c>
      <c r="G2870">
        <v>42</v>
      </c>
      <c r="H2870" t="s">
        <v>35</v>
      </c>
      <c r="I2870" t="s">
        <v>33</v>
      </c>
      <c r="J2870">
        <v>3.552</v>
      </c>
      <c r="K2870">
        <v>4</v>
      </c>
      <c r="L2870">
        <v>0</v>
      </c>
      <c r="M2870">
        <v>5</v>
      </c>
      <c r="N2870">
        <v>6</v>
      </c>
      <c r="O2870">
        <v>2</v>
      </c>
      <c r="P2870">
        <v>5</v>
      </c>
      <c r="Q2870">
        <v>1</v>
      </c>
      <c r="R2870">
        <v>2</v>
      </c>
      <c r="S2870">
        <v>4</v>
      </c>
      <c r="T2870">
        <v>9</v>
      </c>
      <c r="U2870">
        <v>0</v>
      </c>
      <c r="V2870">
        <v>2</v>
      </c>
      <c r="W2870">
        <v>1</v>
      </c>
      <c r="X2870">
        <v>3</v>
      </c>
      <c r="Y2870">
        <v>7</v>
      </c>
      <c r="Z2870">
        <v>4</v>
      </c>
      <c r="AA2870">
        <v>2</v>
      </c>
      <c r="AB2870">
        <v>1</v>
      </c>
      <c r="AC2870">
        <v>1</v>
      </c>
      <c r="AD2870">
        <v>2</v>
      </c>
      <c r="AE2870">
        <f>SUM(M2870:N2870)/SUM(K2870:AD2870)</f>
        <v>0.18032786885245902</v>
      </c>
      <c r="AF2870">
        <f>SUM(S2870,Y2870)/SUM(K2870:AD2870)</f>
        <v>0.18032786885245902</v>
      </c>
      <c r="AG2870">
        <f t="shared" si="194"/>
        <v>0.16393442622950818</v>
      </c>
      <c r="AH2870">
        <f t="shared" si="195"/>
        <v>8.1967213114754092E-2</v>
      </c>
      <c r="AI2870">
        <f t="shared" si="196"/>
        <v>0.19672131147540983</v>
      </c>
      <c r="AJ2870">
        <f t="shared" si="197"/>
        <v>0.19672131147540983</v>
      </c>
    </row>
    <row r="2871" spans="1:38" x14ac:dyDescent="0.2">
      <c r="A2871" t="s">
        <v>2169</v>
      </c>
      <c r="B2871">
        <v>56</v>
      </c>
      <c r="C2871">
        <v>127</v>
      </c>
      <c r="D2871">
        <f>C2871-B2871</f>
        <v>71</v>
      </c>
      <c r="E2871">
        <v>0.23150000000000001</v>
      </c>
      <c r="F2871">
        <v>6.8499999999999995E-4</v>
      </c>
      <c r="G2871">
        <v>42</v>
      </c>
      <c r="H2871" t="s">
        <v>46</v>
      </c>
      <c r="I2871" t="s">
        <v>33</v>
      </c>
      <c r="J2871">
        <v>2.956</v>
      </c>
      <c r="K2871">
        <v>1</v>
      </c>
      <c r="L2871">
        <v>0</v>
      </c>
      <c r="M2871">
        <v>7</v>
      </c>
      <c r="N2871">
        <v>4</v>
      </c>
      <c r="O2871">
        <v>6</v>
      </c>
      <c r="P2871">
        <v>0</v>
      </c>
      <c r="Q2871">
        <v>1</v>
      </c>
      <c r="R2871">
        <v>3</v>
      </c>
      <c r="S2871">
        <v>7</v>
      </c>
      <c r="T2871">
        <v>3</v>
      </c>
      <c r="U2871">
        <v>2</v>
      </c>
      <c r="V2871">
        <v>6</v>
      </c>
      <c r="W2871">
        <v>0</v>
      </c>
      <c r="X2871">
        <v>7</v>
      </c>
      <c r="Y2871">
        <v>4</v>
      </c>
      <c r="Z2871">
        <v>6</v>
      </c>
      <c r="AA2871">
        <v>1</v>
      </c>
      <c r="AB2871">
        <v>0</v>
      </c>
      <c r="AC2871">
        <v>1</v>
      </c>
      <c r="AD2871">
        <v>2</v>
      </c>
      <c r="AE2871">
        <f>SUM(M2871:N2871)/SUM(K2871:AD2871)</f>
        <v>0.18032786885245902</v>
      </c>
      <c r="AF2871">
        <f>SUM(S2871,Y2871)/SUM(K2871:AD2871)</f>
        <v>0.18032786885245902</v>
      </c>
      <c r="AG2871">
        <f t="shared" si="194"/>
        <v>1.6393442622950821E-2</v>
      </c>
      <c r="AH2871">
        <f t="shared" si="195"/>
        <v>0.14754098360655737</v>
      </c>
      <c r="AI2871">
        <f t="shared" si="196"/>
        <v>0.13114754098360656</v>
      </c>
      <c r="AJ2871">
        <f t="shared" si="197"/>
        <v>0.34426229508196721</v>
      </c>
    </row>
    <row r="2872" spans="1:38" x14ac:dyDescent="0.2">
      <c r="A2872" t="s">
        <v>687</v>
      </c>
      <c r="B2872">
        <v>3</v>
      </c>
      <c r="C2872">
        <v>253</v>
      </c>
      <c r="D2872">
        <f>C2872-B2872</f>
        <v>250</v>
      </c>
      <c r="E2872">
        <v>0.32840000000000003</v>
      </c>
      <c r="F2872">
        <v>5.8E-5</v>
      </c>
      <c r="G2872">
        <v>66</v>
      </c>
      <c r="H2872" t="s">
        <v>35</v>
      </c>
      <c r="I2872" t="s">
        <v>40</v>
      </c>
      <c r="J2872">
        <v>2.9079999999999999</v>
      </c>
      <c r="K2872">
        <v>6</v>
      </c>
      <c r="L2872">
        <v>1</v>
      </c>
      <c r="M2872">
        <v>12</v>
      </c>
      <c r="N2872">
        <v>13</v>
      </c>
      <c r="O2872">
        <v>1</v>
      </c>
      <c r="P2872">
        <v>19</v>
      </c>
      <c r="Q2872">
        <v>2</v>
      </c>
      <c r="R2872">
        <v>2</v>
      </c>
      <c r="S2872">
        <v>17</v>
      </c>
      <c r="T2872">
        <v>8</v>
      </c>
      <c r="U2872">
        <v>2</v>
      </c>
      <c r="V2872">
        <v>6</v>
      </c>
      <c r="W2872">
        <v>6</v>
      </c>
      <c r="X2872">
        <v>9</v>
      </c>
      <c r="Y2872">
        <v>5</v>
      </c>
      <c r="Z2872">
        <v>6</v>
      </c>
      <c r="AA2872">
        <v>3</v>
      </c>
      <c r="AB2872">
        <v>2</v>
      </c>
      <c r="AC2872">
        <v>0</v>
      </c>
      <c r="AD2872">
        <v>2</v>
      </c>
      <c r="AE2872">
        <f>SUM(M2872:N2872)/SUM(K2872:AD2872)</f>
        <v>0.20491803278688525</v>
      </c>
      <c r="AF2872">
        <f>SUM(S2872,Y2872)/SUM(K2872:AD2872)</f>
        <v>0.18032786885245902</v>
      </c>
      <c r="AG2872">
        <f t="shared" si="194"/>
        <v>0.25409836065573771</v>
      </c>
      <c r="AH2872">
        <f t="shared" si="195"/>
        <v>2.4590163934426229E-2</v>
      </c>
      <c r="AI2872">
        <f t="shared" si="196"/>
        <v>0.11475409836065574</v>
      </c>
      <c r="AJ2872">
        <f t="shared" si="197"/>
        <v>0.22131147540983606</v>
      </c>
    </row>
    <row r="2873" spans="1:38" x14ac:dyDescent="0.2">
      <c r="A2873" t="s">
        <v>3112</v>
      </c>
      <c r="B2873">
        <v>325</v>
      </c>
      <c r="C2873">
        <v>449</v>
      </c>
      <c r="D2873">
        <f>C2873-B2873</f>
        <v>124</v>
      </c>
      <c r="E2873">
        <v>0.34410000000000002</v>
      </c>
      <c r="F2873">
        <v>3.8400000000000001E-4</v>
      </c>
      <c r="G2873">
        <v>66</v>
      </c>
      <c r="H2873" t="s">
        <v>35</v>
      </c>
      <c r="I2873" t="s">
        <v>33</v>
      </c>
      <c r="J2873">
        <v>2.6150000000000002</v>
      </c>
      <c r="K2873">
        <v>0</v>
      </c>
      <c r="L2873">
        <v>1</v>
      </c>
      <c r="M2873">
        <v>4</v>
      </c>
      <c r="N2873">
        <v>9</v>
      </c>
      <c r="O2873">
        <v>3</v>
      </c>
      <c r="P2873">
        <v>2</v>
      </c>
      <c r="Q2873">
        <v>2</v>
      </c>
      <c r="R2873">
        <v>0</v>
      </c>
      <c r="S2873">
        <v>9</v>
      </c>
      <c r="T2873">
        <v>2</v>
      </c>
      <c r="U2873">
        <v>0</v>
      </c>
      <c r="V2873">
        <v>6</v>
      </c>
      <c r="W2873">
        <v>2</v>
      </c>
      <c r="X2873">
        <v>3</v>
      </c>
      <c r="Y2873">
        <v>2</v>
      </c>
      <c r="Z2873">
        <v>6</v>
      </c>
      <c r="AA2873">
        <v>8</v>
      </c>
      <c r="AB2873">
        <v>2</v>
      </c>
      <c r="AC2873">
        <v>0</v>
      </c>
      <c r="AD2873">
        <v>0</v>
      </c>
      <c r="AE2873">
        <f>SUM(M2873:N2873)/SUM(K2873:AD2873)</f>
        <v>0.21311475409836064</v>
      </c>
      <c r="AF2873">
        <f>SUM(S2873,Y2873)/SUM(K2873:AD2873)</f>
        <v>0.18032786885245902</v>
      </c>
      <c r="AG2873">
        <f t="shared" si="194"/>
        <v>6.5573770491803282E-2</v>
      </c>
      <c r="AH2873">
        <f t="shared" si="195"/>
        <v>4.9180327868852458E-2</v>
      </c>
      <c r="AI2873">
        <f t="shared" si="196"/>
        <v>6.5573770491803282E-2</v>
      </c>
      <c r="AJ2873">
        <f t="shared" si="197"/>
        <v>0.42622950819672129</v>
      </c>
    </row>
    <row r="2874" spans="1:38" x14ac:dyDescent="0.2">
      <c r="A2874" t="s">
        <v>441</v>
      </c>
      <c r="B2874">
        <v>437</v>
      </c>
      <c r="C2874">
        <v>672</v>
      </c>
      <c r="D2874">
        <f>C2874-B2874</f>
        <v>235</v>
      </c>
      <c r="E2874">
        <v>0.22120000000000001</v>
      </c>
      <c r="F2874">
        <v>6.594E-3</v>
      </c>
      <c r="G2874">
        <v>30</v>
      </c>
      <c r="H2874" t="s">
        <v>35</v>
      </c>
      <c r="I2874" t="s">
        <v>33</v>
      </c>
      <c r="J2874">
        <v>2.7919999999999998</v>
      </c>
      <c r="K2874">
        <v>8</v>
      </c>
      <c r="L2874">
        <v>1</v>
      </c>
      <c r="M2874">
        <v>20</v>
      </c>
      <c r="N2874">
        <v>19</v>
      </c>
      <c r="O2874">
        <v>1</v>
      </c>
      <c r="P2874">
        <v>7</v>
      </c>
      <c r="Q2874">
        <v>0</v>
      </c>
      <c r="R2874">
        <v>4</v>
      </c>
      <c r="S2874">
        <v>10</v>
      </c>
      <c r="T2874">
        <v>8</v>
      </c>
      <c r="U2874">
        <v>2</v>
      </c>
      <c r="V2874">
        <v>5</v>
      </c>
      <c r="W2874">
        <v>3</v>
      </c>
      <c r="X2874">
        <v>9</v>
      </c>
      <c r="Y2874">
        <v>14</v>
      </c>
      <c r="Z2874">
        <v>8</v>
      </c>
      <c r="AA2874">
        <v>7</v>
      </c>
      <c r="AB2874">
        <v>3</v>
      </c>
      <c r="AC2874">
        <v>0</v>
      </c>
      <c r="AD2874">
        <v>4</v>
      </c>
      <c r="AE2874">
        <f>SUM(M2874:N2874)/SUM(K2874:AD2874)</f>
        <v>0.2932330827067669</v>
      </c>
      <c r="AF2874">
        <f>SUM(S2874,Y2874)/SUM(K2874:AD2874)</f>
        <v>0.18045112781954886</v>
      </c>
      <c r="AG2874">
        <f t="shared" si="194"/>
        <v>0.13533834586466165</v>
      </c>
      <c r="AH2874">
        <f t="shared" si="195"/>
        <v>3.7593984962406013E-2</v>
      </c>
      <c r="AI2874">
        <f t="shared" si="196"/>
        <v>0.12781954887218044</v>
      </c>
      <c r="AJ2874">
        <f t="shared" si="197"/>
        <v>0.22556390977443608</v>
      </c>
    </row>
    <row r="2875" spans="1:38" x14ac:dyDescent="0.2">
      <c r="A2875" t="s">
        <v>39</v>
      </c>
      <c r="B2875">
        <v>490</v>
      </c>
      <c r="C2875">
        <v>958</v>
      </c>
      <c r="D2875">
        <f>C2875-B2875</f>
        <v>468</v>
      </c>
      <c r="E2875">
        <v>9.4500000000000001E-2</v>
      </c>
      <c r="F2875">
        <v>8.1800000000000004E-4</v>
      </c>
      <c r="G2875">
        <v>6</v>
      </c>
      <c r="H2875" t="s">
        <v>35</v>
      </c>
      <c r="I2875" t="s">
        <v>40</v>
      </c>
      <c r="J2875">
        <v>2.9</v>
      </c>
      <c r="K2875">
        <v>12</v>
      </c>
      <c r="L2875">
        <v>1</v>
      </c>
      <c r="M2875">
        <v>14</v>
      </c>
      <c r="N2875">
        <v>8</v>
      </c>
      <c r="O2875">
        <v>2</v>
      </c>
      <c r="P2875">
        <v>18</v>
      </c>
      <c r="Q2875">
        <v>9</v>
      </c>
      <c r="R2875">
        <v>7</v>
      </c>
      <c r="S2875">
        <v>22</v>
      </c>
      <c r="T2875">
        <v>5</v>
      </c>
      <c r="U2875">
        <v>0</v>
      </c>
      <c r="V2875">
        <v>24</v>
      </c>
      <c r="W2875">
        <v>13</v>
      </c>
      <c r="X2875">
        <v>9</v>
      </c>
      <c r="Y2875">
        <v>17</v>
      </c>
      <c r="Z2875">
        <v>28</v>
      </c>
      <c r="AA2875">
        <v>17</v>
      </c>
      <c r="AB2875">
        <v>6</v>
      </c>
      <c r="AC2875">
        <v>0</v>
      </c>
      <c r="AD2875">
        <v>4</v>
      </c>
      <c r="AE2875">
        <f>SUM(M2875:N2875)/SUM(K2875:AD2875)</f>
        <v>0.10185185185185185</v>
      </c>
      <c r="AF2875">
        <f>SUM(S2875,Y2875)/SUM(K2875:AD2875)</f>
        <v>0.18055555555555555</v>
      </c>
      <c r="AG2875">
        <f t="shared" si="194"/>
        <v>0.19907407407407407</v>
      </c>
      <c r="AH2875">
        <f t="shared" si="195"/>
        <v>2.7777777777777776E-2</v>
      </c>
      <c r="AI2875">
        <f t="shared" si="196"/>
        <v>8.3333333333333329E-2</v>
      </c>
      <c r="AJ2875">
        <f t="shared" si="197"/>
        <v>0.40740740740740738</v>
      </c>
    </row>
    <row r="2876" spans="1:38" x14ac:dyDescent="0.2">
      <c r="A2876" t="s">
        <v>672</v>
      </c>
      <c r="B2876">
        <v>27</v>
      </c>
      <c r="C2876">
        <v>165</v>
      </c>
      <c r="D2876">
        <f>C2876-B2876</f>
        <v>138</v>
      </c>
      <c r="E2876">
        <v>0.31740000000000002</v>
      </c>
      <c r="F2876">
        <v>3.86E-4</v>
      </c>
      <c r="G2876">
        <v>66</v>
      </c>
      <c r="H2876" t="s">
        <v>35</v>
      </c>
      <c r="I2876" t="s">
        <v>44</v>
      </c>
      <c r="J2876">
        <v>2.8460000000000001</v>
      </c>
      <c r="K2876">
        <v>4</v>
      </c>
      <c r="L2876">
        <v>0</v>
      </c>
      <c r="M2876">
        <v>7</v>
      </c>
      <c r="N2876">
        <v>4</v>
      </c>
      <c r="O2876">
        <v>0</v>
      </c>
      <c r="P2876">
        <v>8</v>
      </c>
      <c r="Q2876">
        <v>2</v>
      </c>
      <c r="R2876">
        <v>0</v>
      </c>
      <c r="S2876">
        <v>9</v>
      </c>
      <c r="T2876">
        <v>4</v>
      </c>
      <c r="U2876">
        <v>3</v>
      </c>
      <c r="V2876">
        <v>8</v>
      </c>
      <c r="W2876">
        <v>6</v>
      </c>
      <c r="X2876">
        <v>1</v>
      </c>
      <c r="Y2876">
        <v>4</v>
      </c>
      <c r="Z2876">
        <v>6</v>
      </c>
      <c r="AA2876">
        <v>3</v>
      </c>
      <c r="AB2876">
        <v>1</v>
      </c>
      <c r="AC2876">
        <v>1</v>
      </c>
      <c r="AD2876">
        <v>1</v>
      </c>
      <c r="AE2876">
        <f>SUM(M2876:N2876)/SUM(K2876:AD2876)</f>
        <v>0.15277777777777779</v>
      </c>
      <c r="AF2876">
        <f>SUM(S2876,Y2876)/SUM(K2876:AD2876)</f>
        <v>0.18055555555555555</v>
      </c>
      <c r="AG2876">
        <f t="shared" si="194"/>
        <v>0.25</v>
      </c>
      <c r="AH2876">
        <f t="shared" si="195"/>
        <v>2.7777777777777776E-2</v>
      </c>
      <c r="AI2876">
        <f t="shared" si="196"/>
        <v>0.1111111111111111</v>
      </c>
      <c r="AJ2876">
        <f t="shared" si="197"/>
        <v>0.27777777777777779</v>
      </c>
      <c r="AK2876">
        <v>1</v>
      </c>
      <c r="AL2876">
        <v>0</v>
      </c>
    </row>
    <row r="2877" spans="1:38" x14ac:dyDescent="0.2">
      <c r="A2877" t="s">
        <v>1094</v>
      </c>
      <c r="B2877">
        <v>30</v>
      </c>
      <c r="C2877">
        <v>212</v>
      </c>
      <c r="D2877">
        <f>C2877-B2877</f>
        <v>182</v>
      </c>
      <c r="E2877">
        <v>0.72870000000000001</v>
      </c>
      <c r="F2877">
        <v>8.6680000000000004E-3</v>
      </c>
      <c r="G2877">
        <v>90</v>
      </c>
      <c r="H2877" t="s">
        <v>32</v>
      </c>
      <c r="I2877" t="s">
        <v>410</v>
      </c>
      <c r="J2877">
        <v>2.7189999999999999</v>
      </c>
      <c r="K2877">
        <v>2</v>
      </c>
      <c r="L2877">
        <v>0</v>
      </c>
      <c r="M2877">
        <v>8</v>
      </c>
      <c r="N2877">
        <v>6</v>
      </c>
      <c r="O2877">
        <v>1</v>
      </c>
      <c r="P2877">
        <v>16</v>
      </c>
      <c r="Q2877">
        <v>2</v>
      </c>
      <c r="R2877">
        <v>2</v>
      </c>
      <c r="S2877">
        <v>10</v>
      </c>
      <c r="T2877">
        <v>1</v>
      </c>
      <c r="U2877">
        <v>0</v>
      </c>
      <c r="V2877">
        <v>5</v>
      </c>
      <c r="W2877">
        <v>6</v>
      </c>
      <c r="X2877">
        <v>3</v>
      </c>
      <c r="Y2877">
        <v>3</v>
      </c>
      <c r="Z2877">
        <v>2</v>
      </c>
      <c r="AA2877">
        <v>2</v>
      </c>
      <c r="AB2877">
        <v>2</v>
      </c>
      <c r="AC2877">
        <v>1</v>
      </c>
      <c r="AD2877">
        <v>0</v>
      </c>
      <c r="AE2877">
        <f>SUM(M2877:N2877)/SUM(K2877:AD2877)</f>
        <v>0.19444444444444445</v>
      </c>
      <c r="AF2877">
        <f>SUM(S2877,Y2877)/SUM(K2877:AD2877)</f>
        <v>0.18055555555555555</v>
      </c>
      <c r="AG2877">
        <f t="shared" si="194"/>
        <v>0.33333333333333331</v>
      </c>
      <c r="AH2877">
        <f t="shared" si="195"/>
        <v>2.7777777777777776E-2</v>
      </c>
      <c r="AI2877">
        <f t="shared" si="196"/>
        <v>6.9444444444444448E-2</v>
      </c>
      <c r="AJ2877">
        <f t="shared" si="197"/>
        <v>0.19444444444444445</v>
      </c>
      <c r="AK2877">
        <v>13</v>
      </c>
      <c r="AL2877">
        <v>2</v>
      </c>
    </row>
    <row r="2878" spans="1:38" x14ac:dyDescent="0.2">
      <c r="A2878" t="s">
        <v>841</v>
      </c>
      <c r="B2878">
        <v>95</v>
      </c>
      <c r="C2878">
        <v>748</v>
      </c>
      <c r="D2878">
        <f>C2878-B2878</f>
        <v>653</v>
      </c>
      <c r="E2878">
        <v>0.28620000000000001</v>
      </c>
      <c r="F2878">
        <v>1.3999999999999999E-4</v>
      </c>
      <c r="G2878">
        <v>54</v>
      </c>
      <c r="H2878" t="s">
        <v>32</v>
      </c>
      <c r="I2878" t="s">
        <v>49</v>
      </c>
      <c r="J2878">
        <v>2.6749999999999998</v>
      </c>
      <c r="K2878">
        <v>6</v>
      </c>
      <c r="L2878">
        <v>0</v>
      </c>
      <c r="M2878">
        <v>18</v>
      </c>
      <c r="N2878">
        <v>26</v>
      </c>
      <c r="O2878">
        <v>3</v>
      </c>
      <c r="P2878">
        <v>35</v>
      </c>
      <c r="Q2878">
        <v>7</v>
      </c>
      <c r="R2878">
        <v>7</v>
      </c>
      <c r="S2878">
        <v>26</v>
      </c>
      <c r="T2878">
        <v>5</v>
      </c>
      <c r="U2878">
        <v>3</v>
      </c>
      <c r="V2878">
        <v>13</v>
      </c>
      <c r="W2878">
        <v>13</v>
      </c>
      <c r="X2878">
        <v>7</v>
      </c>
      <c r="Y2878">
        <v>13</v>
      </c>
      <c r="Z2878">
        <v>16</v>
      </c>
      <c r="AA2878">
        <v>13</v>
      </c>
      <c r="AB2878">
        <v>0</v>
      </c>
      <c r="AC2878">
        <v>0</v>
      </c>
      <c r="AD2878">
        <v>5</v>
      </c>
      <c r="AE2878">
        <f>SUM(M2878:N2878)/SUM(K2878:AD2878)</f>
        <v>0.20370370370370369</v>
      </c>
      <c r="AF2878">
        <f>SUM(S2878,Y2878)/SUM(K2878:AD2878)</f>
        <v>0.18055555555555555</v>
      </c>
      <c r="AG2878">
        <f t="shared" si="194"/>
        <v>0.25</v>
      </c>
      <c r="AH2878">
        <f t="shared" si="195"/>
        <v>3.7037037037037035E-2</v>
      </c>
      <c r="AI2878">
        <f t="shared" si="196"/>
        <v>6.9444444444444448E-2</v>
      </c>
      <c r="AJ2878">
        <f t="shared" si="197"/>
        <v>0.25925925925925924</v>
      </c>
      <c r="AK2878">
        <v>9</v>
      </c>
      <c r="AL2878">
        <v>0</v>
      </c>
    </row>
    <row r="2879" spans="1:38" x14ac:dyDescent="0.2">
      <c r="A2879" t="s">
        <v>2030</v>
      </c>
      <c r="B2879">
        <v>19</v>
      </c>
      <c r="C2879">
        <v>293</v>
      </c>
      <c r="D2879">
        <f>C2879-B2879</f>
        <v>274</v>
      </c>
      <c r="E2879">
        <v>0.24579999999999999</v>
      </c>
      <c r="F2879">
        <v>2.5959999999999998E-3</v>
      </c>
      <c r="G2879">
        <v>42</v>
      </c>
      <c r="H2879" t="s">
        <v>35</v>
      </c>
      <c r="I2879" t="s">
        <v>100</v>
      </c>
      <c r="J2879">
        <v>2.7519999999999998</v>
      </c>
      <c r="K2879">
        <v>4</v>
      </c>
      <c r="L2879">
        <v>0</v>
      </c>
      <c r="M2879">
        <v>11</v>
      </c>
      <c r="N2879">
        <v>23</v>
      </c>
      <c r="O2879">
        <v>3</v>
      </c>
      <c r="P2879">
        <v>4</v>
      </c>
      <c r="Q2879">
        <v>3</v>
      </c>
      <c r="R2879">
        <v>4</v>
      </c>
      <c r="S2879">
        <v>18</v>
      </c>
      <c r="T2879">
        <v>11</v>
      </c>
      <c r="U2879">
        <v>3</v>
      </c>
      <c r="V2879">
        <v>16</v>
      </c>
      <c r="W2879">
        <v>6</v>
      </c>
      <c r="X2879">
        <v>8</v>
      </c>
      <c r="Y2879">
        <v>8</v>
      </c>
      <c r="Z2879">
        <v>11</v>
      </c>
      <c r="AA2879">
        <v>5</v>
      </c>
      <c r="AB2879">
        <v>3</v>
      </c>
      <c r="AC2879">
        <v>2</v>
      </c>
      <c r="AD2879">
        <v>1</v>
      </c>
      <c r="AE2879">
        <f>SUM(M2879:N2879)/SUM(K2879:AD2879)</f>
        <v>0.2361111111111111</v>
      </c>
      <c r="AF2879">
        <f>SUM(S2879,Y2879)/SUM(K2879:AD2879)</f>
        <v>0.18055555555555555</v>
      </c>
      <c r="AG2879">
        <f t="shared" si="194"/>
        <v>9.7222222222222224E-2</v>
      </c>
      <c r="AH2879">
        <f t="shared" si="195"/>
        <v>4.1666666666666664E-2</v>
      </c>
      <c r="AI2879">
        <f t="shared" si="196"/>
        <v>0.14583333333333334</v>
      </c>
      <c r="AJ2879">
        <f t="shared" si="197"/>
        <v>0.2986111111111111</v>
      </c>
    </row>
    <row r="2880" spans="1:38" x14ac:dyDescent="0.2">
      <c r="A2880" t="s">
        <v>2237</v>
      </c>
      <c r="B2880">
        <v>646</v>
      </c>
      <c r="C2880">
        <v>719</v>
      </c>
      <c r="D2880">
        <f>C2880-B2880</f>
        <v>73</v>
      </c>
      <c r="E2880">
        <v>0.2427</v>
      </c>
      <c r="F2880" s="1">
        <v>1.9999999999999999E-6</v>
      </c>
      <c r="G2880">
        <v>42</v>
      </c>
      <c r="H2880" t="s">
        <v>46</v>
      </c>
      <c r="I2880" t="s">
        <v>44</v>
      </c>
      <c r="J2880">
        <v>2.6960000000000002</v>
      </c>
      <c r="K2880">
        <v>6</v>
      </c>
      <c r="L2880">
        <v>0</v>
      </c>
      <c r="M2880">
        <v>3</v>
      </c>
      <c r="N2880">
        <v>14</v>
      </c>
      <c r="O2880">
        <v>0</v>
      </c>
      <c r="P2880">
        <v>0</v>
      </c>
      <c r="Q2880">
        <v>3</v>
      </c>
      <c r="R2880">
        <v>2</v>
      </c>
      <c r="S2880">
        <v>7</v>
      </c>
      <c r="T2880">
        <v>8</v>
      </c>
      <c r="U2880">
        <v>0</v>
      </c>
      <c r="V2880">
        <v>4</v>
      </c>
      <c r="W2880">
        <v>0</v>
      </c>
      <c r="X2880">
        <v>12</v>
      </c>
      <c r="Y2880">
        <v>6</v>
      </c>
      <c r="Z2880">
        <v>1</v>
      </c>
      <c r="AA2880">
        <v>4</v>
      </c>
      <c r="AB2880">
        <v>1</v>
      </c>
      <c r="AC2880">
        <v>0</v>
      </c>
      <c r="AD2880">
        <v>1</v>
      </c>
      <c r="AE2880">
        <f>SUM(M2880:N2880)/SUM(K2880:AD2880)</f>
        <v>0.2361111111111111</v>
      </c>
      <c r="AF2880">
        <f>SUM(S2880,Y2880)/SUM(K2880:AD2880)</f>
        <v>0.18055555555555555</v>
      </c>
      <c r="AG2880">
        <f t="shared" si="194"/>
        <v>8.3333333333333329E-2</v>
      </c>
      <c r="AH2880">
        <f t="shared" si="195"/>
        <v>1.3888888888888888E-2</v>
      </c>
      <c r="AI2880">
        <f t="shared" si="196"/>
        <v>0.15277777777777779</v>
      </c>
      <c r="AJ2880">
        <f t="shared" si="197"/>
        <v>0.33333333333333331</v>
      </c>
    </row>
    <row r="2881" spans="1:38" x14ac:dyDescent="0.2">
      <c r="A2881" t="s">
        <v>937</v>
      </c>
      <c r="B2881">
        <v>268</v>
      </c>
      <c r="C2881">
        <v>392</v>
      </c>
      <c r="D2881">
        <f>C2881-B2881</f>
        <v>124</v>
      </c>
      <c r="E2881">
        <v>0.23769999999999999</v>
      </c>
      <c r="F2881">
        <v>6.4499999999999996E-4</v>
      </c>
      <c r="G2881">
        <v>42</v>
      </c>
      <c r="H2881" t="s">
        <v>46</v>
      </c>
      <c r="I2881" t="s">
        <v>33</v>
      </c>
      <c r="J2881">
        <v>2.7709999999999999</v>
      </c>
      <c r="K2881">
        <v>2</v>
      </c>
      <c r="L2881">
        <v>0</v>
      </c>
      <c r="M2881">
        <v>6</v>
      </c>
      <c r="N2881">
        <v>13</v>
      </c>
      <c r="O2881">
        <v>3</v>
      </c>
      <c r="P2881">
        <v>3</v>
      </c>
      <c r="Q2881">
        <v>1</v>
      </c>
      <c r="R2881">
        <v>3</v>
      </c>
      <c r="S2881">
        <v>10</v>
      </c>
      <c r="T2881">
        <v>1</v>
      </c>
      <c r="U2881">
        <v>0</v>
      </c>
      <c r="V2881">
        <v>6</v>
      </c>
      <c r="W2881">
        <v>2</v>
      </c>
      <c r="X2881">
        <v>2</v>
      </c>
      <c r="Y2881">
        <v>3</v>
      </c>
      <c r="Z2881">
        <v>8</v>
      </c>
      <c r="AA2881">
        <v>4</v>
      </c>
      <c r="AB2881">
        <v>3</v>
      </c>
      <c r="AC2881">
        <v>0</v>
      </c>
      <c r="AD2881">
        <v>2</v>
      </c>
      <c r="AE2881">
        <f>SUM(M2881:N2881)/SUM(K2881:AD2881)</f>
        <v>0.2638888888888889</v>
      </c>
      <c r="AF2881">
        <f>SUM(S2881,Y2881)/SUM(K2881:AD2881)</f>
        <v>0.18055555555555555</v>
      </c>
      <c r="AG2881">
        <f t="shared" si="194"/>
        <v>9.7222222222222224E-2</v>
      </c>
      <c r="AH2881">
        <f t="shared" si="195"/>
        <v>6.9444444444444448E-2</v>
      </c>
      <c r="AI2881">
        <f t="shared" si="196"/>
        <v>9.7222222222222224E-2</v>
      </c>
      <c r="AJ2881">
        <f t="shared" si="197"/>
        <v>0.29166666666666669</v>
      </c>
    </row>
    <row r="2882" spans="1:38" x14ac:dyDescent="0.2">
      <c r="A2882" t="s">
        <v>2889</v>
      </c>
      <c r="B2882">
        <v>119</v>
      </c>
      <c r="C2882">
        <v>475</v>
      </c>
      <c r="D2882">
        <f>C2882-B2882</f>
        <v>356</v>
      </c>
      <c r="E2882">
        <v>0.34139999999999998</v>
      </c>
      <c r="F2882" t="s">
        <v>644</v>
      </c>
      <c r="G2882">
        <v>66</v>
      </c>
      <c r="H2882" t="s">
        <v>35</v>
      </c>
      <c r="I2882" t="s">
        <v>44</v>
      </c>
      <c r="J2882">
        <v>3.097</v>
      </c>
      <c r="K2882">
        <v>8</v>
      </c>
      <c r="L2882">
        <v>1</v>
      </c>
      <c r="M2882">
        <v>11</v>
      </c>
      <c r="N2882">
        <v>11</v>
      </c>
      <c r="O2882">
        <v>1</v>
      </c>
      <c r="P2882">
        <v>15</v>
      </c>
      <c r="Q2882">
        <v>4</v>
      </c>
      <c r="R2882">
        <v>7</v>
      </c>
      <c r="S2882">
        <v>23</v>
      </c>
      <c r="T2882">
        <v>8</v>
      </c>
      <c r="U2882">
        <v>2</v>
      </c>
      <c r="V2882">
        <v>13</v>
      </c>
      <c r="W2882">
        <v>4</v>
      </c>
      <c r="X2882">
        <v>8</v>
      </c>
      <c r="Y2882">
        <v>5</v>
      </c>
      <c r="Z2882">
        <v>14</v>
      </c>
      <c r="AA2882">
        <v>9</v>
      </c>
      <c r="AB2882">
        <v>3</v>
      </c>
      <c r="AC2882">
        <v>1</v>
      </c>
      <c r="AD2882">
        <v>7</v>
      </c>
      <c r="AE2882">
        <f>SUM(M2882:N2882)/SUM(K2882:AD2882)</f>
        <v>0.14193548387096774</v>
      </c>
      <c r="AF2882">
        <f>SUM(S2882,Y2882)/SUM(K2882:AD2882)</f>
        <v>0.18064516129032257</v>
      </c>
      <c r="AG2882">
        <f t="shared" si="194"/>
        <v>0.17419354838709677</v>
      </c>
      <c r="AH2882">
        <f t="shared" si="195"/>
        <v>5.8064516129032261E-2</v>
      </c>
      <c r="AI2882">
        <f t="shared" si="196"/>
        <v>0.12903225806451613</v>
      </c>
      <c r="AJ2882">
        <f t="shared" si="197"/>
        <v>0.31612903225806449</v>
      </c>
    </row>
    <row r="2883" spans="1:38" x14ac:dyDescent="0.2">
      <c r="A2883" t="s">
        <v>2665</v>
      </c>
      <c r="B2883">
        <v>31</v>
      </c>
      <c r="C2883">
        <v>230</v>
      </c>
      <c r="D2883">
        <f>C2883-B2883</f>
        <v>199</v>
      </c>
      <c r="E2883">
        <v>0.57709999999999995</v>
      </c>
      <c r="F2883">
        <v>7.7840000000000001E-3</v>
      </c>
      <c r="G2883">
        <v>90</v>
      </c>
      <c r="H2883" t="s">
        <v>32</v>
      </c>
      <c r="I2883" t="s">
        <v>40</v>
      </c>
      <c r="J2883">
        <v>2.4430000000000001</v>
      </c>
      <c r="K2883">
        <v>5</v>
      </c>
      <c r="L2883">
        <v>2</v>
      </c>
      <c r="M2883">
        <v>4</v>
      </c>
      <c r="N2883">
        <v>11</v>
      </c>
      <c r="O2883">
        <v>0</v>
      </c>
      <c r="P2883">
        <v>11</v>
      </c>
      <c r="Q2883">
        <v>1</v>
      </c>
      <c r="R2883">
        <v>0</v>
      </c>
      <c r="S2883">
        <v>8</v>
      </c>
      <c r="T2883">
        <v>2</v>
      </c>
      <c r="U2883">
        <v>0</v>
      </c>
      <c r="V2883">
        <v>13</v>
      </c>
      <c r="W2883">
        <v>7</v>
      </c>
      <c r="X2883">
        <v>1</v>
      </c>
      <c r="Y2883">
        <v>7</v>
      </c>
      <c r="Z2883">
        <v>4</v>
      </c>
      <c r="AA2883">
        <v>5</v>
      </c>
      <c r="AB2883">
        <v>0</v>
      </c>
      <c r="AC2883">
        <v>0</v>
      </c>
      <c r="AD2883">
        <v>2</v>
      </c>
      <c r="AE2883">
        <f>SUM(M2883:N2883)/SUM(K2883:AD2883)</f>
        <v>0.18072289156626506</v>
      </c>
      <c r="AF2883">
        <f>SUM(S2883,Y2883)/SUM(K2883:AD2883)</f>
        <v>0.18072289156626506</v>
      </c>
      <c r="AG2883">
        <f t="shared" ref="AG2883:AG2946" si="198">SUM(P2883,K2883,W2883)/SUM(K2883:AD2883)</f>
        <v>0.27710843373493976</v>
      </c>
      <c r="AH2883">
        <f t="shared" ref="AH2883:AH2946" si="199">SUM(AC2883,AD2883,O2883)/SUM(K2883:AD2883)</f>
        <v>2.4096385542168676E-2</v>
      </c>
      <c r="AI2883">
        <f t="shared" ref="AI2883:AI2946" si="200">SUM(R2883,T2883,AB2883,U2883)/SUM(K2883:AD2883)</f>
        <v>2.4096385542168676E-2</v>
      </c>
      <c r="AJ2883">
        <f t="shared" ref="AJ2883:AJ2946" si="201">SUM(Q2883,X2883,V2883,AA2883,Z2883,L2883)/SUM(K2883:AD2883)</f>
        <v>0.31325301204819278</v>
      </c>
      <c r="AK2883">
        <v>4</v>
      </c>
      <c r="AL2883">
        <v>2</v>
      </c>
    </row>
    <row r="2884" spans="1:38" x14ac:dyDescent="0.2">
      <c r="A2884" t="s">
        <v>1408</v>
      </c>
      <c r="B2884">
        <v>1079</v>
      </c>
      <c r="C2884">
        <v>1682</v>
      </c>
      <c r="D2884">
        <f>C2884-B2884</f>
        <v>603</v>
      </c>
      <c r="E2884">
        <v>0.31879999999999997</v>
      </c>
      <c r="F2884">
        <v>2.3E-5</v>
      </c>
      <c r="G2884">
        <v>66</v>
      </c>
      <c r="H2884" t="s">
        <v>32</v>
      </c>
      <c r="I2884" t="s">
        <v>40</v>
      </c>
      <c r="J2884">
        <v>2.88</v>
      </c>
      <c r="K2884">
        <v>14</v>
      </c>
      <c r="L2884">
        <v>2</v>
      </c>
      <c r="M2884">
        <v>20</v>
      </c>
      <c r="N2884">
        <v>27</v>
      </c>
      <c r="O2884">
        <v>3</v>
      </c>
      <c r="P2884">
        <v>17</v>
      </c>
      <c r="Q2884">
        <v>4</v>
      </c>
      <c r="R2884">
        <v>8</v>
      </c>
      <c r="S2884">
        <v>35</v>
      </c>
      <c r="T2884">
        <v>10</v>
      </c>
      <c r="U2884">
        <v>2</v>
      </c>
      <c r="V2884">
        <v>22</v>
      </c>
      <c r="W2884">
        <v>16</v>
      </c>
      <c r="X2884">
        <v>10</v>
      </c>
      <c r="Y2884">
        <v>10</v>
      </c>
      <c r="Z2884">
        <v>24</v>
      </c>
      <c r="AA2884">
        <v>12</v>
      </c>
      <c r="AB2884">
        <v>5</v>
      </c>
      <c r="AC2884">
        <v>1</v>
      </c>
      <c r="AD2884">
        <v>7</v>
      </c>
      <c r="AE2884">
        <f>SUM(M2884:N2884)/SUM(K2884:AD2884)</f>
        <v>0.18875502008032127</v>
      </c>
      <c r="AF2884">
        <f>SUM(S2884,Y2884)/SUM(K2884:AD2884)</f>
        <v>0.18072289156626506</v>
      </c>
      <c r="AG2884">
        <f t="shared" si="198"/>
        <v>0.18875502008032127</v>
      </c>
      <c r="AH2884">
        <f t="shared" si="199"/>
        <v>4.4176706827309238E-2</v>
      </c>
      <c r="AI2884">
        <f t="shared" si="200"/>
        <v>0.10040160642570281</v>
      </c>
      <c r="AJ2884">
        <f t="shared" si="201"/>
        <v>0.2971887550200803</v>
      </c>
      <c r="AK2884">
        <v>1</v>
      </c>
      <c r="AL2884">
        <v>0</v>
      </c>
    </row>
    <row r="2885" spans="1:38" x14ac:dyDescent="0.2">
      <c r="A2885" t="s">
        <v>1300</v>
      </c>
      <c r="B2885">
        <v>459</v>
      </c>
      <c r="C2885">
        <v>642</v>
      </c>
      <c r="D2885">
        <f>C2885-B2885</f>
        <v>183</v>
      </c>
      <c r="E2885">
        <v>0.30590000000000001</v>
      </c>
      <c r="F2885" s="1">
        <v>6.9999999999999999E-6</v>
      </c>
      <c r="G2885">
        <v>54</v>
      </c>
      <c r="H2885" t="s">
        <v>32</v>
      </c>
      <c r="I2885" t="s">
        <v>36</v>
      </c>
      <c r="J2885">
        <v>2.8540000000000001</v>
      </c>
      <c r="K2885">
        <v>4</v>
      </c>
      <c r="L2885">
        <v>2</v>
      </c>
      <c r="M2885">
        <v>10</v>
      </c>
      <c r="N2885">
        <v>11</v>
      </c>
      <c r="O2885">
        <v>2</v>
      </c>
      <c r="P2885">
        <v>4</v>
      </c>
      <c r="Q2885">
        <v>2</v>
      </c>
      <c r="R2885">
        <v>5</v>
      </c>
      <c r="S2885">
        <v>9</v>
      </c>
      <c r="T2885">
        <v>2</v>
      </c>
      <c r="U2885">
        <v>0</v>
      </c>
      <c r="V2885">
        <v>8</v>
      </c>
      <c r="W2885">
        <v>3</v>
      </c>
      <c r="X2885">
        <v>2</v>
      </c>
      <c r="Y2885">
        <v>6</v>
      </c>
      <c r="Z2885">
        <v>6</v>
      </c>
      <c r="AA2885">
        <v>3</v>
      </c>
      <c r="AB2885">
        <v>2</v>
      </c>
      <c r="AC2885">
        <v>0</v>
      </c>
      <c r="AD2885">
        <v>2</v>
      </c>
      <c r="AE2885">
        <f>SUM(M2885:N2885)/SUM(K2885:AD2885)</f>
        <v>0.25301204819277107</v>
      </c>
      <c r="AF2885">
        <f>SUM(S2885,Y2885)/SUM(K2885:AD2885)</f>
        <v>0.18072289156626506</v>
      </c>
      <c r="AG2885">
        <f t="shared" si="198"/>
        <v>0.13253012048192772</v>
      </c>
      <c r="AH2885">
        <f t="shared" si="199"/>
        <v>4.8192771084337352E-2</v>
      </c>
      <c r="AI2885">
        <f t="shared" si="200"/>
        <v>0.10843373493975904</v>
      </c>
      <c r="AJ2885">
        <f t="shared" si="201"/>
        <v>0.27710843373493976</v>
      </c>
      <c r="AK2885">
        <v>19</v>
      </c>
      <c r="AL2885">
        <v>0</v>
      </c>
    </row>
    <row r="2886" spans="1:38" x14ac:dyDescent="0.2">
      <c r="A2886" t="s">
        <v>1920</v>
      </c>
      <c r="B2886">
        <v>467</v>
      </c>
      <c r="C2886">
        <v>829</v>
      </c>
      <c r="D2886">
        <f>C2886-B2886</f>
        <v>362</v>
      </c>
      <c r="E2886">
        <v>0.1681</v>
      </c>
      <c r="F2886">
        <v>4.9399999999999997E-4</v>
      </c>
      <c r="G2886">
        <v>18</v>
      </c>
      <c r="H2886" t="s">
        <v>35</v>
      </c>
      <c r="I2886" t="s">
        <v>33</v>
      </c>
      <c r="J2886">
        <v>2.855</v>
      </c>
      <c r="K2886">
        <v>6</v>
      </c>
      <c r="L2886">
        <v>1</v>
      </c>
      <c r="M2886">
        <v>12</v>
      </c>
      <c r="N2886">
        <v>14</v>
      </c>
      <c r="O2886">
        <v>8</v>
      </c>
      <c r="P2886">
        <v>23</v>
      </c>
      <c r="Q2886">
        <v>10</v>
      </c>
      <c r="R2886">
        <v>2</v>
      </c>
      <c r="S2886">
        <v>21</v>
      </c>
      <c r="T2886">
        <v>5</v>
      </c>
      <c r="U2886">
        <v>2</v>
      </c>
      <c r="V2886">
        <v>13</v>
      </c>
      <c r="W2886">
        <v>9</v>
      </c>
      <c r="X2886">
        <v>8</v>
      </c>
      <c r="Y2886">
        <v>11</v>
      </c>
      <c r="Z2886">
        <v>13</v>
      </c>
      <c r="AA2886">
        <v>10</v>
      </c>
      <c r="AB2886">
        <v>4</v>
      </c>
      <c r="AC2886">
        <v>0</v>
      </c>
      <c r="AD2886">
        <v>5</v>
      </c>
      <c r="AE2886">
        <f>SUM(M2886:N2886)/SUM(K2886:AD2886)</f>
        <v>0.14689265536723164</v>
      </c>
      <c r="AF2886">
        <f>SUM(S2886,Y2886)/SUM(K2886:AD2886)</f>
        <v>0.1807909604519774</v>
      </c>
      <c r="AG2886">
        <f t="shared" si="198"/>
        <v>0.21468926553672316</v>
      </c>
      <c r="AH2886">
        <f t="shared" si="199"/>
        <v>7.3446327683615822E-2</v>
      </c>
      <c r="AI2886">
        <f t="shared" si="200"/>
        <v>7.3446327683615822E-2</v>
      </c>
      <c r="AJ2886">
        <f t="shared" si="201"/>
        <v>0.31073446327683618</v>
      </c>
    </row>
    <row r="2887" spans="1:38" x14ac:dyDescent="0.2">
      <c r="A2887" t="s">
        <v>366</v>
      </c>
      <c r="B2887">
        <v>764</v>
      </c>
      <c r="C2887">
        <v>939</v>
      </c>
      <c r="D2887">
        <f>C2887-B2887</f>
        <v>175</v>
      </c>
      <c r="E2887">
        <v>0.17100000000000001</v>
      </c>
      <c r="F2887">
        <v>1.4300000000000001E-4</v>
      </c>
      <c r="G2887">
        <v>18</v>
      </c>
      <c r="H2887" t="s">
        <v>35</v>
      </c>
      <c r="I2887" t="s">
        <v>33</v>
      </c>
      <c r="J2887">
        <v>3.3359999999999999</v>
      </c>
      <c r="K2887">
        <v>6</v>
      </c>
      <c r="L2887">
        <v>0</v>
      </c>
      <c r="M2887">
        <v>6</v>
      </c>
      <c r="N2887">
        <v>6</v>
      </c>
      <c r="O2887">
        <v>1</v>
      </c>
      <c r="P2887">
        <v>13</v>
      </c>
      <c r="Q2887">
        <v>2</v>
      </c>
      <c r="R2887">
        <v>4</v>
      </c>
      <c r="S2887">
        <v>10</v>
      </c>
      <c r="T2887">
        <v>7</v>
      </c>
      <c r="U2887">
        <v>1</v>
      </c>
      <c r="V2887">
        <v>9</v>
      </c>
      <c r="W2887">
        <v>2</v>
      </c>
      <c r="X2887">
        <v>1</v>
      </c>
      <c r="Y2887">
        <v>7</v>
      </c>
      <c r="Z2887">
        <v>5</v>
      </c>
      <c r="AA2887">
        <v>6</v>
      </c>
      <c r="AB2887">
        <v>2</v>
      </c>
      <c r="AC2887">
        <v>1</v>
      </c>
      <c r="AD2887">
        <v>5</v>
      </c>
      <c r="AE2887">
        <f>SUM(M2887:N2887)/SUM(K2887:AD2887)</f>
        <v>0.1276595744680851</v>
      </c>
      <c r="AF2887">
        <f>SUM(S2887,Y2887)/SUM(K2887:AD2887)</f>
        <v>0.18085106382978725</v>
      </c>
      <c r="AG2887">
        <f t="shared" si="198"/>
        <v>0.22340425531914893</v>
      </c>
      <c r="AH2887">
        <f t="shared" si="199"/>
        <v>7.4468085106382975E-2</v>
      </c>
      <c r="AI2887">
        <f t="shared" si="200"/>
        <v>0.14893617021276595</v>
      </c>
      <c r="AJ2887">
        <f t="shared" si="201"/>
        <v>0.24468085106382978</v>
      </c>
    </row>
    <row r="2888" spans="1:38" x14ac:dyDescent="0.2">
      <c r="A2888" t="s">
        <v>788</v>
      </c>
      <c r="B2888">
        <v>8</v>
      </c>
      <c r="C2888">
        <v>221</v>
      </c>
      <c r="D2888">
        <f>C2888-B2888</f>
        <v>213</v>
      </c>
      <c r="E2888">
        <v>0.41320000000000001</v>
      </c>
      <c r="F2888">
        <v>3.0435E-2</v>
      </c>
      <c r="G2888">
        <v>78</v>
      </c>
      <c r="H2888" t="s">
        <v>35</v>
      </c>
      <c r="I2888" t="s">
        <v>44</v>
      </c>
      <c r="J2888">
        <v>2.665</v>
      </c>
      <c r="K2888">
        <v>6</v>
      </c>
      <c r="L2888">
        <v>0</v>
      </c>
      <c r="M2888">
        <v>2</v>
      </c>
      <c r="N2888">
        <v>13</v>
      </c>
      <c r="O2888">
        <v>0</v>
      </c>
      <c r="P2888">
        <v>16</v>
      </c>
      <c r="Q2888">
        <v>2</v>
      </c>
      <c r="R2888">
        <v>2</v>
      </c>
      <c r="S2888">
        <v>11</v>
      </c>
      <c r="T2888">
        <v>0</v>
      </c>
      <c r="U2888">
        <v>0</v>
      </c>
      <c r="V2888">
        <v>5</v>
      </c>
      <c r="W2888">
        <v>4</v>
      </c>
      <c r="X2888">
        <v>8</v>
      </c>
      <c r="Y2888">
        <v>6</v>
      </c>
      <c r="Z2888">
        <v>11</v>
      </c>
      <c r="AA2888">
        <v>5</v>
      </c>
      <c r="AB2888">
        <v>2</v>
      </c>
      <c r="AC2888">
        <v>0</v>
      </c>
      <c r="AD2888">
        <v>1</v>
      </c>
      <c r="AE2888">
        <f>SUM(M2888:N2888)/SUM(K2888:AD2888)</f>
        <v>0.15957446808510639</v>
      </c>
      <c r="AF2888">
        <f>SUM(S2888,Y2888)/SUM(K2888:AD2888)</f>
        <v>0.18085106382978725</v>
      </c>
      <c r="AG2888">
        <f t="shared" si="198"/>
        <v>0.27659574468085107</v>
      </c>
      <c r="AH2888">
        <f t="shared" si="199"/>
        <v>1.0638297872340425E-2</v>
      </c>
      <c r="AI2888">
        <f t="shared" si="200"/>
        <v>4.2553191489361701E-2</v>
      </c>
      <c r="AJ2888">
        <f t="shared" si="201"/>
        <v>0.32978723404255317</v>
      </c>
    </row>
    <row r="2889" spans="1:38" x14ac:dyDescent="0.2">
      <c r="A2889" t="s">
        <v>3186</v>
      </c>
      <c r="B2889">
        <v>10</v>
      </c>
      <c r="C2889">
        <v>227</v>
      </c>
      <c r="D2889">
        <f>C2889-B2889</f>
        <v>217</v>
      </c>
      <c r="E2889">
        <v>0.1759</v>
      </c>
      <c r="F2889">
        <v>2.5000000000000001E-5</v>
      </c>
      <c r="G2889">
        <v>18</v>
      </c>
      <c r="H2889" t="s">
        <v>35</v>
      </c>
      <c r="I2889" t="s">
        <v>44</v>
      </c>
      <c r="J2889">
        <v>2.5550000000000002</v>
      </c>
      <c r="K2889">
        <v>3</v>
      </c>
      <c r="L2889">
        <v>0</v>
      </c>
      <c r="M2889">
        <v>7</v>
      </c>
      <c r="N2889">
        <v>12</v>
      </c>
      <c r="O2889">
        <v>0</v>
      </c>
      <c r="P2889">
        <v>8</v>
      </c>
      <c r="Q2889">
        <v>5</v>
      </c>
      <c r="R2889">
        <v>0</v>
      </c>
      <c r="S2889">
        <v>12</v>
      </c>
      <c r="T2889">
        <v>3</v>
      </c>
      <c r="U2889">
        <v>1</v>
      </c>
      <c r="V2889">
        <v>5</v>
      </c>
      <c r="W2889">
        <v>2</v>
      </c>
      <c r="X2889">
        <v>8</v>
      </c>
      <c r="Y2889">
        <v>5</v>
      </c>
      <c r="Z2889">
        <v>13</v>
      </c>
      <c r="AA2889">
        <v>6</v>
      </c>
      <c r="AB2889">
        <v>4</v>
      </c>
      <c r="AC2889">
        <v>0</v>
      </c>
      <c r="AD2889">
        <v>0</v>
      </c>
      <c r="AE2889">
        <f>SUM(M2889:N2889)/SUM(K2889:AD2889)</f>
        <v>0.20212765957446807</v>
      </c>
      <c r="AF2889">
        <f>SUM(S2889,Y2889)/SUM(K2889:AD2889)</f>
        <v>0.18085106382978725</v>
      </c>
      <c r="AG2889">
        <f t="shared" si="198"/>
        <v>0.13829787234042554</v>
      </c>
      <c r="AH2889">
        <f t="shared" si="199"/>
        <v>0</v>
      </c>
      <c r="AI2889">
        <f t="shared" si="200"/>
        <v>8.5106382978723402E-2</v>
      </c>
      <c r="AJ2889">
        <f t="shared" si="201"/>
        <v>0.39361702127659576</v>
      </c>
    </row>
    <row r="2890" spans="1:38" x14ac:dyDescent="0.2">
      <c r="A2890" t="s">
        <v>3333</v>
      </c>
      <c r="B2890">
        <v>7</v>
      </c>
      <c r="C2890">
        <v>222</v>
      </c>
      <c r="D2890">
        <f>C2890-B2890</f>
        <v>215</v>
      </c>
      <c r="E2890">
        <v>0.47770000000000001</v>
      </c>
      <c r="F2890">
        <v>1.9000000000000001E-5</v>
      </c>
      <c r="G2890">
        <v>90</v>
      </c>
      <c r="H2890" t="s">
        <v>32</v>
      </c>
      <c r="I2890" t="s">
        <v>44</v>
      </c>
      <c r="J2890">
        <v>2.6989999999999998</v>
      </c>
      <c r="K2890">
        <v>7</v>
      </c>
      <c r="L2890">
        <v>0</v>
      </c>
      <c r="M2890">
        <v>9</v>
      </c>
      <c r="N2890">
        <v>14</v>
      </c>
      <c r="O2890">
        <v>1</v>
      </c>
      <c r="P2890">
        <v>19</v>
      </c>
      <c r="Q2890">
        <v>5</v>
      </c>
      <c r="R2890">
        <v>0</v>
      </c>
      <c r="S2890">
        <v>14</v>
      </c>
      <c r="T2890">
        <v>3</v>
      </c>
      <c r="U2890">
        <v>0</v>
      </c>
      <c r="V2890">
        <v>2</v>
      </c>
      <c r="W2890">
        <v>7</v>
      </c>
      <c r="X2890">
        <v>1</v>
      </c>
      <c r="Y2890">
        <v>3</v>
      </c>
      <c r="Z2890">
        <v>2</v>
      </c>
      <c r="AA2890">
        <v>5</v>
      </c>
      <c r="AB2890">
        <v>1</v>
      </c>
      <c r="AC2890">
        <v>0</v>
      </c>
      <c r="AD2890">
        <v>1</v>
      </c>
      <c r="AE2890">
        <f>SUM(M2890:N2890)/SUM(K2890:AD2890)</f>
        <v>0.24468085106382978</v>
      </c>
      <c r="AF2890">
        <f>SUM(S2890,Y2890)/SUM(K2890:AD2890)</f>
        <v>0.18085106382978725</v>
      </c>
      <c r="AG2890">
        <f t="shared" si="198"/>
        <v>0.35106382978723405</v>
      </c>
      <c r="AH2890">
        <f t="shared" si="199"/>
        <v>2.1276595744680851E-2</v>
      </c>
      <c r="AI2890">
        <f t="shared" si="200"/>
        <v>4.2553191489361701E-2</v>
      </c>
      <c r="AJ2890">
        <f t="shared" si="201"/>
        <v>0.15957446808510639</v>
      </c>
      <c r="AK2890">
        <v>6</v>
      </c>
      <c r="AL2890">
        <v>0</v>
      </c>
    </row>
    <row r="2891" spans="1:38" x14ac:dyDescent="0.2">
      <c r="A2891" t="s">
        <v>2031</v>
      </c>
      <c r="B2891">
        <v>2</v>
      </c>
      <c r="C2891">
        <v>139</v>
      </c>
      <c r="D2891">
        <f>C2891-B2891</f>
        <v>137</v>
      </c>
      <c r="E2891">
        <v>0.2417</v>
      </c>
      <c r="F2891">
        <v>2.4399999999999999E-4</v>
      </c>
      <c r="G2891">
        <v>42</v>
      </c>
      <c r="H2891" t="s">
        <v>35</v>
      </c>
      <c r="I2891" t="s">
        <v>44</v>
      </c>
      <c r="J2891">
        <v>3.06</v>
      </c>
      <c r="K2891">
        <v>1</v>
      </c>
      <c r="L2891">
        <v>1</v>
      </c>
      <c r="M2891">
        <v>11</v>
      </c>
      <c r="N2891">
        <v>13</v>
      </c>
      <c r="O2891">
        <v>2</v>
      </c>
      <c r="P2891">
        <v>4</v>
      </c>
      <c r="Q2891">
        <v>0</v>
      </c>
      <c r="R2891">
        <v>4</v>
      </c>
      <c r="S2891">
        <v>12</v>
      </c>
      <c r="T2891">
        <v>6</v>
      </c>
      <c r="U2891">
        <v>3</v>
      </c>
      <c r="V2891">
        <v>5</v>
      </c>
      <c r="W2891">
        <v>4</v>
      </c>
      <c r="X2891">
        <v>5</v>
      </c>
      <c r="Y2891">
        <v>5</v>
      </c>
      <c r="Z2891">
        <v>9</v>
      </c>
      <c r="AA2891">
        <v>1</v>
      </c>
      <c r="AB2891">
        <v>4</v>
      </c>
      <c r="AC2891">
        <v>2</v>
      </c>
      <c r="AD2891">
        <v>2</v>
      </c>
      <c r="AE2891">
        <f>SUM(M2891:N2891)/SUM(K2891:AD2891)</f>
        <v>0.25531914893617019</v>
      </c>
      <c r="AF2891">
        <f>SUM(S2891,Y2891)/SUM(K2891:AD2891)</f>
        <v>0.18085106382978725</v>
      </c>
      <c r="AG2891">
        <f t="shared" si="198"/>
        <v>9.5744680851063829E-2</v>
      </c>
      <c r="AH2891">
        <f t="shared" si="199"/>
        <v>6.3829787234042548E-2</v>
      </c>
      <c r="AI2891">
        <f t="shared" si="200"/>
        <v>0.18085106382978725</v>
      </c>
      <c r="AJ2891">
        <f t="shared" si="201"/>
        <v>0.22340425531914893</v>
      </c>
    </row>
    <row r="2892" spans="1:38" x14ac:dyDescent="0.2">
      <c r="A2892" t="s">
        <v>1724</v>
      </c>
      <c r="B2892">
        <v>6</v>
      </c>
      <c r="C2892">
        <v>295</v>
      </c>
      <c r="D2892">
        <f>C2892-B2892</f>
        <v>289</v>
      </c>
      <c r="E2892">
        <v>0.26840000000000003</v>
      </c>
      <c r="F2892">
        <v>6.9999999999999999E-4</v>
      </c>
      <c r="G2892">
        <v>54</v>
      </c>
      <c r="H2892" t="s">
        <v>32</v>
      </c>
      <c r="I2892" t="s">
        <v>49</v>
      </c>
      <c r="J2892">
        <v>2.6259999999999999</v>
      </c>
      <c r="K2892">
        <v>5</v>
      </c>
      <c r="L2892">
        <v>1</v>
      </c>
      <c r="M2892">
        <v>8</v>
      </c>
      <c r="N2892">
        <v>13</v>
      </c>
      <c r="O2892">
        <v>3</v>
      </c>
      <c r="P2892">
        <v>17</v>
      </c>
      <c r="Q2892">
        <v>2</v>
      </c>
      <c r="R2892">
        <v>0</v>
      </c>
      <c r="S2892">
        <v>14</v>
      </c>
      <c r="T2892">
        <v>3</v>
      </c>
      <c r="U2892">
        <v>0</v>
      </c>
      <c r="V2892">
        <v>9</v>
      </c>
      <c r="W2892">
        <v>5</v>
      </c>
      <c r="X2892">
        <v>5</v>
      </c>
      <c r="Y2892">
        <v>5</v>
      </c>
      <c r="Z2892">
        <v>9</v>
      </c>
      <c r="AA2892">
        <v>3</v>
      </c>
      <c r="AB2892">
        <v>1</v>
      </c>
      <c r="AC2892">
        <v>1</v>
      </c>
      <c r="AD2892">
        <v>1</v>
      </c>
      <c r="AE2892">
        <f>SUM(M2892:N2892)/SUM(K2892:AD2892)</f>
        <v>0.2</v>
      </c>
      <c r="AF2892">
        <f>SUM(S2892,Y2892)/SUM(K2892:AD2892)</f>
        <v>0.18095238095238095</v>
      </c>
      <c r="AG2892">
        <f t="shared" si="198"/>
        <v>0.25714285714285712</v>
      </c>
      <c r="AH2892">
        <f t="shared" si="199"/>
        <v>4.7619047619047616E-2</v>
      </c>
      <c r="AI2892">
        <f t="shared" si="200"/>
        <v>3.8095238095238099E-2</v>
      </c>
      <c r="AJ2892">
        <f t="shared" si="201"/>
        <v>0.27619047619047621</v>
      </c>
      <c r="AK2892">
        <v>8</v>
      </c>
      <c r="AL2892">
        <v>1</v>
      </c>
    </row>
    <row r="2893" spans="1:38" x14ac:dyDescent="0.2">
      <c r="A2893" t="s">
        <v>2932</v>
      </c>
      <c r="B2893">
        <v>5</v>
      </c>
      <c r="C2893">
        <v>306</v>
      </c>
      <c r="D2893">
        <f>C2893-B2893</f>
        <v>301</v>
      </c>
      <c r="E2893">
        <v>0.43</v>
      </c>
      <c r="F2893">
        <v>1.5300000000000001E-4</v>
      </c>
      <c r="G2893">
        <v>78</v>
      </c>
      <c r="H2893" t="s">
        <v>32</v>
      </c>
      <c r="I2893" t="s">
        <v>40</v>
      </c>
      <c r="J2893">
        <v>2.5649999999999999</v>
      </c>
      <c r="K2893">
        <v>4</v>
      </c>
      <c r="L2893">
        <v>0</v>
      </c>
      <c r="M2893">
        <v>9</v>
      </c>
      <c r="N2893">
        <v>16</v>
      </c>
      <c r="O2893">
        <v>1</v>
      </c>
      <c r="P2893">
        <v>14</v>
      </c>
      <c r="Q2893">
        <v>0</v>
      </c>
      <c r="R2893">
        <v>2</v>
      </c>
      <c r="S2893">
        <v>16</v>
      </c>
      <c r="T2893">
        <v>3</v>
      </c>
      <c r="U2893">
        <v>0</v>
      </c>
      <c r="V2893">
        <v>8</v>
      </c>
      <c r="W2893">
        <v>5</v>
      </c>
      <c r="X2893">
        <v>7</v>
      </c>
      <c r="Y2893">
        <v>3</v>
      </c>
      <c r="Z2893">
        <v>8</v>
      </c>
      <c r="AA2893">
        <v>5</v>
      </c>
      <c r="AB2893">
        <v>2</v>
      </c>
      <c r="AC2893">
        <v>0</v>
      </c>
      <c r="AD2893">
        <v>2</v>
      </c>
      <c r="AE2893">
        <f>SUM(M2893:N2893)/SUM(K2893:AD2893)</f>
        <v>0.23809523809523808</v>
      </c>
      <c r="AF2893">
        <f>SUM(S2893,Y2893)/SUM(K2893:AD2893)</f>
        <v>0.18095238095238095</v>
      </c>
      <c r="AG2893">
        <f t="shared" si="198"/>
        <v>0.21904761904761905</v>
      </c>
      <c r="AH2893">
        <f t="shared" si="199"/>
        <v>2.8571428571428571E-2</v>
      </c>
      <c r="AI2893">
        <f t="shared" si="200"/>
        <v>6.6666666666666666E-2</v>
      </c>
      <c r="AJ2893">
        <f t="shared" si="201"/>
        <v>0.26666666666666666</v>
      </c>
      <c r="AK2893">
        <v>15</v>
      </c>
      <c r="AL2893">
        <v>0</v>
      </c>
    </row>
    <row r="2894" spans="1:38" x14ac:dyDescent="0.2">
      <c r="A2894" t="s">
        <v>479</v>
      </c>
      <c r="B2894">
        <v>7</v>
      </c>
      <c r="C2894">
        <v>321</v>
      </c>
      <c r="D2894">
        <f>C2894-B2894</f>
        <v>314</v>
      </c>
      <c r="E2894">
        <v>0.38819999999999999</v>
      </c>
      <c r="F2894">
        <v>3.0785E-2</v>
      </c>
      <c r="G2894">
        <v>78</v>
      </c>
      <c r="H2894" t="s">
        <v>46</v>
      </c>
      <c r="I2894" t="s">
        <v>44</v>
      </c>
      <c r="J2894">
        <v>2.4510000000000001</v>
      </c>
      <c r="K2894">
        <v>0</v>
      </c>
      <c r="L2894">
        <v>0</v>
      </c>
      <c r="M2894">
        <v>17</v>
      </c>
      <c r="N2894">
        <v>19</v>
      </c>
      <c r="O2894">
        <v>3</v>
      </c>
      <c r="P2894">
        <v>14</v>
      </c>
      <c r="Q2894">
        <v>2</v>
      </c>
      <c r="R2894">
        <v>0</v>
      </c>
      <c r="S2894">
        <v>15</v>
      </c>
      <c r="T2894">
        <v>5</v>
      </c>
      <c r="U2894">
        <v>1</v>
      </c>
      <c r="V2894">
        <v>6</v>
      </c>
      <c r="W2894">
        <v>4</v>
      </c>
      <c r="X2894">
        <v>0</v>
      </c>
      <c r="Y2894">
        <v>4</v>
      </c>
      <c r="Z2894">
        <v>8</v>
      </c>
      <c r="AA2894">
        <v>2</v>
      </c>
      <c r="AB2894">
        <v>2</v>
      </c>
      <c r="AC2894">
        <v>2</v>
      </c>
      <c r="AD2894">
        <v>1</v>
      </c>
      <c r="AE2894">
        <f>SUM(M2894:N2894)/SUM(K2894:AD2894)</f>
        <v>0.34285714285714286</v>
      </c>
      <c r="AF2894">
        <f>SUM(S2894,Y2894)/SUM(K2894:AD2894)</f>
        <v>0.18095238095238095</v>
      </c>
      <c r="AG2894">
        <f t="shared" si="198"/>
        <v>0.17142857142857143</v>
      </c>
      <c r="AH2894">
        <f t="shared" si="199"/>
        <v>5.7142857142857141E-2</v>
      </c>
      <c r="AI2894">
        <f t="shared" si="200"/>
        <v>7.6190476190476197E-2</v>
      </c>
      <c r="AJ2894">
        <f t="shared" si="201"/>
        <v>0.17142857142857143</v>
      </c>
      <c r="AK2894">
        <v>1</v>
      </c>
      <c r="AL2894">
        <v>0</v>
      </c>
    </row>
    <row r="2895" spans="1:38" x14ac:dyDescent="0.2">
      <c r="A2895" t="s">
        <v>831</v>
      </c>
      <c r="B2895">
        <v>64</v>
      </c>
      <c r="C2895">
        <v>208</v>
      </c>
      <c r="D2895">
        <f>C2895-B2895</f>
        <v>144</v>
      </c>
      <c r="E2895">
        <v>0.1221</v>
      </c>
      <c r="F2895">
        <v>2.2469999999999999E-3</v>
      </c>
      <c r="G2895">
        <v>6</v>
      </c>
      <c r="H2895" t="s">
        <v>35</v>
      </c>
      <c r="I2895" t="s">
        <v>44</v>
      </c>
      <c r="J2895">
        <v>3.5329999999999999</v>
      </c>
      <c r="K2895">
        <v>5</v>
      </c>
      <c r="L2895">
        <v>3</v>
      </c>
      <c r="M2895">
        <v>9</v>
      </c>
      <c r="N2895">
        <v>9</v>
      </c>
      <c r="O2895">
        <v>7</v>
      </c>
      <c r="P2895">
        <v>7</v>
      </c>
      <c r="Q2895">
        <v>2</v>
      </c>
      <c r="R2895">
        <v>5</v>
      </c>
      <c r="S2895">
        <v>14</v>
      </c>
      <c r="T2895">
        <v>7</v>
      </c>
      <c r="U2895">
        <v>1</v>
      </c>
      <c r="V2895">
        <v>9</v>
      </c>
      <c r="W2895">
        <v>3</v>
      </c>
      <c r="X2895">
        <v>4</v>
      </c>
      <c r="Y2895">
        <v>7</v>
      </c>
      <c r="Z2895">
        <v>7</v>
      </c>
      <c r="AA2895">
        <v>6</v>
      </c>
      <c r="AB2895">
        <v>6</v>
      </c>
      <c r="AC2895">
        <v>1</v>
      </c>
      <c r="AD2895">
        <v>4</v>
      </c>
      <c r="AE2895">
        <f>SUM(M2895:N2895)/SUM(K2895:AD2895)</f>
        <v>0.15517241379310345</v>
      </c>
      <c r="AF2895">
        <f>SUM(S2895,Y2895)/SUM(K2895:AD2895)</f>
        <v>0.18103448275862069</v>
      </c>
      <c r="AG2895">
        <f t="shared" si="198"/>
        <v>0.12931034482758622</v>
      </c>
      <c r="AH2895">
        <f t="shared" si="199"/>
        <v>0.10344827586206896</v>
      </c>
      <c r="AI2895">
        <f t="shared" si="200"/>
        <v>0.16379310344827586</v>
      </c>
      <c r="AJ2895">
        <f t="shared" si="201"/>
        <v>0.26724137931034481</v>
      </c>
    </row>
    <row r="2896" spans="1:38" x14ac:dyDescent="0.2">
      <c r="A2896" t="s">
        <v>1506</v>
      </c>
      <c r="B2896">
        <v>5</v>
      </c>
      <c r="C2896">
        <v>442</v>
      </c>
      <c r="D2896">
        <f>C2896-B2896</f>
        <v>437</v>
      </c>
      <c r="E2896">
        <v>0.2641</v>
      </c>
      <c r="F2896">
        <v>2.1350000000000002E-3</v>
      </c>
      <c r="G2896">
        <v>54</v>
      </c>
      <c r="H2896" t="s">
        <v>35</v>
      </c>
      <c r="I2896" t="s">
        <v>413</v>
      </c>
      <c r="J2896">
        <v>3.2440000000000002</v>
      </c>
      <c r="K2896">
        <v>4</v>
      </c>
      <c r="L2896">
        <v>0</v>
      </c>
      <c r="M2896">
        <v>18</v>
      </c>
      <c r="N2896">
        <v>21</v>
      </c>
      <c r="O2896">
        <v>4</v>
      </c>
      <c r="P2896">
        <v>26</v>
      </c>
      <c r="Q2896">
        <v>3</v>
      </c>
      <c r="R2896">
        <v>17</v>
      </c>
      <c r="S2896">
        <v>29</v>
      </c>
      <c r="T2896">
        <v>13</v>
      </c>
      <c r="U2896">
        <v>1</v>
      </c>
      <c r="V2896">
        <v>24</v>
      </c>
      <c r="W2896">
        <v>13</v>
      </c>
      <c r="X2896">
        <v>4</v>
      </c>
      <c r="Y2896">
        <v>13</v>
      </c>
      <c r="Z2896">
        <v>17</v>
      </c>
      <c r="AA2896">
        <v>9</v>
      </c>
      <c r="AB2896">
        <v>9</v>
      </c>
      <c r="AC2896">
        <v>1</v>
      </c>
      <c r="AD2896">
        <v>6</v>
      </c>
      <c r="AE2896">
        <f>SUM(M2896:N2896)/SUM(K2896:AD2896)</f>
        <v>0.16810344827586207</v>
      </c>
      <c r="AF2896">
        <f>SUM(S2896,Y2896)/SUM(K2896:AD2896)</f>
        <v>0.18103448275862069</v>
      </c>
      <c r="AG2896">
        <f t="shared" si="198"/>
        <v>0.18534482758620691</v>
      </c>
      <c r="AH2896">
        <f t="shared" si="199"/>
        <v>4.7413793103448273E-2</v>
      </c>
      <c r="AI2896">
        <f t="shared" si="200"/>
        <v>0.17241379310344829</v>
      </c>
      <c r="AJ2896">
        <f t="shared" si="201"/>
        <v>0.24568965517241378</v>
      </c>
    </row>
    <row r="2897" spans="1:38" x14ac:dyDescent="0.2">
      <c r="A2897" t="s">
        <v>3180</v>
      </c>
      <c r="B2897">
        <v>21</v>
      </c>
      <c r="C2897">
        <v>250</v>
      </c>
      <c r="D2897">
        <f>C2897-B2897</f>
        <v>229</v>
      </c>
      <c r="E2897">
        <v>0.16189999999999999</v>
      </c>
      <c r="F2897">
        <v>6.5339999999999999E-3</v>
      </c>
      <c r="G2897">
        <v>6</v>
      </c>
      <c r="H2897" t="s">
        <v>35</v>
      </c>
      <c r="I2897" t="s">
        <v>33</v>
      </c>
      <c r="J2897">
        <v>3.161</v>
      </c>
      <c r="K2897">
        <v>6</v>
      </c>
      <c r="L2897">
        <v>3</v>
      </c>
      <c r="M2897">
        <v>6</v>
      </c>
      <c r="N2897">
        <v>14</v>
      </c>
      <c r="O2897">
        <v>3</v>
      </c>
      <c r="P2897">
        <v>9</v>
      </c>
      <c r="Q2897">
        <v>3</v>
      </c>
      <c r="R2897">
        <v>5</v>
      </c>
      <c r="S2897">
        <v>13</v>
      </c>
      <c r="T2897">
        <v>5</v>
      </c>
      <c r="U2897">
        <v>0</v>
      </c>
      <c r="V2897">
        <v>6</v>
      </c>
      <c r="W2897">
        <v>9</v>
      </c>
      <c r="X2897">
        <v>6</v>
      </c>
      <c r="Y2897">
        <v>8</v>
      </c>
      <c r="Z2897">
        <v>10</v>
      </c>
      <c r="AA2897">
        <v>3</v>
      </c>
      <c r="AB2897">
        <v>4</v>
      </c>
      <c r="AC2897">
        <v>0</v>
      </c>
      <c r="AD2897">
        <v>3</v>
      </c>
      <c r="AE2897">
        <f>SUM(M2897:N2897)/SUM(K2897:AD2897)</f>
        <v>0.17241379310344829</v>
      </c>
      <c r="AF2897">
        <f>SUM(S2897,Y2897)/SUM(K2897:AD2897)</f>
        <v>0.18103448275862069</v>
      </c>
      <c r="AG2897">
        <f t="shared" si="198"/>
        <v>0.20689655172413793</v>
      </c>
      <c r="AH2897">
        <f t="shared" si="199"/>
        <v>5.1724137931034482E-2</v>
      </c>
      <c r="AI2897">
        <f t="shared" si="200"/>
        <v>0.1206896551724138</v>
      </c>
      <c r="AJ2897">
        <f t="shared" si="201"/>
        <v>0.26724137931034481</v>
      </c>
    </row>
    <row r="2898" spans="1:38" x14ac:dyDescent="0.2">
      <c r="A2898" t="s">
        <v>1954</v>
      </c>
      <c r="B2898">
        <v>6</v>
      </c>
      <c r="C2898">
        <v>297</v>
      </c>
      <c r="D2898">
        <f>C2898-B2898</f>
        <v>291</v>
      </c>
      <c r="E2898">
        <v>0.44030000000000002</v>
      </c>
      <c r="F2898">
        <v>1.0000000000000001E-5</v>
      </c>
      <c r="G2898">
        <v>90</v>
      </c>
      <c r="H2898" t="s">
        <v>35</v>
      </c>
      <c r="I2898" t="s">
        <v>65</v>
      </c>
      <c r="J2898">
        <v>2.8660000000000001</v>
      </c>
      <c r="K2898">
        <v>3</v>
      </c>
      <c r="L2898">
        <v>1</v>
      </c>
      <c r="M2898">
        <v>13</v>
      </c>
      <c r="N2898">
        <v>15</v>
      </c>
      <c r="O2898">
        <v>0</v>
      </c>
      <c r="P2898">
        <v>14</v>
      </c>
      <c r="Q2898">
        <v>2</v>
      </c>
      <c r="R2898">
        <v>2</v>
      </c>
      <c r="S2898">
        <v>14</v>
      </c>
      <c r="T2898">
        <v>8</v>
      </c>
      <c r="U2898">
        <v>2</v>
      </c>
      <c r="V2898">
        <v>4</v>
      </c>
      <c r="W2898">
        <v>9</v>
      </c>
      <c r="X2898">
        <v>5</v>
      </c>
      <c r="Y2898">
        <v>7</v>
      </c>
      <c r="Z2898">
        <v>10</v>
      </c>
      <c r="AA2898">
        <v>2</v>
      </c>
      <c r="AB2898">
        <v>3</v>
      </c>
      <c r="AC2898">
        <v>2</v>
      </c>
      <c r="AD2898">
        <v>0</v>
      </c>
      <c r="AE2898">
        <f>SUM(M2898:N2898)/SUM(K2898:AD2898)</f>
        <v>0.2413793103448276</v>
      </c>
      <c r="AF2898">
        <f>SUM(S2898,Y2898)/SUM(K2898:AD2898)</f>
        <v>0.18103448275862069</v>
      </c>
      <c r="AG2898">
        <f t="shared" si="198"/>
        <v>0.22413793103448276</v>
      </c>
      <c r="AH2898">
        <f t="shared" si="199"/>
        <v>1.7241379310344827E-2</v>
      </c>
      <c r="AI2898">
        <f t="shared" si="200"/>
        <v>0.12931034482758622</v>
      </c>
      <c r="AJ2898">
        <f t="shared" si="201"/>
        <v>0.20689655172413793</v>
      </c>
    </row>
    <row r="2899" spans="1:38" x14ac:dyDescent="0.2">
      <c r="A2899" t="s">
        <v>512</v>
      </c>
      <c r="B2899">
        <v>2</v>
      </c>
      <c r="C2899">
        <v>776</v>
      </c>
      <c r="D2899">
        <f>C2899-B2899</f>
        <v>774</v>
      </c>
      <c r="E2899">
        <v>0.33079999999999998</v>
      </c>
      <c r="F2899">
        <v>3.0600000000000001E-4</v>
      </c>
      <c r="G2899">
        <v>66</v>
      </c>
      <c r="H2899" t="s">
        <v>46</v>
      </c>
      <c r="I2899" t="s">
        <v>49</v>
      </c>
      <c r="J2899">
        <v>2.5950000000000002</v>
      </c>
      <c r="K2899">
        <v>14</v>
      </c>
      <c r="L2899">
        <v>0</v>
      </c>
      <c r="M2899">
        <v>27</v>
      </c>
      <c r="N2899">
        <v>27</v>
      </c>
      <c r="O2899">
        <v>1</v>
      </c>
      <c r="P2899">
        <v>42</v>
      </c>
      <c r="Q2899">
        <v>1</v>
      </c>
      <c r="R2899">
        <v>3</v>
      </c>
      <c r="S2899">
        <v>29</v>
      </c>
      <c r="T2899">
        <v>2</v>
      </c>
      <c r="U2899">
        <v>1</v>
      </c>
      <c r="V2899">
        <v>12</v>
      </c>
      <c r="W2899">
        <v>11</v>
      </c>
      <c r="X2899">
        <v>15</v>
      </c>
      <c r="Y2899">
        <v>15</v>
      </c>
      <c r="Z2899">
        <v>11</v>
      </c>
      <c r="AA2899">
        <v>18</v>
      </c>
      <c r="AB2899">
        <v>5</v>
      </c>
      <c r="AC2899">
        <v>0</v>
      </c>
      <c r="AD2899">
        <v>9</v>
      </c>
      <c r="AE2899">
        <f>SUM(M2899:N2899)/SUM(K2899:AD2899)</f>
        <v>0.22222222222222221</v>
      </c>
      <c r="AF2899">
        <f>SUM(S2899,Y2899)/SUM(K2899:AD2899)</f>
        <v>0.18106995884773663</v>
      </c>
      <c r="AG2899">
        <f t="shared" si="198"/>
        <v>0.27572016460905352</v>
      </c>
      <c r="AH2899">
        <f t="shared" si="199"/>
        <v>4.1152263374485597E-2</v>
      </c>
      <c r="AI2899">
        <f t="shared" si="200"/>
        <v>4.5267489711934158E-2</v>
      </c>
      <c r="AJ2899">
        <f t="shared" si="201"/>
        <v>0.23456790123456789</v>
      </c>
      <c r="AK2899">
        <v>28</v>
      </c>
      <c r="AL2899">
        <v>0</v>
      </c>
    </row>
    <row r="2900" spans="1:38" x14ac:dyDescent="0.2">
      <c r="A2900" t="s">
        <v>2628</v>
      </c>
      <c r="B2900">
        <v>411</v>
      </c>
      <c r="C2900">
        <v>611</v>
      </c>
      <c r="D2900">
        <f>C2900-B2900</f>
        <v>200</v>
      </c>
      <c r="E2900">
        <v>0.18029999999999999</v>
      </c>
      <c r="F2900">
        <v>5.0020000000000002E-2</v>
      </c>
      <c r="G2900">
        <v>18</v>
      </c>
      <c r="H2900" t="s">
        <v>35</v>
      </c>
      <c r="I2900" t="s">
        <v>44</v>
      </c>
      <c r="J2900">
        <v>3.12</v>
      </c>
      <c r="K2900">
        <v>3</v>
      </c>
      <c r="L2900">
        <v>1</v>
      </c>
      <c r="M2900">
        <v>15</v>
      </c>
      <c r="N2900">
        <v>4</v>
      </c>
      <c r="O2900">
        <v>6</v>
      </c>
      <c r="P2900">
        <v>5</v>
      </c>
      <c r="Q2900">
        <v>1</v>
      </c>
      <c r="R2900">
        <v>7</v>
      </c>
      <c r="S2900">
        <v>16</v>
      </c>
      <c r="T2900">
        <v>9</v>
      </c>
      <c r="U2900">
        <v>0</v>
      </c>
      <c r="V2900">
        <v>13</v>
      </c>
      <c r="W2900">
        <v>5</v>
      </c>
      <c r="X2900">
        <v>10</v>
      </c>
      <c r="Y2900">
        <v>7</v>
      </c>
      <c r="Z2900">
        <v>6</v>
      </c>
      <c r="AA2900">
        <v>9</v>
      </c>
      <c r="AB2900">
        <v>2</v>
      </c>
      <c r="AC2900">
        <v>4</v>
      </c>
      <c r="AD2900">
        <v>4</v>
      </c>
      <c r="AE2900">
        <f>SUM(M2900:N2900)/SUM(K2900:AD2900)</f>
        <v>0.14960629921259844</v>
      </c>
      <c r="AF2900">
        <f>SUM(S2900,Y2900)/SUM(K2900:AD2900)</f>
        <v>0.18110236220472442</v>
      </c>
      <c r="AG2900">
        <f t="shared" si="198"/>
        <v>0.10236220472440945</v>
      </c>
      <c r="AH2900">
        <f t="shared" si="199"/>
        <v>0.11023622047244094</v>
      </c>
      <c r="AI2900">
        <f t="shared" si="200"/>
        <v>0.14173228346456693</v>
      </c>
      <c r="AJ2900">
        <f t="shared" si="201"/>
        <v>0.31496062992125984</v>
      </c>
    </row>
    <row r="2901" spans="1:38" x14ac:dyDescent="0.2">
      <c r="A2901" t="s">
        <v>2172</v>
      </c>
      <c r="B2901">
        <v>833</v>
      </c>
      <c r="C2901">
        <v>1251</v>
      </c>
      <c r="D2901">
        <f>C2901-B2901</f>
        <v>418</v>
      </c>
      <c r="E2901">
        <v>0.32050000000000001</v>
      </c>
      <c r="F2901">
        <v>4.7280000000000004E-3</v>
      </c>
      <c r="G2901">
        <v>66</v>
      </c>
      <c r="H2901" t="s">
        <v>35</v>
      </c>
      <c r="I2901" t="s">
        <v>33</v>
      </c>
      <c r="J2901">
        <v>3.1509999999999998</v>
      </c>
      <c r="K2901">
        <v>11</v>
      </c>
      <c r="L2901">
        <v>1</v>
      </c>
      <c r="M2901">
        <v>26</v>
      </c>
      <c r="N2901">
        <v>30</v>
      </c>
      <c r="O2901">
        <v>4</v>
      </c>
      <c r="P2901">
        <v>16</v>
      </c>
      <c r="Q2901">
        <v>4</v>
      </c>
      <c r="R2901">
        <v>9</v>
      </c>
      <c r="S2901">
        <v>31</v>
      </c>
      <c r="T2901">
        <v>17</v>
      </c>
      <c r="U2901">
        <v>4</v>
      </c>
      <c r="V2901">
        <v>24</v>
      </c>
      <c r="W2901">
        <v>7</v>
      </c>
      <c r="X2901">
        <v>11</v>
      </c>
      <c r="Y2901">
        <v>17</v>
      </c>
      <c r="Z2901">
        <v>25</v>
      </c>
      <c r="AA2901">
        <v>7</v>
      </c>
      <c r="AB2901">
        <v>17</v>
      </c>
      <c r="AC2901">
        <v>3</v>
      </c>
      <c r="AD2901">
        <v>1</v>
      </c>
      <c r="AE2901">
        <f>SUM(M2901:N2901)/SUM(K2901:AD2901)</f>
        <v>0.21132075471698114</v>
      </c>
      <c r="AF2901">
        <f>SUM(S2901,Y2901)/SUM(K2901:AD2901)</f>
        <v>0.1811320754716981</v>
      </c>
      <c r="AG2901">
        <f t="shared" si="198"/>
        <v>0.12830188679245283</v>
      </c>
      <c r="AH2901">
        <f t="shared" si="199"/>
        <v>3.0188679245283019E-2</v>
      </c>
      <c r="AI2901">
        <f t="shared" si="200"/>
        <v>0.17735849056603772</v>
      </c>
      <c r="AJ2901">
        <f t="shared" si="201"/>
        <v>0.27169811320754716</v>
      </c>
    </row>
    <row r="2902" spans="1:38" x14ac:dyDescent="0.2">
      <c r="A2902" t="s">
        <v>2446</v>
      </c>
      <c r="B2902">
        <v>38</v>
      </c>
      <c r="C2902">
        <v>477</v>
      </c>
      <c r="D2902">
        <f>C2902-B2902</f>
        <v>439</v>
      </c>
      <c r="E2902">
        <v>0.36349999999999999</v>
      </c>
      <c r="F2902">
        <v>2.3900000000000001E-4</v>
      </c>
      <c r="G2902">
        <v>66</v>
      </c>
      <c r="H2902" t="s">
        <v>32</v>
      </c>
      <c r="I2902" t="s">
        <v>65</v>
      </c>
      <c r="J2902">
        <v>2.8849999999999998</v>
      </c>
      <c r="K2902">
        <v>8</v>
      </c>
      <c r="L2902">
        <v>0</v>
      </c>
      <c r="M2902">
        <v>18</v>
      </c>
      <c r="N2902">
        <v>17</v>
      </c>
      <c r="O2902">
        <v>1</v>
      </c>
      <c r="P2902">
        <v>14</v>
      </c>
      <c r="Q2902">
        <v>1</v>
      </c>
      <c r="R2902">
        <v>5</v>
      </c>
      <c r="S2902">
        <v>25</v>
      </c>
      <c r="T2902">
        <v>9</v>
      </c>
      <c r="U2902">
        <v>0</v>
      </c>
      <c r="V2902">
        <v>12</v>
      </c>
      <c r="W2902">
        <v>6</v>
      </c>
      <c r="X2902">
        <v>10</v>
      </c>
      <c r="Y2902">
        <v>6</v>
      </c>
      <c r="Z2902">
        <v>16</v>
      </c>
      <c r="AA2902">
        <v>12</v>
      </c>
      <c r="AB2902">
        <v>5</v>
      </c>
      <c r="AC2902">
        <v>1</v>
      </c>
      <c r="AD2902">
        <v>5</v>
      </c>
      <c r="AE2902">
        <f>SUM(M2902:N2902)/SUM(K2902:AD2902)</f>
        <v>0.2046783625730994</v>
      </c>
      <c r="AF2902">
        <f>SUM(S2902,Y2902)/SUM(K2902:AD2902)</f>
        <v>0.18128654970760233</v>
      </c>
      <c r="AG2902">
        <f t="shared" si="198"/>
        <v>0.16374269005847952</v>
      </c>
      <c r="AH2902">
        <f t="shared" si="199"/>
        <v>4.0935672514619881E-2</v>
      </c>
      <c r="AI2902">
        <f t="shared" si="200"/>
        <v>0.1111111111111111</v>
      </c>
      <c r="AJ2902">
        <f t="shared" si="201"/>
        <v>0.2982456140350877</v>
      </c>
      <c r="AK2902">
        <v>11</v>
      </c>
      <c r="AL2902">
        <v>1</v>
      </c>
    </row>
    <row r="2903" spans="1:38" x14ac:dyDescent="0.2">
      <c r="A2903" t="s">
        <v>326</v>
      </c>
      <c r="B2903">
        <v>5</v>
      </c>
      <c r="C2903">
        <v>409</v>
      </c>
      <c r="D2903">
        <f>C2903-B2903</f>
        <v>404</v>
      </c>
      <c r="E2903">
        <v>0.18840000000000001</v>
      </c>
      <c r="F2903" s="1">
        <v>9.9999999999999995E-7</v>
      </c>
      <c r="G2903">
        <v>18</v>
      </c>
      <c r="H2903" t="s">
        <v>46</v>
      </c>
      <c r="I2903" t="s">
        <v>49</v>
      </c>
      <c r="J2903">
        <v>2.8239999999999998</v>
      </c>
      <c r="K2903">
        <v>14</v>
      </c>
      <c r="L2903">
        <v>2</v>
      </c>
      <c r="M2903">
        <v>18</v>
      </c>
      <c r="N2903">
        <v>28</v>
      </c>
      <c r="O2903">
        <v>2</v>
      </c>
      <c r="P2903">
        <v>24</v>
      </c>
      <c r="Q2903">
        <v>3</v>
      </c>
      <c r="R2903">
        <v>4</v>
      </c>
      <c r="S2903">
        <v>29</v>
      </c>
      <c r="T2903">
        <v>10</v>
      </c>
      <c r="U2903">
        <v>0</v>
      </c>
      <c r="V2903">
        <v>15</v>
      </c>
      <c r="W2903">
        <v>5</v>
      </c>
      <c r="X2903">
        <v>11</v>
      </c>
      <c r="Y2903">
        <v>8</v>
      </c>
      <c r="Z2903">
        <v>10</v>
      </c>
      <c r="AA2903">
        <v>13</v>
      </c>
      <c r="AB2903">
        <v>4</v>
      </c>
      <c r="AC2903">
        <v>0</v>
      </c>
      <c r="AD2903">
        <v>4</v>
      </c>
      <c r="AE2903">
        <f>SUM(M2903:N2903)/SUM(K2903:AD2903)</f>
        <v>0.22549019607843138</v>
      </c>
      <c r="AF2903">
        <f>SUM(S2903,Y2903)/SUM(K2903:AD2903)</f>
        <v>0.18137254901960784</v>
      </c>
      <c r="AG2903">
        <f t="shared" si="198"/>
        <v>0.2107843137254902</v>
      </c>
      <c r="AH2903">
        <f t="shared" si="199"/>
        <v>2.9411764705882353E-2</v>
      </c>
      <c r="AI2903">
        <f t="shared" si="200"/>
        <v>8.8235294117647065E-2</v>
      </c>
      <c r="AJ2903">
        <f t="shared" si="201"/>
        <v>0.26470588235294118</v>
      </c>
      <c r="AK2903">
        <v>13</v>
      </c>
      <c r="AL2903">
        <v>5</v>
      </c>
    </row>
    <row r="2904" spans="1:38" x14ac:dyDescent="0.2">
      <c r="A2904" t="s">
        <v>2523</v>
      </c>
      <c r="B2904">
        <v>159</v>
      </c>
      <c r="C2904">
        <v>635</v>
      </c>
      <c r="D2904">
        <f>C2904-B2904</f>
        <v>476</v>
      </c>
      <c r="E2904">
        <v>0.16830000000000001</v>
      </c>
      <c r="F2904">
        <v>2.1440000000000001E-3</v>
      </c>
      <c r="G2904">
        <v>18</v>
      </c>
      <c r="H2904" t="s">
        <v>46</v>
      </c>
      <c r="I2904" t="s">
        <v>49</v>
      </c>
      <c r="J2904">
        <v>3.0459999999999998</v>
      </c>
      <c r="K2904">
        <v>11</v>
      </c>
      <c r="L2904">
        <v>1</v>
      </c>
      <c r="M2904">
        <v>15</v>
      </c>
      <c r="N2904">
        <v>27</v>
      </c>
      <c r="O2904">
        <v>4</v>
      </c>
      <c r="P2904">
        <v>14</v>
      </c>
      <c r="Q2904">
        <v>6</v>
      </c>
      <c r="R2904">
        <v>7</v>
      </c>
      <c r="S2904">
        <v>26</v>
      </c>
      <c r="T2904">
        <v>17</v>
      </c>
      <c r="U2904">
        <v>2</v>
      </c>
      <c r="V2904">
        <v>19</v>
      </c>
      <c r="W2904">
        <v>10</v>
      </c>
      <c r="X2904">
        <v>8</v>
      </c>
      <c r="Y2904">
        <v>15</v>
      </c>
      <c r="Z2904">
        <v>22</v>
      </c>
      <c r="AA2904">
        <v>11</v>
      </c>
      <c r="AB2904">
        <v>5</v>
      </c>
      <c r="AC2904">
        <v>3</v>
      </c>
      <c r="AD2904">
        <v>3</v>
      </c>
      <c r="AE2904">
        <f>SUM(M2904:N2904)/SUM(K2904:AD2904)</f>
        <v>0.18584070796460178</v>
      </c>
      <c r="AF2904">
        <f>SUM(S2904,Y2904)/SUM(K2904:AD2904)</f>
        <v>0.18141592920353983</v>
      </c>
      <c r="AG2904">
        <f t="shared" si="198"/>
        <v>0.15486725663716813</v>
      </c>
      <c r="AH2904">
        <f t="shared" si="199"/>
        <v>4.4247787610619468E-2</v>
      </c>
      <c r="AI2904">
        <f t="shared" si="200"/>
        <v>0.13716814159292035</v>
      </c>
      <c r="AJ2904">
        <f t="shared" si="201"/>
        <v>0.29646017699115046</v>
      </c>
    </row>
    <row r="2905" spans="1:38" x14ac:dyDescent="0.2">
      <c r="A2905" t="s">
        <v>3028</v>
      </c>
      <c r="B2905">
        <v>253</v>
      </c>
      <c r="C2905">
        <v>740</v>
      </c>
      <c r="D2905">
        <f>C2905-B2905</f>
        <v>487</v>
      </c>
      <c r="E2905">
        <v>0.30149999999999999</v>
      </c>
      <c r="F2905">
        <v>6.5440000000000003E-3</v>
      </c>
      <c r="G2905">
        <v>54</v>
      </c>
      <c r="H2905" t="s">
        <v>35</v>
      </c>
      <c r="I2905" t="s">
        <v>49</v>
      </c>
      <c r="J2905">
        <v>2.827</v>
      </c>
      <c r="K2905">
        <v>11</v>
      </c>
      <c r="L2905">
        <v>2</v>
      </c>
      <c r="M2905">
        <v>22</v>
      </c>
      <c r="N2905">
        <v>21</v>
      </c>
      <c r="O2905">
        <v>5</v>
      </c>
      <c r="P2905">
        <v>13</v>
      </c>
      <c r="Q2905">
        <v>5</v>
      </c>
      <c r="R2905">
        <v>3</v>
      </c>
      <c r="S2905">
        <v>31</v>
      </c>
      <c r="T2905">
        <v>9</v>
      </c>
      <c r="U2905">
        <v>5</v>
      </c>
      <c r="V2905">
        <v>21</v>
      </c>
      <c r="W2905">
        <v>5</v>
      </c>
      <c r="X2905">
        <v>18</v>
      </c>
      <c r="Y2905">
        <v>10</v>
      </c>
      <c r="Z2905">
        <v>20</v>
      </c>
      <c r="AA2905">
        <v>11</v>
      </c>
      <c r="AB2905">
        <v>9</v>
      </c>
      <c r="AC2905">
        <v>1</v>
      </c>
      <c r="AD2905">
        <v>4</v>
      </c>
      <c r="AE2905">
        <f>SUM(M2905:N2905)/SUM(K2905:AD2905)</f>
        <v>0.19026548672566371</v>
      </c>
      <c r="AF2905">
        <f>SUM(S2905,Y2905)/SUM(K2905:AD2905)</f>
        <v>0.18141592920353983</v>
      </c>
      <c r="AG2905">
        <f t="shared" si="198"/>
        <v>0.12831858407079647</v>
      </c>
      <c r="AH2905">
        <f t="shared" si="199"/>
        <v>4.4247787610619468E-2</v>
      </c>
      <c r="AI2905">
        <f t="shared" si="200"/>
        <v>0.11504424778761062</v>
      </c>
      <c r="AJ2905">
        <f t="shared" si="201"/>
        <v>0.34070796460176989</v>
      </c>
    </row>
    <row r="2906" spans="1:38" x14ac:dyDescent="0.2">
      <c r="A2906" t="s">
        <v>1782</v>
      </c>
      <c r="B2906">
        <v>1</v>
      </c>
      <c r="C2906">
        <v>865</v>
      </c>
      <c r="D2906">
        <f>C2906-B2906</f>
        <v>864</v>
      </c>
      <c r="E2906">
        <v>0.2094</v>
      </c>
      <c r="F2906">
        <v>9.8420000000000001E-3</v>
      </c>
      <c r="G2906">
        <v>30</v>
      </c>
      <c r="H2906" t="s">
        <v>35</v>
      </c>
      <c r="I2906" t="s">
        <v>401</v>
      </c>
      <c r="J2906">
        <v>2.7919999999999998</v>
      </c>
      <c r="K2906">
        <v>9</v>
      </c>
      <c r="L2906">
        <v>1</v>
      </c>
      <c r="M2906">
        <v>30</v>
      </c>
      <c r="N2906">
        <v>41</v>
      </c>
      <c r="O2906">
        <v>3</v>
      </c>
      <c r="P2906">
        <v>41</v>
      </c>
      <c r="Q2906">
        <v>5</v>
      </c>
      <c r="R2906">
        <v>8</v>
      </c>
      <c r="S2906">
        <v>41</v>
      </c>
      <c r="T2906">
        <v>16</v>
      </c>
      <c r="U2906">
        <v>3</v>
      </c>
      <c r="V2906">
        <v>19</v>
      </c>
      <c r="W2906">
        <v>7</v>
      </c>
      <c r="X2906">
        <v>17</v>
      </c>
      <c r="Y2906">
        <v>18</v>
      </c>
      <c r="Z2906">
        <v>35</v>
      </c>
      <c r="AA2906">
        <v>16</v>
      </c>
      <c r="AB2906">
        <v>6</v>
      </c>
      <c r="AC2906">
        <v>0</v>
      </c>
      <c r="AD2906">
        <v>9</v>
      </c>
      <c r="AE2906">
        <f>SUM(M2906:N2906)/SUM(K2906:AD2906)</f>
        <v>0.21846153846153846</v>
      </c>
      <c r="AF2906">
        <f>SUM(S2906,Y2906)/SUM(K2906:AD2906)</f>
        <v>0.18153846153846154</v>
      </c>
      <c r="AG2906">
        <f t="shared" si="198"/>
        <v>0.17538461538461539</v>
      </c>
      <c r="AH2906">
        <f t="shared" si="199"/>
        <v>3.6923076923076927E-2</v>
      </c>
      <c r="AI2906">
        <f t="shared" si="200"/>
        <v>0.10153846153846154</v>
      </c>
      <c r="AJ2906">
        <f t="shared" si="201"/>
        <v>0.28615384615384615</v>
      </c>
    </row>
    <row r="2907" spans="1:38" x14ac:dyDescent="0.2">
      <c r="A2907" t="s">
        <v>2670</v>
      </c>
      <c r="B2907">
        <v>407</v>
      </c>
      <c r="C2907">
        <v>1285</v>
      </c>
      <c r="D2907">
        <f>C2907-B2907</f>
        <v>878</v>
      </c>
      <c r="E2907">
        <v>0.17510000000000001</v>
      </c>
      <c r="F2907">
        <v>1.039E-3</v>
      </c>
      <c r="G2907">
        <v>18</v>
      </c>
      <c r="H2907" t="s">
        <v>46</v>
      </c>
      <c r="I2907" t="s">
        <v>1944</v>
      </c>
      <c r="J2907">
        <v>2.9209999999999998</v>
      </c>
      <c r="K2907">
        <v>9</v>
      </c>
      <c r="L2907">
        <v>1</v>
      </c>
      <c r="M2907">
        <v>27</v>
      </c>
      <c r="N2907">
        <v>48</v>
      </c>
      <c r="O2907">
        <v>8</v>
      </c>
      <c r="P2907">
        <v>17</v>
      </c>
      <c r="Q2907">
        <v>9</v>
      </c>
      <c r="R2907">
        <v>21</v>
      </c>
      <c r="S2907">
        <v>53</v>
      </c>
      <c r="T2907">
        <v>15</v>
      </c>
      <c r="U2907">
        <v>3</v>
      </c>
      <c r="V2907">
        <v>38</v>
      </c>
      <c r="W2907">
        <v>22</v>
      </c>
      <c r="X2907">
        <v>19</v>
      </c>
      <c r="Y2907">
        <v>22</v>
      </c>
      <c r="Z2907">
        <v>55</v>
      </c>
      <c r="AA2907">
        <v>25</v>
      </c>
      <c r="AB2907">
        <v>14</v>
      </c>
      <c r="AC2907">
        <v>0</v>
      </c>
      <c r="AD2907">
        <v>7</v>
      </c>
      <c r="AE2907">
        <f>SUM(M2907:N2907)/SUM(K2907:AD2907)</f>
        <v>0.18159806295399517</v>
      </c>
      <c r="AF2907">
        <f>SUM(S2907,Y2907)/SUM(K2907:AD2907)</f>
        <v>0.18159806295399517</v>
      </c>
      <c r="AG2907">
        <f t="shared" si="198"/>
        <v>0.11622276029055691</v>
      </c>
      <c r="AH2907">
        <f t="shared" si="199"/>
        <v>3.6319612590799029E-2</v>
      </c>
      <c r="AI2907">
        <f t="shared" si="200"/>
        <v>0.12832929782082325</v>
      </c>
      <c r="AJ2907">
        <f t="shared" si="201"/>
        <v>0.3559322033898305</v>
      </c>
      <c r="AK2907">
        <v>2</v>
      </c>
      <c r="AL2907">
        <v>0</v>
      </c>
    </row>
    <row r="2908" spans="1:38" x14ac:dyDescent="0.2">
      <c r="A2908" t="s">
        <v>1545</v>
      </c>
      <c r="B2908">
        <v>337</v>
      </c>
      <c r="C2908">
        <v>377</v>
      </c>
      <c r="D2908">
        <f>C2908-B2908</f>
        <v>40</v>
      </c>
      <c r="E2908">
        <v>0.17</v>
      </c>
      <c r="F2908">
        <v>1.707E-3</v>
      </c>
      <c r="G2908">
        <v>18</v>
      </c>
      <c r="H2908" t="s">
        <v>35</v>
      </c>
      <c r="I2908" t="s">
        <v>33</v>
      </c>
      <c r="J2908">
        <v>3.4239999999999999</v>
      </c>
      <c r="K2908">
        <v>1</v>
      </c>
      <c r="L2908">
        <v>1</v>
      </c>
      <c r="M2908">
        <v>3</v>
      </c>
      <c r="N2908">
        <v>0</v>
      </c>
      <c r="O2908">
        <v>1</v>
      </c>
      <c r="P2908">
        <v>1</v>
      </c>
      <c r="Q2908">
        <v>2</v>
      </c>
      <c r="R2908">
        <v>1</v>
      </c>
      <c r="S2908">
        <v>6</v>
      </c>
      <c r="T2908">
        <v>5</v>
      </c>
      <c r="U2908">
        <v>0</v>
      </c>
      <c r="V2908">
        <v>4</v>
      </c>
      <c r="W2908">
        <v>1</v>
      </c>
      <c r="X2908">
        <v>1</v>
      </c>
      <c r="Y2908">
        <v>0</v>
      </c>
      <c r="Z2908">
        <v>3</v>
      </c>
      <c r="AA2908">
        <v>0</v>
      </c>
      <c r="AB2908">
        <v>0</v>
      </c>
      <c r="AC2908">
        <v>0</v>
      </c>
      <c r="AD2908">
        <v>3</v>
      </c>
      <c r="AE2908">
        <f>SUM(M2908:N2908)/SUM(K2908:AD2908)</f>
        <v>9.0909090909090912E-2</v>
      </c>
      <c r="AF2908">
        <f>SUM(S2908,Y2908)/SUM(K2908:AD2908)</f>
        <v>0.18181818181818182</v>
      </c>
      <c r="AG2908">
        <f t="shared" si="198"/>
        <v>9.0909090909090912E-2</v>
      </c>
      <c r="AH2908">
        <f t="shared" si="199"/>
        <v>0.12121212121212122</v>
      </c>
      <c r="AI2908">
        <f t="shared" si="200"/>
        <v>0.18181818181818182</v>
      </c>
      <c r="AJ2908">
        <f t="shared" si="201"/>
        <v>0.33333333333333331</v>
      </c>
    </row>
    <row r="2909" spans="1:38" x14ac:dyDescent="0.2">
      <c r="A2909" t="s">
        <v>1545</v>
      </c>
      <c r="B2909">
        <v>408</v>
      </c>
      <c r="C2909">
        <v>451</v>
      </c>
      <c r="D2909">
        <f>C2909-B2909</f>
        <v>43</v>
      </c>
      <c r="E2909">
        <v>0.17</v>
      </c>
      <c r="F2909">
        <v>1.707E-3</v>
      </c>
      <c r="G2909">
        <v>18</v>
      </c>
      <c r="H2909" t="s">
        <v>35</v>
      </c>
      <c r="I2909" t="s">
        <v>33</v>
      </c>
      <c r="J2909">
        <v>3.8820000000000001</v>
      </c>
      <c r="K2909">
        <v>0</v>
      </c>
      <c r="L2909">
        <v>1</v>
      </c>
      <c r="M2909">
        <v>1</v>
      </c>
      <c r="N2909">
        <v>2</v>
      </c>
      <c r="O2909">
        <v>1</v>
      </c>
      <c r="P2909">
        <v>2</v>
      </c>
      <c r="Q2909">
        <v>1</v>
      </c>
      <c r="R2909">
        <v>2</v>
      </c>
      <c r="S2909">
        <v>3</v>
      </c>
      <c r="T2909">
        <v>5</v>
      </c>
      <c r="U2909">
        <v>0</v>
      </c>
      <c r="V2909">
        <v>3</v>
      </c>
      <c r="W2909">
        <v>1</v>
      </c>
      <c r="X2909">
        <v>0</v>
      </c>
      <c r="Y2909">
        <v>3</v>
      </c>
      <c r="Z2909">
        <v>4</v>
      </c>
      <c r="AA2909">
        <v>1</v>
      </c>
      <c r="AB2909">
        <v>1</v>
      </c>
      <c r="AC2909">
        <v>1</v>
      </c>
      <c r="AD2909">
        <v>1</v>
      </c>
      <c r="AE2909">
        <f>SUM(M2909:N2909)/SUM(K2909:AD2909)</f>
        <v>9.0909090909090912E-2</v>
      </c>
      <c r="AF2909">
        <f>SUM(S2909,Y2909)/SUM(K2909:AD2909)</f>
        <v>0.18181818181818182</v>
      </c>
      <c r="AG2909">
        <f t="shared" si="198"/>
        <v>9.0909090909090912E-2</v>
      </c>
      <c r="AH2909">
        <f t="shared" si="199"/>
        <v>9.0909090909090912E-2</v>
      </c>
      <c r="AI2909">
        <f t="shared" si="200"/>
        <v>0.24242424242424243</v>
      </c>
      <c r="AJ2909">
        <f t="shared" si="201"/>
        <v>0.30303030303030304</v>
      </c>
    </row>
    <row r="2910" spans="1:38" x14ac:dyDescent="0.2">
      <c r="A2910" t="s">
        <v>763</v>
      </c>
      <c r="B2910">
        <v>303</v>
      </c>
      <c r="C2910">
        <v>405</v>
      </c>
      <c r="D2910">
        <f>C2910-B2910</f>
        <v>102</v>
      </c>
      <c r="E2910">
        <v>0.1057</v>
      </c>
      <c r="F2910">
        <v>2.8170000000000001E-3</v>
      </c>
      <c r="G2910">
        <v>6</v>
      </c>
      <c r="H2910" t="s">
        <v>35</v>
      </c>
      <c r="I2910" t="s">
        <v>107</v>
      </c>
      <c r="J2910">
        <v>3.9089999999999998</v>
      </c>
      <c r="K2910">
        <v>4</v>
      </c>
      <c r="L2910">
        <v>2</v>
      </c>
      <c r="M2910">
        <v>3</v>
      </c>
      <c r="N2910">
        <v>7</v>
      </c>
      <c r="O2910">
        <v>1</v>
      </c>
      <c r="P2910">
        <v>8</v>
      </c>
      <c r="Q2910">
        <v>0</v>
      </c>
      <c r="R2910">
        <v>4</v>
      </c>
      <c r="S2910">
        <v>7</v>
      </c>
      <c r="T2910">
        <v>10</v>
      </c>
      <c r="U2910">
        <v>0</v>
      </c>
      <c r="V2910">
        <v>2</v>
      </c>
      <c r="W2910">
        <v>0</v>
      </c>
      <c r="X2910">
        <v>2</v>
      </c>
      <c r="Y2910">
        <v>9</v>
      </c>
      <c r="Z2910">
        <v>15</v>
      </c>
      <c r="AA2910">
        <v>8</v>
      </c>
      <c r="AB2910">
        <v>4</v>
      </c>
      <c r="AC2910">
        <v>1</v>
      </c>
      <c r="AD2910">
        <v>1</v>
      </c>
      <c r="AE2910">
        <f>SUM(M2910:N2910)/SUM(K2910:AD2910)</f>
        <v>0.11363636363636363</v>
      </c>
      <c r="AF2910">
        <f>SUM(S2910,Y2910)/SUM(K2910:AD2910)</f>
        <v>0.18181818181818182</v>
      </c>
      <c r="AG2910">
        <f t="shared" si="198"/>
        <v>0.13636363636363635</v>
      </c>
      <c r="AH2910">
        <f t="shared" si="199"/>
        <v>3.4090909090909088E-2</v>
      </c>
      <c r="AI2910">
        <f t="shared" si="200"/>
        <v>0.20454545454545456</v>
      </c>
      <c r="AJ2910">
        <f t="shared" si="201"/>
        <v>0.32954545454545453</v>
      </c>
    </row>
    <row r="2911" spans="1:38" x14ac:dyDescent="0.2">
      <c r="A2911" t="s">
        <v>961</v>
      </c>
      <c r="B2911">
        <v>415</v>
      </c>
      <c r="C2911">
        <v>464</v>
      </c>
      <c r="D2911">
        <f>C2911-B2911</f>
        <v>49</v>
      </c>
      <c r="E2911">
        <v>0.21740000000000001</v>
      </c>
      <c r="F2911">
        <v>8.4800000000000001E-4</v>
      </c>
      <c r="G2911">
        <v>30</v>
      </c>
      <c r="H2911" t="s">
        <v>46</v>
      </c>
      <c r="I2911" t="s">
        <v>401</v>
      </c>
      <c r="J2911">
        <v>3.23</v>
      </c>
      <c r="K2911">
        <v>2</v>
      </c>
      <c r="L2911">
        <v>0</v>
      </c>
      <c r="M2911">
        <v>2</v>
      </c>
      <c r="N2911">
        <v>2</v>
      </c>
      <c r="O2911">
        <v>0</v>
      </c>
      <c r="P2911">
        <v>5</v>
      </c>
      <c r="Q2911">
        <v>0</v>
      </c>
      <c r="R2911">
        <v>2</v>
      </c>
      <c r="S2911">
        <v>5</v>
      </c>
      <c r="T2911">
        <v>2</v>
      </c>
      <c r="U2911">
        <v>0</v>
      </c>
      <c r="V2911">
        <v>4</v>
      </c>
      <c r="W2911">
        <v>1</v>
      </c>
      <c r="X2911">
        <v>2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1</v>
      </c>
      <c r="AE2911">
        <f>SUM(M2911:N2911)/SUM(K2911:AD2911)</f>
        <v>0.12121212121212122</v>
      </c>
      <c r="AF2911">
        <f>SUM(S2911,Y2911)/SUM(K2911:AD2911)</f>
        <v>0.18181818181818182</v>
      </c>
      <c r="AG2911">
        <f t="shared" si="198"/>
        <v>0.24242424242424243</v>
      </c>
      <c r="AH2911">
        <f t="shared" si="199"/>
        <v>6.0606060606060608E-2</v>
      </c>
      <c r="AI2911">
        <f t="shared" si="200"/>
        <v>0.15151515151515152</v>
      </c>
      <c r="AJ2911">
        <f t="shared" si="201"/>
        <v>0.24242424242424243</v>
      </c>
      <c r="AK2911">
        <v>1</v>
      </c>
      <c r="AL2911">
        <v>1</v>
      </c>
    </row>
    <row r="2912" spans="1:38" x14ac:dyDescent="0.2">
      <c r="A2912" t="s">
        <v>1240</v>
      </c>
      <c r="B2912">
        <v>765</v>
      </c>
      <c r="C2912">
        <v>886</v>
      </c>
      <c r="D2912">
        <f>C2912-B2912</f>
        <v>121</v>
      </c>
      <c r="E2912">
        <v>0.1462</v>
      </c>
      <c r="F2912">
        <v>3.1100000000000002E-4</v>
      </c>
      <c r="G2912">
        <v>6</v>
      </c>
      <c r="H2912" t="s">
        <v>35</v>
      </c>
      <c r="I2912" t="s">
        <v>44</v>
      </c>
      <c r="J2912">
        <v>3.492</v>
      </c>
      <c r="K2912">
        <v>5</v>
      </c>
      <c r="L2912">
        <v>0</v>
      </c>
      <c r="M2912">
        <v>3</v>
      </c>
      <c r="N2912">
        <v>5</v>
      </c>
      <c r="O2912">
        <v>1</v>
      </c>
      <c r="P2912">
        <v>10</v>
      </c>
      <c r="Q2912">
        <v>0</v>
      </c>
      <c r="R2912">
        <v>0</v>
      </c>
      <c r="S2912">
        <v>8</v>
      </c>
      <c r="T2912">
        <v>6</v>
      </c>
      <c r="U2912">
        <v>2</v>
      </c>
      <c r="V2912">
        <v>3</v>
      </c>
      <c r="W2912">
        <v>3</v>
      </c>
      <c r="X2912">
        <v>2</v>
      </c>
      <c r="Y2912">
        <v>4</v>
      </c>
      <c r="Z2912">
        <v>6</v>
      </c>
      <c r="AA2912">
        <v>4</v>
      </c>
      <c r="AB2912">
        <v>2</v>
      </c>
      <c r="AC2912">
        <v>1</v>
      </c>
      <c r="AD2912">
        <v>1</v>
      </c>
      <c r="AE2912">
        <f>SUM(M2912:N2912)/SUM(K2912:AD2912)</f>
        <v>0.12121212121212122</v>
      </c>
      <c r="AF2912">
        <f>SUM(S2912,Y2912)/SUM(K2912:AD2912)</f>
        <v>0.18181818181818182</v>
      </c>
      <c r="AG2912">
        <f t="shared" si="198"/>
        <v>0.27272727272727271</v>
      </c>
      <c r="AH2912">
        <f t="shared" si="199"/>
        <v>4.5454545454545456E-2</v>
      </c>
      <c r="AI2912">
        <f t="shared" si="200"/>
        <v>0.15151515151515152</v>
      </c>
      <c r="AJ2912">
        <f t="shared" si="201"/>
        <v>0.22727272727272727</v>
      </c>
    </row>
    <row r="2913" spans="1:38" x14ac:dyDescent="0.2">
      <c r="A2913" t="s">
        <v>2322</v>
      </c>
      <c r="B2913">
        <v>102</v>
      </c>
      <c r="C2913">
        <v>148</v>
      </c>
      <c r="D2913">
        <f>C2913-B2913</f>
        <v>46</v>
      </c>
      <c r="E2913">
        <v>0.2079</v>
      </c>
      <c r="F2913">
        <v>1.1932E-2</v>
      </c>
      <c r="G2913">
        <v>30</v>
      </c>
      <c r="H2913" t="s">
        <v>35</v>
      </c>
      <c r="I2913" t="s">
        <v>44</v>
      </c>
      <c r="J2913">
        <v>3.661</v>
      </c>
      <c r="K2913">
        <v>2</v>
      </c>
      <c r="L2913">
        <v>0</v>
      </c>
      <c r="M2913">
        <v>2</v>
      </c>
      <c r="N2913">
        <v>2</v>
      </c>
      <c r="O2913">
        <v>1</v>
      </c>
      <c r="P2913">
        <v>0</v>
      </c>
      <c r="Q2913">
        <v>1</v>
      </c>
      <c r="R2913">
        <v>0</v>
      </c>
      <c r="S2913">
        <v>4</v>
      </c>
      <c r="T2913">
        <v>6</v>
      </c>
      <c r="U2913">
        <v>0</v>
      </c>
      <c r="V2913">
        <v>2</v>
      </c>
      <c r="W2913">
        <v>1</v>
      </c>
      <c r="X2913">
        <v>1</v>
      </c>
      <c r="Y2913">
        <v>2</v>
      </c>
      <c r="Z2913">
        <v>2</v>
      </c>
      <c r="AA2913">
        <v>3</v>
      </c>
      <c r="AB2913">
        <v>1</v>
      </c>
      <c r="AC2913">
        <v>1</v>
      </c>
      <c r="AD2913">
        <v>2</v>
      </c>
      <c r="AE2913">
        <f>SUM(M2913:N2913)/SUM(K2913:AD2913)</f>
        <v>0.12121212121212122</v>
      </c>
      <c r="AF2913">
        <f>SUM(S2913,Y2913)/SUM(K2913:AD2913)</f>
        <v>0.18181818181818182</v>
      </c>
      <c r="AG2913">
        <f t="shared" si="198"/>
        <v>9.0909090909090912E-2</v>
      </c>
      <c r="AH2913">
        <f t="shared" si="199"/>
        <v>0.12121212121212122</v>
      </c>
      <c r="AI2913">
        <f t="shared" si="200"/>
        <v>0.21212121212121213</v>
      </c>
      <c r="AJ2913">
        <f t="shared" si="201"/>
        <v>0.27272727272727271</v>
      </c>
    </row>
    <row r="2914" spans="1:38" x14ac:dyDescent="0.2">
      <c r="A2914" t="s">
        <v>1784</v>
      </c>
      <c r="B2914">
        <v>54</v>
      </c>
      <c r="C2914">
        <v>156</v>
      </c>
      <c r="D2914">
        <f>C2914-B2914</f>
        <v>102</v>
      </c>
      <c r="E2914">
        <v>0.22259999999999999</v>
      </c>
      <c r="F2914" s="1">
        <v>3.0000000000000001E-6</v>
      </c>
      <c r="G2914">
        <v>30</v>
      </c>
      <c r="H2914" t="s">
        <v>35</v>
      </c>
      <c r="I2914" t="s">
        <v>49</v>
      </c>
      <c r="J2914">
        <v>2.4889999999999999</v>
      </c>
      <c r="K2914">
        <v>3</v>
      </c>
      <c r="L2914">
        <v>0</v>
      </c>
      <c r="M2914">
        <v>4</v>
      </c>
      <c r="N2914">
        <v>5</v>
      </c>
      <c r="O2914">
        <v>2</v>
      </c>
      <c r="P2914">
        <v>9</v>
      </c>
      <c r="Q2914">
        <v>3</v>
      </c>
      <c r="R2914">
        <v>1</v>
      </c>
      <c r="S2914">
        <v>7</v>
      </c>
      <c r="T2914">
        <v>1</v>
      </c>
      <c r="U2914">
        <v>0</v>
      </c>
      <c r="V2914">
        <v>7</v>
      </c>
      <c r="W2914">
        <v>4</v>
      </c>
      <c r="X2914">
        <v>5</v>
      </c>
      <c r="Y2914">
        <v>5</v>
      </c>
      <c r="Z2914">
        <v>3</v>
      </c>
      <c r="AA2914">
        <v>4</v>
      </c>
      <c r="AB2914">
        <v>0</v>
      </c>
      <c r="AC2914">
        <v>0</v>
      </c>
      <c r="AD2914">
        <v>3</v>
      </c>
      <c r="AE2914">
        <f>SUM(M2914:N2914)/SUM(K2914:AD2914)</f>
        <v>0.13636363636363635</v>
      </c>
      <c r="AF2914">
        <f>SUM(S2914,Y2914)/SUM(K2914:AD2914)</f>
        <v>0.18181818181818182</v>
      </c>
      <c r="AG2914">
        <f t="shared" si="198"/>
        <v>0.24242424242424243</v>
      </c>
      <c r="AH2914">
        <f t="shared" si="199"/>
        <v>7.575757575757576E-2</v>
      </c>
      <c r="AI2914">
        <f t="shared" si="200"/>
        <v>3.0303030303030304E-2</v>
      </c>
      <c r="AJ2914">
        <f t="shared" si="201"/>
        <v>0.33333333333333331</v>
      </c>
    </row>
    <row r="2915" spans="1:38" x14ac:dyDescent="0.2">
      <c r="A2915" t="s">
        <v>1790</v>
      </c>
      <c r="B2915">
        <v>73</v>
      </c>
      <c r="C2915">
        <v>131</v>
      </c>
      <c r="D2915">
        <f>C2915-B2915</f>
        <v>58</v>
      </c>
      <c r="E2915">
        <v>0.14399999999999999</v>
      </c>
      <c r="F2915">
        <v>2.1700000000000001E-3</v>
      </c>
      <c r="G2915">
        <v>6</v>
      </c>
      <c r="H2915" t="s">
        <v>35</v>
      </c>
      <c r="I2915" t="s">
        <v>44</v>
      </c>
      <c r="J2915">
        <v>3.823</v>
      </c>
      <c r="K2915">
        <v>1</v>
      </c>
      <c r="L2915">
        <v>0</v>
      </c>
      <c r="M2915">
        <v>2</v>
      </c>
      <c r="N2915">
        <v>4</v>
      </c>
      <c r="O2915">
        <v>4</v>
      </c>
      <c r="P2915">
        <v>3</v>
      </c>
      <c r="Q2915">
        <v>0</v>
      </c>
      <c r="R2915">
        <v>2</v>
      </c>
      <c r="S2915">
        <v>6</v>
      </c>
      <c r="T2915">
        <v>6</v>
      </c>
      <c r="U2915">
        <v>0</v>
      </c>
      <c r="V2915">
        <v>4</v>
      </c>
      <c r="W2915">
        <v>2</v>
      </c>
      <c r="X2915">
        <v>0</v>
      </c>
      <c r="Y2915">
        <v>2</v>
      </c>
      <c r="Z2915">
        <v>3</v>
      </c>
      <c r="AA2915">
        <v>1</v>
      </c>
      <c r="AB2915">
        <v>1</v>
      </c>
      <c r="AC2915">
        <v>0</v>
      </c>
      <c r="AD2915">
        <v>3</v>
      </c>
      <c r="AE2915">
        <f>SUM(M2915:N2915)/SUM(K2915:AD2915)</f>
        <v>0.13636363636363635</v>
      </c>
      <c r="AF2915">
        <f>SUM(S2915,Y2915)/SUM(K2915:AD2915)</f>
        <v>0.18181818181818182</v>
      </c>
      <c r="AG2915">
        <f t="shared" si="198"/>
        <v>0.13636363636363635</v>
      </c>
      <c r="AH2915">
        <f t="shared" si="199"/>
        <v>0.15909090909090909</v>
      </c>
      <c r="AI2915">
        <f t="shared" si="200"/>
        <v>0.20454545454545456</v>
      </c>
      <c r="AJ2915">
        <f t="shared" si="201"/>
        <v>0.18181818181818182</v>
      </c>
    </row>
    <row r="2916" spans="1:38" x14ac:dyDescent="0.2">
      <c r="A2916" t="s">
        <v>2140</v>
      </c>
      <c r="B2916">
        <v>262</v>
      </c>
      <c r="C2916">
        <v>346</v>
      </c>
      <c r="D2916">
        <f>C2916-B2916</f>
        <v>84</v>
      </c>
      <c r="E2916">
        <v>0.41039999999999999</v>
      </c>
      <c r="F2916">
        <v>6.764E-3</v>
      </c>
      <c r="G2916">
        <v>78</v>
      </c>
      <c r="H2916" t="s">
        <v>35</v>
      </c>
      <c r="I2916" t="s">
        <v>44</v>
      </c>
      <c r="J2916">
        <v>4.1319999999999997</v>
      </c>
      <c r="K2916">
        <v>2</v>
      </c>
      <c r="L2916">
        <v>0</v>
      </c>
      <c r="M2916">
        <v>5</v>
      </c>
      <c r="N2916">
        <v>1</v>
      </c>
      <c r="O2916">
        <v>0</v>
      </c>
      <c r="P2916">
        <v>4</v>
      </c>
      <c r="Q2916">
        <v>0</v>
      </c>
      <c r="R2916">
        <v>1</v>
      </c>
      <c r="S2916">
        <v>7</v>
      </c>
      <c r="T2916">
        <v>11</v>
      </c>
      <c r="U2916">
        <v>1</v>
      </c>
      <c r="V2916">
        <v>1</v>
      </c>
      <c r="W2916">
        <v>1</v>
      </c>
      <c r="X2916">
        <v>2</v>
      </c>
      <c r="Y2916">
        <v>1</v>
      </c>
      <c r="Z2916">
        <v>3</v>
      </c>
      <c r="AA2916">
        <v>1</v>
      </c>
      <c r="AB2916">
        <v>1</v>
      </c>
      <c r="AC2916">
        <v>0</v>
      </c>
      <c r="AD2916">
        <v>2</v>
      </c>
      <c r="AE2916">
        <f>SUM(M2916:N2916)/SUM(K2916:AD2916)</f>
        <v>0.13636363636363635</v>
      </c>
      <c r="AF2916">
        <f>SUM(S2916,Y2916)/SUM(K2916:AD2916)</f>
        <v>0.18181818181818182</v>
      </c>
      <c r="AG2916">
        <f t="shared" si="198"/>
        <v>0.15909090909090909</v>
      </c>
      <c r="AH2916">
        <f t="shared" si="199"/>
        <v>4.5454545454545456E-2</v>
      </c>
      <c r="AI2916">
        <f t="shared" si="200"/>
        <v>0.31818181818181818</v>
      </c>
      <c r="AJ2916">
        <f t="shared" si="201"/>
        <v>0.15909090909090909</v>
      </c>
    </row>
    <row r="2917" spans="1:38" x14ac:dyDescent="0.2">
      <c r="A2917" t="s">
        <v>3242</v>
      </c>
      <c r="B2917">
        <v>290</v>
      </c>
      <c r="C2917">
        <v>339</v>
      </c>
      <c r="D2917">
        <f>C2917-B2917</f>
        <v>49</v>
      </c>
      <c r="E2917">
        <v>0.24249999999999999</v>
      </c>
      <c r="F2917" s="1">
        <v>6.0000000000000002E-6</v>
      </c>
      <c r="G2917">
        <v>42</v>
      </c>
      <c r="H2917" t="s">
        <v>46</v>
      </c>
      <c r="I2917" t="s">
        <v>33</v>
      </c>
      <c r="J2917">
        <v>4.4269999999999996</v>
      </c>
      <c r="K2917">
        <v>3</v>
      </c>
      <c r="L2917">
        <v>1</v>
      </c>
      <c r="M2917">
        <v>3</v>
      </c>
      <c r="N2917">
        <v>3</v>
      </c>
      <c r="O2917">
        <v>4</v>
      </c>
      <c r="P2917">
        <v>1</v>
      </c>
      <c r="Q2917">
        <v>0</v>
      </c>
      <c r="R2917">
        <v>1</v>
      </c>
      <c r="S2917">
        <v>8</v>
      </c>
      <c r="T2917">
        <v>9</v>
      </c>
      <c r="U2917">
        <v>1</v>
      </c>
      <c r="V2917">
        <v>1</v>
      </c>
      <c r="W2917">
        <v>2</v>
      </c>
      <c r="X2917">
        <v>1</v>
      </c>
      <c r="Y2917">
        <v>0</v>
      </c>
      <c r="Z2917">
        <v>2</v>
      </c>
      <c r="AA2917">
        <v>2</v>
      </c>
      <c r="AB2917">
        <v>1</v>
      </c>
      <c r="AC2917">
        <v>0</v>
      </c>
      <c r="AD2917">
        <v>1</v>
      </c>
      <c r="AE2917">
        <f>SUM(M2917:N2917)/SUM(K2917:AD2917)</f>
        <v>0.13636363636363635</v>
      </c>
      <c r="AF2917">
        <f>SUM(S2917,Y2917)/SUM(K2917:AD2917)</f>
        <v>0.18181818181818182</v>
      </c>
      <c r="AG2917">
        <f t="shared" si="198"/>
        <v>0.13636363636363635</v>
      </c>
      <c r="AH2917">
        <f t="shared" si="199"/>
        <v>0.11363636363636363</v>
      </c>
      <c r="AI2917">
        <f t="shared" si="200"/>
        <v>0.27272727272727271</v>
      </c>
      <c r="AJ2917">
        <f t="shared" si="201"/>
        <v>0.15909090909090909</v>
      </c>
    </row>
    <row r="2918" spans="1:38" x14ac:dyDescent="0.2">
      <c r="A2918" t="s">
        <v>2168</v>
      </c>
      <c r="B2918">
        <v>77</v>
      </c>
      <c r="C2918">
        <v>238</v>
      </c>
      <c r="D2918">
        <f>C2918-B2918</f>
        <v>161</v>
      </c>
      <c r="E2918">
        <v>0.2167</v>
      </c>
      <c r="F2918">
        <v>1.152E-3</v>
      </c>
      <c r="G2918">
        <v>30</v>
      </c>
      <c r="H2918" t="s">
        <v>35</v>
      </c>
      <c r="I2918" t="s">
        <v>33</v>
      </c>
      <c r="J2918">
        <v>3.1949999999999998</v>
      </c>
      <c r="K2918">
        <v>4</v>
      </c>
      <c r="L2918">
        <v>0</v>
      </c>
      <c r="M2918">
        <v>6</v>
      </c>
      <c r="N2918">
        <v>5</v>
      </c>
      <c r="O2918">
        <v>2</v>
      </c>
      <c r="P2918">
        <v>3</v>
      </c>
      <c r="Q2918">
        <v>2</v>
      </c>
      <c r="R2918">
        <v>2</v>
      </c>
      <c r="S2918">
        <v>11</v>
      </c>
      <c r="T2918">
        <v>7</v>
      </c>
      <c r="U2918">
        <v>0</v>
      </c>
      <c r="V2918">
        <v>9</v>
      </c>
      <c r="W2918">
        <v>4</v>
      </c>
      <c r="X2918">
        <v>3</v>
      </c>
      <c r="Y2918">
        <v>3</v>
      </c>
      <c r="Z2918">
        <v>9</v>
      </c>
      <c r="AA2918">
        <v>3</v>
      </c>
      <c r="AB2918">
        <v>3</v>
      </c>
      <c r="AC2918">
        <v>0</v>
      </c>
      <c r="AD2918">
        <v>1</v>
      </c>
      <c r="AE2918">
        <f>SUM(M2918:N2918)/SUM(K2918:AD2918)</f>
        <v>0.14285714285714285</v>
      </c>
      <c r="AF2918">
        <f>SUM(S2918,Y2918)/SUM(K2918:AD2918)</f>
        <v>0.18181818181818182</v>
      </c>
      <c r="AG2918">
        <f t="shared" si="198"/>
        <v>0.14285714285714285</v>
      </c>
      <c r="AH2918">
        <f t="shared" si="199"/>
        <v>3.896103896103896E-2</v>
      </c>
      <c r="AI2918">
        <f t="shared" si="200"/>
        <v>0.15584415584415584</v>
      </c>
      <c r="AJ2918">
        <f t="shared" si="201"/>
        <v>0.33766233766233766</v>
      </c>
    </row>
    <row r="2919" spans="1:38" x14ac:dyDescent="0.2">
      <c r="A2919" t="s">
        <v>1062</v>
      </c>
      <c r="B2919">
        <v>2</v>
      </c>
      <c r="C2919">
        <v>163</v>
      </c>
      <c r="D2919">
        <f>C2919-B2919</f>
        <v>161</v>
      </c>
      <c r="E2919">
        <v>0.3523</v>
      </c>
      <c r="F2919">
        <v>1.0399999999999999E-3</v>
      </c>
      <c r="G2919">
        <v>66</v>
      </c>
      <c r="H2919" t="s">
        <v>32</v>
      </c>
      <c r="I2919" t="s">
        <v>484</v>
      </c>
      <c r="J2919">
        <v>3.1850000000000001</v>
      </c>
      <c r="K2919">
        <v>1</v>
      </c>
      <c r="L2919">
        <v>2</v>
      </c>
      <c r="M2919">
        <v>8</v>
      </c>
      <c r="N2919">
        <v>5</v>
      </c>
      <c r="O2919">
        <v>4</v>
      </c>
      <c r="P2919">
        <v>12</v>
      </c>
      <c r="Q2919">
        <v>4</v>
      </c>
      <c r="R2919">
        <v>5</v>
      </c>
      <c r="S2919">
        <v>10</v>
      </c>
      <c r="T2919">
        <v>1</v>
      </c>
      <c r="U2919">
        <v>0</v>
      </c>
      <c r="V2919">
        <v>3</v>
      </c>
      <c r="W2919">
        <v>4</v>
      </c>
      <c r="X2919">
        <v>6</v>
      </c>
      <c r="Y2919">
        <v>6</v>
      </c>
      <c r="Z2919">
        <v>7</v>
      </c>
      <c r="AA2919">
        <v>6</v>
      </c>
      <c r="AB2919">
        <v>4</v>
      </c>
      <c r="AC2919">
        <v>0</v>
      </c>
      <c r="AD2919">
        <v>0</v>
      </c>
      <c r="AE2919">
        <f>SUM(M2919:N2919)/SUM(K2919:AD2919)</f>
        <v>0.14772727272727273</v>
      </c>
      <c r="AF2919">
        <f>SUM(S2919,Y2919)/SUM(K2919:AD2919)</f>
        <v>0.18181818181818182</v>
      </c>
      <c r="AG2919">
        <f t="shared" si="198"/>
        <v>0.19318181818181818</v>
      </c>
      <c r="AH2919">
        <f t="shared" si="199"/>
        <v>4.5454545454545456E-2</v>
      </c>
      <c r="AI2919">
        <f t="shared" si="200"/>
        <v>0.11363636363636363</v>
      </c>
      <c r="AJ2919">
        <f t="shared" si="201"/>
        <v>0.31818181818181818</v>
      </c>
      <c r="AK2919">
        <v>4</v>
      </c>
      <c r="AL2919">
        <v>0</v>
      </c>
    </row>
    <row r="2920" spans="1:38" x14ac:dyDescent="0.2">
      <c r="A2920" t="s">
        <v>2020</v>
      </c>
      <c r="B2920">
        <v>113</v>
      </c>
      <c r="C2920">
        <v>233</v>
      </c>
      <c r="D2920">
        <f>C2920-B2920</f>
        <v>120</v>
      </c>
      <c r="E2920">
        <v>0.20630000000000001</v>
      </c>
      <c r="F2920">
        <v>6.1700000000000004E-4</v>
      </c>
      <c r="G2920">
        <v>30</v>
      </c>
      <c r="H2920" t="s">
        <v>35</v>
      </c>
      <c r="I2920" t="s">
        <v>51</v>
      </c>
      <c r="J2920">
        <v>2.78</v>
      </c>
      <c r="K2920">
        <v>3</v>
      </c>
      <c r="L2920">
        <v>1</v>
      </c>
      <c r="M2920">
        <v>5</v>
      </c>
      <c r="N2920">
        <v>5</v>
      </c>
      <c r="O2920">
        <v>1</v>
      </c>
      <c r="P2920">
        <v>4</v>
      </c>
      <c r="Q2920">
        <v>2</v>
      </c>
      <c r="R2920">
        <v>1</v>
      </c>
      <c r="S2920">
        <v>7</v>
      </c>
      <c r="T2920">
        <v>2</v>
      </c>
      <c r="U2920">
        <v>1</v>
      </c>
      <c r="V2920">
        <v>5</v>
      </c>
      <c r="W2920">
        <v>2</v>
      </c>
      <c r="X2920">
        <v>8</v>
      </c>
      <c r="Y2920">
        <v>5</v>
      </c>
      <c r="Z2920">
        <v>4</v>
      </c>
      <c r="AA2920">
        <v>5</v>
      </c>
      <c r="AB2920">
        <v>3</v>
      </c>
      <c r="AC2920">
        <v>0</v>
      </c>
      <c r="AD2920">
        <v>2</v>
      </c>
      <c r="AE2920">
        <f>SUM(M2920:N2920)/SUM(K2920:AD2920)</f>
        <v>0.15151515151515152</v>
      </c>
      <c r="AF2920">
        <f>SUM(S2920,Y2920)/SUM(K2920:AD2920)</f>
        <v>0.18181818181818182</v>
      </c>
      <c r="AG2920">
        <f t="shared" si="198"/>
        <v>0.13636363636363635</v>
      </c>
      <c r="AH2920">
        <f t="shared" si="199"/>
        <v>4.5454545454545456E-2</v>
      </c>
      <c r="AI2920">
        <f t="shared" si="200"/>
        <v>0.10606060606060606</v>
      </c>
      <c r="AJ2920">
        <f t="shared" si="201"/>
        <v>0.37878787878787878</v>
      </c>
    </row>
    <row r="2921" spans="1:38" x14ac:dyDescent="0.2">
      <c r="A2921" t="s">
        <v>2714</v>
      </c>
      <c r="B2921">
        <v>161</v>
      </c>
      <c r="C2921">
        <v>210</v>
      </c>
      <c r="D2921">
        <f>C2921-B2921</f>
        <v>49</v>
      </c>
      <c r="E2921">
        <v>0.29270000000000002</v>
      </c>
      <c r="F2921">
        <v>8.7100000000000003E-4</v>
      </c>
      <c r="G2921">
        <v>54</v>
      </c>
      <c r="H2921" t="s">
        <v>35</v>
      </c>
      <c r="I2921" t="s">
        <v>413</v>
      </c>
      <c r="J2921">
        <v>3.3820000000000001</v>
      </c>
      <c r="K2921">
        <v>0</v>
      </c>
      <c r="L2921">
        <v>0</v>
      </c>
      <c r="M2921">
        <v>3</v>
      </c>
      <c r="N2921">
        <v>2</v>
      </c>
      <c r="O2921">
        <v>1</v>
      </c>
      <c r="P2921">
        <v>2</v>
      </c>
      <c r="Q2921">
        <v>0</v>
      </c>
      <c r="R2921">
        <v>3</v>
      </c>
      <c r="S2921">
        <v>3</v>
      </c>
      <c r="T2921">
        <v>4</v>
      </c>
      <c r="U2921">
        <v>0</v>
      </c>
      <c r="V2921">
        <v>5</v>
      </c>
      <c r="W2921">
        <v>1</v>
      </c>
      <c r="X2921">
        <v>0</v>
      </c>
      <c r="Y2921">
        <v>3</v>
      </c>
      <c r="Z2921">
        <v>2</v>
      </c>
      <c r="AA2921">
        <v>1</v>
      </c>
      <c r="AB2921">
        <v>0</v>
      </c>
      <c r="AC2921">
        <v>1</v>
      </c>
      <c r="AD2921">
        <v>2</v>
      </c>
      <c r="AE2921">
        <f>SUM(M2921:N2921)/SUM(K2921:AD2921)</f>
        <v>0.15151515151515152</v>
      </c>
      <c r="AF2921">
        <f>SUM(S2921,Y2921)/SUM(K2921:AD2921)</f>
        <v>0.18181818181818182</v>
      </c>
      <c r="AG2921">
        <f t="shared" si="198"/>
        <v>9.0909090909090912E-2</v>
      </c>
      <c r="AH2921">
        <f t="shared" si="199"/>
        <v>0.12121212121212122</v>
      </c>
      <c r="AI2921">
        <f t="shared" si="200"/>
        <v>0.21212121212121213</v>
      </c>
      <c r="AJ2921">
        <f t="shared" si="201"/>
        <v>0.24242424242424243</v>
      </c>
    </row>
    <row r="2922" spans="1:38" x14ac:dyDescent="0.2">
      <c r="A2922" t="s">
        <v>450</v>
      </c>
      <c r="B2922">
        <v>113</v>
      </c>
      <c r="C2922">
        <v>660</v>
      </c>
      <c r="D2922">
        <f>C2922-B2922</f>
        <v>547</v>
      </c>
      <c r="E2922">
        <v>0.32119999999999999</v>
      </c>
      <c r="F2922">
        <v>1.58E-3</v>
      </c>
      <c r="G2922">
        <v>66</v>
      </c>
      <c r="H2922" t="s">
        <v>35</v>
      </c>
      <c r="I2922" t="s">
        <v>235</v>
      </c>
      <c r="J2922">
        <v>2.9</v>
      </c>
      <c r="K2922">
        <v>10</v>
      </c>
      <c r="L2922">
        <v>1</v>
      </c>
      <c r="M2922">
        <v>22</v>
      </c>
      <c r="N2922">
        <v>11</v>
      </c>
      <c r="O2922">
        <v>1</v>
      </c>
      <c r="P2922">
        <v>27</v>
      </c>
      <c r="Q2922">
        <v>3</v>
      </c>
      <c r="R2922">
        <v>6</v>
      </c>
      <c r="S2922">
        <v>26</v>
      </c>
      <c r="T2922">
        <v>9</v>
      </c>
      <c r="U2922">
        <v>0</v>
      </c>
      <c r="V2922">
        <v>15</v>
      </c>
      <c r="W2922">
        <v>11</v>
      </c>
      <c r="X2922">
        <v>14</v>
      </c>
      <c r="Y2922">
        <v>12</v>
      </c>
      <c r="Z2922">
        <v>26</v>
      </c>
      <c r="AA2922">
        <v>7</v>
      </c>
      <c r="AB2922">
        <v>5</v>
      </c>
      <c r="AC2922">
        <v>0</v>
      </c>
      <c r="AD2922">
        <v>3</v>
      </c>
      <c r="AE2922">
        <f>SUM(M2922:N2922)/SUM(K2922:AD2922)</f>
        <v>0.15789473684210525</v>
      </c>
      <c r="AF2922">
        <f>SUM(S2922,Y2922)/SUM(K2922:AD2922)</f>
        <v>0.18181818181818182</v>
      </c>
      <c r="AG2922">
        <f t="shared" si="198"/>
        <v>0.22966507177033493</v>
      </c>
      <c r="AH2922">
        <f t="shared" si="199"/>
        <v>1.9138755980861243E-2</v>
      </c>
      <c r="AI2922">
        <f t="shared" si="200"/>
        <v>9.569377990430622E-2</v>
      </c>
      <c r="AJ2922">
        <f t="shared" si="201"/>
        <v>0.31578947368421051</v>
      </c>
    </row>
    <row r="2923" spans="1:38" x14ac:dyDescent="0.2">
      <c r="A2923" t="s">
        <v>2613</v>
      </c>
      <c r="B2923">
        <v>610</v>
      </c>
      <c r="C2923">
        <v>917</v>
      </c>
      <c r="D2923">
        <f>C2923-B2923</f>
        <v>307</v>
      </c>
      <c r="E2923">
        <v>0.15720000000000001</v>
      </c>
      <c r="F2923">
        <v>3.2899999999999997E-4</v>
      </c>
      <c r="G2923">
        <v>6</v>
      </c>
      <c r="H2923" t="s">
        <v>46</v>
      </c>
      <c r="I2923" t="s">
        <v>49</v>
      </c>
      <c r="J2923">
        <v>2.91</v>
      </c>
      <c r="K2923">
        <v>6</v>
      </c>
      <c r="L2923">
        <v>3</v>
      </c>
      <c r="M2923">
        <v>10</v>
      </c>
      <c r="N2923">
        <v>21</v>
      </c>
      <c r="O2923">
        <v>3</v>
      </c>
      <c r="P2923">
        <v>8</v>
      </c>
      <c r="Q2923">
        <v>6</v>
      </c>
      <c r="R2923">
        <v>8</v>
      </c>
      <c r="S2923">
        <v>28</v>
      </c>
      <c r="T2923">
        <v>10</v>
      </c>
      <c r="U2923">
        <v>1</v>
      </c>
      <c r="V2923">
        <v>20</v>
      </c>
      <c r="W2923">
        <v>9</v>
      </c>
      <c r="X2923">
        <v>7</v>
      </c>
      <c r="Y2923">
        <v>4</v>
      </c>
      <c r="Z2923">
        <v>16</v>
      </c>
      <c r="AA2923">
        <v>12</v>
      </c>
      <c r="AB2923">
        <v>2</v>
      </c>
      <c r="AC2923">
        <v>0</v>
      </c>
      <c r="AD2923">
        <v>2</v>
      </c>
      <c r="AE2923">
        <f>SUM(M2923:N2923)/SUM(K2923:AD2923)</f>
        <v>0.17613636363636365</v>
      </c>
      <c r="AF2923">
        <f>SUM(S2923,Y2923)/SUM(K2923:AD2923)</f>
        <v>0.18181818181818182</v>
      </c>
      <c r="AG2923">
        <f t="shared" si="198"/>
        <v>0.13068181818181818</v>
      </c>
      <c r="AH2923">
        <f t="shared" si="199"/>
        <v>2.8409090909090908E-2</v>
      </c>
      <c r="AI2923">
        <f t="shared" si="200"/>
        <v>0.11931818181818182</v>
      </c>
      <c r="AJ2923">
        <f t="shared" si="201"/>
        <v>0.36363636363636365</v>
      </c>
    </row>
    <row r="2924" spans="1:38" x14ac:dyDescent="0.2">
      <c r="A2924" t="s">
        <v>892</v>
      </c>
      <c r="B2924">
        <v>12</v>
      </c>
      <c r="C2924">
        <v>38</v>
      </c>
      <c r="D2924">
        <f>C2924-B2924</f>
        <v>26</v>
      </c>
      <c r="E2924">
        <v>0.2162</v>
      </c>
      <c r="F2924">
        <v>2.1999999999999999E-5</v>
      </c>
      <c r="G2924">
        <v>30</v>
      </c>
      <c r="H2924" t="s">
        <v>46</v>
      </c>
      <c r="I2924" t="s">
        <v>33</v>
      </c>
      <c r="J2924">
        <v>3.177</v>
      </c>
      <c r="K2924">
        <v>0</v>
      </c>
      <c r="L2924">
        <v>0</v>
      </c>
      <c r="M2924">
        <v>2</v>
      </c>
      <c r="N2924">
        <v>2</v>
      </c>
      <c r="O2924">
        <v>0</v>
      </c>
      <c r="P2924">
        <v>1</v>
      </c>
      <c r="Q2924">
        <v>0</v>
      </c>
      <c r="R2924">
        <v>1</v>
      </c>
      <c r="S2924">
        <v>3</v>
      </c>
      <c r="T2924">
        <v>2</v>
      </c>
      <c r="U2924">
        <v>0</v>
      </c>
      <c r="V2924">
        <v>1</v>
      </c>
      <c r="W2924">
        <v>3</v>
      </c>
      <c r="X2924">
        <v>1</v>
      </c>
      <c r="Y2924">
        <v>1</v>
      </c>
      <c r="Z2924">
        <v>2</v>
      </c>
      <c r="AA2924">
        <v>2</v>
      </c>
      <c r="AB2924">
        <v>1</v>
      </c>
      <c r="AC2924">
        <v>0</v>
      </c>
      <c r="AD2924">
        <v>0</v>
      </c>
      <c r="AE2924">
        <f>SUM(M2924:N2924)/SUM(K2924:AD2924)</f>
        <v>0.18181818181818182</v>
      </c>
      <c r="AF2924">
        <f>SUM(S2924,Y2924)/SUM(K2924:AD2924)</f>
        <v>0.18181818181818182</v>
      </c>
      <c r="AG2924">
        <f t="shared" si="198"/>
        <v>0.18181818181818182</v>
      </c>
      <c r="AH2924">
        <f t="shared" si="199"/>
        <v>0</v>
      </c>
      <c r="AI2924">
        <f t="shared" si="200"/>
        <v>0.18181818181818182</v>
      </c>
      <c r="AJ2924">
        <f t="shared" si="201"/>
        <v>0.27272727272727271</v>
      </c>
    </row>
    <row r="2925" spans="1:38" x14ac:dyDescent="0.2">
      <c r="A2925" t="s">
        <v>1933</v>
      </c>
      <c r="B2925">
        <v>720</v>
      </c>
      <c r="C2925">
        <v>764</v>
      </c>
      <c r="D2925">
        <f>C2925-B2925</f>
        <v>44</v>
      </c>
      <c r="E2925">
        <v>0.24379999999999999</v>
      </c>
      <c r="F2925">
        <v>3.5E-4</v>
      </c>
      <c r="G2925">
        <v>42</v>
      </c>
      <c r="H2925" t="s">
        <v>35</v>
      </c>
      <c r="I2925" t="s">
        <v>44</v>
      </c>
      <c r="J2925">
        <v>2.9660000000000002</v>
      </c>
      <c r="K2925">
        <v>1</v>
      </c>
      <c r="L2925">
        <v>0</v>
      </c>
      <c r="M2925">
        <v>4</v>
      </c>
      <c r="N2925">
        <v>4</v>
      </c>
      <c r="O2925">
        <v>1</v>
      </c>
      <c r="P2925">
        <v>1</v>
      </c>
      <c r="Q2925">
        <v>2</v>
      </c>
      <c r="R2925">
        <v>2</v>
      </c>
      <c r="S2925">
        <v>5</v>
      </c>
      <c r="T2925">
        <v>3</v>
      </c>
      <c r="U2925">
        <v>0</v>
      </c>
      <c r="V2925">
        <v>3</v>
      </c>
      <c r="W2925">
        <v>0</v>
      </c>
      <c r="X2925">
        <v>2</v>
      </c>
      <c r="Y2925">
        <v>3</v>
      </c>
      <c r="Z2925">
        <v>4</v>
      </c>
      <c r="AA2925">
        <v>3</v>
      </c>
      <c r="AB2925">
        <v>1</v>
      </c>
      <c r="AC2925">
        <v>1</v>
      </c>
      <c r="AD2925">
        <v>4</v>
      </c>
      <c r="AE2925">
        <f>SUM(M2925:N2925)/SUM(K2925:AD2925)</f>
        <v>0.18181818181818182</v>
      </c>
      <c r="AF2925">
        <f>SUM(S2925,Y2925)/SUM(K2925:AD2925)</f>
        <v>0.18181818181818182</v>
      </c>
      <c r="AG2925">
        <f t="shared" si="198"/>
        <v>4.5454545454545456E-2</v>
      </c>
      <c r="AH2925">
        <f t="shared" si="199"/>
        <v>0.13636363636363635</v>
      </c>
      <c r="AI2925">
        <f t="shared" si="200"/>
        <v>0.13636363636363635</v>
      </c>
      <c r="AJ2925">
        <f t="shared" si="201"/>
        <v>0.31818181818181818</v>
      </c>
    </row>
    <row r="2926" spans="1:38" x14ac:dyDescent="0.2">
      <c r="A2926" t="s">
        <v>2562</v>
      </c>
      <c r="B2926">
        <v>282</v>
      </c>
      <c r="C2926">
        <v>306</v>
      </c>
      <c r="D2926">
        <f>C2926-B2926</f>
        <v>24</v>
      </c>
      <c r="E2926">
        <v>0.24990000000000001</v>
      </c>
      <c r="F2926">
        <v>4.8419999999999999E-3</v>
      </c>
      <c r="G2926">
        <v>42</v>
      </c>
      <c r="H2926" t="s">
        <v>35</v>
      </c>
      <c r="I2926" t="s">
        <v>33</v>
      </c>
      <c r="J2926">
        <v>3.2909999999999999</v>
      </c>
      <c r="K2926">
        <v>2</v>
      </c>
      <c r="L2926">
        <v>0</v>
      </c>
      <c r="M2926">
        <v>1</v>
      </c>
      <c r="N2926">
        <v>3</v>
      </c>
      <c r="O2926">
        <v>1</v>
      </c>
      <c r="P2926">
        <v>1</v>
      </c>
      <c r="Q2926">
        <v>1</v>
      </c>
      <c r="R2926">
        <v>1</v>
      </c>
      <c r="S2926">
        <v>2</v>
      </c>
      <c r="T2926">
        <v>1</v>
      </c>
      <c r="U2926">
        <v>0</v>
      </c>
      <c r="V2926">
        <v>2</v>
      </c>
      <c r="W2926">
        <v>0</v>
      </c>
      <c r="X2926">
        <v>0</v>
      </c>
      <c r="Y2926">
        <v>2</v>
      </c>
      <c r="Z2926">
        <v>1</v>
      </c>
      <c r="AA2926">
        <v>1</v>
      </c>
      <c r="AB2926">
        <v>1</v>
      </c>
      <c r="AC2926">
        <v>0</v>
      </c>
      <c r="AD2926">
        <v>2</v>
      </c>
      <c r="AE2926">
        <f>SUM(M2926:N2926)/SUM(K2926:AD2926)</f>
        <v>0.18181818181818182</v>
      </c>
      <c r="AF2926">
        <f>SUM(S2926,Y2926)/SUM(K2926:AD2926)</f>
        <v>0.18181818181818182</v>
      </c>
      <c r="AG2926">
        <f t="shared" si="198"/>
        <v>0.13636363636363635</v>
      </c>
      <c r="AH2926">
        <f t="shared" si="199"/>
        <v>0.13636363636363635</v>
      </c>
      <c r="AI2926">
        <f t="shared" si="200"/>
        <v>0.13636363636363635</v>
      </c>
      <c r="AJ2926">
        <f t="shared" si="201"/>
        <v>0.22727272727272727</v>
      </c>
    </row>
    <row r="2927" spans="1:38" x14ac:dyDescent="0.2">
      <c r="A2927" t="s">
        <v>3290</v>
      </c>
      <c r="B2927">
        <v>5</v>
      </c>
      <c r="C2927">
        <v>147</v>
      </c>
      <c r="D2927">
        <f>C2927-B2927</f>
        <v>142</v>
      </c>
      <c r="E2927">
        <v>0.31030000000000002</v>
      </c>
      <c r="F2927">
        <v>8.5800000000000004E-4</v>
      </c>
      <c r="G2927">
        <v>66</v>
      </c>
      <c r="H2927" t="s">
        <v>35</v>
      </c>
      <c r="I2927" t="s">
        <v>40</v>
      </c>
      <c r="J2927">
        <v>3.319</v>
      </c>
      <c r="K2927">
        <v>1</v>
      </c>
      <c r="L2927">
        <v>2</v>
      </c>
      <c r="M2927">
        <v>5</v>
      </c>
      <c r="N2927">
        <v>9</v>
      </c>
      <c r="O2927">
        <v>5</v>
      </c>
      <c r="P2927">
        <v>8</v>
      </c>
      <c r="Q2927">
        <v>2</v>
      </c>
      <c r="R2927">
        <v>1</v>
      </c>
      <c r="S2927">
        <v>11</v>
      </c>
      <c r="T2927">
        <v>2</v>
      </c>
      <c r="U2927">
        <v>2</v>
      </c>
      <c r="V2927">
        <v>2</v>
      </c>
      <c r="W2927">
        <v>4</v>
      </c>
      <c r="X2927">
        <v>1</v>
      </c>
      <c r="Y2927">
        <v>3</v>
      </c>
      <c r="Z2927">
        <v>8</v>
      </c>
      <c r="AA2927">
        <v>5</v>
      </c>
      <c r="AB2927">
        <v>4</v>
      </c>
      <c r="AC2927">
        <v>0</v>
      </c>
      <c r="AD2927">
        <v>2</v>
      </c>
      <c r="AE2927">
        <f>SUM(M2927:N2927)/SUM(K2927:AD2927)</f>
        <v>0.18181818181818182</v>
      </c>
      <c r="AF2927">
        <f>SUM(S2927,Y2927)/SUM(K2927:AD2927)</f>
        <v>0.18181818181818182</v>
      </c>
      <c r="AG2927">
        <f t="shared" si="198"/>
        <v>0.16883116883116883</v>
      </c>
      <c r="AH2927">
        <f t="shared" si="199"/>
        <v>9.0909090909090912E-2</v>
      </c>
      <c r="AI2927">
        <f t="shared" si="200"/>
        <v>0.11688311688311688</v>
      </c>
      <c r="AJ2927">
        <f t="shared" si="201"/>
        <v>0.25974025974025972</v>
      </c>
    </row>
    <row r="2928" spans="1:38" x14ac:dyDescent="0.2">
      <c r="A2928" t="s">
        <v>93</v>
      </c>
      <c r="B2928">
        <v>1</v>
      </c>
      <c r="C2928">
        <v>687</v>
      </c>
      <c r="D2928">
        <f>C2928-B2928</f>
        <v>686</v>
      </c>
      <c r="E2928">
        <v>0.44030000000000002</v>
      </c>
      <c r="F2928">
        <v>2.9799999999999998E-4</v>
      </c>
      <c r="G2928">
        <v>90</v>
      </c>
      <c r="H2928" t="s">
        <v>32</v>
      </c>
      <c r="I2928" t="s">
        <v>44</v>
      </c>
      <c r="J2928">
        <v>2.9780000000000002</v>
      </c>
      <c r="K2928">
        <v>13</v>
      </c>
      <c r="L2928">
        <v>0</v>
      </c>
      <c r="M2928">
        <v>18</v>
      </c>
      <c r="N2928">
        <v>23</v>
      </c>
      <c r="O2928">
        <v>2</v>
      </c>
      <c r="P2928">
        <v>50</v>
      </c>
      <c r="Q2928">
        <v>5</v>
      </c>
      <c r="R2928">
        <v>3</v>
      </c>
      <c r="S2928">
        <v>31</v>
      </c>
      <c r="T2928">
        <v>8</v>
      </c>
      <c r="U2928">
        <v>1</v>
      </c>
      <c r="V2928">
        <v>9</v>
      </c>
      <c r="W2928">
        <v>7</v>
      </c>
      <c r="X2928">
        <v>9</v>
      </c>
      <c r="Y2928">
        <v>9</v>
      </c>
      <c r="Z2928">
        <v>16</v>
      </c>
      <c r="AA2928">
        <v>10</v>
      </c>
      <c r="AB2928">
        <v>6</v>
      </c>
      <c r="AC2928">
        <v>0</v>
      </c>
      <c r="AD2928">
        <v>0</v>
      </c>
      <c r="AE2928">
        <f>SUM(M2928:N2928)/SUM(K2928:AD2928)</f>
        <v>0.18636363636363637</v>
      </c>
      <c r="AF2928">
        <f>SUM(S2928,Y2928)/SUM(K2928:AD2928)</f>
        <v>0.18181818181818182</v>
      </c>
      <c r="AG2928">
        <f t="shared" si="198"/>
        <v>0.31818181818181818</v>
      </c>
      <c r="AH2928">
        <f t="shared" si="199"/>
        <v>9.0909090909090905E-3</v>
      </c>
      <c r="AI2928">
        <f t="shared" si="200"/>
        <v>8.1818181818181818E-2</v>
      </c>
      <c r="AJ2928">
        <f t="shared" si="201"/>
        <v>0.22272727272727272</v>
      </c>
      <c r="AK2928">
        <v>73</v>
      </c>
      <c r="AL2928">
        <v>2</v>
      </c>
    </row>
    <row r="2929" spans="1:38" x14ac:dyDescent="0.2">
      <c r="A2929" t="s">
        <v>2483</v>
      </c>
      <c r="B2929">
        <v>21</v>
      </c>
      <c r="C2929">
        <v>461</v>
      </c>
      <c r="D2929">
        <f>C2929-B2929</f>
        <v>440</v>
      </c>
      <c r="E2929">
        <v>0.32840000000000003</v>
      </c>
      <c r="F2929">
        <v>4.4499999999999997E-4</v>
      </c>
      <c r="G2929">
        <v>66</v>
      </c>
      <c r="H2929" t="s">
        <v>32</v>
      </c>
      <c r="I2929" t="s">
        <v>49</v>
      </c>
      <c r="J2929">
        <v>2.73</v>
      </c>
      <c r="K2929">
        <v>9</v>
      </c>
      <c r="L2929">
        <v>3</v>
      </c>
      <c r="M2929">
        <v>13</v>
      </c>
      <c r="N2929">
        <v>23</v>
      </c>
      <c r="O2929">
        <v>4</v>
      </c>
      <c r="P2929">
        <v>16</v>
      </c>
      <c r="Q2929">
        <v>6</v>
      </c>
      <c r="R2929">
        <v>3</v>
      </c>
      <c r="S2929">
        <v>25</v>
      </c>
      <c r="T2929">
        <v>2</v>
      </c>
      <c r="U2929">
        <v>0</v>
      </c>
      <c r="V2929">
        <v>14</v>
      </c>
      <c r="W2929">
        <v>15</v>
      </c>
      <c r="X2929">
        <v>10</v>
      </c>
      <c r="Y2929">
        <v>9</v>
      </c>
      <c r="Z2929">
        <v>16</v>
      </c>
      <c r="AA2929">
        <v>7</v>
      </c>
      <c r="AB2929">
        <v>8</v>
      </c>
      <c r="AC2929">
        <v>0</v>
      </c>
      <c r="AD2929">
        <v>4</v>
      </c>
      <c r="AE2929">
        <f>SUM(M2929:N2929)/SUM(K2929:AD2929)</f>
        <v>0.19251336898395721</v>
      </c>
      <c r="AF2929">
        <f>SUM(S2929,Y2929)/SUM(K2929:AD2929)</f>
        <v>0.18181818181818182</v>
      </c>
      <c r="AG2929">
        <f t="shared" si="198"/>
        <v>0.21390374331550802</v>
      </c>
      <c r="AH2929">
        <f t="shared" si="199"/>
        <v>4.2780748663101602E-2</v>
      </c>
      <c r="AI2929">
        <f t="shared" si="200"/>
        <v>6.9518716577540107E-2</v>
      </c>
      <c r="AJ2929">
        <f t="shared" si="201"/>
        <v>0.29946524064171121</v>
      </c>
      <c r="AK2929">
        <v>1</v>
      </c>
      <c r="AL2929">
        <v>0</v>
      </c>
    </row>
    <row r="2930" spans="1:38" x14ac:dyDescent="0.2">
      <c r="A2930" t="s">
        <v>1107</v>
      </c>
      <c r="B2930">
        <v>384</v>
      </c>
      <c r="C2930">
        <v>527</v>
      </c>
      <c r="D2930">
        <f>C2930-B2930</f>
        <v>143</v>
      </c>
      <c r="E2930">
        <v>0.21640000000000001</v>
      </c>
      <c r="F2930">
        <v>5.04E-4</v>
      </c>
      <c r="G2930">
        <v>30</v>
      </c>
      <c r="H2930" t="s">
        <v>35</v>
      </c>
      <c r="I2930" t="s">
        <v>1108</v>
      </c>
      <c r="J2930">
        <v>3.2559999999999998</v>
      </c>
      <c r="K2930">
        <v>1</v>
      </c>
      <c r="L2930">
        <v>1</v>
      </c>
      <c r="M2930">
        <v>5</v>
      </c>
      <c r="N2930">
        <v>10</v>
      </c>
      <c r="O2930">
        <v>3</v>
      </c>
      <c r="P2930">
        <v>8</v>
      </c>
      <c r="Q2930">
        <v>2</v>
      </c>
      <c r="R2930">
        <v>7</v>
      </c>
      <c r="S2930">
        <v>12</v>
      </c>
      <c r="T2930">
        <v>2</v>
      </c>
      <c r="U2930">
        <v>0</v>
      </c>
      <c r="V2930">
        <v>5</v>
      </c>
      <c r="W2930">
        <v>1</v>
      </c>
      <c r="X2930">
        <v>4</v>
      </c>
      <c r="Y2930">
        <v>2</v>
      </c>
      <c r="Z2930">
        <v>3</v>
      </c>
      <c r="AA2930">
        <v>6</v>
      </c>
      <c r="AB2930">
        <v>3</v>
      </c>
      <c r="AC2930">
        <v>0</v>
      </c>
      <c r="AD2930">
        <v>2</v>
      </c>
      <c r="AE2930">
        <f>SUM(M2930:N2930)/SUM(K2930:AD2930)</f>
        <v>0.19480519480519481</v>
      </c>
      <c r="AF2930">
        <f>SUM(S2930,Y2930)/SUM(K2930:AD2930)</f>
        <v>0.18181818181818182</v>
      </c>
      <c r="AG2930">
        <f t="shared" si="198"/>
        <v>0.12987012987012986</v>
      </c>
      <c r="AH2930">
        <f t="shared" si="199"/>
        <v>6.4935064935064929E-2</v>
      </c>
      <c r="AI2930">
        <f t="shared" si="200"/>
        <v>0.15584415584415584</v>
      </c>
      <c r="AJ2930">
        <f t="shared" si="201"/>
        <v>0.27272727272727271</v>
      </c>
    </row>
    <row r="2931" spans="1:38" x14ac:dyDescent="0.2">
      <c r="A2931" t="s">
        <v>798</v>
      </c>
      <c r="B2931">
        <v>9</v>
      </c>
      <c r="C2931">
        <v>541</v>
      </c>
      <c r="D2931">
        <f>C2931-B2931</f>
        <v>532</v>
      </c>
      <c r="E2931">
        <v>0.50529999999999997</v>
      </c>
      <c r="F2931">
        <v>0.116092</v>
      </c>
      <c r="G2931">
        <v>90</v>
      </c>
      <c r="H2931" t="s">
        <v>35</v>
      </c>
      <c r="I2931" t="s">
        <v>520</v>
      </c>
      <c r="J2931">
        <v>2.69</v>
      </c>
      <c r="K2931">
        <v>7</v>
      </c>
      <c r="L2931">
        <v>0</v>
      </c>
      <c r="M2931">
        <v>17</v>
      </c>
      <c r="N2931">
        <v>16</v>
      </c>
      <c r="O2931">
        <v>2</v>
      </c>
      <c r="P2931">
        <v>27</v>
      </c>
      <c r="Q2931">
        <v>1</v>
      </c>
      <c r="R2931">
        <v>5</v>
      </c>
      <c r="S2931">
        <v>25</v>
      </c>
      <c r="T2931">
        <v>3</v>
      </c>
      <c r="U2931">
        <v>1</v>
      </c>
      <c r="V2931">
        <v>19</v>
      </c>
      <c r="W2931">
        <v>14</v>
      </c>
      <c r="X2931">
        <v>4</v>
      </c>
      <c r="Y2931">
        <v>5</v>
      </c>
      <c r="Z2931">
        <v>4</v>
      </c>
      <c r="AA2931">
        <v>10</v>
      </c>
      <c r="AB2931">
        <v>3</v>
      </c>
      <c r="AC2931">
        <v>0</v>
      </c>
      <c r="AD2931">
        <v>2</v>
      </c>
      <c r="AE2931">
        <f>SUM(M2931:N2931)/SUM(K2931:AD2931)</f>
        <v>0.2</v>
      </c>
      <c r="AF2931">
        <f>SUM(S2931,Y2931)/SUM(K2931:AD2931)</f>
        <v>0.18181818181818182</v>
      </c>
      <c r="AG2931">
        <f t="shared" si="198"/>
        <v>0.29090909090909089</v>
      </c>
      <c r="AH2931">
        <f t="shared" si="199"/>
        <v>2.4242424242424242E-2</v>
      </c>
      <c r="AI2931">
        <f t="shared" si="200"/>
        <v>7.2727272727272724E-2</v>
      </c>
      <c r="AJ2931">
        <f t="shared" si="201"/>
        <v>0.23030303030303031</v>
      </c>
    </row>
    <row r="2932" spans="1:38" x14ac:dyDescent="0.2">
      <c r="A2932" t="s">
        <v>388</v>
      </c>
      <c r="B2932">
        <v>386</v>
      </c>
      <c r="C2932">
        <v>593</v>
      </c>
      <c r="D2932">
        <f>C2932-B2932</f>
        <v>207</v>
      </c>
      <c r="E2932">
        <v>0.36799999999999999</v>
      </c>
      <c r="F2932">
        <v>2.41E-4</v>
      </c>
      <c r="G2932">
        <v>78</v>
      </c>
      <c r="H2932" t="s">
        <v>46</v>
      </c>
      <c r="I2932" t="s">
        <v>49</v>
      </c>
      <c r="J2932">
        <v>2.8969999999999998</v>
      </c>
      <c r="K2932">
        <v>7</v>
      </c>
      <c r="L2932">
        <v>0</v>
      </c>
      <c r="M2932">
        <v>7</v>
      </c>
      <c r="N2932">
        <v>11</v>
      </c>
      <c r="O2932">
        <v>1</v>
      </c>
      <c r="P2932">
        <v>13</v>
      </c>
      <c r="Q2932">
        <v>1</v>
      </c>
      <c r="R2932">
        <v>0</v>
      </c>
      <c r="S2932">
        <v>12</v>
      </c>
      <c r="T2932">
        <v>4</v>
      </c>
      <c r="U2932">
        <v>1</v>
      </c>
      <c r="V2932">
        <v>5</v>
      </c>
      <c r="W2932">
        <v>5</v>
      </c>
      <c r="X2932">
        <v>3</v>
      </c>
      <c r="Y2932">
        <v>4</v>
      </c>
      <c r="Z2932">
        <v>6</v>
      </c>
      <c r="AA2932">
        <v>4</v>
      </c>
      <c r="AB2932">
        <v>2</v>
      </c>
      <c r="AC2932">
        <v>1</v>
      </c>
      <c r="AD2932">
        <v>1</v>
      </c>
      <c r="AE2932">
        <f>SUM(M2932:N2932)/SUM(K2932:AD2932)</f>
        <v>0.20454545454545456</v>
      </c>
      <c r="AF2932">
        <f>SUM(S2932,Y2932)/SUM(K2932:AD2932)</f>
        <v>0.18181818181818182</v>
      </c>
      <c r="AG2932">
        <f t="shared" si="198"/>
        <v>0.28409090909090912</v>
      </c>
      <c r="AH2932">
        <f t="shared" si="199"/>
        <v>3.4090909090909088E-2</v>
      </c>
      <c r="AI2932">
        <f t="shared" si="200"/>
        <v>7.9545454545454544E-2</v>
      </c>
      <c r="AJ2932">
        <f t="shared" si="201"/>
        <v>0.21590909090909091</v>
      </c>
      <c r="AK2932">
        <v>12</v>
      </c>
      <c r="AL2932">
        <v>0</v>
      </c>
    </row>
    <row r="2933" spans="1:38" x14ac:dyDescent="0.2">
      <c r="A2933" t="s">
        <v>1737</v>
      </c>
      <c r="B2933">
        <v>458</v>
      </c>
      <c r="C2933">
        <v>639</v>
      </c>
      <c r="D2933">
        <f>C2933-B2933</f>
        <v>181</v>
      </c>
      <c r="E2933">
        <v>0.2419</v>
      </c>
      <c r="F2933" s="1">
        <v>3.9999999999999998E-6</v>
      </c>
      <c r="G2933">
        <v>42</v>
      </c>
      <c r="H2933" t="s">
        <v>35</v>
      </c>
      <c r="I2933" t="s">
        <v>413</v>
      </c>
      <c r="J2933">
        <v>3.3780000000000001</v>
      </c>
      <c r="K2933">
        <v>3</v>
      </c>
      <c r="L2933">
        <v>0</v>
      </c>
      <c r="M2933">
        <v>10</v>
      </c>
      <c r="N2933">
        <v>24</v>
      </c>
      <c r="O2933">
        <v>2</v>
      </c>
      <c r="P2933">
        <v>4</v>
      </c>
      <c r="Q2933">
        <v>2</v>
      </c>
      <c r="R2933">
        <v>13</v>
      </c>
      <c r="S2933">
        <v>22</v>
      </c>
      <c r="T2933">
        <v>22</v>
      </c>
      <c r="U2933">
        <v>2</v>
      </c>
      <c r="V2933">
        <v>16</v>
      </c>
      <c r="W2933">
        <v>1</v>
      </c>
      <c r="X2933">
        <v>8</v>
      </c>
      <c r="Y2933">
        <v>8</v>
      </c>
      <c r="Z2933">
        <v>16</v>
      </c>
      <c r="AA2933">
        <v>7</v>
      </c>
      <c r="AB2933">
        <v>3</v>
      </c>
      <c r="AC2933">
        <v>0</v>
      </c>
      <c r="AD2933">
        <v>2</v>
      </c>
      <c r="AE2933">
        <f>SUM(M2933:N2933)/SUM(K2933:AD2933)</f>
        <v>0.20606060606060606</v>
      </c>
      <c r="AF2933">
        <f>SUM(S2933,Y2933)/SUM(K2933:AD2933)</f>
        <v>0.18181818181818182</v>
      </c>
      <c r="AG2933">
        <f t="shared" si="198"/>
        <v>4.8484848484848485E-2</v>
      </c>
      <c r="AH2933">
        <f t="shared" si="199"/>
        <v>2.4242424242424242E-2</v>
      </c>
      <c r="AI2933">
        <f t="shared" si="200"/>
        <v>0.24242424242424243</v>
      </c>
      <c r="AJ2933">
        <f t="shared" si="201"/>
        <v>0.29696969696969699</v>
      </c>
    </row>
    <row r="2934" spans="1:38" x14ac:dyDescent="0.2">
      <c r="A2934" t="s">
        <v>2019</v>
      </c>
      <c r="B2934">
        <v>7</v>
      </c>
      <c r="C2934">
        <v>132</v>
      </c>
      <c r="D2934">
        <f>C2934-B2934</f>
        <v>125</v>
      </c>
      <c r="E2934">
        <v>0.24390000000000001</v>
      </c>
      <c r="F2934">
        <v>1.7799999999999999E-4</v>
      </c>
      <c r="G2934">
        <v>42</v>
      </c>
      <c r="H2934" t="s">
        <v>35</v>
      </c>
      <c r="I2934" t="s">
        <v>413</v>
      </c>
      <c r="J2934">
        <v>2.855</v>
      </c>
      <c r="K2934">
        <v>5</v>
      </c>
      <c r="L2934">
        <v>3</v>
      </c>
      <c r="M2934">
        <v>6</v>
      </c>
      <c r="N2934">
        <v>16</v>
      </c>
      <c r="O2934">
        <v>2</v>
      </c>
      <c r="P2934">
        <v>2</v>
      </c>
      <c r="Q2934">
        <v>3</v>
      </c>
      <c r="R2934">
        <v>5</v>
      </c>
      <c r="S2934">
        <v>9</v>
      </c>
      <c r="T2934">
        <v>5</v>
      </c>
      <c r="U2934">
        <v>1</v>
      </c>
      <c r="V2934">
        <v>7</v>
      </c>
      <c r="W2934">
        <v>2</v>
      </c>
      <c r="X2934">
        <v>10</v>
      </c>
      <c r="Y2934">
        <v>9</v>
      </c>
      <c r="Z2934">
        <v>7</v>
      </c>
      <c r="AA2934">
        <v>1</v>
      </c>
      <c r="AB2934">
        <v>2</v>
      </c>
      <c r="AC2934">
        <v>1</v>
      </c>
      <c r="AD2934">
        <v>3</v>
      </c>
      <c r="AE2934">
        <f>SUM(M2934:N2934)/SUM(K2934:AD2934)</f>
        <v>0.22222222222222221</v>
      </c>
      <c r="AF2934">
        <f>SUM(S2934,Y2934)/SUM(K2934:AD2934)</f>
        <v>0.18181818181818182</v>
      </c>
      <c r="AG2934">
        <f t="shared" si="198"/>
        <v>9.0909090909090912E-2</v>
      </c>
      <c r="AH2934">
        <f t="shared" si="199"/>
        <v>6.0606060606060608E-2</v>
      </c>
      <c r="AI2934">
        <f t="shared" si="200"/>
        <v>0.13131313131313133</v>
      </c>
      <c r="AJ2934">
        <f t="shared" si="201"/>
        <v>0.31313131313131315</v>
      </c>
    </row>
    <row r="2935" spans="1:38" x14ac:dyDescent="0.2">
      <c r="A2935" t="s">
        <v>2306</v>
      </c>
      <c r="B2935">
        <v>182</v>
      </c>
      <c r="C2935">
        <v>261</v>
      </c>
      <c r="D2935">
        <f>C2935-B2935</f>
        <v>79</v>
      </c>
      <c r="E2935">
        <v>0.36940000000000001</v>
      </c>
      <c r="F2935">
        <v>2.41E-4</v>
      </c>
      <c r="G2935">
        <v>78</v>
      </c>
      <c r="H2935" t="s">
        <v>35</v>
      </c>
      <c r="I2935" t="s">
        <v>44</v>
      </c>
      <c r="J2935">
        <v>2.6019999999999999</v>
      </c>
      <c r="K2935">
        <v>0</v>
      </c>
      <c r="L2935">
        <v>0</v>
      </c>
      <c r="M2935">
        <v>6</v>
      </c>
      <c r="N2935">
        <v>4</v>
      </c>
      <c r="O2935">
        <v>0</v>
      </c>
      <c r="P2935">
        <v>5</v>
      </c>
      <c r="Q2935">
        <v>0</v>
      </c>
      <c r="R2935">
        <v>3</v>
      </c>
      <c r="S2935">
        <v>6</v>
      </c>
      <c r="T2935">
        <v>2</v>
      </c>
      <c r="U2935">
        <v>0</v>
      </c>
      <c r="V2935">
        <v>6</v>
      </c>
      <c r="W2935">
        <v>0</v>
      </c>
      <c r="X2935">
        <v>2</v>
      </c>
      <c r="Y2935">
        <v>2</v>
      </c>
      <c r="Z2935">
        <v>4</v>
      </c>
      <c r="AA2935">
        <v>2</v>
      </c>
      <c r="AB2935">
        <v>0</v>
      </c>
      <c r="AC2935">
        <v>0</v>
      </c>
      <c r="AD2935">
        <v>2</v>
      </c>
      <c r="AE2935">
        <f>SUM(M2935:N2935)/SUM(K2935:AD2935)</f>
        <v>0.22727272727272727</v>
      </c>
      <c r="AF2935">
        <f>SUM(S2935,Y2935)/SUM(K2935:AD2935)</f>
        <v>0.18181818181818182</v>
      </c>
      <c r="AG2935">
        <f t="shared" si="198"/>
        <v>0.11363636363636363</v>
      </c>
      <c r="AH2935">
        <f t="shared" si="199"/>
        <v>4.5454545454545456E-2</v>
      </c>
      <c r="AI2935">
        <f t="shared" si="200"/>
        <v>0.11363636363636363</v>
      </c>
      <c r="AJ2935">
        <f t="shared" si="201"/>
        <v>0.31818181818181818</v>
      </c>
    </row>
    <row r="2936" spans="1:38" x14ac:dyDescent="0.2">
      <c r="A2936" t="s">
        <v>2383</v>
      </c>
      <c r="B2936">
        <v>30</v>
      </c>
      <c r="C2936">
        <v>244</v>
      </c>
      <c r="D2936">
        <f>C2936-B2936</f>
        <v>214</v>
      </c>
      <c r="E2936">
        <v>0.26150000000000001</v>
      </c>
      <c r="F2936">
        <v>5.62E-4</v>
      </c>
      <c r="G2936">
        <v>42</v>
      </c>
      <c r="H2936" t="s">
        <v>35</v>
      </c>
      <c r="I2936" t="s">
        <v>49</v>
      </c>
      <c r="J2936">
        <v>2.8620000000000001</v>
      </c>
      <c r="K2936">
        <v>4</v>
      </c>
      <c r="L2936">
        <v>1</v>
      </c>
      <c r="M2936">
        <v>6</v>
      </c>
      <c r="N2936">
        <v>14</v>
      </c>
      <c r="O2936">
        <v>0</v>
      </c>
      <c r="P2936">
        <v>12</v>
      </c>
      <c r="Q2936">
        <v>4</v>
      </c>
      <c r="R2936">
        <v>1</v>
      </c>
      <c r="S2936">
        <v>10</v>
      </c>
      <c r="T2936">
        <v>7</v>
      </c>
      <c r="U2936">
        <v>1</v>
      </c>
      <c r="V2936">
        <v>4</v>
      </c>
      <c r="W2936">
        <v>4</v>
      </c>
      <c r="X2936">
        <v>4</v>
      </c>
      <c r="Y2936">
        <v>6</v>
      </c>
      <c r="Z2936">
        <v>2</v>
      </c>
      <c r="AA2936">
        <v>3</v>
      </c>
      <c r="AB2936">
        <v>2</v>
      </c>
      <c r="AC2936">
        <v>1</v>
      </c>
      <c r="AD2936">
        <v>2</v>
      </c>
      <c r="AE2936">
        <f>SUM(M2936:N2936)/SUM(K2936:AD2936)</f>
        <v>0.22727272727272727</v>
      </c>
      <c r="AF2936">
        <f>SUM(S2936,Y2936)/SUM(K2936:AD2936)</f>
        <v>0.18181818181818182</v>
      </c>
      <c r="AG2936">
        <f t="shared" si="198"/>
        <v>0.22727272727272727</v>
      </c>
      <c r="AH2936">
        <f t="shared" si="199"/>
        <v>3.4090909090909088E-2</v>
      </c>
      <c r="AI2936">
        <f t="shared" si="200"/>
        <v>0.125</v>
      </c>
      <c r="AJ2936">
        <f t="shared" si="201"/>
        <v>0.20454545454545456</v>
      </c>
    </row>
    <row r="2937" spans="1:38" x14ac:dyDescent="0.2">
      <c r="A2937" t="s">
        <v>3208</v>
      </c>
      <c r="B2937">
        <v>6</v>
      </c>
      <c r="C2937">
        <v>296</v>
      </c>
      <c r="D2937">
        <f>C2937-B2937</f>
        <v>290</v>
      </c>
      <c r="E2937">
        <v>0.46229999999999999</v>
      </c>
      <c r="F2937">
        <v>3.39E-4</v>
      </c>
      <c r="G2937">
        <v>90</v>
      </c>
      <c r="H2937" t="s">
        <v>32</v>
      </c>
      <c r="I2937" t="s">
        <v>44</v>
      </c>
      <c r="J2937">
        <v>2.3690000000000002</v>
      </c>
      <c r="K2937">
        <v>1</v>
      </c>
      <c r="L2937">
        <v>0</v>
      </c>
      <c r="M2937">
        <v>10</v>
      </c>
      <c r="N2937">
        <v>15</v>
      </c>
      <c r="O2937">
        <v>1</v>
      </c>
      <c r="P2937">
        <v>15</v>
      </c>
      <c r="Q2937">
        <v>2</v>
      </c>
      <c r="R2937">
        <v>1</v>
      </c>
      <c r="S2937">
        <v>14</v>
      </c>
      <c r="T2937">
        <v>2</v>
      </c>
      <c r="U2937">
        <v>2</v>
      </c>
      <c r="V2937">
        <v>14</v>
      </c>
      <c r="W2937">
        <v>4</v>
      </c>
      <c r="X2937">
        <v>7</v>
      </c>
      <c r="Y2937">
        <v>6</v>
      </c>
      <c r="Z2937">
        <v>7</v>
      </c>
      <c r="AA2937">
        <v>3</v>
      </c>
      <c r="AB2937">
        <v>4</v>
      </c>
      <c r="AC2937">
        <v>0</v>
      </c>
      <c r="AD2937">
        <v>2</v>
      </c>
      <c r="AE2937">
        <f>SUM(M2937:N2937)/SUM(K2937:AD2937)</f>
        <v>0.22727272727272727</v>
      </c>
      <c r="AF2937">
        <f>SUM(S2937,Y2937)/SUM(K2937:AD2937)</f>
        <v>0.18181818181818182</v>
      </c>
      <c r="AG2937">
        <f t="shared" si="198"/>
        <v>0.18181818181818182</v>
      </c>
      <c r="AH2937">
        <f t="shared" si="199"/>
        <v>2.7272727272727271E-2</v>
      </c>
      <c r="AI2937">
        <f t="shared" si="200"/>
        <v>8.1818181818181818E-2</v>
      </c>
      <c r="AJ2937">
        <f t="shared" si="201"/>
        <v>0.3</v>
      </c>
      <c r="AK2937">
        <v>1</v>
      </c>
      <c r="AL2937">
        <v>0</v>
      </c>
    </row>
    <row r="2938" spans="1:38" x14ac:dyDescent="0.2">
      <c r="A2938" t="s">
        <v>2505</v>
      </c>
      <c r="B2938">
        <v>264</v>
      </c>
      <c r="C2938">
        <v>436</v>
      </c>
      <c r="D2938">
        <f>C2938-B2938</f>
        <v>172</v>
      </c>
      <c r="E2938">
        <v>0.1171</v>
      </c>
      <c r="F2938">
        <v>2.0000000000000002E-5</v>
      </c>
      <c r="G2938">
        <v>6</v>
      </c>
      <c r="H2938" t="s">
        <v>35</v>
      </c>
      <c r="I2938" t="s">
        <v>49</v>
      </c>
      <c r="J2938">
        <v>2.74</v>
      </c>
      <c r="K2938">
        <v>1</v>
      </c>
      <c r="L2938">
        <v>1</v>
      </c>
      <c r="M2938">
        <v>6</v>
      </c>
      <c r="N2938">
        <v>13</v>
      </c>
      <c r="O2938">
        <v>1</v>
      </c>
      <c r="P2938">
        <v>2</v>
      </c>
      <c r="Q2938">
        <v>1</v>
      </c>
      <c r="R2938">
        <v>1</v>
      </c>
      <c r="S2938">
        <v>10</v>
      </c>
      <c r="T2938">
        <v>3</v>
      </c>
      <c r="U2938">
        <v>1</v>
      </c>
      <c r="V2938">
        <v>10</v>
      </c>
      <c r="W2938">
        <v>1</v>
      </c>
      <c r="X2938">
        <v>1</v>
      </c>
      <c r="Y2938">
        <v>4</v>
      </c>
      <c r="Z2938">
        <v>8</v>
      </c>
      <c r="AA2938">
        <v>5</v>
      </c>
      <c r="AB2938">
        <v>5</v>
      </c>
      <c r="AC2938">
        <v>0</v>
      </c>
      <c r="AD2938">
        <v>3</v>
      </c>
      <c r="AE2938">
        <f>SUM(M2938:N2938)/SUM(K2938:AD2938)</f>
        <v>0.24675324675324675</v>
      </c>
      <c r="AF2938">
        <f>SUM(S2938,Y2938)/SUM(K2938:AD2938)</f>
        <v>0.18181818181818182</v>
      </c>
      <c r="AG2938">
        <f t="shared" si="198"/>
        <v>5.1948051948051951E-2</v>
      </c>
      <c r="AH2938">
        <f t="shared" si="199"/>
        <v>5.1948051948051951E-2</v>
      </c>
      <c r="AI2938">
        <f t="shared" si="200"/>
        <v>0.12987012987012986</v>
      </c>
      <c r="AJ2938">
        <f t="shared" si="201"/>
        <v>0.33766233766233766</v>
      </c>
    </row>
    <row r="2939" spans="1:38" x14ac:dyDescent="0.2">
      <c r="A2939" t="s">
        <v>398</v>
      </c>
      <c r="B2939">
        <v>14</v>
      </c>
      <c r="C2939">
        <v>271</v>
      </c>
      <c r="D2939">
        <f>C2939-B2939</f>
        <v>257</v>
      </c>
      <c r="E2939">
        <v>0.30690000000000001</v>
      </c>
      <c r="F2939">
        <v>1.3471E-2</v>
      </c>
      <c r="G2939">
        <v>66</v>
      </c>
      <c r="H2939" t="s">
        <v>35</v>
      </c>
      <c r="I2939" t="s">
        <v>44</v>
      </c>
      <c r="J2939">
        <v>2.508</v>
      </c>
      <c r="K2939">
        <v>2</v>
      </c>
      <c r="L2939">
        <v>1</v>
      </c>
      <c r="M2939">
        <v>19</v>
      </c>
      <c r="N2939">
        <v>14</v>
      </c>
      <c r="O2939">
        <v>1</v>
      </c>
      <c r="P2939">
        <v>15</v>
      </c>
      <c r="Q2939">
        <v>2</v>
      </c>
      <c r="R2939">
        <v>2</v>
      </c>
      <c r="S2939">
        <v>11</v>
      </c>
      <c r="T2939">
        <v>7</v>
      </c>
      <c r="U2939">
        <v>1</v>
      </c>
      <c r="V2939">
        <v>9</v>
      </c>
      <c r="W2939">
        <v>12</v>
      </c>
      <c r="X2939">
        <v>9</v>
      </c>
      <c r="Y2939">
        <v>13</v>
      </c>
      <c r="Z2939">
        <v>3</v>
      </c>
      <c r="AA2939">
        <v>4</v>
      </c>
      <c r="AB2939">
        <v>3</v>
      </c>
      <c r="AC2939">
        <v>0</v>
      </c>
      <c r="AD2939">
        <v>4</v>
      </c>
      <c r="AE2939">
        <f>SUM(M2939:N2939)/SUM(K2939:AD2939)</f>
        <v>0.25</v>
      </c>
      <c r="AF2939">
        <f>SUM(S2939,Y2939)/SUM(K2939:AD2939)</f>
        <v>0.18181818181818182</v>
      </c>
      <c r="AG2939">
        <f t="shared" si="198"/>
        <v>0.2196969696969697</v>
      </c>
      <c r="AH2939">
        <f t="shared" si="199"/>
        <v>3.787878787878788E-2</v>
      </c>
      <c r="AI2939">
        <f t="shared" si="200"/>
        <v>9.8484848484848481E-2</v>
      </c>
      <c r="AJ2939">
        <f t="shared" si="201"/>
        <v>0.21212121212121213</v>
      </c>
    </row>
    <row r="2940" spans="1:38" x14ac:dyDescent="0.2">
      <c r="A2940" t="s">
        <v>2214</v>
      </c>
      <c r="B2940">
        <v>3</v>
      </c>
      <c r="C2940">
        <v>82</v>
      </c>
      <c r="D2940">
        <f>C2940-B2940</f>
        <v>79</v>
      </c>
      <c r="E2940">
        <v>0.28510000000000002</v>
      </c>
      <c r="F2940">
        <v>9.0500000000000008E-3</v>
      </c>
      <c r="G2940">
        <v>54</v>
      </c>
      <c r="H2940" t="s">
        <v>35</v>
      </c>
      <c r="I2940" t="s">
        <v>44</v>
      </c>
      <c r="J2940">
        <v>2.8159999999999998</v>
      </c>
      <c r="K2940">
        <v>1</v>
      </c>
      <c r="L2940">
        <v>0</v>
      </c>
      <c r="M2940">
        <v>4</v>
      </c>
      <c r="N2940">
        <v>7</v>
      </c>
      <c r="O2940">
        <v>1</v>
      </c>
      <c r="P2940">
        <v>2</v>
      </c>
      <c r="Q2940">
        <v>2</v>
      </c>
      <c r="R2940">
        <v>4</v>
      </c>
      <c r="S2940">
        <v>5</v>
      </c>
      <c r="T2940">
        <v>2</v>
      </c>
      <c r="U2940">
        <v>0</v>
      </c>
      <c r="V2940">
        <v>4</v>
      </c>
      <c r="W2940">
        <v>1</v>
      </c>
      <c r="X2940">
        <v>3</v>
      </c>
      <c r="Y2940">
        <v>3</v>
      </c>
      <c r="Z2940">
        <v>3</v>
      </c>
      <c r="AA2940">
        <v>0</v>
      </c>
      <c r="AB2940">
        <v>1</v>
      </c>
      <c r="AC2940">
        <v>0</v>
      </c>
      <c r="AD2940">
        <v>1</v>
      </c>
      <c r="AE2940">
        <f>SUM(M2940:N2940)/SUM(K2940:AD2940)</f>
        <v>0.25</v>
      </c>
      <c r="AF2940">
        <f>SUM(S2940,Y2940)/SUM(K2940:AD2940)</f>
        <v>0.18181818181818182</v>
      </c>
      <c r="AG2940">
        <f t="shared" si="198"/>
        <v>9.0909090909090912E-2</v>
      </c>
      <c r="AH2940">
        <f t="shared" si="199"/>
        <v>4.5454545454545456E-2</v>
      </c>
      <c r="AI2940">
        <f t="shared" si="200"/>
        <v>0.15909090909090909</v>
      </c>
      <c r="AJ2940">
        <f t="shared" si="201"/>
        <v>0.27272727272727271</v>
      </c>
    </row>
    <row r="2941" spans="1:38" x14ac:dyDescent="0.2">
      <c r="A2941" t="s">
        <v>1061</v>
      </c>
      <c r="B2941">
        <v>124</v>
      </c>
      <c r="C2941">
        <v>147</v>
      </c>
      <c r="D2941">
        <f>C2941-B2941</f>
        <v>23</v>
      </c>
      <c r="E2941">
        <v>0.12230000000000001</v>
      </c>
      <c r="F2941" s="1">
        <v>1.9999999999999999E-6</v>
      </c>
      <c r="G2941">
        <v>6</v>
      </c>
      <c r="H2941" t="s">
        <v>46</v>
      </c>
      <c r="I2941" t="s">
        <v>235</v>
      </c>
      <c r="J2941">
        <v>3.4089999999999998</v>
      </c>
      <c r="K2941">
        <v>1</v>
      </c>
      <c r="L2941">
        <v>0</v>
      </c>
      <c r="M2941">
        <v>3</v>
      </c>
      <c r="N2941">
        <v>3</v>
      </c>
      <c r="O2941">
        <v>1</v>
      </c>
      <c r="P2941">
        <v>1</v>
      </c>
      <c r="Q2941">
        <v>0</v>
      </c>
      <c r="R2941">
        <v>1</v>
      </c>
      <c r="S2941">
        <v>1</v>
      </c>
      <c r="T2941">
        <v>2</v>
      </c>
      <c r="U2941">
        <v>1</v>
      </c>
      <c r="V2941">
        <v>0</v>
      </c>
      <c r="W2941">
        <v>2</v>
      </c>
      <c r="X2941">
        <v>1</v>
      </c>
      <c r="Y2941">
        <v>3</v>
      </c>
      <c r="Z2941">
        <v>0</v>
      </c>
      <c r="AA2941">
        <v>0</v>
      </c>
      <c r="AB2941">
        <v>1</v>
      </c>
      <c r="AC2941">
        <v>0</v>
      </c>
      <c r="AD2941">
        <v>1</v>
      </c>
      <c r="AE2941">
        <f>SUM(M2941:N2941)/SUM(K2941:AD2941)</f>
        <v>0.27272727272727271</v>
      </c>
      <c r="AF2941">
        <f>SUM(S2941,Y2941)/SUM(K2941:AD2941)</f>
        <v>0.18181818181818182</v>
      </c>
      <c r="AG2941">
        <f t="shared" si="198"/>
        <v>0.18181818181818182</v>
      </c>
      <c r="AH2941">
        <f t="shared" si="199"/>
        <v>9.0909090909090912E-2</v>
      </c>
      <c r="AI2941">
        <f t="shared" si="200"/>
        <v>0.22727272727272727</v>
      </c>
      <c r="AJ2941">
        <f t="shared" si="201"/>
        <v>4.5454545454545456E-2</v>
      </c>
    </row>
    <row r="2942" spans="1:38" x14ac:dyDescent="0.2">
      <c r="A2942" t="s">
        <v>1992</v>
      </c>
      <c r="B2942">
        <v>4</v>
      </c>
      <c r="C2942">
        <v>381</v>
      </c>
      <c r="D2942">
        <f>C2942-B2942</f>
        <v>377</v>
      </c>
      <c r="E2942">
        <v>0.52910000000000001</v>
      </c>
      <c r="F2942">
        <v>5.9199999999999997E-4</v>
      </c>
      <c r="G2942">
        <v>90</v>
      </c>
      <c r="H2942" t="s">
        <v>32</v>
      </c>
      <c r="I2942" t="s">
        <v>44</v>
      </c>
      <c r="J2942">
        <v>2.3290000000000002</v>
      </c>
      <c r="K2942">
        <v>2</v>
      </c>
      <c r="L2942">
        <v>0</v>
      </c>
      <c r="M2942">
        <v>18</v>
      </c>
      <c r="N2942">
        <v>22</v>
      </c>
      <c r="O2942">
        <v>1</v>
      </c>
      <c r="P2942">
        <v>19</v>
      </c>
      <c r="Q2942">
        <v>3</v>
      </c>
      <c r="R2942">
        <v>2</v>
      </c>
      <c r="S2942">
        <v>22</v>
      </c>
      <c r="T2942">
        <v>2</v>
      </c>
      <c r="U2942">
        <v>1</v>
      </c>
      <c r="V2942">
        <v>13</v>
      </c>
      <c r="W2942">
        <v>7</v>
      </c>
      <c r="X2942">
        <v>7</v>
      </c>
      <c r="Y2942">
        <v>4</v>
      </c>
      <c r="Z2942">
        <v>7</v>
      </c>
      <c r="AA2942">
        <v>3</v>
      </c>
      <c r="AB2942">
        <v>5</v>
      </c>
      <c r="AC2942">
        <v>0</v>
      </c>
      <c r="AD2942">
        <v>5</v>
      </c>
      <c r="AE2942">
        <f>SUM(M2942:N2942)/SUM(K2942:AD2942)</f>
        <v>0.27972027972027974</v>
      </c>
      <c r="AF2942">
        <f>SUM(S2942,Y2942)/SUM(K2942:AD2942)</f>
        <v>0.18181818181818182</v>
      </c>
      <c r="AG2942">
        <f t="shared" si="198"/>
        <v>0.19580419580419581</v>
      </c>
      <c r="AH2942">
        <f t="shared" si="199"/>
        <v>4.195804195804196E-2</v>
      </c>
      <c r="AI2942">
        <f t="shared" si="200"/>
        <v>6.9930069930069935E-2</v>
      </c>
      <c r="AJ2942">
        <f t="shared" si="201"/>
        <v>0.23076923076923078</v>
      </c>
      <c r="AK2942">
        <v>4</v>
      </c>
      <c r="AL2942">
        <v>0</v>
      </c>
    </row>
    <row r="2943" spans="1:38" x14ac:dyDescent="0.2">
      <c r="A2943" t="s">
        <v>2858</v>
      </c>
      <c r="B2943">
        <v>194</v>
      </c>
      <c r="C2943">
        <v>601</v>
      </c>
      <c r="D2943">
        <f>C2943-B2943</f>
        <v>407</v>
      </c>
      <c r="E2943">
        <v>0.26140000000000002</v>
      </c>
      <c r="F2943">
        <v>2.6266999999999999E-2</v>
      </c>
      <c r="G2943">
        <v>42</v>
      </c>
      <c r="H2943" t="s">
        <v>46</v>
      </c>
      <c r="I2943" t="s">
        <v>40</v>
      </c>
      <c r="J2943">
        <v>2.7370000000000001</v>
      </c>
      <c r="K2943">
        <v>5</v>
      </c>
      <c r="L2943">
        <v>3</v>
      </c>
      <c r="M2943">
        <v>27</v>
      </c>
      <c r="N2943">
        <v>34</v>
      </c>
      <c r="O2943">
        <v>1</v>
      </c>
      <c r="P2943">
        <v>8</v>
      </c>
      <c r="Q2943">
        <v>9</v>
      </c>
      <c r="R2943">
        <v>7</v>
      </c>
      <c r="S2943">
        <v>22</v>
      </c>
      <c r="T2943">
        <v>13</v>
      </c>
      <c r="U2943">
        <v>1</v>
      </c>
      <c r="V2943">
        <v>6</v>
      </c>
      <c r="W2943">
        <v>5</v>
      </c>
      <c r="X2943">
        <v>11</v>
      </c>
      <c r="Y2943">
        <v>16</v>
      </c>
      <c r="Z2943">
        <v>18</v>
      </c>
      <c r="AA2943">
        <v>8</v>
      </c>
      <c r="AB2943">
        <v>7</v>
      </c>
      <c r="AC2943">
        <v>3</v>
      </c>
      <c r="AD2943">
        <v>5</v>
      </c>
      <c r="AE2943">
        <f>SUM(M2943:N2943)/SUM(K2943:AD2943)</f>
        <v>0.291866028708134</v>
      </c>
      <c r="AF2943">
        <f>SUM(S2943,Y2943)/SUM(K2943:AD2943)</f>
        <v>0.18181818181818182</v>
      </c>
      <c r="AG2943">
        <f t="shared" si="198"/>
        <v>8.6124401913875603E-2</v>
      </c>
      <c r="AH2943">
        <f t="shared" si="199"/>
        <v>4.3062200956937802E-2</v>
      </c>
      <c r="AI2943">
        <f t="shared" si="200"/>
        <v>0.13397129186602871</v>
      </c>
      <c r="AJ2943">
        <f t="shared" si="201"/>
        <v>0.26315789473684209</v>
      </c>
    </row>
    <row r="2944" spans="1:38" x14ac:dyDescent="0.2">
      <c r="A2944" t="s">
        <v>256</v>
      </c>
      <c r="B2944">
        <v>925</v>
      </c>
      <c r="C2944">
        <v>1069</v>
      </c>
      <c r="D2944">
        <f>C2944-B2944</f>
        <v>144</v>
      </c>
      <c r="E2944">
        <v>0.38519999999999999</v>
      </c>
      <c r="F2944">
        <v>2.1100000000000001E-4</v>
      </c>
      <c r="G2944">
        <v>78</v>
      </c>
      <c r="H2944" t="s">
        <v>46</v>
      </c>
      <c r="I2944" t="s">
        <v>49</v>
      </c>
      <c r="J2944">
        <v>3.109</v>
      </c>
      <c r="K2944">
        <v>6</v>
      </c>
      <c r="L2944">
        <v>0</v>
      </c>
      <c r="M2944">
        <v>13</v>
      </c>
      <c r="N2944">
        <v>13</v>
      </c>
      <c r="O2944">
        <v>0</v>
      </c>
      <c r="P2944">
        <v>9</v>
      </c>
      <c r="Q2944">
        <v>0</v>
      </c>
      <c r="R2944">
        <v>6</v>
      </c>
      <c r="S2944">
        <v>11</v>
      </c>
      <c r="T2944">
        <v>2</v>
      </c>
      <c r="U2944">
        <v>1</v>
      </c>
      <c r="V2944">
        <v>3</v>
      </c>
      <c r="W2944">
        <v>1</v>
      </c>
      <c r="X2944">
        <v>3</v>
      </c>
      <c r="Y2944">
        <v>5</v>
      </c>
      <c r="Z2944">
        <v>5</v>
      </c>
      <c r="AA2944">
        <v>4</v>
      </c>
      <c r="AB2944">
        <v>5</v>
      </c>
      <c r="AC2944">
        <v>0</v>
      </c>
      <c r="AD2944">
        <v>1</v>
      </c>
      <c r="AE2944">
        <f>SUM(M2944:N2944)/SUM(K2944:AD2944)</f>
        <v>0.29545454545454547</v>
      </c>
      <c r="AF2944">
        <f>SUM(S2944,Y2944)/SUM(K2944:AD2944)</f>
        <v>0.18181818181818182</v>
      </c>
      <c r="AG2944">
        <f t="shared" si="198"/>
        <v>0.18181818181818182</v>
      </c>
      <c r="AH2944">
        <f t="shared" si="199"/>
        <v>1.1363636363636364E-2</v>
      </c>
      <c r="AI2944">
        <f t="shared" si="200"/>
        <v>0.15909090909090909</v>
      </c>
      <c r="AJ2944">
        <f t="shared" si="201"/>
        <v>0.17045454545454544</v>
      </c>
      <c r="AK2944">
        <v>11</v>
      </c>
      <c r="AL2944">
        <v>0</v>
      </c>
    </row>
    <row r="2945" spans="1:38" x14ac:dyDescent="0.2">
      <c r="A2945" t="s">
        <v>342</v>
      </c>
      <c r="B2945">
        <v>44</v>
      </c>
      <c r="C2945">
        <v>76</v>
      </c>
      <c r="D2945">
        <f>C2945-B2945</f>
        <v>32</v>
      </c>
      <c r="E2945">
        <v>0.15040000000000001</v>
      </c>
      <c r="F2945">
        <v>5.8999999999999998E-5</v>
      </c>
      <c r="G2945">
        <v>6</v>
      </c>
      <c r="H2945" t="s">
        <v>46</v>
      </c>
      <c r="I2945" t="s">
        <v>33</v>
      </c>
      <c r="J2945">
        <v>3.3</v>
      </c>
      <c r="K2945">
        <v>1</v>
      </c>
      <c r="L2945">
        <v>0</v>
      </c>
      <c r="M2945">
        <v>7</v>
      </c>
      <c r="N2945">
        <v>3</v>
      </c>
      <c r="O2945">
        <v>1</v>
      </c>
      <c r="P2945">
        <v>3</v>
      </c>
      <c r="Q2945">
        <v>1</v>
      </c>
      <c r="R2945">
        <v>0</v>
      </c>
      <c r="S2945">
        <v>1</v>
      </c>
      <c r="T2945">
        <v>2</v>
      </c>
      <c r="U2945">
        <v>0</v>
      </c>
      <c r="V2945">
        <v>0</v>
      </c>
      <c r="W2945">
        <v>0</v>
      </c>
      <c r="X2945">
        <v>1</v>
      </c>
      <c r="Y2945">
        <v>5</v>
      </c>
      <c r="Z2945">
        <v>0</v>
      </c>
      <c r="AA2945">
        <v>0</v>
      </c>
      <c r="AB2945">
        <v>5</v>
      </c>
      <c r="AC2945">
        <v>1</v>
      </c>
      <c r="AD2945">
        <v>2</v>
      </c>
      <c r="AE2945">
        <f>SUM(M2945:N2945)/SUM(K2945:AD2945)</f>
        <v>0.30303030303030304</v>
      </c>
      <c r="AF2945">
        <f>SUM(S2945,Y2945)/SUM(K2945:AD2945)</f>
        <v>0.18181818181818182</v>
      </c>
      <c r="AG2945">
        <f t="shared" si="198"/>
        <v>0.12121212121212122</v>
      </c>
      <c r="AH2945">
        <f t="shared" si="199"/>
        <v>0.12121212121212122</v>
      </c>
      <c r="AI2945">
        <f t="shared" si="200"/>
        <v>0.21212121212121213</v>
      </c>
      <c r="AJ2945">
        <f t="shared" si="201"/>
        <v>6.0606060606060608E-2</v>
      </c>
    </row>
    <row r="2946" spans="1:38" x14ac:dyDescent="0.2">
      <c r="A2946" t="s">
        <v>1156</v>
      </c>
      <c r="B2946">
        <v>231</v>
      </c>
      <c r="C2946">
        <v>284</v>
      </c>
      <c r="D2946">
        <f>C2946-B2946</f>
        <v>53</v>
      </c>
      <c r="E2946">
        <v>0.2152</v>
      </c>
      <c r="F2946">
        <v>6.613E-3</v>
      </c>
      <c r="G2946">
        <v>30</v>
      </c>
      <c r="H2946" t="s">
        <v>35</v>
      </c>
      <c r="I2946" t="s">
        <v>44</v>
      </c>
      <c r="J2946">
        <v>2.621</v>
      </c>
      <c r="K2946">
        <v>2</v>
      </c>
      <c r="L2946">
        <v>0</v>
      </c>
      <c r="M2946">
        <v>6</v>
      </c>
      <c r="N2946">
        <v>4</v>
      </c>
      <c r="O2946">
        <v>1</v>
      </c>
      <c r="P2946">
        <v>1</v>
      </c>
      <c r="Q2946">
        <v>1</v>
      </c>
      <c r="R2946">
        <v>0</v>
      </c>
      <c r="S2946">
        <v>5</v>
      </c>
      <c r="T2946">
        <v>1</v>
      </c>
      <c r="U2946">
        <v>1</v>
      </c>
      <c r="V2946">
        <v>3</v>
      </c>
      <c r="W2946">
        <v>0</v>
      </c>
      <c r="X2946">
        <v>2</v>
      </c>
      <c r="Y2946">
        <v>1</v>
      </c>
      <c r="Z2946">
        <v>1</v>
      </c>
      <c r="AA2946">
        <v>1</v>
      </c>
      <c r="AB2946">
        <v>2</v>
      </c>
      <c r="AC2946">
        <v>1</v>
      </c>
      <c r="AD2946">
        <v>0</v>
      </c>
      <c r="AE2946">
        <f>SUM(M2946:N2946)/SUM(K2946:AD2946)</f>
        <v>0.30303030303030304</v>
      </c>
      <c r="AF2946">
        <f>SUM(S2946,Y2946)/SUM(K2946:AD2946)</f>
        <v>0.18181818181818182</v>
      </c>
      <c r="AG2946">
        <f t="shared" si="198"/>
        <v>9.0909090909090912E-2</v>
      </c>
      <c r="AH2946">
        <f t="shared" si="199"/>
        <v>6.0606060606060608E-2</v>
      </c>
      <c r="AI2946">
        <f t="shared" si="200"/>
        <v>0.12121212121212122</v>
      </c>
      <c r="AJ2946">
        <f t="shared" si="201"/>
        <v>0.24242424242424243</v>
      </c>
    </row>
    <row r="2947" spans="1:38" x14ac:dyDescent="0.2">
      <c r="A2947" t="s">
        <v>1979</v>
      </c>
      <c r="B2947">
        <v>345</v>
      </c>
      <c r="C2947">
        <v>383</v>
      </c>
      <c r="D2947">
        <f>C2947-B2947</f>
        <v>38</v>
      </c>
      <c r="E2947">
        <v>0.2215</v>
      </c>
      <c r="F2947" t="s">
        <v>644</v>
      </c>
      <c r="G2947">
        <v>30</v>
      </c>
      <c r="H2947" t="s">
        <v>35</v>
      </c>
      <c r="I2947" t="s">
        <v>33</v>
      </c>
      <c r="J2947">
        <v>2.7120000000000002</v>
      </c>
      <c r="K2947">
        <v>0</v>
      </c>
      <c r="L2947">
        <v>1</v>
      </c>
      <c r="M2947">
        <v>3</v>
      </c>
      <c r="N2947">
        <v>7</v>
      </c>
      <c r="O2947">
        <v>0</v>
      </c>
      <c r="P2947">
        <v>2</v>
      </c>
      <c r="Q2947">
        <v>0</v>
      </c>
      <c r="R2947">
        <v>0</v>
      </c>
      <c r="S2947">
        <v>5</v>
      </c>
      <c r="T2947">
        <v>3</v>
      </c>
      <c r="U2947">
        <v>1</v>
      </c>
      <c r="V2947">
        <v>2</v>
      </c>
      <c r="W2947">
        <v>1</v>
      </c>
      <c r="X2947">
        <v>2</v>
      </c>
      <c r="Y2947">
        <v>1</v>
      </c>
      <c r="Z2947">
        <v>2</v>
      </c>
      <c r="AA2947">
        <v>1</v>
      </c>
      <c r="AB2947">
        <v>1</v>
      </c>
      <c r="AC2947">
        <v>0</v>
      </c>
      <c r="AD2947">
        <v>1</v>
      </c>
      <c r="AE2947">
        <f>SUM(M2947:N2947)/SUM(K2947:AD2947)</f>
        <v>0.30303030303030304</v>
      </c>
      <c r="AF2947">
        <f>SUM(S2947,Y2947)/SUM(K2947:AD2947)</f>
        <v>0.18181818181818182</v>
      </c>
      <c r="AG2947">
        <f t="shared" ref="AG2947:AG3010" si="202">SUM(P2947,K2947,W2947)/SUM(K2947:AD2947)</f>
        <v>9.0909090909090912E-2</v>
      </c>
      <c r="AH2947">
        <f t="shared" ref="AH2947:AH3010" si="203">SUM(AC2947,AD2947,O2947)/SUM(K2947:AD2947)</f>
        <v>3.0303030303030304E-2</v>
      </c>
      <c r="AI2947">
        <f t="shared" ref="AI2947:AI3010" si="204">SUM(R2947,T2947,AB2947,U2947)/SUM(K2947:AD2947)</f>
        <v>0.15151515151515152</v>
      </c>
      <c r="AJ2947">
        <f t="shared" ref="AJ2947:AJ3010" si="205">SUM(Q2947,X2947,V2947,AA2947,Z2947,L2947)/SUM(K2947:AD2947)</f>
        <v>0.24242424242424243</v>
      </c>
    </row>
    <row r="2948" spans="1:38" x14ac:dyDescent="0.2">
      <c r="A2948" t="s">
        <v>2143</v>
      </c>
      <c r="B2948">
        <v>79</v>
      </c>
      <c r="C2948">
        <v>123</v>
      </c>
      <c r="D2948">
        <f>C2948-B2948</f>
        <v>44</v>
      </c>
      <c r="E2948">
        <v>0.28620000000000001</v>
      </c>
      <c r="F2948">
        <v>2.7E-4</v>
      </c>
      <c r="G2948">
        <v>54</v>
      </c>
      <c r="H2948" t="s">
        <v>46</v>
      </c>
      <c r="I2948" t="s">
        <v>1364</v>
      </c>
      <c r="J2948">
        <v>2.5150000000000001</v>
      </c>
      <c r="K2948">
        <v>0</v>
      </c>
      <c r="L2948">
        <v>0</v>
      </c>
      <c r="M2948">
        <v>1</v>
      </c>
      <c r="N2948">
        <v>9</v>
      </c>
      <c r="O2948">
        <v>2</v>
      </c>
      <c r="P2948">
        <v>1</v>
      </c>
      <c r="Q2948">
        <v>1</v>
      </c>
      <c r="R2948">
        <v>1</v>
      </c>
      <c r="S2948">
        <v>4</v>
      </c>
      <c r="T2948">
        <v>1</v>
      </c>
      <c r="U2948">
        <v>1</v>
      </c>
      <c r="V2948">
        <v>0</v>
      </c>
      <c r="W2948">
        <v>2</v>
      </c>
      <c r="X2948">
        <v>3</v>
      </c>
      <c r="Y2948">
        <v>2</v>
      </c>
      <c r="Z2948">
        <v>3</v>
      </c>
      <c r="AA2948">
        <v>1</v>
      </c>
      <c r="AB2948">
        <v>0</v>
      </c>
      <c r="AC2948">
        <v>0</v>
      </c>
      <c r="AD2948">
        <v>1</v>
      </c>
      <c r="AE2948">
        <f>SUM(M2948:N2948)/SUM(K2948:AD2948)</f>
        <v>0.30303030303030304</v>
      </c>
      <c r="AF2948">
        <f>SUM(S2948,Y2948)/SUM(K2948:AD2948)</f>
        <v>0.18181818181818182</v>
      </c>
      <c r="AG2948">
        <f t="shared" si="202"/>
        <v>9.0909090909090912E-2</v>
      </c>
      <c r="AH2948">
        <f t="shared" si="203"/>
        <v>9.0909090909090912E-2</v>
      </c>
      <c r="AI2948">
        <f t="shared" si="204"/>
        <v>9.0909090909090912E-2</v>
      </c>
      <c r="AJ2948">
        <f t="shared" si="205"/>
        <v>0.24242424242424243</v>
      </c>
    </row>
    <row r="2949" spans="1:38" x14ac:dyDescent="0.2">
      <c r="A2949" t="s">
        <v>1362</v>
      </c>
      <c r="B2949">
        <v>5</v>
      </c>
      <c r="C2949">
        <v>104</v>
      </c>
      <c r="D2949">
        <f>C2949-B2949</f>
        <v>99</v>
      </c>
      <c r="E2949">
        <v>0.191</v>
      </c>
      <c r="F2949">
        <v>1.16E-4</v>
      </c>
      <c r="G2949">
        <v>18</v>
      </c>
      <c r="H2949" t="s">
        <v>35</v>
      </c>
      <c r="I2949" t="s">
        <v>1271</v>
      </c>
      <c r="J2949">
        <v>2.72</v>
      </c>
      <c r="K2949">
        <v>3</v>
      </c>
      <c r="L2949">
        <v>0</v>
      </c>
      <c r="M2949">
        <v>8</v>
      </c>
      <c r="N2949">
        <v>9</v>
      </c>
      <c r="O2949">
        <v>1</v>
      </c>
      <c r="P2949">
        <v>4</v>
      </c>
      <c r="Q2949">
        <v>1</v>
      </c>
      <c r="R2949">
        <v>2</v>
      </c>
      <c r="S2949">
        <v>6</v>
      </c>
      <c r="T2949">
        <v>3</v>
      </c>
      <c r="U2949">
        <v>0</v>
      </c>
      <c r="V2949">
        <v>2</v>
      </c>
      <c r="W2949">
        <v>1</v>
      </c>
      <c r="X2949">
        <v>5</v>
      </c>
      <c r="Y2949">
        <v>4</v>
      </c>
      <c r="Z2949">
        <v>3</v>
      </c>
      <c r="AA2949">
        <v>1</v>
      </c>
      <c r="AB2949">
        <v>2</v>
      </c>
      <c r="AC2949">
        <v>0</v>
      </c>
      <c r="AD2949">
        <v>0</v>
      </c>
      <c r="AE2949">
        <f>SUM(M2949:N2949)/SUM(K2949:AD2949)</f>
        <v>0.30909090909090908</v>
      </c>
      <c r="AF2949">
        <f>SUM(S2949,Y2949)/SUM(K2949:AD2949)</f>
        <v>0.18181818181818182</v>
      </c>
      <c r="AG2949">
        <f t="shared" si="202"/>
        <v>0.14545454545454545</v>
      </c>
      <c r="AH2949">
        <f t="shared" si="203"/>
        <v>1.8181818181818181E-2</v>
      </c>
      <c r="AI2949">
        <f t="shared" si="204"/>
        <v>0.12727272727272726</v>
      </c>
      <c r="AJ2949">
        <f t="shared" si="205"/>
        <v>0.21818181818181817</v>
      </c>
    </row>
    <row r="2950" spans="1:38" x14ac:dyDescent="0.2">
      <c r="A2950" t="s">
        <v>612</v>
      </c>
      <c r="B2950">
        <v>48</v>
      </c>
      <c r="C2950">
        <v>754</v>
      </c>
      <c r="D2950">
        <f>C2950-B2950</f>
        <v>706</v>
      </c>
      <c r="E2950">
        <v>0.41949999999999998</v>
      </c>
      <c r="F2950">
        <v>9.2999999999999997E-5</v>
      </c>
      <c r="G2950">
        <v>78</v>
      </c>
      <c r="H2950" t="s">
        <v>32</v>
      </c>
      <c r="I2950" t="s">
        <v>51</v>
      </c>
      <c r="J2950">
        <v>2.6859999999999999</v>
      </c>
      <c r="K2950">
        <v>13</v>
      </c>
      <c r="L2950">
        <v>0</v>
      </c>
      <c r="M2950">
        <v>26</v>
      </c>
      <c r="N2950">
        <v>36</v>
      </c>
      <c r="O2950">
        <v>3</v>
      </c>
      <c r="P2950">
        <v>44</v>
      </c>
      <c r="Q2950">
        <v>4</v>
      </c>
      <c r="R2950">
        <v>4</v>
      </c>
      <c r="S2950">
        <v>32</v>
      </c>
      <c r="T2950">
        <v>7</v>
      </c>
      <c r="U2950">
        <v>2</v>
      </c>
      <c r="V2950">
        <v>17</v>
      </c>
      <c r="W2950">
        <v>7</v>
      </c>
      <c r="X2950">
        <v>14</v>
      </c>
      <c r="Y2950">
        <v>17</v>
      </c>
      <c r="Z2950">
        <v>21</v>
      </c>
      <c r="AA2950">
        <v>12</v>
      </c>
      <c r="AB2950">
        <v>7</v>
      </c>
      <c r="AC2950">
        <v>0</v>
      </c>
      <c r="AD2950">
        <v>3</v>
      </c>
      <c r="AE2950">
        <f>SUM(M2950:N2950)/SUM(K2950:AD2950)</f>
        <v>0.23048327137546468</v>
      </c>
      <c r="AF2950">
        <f>SUM(S2950,Y2950)/SUM(K2950:AD2950)</f>
        <v>0.18215613382899629</v>
      </c>
      <c r="AG2950">
        <f t="shared" si="202"/>
        <v>0.23791821561338289</v>
      </c>
      <c r="AH2950">
        <f t="shared" si="203"/>
        <v>2.2304832713754646E-2</v>
      </c>
      <c r="AI2950">
        <f t="shared" si="204"/>
        <v>7.434944237918216E-2</v>
      </c>
      <c r="AJ2950">
        <f t="shared" si="205"/>
        <v>0.25278810408921931</v>
      </c>
      <c r="AK2950">
        <v>1</v>
      </c>
      <c r="AL2950">
        <v>0</v>
      </c>
    </row>
    <row r="2951" spans="1:38" x14ac:dyDescent="0.2">
      <c r="A2951" t="s">
        <v>690</v>
      </c>
      <c r="B2951">
        <v>5</v>
      </c>
      <c r="C2951">
        <v>627</v>
      </c>
      <c r="D2951">
        <f>C2951-B2951</f>
        <v>622</v>
      </c>
      <c r="E2951">
        <v>0.14729999999999999</v>
      </c>
      <c r="F2951">
        <v>2.6129999999999999E-3</v>
      </c>
      <c r="G2951">
        <v>6</v>
      </c>
      <c r="H2951" t="s">
        <v>32</v>
      </c>
      <c r="I2951" t="s">
        <v>36</v>
      </c>
      <c r="J2951">
        <v>2.8109999999999999</v>
      </c>
      <c r="K2951">
        <v>7</v>
      </c>
      <c r="L2951">
        <v>0</v>
      </c>
      <c r="M2951">
        <v>27</v>
      </c>
      <c r="N2951">
        <v>23</v>
      </c>
      <c r="O2951">
        <v>7</v>
      </c>
      <c r="P2951">
        <v>34</v>
      </c>
      <c r="Q2951">
        <v>3</v>
      </c>
      <c r="R2951">
        <v>5</v>
      </c>
      <c r="S2951">
        <v>25</v>
      </c>
      <c r="T2951">
        <v>9</v>
      </c>
      <c r="U2951">
        <v>2</v>
      </c>
      <c r="V2951">
        <v>16</v>
      </c>
      <c r="W2951">
        <v>4</v>
      </c>
      <c r="X2951">
        <v>18</v>
      </c>
      <c r="Y2951">
        <v>20</v>
      </c>
      <c r="Z2951">
        <v>18</v>
      </c>
      <c r="AA2951">
        <v>15</v>
      </c>
      <c r="AB2951">
        <v>8</v>
      </c>
      <c r="AC2951">
        <v>1</v>
      </c>
      <c r="AD2951">
        <v>5</v>
      </c>
      <c r="AE2951">
        <f>SUM(M2951:N2951)/SUM(K2951:AD2951)</f>
        <v>0.20242914979757085</v>
      </c>
      <c r="AF2951">
        <f>SUM(S2951,Y2951)/SUM(K2951:AD2951)</f>
        <v>0.18218623481781376</v>
      </c>
      <c r="AG2951">
        <f t="shared" si="202"/>
        <v>0.18218623481781376</v>
      </c>
      <c r="AH2951">
        <f t="shared" si="203"/>
        <v>5.2631578947368418E-2</v>
      </c>
      <c r="AI2951">
        <f t="shared" si="204"/>
        <v>9.7165991902834009E-2</v>
      </c>
      <c r="AJ2951">
        <f t="shared" si="205"/>
        <v>0.2834008097165992</v>
      </c>
      <c r="AK2951">
        <v>2</v>
      </c>
      <c r="AL2951">
        <v>1</v>
      </c>
    </row>
    <row r="2952" spans="1:38" x14ac:dyDescent="0.2">
      <c r="A2952" t="s">
        <v>1686</v>
      </c>
      <c r="B2952">
        <v>7</v>
      </c>
      <c r="C2952">
        <v>402</v>
      </c>
      <c r="D2952">
        <f>C2952-B2952</f>
        <v>395</v>
      </c>
      <c r="E2952">
        <v>0.2888</v>
      </c>
      <c r="F2952" s="1">
        <v>5.0000000000000004E-6</v>
      </c>
      <c r="G2952">
        <v>54</v>
      </c>
      <c r="H2952" t="s">
        <v>46</v>
      </c>
      <c r="I2952" t="s">
        <v>40</v>
      </c>
      <c r="J2952">
        <v>2.423</v>
      </c>
      <c r="K2952">
        <v>6</v>
      </c>
      <c r="L2952">
        <v>0</v>
      </c>
      <c r="M2952">
        <v>24</v>
      </c>
      <c r="N2952">
        <v>27</v>
      </c>
      <c r="O2952">
        <v>2</v>
      </c>
      <c r="P2952">
        <v>21</v>
      </c>
      <c r="Q2952">
        <v>5</v>
      </c>
      <c r="R2952">
        <v>2</v>
      </c>
      <c r="S2952">
        <v>21</v>
      </c>
      <c r="T2952">
        <v>6</v>
      </c>
      <c r="U2952">
        <v>3</v>
      </c>
      <c r="V2952">
        <v>20</v>
      </c>
      <c r="W2952">
        <v>5</v>
      </c>
      <c r="X2952">
        <v>10</v>
      </c>
      <c r="Y2952">
        <v>18</v>
      </c>
      <c r="Z2952">
        <v>23</v>
      </c>
      <c r="AA2952">
        <v>7</v>
      </c>
      <c r="AB2952">
        <v>4</v>
      </c>
      <c r="AC2952">
        <v>0</v>
      </c>
      <c r="AD2952">
        <v>10</v>
      </c>
      <c r="AE2952">
        <f>SUM(M2952:N2952)/SUM(K2952:AD2952)</f>
        <v>0.23831775700934579</v>
      </c>
      <c r="AF2952">
        <f>SUM(S2952,Y2952)/SUM(K2952:AD2952)</f>
        <v>0.1822429906542056</v>
      </c>
      <c r="AG2952">
        <f t="shared" si="202"/>
        <v>0.14953271028037382</v>
      </c>
      <c r="AH2952">
        <f t="shared" si="203"/>
        <v>5.6074766355140186E-2</v>
      </c>
      <c r="AI2952">
        <f t="shared" si="204"/>
        <v>7.0093457943925228E-2</v>
      </c>
      <c r="AJ2952">
        <f t="shared" si="205"/>
        <v>0.30373831775700932</v>
      </c>
      <c r="AK2952">
        <v>1</v>
      </c>
      <c r="AL2952">
        <v>0</v>
      </c>
    </row>
    <row r="2953" spans="1:38" x14ac:dyDescent="0.2">
      <c r="A2953" t="s">
        <v>697</v>
      </c>
      <c r="B2953">
        <v>84</v>
      </c>
      <c r="C2953">
        <v>1030</v>
      </c>
      <c r="D2953">
        <f>C2953-B2953</f>
        <v>946</v>
      </c>
      <c r="E2953">
        <v>0.1908</v>
      </c>
      <c r="F2953">
        <v>1.714E-3</v>
      </c>
      <c r="G2953">
        <v>18</v>
      </c>
      <c r="H2953" t="s">
        <v>35</v>
      </c>
      <c r="I2953" t="s">
        <v>33</v>
      </c>
      <c r="J2953">
        <v>2.8860000000000001</v>
      </c>
      <c r="K2953">
        <v>11</v>
      </c>
      <c r="L2953">
        <v>3</v>
      </c>
      <c r="M2953">
        <v>31</v>
      </c>
      <c r="N2953">
        <v>34</v>
      </c>
      <c r="O2953">
        <v>8</v>
      </c>
      <c r="P2953">
        <v>15</v>
      </c>
      <c r="Q2953">
        <v>13</v>
      </c>
      <c r="R2953">
        <v>22</v>
      </c>
      <c r="S2953">
        <v>58</v>
      </c>
      <c r="T2953">
        <v>16</v>
      </c>
      <c r="U2953">
        <v>7</v>
      </c>
      <c r="V2953">
        <v>46</v>
      </c>
      <c r="W2953">
        <v>14</v>
      </c>
      <c r="X2953">
        <v>28</v>
      </c>
      <c r="Y2953">
        <v>16</v>
      </c>
      <c r="Z2953">
        <v>44</v>
      </c>
      <c r="AA2953">
        <v>24</v>
      </c>
      <c r="AB2953">
        <v>9</v>
      </c>
      <c r="AC2953">
        <v>0</v>
      </c>
      <c r="AD2953">
        <v>7</v>
      </c>
      <c r="AE2953">
        <f>SUM(M2953:N2953)/SUM(K2953:AD2953)</f>
        <v>0.16009852216748768</v>
      </c>
      <c r="AF2953">
        <f>SUM(S2953,Y2953)/SUM(K2953:AD2953)</f>
        <v>0.18226600985221675</v>
      </c>
      <c r="AG2953">
        <f t="shared" si="202"/>
        <v>9.8522167487684734E-2</v>
      </c>
      <c r="AH2953">
        <f t="shared" si="203"/>
        <v>3.6945812807881777E-2</v>
      </c>
      <c r="AI2953">
        <f t="shared" si="204"/>
        <v>0.13300492610837439</v>
      </c>
      <c r="AJ2953">
        <f t="shared" si="205"/>
        <v>0.3891625615763547</v>
      </c>
    </row>
    <row r="2954" spans="1:38" x14ac:dyDescent="0.2">
      <c r="A2954" t="s">
        <v>982</v>
      </c>
      <c r="B2954">
        <v>15</v>
      </c>
      <c r="C2954">
        <v>478</v>
      </c>
      <c r="D2954">
        <f>C2954-B2954</f>
        <v>463</v>
      </c>
      <c r="E2954">
        <v>0.34870000000000001</v>
      </c>
      <c r="F2954">
        <v>1.44E-4</v>
      </c>
      <c r="G2954">
        <v>66</v>
      </c>
      <c r="H2954" t="s">
        <v>32</v>
      </c>
      <c r="I2954" t="s">
        <v>44</v>
      </c>
      <c r="J2954">
        <v>2.7010000000000001</v>
      </c>
      <c r="K2954">
        <v>9</v>
      </c>
      <c r="L2954">
        <v>0</v>
      </c>
      <c r="M2954">
        <v>21</v>
      </c>
      <c r="N2954">
        <v>19</v>
      </c>
      <c r="O2954">
        <v>1</v>
      </c>
      <c r="P2954">
        <v>27</v>
      </c>
      <c r="Q2954">
        <v>6</v>
      </c>
      <c r="R2954">
        <v>4</v>
      </c>
      <c r="S2954">
        <v>23</v>
      </c>
      <c r="T2954">
        <v>3</v>
      </c>
      <c r="U2954">
        <v>0</v>
      </c>
      <c r="V2954">
        <v>11</v>
      </c>
      <c r="W2954">
        <v>8</v>
      </c>
      <c r="X2954">
        <v>6</v>
      </c>
      <c r="Y2954">
        <v>12</v>
      </c>
      <c r="Z2954">
        <v>23</v>
      </c>
      <c r="AA2954">
        <v>13</v>
      </c>
      <c r="AB2954">
        <v>5</v>
      </c>
      <c r="AC2954">
        <v>0</v>
      </c>
      <c r="AD2954">
        <v>1</v>
      </c>
      <c r="AE2954">
        <f>SUM(M2954:N2954)/SUM(K2954:AD2954)</f>
        <v>0.20833333333333334</v>
      </c>
      <c r="AF2954">
        <f>SUM(S2954,Y2954)/SUM(K2954:AD2954)</f>
        <v>0.18229166666666666</v>
      </c>
      <c r="AG2954">
        <f t="shared" si="202"/>
        <v>0.22916666666666666</v>
      </c>
      <c r="AH2954">
        <f t="shared" si="203"/>
        <v>1.0416666666666666E-2</v>
      </c>
      <c r="AI2954">
        <f t="shared" si="204"/>
        <v>6.25E-2</v>
      </c>
      <c r="AJ2954">
        <f t="shared" si="205"/>
        <v>0.30729166666666669</v>
      </c>
      <c r="AK2954">
        <v>44</v>
      </c>
      <c r="AL2954">
        <v>0</v>
      </c>
    </row>
    <row r="2955" spans="1:38" x14ac:dyDescent="0.2">
      <c r="A2955" t="s">
        <v>1229</v>
      </c>
      <c r="B2955">
        <v>44</v>
      </c>
      <c r="C2955">
        <v>486</v>
      </c>
      <c r="D2955">
        <f>C2955-B2955</f>
        <v>442</v>
      </c>
      <c r="E2955">
        <v>0.42780000000000001</v>
      </c>
      <c r="F2955">
        <v>6.4300000000000002E-4</v>
      </c>
      <c r="G2955">
        <v>78</v>
      </c>
      <c r="H2955" t="s">
        <v>32</v>
      </c>
      <c r="I2955" t="s">
        <v>51</v>
      </c>
      <c r="J2955">
        <v>3.1120000000000001</v>
      </c>
      <c r="K2955">
        <v>11</v>
      </c>
      <c r="L2955">
        <v>0</v>
      </c>
      <c r="M2955">
        <v>7</v>
      </c>
      <c r="N2955">
        <v>16</v>
      </c>
      <c r="O2955">
        <v>2</v>
      </c>
      <c r="P2955">
        <v>36</v>
      </c>
      <c r="Q2955">
        <v>4</v>
      </c>
      <c r="R2955">
        <v>3</v>
      </c>
      <c r="S2955">
        <v>24</v>
      </c>
      <c r="T2955">
        <v>8</v>
      </c>
      <c r="U2955">
        <v>1</v>
      </c>
      <c r="V2955">
        <v>7</v>
      </c>
      <c r="W2955">
        <v>8</v>
      </c>
      <c r="X2955">
        <v>10</v>
      </c>
      <c r="Y2955">
        <v>7</v>
      </c>
      <c r="Z2955">
        <v>11</v>
      </c>
      <c r="AA2955">
        <v>7</v>
      </c>
      <c r="AB2955">
        <v>4</v>
      </c>
      <c r="AC2955">
        <v>0</v>
      </c>
      <c r="AD2955">
        <v>4</v>
      </c>
      <c r="AE2955">
        <f>SUM(M2955:N2955)/SUM(K2955:AD2955)</f>
        <v>0.13529411764705881</v>
      </c>
      <c r="AF2955">
        <f>SUM(S2955,Y2955)/SUM(K2955:AD2955)</f>
        <v>0.18235294117647058</v>
      </c>
      <c r="AG2955">
        <f t="shared" si="202"/>
        <v>0.3235294117647059</v>
      </c>
      <c r="AH2955">
        <f t="shared" si="203"/>
        <v>3.5294117647058823E-2</v>
      </c>
      <c r="AI2955">
        <f t="shared" si="204"/>
        <v>9.4117647058823528E-2</v>
      </c>
      <c r="AJ2955">
        <f t="shared" si="205"/>
        <v>0.22941176470588234</v>
      </c>
      <c r="AK2955">
        <v>29</v>
      </c>
      <c r="AL2955">
        <v>0</v>
      </c>
    </row>
    <row r="2956" spans="1:38" x14ac:dyDescent="0.2">
      <c r="A2956" t="s">
        <v>2309</v>
      </c>
      <c r="B2956">
        <v>61</v>
      </c>
      <c r="C2956">
        <v>454</v>
      </c>
      <c r="D2956">
        <f>C2956-B2956</f>
        <v>393</v>
      </c>
      <c r="E2956">
        <v>0.11310000000000001</v>
      </c>
      <c r="F2956">
        <v>8.8099999999999995E-4</v>
      </c>
      <c r="G2956">
        <v>6</v>
      </c>
      <c r="H2956" t="s">
        <v>35</v>
      </c>
      <c r="I2956" t="s">
        <v>622</v>
      </c>
      <c r="J2956">
        <v>2.8490000000000002</v>
      </c>
      <c r="K2956">
        <v>7</v>
      </c>
      <c r="L2956">
        <v>3</v>
      </c>
      <c r="M2956">
        <v>7</v>
      </c>
      <c r="N2956">
        <v>16</v>
      </c>
      <c r="O2956">
        <v>2</v>
      </c>
      <c r="P2956">
        <v>18</v>
      </c>
      <c r="Q2956">
        <v>7</v>
      </c>
      <c r="R2956">
        <v>1</v>
      </c>
      <c r="S2956">
        <v>24</v>
      </c>
      <c r="T2956">
        <v>5</v>
      </c>
      <c r="U2956">
        <v>0</v>
      </c>
      <c r="V2956">
        <v>15</v>
      </c>
      <c r="W2956">
        <v>10</v>
      </c>
      <c r="X2956">
        <v>4</v>
      </c>
      <c r="Y2956">
        <v>5</v>
      </c>
      <c r="Z2956">
        <v>18</v>
      </c>
      <c r="AA2956">
        <v>10</v>
      </c>
      <c r="AB2956">
        <v>5</v>
      </c>
      <c r="AC2956">
        <v>0</v>
      </c>
      <c r="AD2956">
        <v>2</v>
      </c>
      <c r="AE2956">
        <f>SUM(M2956:N2956)/SUM(K2956:AD2956)</f>
        <v>0.14465408805031446</v>
      </c>
      <c r="AF2956">
        <f>SUM(S2956,Y2956)/SUM(K2956:AD2956)</f>
        <v>0.18238993710691823</v>
      </c>
      <c r="AG2956">
        <f t="shared" si="202"/>
        <v>0.22012578616352202</v>
      </c>
      <c r="AH2956">
        <f t="shared" si="203"/>
        <v>2.5157232704402517E-2</v>
      </c>
      <c r="AI2956">
        <f t="shared" si="204"/>
        <v>6.9182389937106917E-2</v>
      </c>
      <c r="AJ2956">
        <f t="shared" si="205"/>
        <v>0.35849056603773582</v>
      </c>
    </row>
    <row r="2957" spans="1:38" x14ac:dyDescent="0.2">
      <c r="A2957" t="s">
        <v>178</v>
      </c>
      <c r="B2957">
        <v>1</v>
      </c>
      <c r="C2957">
        <v>309</v>
      </c>
      <c r="D2957">
        <f>C2957-B2957</f>
        <v>308</v>
      </c>
      <c r="E2957">
        <v>0.32750000000000001</v>
      </c>
      <c r="F2957">
        <v>2.0019999999999999E-3</v>
      </c>
      <c r="G2957">
        <v>66</v>
      </c>
      <c r="H2957" t="s">
        <v>35</v>
      </c>
      <c r="I2957" t="s">
        <v>44</v>
      </c>
      <c r="J2957">
        <v>2.738</v>
      </c>
      <c r="K2957">
        <v>4</v>
      </c>
      <c r="L2957">
        <v>1</v>
      </c>
      <c r="M2957">
        <v>12</v>
      </c>
      <c r="N2957">
        <v>18</v>
      </c>
      <c r="O2957">
        <v>4</v>
      </c>
      <c r="P2957">
        <v>13</v>
      </c>
      <c r="Q2957">
        <v>6</v>
      </c>
      <c r="R2957">
        <v>2</v>
      </c>
      <c r="S2957">
        <v>15</v>
      </c>
      <c r="T2957">
        <v>7</v>
      </c>
      <c r="U2957">
        <v>4</v>
      </c>
      <c r="V2957">
        <v>12</v>
      </c>
      <c r="W2957">
        <v>4</v>
      </c>
      <c r="X2957">
        <v>11</v>
      </c>
      <c r="Y2957">
        <v>14</v>
      </c>
      <c r="Z2957">
        <v>10</v>
      </c>
      <c r="AA2957">
        <v>13</v>
      </c>
      <c r="AB2957">
        <v>4</v>
      </c>
      <c r="AC2957">
        <v>1</v>
      </c>
      <c r="AD2957">
        <v>4</v>
      </c>
      <c r="AE2957">
        <f>SUM(M2957:N2957)/SUM(K2957:AD2957)</f>
        <v>0.18867924528301888</v>
      </c>
      <c r="AF2957">
        <f>SUM(S2957,Y2957)/SUM(K2957:AD2957)</f>
        <v>0.18238993710691823</v>
      </c>
      <c r="AG2957">
        <f t="shared" si="202"/>
        <v>0.13207547169811321</v>
      </c>
      <c r="AH2957">
        <f t="shared" si="203"/>
        <v>5.6603773584905662E-2</v>
      </c>
      <c r="AI2957">
        <f t="shared" si="204"/>
        <v>0.1069182389937107</v>
      </c>
      <c r="AJ2957">
        <f t="shared" si="205"/>
        <v>0.33333333333333331</v>
      </c>
    </row>
    <row r="2958" spans="1:38" x14ac:dyDescent="0.2">
      <c r="A2958" t="s">
        <v>3078</v>
      </c>
      <c r="B2958">
        <v>3</v>
      </c>
      <c r="C2958">
        <v>652</v>
      </c>
      <c r="D2958">
        <f>C2958-B2958</f>
        <v>649</v>
      </c>
      <c r="E2958">
        <v>0.37630000000000002</v>
      </c>
      <c r="F2958">
        <v>8.4500000000000005E-4</v>
      </c>
      <c r="G2958">
        <v>78</v>
      </c>
      <c r="H2958" t="s">
        <v>35</v>
      </c>
      <c r="I2958" t="s">
        <v>40</v>
      </c>
      <c r="J2958">
        <v>2.758</v>
      </c>
      <c r="K2958">
        <v>17</v>
      </c>
      <c r="L2958">
        <v>0</v>
      </c>
      <c r="M2958">
        <v>24</v>
      </c>
      <c r="N2958">
        <v>45</v>
      </c>
      <c r="O2958">
        <v>5</v>
      </c>
      <c r="P2958">
        <v>16</v>
      </c>
      <c r="Q2958">
        <v>3</v>
      </c>
      <c r="R2958">
        <v>11</v>
      </c>
      <c r="S2958">
        <v>40</v>
      </c>
      <c r="T2958">
        <v>12</v>
      </c>
      <c r="U2958">
        <v>3</v>
      </c>
      <c r="V2958">
        <v>28</v>
      </c>
      <c r="W2958">
        <v>10</v>
      </c>
      <c r="X2958">
        <v>16</v>
      </c>
      <c r="Y2958">
        <v>16</v>
      </c>
      <c r="Z2958">
        <v>28</v>
      </c>
      <c r="AA2958">
        <v>22</v>
      </c>
      <c r="AB2958">
        <v>5</v>
      </c>
      <c r="AC2958">
        <v>0</v>
      </c>
      <c r="AD2958">
        <v>6</v>
      </c>
      <c r="AE2958">
        <f>SUM(M2958:N2958)/SUM(K2958:AD2958)</f>
        <v>0.22475570032573289</v>
      </c>
      <c r="AF2958">
        <f>SUM(S2958,Y2958)/SUM(K2958:AD2958)</f>
        <v>0.18241042345276873</v>
      </c>
      <c r="AG2958">
        <f t="shared" si="202"/>
        <v>0.14006514657980457</v>
      </c>
      <c r="AH2958">
        <f t="shared" si="203"/>
        <v>3.5830618892508145E-2</v>
      </c>
      <c r="AI2958">
        <f t="shared" si="204"/>
        <v>0.10097719869706841</v>
      </c>
      <c r="AJ2958">
        <f t="shared" si="205"/>
        <v>0.31596091205211724</v>
      </c>
      <c r="AK2958">
        <v>2</v>
      </c>
      <c r="AL2958">
        <v>0</v>
      </c>
    </row>
    <row r="2959" spans="1:38" x14ac:dyDescent="0.2">
      <c r="A2959" t="s">
        <v>573</v>
      </c>
      <c r="B2959">
        <v>432</v>
      </c>
      <c r="C2959">
        <v>763</v>
      </c>
      <c r="D2959">
        <f>C2959-B2959</f>
        <v>331</v>
      </c>
      <c r="E2959">
        <v>0.17299999999999999</v>
      </c>
      <c r="F2959" s="1">
        <v>3.9999999999999998E-6</v>
      </c>
      <c r="G2959">
        <v>18</v>
      </c>
      <c r="H2959" t="s">
        <v>35</v>
      </c>
      <c r="I2959" t="s">
        <v>33</v>
      </c>
      <c r="J2959">
        <v>3.1389999999999998</v>
      </c>
      <c r="K2959">
        <v>1</v>
      </c>
      <c r="L2959">
        <v>1</v>
      </c>
      <c r="M2959">
        <v>9</v>
      </c>
      <c r="N2959">
        <v>18</v>
      </c>
      <c r="O2959">
        <v>8</v>
      </c>
      <c r="P2959">
        <v>15</v>
      </c>
      <c r="Q2959">
        <v>6</v>
      </c>
      <c r="R2959">
        <v>4</v>
      </c>
      <c r="S2959">
        <v>13</v>
      </c>
      <c r="T2959">
        <v>8</v>
      </c>
      <c r="U2959">
        <v>2</v>
      </c>
      <c r="V2959">
        <v>6</v>
      </c>
      <c r="W2959">
        <v>8</v>
      </c>
      <c r="X2959">
        <v>4</v>
      </c>
      <c r="Y2959">
        <v>14</v>
      </c>
      <c r="Z2959">
        <v>12</v>
      </c>
      <c r="AA2959">
        <v>12</v>
      </c>
      <c r="AB2959">
        <v>5</v>
      </c>
      <c r="AC2959">
        <v>1</v>
      </c>
      <c r="AD2959">
        <v>1</v>
      </c>
      <c r="AE2959">
        <f>SUM(M2959:N2959)/SUM(K2959:AD2959)</f>
        <v>0.18243243243243243</v>
      </c>
      <c r="AF2959">
        <f>SUM(S2959,Y2959)/SUM(K2959:AD2959)</f>
        <v>0.18243243243243243</v>
      </c>
      <c r="AG2959">
        <f t="shared" si="202"/>
        <v>0.16216216216216217</v>
      </c>
      <c r="AH2959">
        <f t="shared" si="203"/>
        <v>6.7567567567567571E-2</v>
      </c>
      <c r="AI2959">
        <f t="shared" si="204"/>
        <v>0.12837837837837837</v>
      </c>
      <c r="AJ2959">
        <f t="shared" si="205"/>
        <v>0.27702702702702703</v>
      </c>
    </row>
    <row r="2960" spans="1:38" x14ac:dyDescent="0.2">
      <c r="A2960" t="s">
        <v>2185</v>
      </c>
      <c r="B2960">
        <v>6</v>
      </c>
      <c r="C2960">
        <v>376</v>
      </c>
      <c r="D2960">
        <f>C2960-B2960</f>
        <v>370</v>
      </c>
      <c r="E2960">
        <v>0.33639999999999998</v>
      </c>
      <c r="F2960">
        <v>1.885E-3</v>
      </c>
      <c r="G2960">
        <v>66</v>
      </c>
      <c r="H2960" t="s">
        <v>35</v>
      </c>
      <c r="I2960" t="s">
        <v>351</v>
      </c>
      <c r="J2960">
        <v>2.5569999999999999</v>
      </c>
      <c r="K2960">
        <v>5</v>
      </c>
      <c r="L2960">
        <v>1</v>
      </c>
      <c r="M2960">
        <v>14</v>
      </c>
      <c r="N2960">
        <v>15</v>
      </c>
      <c r="O2960">
        <v>3</v>
      </c>
      <c r="P2960">
        <v>13</v>
      </c>
      <c r="Q2960">
        <v>2</v>
      </c>
      <c r="R2960">
        <v>3</v>
      </c>
      <c r="S2960">
        <v>16</v>
      </c>
      <c r="T2960">
        <v>2</v>
      </c>
      <c r="U2960">
        <v>0</v>
      </c>
      <c r="V2960">
        <v>14</v>
      </c>
      <c r="W2960">
        <v>8</v>
      </c>
      <c r="X2960">
        <v>5</v>
      </c>
      <c r="Y2960">
        <v>9</v>
      </c>
      <c r="Z2960">
        <v>14</v>
      </c>
      <c r="AA2960">
        <v>8</v>
      </c>
      <c r="AB2960">
        <v>2</v>
      </c>
      <c r="AC2960">
        <v>1</v>
      </c>
      <c r="AD2960">
        <v>2</v>
      </c>
      <c r="AE2960">
        <f>SUM(M2960:N2960)/SUM(K2960:AD2960)</f>
        <v>0.21167883211678831</v>
      </c>
      <c r="AF2960">
        <f>SUM(S2960,Y2960)/SUM(K2960:AD2960)</f>
        <v>0.18248175182481752</v>
      </c>
      <c r="AG2960">
        <f t="shared" si="202"/>
        <v>0.18978102189781021</v>
      </c>
      <c r="AH2960">
        <f t="shared" si="203"/>
        <v>4.3795620437956206E-2</v>
      </c>
      <c r="AI2960">
        <f t="shared" si="204"/>
        <v>5.1094890510948905E-2</v>
      </c>
      <c r="AJ2960">
        <f t="shared" si="205"/>
        <v>0.32116788321167883</v>
      </c>
      <c r="AK2960">
        <v>1</v>
      </c>
      <c r="AL2960">
        <v>0</v>
      </c>
    </row>
    <row r="2961" spans="1:38" x14ac:dyDescent="0.2">
      <c r="A2961" t="s">
        <v>1774</v>
      </c>
      <c r="B2961">
        <v>422</v>
      </c>
      <c r="C2961">
        <v>701</v>
      </c>
      <c r="D2961">
        <f>C2961-B2961</f>
        <v>279</v>
      </c>
      <c r="E2961">
        <v>0.21890000000000001</v>
      </c>
      <c r="F2961">
        <v>1.2324E-2</v>
      </c>
      <c r="G2961">
        <v>30</v>
      </c>
      <c r="H2961" t="s">
        <v>35</v>
      </c>
      <c r="I2961" t="s">
        <v>44</v>
      </c>
      <c r="J2961">
        <v>2.79</v>
      </c>
      <c r="K2961">
        <v>4</v>
      </c>
      <c r="L2961">
        <v>0</v>
      </c>
      <c r="M2961">
        <v>11</v>
      </c>
      <c r="N2961">
        <v>11</v>
      </c>
      <c r="O2961">
        <v>2</v>
      </c>
      <c r="P2961">
        <v>1</v>
      </c>
      <c r="Q2961">
        <v>2</v>
      </c>
      <c r="R2961">
        <v>5</v>
      </c>
      <c r="S2961">
        <v>19</v>
      </c>
      <c r="T2961">
        <v>5</v>
      </c>
      <c r="U2961">
        <v>2</v>
      </c>
      <c r="V2961">
        <v>16</v>
      </c>
      <c r="W2961">
        <v>3</v>
      </c>
      <c r="X2961">
        <v>4</v>
      </c>
      <c r="Y2961">
        <v>2</v>
      </c>
      <c r="Z2961">
        <v>16</v>
      </c>
      <c r="AA2961">
        <v>6</v>
      </c>
      <c r="AB2961">
        <v>2</v>
      </c>
      <c r="AC2961">
        <v>2</v>
      </c>
      <c r="AD2961">
        <v>2</v>
      </c>
      <c r="AE2961">
        <f>SUM(M2961:N2961)/SUM(K2961:AD2961)</f>
        <v>0.19130434782608696</v>
      </c>
      <c r="AF2961">
        <f>SUM(S2961,Y2961)/SUM(K2961:AD2961)</f>
        <v>0.18260869565217391</v>
      </c>
      <c r="AG2961">
        <f t="shared" si="202"/>
        <v>6.9565217391304349E-2</v>
      </c>
      <c r="AH2961">
        <f t="shared" si="203"/>
        <v>5.2173913043478258E-2</v>
      </c>
      <c r="AI2961">
        <f t="shared" si="204"/>
        <v>0.12173913043478261</v>
      </c>
      <c r="AJ2961">
        <f t="shared" si="205"/>
        <v>0.38260869565217392</v>
      </c>
    </row>
    <row r="2962" spans="1:38" x14ac:dyDescent="0.2">
      <c r="A2962" t="s">
        <v>1391</v>
      </c>
      <c r="B2962">
        <v>103</v>
      </c>
      <c r="C2962">
        <v>357</v>
      </c>
      <c r="D2962">
        <f>C2962-B2962</f>
        <v>254</v>
      </c>
      <c r="E2962">
        <v>0.1893</v>
      </c>
      <c r="F2962" s="1">
        <v>5.0000000000000004E-6</v>
      </c>
      <c r="G2962">
        <v>18</v>
      </c>
      <c r="H2962" t="s">
        <v>35</v>
      </c>
      <c r="I2962" t="s">
        <v>33</v>
      </c>
      <c r="J2962">
        <v>2.8109999999999999</v>
      </c>
      <c r="K2962">
        <v>5</v>
      </c>
      <c r="L2962">
        <v>1</v>
      </c>
      <c r="M2962">
        <v>13</v>
      </c>
      <c r="N2962">
        <v>8</v>
      </c>
      <c r="O2962">
        <v>2</v>
      </c>
      <c r="P2962">
        <v>7</v>
      </c>
      <c r="Q2962">
        <v>2</v>
      </c>
      <c r="R2962">
        <v>2</v>
      </c>
      <c r="S2962">
        <v>15</v>
      </c>
      <c r="T2962">
        <v>3</v>
      </c>
      <c r="U2962">
        <v>3</v>
      </c>
      <c r="V2962">
        <v>8</v>
      </c>
      <c r="W2962">
        <v>1</v>
      </c>
      <c r="X2962">
        <v>3</v>
      </c>
      <c r="Y2962">
        <v>4</v>
      </c>
      <c r="Z2962">
        <v>14</v>
      </c>
      <c r="AA2962">
        <v>5</v>
      </c>
      <c r="AB2962">
        <v>1</v>
      </c>
      <c r="AC2962">
        <v>0</v>
      </c>
      <c r="AD2962">
        <v>7</v>
      </c>
      <c r="AE2962">
        <f>SUM(M2962:N2962)/SUM(K2962:AD2962)</f>
        <v>0.20192307692307693</v>
      </c>
      <c r="AF2962">
        <f>SUM(S2962,Y2962)/SUM(K2962:AD2962)</f>
        <v>0.18269230769230768</v>
      </c>
      <c r="AG2962">
        <f t="shared" si="202"/>
        <v>0.125</v>
      </c>
      <c r="AH2962">
        <f t="shared" si="203"/>
        <v>8.6538461538461536E-2</v>
      </c>
      <c r="AI2962">
        <f t="shared" si="204"/>
        <v>8.6538461538461536E-2</v>
      </c>
      <c r="AJ2962">
        <f t="shared" si="205"/>
        <v>0.31730769230769229</v>
      </c>
    </row>
    <row r="2963" spans="1:38" x14ac:dyDescent="0.2">
      <c r="A2963" t="s">
        <v>219</v>
      </c>
      <c r="B2963">
        <v>5</v>
      </c>
      <c r="C2963">
        <v>248</v>
      </c>
      <c r="D2963">
        <f>C2963-B2963</f>
        <v>243</v>
      </c>
      <c r="E2963">
        <v>0.31159999999999999</v>
      </c>
      <c r="F2963">
        <v>1.22E-4</v>
      </c>
      <c r="G2963">
        <v>66</v>
      </c>
      <c r="H2963" t="s">
        <v>46</v>
      </c>
      <c r="I2963" t="s">
        <v>49</v>
      </c>
      <c r="J2963">
        <v>2.8690000000000002</v>
      </c>
      <c r="K2963">
        <v>6</v>
      </c>
      <c r="L2963">
        <v>0</v>
      </c>
      <c r="M2963">
        <v>6</v>
      </c>
      <c r="N2963">
        <v>19</v>
      </c>
      <c r="O2963">
        <v>1</v>
      </c>
      <c r="P2963">
        <v>17</v>
      </c>
      <c r="Q2963">
        <v>0</v>
      </c>
      <c r="R2963">
        <v>3</v>
      </c>
      <c r="S2963">
        <v>14</v>
      </c>
      <c r="T2963">
        <v>3</v>
      </c>
      <c r="U2963">
        <v>1</v>
      </c>
      <c r="V2963">
        <v>7</v>
      </c>
      <c r="W2963">
        <v>4</v>
      </c>
      <c r="X2963">
        <v>3</v>
      </c>
      <c r="Y2963">
        <v>5</v>
      </c>
      <c r="Z2963">
        <v>8</v>
      </c>
      <c r="AA2963">
        <v>3</v>
      </c>
      <c r="AB2963">
        <v>3</v>
      </c>
      <c r="AC2963">
        <v>0</v>
      </c>
      <c r="AD2963">
        <v>1</v>
      </c>
      <c r="AE2963">
        <f>SUM(M2963:N2963)/SUM(K2963:AD2963)</f>
        <v>0.24038461538461539</v>
      </c>
      <c r="AF2963">
        <f>SUM(S2963,Y2963)/SUM(K2963:AD2963)</f>
        <v>0.18269230769230768</v>
      </c>
      <c r="AG2963">
        <f t="shared" si="202"/>
        <v>0.25961538461538464</v>
      </c>
      <c r="AH2963">
        <f t="shared" si="203"/>
        <v>1.9230769230769232E-2</v>
      </c>
      <c r="AI2963">
        <f t="shared" si="204"/>
        <v>9.6153846153846159E-2</v>
      </c>
      <c r="AJ2963">
        <f t="shared" si="205"/>
        <v>0.20192307692307693</v>
      </c>
      <c r="AK2963">
        <v>31</v>
      </c>
      <c r="AL2963">
        <v>0</v>
      </c>
    </row>
    <row r="2964" spans="1:38" x14ac:dyDescent="0.2">
      <c r="A2964" t="s">
        <v>1837</v>
      </c>
      <c r="B2964">
        <v>21</v>
      </c>
      <c r="C2964">
        <v>479</v>
      </c>
      <c r="D2964">
        <f>C2964-B2964</f>
        <v>458</v>
      </c>
      <c r="E2964">
        <v>0.41820000000000002</v>
      </c>
      <c r="F2964" s="1">
        <v>7.9999999999999996E-6</v>
      </c>
      <c r="G2964">
        <v>78</v>
      </c>
      <c r="H2964" t="s">
        <v>46</v>
      </c>
      <c r="I2964" t="s">
        <v>49</v>
      </c>
      <c r="J2964">
        <v>2.742</v>
      </c>
      <c r="K2964">
        <v>8</v>
      </c>
      <c r="L2964">
        <v>2</v>
      </c>
      <c r="M2964">
        <v>16</v>
      </c>
      <c r="N2964">
        <v>26</v>
      </c>
      <c r="O2964">
        <v>0</v>
      </c>
      <c r="P2964">
        <v>38</v>
      </c>
      <c r="Q2964">
        <v>5</v>
      </c>
      <c r="R2964">
        <v>3</v>
      </c>
      <c r="S2964">
        <v>28</v>
      </c>
      <c r="T2964">
        <v>4</v>
      </c>
      <c r="U2964">
        <v>3</v>
      </c>
      <c r="V2964">
        <v>17</v>
      </c>
      <c r="W2964">
        <v>8</v>
      </c>
      <c r="X2964">
        <v>5</v>
      </c>
      <c r="Y2964">
        <v>8</v>
      </c>
      <c r="Z2964">
        <v>7</v>
      </c>
      <c r="AA2964">
        <v>8</v>
      </c>
      <c r="AB2964">
        <v>7</v>
      </c>
      <c r="AC2964">
        <v>0</v>
      </c>
      <c r="AD2964">
        <v>4</v>
      </c>
      <c r="AE2964">
        <f>SUM(M2964:N2964)/SUM(K2964:AD2964)</f>
        <v>0.21319796954314721</v>
      </c>
      <c r="AF2964">
        <f>SUM(S2964,Y2964)/SUM(K2964:AD2964)</f>
        <v>0.18274111675126903</v>
      </c>
      <c r="AG2964">
        <f t="shared" si="202"/>
        <v>0.27411167512690354</v>
      </c>
      <c r="AH2964">
        <f t="shared" si="203"/>
        <v>2.030456852791878E-2</v>
      </c>
      <c r="AI2964">
        <f t="shared" si="204"/>
        <v>8.6294416243654817E-2</v>
      </c>
      <c r="AJ2964">
        <f t="shared" si="205"/>
        <v>0.2233502538071066</v>
      </c>
      <c r="AK2964">
        <v>20</v>
      </c>
      <c r="AL2964">
        <v>0</v>
      </c>
    </row>
    <row r="2965" spans="1:38" x14ac:dyDescent="0.2">
      <c r="A2965" t="s">
        <v>1662</v>
      </c>
      <c r="B2965">
        <v>17</v>
      </c>
      <c r="C2965">
        <v>443</v>
      </c>
      <c r="D2965">
        <f>C2965-B2965</f>
        <v>426</v>
      </c>
      <c r="E2965">
        <v>0.1203</v>
      </c>
      <c r="F2965">
        <v>3.6999999999999999E-4</v>
      </c>
      <c r="G2965">
        <v>6</v>
      </c>
      <c r="H2965" t="s">
        <v>35</v>
      </c>
      <c r="I2965" t="s">
        <v>36</v>
      </c>
      <c r="J2965">
        <v>2.9649999999999999</v>
      </c>
      <c r="K2965">
        <v>6</v>
      </c>
      <c r="L2965">
        <v>0</v>
      </c>
      <c r="M2965">
        <v>9</v>
      </c>
      <c r="N2965">
        <v>20</v>
      </c>
      <c r="O2965">
        <v>2</v>
      </c>
      <c r="P2965">
        <v>24</v>
      </c>
      <c r="Q2965">
        <v>3</v>
      </c>
      <c r="R2965">
        <v>2</v>
      </c>
      <c r="S2965">
        <v>24</v>
      </c>
      <c r="T2965">
        <v>14</v>
      </c>
      <c r="U2965">
        <v>3</v>
      </c>
      <c r="V2965">
        <v>13</v>
      </c>
      <c r="W2965">
        <v>6</v>
      </c>
      <c r="X2965">
        <v>11</v>
      </c>
      <c r="Y2965">
        <v>10</v>
      </c>
      <c r="Z2965">
        <v>17</v>
      </c>
      <c r="AA2965">
        <v>14</v>
      </c>
      <c r="AB2965">
        <v>3</v>
      </c>
      <c r="AC2965">
        <v>1</v>
      </c>
      <c r="AD2965">
        <v>4</v>
      </c>
      <c r="AE2965">
        <f>SUM(M2965:N2965)/SUM(K2965:AD2965)</f>
        <v>0.15591397849462366</v>
      </c>
      <c r="AF2965">
        <f>SUM(S2965,Y2965)/SUM(K2965:AD2965)</f>
        <v>0.18279569892473119</v>
      </c>
      <c r="AG2965">
        <f t="shared" si="202"/>
        <v>0.19354838709677419</v>
      </c>
      <c r="AH2965">
        <f t="shared" si="203"/>
        <v>3.7634408602150539E-2</v>
      </c>
      <c r="AI2965">
        <f t="shared" si="204"/>
        <v>0.11827956989247312</v>
      </c>
      <c r="AJ2965">
        <f t="shared" si="205"/>
        <v>0.31182795698924731</v>
      </c>
    </row>
    <row r="2966" spans="1:38" x14ac:dyDescent="0.2">
      <c r="A2966" t="s">
        <v>359</v>
      </c>
      <c r="B2966">
        <v>11</v>
      </c>
      <c r="C2966">
        <v>216</v>
      </c>
      <c r="D2966">
        <f>C2966-B2966</f>
        <v>205</v>
      </c>
      <c r="E2966">
        <v>0.38250000000000001</v>
      </c>
      <c r="F2966">
        <v>2.7399999999999999E-4</v>
      </c>
      <c r="G2966">
        <v>78</v>
      </c>
      <c r="H2966" t="s">
        <v>35</v>
      </c>
      <c r="I2966" t="s">
        <v>49</v>
      </c>
      <c r="J2966">
        <v>2.7250000000000001</v>
      </c>
      <c r="K2966">
        <v>8</v>
      </c>
      <c r="L2966">
        <v>0</v>
      </c>
      <c r="M2966">
        <v>8</v>
      </c>
      <c r="N2966">
        <v>10</v>
      </c>
      <c r="O2966">
        <v>1</v>
      </c>
      <c r="P2966">
        <v>13</v>
      </c>
      <c r="Q2966">
        <v>2</v>
      </c>
      <c r="R2966">
        <v>1</v>
      </c>
      <c r="S2966">
        <v>16</v>
      </c>
      <c r="T2966">
        <v>1</v>
      </c>
      <c r="U2966">
        <v>0</v>
      </c>
      <c r="V2966">
        <v>4</v>
      </c>
      <c r="W2966">
        <v>6</v>
      </c>
      <c r="X2966">
        <v>5</v>
      </c>
      <c r="Y2966">
        <v>1</v>
      </c>
      <c r="Z2966">
        <v>8</v>
      </c>
      <c r="AA2966">
        <v>7</v>
      </c>
      <c r="AB2966">
        <v>1</v>
      </c>
      <c r="AC2966">
        <v>1</v>
      </c>
      <c r="AD2966">
        <v>0</v>
      </c>
      <c r="AE2966">
        <f>SUM(M2966:N2966)/SUM(K2966:AD2966)</f>
        <v>0.19354838709677419</v>
      </c>
      <c r="AF2966">
        <f>SUM(S2966,Y2966)/SUM(K2966:AD2966)</f>
        <v>0.18279569892473119</v>
      </c>
      <c r="AG2966">
        <f t="shared" si="202"/>
        <v>0.29032258064516131</v>
      </c>
      <c r="AH2966">
        <f t="shared" si="203"/>
        <v>2.1505376344086023E-2</v>
      </c>
      <c r="AI2966">
        <f t="shared" si="204"/>
        <v>3.2258064516129031E-2</v>
      </c>
      <c r="AJ2966">
        <f t="shared" si="205"/>
        <v>0.27956989247311825</v>
      </c>
    </row>
    <row r="2967" spans="1:38" x14ac:dyDescent="0.2">
      <c r="A2967" t="s">
        <v>910</v>
      </c>
      <c r="B2967">
        <v>51</v>
      </c>
      <c r="C2967">
        <v>710</v>
      </c>
      <c r="D2967">
        <f>C2967-B2967</f>
        <v>659</v>
      </c>
      <c r="E2967">
        <v>0.43840000000000001</v>
      </c>
      <c r="F2967">
        <v>2.4754000000000002E-2</v>
      </c>
      <c r="G2967">
        <v>90</v>
      </c>
      <c r="H2967" t="s">
        <v>35</v>
      </c>
      <c r="I2967" t="s">
        <v>72</v>
      </c>
      <c r="J2967">
        <v>2.6840000000000002</v>
      </c>
      <c r="K2967">
        <v>7</v>
      </c>
      <c r="L2967">
        <v>0</v>
      </c>
      <c r="M2967">
        <v>30</v>
      </c>
      <c r="N2967">
        <v>23</v>
      </c>
      <c r="O2967">
        <v>3</v>
      </c>
      <c r="P2967">
        <v>29</v>
      </c>
      <c r="Q2967">
        <v>6</v>
      </c>
      <c r="R2967">
        <v>1</v>
      </c>
      <c r="S2967">
        <v>39</v>
      </c>
      <c r="T2967">
        <v>11</v>
      </c>
      <c r="U2967">
        <v>5</v>
      </c>
      <c r="V2967">
        <v>24</v>
      </c>
      <c r="W2967">
        <v>13</v>
      </c>
      <c r="X2967">
        <v>11</v>
      </c>
      <c r="Y2967">
        <v>10</v>
      </c>
      <c r="Z2967">
        <v>33</v>
      </c>
      <c r="AA2967">
        <v>9</v>
      </c>
      <c r="AB2967">
        <v>8</v>
      </c>
      <c r="AC2967">
        <v>0</v>
      </c>
      <c r="AD2967">
        <v>6</v>
      </c>
      <c r="AE2967">
        <f>SUM(M2967:N2967)/SUM(K2967:AD2967)</f>
        <v>0.19776119402985073</v>
      </c>
      <c r="AF2967">
        <f>SUM(S2967,Y2967)/SUM(K2967:AD2967)</f>
        <v>0.18283582089552239</v>
      </c>
      <c r="AG2967">
        <f t="shared" si="202"/>
        <v>0.18283582089552239</v>
      </c>
      <c r="AH2967">
        <f t="shared" si="203"/>
        <v>3.3582089552238806E-2</v>
      </c>
      <c r="AI2967">
        <f t="shared" si="204"/>
        <v>9.3283582089552244E-2</v>
      </c>
      <c r="AJ2967">
        <f t="shared" si="205"/>
        <v>0.30970149253731344</v>
      </c>
    </row>
    <row r="2968" spans="1:38" x14ac:dyDescent="0.2">
      <c r="A2968" t="s">
        <v>3054</v>
      </c>
      <c r="B2968">
        <v>1</v>
      </c>
      <c r="C2968">
        <v>179</v>
      </c>
      <c r="D2968">
        <f>C2968-B2968</f>
        <v>178</v>
      </c>
      <c r="E2968">
        <v>0.21429999999999999</v>
      </c>
      <c r="F2968">
        <v>2.5300000000000002E-4</v>
      </c>
      <c r="G2968">
        <v>30</v>
      </c>
      <c r="H2968" t="s">
        <v>46</v>
      </c>
      <c r="I2968" t="s">
        <v>38</v>
      </c>
      <c r="J2968">
        <v>2.9060000000000001</v>
      </c>
      <c r="K2968">
        <v>3</v>
      </c>
      <c r="L2968">
        <v>0</v>
      </c>
      <c r="M2968">
        <v>7</v>
      </c>
      <c r="N2968">
        <v>7</v>
      </c>
      <c r="O2968">
        <v>2</v>
      </c>
      <c r="P2968">
        <v>11</v>
      </c>
      <c r="Q2968">
        <v>2</v>
      </c>
      <c r="R2968">
        <v>0</v>
      </c>
      <c r="S2968">
        <v>9</v>
      </c>
      <c r="T2968">
        <v>3</v>
      </c>
      <c r="U2968">
        <v>3</v>
      </c>
      <c r="V2968">
        <v>6</v>
      </c>
      <c r="W2968">
        <v>5</v>
      </c>
      <c r="X2968">
        <v>3</v>
      </c>
      <c r="Y2968">
        <v>6</v>
      </c>
      <c r="Z2968">
        <v>4</v>
      </c>
      <c r="AA2968">
        <v>6</v>
      </c>
      <c r="AB2968">
        <v>3</v>
      </c>
      <c r="AC2968">
        <v>0</v>
      </c>
      <c r="AD2968">
        <v>2</v>
      </c>
      <c r="AE2968">
        <f>SUM(M2968:N2968)/SUM(K2968:AD2968)</f>
        <v>0.17073170731707318</v>
      </c>
      <c r="AF2968">
        <f>SUM(S2968,Y2968)/SUM(K2968:AD2968)</f>
        <v>0.18292682926829268</v>
      </c>
      <c r="AG2968">
        <f t="shared" si="202"/>
        <v>0.23170731707317074</v>
      </c>
      <c r="AH2968">
        <f t="shared" si="203"/>
        <v>4.878048780487805E-2</v>
      </c>
      <c r="AI2968">
        <f t="shared" si="204"/>
        <v>0.10975609756097561</v>
      </c>
      <c r="AJ2968">
        <f t="shared" si="205"/>
        <v>0.25609756097560976</v>
      </c>
      <c r="AK2968">
        <v>5</v>
      </c>
      <c r="AL2968">
        <v>3</v>
      </c>
    </row>
    <row r="2969" spans="1:38" x14ac:dyDescent="0.2">
      <c r="A2969" t="s">
        <v>1715</v>
      </c>
      <c r="B2969">
        <v>27</v>
      </c>
      <c r="C2969">
        <v>349</v>
      </c>
      <c r="D2969">
        <f>C2969-B2969</f>
        <v>322</v>
      </c>
      <c r="E2969">
        <v>0.1759</v>
      </c>
      <c r="F2969" s="1">
        <v>6.0000000000000002E-6</v>
      </c>
      <c r="G2969">
        <v>18</v>
      </c>
      <c r="H2969" t="s">
        <v>46</v>
      </c>
      <c r="I2969" t="s">
        <v>33</v>
      </c>
      <c r="J2969">
        <v>2.52</v>
      </c>
      <c r="K2969">
        <v>6</v>
      </c>
      <c r="L2969">
        <v>0</v>
      </c>
      <c r="M2969">
        <v>18</v>
      </c>
      <c r="N2969">
        <v>15</v>
      </c>
      <c r="O2969">
        <v>3</v>
      </c>
      <c r="P2969">
        <v>16</v>
      </c>
      <c r="Q2969">
        <v>4</v>
      </c>
      <c r="R2969">
        <v>1</v>
      </c>
      <c r="S2969">
        <v>19</v>
      </c>
      <c r="T2969">
        <v>4</v>
      </c>
      <c r="U2969">
        <v>0</v>
      </c>
      <c r="V2969">
        <v>15</v>
      </c>
      <c r="W2969">
        <v>6</v>
      </c>
      <c r="X2969">
        <v>4</v>
      </c>
      <c r="Y2969">
        <v>9</v>
      </c>
      <c r="Z2969">
        <v>17</v>
      </c>
      <c r="AA2969">
        <v>11</v>
      </c>
      <c r="AB2969">
        <v>2</v>
      </c>
      <c r="AC2969">
        <v>1</v>
      </c>
      <c r="AD2969">
        <v>2</v>
      </c>
      <c r="AE2969">
        <f>SUM(M2969:N2969)/SUM(K2969:AD2969)</f>
        <v>0.21568627450980393</v>
      </c>
      <c r="AF2969">
        <f>SUM(S2969,Y2969)/SUM(K2969:AD2969)</f>
        <v>0.18300653594771241</v>
      </c>
      <c r="AG2969">
        <f t="shared" si="202"/>
        <v>0.18300653594771241</v>
      </c>
      <c r="AH2969">
        <f t="shared" si="203"/>
        <v>3.9215686274509803E-2</v>
      </c>
      <c r="AI2969">
        <f t="shared" si="204"/>
        <v>4.5751633986928102E-2</v>
      </c>
      <c r="AJ2969">
        <f t="shared" si="205"/>
        <v>0.33333333333333331</v>
      </c>
      <c r="AK2969">
        <v>1</v>
      </c>
      <c r="AL2969">
        <v>1</v>
      </c>
    </row>
    <row r="2970" spans="1:38" x14ac:dyDescent="0.2">
      <c r="A2970" t="s">
        <v>847</v>
      </c>
      <c r="B2970">
        <v>5</v>
      </c>
      <c r="C2970">
        <v>387</v>
      </c>
      <c r="D2970">
        <f>C2970-B2970</f>
        <v>382</v>
      </c>
      <c r="E2970">
        <v>0.35949999999999999</v>
      </c>
      <c r="F2970">
        <v>3.39E-4</v>
      </c>
      <c r="G2970">
        <v>66</v>
      </c>
      <c r="H2970" t="s">
        <v>32</v>
      </c>
      <c r="I2970" t="s">
        <v>401</v>
      </c>
      <c r="J2970">
        <v>2.706</v>
      </c>
      <c r="K2970">
        <v>5</v>
      </c>
      <c r="L2970">
        <v>0</v>
      </c>
      <c r="M2970">
        <v>16</v>
      </c>
      <c r="N2970">
        <v>14</v>
      </c>
      <c r="O2970">
        <v>2</v>
      </c>
      <c r="P2970">
        <v>21</v>
      </c>
      <c r="Q2970">
        <v>3</v>
      </c>
      <c r="R2970">
        <v>2</v>
      </c>
      <c r="S2970">
        <v>14</v>
      </c>
      <c r="T2970">
        <v>3</v>
      </c>
      <c r="U2970">
        <v>1</v>
      </c>
      <c r="V2970">
        <v>5</v>
      </c>
      <c r="W2970">
        <v>8</v>
      </c>
      <c r="X2970">
        <v>6</v>
      </c>
      <c r="Y2970">
        <v>12</v>
      </c>
      <c r="Z2970">
        <v>18</v>
      </c>
      <c r="AA2970">
        <v>8</v>
      </c>
      <c r="AB2970">
        <v>3</v>
      </c>
      <c r="AC2970">
        <v>0</v>
      </c>
      <c r="AD2970">
        <v>1</v>
      </c>
      <c r="AE2970">
        <f>SUM(M2970:N2970)/SUM(K2970:AD2970)</f>
        <v>0.21126760563380281</v>
      </c>
      <c r="AF2970">
        <f>SUM(S2970,Y2970)/SUM(K2970:AD2970)</f>
        <v>0.18309859154929578</v>
      </c>
      <c r="AG2970">
        <f t="shared" si="202"/>
        <v>0.23943661971830985</v>
      </c>
      <c r="AH2970">
        <f t="shared" si="203"/>
        <v>2.1126760563380281E-2</v>
      </c>
      <c r="AI2970">
        <f t="shared" si="204"/>
        <v>6.3380281690140844E-2</v>
      </c>
      <c r="AJ2970">
        <f t="shared" si="205"/>
        <v>0.28169014084507044</v>
      </c>
      <c r="AK2970">
        <v>18</v>
      </c>
      <c r="AL2970">
        <v>0</v>
      </c>
    </row>
    <row r="2971" spans="1:38" x14ac:dyDescent="0.2">
      <c r="A2971" t="s">
        <v>1199</v>
      </c>
      <c r="B2971">
        <v>115</v>
      </c>
      <c r="C2971">
        <v>573</v>
      </c>
      <c r="D2971">
        <f>C2971-B2971</f>
        <v>458</v>
      </c>
      <c r="E2971">
        <v>0.2487</v>
      </c>
      <c r="F2971">
        <v>7.9179999999999997E-3</v>
      </c>
      <c r="G2971">
        <v>42</v>
      </c>
      <c r="H2971" t="s">
        <v>35</v>
      </c>
      <c r="I2971" t="s">
        <v>44</v>
      </c>
      <c r="J2971">
        <v>2.8660000000000001</v>
      </c>
      <c r="K2971">
        <v>6</v>
      </c>
      <c r="L2971">
        <v>1</v>
      </c>
      <c r="M2971">
        <v>20</v>
      </c>
      <c r="N2971">
        <v>25</v>
      </c>
      <c r="O2971">
        <v>4</v>
      </c>
      <c r="P2971">
        <v>7</v>
      </c>
      <c r="Q2971">
        <v>3</v>
      </c>
      <c r="R2971">
        <v>7</v>
      </c>
      <c r="S2971">
        <v>31</v>
      </c>
      <c r="T2971">
        <v>12</v>
      </c>
      <c r="U2971">
        <v>2</v>
      </c>
      <c r="V2971">
        <v>20</v>
      </c>
      <c r="W2971">
        <v>7</v>
      </c>
      <c r="X2971">
        <v>14</v>
      </c>
      <c r="Y2971">
        <v>8</v>
      </c>
      <c r="Z2971">
        <v>24</v>
      </c>
      <c r="AA2971">
        <v>11</v>
      </c>
      <c r="AB2971">
        <v>8</v>
      </c>
      <c r="AC2971">
        <v>2</v>
      </c>
      <c r="AD2971">
        <v>1</v>
      </c>
      <c r="AE2971">
        <f>SUM(M2971:N2971)/SUM(K2971:AD2971)</f>
        <v>0.21126760563380281</v>
      </c>
      <c r="AF2971">
        <f>SUM(S2971,Y2971)/SUM(K2971:AD2971)</f>
        <v>0.18309859154929578</v>
      </c>
      <c r="AG2971">
        <f t="shared" si="202"/>
        <v>9.3896713615023469E-2</v>
      </c>
      <c r="AH2971">
        <f t="shared" si="203"/>
        <v>3.2863849765258218E-2</v>
      </c>
      <c r="AI2971">
        <f t="shared" si="204"/>
        <v>0.13615023474178403</v>
      </c>
      <c r="AJ2971">
        <f t="shared" si="205"/>
        <v>0.34272300469483569</v>
      </c>
    </row>
    <row r="2972" spans="1:38" x14ac:dyDescent="0.2">
      <c r="A2972" t="s">
        <v>1329</v>
      </c>
      <c r="B2972">
        <v>8</v>
      </c>
      <c r="C2972">
        <v>164</v>
      </c>
      <c r="D2972">
        <f>C2972-B2972</f>
        <v>156</v>
      </c>
      <c r="E2972">
        <v>0.3705</v>
      </c>
      <c r="F2972">
        <v>1.5699999999999999E-4</v>
      </c>
      <c r="G2972">
        <v>78</v>
      </c>
      <c r="H2972" t="s">
        <v>46</v>
      </c>
      <c r="I2972" t="s">
        <v>49</v>
      </c>
      <c r="J2972">
        <v>2.8679999999999999</v>
      </c>
      <c r="K2972">
        <v>1</v>
      </c>
      <c r="L2972">
        <v>1</v>
      </c>
      <c r="M2972">
        <v>7</v>
      </c>
      <c r="N2972">
        <v>8</v>
      </c>
      <c r="O2972">
        <v>4</v>
      </c>
      <c r="P2972">
        <v>8</v>
      </c>
      <c r="Q2972">
        <v>2</v>
      </c>
      <c r="R2972">
        <v>1</v>
      </c>
      <c r="S2972">
        <v>7</v>
      </c>
      <c r="T2972">
        <v>3</v>
      </c>
      <c r="U2972">
        <v>0</v>
      </c>
      <c r="V2972">
        <v>3</v>
      </c>
      <c r="W2972">
        <v>3</v>
      </c>
      <c r="X2972">
        <v>2</v>
      </c>
      <c r="Y2972">
        <v>6</v>
      </c>
      <c r="Z2972">
        <v>6</v>
      </c>
      <c r="AA2972">
        <v>4</v>
      </c>
      <c r="AB2972">
        <v>1</v>
      </c>
      <c r="AC2972">
        <v>0</v>
      </c>
      <c r="AD2972">
        <v>4</v>
      </c>
      <c r="AE2972">
        <f>SUM(M2972:N2972)/SUM(K2972:AD2972)</f>
        <v>0.21126760563380281</v>
      </c>
      <c r="AF2972">
        <f>SUM(S2972,Y2972)/SUM(K2972:AD2972)</f>
        <v>0.18309859154929578</v>
      </c>
      <c r="AG2972">
        <f t="shared" si="202"/>
        <v>0.16901408450704225</v>
      </c>
      <c r="AH2972">
        <f t="shared" si="203"/>
        <v>0.11267605633802817</v>
      </c>
      <c r="AI2972">
        <f t="shared" si="204"/>
        <v>7.0422535211267609E-2</v>
      </c>
      <c r="AJ2972">
        <f t="shared" si="205"/>
        <v>0.25352112676056338</v>
      </c>
      <c r="AK2972">
        <v>1</v>
      </c>
      <c r="AL2972">
        <v>0</v>
      </c>
    </row>
    <row r="2973" spans="1:38" x14ac:dyDescent="0.2">
      <c r="A2973" t="s">
        <v>1379</v>
      </c>
      <c r="B2973">
        <v>6</v>
      </c>
      <c r="C2973">
        <v>512</v>
      </c>
      <c r="D2973">
        <f>C2973-B2973</f>
        <v>506</v>
      </c>
      <c r="E2973">
        <v>0.44950000000000001</v>
      </c>
      <c r="F2973">
        <v>8.43E-4</v>
      </c>
      <c r="G2973">
        <v>90</v>
      </c>
      <c r="H2973" t="s">
        <v>46</v>
      </c>
      <c r="I2973" t="s">
        <v>49</v>
      </c>
      <c r="J2973">
        <v>2.5539999999999998</v>
      </c>
      <c r="K2973">
        <v>5</v>
      </c>
      <c r="L2973">
        <v>0</v>
      </c>
      <c r="M2973">
        <v>19</v>
      </c>
      <c r="N2973">
        <v>19</v>
      </c>
      <c r="O2973">
        <v>1</v>
      </c>
      <c r="P2973">
        <v>36</v>
      </c>
      <c r="Q2973">
        <v>12</v>
      </c>
      <c r="R2973">
        <v>2</v>
      </c>
      <c r="S2973">
        <v>31</v>
      </c>
      <c r="T2973">
        <v>3</v>
      </c>
      <c r="U2973">
        <v>2</v>
      </c>
      <c r="V2973">
        <v>16</v>
      </c>
      <c r="W2973">
        <v>10</v>
      </c>
      <c r="X2973">
        <v>6</v>
      </c>
      <c r="Y2973">
        <v>6</v>
      </c>
      <c r="Z2973">
        <v>10</v>
      </c>
      <c r="AA2973">
        <v>15</v>
      </c>
      <c r="AB2973">
        <v>5</v>
      </c>
      <c r="AC2973">
        <v>1</v>
      </c>
      <c r="AD2973">
        <v>3</v>
      </c>
      <c r="AE2973">
        <f>SUM(M2973:N2973)/SUM(K2973:AD2973)</f>
        <v>0.18811881188118812</v>
      </c>
      <c r="AF2973">
        <f>SUM(S2973,Y2973)/SUM(K2973:AD2973)</f>
        <v>0.18316831683168316</v>
      </c>
      <c r="AG2973">
        <f t="shared" si="202"/>
        <v>0.25247524752475248</v>
      </c>
      <c r="AH2973">
        <f t="shared" si="203"/>
        <v>2.4752475247524754E-2</v>
      </c>
      <c r="AI2973">
        <f t="shared" si="204"/>
        <v>5.9405940594059403E-2</v>
      </c>
      <c r="AJ2973">
        <f t="shared" si="205"/>
        <v>0.29207920792079206</v>
      </c>
      <c r="AK2973">
        <v>80</v>
      </c>
      <c r="AL2973">
        <v>0</v>
      </c>
    </row>
    <row r="2974" spans="1:38" x14ac:dyDescent="0.2">
      <c r="A2974" t="s">
        <v>1070</v>
      </c>
      <c r="B2974">
        <v>36</v>
      </c>
      <c r="C2974">
        <v>415</v>
      </c>
      <c r="D2974">
        <f>C2974-B2974</f>
        <v>379</v>
      </c>
      <c r="E2974">
        <v>0.50539999999999996</v>
      </c>
      <c r="F2974">
        <v>2.1999999999999999E-5</v>
      </c>
      <c r="G2974">
        <v>90</v>
      </c>
      <c r="H2974" t="s">
        <v>32</v>
      </c>
      <c r="I2974" t="s">
        <v>49</v>
      </c>
      <c r="J2974">
        <v>2.6579999999999999</v>
      </c>
      <c r="K2974">
        <v>13</v>
      </c>
      <c r="L2974">
        <v>1</v>
      </c>
      <c r="M2974">
        <v>15</v>
      </c>
      <c r="N2974">
        <v>15</v>
      </c>
      <c r="O2974">
        <v>1</v>
      </c>
      <c r="P2974">
        <v>11</v>
      </c>
      <c r="Q2974">
        <v>3</v>
      </c>
      <c r="R2974">
        <v>3</v>
      </c>
      <c r="S2974">
        <v>20</v>
      </c>
      <c r="T2974">
        <v>1</v>
      </c>
      <c r="U2974">
        <v>1</v>
      </c>
      <c r="V2974">
        <v>6</v>
      </c>
      <c r="W2974">
        <v>6</v>
      </c>
      <c r="X2974">
        <v>9</v>
      </c>
      <c r="Y2974">
        <v>4</v>
      </c>
      <c r="Z2974">
        <v>14</v>
      </c>
      <c r="AA2974">
        <v>6</v>
      </c>
      <c r="AB2974">
        <v>1</v>
      </c>
      <c r="AC2974">
        <v>1</v>
      </c>
      <c r="AD2974">
        <v>0</v>
      </c>
      <c r="AE2974">
        <f>SUM(M2974:N2974)/SUM(K2974:AD2974)</f>
        <v>0.22900763358778625</v>
      </c>
      <c r="AF2974">
        <f>SUM(S2974,Y2974)/SUM(K2974:AD2974)</f>
        <v>0.18320610687022901</v>
      </c>
      <c r="AG2974">
        <f t="shared" si="202"/>
        <v>0.22900763358778625</v>
      </c>
      <c r="AH2974">
        <f t="shared" si="203"/>
        <v>1.5267175572519083E-2</v>
      </c>
      <c r="AI2974">
        <f t="shared" si="204"/>
        <v>4.5801526717557252E-2</v>
      </c>
      <c r="AJ2974">
        <f t="shared" si="205"/>
        <v>0.29770992366412213</v>
      </c>
      <c r="AK2974">
        <v>4</v>
      </c>
      <c r="AL2974">
        <v>0</v>
      </c>
    </row>
    <row r="2975" spans="1:38" x14ac:dyDescent="0.2">
      <c r="A2975" t="s">
        <v>1272</v>
      </c>
      <c r="B2975">
        <v>16</v>
      </c>
      <c r="C2975">
        <v>371</v>
      </c>
      <c r="D2975">
        <f>C2975-B2975</f>
        <v>355</v>
      </c>
      <c r="E2975">
        <v>0.29830000000000001</v>
      </c>
      <c r="F2975">
        <v>6.8900000000000003E-3</v>
      </c>
      <c r="G2975">
        <v>54</v>
      </c>
      <c r="H2975" t="s">
        <v>35</v>
      </c>
      <c r="I2975" t="s">
        <v>1035</v>
      </c>
      <c r="J2975">
        <v>2.4790000000000001</v>
      </c>
      <c r="K2975">
        <v>5</v>
      </c>
      <c r="L2975">
        <v>0</v>
      </c>
      <c r="M2975">
        <v>16</v>
      </c>
      <c r="N2975">
        <v>14</v>
      </c>
      <c r="O2975">
        <v>1</v>
      </c>
      <c r="P2975">
        <v>16</v>
      </c>
      <c r="Q2975">
        <v>3</v>
      </c>
      <c r="R2975">
        <v>2</v>
      </c>
      <c r="S2975">
        <v>18</v>
      </c>
      <c r="T2975">
        <v>3</v>
      </c>
      <c r="U2975">
        <v>0</v>
      </c>
      <c r="V2975">
        <v>11</v>
      </c>
      <c r="W2975">
        <v>4</v>
      </c>
      <c r="X2975">
        <v>10</v>
      </c>
      <c r="Y2975">
        <v>6</v>
      </c>
      <c r="Z2975">
        <v>9</v>
      </c>
      <c r="AA2975">
        <v>4</v>
      </c>
      <c r="AB2975">
        <v>4</v>
      </c>
      <c r="AC2975">
        <v>2</v>
      </c>
      <c r="AD2975">
        <v>3</v>
      </c>
      <c r="AE2975">
        <f>SUM(M2975:N2975)/SUM(K2975:AD2975)</f>
        <v>0.22900763358778625</v>
      </c>
      <c r="AF2975">
        <f>SUM(S2975,Y2975)/SUM(K2975:AD2975)</f>
        <v>0.18320610687022901</v>
      </c>
      <c r="AG2975">
        <f t="shared" si="202"/>
        <v>0.19083969465648856</v>
      </c>
      <c r="AH2975">
        <f t="shared" si="203"/>
        <v>4.5801526717557252E-2</v>
      </c>
      <c r="AI2975">
        <f t="shared" si="204"/>
        <v>6.8702290076335881E-2</v>
      </c>
      <c r="AJ2975">
        <f t="shared" si="205"/>
        <v>0.28244274809160308</v>
      </c>
    </row>
    <row r="2976" spans="1:38" x14ac:dyDescent="0.2">
      <c r="A2976" t="s">
        <v>1050</v>
      </c>
      <c r="B2976">
        <v>3</v>
      </c>
      <c r="C2976">
        <v>549</v>
      </c>
      <c r="D2976">
        <f>C2976-B2976</f>
        <v>546</v>
      </c>
      <c r="E2976">
        <v>0.47939999999999999</v>
      </c>
      <c r="F2976">
        <v>4.0400000000000001E-4</v>
      </c>
      <c r="G2976">
        <v>90</v>
      </c>
      <c r="H2976" t="s">
        <v>32</v>
      </c>
      <c r="I2976" t="s">
        <v>44</v>
      </c>
      <c r="J2976">
        <v>2.5289999999999999</v>
      </c>
      <c r="K2976">
        <v>3</v>
      </c>
      <c r="L2976">
        <v>0</v>
      </c>
      <c r="M2976">
        <v>22</v>
      </c>
      <c r="N2976">
        <v>21</v>
      </c>
      <c r="O2976">
        <v>0</v>
      </c>
      <c r="P2976">
        <v>46</v>
      </c>
      <c r="Q2976">
        <v>3</v>
      </c>
      <c r="R2976">
        <v>2</v>
      </c>
      <c r="S2976">
        <v>26</v>
      </c>
      <c r="T2976">
        <v>3</v>
      </c>
      <c r="U2976">
        <v>1</v>
      </c>
      <c r="V2976">
        <v>14</v>
      </c>
      <c r="W2976">
        <v>6</v>
      </c>
      <c r="X2976">
        <v>8</v>
      </c>
      <c r="Y2976">
        <v>9</v>
      </c>
      <c r="Z2976">
        <v>15</v>
      </c>
      <c r="AA2976">
        <v>5</v>
      </c>
      <c r="AB2976">
        <v>5</v>
      </c>
      <c r="AC2976">
        <v>0</v>
      </c>
      <c r="AD2976">
        <v>2</v>
      </c>
      <c r="AE2976">
        <f>SUM(M2976:N2976)/SUM(K2976:AD2976)</f>
        <v>0.22513089005235601</v>
      </c>
      <c r="AF2976">
        <f>SUM(S2976,Y2976)/SUM(K2976:AD2976)</f>
        <v>0.18324607329842932</v>
      </c>
      <c r="AG2976">
        <f t="shared" si="202"/>
        <v>0.2879581151832461</v>
      </c>
      <c r="AH2976">
        <f t="shared" si="203"/>
        <v>1.0471204188481676E-2</v>
      </c>
      <c r="AI2976">
        <f t="shared" si="204"/>
        <v>5.7591623036649213E-2</v>
      </c>
      <c r="AJ2976">
        <f t="shared" si="205"/>
        <v>0.2356020942408377</v>
      </c>
      <c r="AK2976">
        <v>12</v>
      </c>
      <c r="AL2976">
        <v>0</v>
      </c>
    </row>
    <row r="2977" spans="1:38" x14ac:dyDescent="0.2">
      <c r="A2977" t="s">
        <v>2876</v>
      </c>
      <c r="B2977">
        <v>854</v>
      </c>
      <c r="C2977">
        <v>1289</v>
      </c>
      <c r="D2977">
        <f>C2977-B2977</f>
        <v>435</v>
      </c>
      <c r="E2977">
        <v>0.21029999999999999</v>
      </c>
      <c r="F2977">
        <v>2.1100000000000001E-4</v>
      </c>
      <c r="G2977">
        <v>30</v>
      </c>
      <c r="H2977" t="s">
        <v>35</v>
      </c>
      <c r="I2977" t="s">
        <v>33</v>
      </c>
      <c r="J2977">
        <v>3.2810000000000001</v>
      </c>
      <c r="K2977">
        <v>7</v>
      </c>
      <c r="L2977">
        <v>4</v>
      </c>
      <c r="M2977">
        <v>16</v>
      </c>
      <c r="N2977">
        <v>32</v>
      </c>
      <c r="O2977">
        <v>5</v>
      </c>
      <c r="P2977">
        <v>12</v>
      </c>
      <c r="Q2977">
        <v>5</v>
      </c>
      <c r="R2977">
        <v>20</v>
      </c>
      <c r="S2977">
        <v>30</v>
      </c>
      <c r="T2977">
        <v>14</v>
      </c>
      <c r="U2977">
        <v>4</v>
      </c>
      <c r="V2977">
        <v>18</v>
      </c>
      <c r="W2977">
        <v>6</v>
      </c>
      <c r="X2977">
        <v>9</v>
      </c>
      <c r="Y2977">
        <v>16</v>
      </c>
      <c r="Z2977">
        <v>32</v>
      </c>
      <c r="AA2977">
        <v>14</v>
      </c>
      <c r="AB2977">
        <v>6</v>
      </c>
      <c r="AC2977">
        <v>0</v>
      </c>
      <c r="AD2977">
        <v>1</v>
      </c>
      <c r="AE2977">
        <f>SUM(M2977:N2977)/SUM(K2977:AD2977)</f>
        <v>0.19123505976095617</v>
      </c>
      <c r="AF2977">
        <f>SUM(S2977,Y2977)/SUM(K2977:AD2977)</f>
        <v>0.18326693227091634</v>
      </c>
      <c r="AG2977">
        <f t="shared" si="202"/>
        <v>9.9601593625498003E-2</v>
      </c>
      <c r="AH2977">
        <f t="shared" si="203"/>
        <v>2.3904382470119521E-2</v>
      </c>
      <c r="AI2977">
        <f t="shared" si="204"/>
        <v>0.1752988047808765</v>
      </c>
      <c r="AJ2977">
        <f t="shared" si="205"/>
        <v>0.32669322709163345</v>
      </c>
    </row>
    <row r="2978" spans="1:38" x14ac:dyDescent="0.2">
      <c r="A2978" t="s">
        <v>3163</v>
      </c>
      <c r="B2978">
        <v>5</v>
      </c>
      <c r="C2978">
        <v>912</v>
      </c>
      <c r="D2978">
        <f>C2978-B2978</f>
        <v>907</v>
      </c>
      <c r="E2978">
        <v>0.1721</v>
      </c>
      <c r="F2978">
        <v>4.8000000000000001E-5</v>
      </c>
      <c r="G2978">
        <v>18</v>
      </c>
      <c r="H2978" t="s">
        <v>46</v>
      </c>
      <c r="I2978" t="s">
        <v>36</v>
      </c>
      <c r="J2978">
        <v>3.05</v>
      </c>
      <c r="K2978">
        <v>17</v>
      </c>
      <c r="L2978">
        <v>1</v>
      </c>
      <c r="M2978">
        <v>36</v>
      </c>
      <c r="N2978">
        <v>39</v>
      </c>
      <c r="O2978">
        <v>11</v>
      </c>
      <c r="P2978">
        <v>53</v>
      </c>
      <c r="Q2978">
        <v>6</v>
      </c>
      <c r="R2978">
        <v>6</v>
      </c>
      <c r="S2978">
        <v>51</v>
      </c>
      <c r="T2978">
        <v>21</v>
      </c>
      <c r="U2978">
        <v>2</v>
      </c>
      <c r="V2978">
        <v>15</v>
      </c>
      <c r="W2978">
        <v>10</v>
      </c>
      <c r="X2978">
        <v>16</v>
      </c>
      <c r="Y2978">
        <v>17</v>
      </c>
      <c r="Z2978">
        <v>30</v>
      </c>
      <c r="AA2978">
        <v>27</v>
      </c>
      <c r="AB2978">
        <v>9</v>
      </c>
      <c r="AC2978">
        <v>2</v>
      </c>
      <c r="AD2978">
        <v>2</v>
      </c>
      <c r="AE2978">
        <f>SUM(M2978:N2978)/SUM(K2978:AD2978)</f>
        <v>0.20215633423180593</v>
      </c>
      <c r="AF2978">
        <f>SUM(S2978,Y2978)/SUM(K2978:AD2978)</f>
        <v>0.18328840970350405</v>
      </c>
      <c r="AG2978">
        <f t="shared" si="202"/>
        <v>0.215633423180593</v>
      </c>
      <c r="AH2978">
        <f t="shared" si="203"/>
        <v>4.0431266846361183E-2</v>
      </c>
      <c r="AI2978">
        <f t="shared" si="204"/>
        <v>0.10242587601078167</v>
      </c>
      <c r="AJ2978">
        <f t="shared" si="205"/>
        <v>0.2560646900269542</v>
      </c>
      <c r="AK2978">
        <v>5</v>
      </c>
      <c r="AL2978">
        <v>4</v>
      </c>
    </row>
    <row r="2979" spans="1:38" x14ac:dyDescent="0.2">
      <c r="A2979" t="s">
        <v>2443</v>
      </c>
      <c r="B2979">
        <v>224</v>
      </c>
      <c r="C2979">
        <v>350</v>
      </c>
      <c r="D2979">
        <f>C2979-B2979</f>
        <v>126</v>
      </c>
      <c r="E2979">
        <v>0.32129999999999997</v>
      </c>
      <c r="F2979">
        <v>4.8999999999999998E-5</v>
      </c>
      <c r="G2979">
        <v>66</v>
      </c>
      <c r="H2979" t="s">
        <v>32</v>
      </c>
      <c r="I2979" t="s">
        <v>33</v>
      </c>
      <c r="J2979">
        <v>3.4180000000000001</v>
      </c>
      <c r="K2979">
        <v>5</v>
      </c>
      <c r="L2979">
        <v>1</v>
      </c>
      <c r="M2979">
        <v>2</v>
      </c>
      <c r="N2979">
        <v>3</v>
      </c>
      <c r="O2979">
        <v>1</v>
      </c>
      <c r="P2979">
        <v>5</v>
      </c>
      <c r="Q2979">
        <v>1</v>
      </c>
      <c r="R2979">
        <v>3</v>
      </c>
      <c r="S2979">
        <v>7</v>
      </c>
      <c r="T2979">
        <v>4</v>
      </c>
      <c r="U2979">
        <v>0</v>
      </c>
      <c r="V2979">
        <v>5</v>
      </c>
      <c r="W2979">
        <v>2</v>
      </c>
      <c r="X2979">
        <v>2</v>
      </c>
      <c r="Y2979">
        <v>4</v>
      </c>
      <c r="Z2979">
        <v>7</v>
      </c>
      <c r="AA2979">
        <v>5</v>
      </c>
      <c r="AB2979">
        <v>0</v>
      </c>
      <c r="AC2979">
        <v>2</v>
      </c>
      <c r="AD2979">
        <v>1</v>
      </c>
      <c r="AE2979">
        <f>SUM(M2979:N2979)/SUM(K2979:AD2979)</f>
        <v>8.3333333333333329E-2</v>
      </c>
      <c r="AF2979">
        <f>SUM(S2979,Y2979)/SUM(K2979:AD2979)</f>
        <v>0.18333333333333332</v>
      </c>
      <c r="AG2979">
        <f t="shared" si="202"/>
        <v>0.2</v>
      </c>
      <c r="AH2979">
        <f t="shared" si="203"/>
        <v>6.6666666666666666E-2</v>
      </c>
      <c r="AI2979">
        <f t="shared" si="204"/>
        <v>0.11666666666666667</v>
      </c>
      <c r="AJ2979">
        <f t="shared" si="205"/>
        <v>0.35</v>
      </c>
    </row>
    <row r="2980" spans="1:38" x14ac:dyDescent="0.2">
      <c r="A2980" t="s">
        <v>905</v>
      </c>
      <c r="B2980">
        <v>199</v>
      </c>
      <c r="C2980">
        <v>272</v>
      </c>
      <c r="D2980">
        <f>C2980-B2980</f>
        <v>73</v>
      </c>
      <c r="E2980">
        <v>0.28870000000000001</v>
      </c>
      <c r="F2980">
        <v>6.6200000000000005E-4</v>
      </c>
      <c r="G2980">
        <v>54</v>
      </c>
      <c r="H2980" t="s">
        <v>46</v>
      </c>
      <c r="I2980" t="s">
        <v>33</v>
      </c>
      <c r="J2980">
        <v>4.0579999999999998</v>
      </c>
      <c r="K2980">
        <v>3</v>
      </c>
      <c r="L2980">
        <v>0</v>
      </c>
      <c r="M2980">
        <v>3</v>
      </c>
      <c r="N2980">
        <v>5</v>
      </c>
      <c r="O2980">
        <v>3</v>
      </c>
      <c r="P2980">
        <v>0</v>
      </c>
      <c r="Q2980">
        <v>1</v>
      </c>
      <c r="R2980">
        <v>3</v>
      </c>
      <c r="S2980">
        <v>7</v>
      </c>
      <c r="T2980">
        <v>6</v>
      </c>
      <c r="U2980">
        <v>2</v>
      </c>
      <c r="V2980">
        <v>3</v>
      </c>
      <c r="W2980">
        <v>2</v>
      </c>
      <c r="X2980">
        <v>0</v>
      </c>
      <c r="Y2980">
        <v>4</v>
      </c>
      <c r="Z2980">
        <v>9</v>
      </c>
      <c r="AA2980">
        <v>2</v>
      </c>
      <c r="AB2980">
        <v>5</v>
      </c>
      <c r="AC2980">
        <v>0</v>
      </c>
      <c r="AD2980">
        <v>2</v>
      </c>
      <c r="AE2980">
        <f>SUM(M2980:N2980)/SUM(K2980:AD2980)</f>
        <v>0.13333333333333333</v>
      </c>
      <c r="AF2980">
        <f>SUM(S2980,Y2980)/SUM(K2980:AD2980)</f>
        <v>0.18333333333333332</v>
      </c>
      <c r="AG2980">
        <f t="shared" si="202"/>
        <v>8.3333333333333329E-2</v>
      </c>
      <c r="AH2980">
        <f t="shared" si="203"/>
        <v>8.3333333333333329E-2</v>
      </c>
      <c r="AI2980">
        <f t="shared" si="204"/>
        <v>0.26666666666666666</v>
      </c>
      <c r="AJ2980">
        <f t="shared" si="205"/>
        <v>0.25</v>
      </c>
    </row>
    <row r="2981" spans="1:38" x14ac:dyDescent="0.2">
      <c r="A2981" t="s">
        <v>2307</v>
      </c>
      <c r="B2981">
        <v>33</v>
      </c>
      <c r="C2981">
        <v>168</v>
      </c>
      <c r="D2981">
        <f>C2981-B2981</f>
        <v>135</v>
      </c>
      <c r="E2981">
        <v>0.23449999999999999</v>
      </c>
      <c r="F2981">
        <v>6.4596000000000001E-2</v>
      </c>
      <c r="G2981">
        <v>42</v>
      </c>
      <c r="H2981" t="s">
        <v>35</v>
      </c>
      <c r="I2981" t="s">
        <v>33</v>
      </c>
      <c r="J2981">
        <v>2.468</v>
      </c>
      <c r="K2981">
        <v>1</v>
      </c>
      <c r="L2981">
        <v>0</v>
      </c>
      <c r="M2981">
        <v>7</v>
      </c>
      <c r="N2981">
        <v>2</v>
      </c>
      <c r="O2981">
        <v>0</v>
      </c>
      <c r="P2981">
        <v>2</v>
      </c>
      <c r="Q2981">
        <v>3</v>
      </c>
      <c r="R2981">
        <v>1</v>
      </c>
      <c r="S2981">
        <v>9</v>
      </c>
      <c r="T2981">
        <v>3</v>
      </c>
      <c r="U2981">
        <v>1</v>
      </c>
      <c r="V2981">
        <v>4</v>
      </c>
      <c r="W2981">
        <v>6</v>
      </c>
      <c r="X2981">
        <v>8</v>
      </c>
      <c r="Y2981">
        <v>2</v>
      </c>
      <c r="Z2981">
        <v>7</v>
      </c>
      <c r="AA2981">
        <v>1</v>
      </c>
      <c r="AB2981">
        <v>1</v>
      </c>
      <c r="AC2981">
        <v>2</v>
      </c>
      <c r="AD2981">
        <v>0</v>
      </c>
      <c r="AE2981">
        <f>SUM(M2981:N2981)/SUM(K2981:AD2981)</f>
        <v>0.15</v>
      </c>
      <c r="AF2981">
        <f>SUM(S2981,Y2981)/SUM(K2981:AD2981)</f>
        <v>0.18333333333333332</v>
      </c>
      <c r="AG2981">
        <f t="shared" si="202"/>
        <v>0.15</v>
      </c>
      <c r="AH2981">
        <f t="shared" si="203"/>
        <v>3.3333333333333333E-2</v>
      </c>
      <c r="AI2981">
        <f t="shared" si="204"/>
        <v>0.1</v>
      </c>
      <c r="AJ2981">
        <f t="shared" si="205"/>
        <v>0.38333333333333336</v>
      </c>
    </row>
    <row r="2982" spans="1:38" x14ac:dyDescent="0.2">
      <c r="A2982" t="s">
        <v>370</v>
      </c>
      <c r="B2982">
        <v>517</v>
      </c>
      <c r="C2982">
        <v>591</v>
      </c>
      <c r="D2982">
        <f>C2982-B2982</f>
        <v>74</v>
      </c>
      <c r="E2982">
        <v>0.44040000000000001</v>
      </c>
      <c r="F2982">
        <v>3.39E-4</v>
      </c>
      <c r="G2982">
        <v>90</v>
      </c>
      <c r="H2982" t="s">
        <v>32</v>
      </c>
      <c r="I2982" t="s">
        <v>44</v>
      </c>
      <c r="J2982">
        <v>2.87</v>
      </c>
      <c r="K2982">
        <v>2</v>
      </c>
      <c r="L2982">
        <v>0</v>
      </c>
      <c r="M2982">
        <v>4</v>
      </c>
      <c r="N2982">
        <v>7</v>
      </c>
      <c r="O2982">
        <v>2</v>
      </c>
      <c r="P2982">
        <v>4</v>
      </c>
      <c r="Q2982">
        <v>2</v>
      </c>
      <c r="R2982">
        <v>1</v>
      </c>
      <c r="S2982">
        <v>7</v>
      </c>
      <c r="T2982">
        <v>3</v>
      </c>
      <c r="U2982">
        <v>1</v>
      </c>
      <c r="V2982">
        <v>6</v>
      </c>
      <c r="W2982">
        <v>2</v>
      </c>
      <c r="X2982">
        <v>2</v>
      </c>
      <c r="Y2982">
        <v>4</v>
      </c>
      <c r="Z2982">
        <v>5</v>
      </c>
      <c r="AA2982">
        <v>2</v>
      </c>
      <c r="AB2982">
        <v>2</v>
      </c>
      <c r="AC2982">
        <v>1</v>
      </c>
      <c r="AD2982">
        <v>3</v>
      </c>
      <c r="AE2982">
        <f>SUM(M2982:N2982)/SUM(K2982:AD2982)</f>
        <v>0.18333333333333332</v>
      </c>
      <c r="AF2982">
        <f>SUM(S2982,Y2982)/SUM(K2982:AD2982)</f>
        <v>0.18333333333333332</v>
      </c>
      <c r="AG2982">
        <f t="shared" si="202"/>
        <v>0.13333333333333333</v>
      </c>
      <c r="AH2982">
        <f t="shared" si="203"/>
        <v>0.1</v>
      </c>
      <c r="AI2982">
        <f t="shared" si="204"/>
        <v>0.11666666666666667</v>
      </c>
      <c r="AJ2982">
        <f t="shared" si="205"/>
        <v>0.28333333333333333</v>
      </c>
    </row>
    <row r="2983" spans="1:38" x14ac:dyDescent="0.2">
      <c r="A2983" t="s">
        <v>671</v>
      </c>
      <c r="B2983">
        <v>3</v>
      </c>
      <c r="C2983">
        <v>377</v>
      </c>
      <c r="D2983">
        <f>C2983-B2983</f>
        <v>374</v>
      </c>
      <c r="E2983">
        <v>0.25290000000000001</v>
      </c>
      <c r="F2983">
        <v>6.3599999999999996E-4</v>
      </c>
      <c r="G2983">
        <v>42</v>
      </c>
      <c r="H2983" t="s">
        <v>35</v>
      </c>
      <c r="I2983" t="s">
        <v>44</v>
      </c>
      <c r="J2983">
        <v>2.7370000000000001</v>
      </c>
      <c r="K2983">
        <v>4</v>
      </c>
      <c r="L2983">
        <v>0</v>
      </c>
      <c r="M2983">
        <v>19</v>
      </c>
      <c r="N2983">
        <v>24</v>
      </c>
      <c r="O2983">
        <v>3</v>
      </c>
      <c r="P2983">
        <v>13</v>
      </c>
      <c r="Q2983">
        <v>5</v>
      </c>
      <c r="R2983">
        <v>3</v>
      </c>
      <c r="S2983">
        <v>20</v>
      </c>
      <c r="T2983">
        <v>10</v>
      </c>
      <c r="U2983">
        <v>5</v>
      </c>
      <c r="V2983">
        <v>7</v>
      </c>
      <c r="W2983">
        <v>9</v>
      </c>
      <c r="X2983">
        <v>11</v>
      </c>
      <c r="Y2983">
        <v>13</v>
      </c>
      <c r="Z2983">
        <v>18</v>
      </c>
      <c r="AA2983">
        <v>8</v>
      </c>
      <c r="AB2983">
        <v>4</v>
      </c>
      <c r="AC2983">
        <v>0</v>
      </c>
      <c r="AD2983">
        <v>4</v>
      </c>
      <c r="AE2983">
        <f>SUM(M2983:N2983)/SUM(K2983:AD2983)</f>
        <v>0.2388888888888889</v>
      </c>
      <c r="AF2983">
        <f>SUM(S2983,Y2983)/SUM(K2983:AD2983)</f>
        <v>0.18333333333333332</v>
      </c>
      <c r="AG2983">
        <f t="shared" si="202"/>
        <v>0.14444444444444443</v>
      </c>
      <c r="AH2983">
        <f t="shared" si="203"/>
        <v>3.888888888888889E-2</v>
      </c>
      <c r="AI2983">
        <f t="shared" si="204"/>
        <v>0.12222222222222222</v>
      </c>
      <c r="AJ2983">
        <f t="shared" si="205"/>
        <v>0.2722222222222222</v>
      </c>
    </row>
    <row r="2984" spans="1:38" x14ac:dyDescent="0.2">
      <c r="A2984" t="s">
        <v>2402</v>
      </c>
      <c r="B2984">
        <v>187</v>
      </c>
      <c r="C2984">
        <v>491</v>
      </c>
      <c r="D2984">
        <f>C2984-B2984</f>
        <v>304</v>
      </c>
      <c r="E2984">
        <v>0.20349999999999999</v>
      </c>
      <c r="F2984">
        <v>6.9670000000000001E-3</v>
      </c>
      <c r="G2984">
        <v>30</v>
      </c>
      <c r="H2984" t="s">
        <v>35</v>
      </c>
      <c r="I2984" t="s">
        <v>33</v>
      </c>
      <c r="J2984">
        <v>3.0110000000000001</v>
      </c>
      <c r="K2984">
        <v>5</v>
      </c>
      <c r="L2984">
        <v>0</v>
      </c>
      <c r="M2984">
        <v>19</v>
      </c>
      <c r="N2984">
        <v>14</v>
      </c>
      <c r="O2984">
        <v>8</v>
      </c>
      <c r="P2984">
        <v>9</v>
      </c>
      <c r="Q2984">
        <v>4</v>
      </c>
      <c r="R2984">
        <v>7</v>
      </c>
      <c r="S2984">
        <v>19</v>
      </c>
      <c r="T2984">
        <v>9</v>
      </c>
      <c r="U2984">
        <v>2</v>
      </c>
      <c r="V2984">
        <v>20</v>
      </c>
      <c r="W2984">
        <v>4</v>
      </c>
      <c r="X2984">
        <v>6</v>
      </c>
      <c r="Y2984">
        <v>12</v>
      </c>
      <c r="Z2984">
        <v>16</v>
      </c>
      <c r="AA2984">
        <v>7</v>
      </c>
      <c r="AB2984">
        <v>6</v>
      </c>
      <c r="AC2984">
        <v>0</v>
      </c>
      <c r="AD2984">
        <v>2</v>
      </c>
      <c r="AE2984">
        <f>SUM(M2984:N2984)/SUM(K2984:AD2984)</f>
        <v>0.19526627218934911</v>
      </c>
      <c r="AF2984">
        <f>SUM(S2984,Y2984)/SUM(K2984:AD2984)</f>
        <v>0.18343195266272189</v>
      </c>
      <c r="AG2984">
        <f t="shared" si="202"/>
        <v>0.10650887573964497</v>
      </c>
      <c r="AH2984">
        <f t="shared" si="203"/>
        <v>5.9171597633136092E-2</v>
      </c>
      <c r="AI2984">
        <f t="shared" si="204"/>
        <v>0.14201183431952663</v>
      </c>
      <c r="AJ2984">
        <f t="shared" si="205"/>
        <v>0.31360946745562129</v>
      </c>
    </row>
    <row r="2985" spans="1:38" x14ac:dyDescent="0.2">
      <c r="A2985" t="s">
        <v>2943</v>
      </c>
      <c r="B2985">
        <v>7</v>
      </c>
      <c r="C2985">
        <v>486</v>
      </c>
      <c r="D2985">
        <f>C2985-B2985</f>
        <v>479</v>
      </c>
      <c r="E2985">
        <v>0.37319999999999998</v>
      </c>
      <c r="F2985">
        <v>1.9956000000000002E-2</v>
      </c>
      <c r="G2985">
        <v>78</v>
      </c>
      <c r="H2985" t="s">
        <v>35</v>
      </c>
      <c r="I2985" t="s">
        <v>49</v>
      </c>
      <c r="J2985">
        <v>2.39</v>
      </c>
      <c r="K2985">
        <v>4</v>
      </c>
      <c r="L2985">
        <v>1</v>
      </c>
      <c r="M2985">
        <v>17</v>
      </c>
      <c r="N2985">
        <v>22</v>
      </c>
      <c r="O2985">
        <v>4</v>
      </c>
      <c r="P2985">
        <v>20</v>
      </c>
      <c r="Q2985">
        <v>6</v>
      </c>
      <c r="R2985">
        <v>1</v>
      </c>
      <c r="S2985">
        <v>22</v>
      </c>
      <c r="T2985">
        <v>4</v>
      </c>
      <c r="U2985">
        <v>2</v>
      </c>
      <c r="V2985">
        <v>14</v>
      </c>
      <c r="W2985">
        <v>9</v>
      </c>
      <c r="X2985">
        <v>11</v>
      </c>
      <c r="Y2985">
        <v>9</v>
      </c>
      <c r="Z2985">
        <v>8</v>
      </c>
      <c r="AA2985">
        <v>9</v>
      </c>
      <c r="AB2985">
        <v>2</v>
      </c>
      <c r="AC2985">
        <v>1</v>
      </c>
      <c r="AD2985">
        <v>3</v>
      </c>
      <c r="AE2985">
        <f>SUM(M2985:N2985)/SUM(K2985:AD2985)</f>
        <v>0.23076923076923078</v>
      </c>
      <c r="AF2985">
        <f>SUM(S2985,Y2985)/SUM(K2985:AD2985)</f>
        <v>0.18343195266272189</v>
      </c>
      <c r="AG2985">
        <f t="shared" si="202"/>
        <v>0.19526627218934911</v>
      </c>
      <c r="AH2985">
        <f t="shared" si="203"/>
        <v>4.7337278106508875E-2</v>
      </c>
      <c r="AI2985">
        <f t="shared" si="204"/>
        <v>5.3254437869822487E-2</v>
      </c>
      <c r="AJ2985">
        <f t="shared" si="205"/>
        <v>0.28994082840236685</v>
      </c>
    </row>
    <row r="2986" spans="1:38" x14ac:dyDescent="0.2">
      <c r="A2986" t="s">
        <v>203</v>
      </c>
      <c r="B2986">
        <v>1854</v>
      </c>
      <c r="C2986">
        <v>2209</v>
      </c>
      <c r="D2986">
        <f>C2986-B2986</f>
        <v>355</v>
      </c>
      <c r="E2986">
        <v>0.38600000000000001</v>
      </c>
      <c r="F2986">
        <v>5.5999999999999999E-5</v>
      </c>
      <c r="G2986">
        <v>78</v>
      </c>
      <c r="H2986" t="s">
        <v>46</v>
      </c>
      <c r="I2986" t="s">
        <v>49</v>
      </c>
      <c r="J2986">
        <v>3.044</v>
      </c>
      <c r="K2986">
        <v>14</v>
      </c>
      <c r="L2986">
        <v>1</v>
      </c>
      <c r="M2986">
        <v>7</v>
      </c>
      <c r="N2986">
        <v>23</v>
      </c>
      <c r="O2986">
        <v>2</v>
      </c>
      <c r="P2986">
        <v>16</v>
      </c>
      <c r="Q2986">
        <v>4</v>
      </c>
      <c r="R2986">
        <v>4</v>
      </c>
      <c r="S2986">
        <v>14</v>
      </c>
      <c r="T2986">
        <v>5</v>
      </c>
      <c r="U2986">
        <v>3</v>
      </c>
      <c r="V2986">
        <v>9</v>
      </c>
      <c r="W2986">
        <v>11</v>
      </c>
      <c r="X2986">
        <v>6</v>
      </c>
      <c r="Y2986">
        <v>15</v>
      </c>
      <c r="Z2986">
        <v>10</v>
      </c>
      <c r="AA2986">
        <v>6</v>
      </c>
      <c r="AB2986">
        <v>6</v>
      </c>
      <c r="AC2986">
        <v>0</v>
      </c>
      <c r="AD2986">
        <v>2</v>
      </c>
      <c r="AE2986">
        <f>SUM(M2986:N2986)/SUM(K2986:AD2986)</f>
        <v>0.189873417721519</v>
      </c>
      <c r="AF2986">
        <f>SUM(S2986,Y2986)/SUM(K2986:AD2986)</f>
        <v>0.18354430379746836</v>
      </c>
      <c r="AG2986">
        <f t="shared" si="202"/>
        <v>0.25949367088607594</v>
      </c>
      <c r="AH2986">
        <f t="shared" si="203"/>
        <v>2.5316455696202531E-2</v>
      </c>
      <c r="AI2986">
        <f t="shared" si="204"/>
        <v>0.11392405063291139</v>
      </c>
      <c r="AJ2986">
        <f t="shared" si="205"/>
        <v>0.22784810126582278</v>
      </c>
      <c r="AK2986">
        <v>43</v>
      </c>
      <c r="AL2986">
        <v>0</v>
      </c>
    </row>
    <row r="2987" spans="1:38" x14ac:dyDescent="0.2">
      <c r="A2987" t="s">
        <v>1542</v>
      </c>
      <c r="B2987">
        <v>14</v>
      </c>
      <c r="C2987">
        <v>525</v>
      </c>
      <c r="D2987">
        <f>C2987-B2987</f>
        <v>511</v>
      </c>
      <c r="E2987">
        <v>0.32150000000000001</v>
      </c>
      <c r="F2987">
        <v>1.8E-5</v>
      </c>
      <c r="G2987">
        <v>66</v>
      </c>
      <c r="H2987" t="s">
        <v>46</v>
      </c>
      <c r="I2987" t="s">
        <v>49</v>
      </c>
      <c r="J2987">
        <v>2.7959999999999998</v>
      </c>
      <c r="K2987">
        <v>7</v>
      </c>
      <c r="L2987">
        <v>0</v>
      </c>
      <c r="M2987">
        <v>16</v>
      </c>
      <c r="N2987">
        <v>31</v>
      </c>
      <c r="O2987">
        <v>0</v>
      </c>
      <c r="P2987">
        <v>33</v>
      </c>
      <c r="Q2987">
        <v>4</v>
      </c>
      <c r="R2987">
        <v>8</v>
      </c>
      <c r="S2987">
        <v>25</v>
      </c>
      <c r="T2987">
        <v>10</v>
      </c>
      <c r="U2987">
        <v>4</v>
      </c>
      <c r="V2987">
        <v>12</v>
      </c>
      <c r="W2987">
        <v>7</v>
      </c>
      <c r="X2987">
        <v>14</v>
      </c>
      <c r="Y2987">
        <v>13</v>
      </c>
      <c r="Z2987">
        <v>7</v>
      </c>
      <c r="AA2987">
        <v>9</v>
      </c>
      <c r="AB2987">
        <v>4</v>
      </c>
      <c r="AC2987">
        <v>2</v>
      </c>
      <c r="AD2987">
        <v>1</v>
      </c>
      <c r="AE2987">
        <f>SUM(M2987:N2987)/SUM(K2987:AD2987)</f>
        <v>0.22705314009661837</v>
      </c>
      <c r="AF2987">
        <f>SUM(S2987,Y2987)/SUM(K2987:AD2987)</f>
        <v>0.18357487922705315</v>
      </c>
      <c r="AG2987">
        <f t="shared" si="202"/>
        <v>0.22705314009661837</v>
      </c>
      <c r="AH2987">
        <f t="shared" si="203"/>
        <v>1.4492753623188406E-2</v>
      </c>
      <c r="AI2987">
        <f t="shared" si="204"/>
        <v>0.12560386473429952</v>
      </c>
      <c r="AJ2987">
        <f t="shared" si="205"/>
        <v>0.22222222222222221</v>
      </c>
      <c r="AK2987">
        <v>29</v>
      </c>
      <c r="AL2987">
        <v>0</v>
      </c>
    </row>
    <row r="2988" spans="1:38" x14ac:dyDescent="0.2">
      <c r="A2988" t="s">
        <v>437</v>
      </c>
      <c r="B2988">
        <v>409</v>
      </c>
      <c r="C2988">
        <v>1420</v>
      </c>
      <c r="D2988">
        <f>C2988-B2988</f>
        <v>1011</v>
      </c>
      <c r="E2988">
        <v>0.248</v>
      </c>
      <c r="F2988" s="1">
        <v>9.9999999999999995E-7</v>
      </c>
      <c r="G2988">
        <v>42</v>
      </c>
      <c r="H2988" t="s">
        <v>32</v>
      </c>
      <c r="I2988" t="s">
        <v>40</v>
      </c>
      <c r="J2988">
        <v>2.7909999999999999</v>
      </c>
      <c r="K2988">
        <v>20</v>
      </c>
      <c r="L2988">
        <v>4</v>
      </c>
      <c r="M2988">
        <v>37</v>
      </c>
      <c r="N2988">
        <v>59</v>
      </c>
      <c r="O2988">
        <v>8</v>
      </c>
      <c r="P2988">
        <v>33</v>
      </c>
      <c r="Q2988">
        <v>7</v>
      </c>
      <c r="R2988">
        <v>15</v>
      </c>
      <c r="S2988">
        <v>56</v>
      </c>
      <c r="T2988">
        <v>21</v>
      </c>
      <c r="U2988">
        <v>3</v>
      </c>
      <c r="V2988">
        <v>32</v>
      </c>
      <c r="W2988">
        <v>13</v>
      </c>
      <c r="X2988">
        <v>26</v>
      </c>
      <c r="Y2988">
        <v>20</v>
      </c>
      <c r="Z2988">
        <v>29</v>
      </c>
      <c r="AA2988">
        <v>17</v>
      </c>
      <c r="AB2988">
        <v>5</v>
      </c>
      <c r="AC2988">
        <v>2</v>
      </c>
      <c r="AD2988">
        <v>7</v>
      </c>
      <c r="AE2988">
        <f>SUM(M2988:N2988)/SUM(K2988:AD2988)</f>
        <v>0.2318840579710145</v>
      </c>
      <c r="AF2988">
        <f>SUM(S2988,Y2988)/SUM(K2988:AD2988)</f>
        <v>0.18357487922705315</v>
      </c>
      <c r="AG2988">
        <f t="shared" si="202"/>
        <v>0.15942028985507245</v>
      </c>
      <c r="AH2988">
        <f t="shared" si="203"/>
        <v>4.1062801932367152E-2</v>
      </c>
      <c r="AI2988">
        <f t="shared" si="204"/>
        <v>0.10628019323671498</v>
      </c>
      <c r="AJ2988">
        <f t="shared" si="205"/>
        <v>0.27777777777777779</v>
      </c>
      <c r="AK2988">
        <v>2</v>
      </c>
      <c r="AL2988">
        <v>1</v>
      </c>
    </row>
    <row r="2989" spans="1:38" x14ac:dyDescent="0.2">
      <c r="A2989" t="s">
        <v>2945</v>
      </c>
      <c r="B2989">
        <v>12</v>
      </c>
      <c r="C2989">
        <v>623</v>
      </c>
      <c r="D2989">
        <f>C2989-B2989</f>
        <v>611</v>
      </c>
      <c r="E2989">
        <v>0.1045</v>
      </c>
      <c r="F2989">
        <v>7.2999999999999999E-5</v>
      </c>
      <c r="G2989">
        <v>6</v>
      </c>
      <c r="H2989" t="s">
        <v>35</v>
      </c>
      <c r="I2989" t="s">
        <v>65</v>
      </c>
      <c r="J2989">
        <v>2.7250000000000001</v>
      </c>
      <c r="K2989">
        <v>11</v>
      </c>
      <c r="L2989">
        <v>0</v>
      </c>
      <c r="M2989">
        <v>26</v>
      </c>
      <c r="N2989">
        <v>28</v>
      </c>
      <c r="O2989">
        <v>3</v>
      </c>
      <c r="P2989">
        <v>14</v>
      </c>
      <c r="Q2989">
        <v>6</v>
      </c>
      <c r="R2989">
        <v>3</v>
      </c>
      <c r="S2989">
        <v>28</v>
      </c>
      <c r="T2989">
        <v>11</v>
      </c>
      <c r="U2989">
        <v>3</v>
      </c>
      <c r="V2989">
        <v>16</v>
      </c>
      <c r="W2989">
        <v>10</v>
      </c>
      <c r="X2989">
        <v>13</v>
      </c>
      <c r="Y2989">
        <v>19</v>
      </c>
      <c r="Z2989">
        <v>33</v>
      </c>
      <c r="AA2989">
        <v>19</v>
      </c>
      <c r="AB2989">
        <v>7</v>
      </c>
      <c r="AC2989">
        <v>1</v>
      </c>
      <c r="AD2989">
        <v>5</v>
      </c>
      <c r="AE2989">
        <f>SUM(M2989:N2989)/SUM(K2989:AD2989)</f>
        <v>0.2109375</v>
      </c>
      <c r="AF2989">
        <f>SUM(S2989,Y2989)/SUM(K2989:AD2989)</f>
        <v>0.18359375</v>
      </c>
      <c r="AG2989">
        <f t="shared" si="202"/>
        <v>0.13671875</v>
      </c>
      <c r="AH2989">
        <f t="shared" si="203"/>
        <v>3.515625E-2</v>
      </c>
      <c r="AI2989">
        <f t="shared" si="204"/>
        <v>9.375E-2</v>
      </c>
      <c r="AJ2989">
        <f t="shared" si="205"/>
        <v>0.33984375</v>
      </c>
    </row>
    <row r="2990" spans="1:38" x14ac:dyDescent="0.2">
      <c r="A2990" t="s">
        <v>645</v>
      </c>
      <c r="B2990">
        <v>131</v>
      </c>
      <c r="C2990">
        <v>207</v>
      </c>
      <c r="D2990">
        <f>C2990-B2990</f>
        <v>76</v>
      </c>
      <c r="E2990">
        <v>0.24890000000000001</v>
      </c>
      <c r="F2990">
        <v>1.6000000000000001E-3</v>
      </c>
      <c r="G2990">
        <v>42</v>
      </c>
      <c r="H2990" t="s">
        <v>46</v>
      </c>
      <c r="I2990" t="s">
        <v>44</v>
      </c>
      <c r="J2990">
        <v>3.5960000000000001</v>
      </c>
      <c r="K2990">
        <v>1</v>
      </c>
      <c r="L2990">
        <v>1</v>
      </c>
      <c r="M2990">
        <v>2</v>
      </c>
      <c r="N2990">
        <v>4</v>
      </c>
      <c r="O2990">
        <v>2</v>
      </c>
      <c r="P2990">
        <v>2</v>
      </c>
      <c r="Q2990">
        <v>0</v>
      </c>
      <c r="R2990">
        <v>3</v>
      </c>
      <c r="S2990">
        <v>6</v>
      </c>
      <c r="T2990">
        <v>4</v>
      </c>
      <c r="U2990">
        <v>1</v>
      </c>
      <c r="V2990">
        <v>7</v>
      </c>
      <c r="W2990">
        <v>0</v>
      </c>
      <c r="X2990">
        <v>2</v>
      </c>
      <c r="Y2990">
        <v>3</v>
      </c>
      <c r="Z2990">
        <v>2</v>
      </c>
      <c r="AA2990">
        <v>3</v>
      </c>
      <c r="AB2990">
        <v>3</v>
      </c>
      <c r="AC2990">
        <v>1</v>
      </c>
      <c r="AD2990">
        <v>2</v>
      </c>
      <c r="AE2990">
        <f>SUM(M2990:N2990)/SUM(K2990:AD2990)</f>
        <v>0.12244897959183673</v>
      </c>
      <c r="AF2990">
        <f>SUM(S2990,Y2990)/SUM(K2990:AD2990)</f>
        <v>0.18367346938775511</v>
      </c>
      <c r="AG2990">
        <f t="shared" si="202"/>
        <v>6.1224489795918366E-2</v>
      </c>
      <c r="AH2990">
        <f t="shared" si="203"/>
        <v>0.10204081632653061</v>
      </c>
      <c r="AI2990">
        <f t="shared" si="204"/>
        <v>0.22448979591836735</v>
      </c>
      <c r="AJ2990">
        <f t="shared" si="205"/>
        <v>0.30612244897959184</v>
      </c>
    </row>
    <row r="2991" spans="1:38" x14ac:dyDescent="0.2">
      <c r="A2991" t="s">
        <v>2396</v>
      </c>
      <c r="B2991">
        <v>2</v>
      </c>
      <c r="C2991">
        <v>165</v>
      </c>
      <c r="D2991">
        <f>C2991-B2991</f>
        <v>163</v>
      </c>
      <c r="E2991">
        <v>0.24540000000000001</v>
      </c>
      <c r="F2991">
        <v>1.6200000000000001E-4</v>
      </c>
      <c r="G2991">
        <v>42</v>
      </c>
      <c r="H2991" t="s">
        <v>46</v>
      </c>
      <c r="I2991" t="s">
        <v>235</v>
      </c>
      <c r="J2991">
        <v>2.702</v>
      </c>
      <c r="K2991">
        <v>3</v>
      </c>
      <c r="L2991">
        <v>0</v>
      </c>
      <c r="M2991">
        <v>9</v>
      </c>
      <c r="N2991">
        <v>7</v>
      </c>
      <c r="O2991">
        <v>5</v>
      </c>
      <c r="P2991">
        <v>5</v>
      </c>
      <c r="Q2991">
        <v>2</v>
      </c>
      <c r="R2991">
        <v>2</v>
      </c>
      <c r="S2991">
        <v>12</v>
      </c>
      <c r="T2991">
        <v>4</v>
      </c>
      <c r="U2991">
        <v>1</v>
      </c>
      <c r="V2991">
        <v>12</v>
      </c>
      <c r="W2991">
        <v>8</v>
      </c>
      <c r="X2991">
        <v>8</v>
      </c>
      <c r="Y2991">
        <v>6</v>
      </c>
      <c r="Z2991">
        <v>7</v>
      </c>
      <c r="AA2991">
        <v>5</v>
      </c>
      <c r="AB2991">
        <v>2</v>
      </c>
      <c r="AC2991">
        <v>0</v>
      </c>
      <c r="AD2991">
        <v>0</v>
      </c>
      <c r="AE2991">
        <f>SUM(M2991:N2991)/SUM(K2991:AD2991)</f>
        <v>0.16326530612244897</v>
      </c>
      <c r="AF2991">
        <f>SUM(S2991,Y2991)/SUM(K2991:AD2991)</f>
        <v>0.18367346938775511</v>
      </c>
      <c r="AG2991">
        <f t="shared" si="202"/>
        <v>0.16326530612244897</v>
      </c>
      <c r="AH2991">
        <f t="shared" si="203"/>
        <v>5.1020408163265307E-2</v>
      </c>
      <c r="AI2991">
        <f t="shared" si="204"/>
        <v>9.1836734693877556E-2</v>
      </c>
      <c r="AJ2991">
        <f t="shared" si="205"/>
        <v>0.34693877551020408</v>
      </c>
      <c r="AK2991">
        <v>2</v>
      </c>
      <c r="AL2991">
        <v>0</v>
      </c>
    </row>
    <row r="2992" spans="1:38" x14ac:dyDescent="0.2">
      <c r="A2992" t="s">
        <v>2048</v>
      </c>
      <c r="B2992">
        <v>677</v>
      </c>
      <c r="C2992">
        <v>734</v>
      </c>
      <c r="D2992">
        <f>C2992-B2992</f>
        <v>57</v>
      </c>
      <c r="E2992">
        <v>0.13869999999999999</v>
      </c>
      <c r="F2992">
        <v>4.1300000000000001E-4</v>
      </c>
      <c r="G2992">
        <v>6</v>
      </c>
      <c r="H2992" t="s">
        <v>46</v>
      </c>
      <c r="I2992" t="s">
        <v>49</v>
      </c>
      <c r="J2992">
        <v>3.18</v>
      </c>
      <c r="K2992">
        <v>3</v>
      </c>
      <c r="L2992">
        <v>0</v>
      </c>
      <c r="M2992">
        <v>3</v>
      </c>
      <c r="N2992">
        <v>6</v>
      </c>
      <c r="O2992">
        <v>1</v>
      </c>
      <c r="P2992">
        <v>0</v>
      </c>
      <c r="Q2992">
        <v>1</v>
      </c>
      <c r="R2992">
        <v>2</v>
      </c>
      <c r="S2992">
        <v>7</v>
      </c>
      <c r="T2992">
        <v>2</v>
      </c>
      <c r="U2992">
        <v>0</v>
      </c>
      <c r="V2992">
        <v>3</v>
      </c>
      <c r="W2992">
        <v>2</v>
      </c>
      <c r="X2992">
        <v>2</v>
      </c>
      <c r="Y2992">
        <v>2</v>
      </c>
      <c r="Z2992">
        <v>4</v>
      </c>
      <c r="AA2992">
        <v>4</v>
      </c>
      <c r="AB2992">
        <v>3</v>
      </c>
      <c r="AC2992">
        <v>2</v>
      </c>
      <c r="AD2992">
        <v>2</v>
      </c>
      <c r="AE2992">
        <f>SUM(M2992:N2992)/SUM(K2992:AD2992)</f>
        <v>0.18367346938775511</v>
      </c>
      <c r="AF2992">
        <f>SUM(S2992,Y2992)/SUM(K2992:AD2992)</f>
        <v>0.18367346938775511</v>
      </c>
      <c r="AG2992">
        <f t="shared" si="202"/>
        <v>0.10204081632653061</v>
      </c>
      <c r="AH2992">
        <f t="shared" si="203"/>
        <v>0.10204081632653061</v>
      </c>
      <c r="AI2992">
        <f t="shared" si="204"/>
        <v>0.14285714285714285</v>
      </c>
      <c r="AJ2992">
        <f t="shared" si="205"/>
        <v>0.2857142857142857</v>
      </c>
    </row>
    <row r="2993" spans="1:38" x14ac:dyDescent="0.2">
      <c r="A2993" t="s">
        <v>1426</v>
      </c>
      <c r="B2993">
        <v>3</v>
      </c>
      <c r="C2993">
        <v>242</v>
      </c>
      <c r="D2993">
        <f>C2993-B2993</f>
        <v>239</v>
      </c>
      <c r="E2993">
        <v>0.47989999999999999</v>
      </c>
      <c r="F2993">
        <v>1.2899999999999999E-4</v>
      </c>
      <c r="G2993">
        <v>90</v>
      </c>
      <c r="H2993" t="s">
        <v>35</v>
      </c>
      <c r="I2993" t="s">
        <v>44</v>
      </c>
      <c r="J2993">
        <v>2.6040000000000001</v>
      </c>
      <c r="K2993">
        <v>3</v>
      </c>
      <c r="L2993">
        <v>1</v>
      </c>
      <c r="M2993">
        <v>12</v>
      </c>
      <c r="N2993">
        <v>7</v>
      </c>
      <c r="O2993">
        <v>1</v>
      </c>
      <c r="P2993">
        <v>15</v>
      </c>
      <c r="Q2993">
        <v>2</v>
      </c>
      <c r="R2993">
        <v>0</v>
      </c>
      <c r="S2993">
        <v>15</v>
      </c>
      <c r="T2993">
        <v>1</v>
      </c>
      <c r="U2993">
        <v>0</v>
      </c>
      <c r="V2993">
        <v>6</v>
      </c>
      <c r="W2993">
        <v>5</v>
      </c>
      <c r="X2993">
        <v>7</v>
      </c>
      <c r="Y2993">
        <v>3</v>
      </c>
      <c r="Z2993">
        <v>9</v>
      </c>
      <c r="AA2993">
        <v>6</v>
      </c>
      <c r="AB2993">
        <v>4</v>
      </c>
      <c r="AC2993">
        <v>0</v>
      </c>
      <c r="AD2993">
        <v>1</v>
      </c>
      <c r="AE2993">
        <f>SUM(M2993:N2993)/SUM(K2993:AD2993)</f>
        <v>0.19387755102040816</v>
      </c>
      <c r="AF2993">
        <f>SUM(S2993,Y2993)/SUM(K2993:AD2993)</f>
        <v>0.18367346938775511</v>
      </c>
      <c r="AG2993">
        <f t="shared" si="202"/>
        <v>0.23469387755102042</v>
      </c>
      <c r="AH2993">
        <f t="shared" si="203"/>
        <v>2.0408163265306121E-2</v>
      </c>
      <c r="AI2993">
        <f t="shared" si="204"/>
        <v>5.1020408163265307E-2</v>
      </c>
      <c r="AJ2993">
        <f t="shared" si="205"/>
        <v>0.31632653061224492</v>
      </c>
    </row>
    <row r="2994" spans="1:38" x14ac:dyDescent="0.2">
      <c r="A2994" t="s">
        <v>2545</v>
      </c>
      <c r="B2994">
        <v>9</v>
      </c>
      <c r="C2994">
        <v>293</v>
      </c>
      <c r="D2994">
        <f>C2994-B2994</f>
        <v>284</v>
      </c>
      <c r="E2994">
        <v>0.42670000000000002</v>
      </c>
      <c r="F2994">
        <v>1.5100000000000001E-4</v>
      </c>
      <c r="G2994">
        <v>78</v>
      </c>
      <c r="H2994" t="s">
        <v>32</v>
      </c>
      <c r="I2994" t="s">
        <v>44</v>
      </c>
      <c r="J2994">
        <v>2.7759999999999998</v>
      </c>
      <c r="K2994">
        <v>5</v>
      </c>
      <c r="L2994">
        <v>0</v>
      </c>
      <c r="M2994">
        <v>5</v>
      </c>
      <c r="N2994">
        <v>14</v>
      </c>
      <c r="O2994">
        <v>0</v>
      </c>
      <c r="P2994">
        <v>11</v>
      </c>
      <c r="Q2994">
        <v>1</v>
      </c>
      <c r="R2994">
        <v>1</v>
      </c>
      <c r="S2994">
        <v>17</v>
      </c>
      <c r="T2994">
        <v>4</v>
      </c>
      <c r="U2994">
        <v>0</v>
      </c>
      <c r="V2994">
        <v>5</v>
      </c>
      <c r="W2994">
        <v>5</v>
      </c>
      <c r="X2994">
        <v>7</v>
      </c>
      <c r="Y2994">
        <v>1</v>
      </c>
      <c r="Z2994">
        <v>9</v>
      </c>
      <c r="AA2994">
        <v>8</v>
      </c>
      <c r="AB2994">
        <v>3</v>
      </c>
      <c r="AC2994">
        <v>0</v>
      </c>
      <c r="AD2994">
        <v>2</v>
      </c>
      <c r="AE2994">
        <f>SUM(M2994:N2994)/SUM(K2994:AD2994)</f>
        <v>0.19387755102040816</v>
      </c>
      <c r="AF2994">
        <f>SUM(S2994,Y2994)/SUM(K2994:AD2994)</f>
        <v>0.18367346938775511</v>
      </c>
      <c r="AG2994">
        <f t="shared" si="202"/>
        <v>0.21428571428571427</v>
      </c>
      <c r="AH2994">
        <f t="shared" si="203"/>
        <v>2.0408163265306121E-2</v>
      </c>
      <c r="AI2994">
        <f t="shared" si="204"/>
        <v>8.1632653061224483E-2</v>
      </c>
      <c r="AJ2994">
        <f t="shared" si="205"/>
        <v>0.30612244897959184</v>
      </c>
      <c r="AK2994">
        <v>18</v>
      </c>
      <c r="AL2994">
        <v>2</v>
      </c>
    </row>
    <row r="2995" spans="1:38" x14ac:dyDescent="0.2">
      <c r="A2995" t="s">
        <v>1887</v>
      </c>
      <c r="B2995">
        <v>1134</v>
      </c>
      <c r="C2995">
        <v>1230</v>
      </c>
      <c r="D2995">
        <f>C2995-B2995</f>
        <v>96</v>
      </c>
      <c r="E2995">
        <v>0.2364</v>
      </c>
      <c r="F2995">
        <v>3.0500000000000002E-3</v>
      </c>
      <c r="G2995">
        <v>42</v>
      </c>
      <c r="H2995" t="s">
        <v>35</v>
      </c>
      <c r="I2995" t="s">
        <v>44</v>
      </c>
      <c r="J2995">
        <v>2.9550000000000001</v>
      </c>
      <c r="K2995">
        <v>2</v>
      </c>
      <c r="L2995">
        <v>0</v>
      </c>
      <c r="M2995">
        <v>4</v>
      </c>
      <c r="N2995">
        <v>7</v>
      </c>
      <c r="O2995">
        <v>1</v>
      </c>
      <c r="P2995">
        <v>7</v>
      </c>
      <c r="Q2995">
        <v>2</v>
      </c>
      <c r="R2995">
        <v>2</v>
      </c>
      <c r="S2995">
        <v>6</v>
      </c>
      <c r="T2995">
        <v>3</v>
      </c>
      <c r="U2995">
        <v>0</v>
      </c>
      <c r="V2995">
        <v>2</v>
      </c>
      <c r="W2995">
        <v>3</v>
      </c>
      <c r="X2995">
        <v>0</v>
      </c>
      <c r="Y2995">
        <v>3</v>
      </c>
      <c r="Z2995">
        <v>0</v>
      </c>
      <c r="AA2995">
        <v>5</v>
      </c>
      <c r="AB2995">
        <v>0</v>
      </c>
      <c r="AC2995">
        <v>0</v>
      </c>
      <c r="AD2995">
        <v>2</v>
      </c>
      <c r="AE2995">
        <f>SUM(M2995:N2995)/SUM(K2995:AD2995)</f>
        <v>0.22448979591836735</v>
      </c>
      <c r="AF2995">
        <f>SUM(S2995,Y2995)/SUM(K2995:AD2995)</f>
        <v>0.18367346938775511</v>
      </c>
      <c r="AG2995">
        <f t="shared" si="202"/>
        <v>0.24489795918367346</v>
      </c>
      <c r="AH2995">
        <f t="shared" si="203"/>
        <v>6.1224489795918366E-2</v>
      </c>
      <c r="AI2995">
        <f t="shared" si="204"/>
        <v>0.10204081632653061</v>
      </c>
      <c r="AJ2995">
        <f t="shared" si="205"/>
        <v>0.18367346938775511</v>
      </c>
    </row>
    <row r="2996" spans="1:38" x14ac:dyDescent="0.2">
      <c r="A2996" t="s">
        <v>140</v>
      </c>
      <c r="B2996">
        <v>2</v>
      </c>
      <c r="C2996">
        <v>764</v>
      </c>
      <c r="D2996">
        <f>C2996-B2996</f>
        <v>762</v>
      </c>
      <c r="E2996">
        <v>0.3422</v>
      </c>
      <c r="F2996">
        <v>7.6000000000000004E-5</v>
      </c>
      <c r="G2996">
        <v>66</v>
      </c>
      <c r="H2996" t="s">
        <v>46</v>
      </c>
      <c r="I2996" t="s">
        <v>44</v>
      </c>
      <c r="J2996">
        <v>2.6150000000000002</v>
      </c>
      <c r="K2996">
        <v>29</v>
      </c>
      <c r="L2996">
        <v>0</v>
      </c>
      <c r="M2996">
        <v>29</v>
      </c>
      <c r="N2996">
        <v>32</v>
      </c>
      <c r="O2996">
        <v>2</v>
      </c>
      <c r="P2996">
        <v>34</v>
      </c>
      <c r="Q2996">
        <v>2</v>
      </c>
      <c r="R2996">
        <v>0</v>
      </c>
      <c r="S2996">
        <v>42</v>
      </c>
      <c r="T2996">
        <v>3</v>
      </c>
      <c r="U2996">
        <v>0</v>
      </c>
      <c r="V2996">
        <v>16</v>
      </c>
      <c r="W2996">
        <v>10</v>
      </c>
      <c r="X2996">
        <v>9</v>
      </c>
      <c r="Y2996">
        <v>3</v>
      </c>
      <c r="Z2996">
        <v>15</v>
      </c>
      <c r="AA2996">
        <v>15</v>
      </c>
      <c r="AB2996">
        <v>2</v>
      </c>
      <c r="AC2996">
        <v>0</v>
      </c>
      <c r="AD2996">
        <v>2</v>
      </c>
      <c r="AE2996">
        <f>SUM(M2996:N2996)/SUM(K2996:AD2996)</f>
        <v>0.24897959183673468</v>
      </c>
      <c r="AF2996">
        <f>SUM(S2996,Y2996)/SUM(K2996:AD2996)</f>
        <v>0.18367346938775511</v>
      </c>
      <c r="AG2996">
        <f t="shared" si="202"/>
        <v>0.29795918367346941</v>
      </c>
      <c r="AH2996">
        <f t="shared" si="203"/>
        <v>1.6326530612244899E-2</v>
      </c>
      <c r="AI2996">
        <f t="shared" si="204"/>
        <v>2.0408163265306121E-2</v>
      </c>
      <c r="AJ2996">
        <f t="shared" si="205"/>
        <v>0.23265306122448978</v>
      </c>
      <c r="AK2996">
        <v>99</v>
      </c>
      <c r="AL2996">
        <v>0</v>
      </c>
    </row>
    <row r="2997" spans="1:38" x14ac:dyDescent="0.2">
      <c r="A2997" t="s">
        <v>875</v>
      </c>
      <c r="B2997">
        <v>489</v>
      </c>
      <c r="C2997">
        <v>870</v>
      </c>
      <c r="D2997">
        <f>C2997-B2997</f>
        <v>381</v>
      </c>
      <c r="E2997">
        <v>0.22889999999999999</v>
      </c>
      <c r="F2997">
        <v>1.65E-4</v>
      </c>
      <c r="G2997">
        <v>30</v>
      </c>
      <c r="H2997" t="s">
        <v>35</v>
      </c>
      <c r="I2997" t="s">
        <v>100</v>
      </c>
      <c r="J2997">
        <v>2.8580000000000001</v>
      </c>
      <c r="K2997">
        <v>9</v>
      </c>
      <c r="L2997">
        <v>0</v>
      </c>
      <c r="M2997">
        <v>17</v>
      </c>
      <c r="N2997">
        <v>16</v>
      </c>
      <c r="O2997">
        <v>5</v>
      </c>
      <c r="P2997">
        <v>20</v>
      </c>
      <c r="Q2997">
        <v>0</v>
      </c>
      <c r="R2997">
        <v>5</v>
      </c>
      <c r="S2997">
        <v>17</v>
      </c>
      <c r="T2997">
        <v>6</v>
      </c>
      <c r="U2997">
        <v>3</v>
      </c>
      <c r="V2997">
        <v>16</v>
      </c>
      <c r="W2997">
        <v>7</v>
      </c>
      <c r="X2997">
        <v>11</v>
      </c>
      <c r="Y2997">
        <v>17</v>
      </c>
      <c r="Z2997">
        <v>17</v>
      </c>
      <c r="AA2997">
        <v>14</v>
      </c>
      <c r="AB2997">
        <v>3</v>
      </c>
      <c r="AC2997">
        <v>1</v>
      </c>
      <c r="AD2997">
        <v>1</v>
      </c>
      <c r="AE2997">
        <f>SUM(M2997:N2997)/SUM(K2997:AD2997)</f>
        <v>0.17837837837837839</v>
      </c>
      <c r="AF2997">
        <f>SUM(S2997,Y2997)/SUM(K2997:AD2997)</f>
        <v>0.18378378378378379</v>
      </c>
      <c r="AG2997">
        <f t="shared" si="202"/>
        <v>0.19459459459459461</v>
      </c>
      <c r="AH2997">
        <f t="shared" si="203"/>
        <v>3.783783783783784E-2</v>
      </c>
      <c r="AI2997">
        <f t="shared" si="204"/>
        <v>9.1891891891891897E-2</v>
      </c>
      <c r="AJ2997">
        <f t="shared" si="205"/>
        <v>0.31351351351351353</v>
      </c>
    </row>
    <row r="2998" spans="1:38" x14ac:dyDescent="0.2">
      <c r="A2998" t="s">
        <v>308</v>
      </c>
      <c r="B2998">
        <v>11</v>
      </c>
      <c r="C2998">
        <v>483</v>
      </c>
      <c r="D2998">
        <f>C2998-B2998</f>
        <v>472</v>
      </c>
      <c r="E2998">
        <v>0.37340000000000001</v>
      </c>
      <c r="F2998">
        <v>1.2799999999999999E-4</v>
      </c>
      <c r="G2998">
        <v>78</v>
      </c>
      <c r="H2998" t="s">
        <v>46</v>
      </c>
      <c r="I2998" t="s">
        <v>44</v>
      </c>
      <c r="J2998">
        <v>2.8220000000000001</v>
      </c>
      <c r="K2998">
        <v>8</v>
      </c>
      <c r="L2998">
        <v>0</v>
      </c>
      <c r="M2998">
        <v>22</v>
      </c>
      <c r="N2998">
        <v>20</v>
      </c>
      <c r="O2998">
        <v>5</v>
      </c>
      <c r="P2998">
        <v>28</v>
      </c>
      <c r="Q2998">
        <v>3</v>
      </c>
      <c r="R2998">
        <v>2</v>
      </c>
      <c r="S2998">
        <v>24</v>
      </c>
      <c r="T2998">
        <v>4</v>
      </c>
      <c r="U2998">
        <v>0</v>
      </c>
      <c r="V2998">
        <v>8</v>
      </c>
      <c r="W2998">
        <v>14</v>
      </c>
      <c r="X2998">
        <v>4</v>
      </c>
      <c r="Y2998">
        <v>10</v>
      </c>
      <c r="Z2998">
        <v>17</v>
      </c>
      <c r="AA2998">
        <v>6</v>
      </c>
      <c r="AB2998">
        <v>7</v>
      </c>
      <c r="AC2998">
        <v>0</v>
      </c>
      <c r="AD2998">
        <v>3</v>
      </c>
      <c r="AE2998">
        <f>SUM(M2998:N2998)/SUM(K2998:AD2998)</f>
        <v>0.22702702702702704</v>
      </c>
      <c r="AF2998">
        <f>SUM(S2998,Y2998)/SUM(K2998:AD2998)</f>
        <v>0.18378378378378379</v>
      </c>
      <c r="AG2998">
        <f t="shared" si="202"/>
        <v>0.27027027027027029</v>
      </c>
      <c r="AH2998">
        <f t="shared" si="203"/>
        <v>4.3243243243243246E-2</v>
      </c>
      <c r="AI2998">
        <f t="shared" si="204"/>
        <v>7.0270270270270274E-2</v>
      </c>
      <c r="AJ2998">
        <f t="shared" si="205"/>
        <v>0.20540540540540542</v>
      </c>
      <c r="AK2998">
        <v>25</v>
      </c>
      <c r="AL2998">
        <v>0</v>
      </c>
    </row>
    <row r="2999" spans="1:38" x14ac:dyDescent="0.2">
      <c r="A2999" t="s">
        <v>2228</v>
      </c>
      <c r="B2999">
        <v>27</v>
      </c>
      <c r="C2999">
        <v>745</v>
      </c>
      <c r="D2999">
        <f>C2999-B2999</f>
        <v>718</v>
      </c>
      <c r="E2999">
        <v>0.23719999999999999</v>
      </c>
      <c r="F2999">
        <v>2.9999999999999997E-4</v>
      </c>
      <c r="G2999">
        <v>42</v>
      </c>
      <c r="H2999" t="s">
        <v>46</v>
      </c>
      <c r="I2999" t="s">
        <v>49</v>
      </c>
      <c r="J2999">
        <v>2.9529999999999998</v>
      </c>
      <c r="K2999">
        <v>15</v>
      </c>
      <c r="L2999">
        <v>0</v>
      </c>
      <c r="M2999">
        <v>27</v>
      </c>
      <c r="N2999">
        <v>36</v>
      </c>
      <c r="O2999">
        <v>5</v>
      </c>
      <c r="P2999">
        <v>34</v>
      </c>
      <c r="Q2999">
        <v>9</v>
      </c>
      <c r="R2999">
        <v>11</v>
      </c>
      <c r="S2999">
        <v>35</v>
      </c>
      <c r="T2999">
        <v>12</v>
      </c>
      <c r="U2999">
        <v>7</v>
      </c>
      <c r="V2999">
        <v>18</v>
      </c>
      <c r="W2999">
        <v>13</v>
      </c>
      <c r="X2999">
        <v>20</v>
      </c>
      <c r="Y2999">
        <v>24</v>
      </c>
      <c r="Z2999">
        <v>21</v>
      </c>
      <c r="AA2999">
        <v>17</v>
      </c>
      <c r="AB2999">
        <v>12</v>
      </c>
      <c r="AC2999">
        <v>0</v>
      </c>
      <c r="AD2999">
        <v>5</v>
      </c>
      <c r="AE2999">
        <f>SUM(M2999:N2999)/SUM(K2999:AD2999)</f>
        <v>0.19626168224299065</v>
      </c>
      <c r="AF2999">
        <f>SUM(S2999,Y2999)/SUM(K2999:AD2999)</f>
        <v>0.18380062305295949</v>
      </c>
      <c r="AG2999">
        <f t="shared" si="202"/>
        <v>0.19314641744548286</v>
      </c>
      <c r="AH2999">
        <f t="shared" si="203"/>
        <v>3.1152647975077882E-2</v>
      </c>
      <c r="AI2999">
        <f t="shared" si="204"/>
        <v>0.13084112149532709</v>
      </c>
      <c r="AJ2999">
        <f t="shared" si="205"/>
        <v>0.26479750778816197</v>
      </c>
    </row>
    <row r="3000" spans="1:38" x14ac:dyDescent="0.2">
      <c r="A3000" t="s">
        <v>1706</v>
      </c>
      <c r="B3000">
        <v>352</v>
      </c>
      <c r="C3000">
        <v>808</v>
      </c>
      <c r="D3000">
        <f>C3000-B3000</f>
        <v>456</v>
      </c>
      <c r="E3000">
        <v>0.29820000000000002</v>
      </c>
      <c r="F3000">
        <v>4.3959999999999997E-3</v>
      </c>
      <c r="G3000">
        <v>54</v>
      </c>
      <c r="H3000" t="s">
        <v>46</v>
      </c>
      <c r="I3000" t="s">
        <v>33</v>
      </c>
      <c r="J3000">
        <v>2.8450000000000002</v>
      </c>
      <c r="K3000">
        <v>11</v>
      </c>
      <c r="L3000">
        <v>3</v>
      </c>
      <c r="M3000">
        <v>18</v>
      </c>
      <c r="N3000">
        <v>16</v>
      </c>
      <c r="O3000">
        <v>3</v>
      </c>
      <c r="P3000">
        <v>10</v>
      </c>
      <c r="Q3000">
        <v>5</v>
      </c>
      <c r="R3000">
        <v>8</v>
      </c>
      <c r="S3000">
        <v>23</v>
      </c>
      <c r="T3000">
        <v>12</v>
      </c>
      <c r="U3000">
        <v>4</v>
      </c>
      <c r="V3000">
        <v>26</v>
      </c>
      <c r="W3000">
        <v>14</v>
      </c>
      <c r="X3000">
        <v>14</v>
      </c>
      <c r="Y3000">
        <v>18</v>
      </c>
      <c r="Z3000">
        <v>18</v>
      </c>
      <c r="AA3000">
        <v>12</v>
      </c>
      <c r="AB3000">
        <v>2</v>
      </c>
      <c r="AC3000">
        <v>1</v>
      </c>
      <c r="AD3000">
        <v>5</v>
      </c>
      <c r="AE3000">
        <f>SUM(M3000:N3000)/SUM(K3000:AD3000)</f>
        <v>0.15246636771300448</v>
      </c>
      <c r="AF3000">
        <f>SUM(S3000,Y3000)/SUM(K3000:AD3000)</f>
        <v>0.18385650224215247</v>
      </c>
      <c r="AG3000">
        <f t="shared" si="202"/>
        <v>0.15695067264573992</v>
      </c>
      <c r="AH3000">
        <f t="shared" si="203"/>
        <v>4.0358744394618833E-2</v>
      </c>
      <c r="AI3000">
        <f t="shared" si="204"/>
        <v>0.11659192825112108</v>
      </c>
      <c r="AJ3000">
        <f t="shared" si="205"/>
        <v>0.34977578475336324</v>
      </c>
    </row>
    <row r="3001" spans="1:38" x14ac:dyDescent="0.2">
      <c r="A3001" t="s">
        <v>999</v>
      </c>
      <c r="B3001">
        <v>3</v>
      </c>
      <c r="C3001">
        <v>248</v>
      </c>
      <c r="D3001">
        <f>C3001-B3001</f>
        <v>245</v>
      </c>
      <c r="E3001">
        <v>0.20630000000000001</v>
      </c>
      <c r="F3001">
        <v>2.3599999999999999E-4</v>
      </c>
      <c r="G3001">
        <v>30</v>
      </c>
      <c r="H3001" t="s">
        <v>35</v>
      </c>
      <c r="I3001" t="s">
        <v>100</v>
      </c>
      <c r="J3001">
        <v>3.12</v>
      </c>
      <c r="K3001">
        <v>6</v>
      </c>
      <c r="L3001">
        <v>0</v>
      </c>
      <c r="M3001">
        <v>10</v>
      </c>
      <c r="N3001">
        <v>18</v>
      </c>
      <c r="O3001">
        <v>4</v>
      </c>
      <c r="P3001">
        <v>17</v>
      </c>
      <c r="Q3001">
        <v>2</v>
      </c>
      <c r="R3001">
        <v>9</v>
      </c>
      <c r="S3001">
        <v>22</v>
      </c>
      <c r="T3001">
        <v>11</v>
      </c>
      <c r="U3001">
        <v>0</v>
      </c>
      <c r="V3001">
        <v>17</v>
      </c>
      <c r="W3001">
        <v>2</v>
      </c>
      <c r="X3001">
        <v>11</v>
      </c>
      <c r="Y3001">
        <v>10</v>
      </c>
      <c r="Z3001">
        <v>17</v>
      </c>
      <c r="AA3001">
        <v>4</v>
      </c>
      <c r="AB3001">
        <v>6</v>
      </c>
      <c r="AC3001">
        <v>1</v>
      </c>
      <c r="AD3001">
        <v>7</v>
      </c>
      <c r="AE3001">
        <f>SUM(M3001:N3001)/SUM(K3001:AD3001)</f>
        <v>0.16091954022988506</v>
      </c>
      <c r="AF3001">
        <f>SUM(S3001,Y3001)/SUM(K3001:AD3001)</f>
        <v>0.18390804597701149</v>
      </c>
      <c r="AG3001">
        <f t="shared" si="202"/>
        <v>0.14367816091954022</v>
      </c>
      <c r="AH3001">
        <f t="shared" si="203"/>
        <v>6.8965517241379309E-2</v>
      </c>
      <c r="AI3001">
        <f t="shared" si="204"/>
        <v>0.14942528735632185</v>
      </c>
      <c r="AJ3001">
        <f t="shared" si="205"/>
        <v>0.29310344827586204</v>
      </c>
    </row>
    <row r="3002" spans="1:38" x14ac:dyDescent="0.2">
      <c r="A3002" t="s">
        <v>1328</v>
      </c>
      <c r="B3002">
        <v>39</v>
      </c>
      <c r="C3002">
        <v>681</v>
      </c>
      <c r="D3002">
        <f>C3002-B3002</f>
        <v>642</v>
      </c>
      <c r="E3002">
        <v>0.29249999999999998</v>
      </c>
      <c r="F3002">
        <v>9.3999999999999994E-5</v>
      </c>
      <c r="G3002">
        <v>54</v>
      </c>
      <c r="H3002" t="s">
        <v>35</v>
      </c>
      <c r="I3002" t="s">
        <v>658</v>
      </c>
      <c r="J3002">
        <v>2.613</v>
      </c>
      <c r="K3002">
        <v>8</v>
      </c>
      <c r="L3002">
        <v>2</v>
      </c>
      <c r="M3002">
        <v>27</v>
      </c>
      <c r="N3002">
        <v>27</v>
      </c>
      <c r="O3002">
        <v>9</v>
      </c>
      <c r="P3002">
        <v>15</v>
      </c>
      <c r="Q3002">
        <v>2</v>
      </c>
      <c r="R3002">
        <v>4</v>
      </c>
      <c r="S3002">
        <v>32</v>
      </c>
      <c r="T3002">
        <v>13</v>
      </c>
      <c r="U3002">
        <v>2</v>
      </c>
      <c r="V3002">
        <v>24</v>
      </c>
      <c r="W3002">
        <v>14</v>
      </c>
      <c r="X3002">
        <v>22</v>
      </c>
      <c r="Y3002">
        <v>16</v>
      </c>
      <c r="Z3002">
        <v>25</v>
      </c>
      <c r="AA3002">
        <v>11</v>
      </c>
      <c r="AB3002">
        <v>2</v>
      </c>
      <c r="AC3002">
        <v>1</v>
      </c>
      <c r="AD3002">
        <v>5</v>
      </c>
      <c r="AE3002">
        <f>SUM(M3002:N3002)/SUM(K3002:AD3002)</f>
        <v>0.20689655172413793</v>
      </c>
      <c r="AF3002">
        <f>SUM(S3002,Y3002)/SUM(K3002:AD3002)</f>
        <v>0.18390804597701149</v>
      </c>
      <c r="AG3002">
        <f t="shared" si="202"/>
        <v>0.1417624521072797</v>
      </c>
      <c r="AH3002">
        <f t="shared" si="203"/>
        <v>5.7471264367816091E-2</v>
      </c>
      <c r="AI3002">
        <f t="shared" si="204"/>
        <v>8.0459770114942528E-2</v>
      </c>
      <c r="AJ3002">
        <f t="shared" si="205"/>
        <v>0.32950191570881227</v>
      </c>
    </row>
    <row r="3003" spans="1:38" x14ac:dyDescent="0.2">
      <c r="A3003" t="s">
        <v>2559</v>
      </c>
      <c r="B3003">
        <v>5</v>
      </c>
      <c r="C3003">
        <v>612</v>
      </c>
      <c r="D3003">
        <f>C3003-B3003</f>
        <v>607</v>
      </c>
      <c r="E3003">
        <v>0.4375</v>
      </c>
      <c r="F3003">
        <v>4.2700000000000002E-4</v>
      </c>
      <c r="G3003">
        <v>90</v>
      </c>
      <c r="H3003" t="s">
        <v>32</v>
      </c>
      <c r="I3003" t="s">
        <v>40</v>
      </c>
      <c r="J3003">
        <v>2.65</v>
      </c>
      <c r="K3003">
        <v>8</v>
      </c>
      <c r="L3003">
        <v>1</v>
      </c>
      <c r="M3003">
        <v>20</v>
      </c>
      <c r="N3003">
        <v>25</v>
      </c>
      <c r="O3003">
        <v>1</v>
      </c>
      <c r="P3003">
        <v>27</v>
      </c>
      <c r="Q3003">
        <v>8</v>
      </c>
      <c r="R3003">
        <v>3</v>
      </c>
      <c r="S3003">
        <v>32</v>
      </c>
      <c r="T3003">
        <v>7</v>
      </c>
      <c r="U3003">
        <v>2</v>
      </c>
      <c r="V3003">
        <v>16</v>
      </c>
      <c r="W3003">
        <v>14</v>
      </c>
      <c r="X3003">
        <v>7</v>
      </c>
      <c r="Y3003">
        <v>7</v>
      </c>
      <c r="Z3003">
        <v>16</v>
      </c>
      <c r="AA3003">
        <v>10</v>
      </c>
      <c r="AB3003">
        <v>5</v>
      </c>
      <c r="AC3003">
        <v>0</v>
      </c>
      <c r="AD3003">
        <v>3</v>
      </c>
      <c r="AE3003">
        <f>SUM(M3003:N3003)/SUM(K3003:AD3003)</f>
        <v>0.21226415094339623</v>
      </c>
      <c r="AF3003">
        <f>SUM(S3003,Y3003)/SUM(K3003:AD3003)</f>
        <v>0.18396226415094338</v>
      </c>
      <c r="AG3003">
        <f t="shared" si="202"/>
        <v>0.23113207547169812</v>
      </c>
      <c r="AH3003">
        <f t="shared" si="203"/>
        <v>1.8867924528301886E-2</v>
      </c>
      <c r="AI3003">
        <f t="shared" si="204"/>
        <v>8.0188679245283015E-2</v>
      </c>
      <c r="AJ3003">
        <f t="shared" si="205"/>
        <v>0.27358490566037735</v>
      </c>
      <c r="AK3003">
        <v>2</v>
      </c>
      <c r="AL3003">
        <v>0</v>
      </c>
    </row>
    <row r="3004" spans="1:38" x14ac:dyDescent="0.2">
      <c r="A3004" t="s">
        <v>522</v>
      </c>
      <c r="B3004">
        <v>1790</v>
      </c>
      <c r="C3004">
        <v>2163</v>
      </c>
      <c r="D3004">
        <f>C3004-B3004</f>
        <v>373</v>
      </c>
      <c r="E3004">
        <v>0.1857</v>
      </c>
      <c r="F3004" s="1">
        <v>9.9999999999999995E-7</v>
      </c>
      <c r="G3004">
        <v>18</v>
      </c>
      <c r="H3004" t="s">
        <v>35</v>
      </c>
      <c r="I3004" t="s">
        <v>33</v>
      </c>
      <c r="J3004">
        <v>3.101</v>
      </c>
      <c r="K3004">
        <v>11</v>
      </c>
      <c r="L3004">
        <v>1</v>
      </c>
      <c r="M3004">
        <v>16</v>
      </c>
      <c r="N3004">
        <v>18</v>
      </c>
      <c r="O3004">
        <v>2</v>
      </c>
      <c r="P3004">
        <v>7</v>
      </c>
      <c r="Q3004">
        <v>6</v>
      </c>
      <c r="R3004">
        <v>6</v>
      </c>
      <c r="S3004">
        <v>26</v>
      </c>
      <c r="T3004">
        <v>17</v>
      </c>
      <c r="U3004">
        <v>3</v>
      </c>
      <c r="V3004">
        <v>17</v>
      </c>
      <c r="W3004">
        <v>10</v>
      </c>
      <c r="X3004">
        <v>13</v>
      </c>
      <c r="Y3004">
        <v>11</v>
      </c>
      <c r="Z3004">
        <v>13</v>
      </c>
      <c r="AA3004">
        <v>7</v>
      </c>
      <c r="AB3004">
        <v>8</v>
      </c>
      <c r="AC3004">
        <v>0</v>
      </c>
      <c r="AD3004">
        <v>9</v>
      </c>
      <c r="AE3004">
        <f>SUM(M3004:N3004)/SUM(K3004:AD3004)</f>
        <v>0.1691542288557214</v>
      </c>
      <c r="AF3004">
        <f>SUM(S3004,Y3004)/SUM(K3004:AD3004)</f>
        <v>0.18407960199004975</v>
      </c>
      <c r="AG3004">
        <f t="shared" si="202"/>
        <v>0.13930348258706468</v>
      </c>
      <c r="AH3004">
        <f t="shared" si="203"/>
        <v>5.4726368159203981E-2</v>
      </c>
      <c r="AI3004">
        <f t="shared" si="204"/>
        <v>0.1691542288557214</v>
      </c>
      <c r="AJ3004">
        <f t="shared" si="205"/>
        <v>0.28358208955223879</v>
      </c>
    </row>
    <row r="3005" spans="1:38" x14ac:dyDescent="0.2">
      <c r="A3005" t="s">
        <v>522</v>
      </c>
      <c r="B3005">
        <v>114</v>
      </c>
      <c r="C3005">
        <v>1183</v>
      </c>
      <c r="D3005">
        <f>C3005-B3005</f>
        <v>1069</v>
      </c>
      <c r="E3005">
        <v>0.1857</v>
      </c>
      <c r="F3005" s="1">
        <v>9.9999999999999995E-7</v>
      </c>
      <c r="G3005">
        <v>18</v>
      </c>
      <c r="H3005" t="s">
        <v>35</v>
      </c>
      <c r="I3005" t="s">
        <v>33</v>
      </c>
      <c r="J3005">
        <v>2.6970000000000001</v>
      </c>
      <c r="K3005">
        <v>14</v>
      </c>
      <c r="L3005">
        <v>0</v>
      </c>
      <c r="M3005">
        <v>43</v>
      </c>
      <c r="N3005">
        <v>56</v>
      </c>
      <c r="O3005">
        <v>10</v>
      </c>
      <c r="P3005">
        <v>45</v>
      </c>
      <c r="Q3005">
        <v>8</v>
      </c>
      <c r="R3005">
        <v>11</v>
      </c>
      <c r="S3005">
        <v>52</v>
      </c>
      <c r="T3005">
        <v>12</v>
      </c>
      <c r="U3005">
        <v>3</v>
      </c>
      <c r="V3005">
        <v>24</v>
      </c>
      <c r="W3005">
        <v>16</v>
      </c>
      <c r="X3005">
        <v>18</v>
      </c>
      <c r="Y3005">
        <v>20</v>
      </c>
      <c r="Z3005">
        <v>31</v>
      </c>
      <c r="AA3005">
        <v>14</v>
      </c>
      <c r="AB3005">
        <v>9</v>
      </c>
      <c r="AC3005">
        <v>0</v>
      </c>
      <c r="AD3005">
        <v>5</v>
      </c>
      <c r="AE3005">
        <f>SUM(M3005:N3005)/SUM(K3005:AD3005)</f>
        <v>0.25319693094629159</v>
      </c>
      <c r="AF3005">
        <f>SUM(S3005,Y3005)/SUM(K3005:AD3005)</f>
        <v>0.18414322250639387</v>
      </c>
      <c r="AG3005">
        <f t="shared" si="202"/>
        <v>0.1918158567774936</v>
      </c>
      <c r="AH3005">
        <f t="shared" si="203"/>
        <v>3.8363171355498722E-2</v>
      </c>
      <c r="AI3005">
        <f t="shared" si="204"/>
        <v>8.9514066496163683E-2</v>
      </c>
      <c r="AJ3005">
        <f t="shared" si="205"/>
        <v>0.24296675191815856</v>
      </c>
    </row>
    <row r="3006" spans="1:38" x14ac:dyDescent="0.2">
      <c r="A3006" t="s">
        <v>666</v>
      </c>
      <c r="B3006">
        <v>34</v>
      </c>
      <c r="C3006">
        <v>78</v>
      </c>
      <c r="D3006">
        <f>C3006-B3006</f>
        <v>44</v>
      </c>
      <c r="E3006">
        <v>0.24740000000000001</v>
      </c>
      <c r="F3006">
        <v>1.7246999999999998E-2</v>
      </c>
      <c r="G3006">
        <v>42</v>
      </c>
      <c r="H3006" t="s">
        <v>35</v>
      </c>
      <c r="I3006" t="s">
        <v>33</v>
      </c>
      <c r="J3006">
        <v>3.7869999999999999</v>
      </c>
      <c r="K3006">
        <v>1</v>
      </c>
      <c r="L3006">
        <v>1</v>
      </c>
      <c r="M3006">
        <v>0</v>
      </c>
      <c r="N3006">
        <v>2</v>
      </c>
      <c r="O3006">
        <v>0</v>
      </c>
      <c r="P3006">
        <v>2</v>
      </c>
      <c r="Q3006">
        <v>1</v>
      </c>
      <c r="R3006">
        <v>2</v>
      </c>
      <c r="S3006">
        <v>5</v>
      </c>
      <c r="T3006">
        <v>4</v>
      </c>
      <c r="U3006">
        <v>0</v>
      </c>
      <c r="V3006">
        <v>2</v>
      </c>
      <c r="W3006">
        <v>3</v>
      </c>
      <c r="X3006">
        <v>3</v>
      </c>
      <c r="Y3006">
        <v>2</v>
      </c>
      <c r="Z3006">
        <v>3</v>
      </c>
      <c r="AA3006">
        <v>2</v>
      </c>
      <c r="AB3006">
        <v>3</v>
      </c>
      <c r="AC3006">
        <v>0</v>
      </c>
      <c r="AD3006">
        <v>2</v>
      </c>
      <c r="AE3006">
        <f>SUM(M3006:N3006)/SUM(K3006:AD3006)</f>
        <v>5.2631578947368418E-2</v>
      </c>
      <c r="AF3006">
        <f>SUM(S3006,Y3006)/SUM(K3006:AD3006)</f>
        <v>0.18421052631578946</v>
      </c>
      <c r="AG3006">
        <f t="shared" si="202"/>
        <v>0.15789473684210525</v>
      </c>
      <c r="AH3006">
        <f t="shared" si="203"/>
        <v>5.2631578947368418E-2</v>
      </c>
      <c r="AI3006">
        <f t="shared" si="204"/>
        <v>0.23684210526315788</v>
      </c>
      <c r="AJ3006">
        <f t="shared" si="205"/>
        <v>0.31578947368421051</v>
      </c>
    </row>
    <row r="3007" spans="1:38" x14ac:dyDescent="0.2">
      <c r="A3007" t="s">
        <v>464</v>
      </c>
      <c r="B3007">
        <v>292</v>
      </c>
      <c r="C3007">
        <v>348</v>
      </c>
      <c r="D3007">
        <f>C3007-B3007</f>
        <v>56</v>
      </c>
      <c r="E3007">
        <v>0.23200000000000001</v>
      </c>
      <c r="F3007" s="1">
        <v>3.9999999999999998E-6</v>
      </c>
      <c r="G3007">
        <v>42</v>
      </c>
      <c r="H3007" t="s">
        <v>35</v>
      </c>
      <c r="I3007" t="s">
        <v>33</v>
      </c>
      <c r="J3007">
        <v>2.9129999999999998</v>
      </c>
      <c r="K3007">
        <v>0</v>
      </c>
      <c r="L3007">
        <v>0</v>
      </c>
      <c r="M3007">
        <v>0</v>
      </c>
      <c r="N3007">
        <v>4</v>
      </c>
      <c r="O3007">
        <v>1</v>
      </c>
      <c r="P3007">
        <v>1</v>
      </c>
      <c r="Q3007">
        <v>0</v>
      </c>
      <c r="R3007">
        <v>1</v>
      </c>
      <c r="S3007">
        <v>4</v>
      </c>
      <c r="T3007">
        <v>4</v>
      </c>
      <c r="U3007">
        <v>0</v>
      </c>
      <c r="V3007">
        <v>4</v>
      </c>
      <c r="W3007">
        <v>2</v>
      </c>
      <c r="X3007">
        <v>6</v>
      </c>
      <c r="Y3007">
        <v>3</v>
      </c>
      <c r="Z3007">
        <v>4</v>
      </c>
      <c r="AA3007">
        <v>3</v>
      </c>
      <c r="AB3007">
        <v>1</v>
      </c>
      <c r="AC3007">
        <v>0</v>
      </c>
      <c r="AD3007">
        <v>0</v>
      </c>
      <c r="AE3007">
        <f>SUM(M3007:N3007)/SUM(K3007:AD3007)</f>
        <v>0.10526315789473684</v>
      </c>
      <c r="AF3007">
        <f>SUM(S3007,Y3007)/SUM(K3007:AD3007)</f>
        <v>0.18421052631578946</v>
      </c>
      <c r="AG3007">
        <f t="shared" si="202"/>
        <v>7.8947368421052627E-2</v>
      </c>
      <c r="AH3007">
        <f t="shared" si="203"/>
        <v>2.6315789473684209E-2</v>
      </c>
      <c r="AI3007">
        <f t="shared" si="204"/>
        <v>0.15789473684210525</v>
      </c>
      <c r="AJ3007">
        <f t="shared" si="205"/>
        <v>0.44736842105263158</v>
      </c>
    </row>
    <row r="3008" spans="1:38" x14ac:dyDescent="0.2">
      <c r="A3008" t="s">
        <v>2172</v>
      </c>
      <c r="B3008">
        <v>168</v>
      </c>
      <c r="C3008">
        <v>270</v>
      </c>
      <c r="D3008">
        <f>C3008-B3008</f>
        <v>102</v>
      </c>
      <c r="E3008">
        <v>0.32050000000000001</v>
      </c>
      <c r="F3008">
        <v>4.7280000000000004E-3</v>
      </c>
      <c r="G3008">
        <v>66</v>
      </c>
      <c r="H3008" t="s">
        <v>35</v>
      </c>
      <c r="I3008" t="s">
        <v>33</v>
      </c>
      <c r="J3008">
        <v>3.7280000000000002</v>
      </c>
      <c r="K3008">
        <v>5</v>
      </c>
      <c r="L3008">
        <v>1</v>
      </c>
      <c r="M3008">
        <v>3</v>
      </c>
      <c r="N3008">
        <v>7</v>
      </c>
      <c r="O3008">
        <v>4</v>
      </c>
      <c r="P3008">
        <v>3</v>
      </c>
      <c r="Q3008">
        <v>1</v>
      </c>
      <c r="R3008">
        <v>5</v>
      </c>
      <c r="S3008">
        <v>10</v>
      </c>
      <c r="T3008">
        <v>3</v>
      </c>
      <c r="U3008">
        <v>4</v>
      </c>
      <c r="V3008">
        <v>3</v>
      </c>
      <c r="W3008">
        <v>4</v>
      </c>
      <c r="X3008">
        <v>3</v>
      </c>
      <c r="Y3008">
        <v>4</v>
      </c>
      <c r="Z3008">
        <v>6</v>
      </c>
      <c r="AA3008">
        <v>3</v>
      </c>
      <c r="AB3008">
        <v>3</v>
      </c>
      <c r="AC3008">
        <v>1</v>
      </c>
      <c r="AD3008">
        <v>3</v>
      </c>
      <c r="AE3008">
        <f>SUM(M3008:N3008)/SUM(K3008:AD3008)</f>
        <v>0.13157894736842105</v>
      </c>
      <c r="AF3008">
        <f>SUM(S3008,Y3008)/SUM(K3008:AD3008)</f>
        <v>0.18421052631578946</v>
      </c>
      <c r="AG3008">
        <f t="shared" si="202"/>
        <v>0.15789473684210525</v>
      </c>
      <c r="AH3008">
        <f t="shared" si="203"/>
        <v>0.10526315789473684</v>
      </c>
      <c r="AI3008">
        <f t="shared" si="204"/>
        <v>0.19736842105263158</v>
      </c>
      <c r="AJ3008">
        <f t="shared" si="205"/>
        <v>0.22368421052631579</v>
      </c>
    </row>
    <row r="3009" spans="1:38" x14ac:dyDescent="0.2">
      <c r="A3009" t="s">
        <v>509</v>
      </c>
      <c r="B3009">
        <v>102</v>
      </c>
      <c r="C3009">
        <v>439</v>
      </c>
      <c r="D3009">
        <f>C3009-B3009</f>
        <v>337</v>
      </c>
      <c r="E3009">
        <v>0.31540000000000001</v>
      </c>
      <c r="F3009">
        <v>9.4600000000000001E-4</v>
      </c>
      <c r="G3009">
        <v>66</v>
      </c>
      <c r="H3009" t="s">
        <v>35</v>
      </c>
      <c r="I3009" t="s">
        <v>44</v>
      </c>
      <c r="J3009">
        <v>3.3359999999999999</v>
      </c>
      <c r="K3009">
        <v>7</v>
      </c>
      <c r="L3009">
        <v>3</v>
      </c>
      <c r="M3009">
        <v>8</v>
      </c>
      <c r="N3009">
        <v>14</v>
      </c>
      <c r="O3009">
        <v>2</v>
      </c>
      <c r="P3009">
        <v>16</v>
      </c>
      <c r="Q3009">
        <v>7</v>
      </c>
      <c r="R3009">
        <v>5</v>
      </c>
      <c r="S3009">
        <v>16</v>
      </c>
      <c r="T3009">
        <v>8</v>
      </c>
      <c r="U3009">
        <v>2</v>
      </c>
      <c r="V3009">
        <v>8</v>
      </c>
      <c r="W3009">
        <v>9</v>
      </c>
      <c r="X3009">
        <v>4</v>
      </c>
      <c r="Y3009">
        <v>12</v>
      </c>
      <c r="Z3009">
        <v>14</v>
      </c>
      <c r="AA3009">
        <v>5</v>
      </c>
      <c r="AB3009">
        <v>9</v>
      </c>
      <c r="AC3009">
        <v>0</v>
      </c>
      <c r="AD3009">
        <v>3</v>
      </c>
      <c r="AE3009">
        <f>SUM(M3009:N3009)/SUM(K3009:AD3009)</f>
        <v>0.14473684210526316</v>
      </c>
      <c r="AF3009">
        <f>SUM(S3009,Y3009)/SUM(K3009:AD3009)</f>
        <v>0.18421052631578946</v>
      </c>
      <c r="AG3009">
        <f t="shared" si="202"/>
        <v>0.21052631578947367</v>
      </c>
      <c r="AH3009">
        <f t="shared" si="203"/>
        <v>3.2894736842105261E-2</v>
      </c>
      <c r="AI3009">
        <f t="shared" si="204"/>
        <v>0.15789473684210525</v>
      </c>
      <c r="AJ3009">
        <f t="shared" si="205"/>
        <v>0.26973684210526316</v>
      </c>
    </row>
    <row r="3010" spans="1:38" x14ac:dyDescent="0.2">
      <c r="A3010" t="s">
        <v>451</v>
      </c>
      <c r="B3010">
        <v>31</v>
      </c>
      <c r="C3010">
        <v>88</v>
      </c>
      <c r="D3010">
        <f>C3010-B3010</f>
        <v>57</v>
      </c>
      <c r="E3010">
        <v>0.3695</v>
      </c>
      <c r="F3010">
        <v>5.7300000000000005E-4</v>
      </c>
      <c r="G3010">
        <v>78</v>
      </c>
      <c r="H3010" t="s">
        <v>46</v>
      </c>
      <c r="I3010" t="s">
        <v>44</v>
      </c>
      <c r="J3010">
        <v>3.3660000000000001</v>
      </c>
      <c r="K3010">
        <v>3</v>
      </c>
      <c r="L3010">
        <v>0</v>
      </c>
      <c r="M3010">
        <v>2</v>
      </c>
      <c r="N3010">
        <v>4</v>
      </c>
      <c r="O3010">
        <v>1</v>
      </c>
      <c r="P3010">
        <v>2</v>
      </c>
      <c r="Q3010">
        <v>1</v>
      </c>
      <c r="R3010">
        <v>1</v>
      </c>
      <c r="S3010">
        <v>5</v>
      </c>
      <c r="T3010">
        <v>2</v>
      </c>
      <c r="U3010">
        <v>1</v>
      </c>
      <c r="V3010">
        <v>1</v>
      </c>
      <c r="W3010">
        <v>2</v>
      </c>
      <c r="X3010">
        <v>2</v>
      </c>
      <c r="Y3010">
        <v>2</v>
      </c>
      <c r="Z3010">
        <v>4</v>
      </c>
      <c r="AA3010">
        <v>1</v>
      </c>
      <c r="AB3010">
        <v>2</v>
      </c>
      <c r="AC3010">
        <v>0</v>
      </c>
      <c r="AD3010">
        <v>2</v>
      </c>
      <c r="AE3010">
        <f>SUM(M3010:N3010)/SUM(K3010:AD3010)</f>
        <v>0.15789473684210525</v>
      </c>
      <c r="AF3010">
        <f>SUM(S3010,Y3010)/SUM(K3010:AD3010)</f>
        <v>0.18421052631578946</v>
      </c>
      <c r="AG3010">
        <f t="shared" si="202"/>
        <v>0.18421052631578946</v>
      </c>
      <c r="AH3010">
        <f t="shared" si="203"/>
        <v>7.8947368421052627E-2</v>
      </c>
      <c r="AI3010">
        <f t="shared" si="204"/>
        <v>0.15789473684210525</v>
      </c>
      <c r="AJ3010">
        <f t="shared" si="205"/>
        <v>0.23684210526315788</v>
      </c>
      <c r="AK3010">
        <v>7</v>
      </c>
      <c r="AL3010">
        <v>0</v>
      </c>
    </row>
    <row r="3011" spans="1:38" x14ac:dyDescent="0.2">
      <c r="A3011" t="s">
        <v>1069</v>
      </c>
      <c r="B3011">
        <v>386</v>
      </c>
      <c r="C3011">
        <v>441</v>
      </c>
      <c r="D3011">
        <f>C3011-B3011</f>
        <v>55</v>
      </c>
      <c r="E3011">
        <v>0.1406</v>
      </c>
      <c r="F3011">
        <v>4.35E-4</v>
      </c>
      <c r="G3011">
        <v>6</v>
      </c>
      <c r="H3011" t="s">
        <v>35</v>
      </c>
      <c r="I3011" t="s">
        <v>40</v>
      </c>
      <c r="J3011">
        <v>2.718</v>
      </c>
      <c r="K3011">
        <v>1</v>
      </c>
      <c r="L3011">
        <v>0</v>
      </c>
      <c r="M3011">
        <v>2</v>
      </c>
      <c r="N3011">
        <v>4</v>
      </c>
      <c r="O3011">
        <v>1</v>
      </c>
      <c r="P3011">
        <v>0</v>
      </c>
      <c r="Q3011">
        <v>2</v>
      </c>
      <c r="R3011">
        <v>1</v>
      </c>
      <c r="S3011">
        <v>5</v>
      </c>
      <c r="T3011">
        <v>3</v>
      </c>
      <c r="U3011">
        <v>1</v>
      </c>
      <c r="V3011">
        <v>5</v>
      </c>
      <c r="W3011">
        <v>2</v>
      </c>
      <c r="X3011">
        <v>4</v>
      </c>
      <c r="Y3011">
        <v>2</v>
      </c>
      <c r="Z3011">
        <v>3</v>
      </c>
      <c r="AA3011">
        <v>0</v>
      </c>
      <c r="AB3011">
        <v>1</v>
      </c>
      <c r="AC3011">
        <v>0</v>
      </c>
      <c r="AD3011">
        <v>1</v>
      </c>
      <c r="AE3011">
        <f>SUM(M3011:N3011)/SUM(K3011:AD3011)</f>
        <v>0.15789473684210525</v>
      </c>
      <c r="AF3011">
        <f>SUM(S3011,Y3011)/SUM(K3011:AD3011)</f>
        <v>0.18421052631578946</v>
      </c>
      <c r="AG3011">
        <f t="shared" ref="AG3011:AG3074" si="206">SUM(P3011,K3011,W3011)/SUM(K3011:AD3011)</f>
        <v>7.8947368421052627E-2</v>
      </c>
      <c r="AH3011">
        <f t="shared" ref="AH3011:AH3074" si="207">SUM(AC3011,AD3011,O3011)/SUM(K3011:AD3011)</f>
        <v>5.2631578947368418E-2</v>
      </c>
      <c r="AI3011">
        <f t="shared" ref="AI3011:AI3074" si="208">SUM(R3011,T3011,AB3011,U3011)/SUM(K3011:AD3011)</f>
        <v>0.15789473684210525</v>
      </c>
      <c r="AJ3011">
        <f t="shared" ref="AJ3011:AJ3074" si="209">SUM(Q3011,X3011,V3011,AA3011,Z3011,L3011)/SUM(K3011:AD3011)</f>
        <v>0.36842105263157893</v>
      </c>
    </row>
    <row r="3012" spans="1:38" x14ac:dyDescent="0.2">
      <c r="A3012" t="s">
        <v>1344</v>
      </c>
      <c r="B3012">
        <v>174</v>
      </c>
      <c r="C3012">
        <v>542</v>
      </c>
      <c r="D3012">
        <f>C3012-B3012</f>
        <v>368</v>
      </c>
      <c r="E3012">
        <v>0.34489999999999998</v>
      </c>
      <c r="F3012">
        <v>6.0700000000000001E-4</v>
      </c>
      <c r="G3012">
        <v>66</v>
      </c>
      <c r="H3012" t="s">
        <v>35</v>
      </c>
      <c r="I3012" t="s">
        <v>49</v>
      </c>
      <c r="J3012">
        <v>3.3090000000000002</v>
      </c>
      <c r="K3012">
        <v>7</v>
      </c>
      <c r="L3012">
        <v>1</v>
      </c>
      <c r="M3012">
        <v>10</v>
      </c>
      <c r="N3012">
        <v>18</v>
      </c>
      <c r="O3012">
        <v>6</v>
      </c>
      <c r="P3012">
        <v>6</v>
      </c>
      <c r="Q3012">
        <v>0</v>
      </c>
      <c r="R3012">
        <v>5</v>
      </c>
      <c r="S3012">
        <v>19</v>
      </c>
      <c r="T3012">
        <v>11</v>
      </c>
      <c r="U3012">
        <v>3</v>
      </c>
      <c r="V3012">
        <v>9</v>
      </c>
      <c r="W3012">
        <v>5</v>
      </c>
      <c r="X3012">
        <v>10</v>
      </c>
      <c r="Y3012">
        <v>9</v>
      </c>
      <c r="Z3012">
        <v>10</v>
      </c>
      <c r="AA3012">
        <v>10</v>
      </c>
      <c r="AB3012">
        <v>7</v>
      </c>
      <c r="AC3012">
        <v>0</v>
      </c>
      <c r="AD3012">
        <v>6</v>
      </c>
      <c r="AE3012">
        <f>SUM(M3012:N3012)/SUM(K3012:AD3012)</f>
        <v>0.18421052631578946</v>
      </c>
      <c r="AF3012">
        <f>SUM(S3012,Y3012)/SUM(K3012:AD3012)</f>
        <v>0.18421052631578946</v>
      </c>
      <c r="AG3012">
        <f t="shared" si="206"/>
        <v>0.11842105263157894</v>
      </c>
      <c r="AH3012">
        <f t="shared" si="207"/>
        <v>7.8947368421052627E-2</v>
      </c>
      <c r="AI3012">
        <f t="shared" si="208"/>
        <v>0.17105263157894737</v>
      </c>
      <c r="AJ3012">
        <f t="shared" si="209"/>
        <v>0.26315789473684209</v>
      </c>
    </row>
    <row r="3013" spans="1:38" x14ac:dyDescent="0.2">
      <c r="A3013" t="s">
        <v>3325</v>
      </c>
      <c r="B3013">
        <v>17</v>
      </c>
      <c r="C3013">
        <v>82</v>
      </c>
      <c r="D3013">
        <f>C3013-B3013</f>
        <v>65</v>
      </c>
      <c r="E3013">
        <v>0.49990000000000001</v>
      </c>
      <c r="F3013">
        <v>1.6898E-2</v>
      </c>
      <c r="G3013">
        <v>90</v>
      </c>
      <c r="H3013" t="s">
        <v>35</v>
      </c>
      <c r="I3013" t="s">
        <v>49</v>
      </c>
      <c r="J3013">
        <v>2.9369999999999998</v>
      </c>
      <c r="K3013">
        <v>3</v>
      </c>
      <c r="L3013">
        <v>0</v>
      </c>
      <c r="M3013">
        <v>2</v>
      </c>
      <c r="N3013">
        <v>5</v>
      </c>
      <c r="O3013">
        <v>0</v>
      </c>
      <c r="P3013">
        <v>4</v>
      </c>
      <c r="Q3013">
        <v>2</v>
      </c>
      <c r="R3013">
        <v>0</v>
      </c>
      <c r="S3013">
        <v>5</v>
      </c>
      <c r="T3013">
        <v>3</v>
      </c>
      <c r="U3013">
        <v>0</v>
      </c>
      <c r="V3013">
        <v>2</v>
      </c>
      <c r="W3013">
        <v>2</v>
      </c>
      <c r="X3013">
        <v>1</v>
      </c>
      <c r="Y3013">
        <v>2</v>
      </c>
      <c r="Z3013">
        <v>3</v>
      </c>
      <c r="AA3013">
        <v>1</v>
      </c>
      <c r="AB3013">
        <v>1</v>
      </c>
      <c r="AC3013">
        <v>0</v>
      </c>
      <c r="AD3013">
        <v>2</v>
      </c>
      <c r="AE3013">
        <f>SUM(M3013:N3013)/SUM(K3013:AD3013)</f>
        <v>0.18421052631578946</v>
      </c>
      <c r="AF3013">
        <f>SUM(S3013,Y3013)/SUM(K3013:AD3013)</f>
        <v>0.18421052631578946</v>
      </c>
      <c r="AG3013">
        <f t="shared" si="206"/>
        <v>0.23684210526315788</v>
      </c>
      <c r="AH3013">
        <f t="shared" si="207"/>
        <v>5.2631578947368418E-2</v>
      </c>
      <c r="AI3013">
        <f t="shared" si="208"/>
        <v>0.10526315789473684</v>
      </c>
      <c r="AJ3013">
        <f t="shared" si="209"/>
        <v>0.23684210526315788</v>
      </c>
    </row>
    <row r="3014" spans="1:38" x14ac:dyDescent="0.2">
      <c r="A3014" t="s">
        <v>2610</v>
      </c>
      <c r="B3014">
        <v>272</v>
      </c>
      <c r="C3014">
        <v>660</v>
      </c>
      <c r="D3014">
        <f>C3014-B3014</f>
        <v>388</v>
      </c>
      <c r="E3014">
        <v>0.18140000000000001</v>
      </c>
      <c r="F3014">
        <v>3.4520000000000002E-3</v>
      </c>
      <c r="G3014">
        <v>18</v>
      </c>
      <c r="H3014" t="s">
        <v>35</v>
      </c>
      <c r="I3014" t="s">
        <v>44</v>
      </c>
      <c r="J3014">
        <v>2.6909999999999998</v>
      </c>
      <c r="K3014">
        <v>5</v>
      </c>
      <c r="L3014">
        <v>0</v>
      </c>
      <c r="M3014">
        <v>12</v>
      </c>
      <c r="N3014">
        <v>18</v>
      </c>
      <c r="O3014">
        <v>6</v>
      </c>
      <c r="P3014">
        <v>19</v>
      </c>
      <c r="Q3014">
        <v>1</v>
      </c>
      <c r="R3014">
        <v>3</v>
      </c>
      <c r="S3014">
        <v>21</v>
      </c>
      <c r="T3014">
        <v>4</v>
      </c>
      <c r="U3014">
        <v>2</v>
      </c>
      <c r="V3014">
        <v>11</v>
      </c>
      <c r="W3014">
        <v>6</v>
      </c>
      <c r="X3014">
        <v>9</v>
      </c>
      <c r="Y3014">
        <v>7</v>
      </c>
      <c r="Z3014">
        <v>12</v>
      </c>
      <c r="AA3014">
        <v>8</v>
      </c>
      <c r="AB3014">
        <v>0</v>
      </c>
      <c r="AC3014">
        <v>3</v>
      </c>
      <c r="AD3014">
        <v>5</v>
      </c>
      <c r="AE3014">
        <f>SUM(M3014:N3014)/SUM(K3014:AD3014)</f>
        <v>0.19736842105263158</v>
      </c>
      <c r="AF3014">
        <f>SUM(S3014,Y3014)/SUM(K3014:AD3014)</f>
        <v>0.18421052631578946</v>
      </c>
      <c r="AG3014">
        <f t="shared" si="206"/>
        <v>0.19736842105263158</v>
      </c>
      <c r="AH3014">
        <f t="shared" si="207"/>
        <v>9.2105263157894732E-2</v>
      </c>
      <c r="AI3014">
        <f t="shared" si="208"/>
        <v>5.921052631578947E-2</v>
      </c>
      <c r="AJ3014">
        <f t="shared" si="209"/>
        <v>0.26973684210526316</v>
      </c>
    </row>
    <row r="3015" spans="1:38" x14ac:dyDescent="0.2">
      <c r="A3015" t="s">
        <v>2727</v>
      </c>
      <c r="B3015">
        <v>232</v>
      </c>
      <c r="C3015">
        <v>281</v>
      </c>
      <c r="D3015">
        <f>C3015-B3015</f>
        <v>49</v>
      </c>
      <c r="E3015">
        <v>0.19209999999999999</v>
      </c>
      <c r="F3015">
        <v>4.9680000000000002E-3</v>
      </c>
      <c r="G3015">
        <v>18</v>
      </c>
      <c r="H3015" t="s">
        <v>35</v>
      </c>
      <c r="I3015" t="s">
        <v>33</v>
      </c>
      <c r="J3015">
        <v>3.0259999999999998</v>
      </c>
      <c r="K3015">
        <v>1</v>
      </c>
      <c r="L3015">
        <v>0</v>
      </c>
      <c r="M3015">
        <v>1</v>
      </c>
      <c r="N3015">
        <v>9</v>
      </c>
      <c r="O3015">
        <v>0</v>
      </c>
      <c r="P3015">
        <v>4</v>
      </c>
      <c r="Q3015">
        <v>0</v>
      </c>
      <c r="R3015">
        <v>0</v>
      </c>
      <c r="S3015">
        <v>5</v>
      </c>
      <c r="T3015">
        <v>3</v>
      </c>
      <c r="U3015">
        <v>1</v>
      </c>
      <c r="V3015">
        <v>1</v>
      </c>
      <c r="W3015">
        <v>1</v>
      </c>
      <c r="X3015">
        <v>3</v>
      </c>
      <c r="Y3015">
        <v>2</v>
      </c>
      <c r="Z3015">
        <v>2</v>
      </c>
      <c r="AA3015">
        <v>2</v>
      </c>
      <c r="AB3015">
        <v>3</v>
      </c>
      <c r="AC3015">
        <v>0</v>
      </c>
      <c r="AD3015">
        <v>0</v>
      </c>
      <c r="AE3015">
        <f>SUM(M3015:N3015)/SUM(K3015:AD3015)</f>
        <v>0.26315789473684209</v>
      </c>
      <c r="AF3015">
        <f>SUM(S3015,Y3015)/SUM(K3015:AD3015)</f>
        <v>0.18421052631578946</v>
      </c>
      <c r="AG3015">
        <f t="shared" si="206"/>
        <v>0.15789473684210525</v>
      </c>
      <c r="AH3015">
        <f t="shared" si="207"/>
        <v>0</v>
      </c>
      <c r="AI3015">
        <f t="shared" si="208"/>
        <v>0.18421052631578946</v>
      </c>
      <c r="AJ3015">
        <f t="shared" si="209"/>
        <v>0.21052631578947367</v>
      </c>
    </row>
    <row r="3016" spans="1:38" x14ac:dyDescent="0.2">
      <c r="A3016" t="s">
        <v>2066</v>
      </c>
      <c r="B3016">
        <v>347</v>
      </c>
      <c r="C3016">
        <v>701</v>
      </c>
      <c r="D3016">
        <f>C3016-B3016</f>
        <v>354</v>
      </c>
      <c r="E3016">
        <v>0.29709999999999998</v>
      </c>
      <c r="F3016">
        <v>2.13E-4</v>
      </c>
      <c r="G3016">
        <v>54</v>
      </c>
      <c r="H3016" t="s">
        <v>46</v>
      </c>
      <c r="I3016" t="s">
        <v>1351</v>
      </c>
      <c r="J3016">
        <v>2.7770000000000001</v>
      </c>
      <c r="K3016">
        <v>6</v>
      </c>
      <c r="L3016">
        <v>1</v>
      </c>
      <c r="M3016">
        <v>28</v>
      </c>
      <c r="N3016">
        <v>34</v>
      </c>
      <c r="O3016">
        <v>8</v>
      </c>
      <c r="P3016">
        <v>8</v>
      </c>
      <c r="Q3016">
        <v>1</v>
      </c>
      <c r="R3016">
        <v>7</v>
      </c>
      <c r="S3016">
        <v>31</v>
      </c>
      <c r="T3016">
        <v>11</v>
      </c>
      <c r="U3016">
        <v>2</v>
      </c>
      <c r="V3016">
        <v>18</v>
      </c>
      <c r="W3016">
        <v>8</v>
      </c>
      <c r="X3016">
        <v>10</v>
      </c>
      <c r="Y3016">
        <v>11</v>
      </c>
      <c r="Z3016">
        <v>22</v>
      </c>
      <c r="AA3016">
        <v>11</v>
      </c>
      <c r="AB3016">
        <v>7</v>
      </c>
      <c r="AC3016">
        <v>0</v>
      </c>
      <c r="AD3016">
        <v>4</v>
      </c>
      <c r="AE3016">
        <f>SUM(M3016:N3016)/SUM(K3016:AD3016)</f>
        <v>0.27192982456140352</v>
      </c>
      <c r="AF3016">
        <f>SUM(S3016,Y3016)/SUM(K3016:AD3016)</f>
        <v>0.18421052631578946</v>
      </c>
      <c r="AG3016">
        <f t="shared" si="206"/>
        <v>9.6491228070175433E-2</v>
      </c>
      <c r="AH3016">
        <f t="shared" si="207"/>
        <v>5.2631578947368418E-2</v>
      </c>
      <c r="AI3016">
        <f t="shared" si="208"/>
        <v>0.11842105263157894</v>
      </c>
      <c r="AJ3016">
        <f t="shared" si="209"/>
        <v>0.27631578947368424</v>
      </c>
    </row>
    <row r="3017" spans="1:38" x14ac:dyDescent="0.2">
      <c r="A3017" t="s">
        <v>3239</v>
      </c>
      <c r="B3017">
        <v>14</v>
      </c>
      <c r="C3017">
        <v>265</v>
      </c>
      <c r="D3017">
        <f>C3017-B3017</f>
        <v>251</v>
      </c>
      <c r="E3017">
        <v>0.26190000000000002</v>
      </c>
      <c r="F3017">
        <v>9.7999999999999997E-5</v>
      </c>
      <c r="G3017">
        <v>54</v>
      </c>
      <c r="H3017" t="s">
        <v>35</v>
      </c>
      <c r="I3017" t="s">
        <v>44</v>
      </c>
      <c r="J3017">
        <v>2.4239999999999999</v>
      </c>
      <c r="K3017">
        <v>3</v>
      </c>
      <c r="L3017">
        <v>1</v>
      </c>
      <c r="M3017">
        <v>13</v>
      </c>
      <c r="N3017">
        <v>19</v>
      </c>
      <c r="O3017">
        <v>2</v>
      </c>
      <c r="P3017">
        <v>5</v>
      </c>
      <c r="Q3017">
        <v>3</v>
      </c>
      <c r="R3017">
        <v>1</v>
      </c>
      <c r="S3017">
        <v>13</v>
      </c>
      <c r="T3017">
        <v>4</v>
      </c>
      <c r="U3017">
        <v>1</v>
      </c>
      <c r="V3017">
        <v>7</v>
      </c>
      <c r="W3017">
        <v>7</v>
      </c>
      <c r="X3017">
        <v>9</v>
      </c>
      <c r="Y3017">
        <v>8</v>
      </c>
      <c r="Z3017">
        <v>5</v>
      </c>
      <c r="AA3017">
        <v>7</v>
      </c>
      <c r="AB3017">
        <v>4</v>
      </c>
      <c r="AC3017">
        <v>1</v>
      </c>
      <c r="AD3017">
        <v>1</v>
      </c>
      <c r="AE3017">
        <f>SUM(M3017:N3017)/SUM(K3017:AD3017)</f>
        <v>0.2807017543859649</v>
      </c>
      <c r="AF3017">
        <f>SUM(S3017,Y3017)/SUM(K3017:AD3017)</f>
        <v>0.18421052631578946</v>
      </c>
      <c r="AG3017">
        <f t="shared" si="206"/>
        <v>0.13157894736842105</v>
      </c>
      <c r="AH3017">
        <f t="shared" si="207"/>
        <v>3.5087719298245612E-2</v>
      </c>
      <c r="AI3017">
        <f t="shared" si="208"/>
        <v>8.771929824561403E-2</v>
      </c>
      <c r="AJ3017">
        <f t="shared" si="209"/>
        <v>0.2807017543859649</v>
      </c>
    </row>
    <row r="3018" spans="1:38" x14ac:dyDescent="0.2">
      <c r="A3018" t="s">
        <v>2449</v>
      </c>
      <c r="B3018">
        <v>175</v>
      </c>
      <c r="C3018">
        <v>251</v>
      </c>
      <c r="D3018">
        <f>C3018-B3018</f>
        <v>76</v>
      </c>
      <c r="E3018">
        <v>0.34200000000000003</v>
      </c>
      <c r="F3018">
        <v>3.0594E-2</v>
      </c>
      <c r="G3018">
        <v>66</v>
      </c>
      <c r="H3018" t="s">
        <v>35</v>
      </c>
      <c r="I3018" t="s">
        <v>2450</v>
      </c>
      <c r="J3018">
        <v>3.141</v>
      </c>
      <c r="K3018">
        <v>1</v>
      </c>
      <c r="L3018">
        <v>1</v>
      </c>
      <c r="M3018">
        <v>4</v>
      </c>
      <c r="N3018">
        <v>18</v>
      </c>
      <c r="O3018">
        <v>5</v>
      </c>
      <c r="P3018">
        <v>0</v>
      </c>
      <c r="Q3018">
        <v>0</v>
      </c>
      <c r="R3018">
        <v>2</v>
      </c>
      <c r="S3018">
        <v>10</v>
      </c>
      <c r="T3018">
        <v>9</v>
      </c>
      <c r="U3018">
        <v>2</v>
      </c>
      <c r="V3018">
        <v>8</v>
      </c>
      <c r="W3018">
        <v>1</v>
      </c>
      <c r="X3018">
        <v>2</v>
      </c>
      <c r="Y3018">
        <v>4</v>
      </c>
      <c r="Z3018">
        <v>1</v>
      </c>
      <c r="AA3018">
        <v>3</v>
      </c>
      <c r="AB3018">
        <v>2</v>
      </c>
      <c r="AC3018">
        <v>1</v>
      </c>
      <c r="AD3018">
        <v>2</v>
      </c>
      <c r="AE3018">
        <f>SUM(M3018:N3018)/SUM(K3018:AD3018)</f>
        <v>0.28947368421052633</v>
      </c>
      <c r="AF3018">
        <f>SUM(S3018,Y3018)/SUM(K3018:AD3018)</f>
        <v>0.18421052631578946</v>
      </c>
      <c r="AG3018">
        <f t="shared" si="206"/>
        <v>2.6315789473684209E-2</v>
      </c>
      <c r="AH3018">
        <f t="shared" si="207"/>
        <v>0.10526315789473684</v>
      </c>
      <c r="AI3018">
        <f t="shared" si="208"/>
        <v>0.19736842105263158</v>
      </c>
      <c r="AJ3018">
        <f t="shared" si="209"/>
        <v>0.19736842105263158</v>
      </c>
    </row>
    <row r="3019" spans="1:38" x14ac:dyDescent="0.2">
      <c r="A3019" t="s">
        <v>526</v>
      </c>
      <c r="B3019">
        <v>17</v>
      </c>
      <c r="C3019">
        <v>368</v>
      </c>
      <c r="D3019">
        <f>C3019-B3019</f>
        <v>351</v>
      </c>
      <c r="E3019">
        <v>0.315</v>
      </c>
      <c r="F3019">
        <v>2.5000000000000001E-5</v>
      </c>
      <c r="G3019">
        <v>66</v>
      </c>
      <c r="H3019" t="s">
        <v>46</v>
      </c>
      <c r="I3019" t="s">
        <v>44</v>
      </c>
      <c r="J3019">
        <v>2.78</v>
      </c>
      <c r="K3019">
        <v>3</v>
      </c>
      <c r="L3019">
        <v>0</v>
      </c>
      <c r="M3019">
        <v>12</v>
      </c>
      <c r="N3019">
        <v>9</v>
      </c>
      <c r="O3019">
        <v>5</v>
      </c>
      <c r="P3019">
        <v>19</v>
      </c>
      <c r="Q3019">
        <v>3</v>
      </c>
      <c r="R3019">
        <v>5</v>
      </c>
      <c r="S3019">
        <v>16</v>
      </c>
      <c r="T3019">
        <v>5</v>
      </c>
      <c r="U3019">
        <v>0</v>
      </c>
      <c r="V3019">
        <v>10</v>
      </c>
      <c r="W3019">
        <v>11</v>
      </c>
      <c r="X3019">
        <v>13</v>
      </c>
      <c r="Y3019">
        <v>10</v>
      </c>
      <c r="Z3019">
        <v>6</v>
      </c>
      <c r="AA3019">
        <v>8</v>
      </c>
      <c r="AB3019">
        <v>2</v>
      </c>
      <c r="AC3019">
        <v>0</v>
      </c>
      <c r="AD3019">
        <v>4</v>
      </c>
      <c r="AE3019">
        <f>SUM(M3019:N3019)/SUM(K3019:AD3019)</f>
        <v>0.14893617021276595</v>
      </c>
      <c r="AF3019">
        <f>SUM(S3019,Y3019)/SUM(K3019:AD3019)</f>
        <v>0.18439716312056736</v>
      </c>
      <c r="AG3019">
        <f t="shared" si="206"/>
        <v>0.23404255319148937</v>
      </c>
      <c r="AH3019">
        <f t="shared" si="207"/>
        <v>6.3829787234042548E-2</v>
      </c>
      <c r="AI3019">
        <f t="shared" si="208"/>
        <v>8.5106382978723402E-2</v>
      </c>
      <c r="AJ3019">
        <f t="shared" si="209"/>
        <v>0.28368794326241137</v>
      </c>
      <c r="AK3019">
        <v>7</v>
      </c>
      <c r="AL3019">
        <v>1</v>
      </c>
    </row>
    <row r="3020" spans="1:38" x14ac:dyDescent="0.2">
      <c r="A3020" t="s">
        <v>2193</v>
      </c>
      <c r="B3020">
        <v>7</v>
      </c>
      <c r="C3020">
        <v>257</v>
      </c>
      <c r="D3020">
        <f>C3020-B3020</f>
        <v>250</v>
      </c>
      <c r="E3020">
        <v>0.40289999999999998</v>
      </c>
      <c r="F3020">
        <v>2.0000000000000002E-5</v>
      </c>
      <c r="G3020">
        <v>78</v>
      </c>
      <c r="H3020" t="s">
        <v>32</v>
      </c>
      <c r="I3020" t="s">
        <v>44</v>
      </c>
      <c r="J3020">
        <v>2.8420000000000001</v>
      </c>
      <c r="K3020">
        <v>5</v>
      </c>
      <c r="L3020">
        <v>1</v>
      </c>
      <c r="M3020">
        <v>11</v>
      </c>
      <c r="N3020">
        <v>20</v>
      </c>
      <c r="O3020">
        <v>1</v>
      </c>
      <c r="P3020">
        <v>15</v>
      </c>
      <c r="Q3020">
        <v>0</v>
      </c>
      <c r="R3020">
        <v>3</v>
      </c>
      <c r="S3020">
        <v>17</v>
      </c>
      <c r="T3020">
        <v>4</v>
      </c>
      <c r="U3020">
        <v>0</v>
      </c>
      <c r="V3020">
        <v>8</v>
      </c>
      <c r="W3020">
        <v>8</v>
      </c>
      <c r="X3020">
        <v>5</v>
      </c>
      <c r="Y3020">
        <v>9</v>
      </c>
      <c r="Z3020">
        <v>16</v>
      </c>
      <c r="AA3020">
        <v>10</v>
      </c>
      <c r="AB3020">
        <v>6</v>
      </c>
      <c r="AC3020">
        <v>0</v>
      </c>
      <c r="AD3020">
        <v>2</v>
      </c>
      <c r="AE3020">
        <f>SUM(M3020:N3020)/SUM(K3020:AD3020)</f>
        <v>0.21985815602836881</v>
      </c>
      <c r="AF3020">
        <f>SUM(S3020,Y3020)/SUM(K3020:AD3020)</f>
        <v>0.18439716312056736</v>
      </c>
      <c r="AG3020">
        <f t="shared" si="206"/>
        <v>0.19858156028368795</v>
      </c>
      <c r="AH3020">
        <f t="shared" si="207"/>
        <v>2.1276595744680851E-2</v>
      </c>
      <c r="AI3020">
        <f t="shared" si="208"/>
        <v>9.2198581560283682E-2</v>
      </c>
      <c r="AJ3020">
        <f t="shared" si="209"/>
        <v>0.28368794326241137</v>
      </c>
      <c r="AK3020">
        <v>3</v>
      </c>
      <c r="AL3020">
        <v>0</v>
      </c>
    </row>
    <row r="3021" spans="1:38" x14ac:dyDescent="0.2">
      <c r="A3021" t="s">
        <v>1763</v>
      </c>
      <c r="B3021">
        <v>91</v>
      </c>
      <c r="C3021">
        <v>231</v>
      </c>
      <c r="D3021">
        <f>C3021-B3021</f>
        <v>140</v>
      </c>
      <c r="E3021">
        <v>0.19570000000000001</v>
      </c>
      <c r="F3021">
        <v>3.6679999999999998E-3</v>
      </c>
      <c r="G3021">
        <v>18</v>
      </c>
      <c r="H3021" t="s">
        <v>35</v>
      </c>
      <c r="I3021" t="s">
        <v>40</v>
      </c>
      <c r="J3021">
        <v>3.1819999999999999</v>
      </c>
      <c r="K3021">
        <v>7</v>
      </c>
      <c r="L3021">
        <v>2</v>
      </c>
      <c r="M3021">
        <v>8</v>
      </c>
      <c r="N3021">
        <v>3</v>
      </c>
      <c r="O3021">
        <v>4</v>
      </c>
      <c r="P3021">
        <v>7</v>
      </c>
      <c r="Q3021">
        <v>3</v>
      </c>
      <c r="R3021">
        <v>3</v>
      </c>
      <c r="S3021">
        <v>11</v>
      </c>
      <c r="T3021">
        <v>3</v>
      </c>
      <c r="U3021">
        <v>1</v>
      </c>
      <c r="V3021">
        <v>7</v>
      </c>
      <c r="W3021">
        <v>3</v>
      </c>
      <c r="X3021">
        <v>7</v>
      </c>
      <c r="Y3021">
        <v>8</v>
      </c>
      <c r="Z3021">
        <v>9</v>
      </c>
      <c r="AA3021">
        <v>7</v>
      </c>
      <c r="AB3021">
        <v>3</v>
      </c>
      <c r="AC3021">
        <v>2</v>
      </c>
      <c r="AD3021">
        <v>5</v>
      </c>
      <c r="AE3021">
        <f>SUM(M3021:N3021)/SUM(K3021:AD3021)</f>
        <v>0.10679611650485436</v>
      </c>
      <c r="AF3021">
        <f>SUM(S3021,Y3021)/SUM(K3021:AD3021)</f>
        <v>0.18446601941747573</v>
      </c>
      <c r="AG3021">
        <f t="shared" si="206"/>
        <v>0.1650485436893204</v>
      </c>
      <c r="AH3021">
        <f t="shared" si="207"/>
        <v>0.10679611650485436</v>
      </c>
      <c r="AI3021">
        <f t="shared" si="208"/>
        <v>9.7087378640776698E-2</v>
      </c>
      <c r="AJ3021">
        <f t="shared" si="209"/>
        <v>0.33980582524271846</v>
      </c>
    </row>
    <row r="3022" spans="1:38" x14ac:dyDescent="0.2">
      <c r="A3022" t="s">
        <v>1455</v>
      </c>
      <c r="B3022">
        <v>1</v>
      </c>
      <c r="C3022">
        <v>538</v>
      </c>
      <c r="D3022">
        <f>C3022-B3022</f>
        <v>537</v>
      </c>
      <c r="E3022">
        <v>0.37380000000000002</v>
      </c>
      <c r="F3022">
        <v>1.2394000000000001E-2</v>
      </c>
      <c r="G3022">
        <v>78</v>
      </c>
      <c r="H3022" t="s">
        <v>35</v>
      </c>
      <c r="I3022" t="s">
        <v>217</v>
      </c>
      <c r="J3022">
        <v>2.5640000000000001</v>
      </c>
      <c r="K3022">
        <v>6</v>
      </c>
      <c r="L3022">
        <v>2</v>
      </c>
      <c r="M3022">
        <v>21</v>
      </c>
      <c r="N3022">
        <v>29</v>
      </c>
      <c r="O3022">
        <v>3</v>
      </c>
      <c r="P3022">
        <v>11</v>
      </c>
      <c r="Q3022">
        <v>3</v>
      </c>
      <c r="R3022">
        <v>3</v>
      </c>
      <c r="S3022">
        <v>23</v>
      </c>
      <c r="T3022">
        <v>7</v>
      </c>
      <c r="U3022">
        <v>3</v>
      </c>
      <c r="V3022">
        <v>19</v>
      </c>
      <c r="W3022">
        <v>12</v>
      </c>
      <c r="X3022">
        <v>7</v>
      </c>
      <c r="Y3022">
        <v>15</v>
      </c>
      <c r="Z3022">
        <v>21</v>
      </c>
      <c r="AA3022">
        <v>16</v>
      </c>
      <c r="AB3022">
        <v>4</v>
      </c>
      <c r="AC3022">
        <v>0</v>
      </c>
      <c r="AD3022">
        <v>1</v>
      </c>
      <c r="AE3022">
        <f>SUM(M3022:N3022)/SUM(K3022:AD3022)</f>
        <v>0.24271844660194175</v>
      </c>
      <c r="AF3022">
        <f>SUM(S3022,Y3022)/SUM(K3022:AD3022)</f>
        <v>0.18446601941747573</v>
      </c>
      <c r="AG3022">
        <f t="shared" si="206"/>
        <v>0.14077669902912621</v>
      </c>
      <c r="AH3022">
        <f t="shared" si="207"/>
        <v>1.9417475728155338E-2</v>
      </c>
      <c r="AI3022">
        <f t="shared" si="208"/>
        <v>8.2524271844660199E-2</v>
      </c>
      <c r="AJ3022">
        <f t="shared" si="209"/>
        <v>0.3300970873786408</v>
      </c>
    </row>
    <row r="3023" spans="1:38" x14ac:dyDescent="0.2">
      <c r="A3023" t="s">
        <v>2384</v>
      </c>
      <c r="B3023">
        <v>506</v>
      </c>
      <c r="C3023">
        <v>594</v>
      </c>
      <c r="D3023">
        <f>C3023-B3023</f>
        <v>88</v>
      </c>
      <c r="E3023">
        <v>0.1673</v>
      </c>
      <c r="F3023">
        <v>1.08E-3</v>
      </c>
      <c r="G3023">
        <v>18</v>
      </c>
      <c r="H3023" t="s">
        <v>46</v>
      </c>
      <c r="I3023" t="s">
        <v>40</v>
      </c>
      <c r="J3023">
        <v>3.4940000000000002</v>
      </c>
      <c r="K3023">
        <v>0</v>
      </c>
      <c r="L3023">
        <v>3</v>
      </c>
      <c r="M3023">
        <v>2</v>
      </c>
      <c r="N3023">
        <v>2</v>
      </c>
      <c r="O3023">
        <v>2</v>
      </c>
      <c r="P3023">
        <v>6</v>
      </c>
      <c r="Q3023">
        <v>3</v>
      </c>
      <c r="R3023">
        <v>3</v>
      </c>
      <c r="S3023">
        <v>9</v>
      </c>
      <c r="T3023">
        <v>2</v>
      </c>
      <c r="U3023">
        <v>1</v>
      </c>
      <c r="V3023">
        <v>1</v>
      </c>
      <c r="W3023">
        <v>7</v>
      </c>
      <c r="X3023">
        <v>2</v>
      </c>
      <c r="Y3023">
        <v>3</v>
      </c>
      <c r="Z3023">
        <v>5</v>
      </c>
      <c r="AA3023">
        <v>10</v>
      </c>
      <c r="AB3023">
        <v>2</v>
      </c>
      <c r="AC3023">
        <v>0</v>
      </c>
      <c r="AD3023">
        <v>2</v>
      </c>
      <c r="AE3023">
        <f>SUM(M3023:N3023)/SUM(K3023:AD3023)</f>
        <v>6.1538461538461542E-2</v>
      </c>
      <c r="AF3023">
        <f>SUM(S3023,Y3023)/SUM(K3023:AD3023)</f>
        <v>0.18461538461538463</v>
      </c>
      <c r="AG3023">
        <f t="shared" si="206"/>
        <v>0.2</v>
      </c>
      <c r="AH3023">
        <f t="shared" si="207"/>
        <v>6.1538461538461542E-2</v>
      </c>
      <c r="AI3023">
        <f t="shared" si="208"/>
        <v>0.12307692307692308</v>
      </c>
      <c r="AJ3023">
        <f t="shared" si="209"/>
        <v>0.36923076923076925</v>
      </c>
    </row>
    <row r="3024" spans="1:38" x14ac:dyDescent="0.2">
      <c r="A3024" t="s">
        <v>694</v>
      </c>
      <c r="B3024">
        <v>258</v>
      </c>
      <c r="C3024">
        <v>326</v>
      </c>
      <c r="D3024">
        <f>C3024-B3024</f>
        <v>68</v>
      </c>
      <c r="E3024">
        <v>0.18329999999999999</v>
      </c>
      <c r="F3024">
        <v>1.9139999999999999E-3</v>
      </c>
      <c r="G3024">
        <v>18</v>
      </c>
      <c r="H3024" t="s">
        <v>32</v>
      </c>
      <c r="I3024" t="s">
        <v>695</v>
      </c>
      <c r="J3024">
        <v>3.665</v>
      </c>
      <c r="K3024">
        <v>1</v>
      </c>
      <c r="L3024">
        <v>0</v>
      </c>
      <c r="M3024">
        <v>4</v>
      </c>
      <c r="N3024">
        <v>4</v>
      </c>
      <c r="O3024">
        <v>3</v>
      </c>
      <c r="P3024">
        <v>4</v>
      </c>
      <c r="Q3024">
        <v>1</v>
      </c>
      <c r="R3024">
        <v>7</v>
      </c>
      <c r="S3024">
        <v>6</v>
      </c>
      <c r="T3024">
        <v>5</v>
      </c>
      <c r="U3024">
        <v>0</v>
      </c>
      <c r="V3024">
        <v>2</v>
      </c>
      <c r="W3024">
        <v>2</v>
      </c>
      <c r="X3024">
        <v>5</v>
      </c>
      <c r="Y3024">
        <v>6</v>
      </c>
      <c r="Z3024">
        <v>4</v>
      </c>
      <c r="AA3024">
        <v>4</v>
      </c>
      <c r="AB3024">
        <v>2</v>
      </c>
      <c r="AC3024">
        <v>0</v>
      </c>
      <c r="AD3024">
        <v>5</v>
      </c>
      <c r="AE3024">
        <f>SUM(M3024:N3024)/SUM(K3024:AD3024)</f>
        <v>0.12307692307692308</v>
      </c>
      <c r="AF3024">
        <f>SUM(S3024,Y3024)/SUM(K3024:AD3024)</f>
        <v>0.18461538461538463</v>
      </c>
      <c r="AG3024">
        <f t="shared" si="206"/>
        <v>0.1076923076923077</v>
      </c>
      <c r="AH3024">
        <f t="shared" si="207"/>
        <v>0.12307692307692308</v>
      </c>
      <c r="AI3024">
        <f t="shared" si="208"/>
        <v>0.2153846153846154</v>
      </c>
      <c r="AJ3024">
        <f t="shared" si="209"/>
        <v>0.24615384615384617</v>
      </c>
    </row>
    <row r="3025" spans="1:38" x14ac:dyDescent="0.2">
      <c r="A3025" t="s">
        <v>2764</v>
      </c>
      <c r="B3025">
        <v>691</v>
      </c>
      <c r="C3025">
        <v>1133</v>
      </c>
      <c r="D3025">
        <f>C3025-B3025</f>
        <v>442</v>
      </c>
      <c r="E3025">
        <v>0.19589999999999999</v>
      </c>
      <c r="F3025">
        <v>2.04E-4</v>
      </c>
      <c r="G3025">
        <v>18</v>
      </c>
      <c r="H3025" t="s">
        <v>35</v>
      </c>
      <c r="I3025" t="s">
        <v>33</v>
      </c>
      <c r="J3025">
        <v>3.2570000000000001</v>
      </c>
      <c r="K3025">
        <v>12</v>
      </c>
      <c r="L3025">
        <v>5</v>
      </c>
      <c r="M3025">
        <v>15</v>
      </c>
      <c r="N3025">
        <v>17</v>
      </c>
      <c r="O3025">
        <v>12</v>
      </c>
      <c r="P3025">
        <v>17</v>
      </c>
      <c r="Q3025">
        <v>7</v>
      </c>
      <c r="R3025">
        <v>4</v>
      </c>
      <c r="S3025">
        <v>30</v>
      </c>
      <c r="T3025">
        <v>19</v>
      </c>
      <c r="U3025">
        <v>7</v>
      </c>
      <c r="V3025">
        <v>24</v>
      </c>
      <c r="W3025">
        <v>8</v>
      </c>
      <c r="X3025">
        <v>22</v>
      </c>
      <c r="Y3025">
        <v>18</v>
      </c>
      <c r="Z3025">
        <v>11</v>
      </c>
      <c r="AA3025">
        <v>13</v>
      </c>
      <c r="AB3025">
        <v>11</v>
      </c>
      <c r="AC3025">
        <v>2</v>
      </c>
      <c r="AD3025">
        <v>6</v>
      </c>
      <c r="AE3025">
        <f>SUM(M3025:N3025)/SUM(K3025:AD3025)</f>
        <v>0.12307692307692308</v>
      </c>
      <c r="AF3025">
        <f>SUM(S3025,Y3025)/SUM(K3025:AD3025)</f>
        <v>0.18461538461538463</v>
      </c>
      <c r="AG3025">
        <f t="shared" si="206"/>
        <v>0.1423076923076923</v>
      </c>
      <c r="AH3025">
        <f t="shared" si="207"/>
        <v>7.6923076923076927E-2</v>
      </c>
      <c r="AI3025">
        <f t="shared" si="208"/>
        <v>0.15769230769230769</v>
      </c>
      <c r="AJ3025">
        <f t="shared" si="209"/>
        <v>0.31538461538461537</v>
      </c>
    </row>
    <row r="3026" spans="1:38" x14ac:dyDescent="0.2">
      <c r="A3026" t="s">
        <v>648</v>
      </c>
      <c r="B3026">
        <v>12</v>
      </c>
      <c r="C3026">
        <v>159</v>
      </c>
      <c r="D3026">
        <f>C3026-B3026</f>
        <v>147</v>
      </c>
      <c r="E3026">
        <v>0.40949999999999998</v>
      </c>
      <c r="F3026">
        <v>1.256E-3</v>
      </c>
      <c r="G3026">
        <v>78</v>
      </c>
      <c r="H3026" t="s">
        <v>35</v>
      </c>
      <c r="I3026" t="s">
        <v>649</v>
      </c>
      <c r="J3026">
        <v>2.3849999999999998</v>
      </c>
      <c r="K3026">
        <v>4</v>
      </c>
      <c r="L3026">
        <v>0</v>
      </c>
      <c r="M3026">
        <v>4</v>
      </c>
      <c r="N3026">
        <v>6</v>
      </c>
      <c r="O3026">
        <v>0</v>
      </c>
      <c r="P3026">
        <v>6</v>
      </c>
      <c r="Q3026">
        <v>1</v>
      </c>
      <c r="R3026">
        <v>0</v>
      </c>
      <c r="S3026">
        <v>7</v>
      </c>
      <c r="T3026">
        <v>1</v>
      </c>
      <c r="U3026">
        <v>0</v>
      </c>
      <c r="V3026">
        <v>8</v>
      </c>
      <c r="W3026">
        <v>2</v>
      </c>
      <c r="X3026">
        <v>7</v>
      </c>
      <c r="Y3026">
        <v>5</v>
      </c>
      <c r="Z3026">
        <v>6</v>
      </c>
      <c r="AA3026">
        <v>3</v>
      </c>
      <c r="AB3026">
        <v>2</v>
      </c>
      <c r="AC3026">
        <v>0</v>
      </c>
      <c r="AD3026">
        <v>3</v>
      </c>
      <c r="AE3026">
        <f>SUM(M3026:N3026)/SUM(K3026:AD3026)</f>
        <v>0.15384615384615385</v>
      </c>
      <c r="AF3026">
        <f>SUM(S3026,Y3026)/SUM(K3026:AD3026)</f>
        <v>0.18461538461538463</v>
      </c>
      <c r="AG3026">
        <f t="shared" si="206"/>
        <v>0.18461538461538463</v>
      </c>
      <c r="AH3026">
        <f t="shared" si="207"/>
        <v>4.6153846153846156E-2</v>
      </c>
      <c r="AI3026">
        <f t="shared" si="208"/>
        <v>4.6153846153846156E-2</v>
      </c>
      <c r="AJ3026">
        <f t="shared" si="209"/>
        <v>0.38461538461538464</v>
      </c>
      <c r="AK3026">
        <v>1</v>
      </c>
      <c r="AL3026">
        <v>0</v>
      </c>
    </row>
    <row r="3027" spans="1:38" x14ac:dyDescent="0.2">
      <c r="A3027" t="s">
        <v>2136</v>
      </c>
      <c r="B3027">
        <v>427</v>
      </c>
      <c r="C3027">
        <v>559</v>
      </c>
      <c r="D3027">
        <f>C3027-B3027</f>
        <v>132</v>
      </c>
      <c r="E3027">
        <v>0.2036</v>
      </c>
      <c r="F3027">
        <v>5.1E-5</v>
      </c>
      <c r="G3027">
        <v>30</v>
      </c>
      <c r="H3027" t="s">
        <v>35</v>
      </c>
      <c r="I3027" t="s">
        <v>321</v>
      </c>
      <c r="J3027">
        <v>3.3279999999999998</v>
      </c>
      <c r="K3027">
        <v>3</v>
      </c>
      <c r="L3027">
        <v>1</v>
      </c>
      <c r="M3027">
        <v>4</v>
      </c>
      <c r="N3027">
        <v>6</v>
      </c>
      <c r="O3027">
        <v>4</v>
      </c>
      <c r="P3027">
        <v>6</v>
      </c>
      <c r="Q3027">
        <v>0</v>
      </c>
      <c r="R3027">
        <v>1</v>
      </c>
      <c r="S3027">
        <v>7</v>
      </c>
      <c r="T3027">
        <v>5</v>
      </c>
      <c r="U3027">
        <v>1</v>
      </c>
      <c r="V3027">
        <v>4</v>
      </c>
      <c r="W3027">
        <v>5</v>
      </c>
      <c r="X3027">
        <v>4</v>
      </c>
      <c r="Y3027">
        <v>5</v>
      </c>
      <c r="Z3027">
        <v>4</v>
      </c>
      <c r="AA3027">
        <v>2</v>
      </c>
      <c r="AB3027">
        <v>2</v>
      </c>
      <c r="AC3027">
        <v>0</v>
      </c>
      <c r="AD3027">
        <v>1</v>
      </c>
      <c r="AE3027">
        <f>SUM(M3027:N3027)/SUM(K3027:AD3027)</f>
        <v>0.15384615384615385</v>
      </c>
      <c r="AF3027">
        <f>SUM(S3027,Y3027)/SUM(K3027:AD3027)</f>
        <v>0.18461538461538463</v>
      </c>
      <c r="AG3027">
        <f t="shared" si="206"/>
        <v>0.2153846153846154</v>
      </c>
      <c r="AH3027">
        <f t="shared" si="207"/>
        <v>7.6923076923076927E-2</v>
      </c>
      <c r="AI3027">
        <f t="shared" si="208"/>
        <v>0.13846153846153847</v>
      </c>
      <c r="AJ3027">
        <f t="shared" si="209"/>
        <v>0.23076923076923078</v>
      </c>
    </row>
    <row r="3028" spans="1:38" x14ac:dyDescent="0.2">
      <c r="A3028" t="s">
        <v>3049</v>
      </c>
      <c r="B3028">
        <v>62</v>
      </c>
      <c r="C3028">
        <v>170</v>
      </c>
      <c r="D3028">
        <f>C3028-B3028</f>
        <v>108</v>
      </c>
      <c r="E3028">
        <v>0.33610000000000001</v>
      </c>
      <c r="F3028">
        <v>4.6930000000000001E-3</v>
      </c>
      <c r="G3028">
        <v>66</v>
      </c>
      <c r="H3028" t="s">
        <v>35</v>
      </c>
      <c r="I3028" t="s">
        <v>51</v>
      </c>
      <c r="J3028">
        <v>3.0110000000000001</v>
      </c>
      <c r="K3028">
        <v>1</v>
      </c>
      <c r="L3028">
        <v>1</v>
      </c>
      <c r="M3028">
        <v>4</v>
      </c>
      <c r="N3028">
        <v>6</v>
      </c>
      <c r="O3028">
        <v>1</v>
      </c>
      <c r="P3028">
        <v>7</v>
      </c>
      <c r="Q3028">
        <v>3</v>
      </c>
      <c r="R3028">
        <v>0</v>
      </c>
      <c r="S3028">
        <v>7</v>
      </c>
      <c r="T3028">
        <v>7</v>
      </c>
      <c r="U3028">
        <v>0</v>
      </c>
      <c r="V3028">
        <v>5</v>
      </c>
      <c r="W3028">
        <v>4</v>
      </c>
      <c r="X3028">
        <v>1</v>
      </c>
      <c r="Y3028">
        <v>5</v>
      </c>
      <c r="Z3028">
        <v>5</v>
      </c>
      <c r="AA3028">
        <v>5</v>
      </c>
      <c r="AB3028">
        <v>1</v>
      </c>
      <c r="AC3028">
        <v>0</v>
      </c>
      <c r="AD3028">
        <v>2</v>
      </c>
      <c r="AE3028">
        <f>SUM(M3028:N3028)/SUM(K3028:AD3028)</f>
        <v>0.15384615384615385</v>
      </c>
      <c r="AF3028">
        <f>SUM(S3028,Y3028)/SUM(K3028:AD3028)</f>
        <v>0.18461538461538463</v>
      </c>
      <c r="AG3028">
        <f t="shared" si="206"/>
        <v>0.18461538461538463</v>
      </c>
      <c r="AH3028">
        <f t="shared" si="207"/>
        <v>4.6153846153846156E-2</v>
      </c>
      <c r="AI3028">
        <f t="shared" si="208"/>
        <v>0.12307692307692308</v>
      </c>
      <c r="AJ3028">
        <f t="shared" si="209"/>
        <v>0.30769230769230771</v>
      </c>
    </row>
    <row r="3029" spans="1:38" x14ac:dyDescent="0.2">
      <c r="A3029" t="s">
        <v>1524</v>
      </c>
      <c r="B3029">
        <v>12</v>
      </c>
      <c r="C3029">
        <v>112</v>
      </c>
      <c r="D3029">
        <f>C3029-B3029</f>
        <v>100</v>
      </c>
      <c r="E3029">
        <v>0.22040000000000001</v>
      </c>
      <c r="F3029">
        <v>0</v>
      </c>
      <c r="G3029">
        <v>30</v>
      </c>
      <c r="H3029" t="s">
        <v>32</v>
      </c>
      <c r="I3029" t="s">
        <v>40</v>
      </c>
      <c r="J3029">
        <v>2.8540000000000001</v>
      </c>
      <c r="K3029">
        <v>3</v>
      </c>
      <c r="L3029">
        <v>0</v>
      </c>
      <c r="M3029">
        <v>5</v>
      </c>
      <c r="N3029">
        <v>8</v>
      </c>
      <c r="O3029">
        <v>1</v>
      </c>
      <c r="P3029">
        <v>2</v>
      </c>
      <c r="Q3029">
        <v>3</v>
      </c>
      <c r="R3029">
        <v>1</v>
      </c>
      <c r="S3029">
        <v>8</v>
      </c>
      <c r="T3029">
        <v>2</v>
      </c>
      <c r="U3029">
        <v>0</v>
      </c>
      <c r="V3029">
        <v>2</v>
      </c>
      <c r="W3029">
        <v>2</v>
      </c>
      <c r="X3029">
        <v>3</v>
      </c>
      <c r="Y3029">
        <v>4</v>
      </c>
      <c r="Z3029">
        <v>13</v>
      </c>
      <c r="AA3029">
        <v>4</v>
      </c>
      <c r="AB3029">
        <v>3</v>
      </c>
      <c r="AC3029">
        <v>1</v>
      </c>
      <c r="AD3029">
        <v>0</v>
      </c>
      <c r="AE3029">
        <f>SUM(M3029:N3029)/SUM(K3029:AD3029)</f>
        <v>0.2</v>
      </c>
      <c r="AF3029">
        <f>SUM(S3029,Y3029)/SUM(K3029:AD3029)</f>
        <v>0.18461538461538463</v>
      </c>
      <c r="AG3029">
        <f t="shared" si="206"/>
        <v>0.1076923076923077</v>
      </c>
      <c r="AH3029">
        <f t="shared" si="207"/>
        <v>3.0769230769230771E-2</v>
      </c>
      <c r="AI3029">
        <f t="shared" si="208"/>
        <v>9.2307692307692313E-2</v>
      </c>
      <c r="AJ3029">
        <f t="shared" si="209"/>
        <v>0.38461538461538464</v>
      </c>
      <c r="AK3029">
        <v>2</v>
      </c>
      <c r="AL3029">
        <v>0</v>
      </c>
    </row>
    <row r="3030" spans="1:38" x14ac:dyDescent="0.2">
      <c r="A3030" t="s">
        <v>2718</v>
      </c>
      <c r="B3030">
        <v>15</v>
      </c>
      <c r="C3030">
        <v>490</v>
      </c>
      <c r="D3030">
        <f>C3030-B3030</f>
        <v>475</v>
      </c>
      <c r="E3030">
        <v>0.159</v>
      </c>
      <c r="F3030">
        <v>9.3499999999999996E-4</v>
      </c>
      <c r="G3030">
        <v>6</v>
      </c>
      <c r="H3030" t="s">
        <v>35</v>
      </c>
      <c r="I3030" t="s">
        <v>44</v>
      </c>
      <c r="J3030">
        <v>2.5640000000000001</v>
      </c>
      <c r="K3030">
        <v>1</v>
      </c>
      <c r="L3030">
        <v>2</v>
      </c>
      <c r="M3030">
        <v>19</v>
      </c>
      <c r="N3030">
        <v>20</v>
      </c>
      <c r="O3030">
        <v>4</v>
      </c>
      <c r="P3030">
        <v>17</v>
      </c>
      <c r="Q3030">
        <v>9</v>
      </c>
      <c r="R3030">
        <v>3</v>
      </c>
      <c r="S3030">
        <v>25</v>
      </c>
      <c r="T3030">
        <v>10</v>
      </c>
      <c r="U3030">
        <v>1</v>
      </c>
      <c r="V3030">
        <v>15</v>
      </c>
      <c r="W3030">
        <v>4</v>
      </c>
      <c r="X3030">
        <v>14</v>
      </c>
      <c r="Y3030">
        <v>11</v>
      </c>
      <c r="Z3030">
        <v>16</v>
      </c>
      <c r="AA3030">
        <v>15</v>
      </c>
      <c r="AB3030">
        <v>2</v>
      </c>
      <c r="AC3030">
        <v>5</v>
      </c>
      <c r="AD3030">
        <v>2</v>
      </c>
      <c r="AE3030">
        <f>SUM(M3030:N3030)/SUM(K3030:AD3030)</f>
        <v>0.2</v>
      </c>
      <c r="AF3030">
        <f>SUM(S3030,Y3030)/SUM(K3030:AD3030)</f>
        <v>0.18461538461538463</v>
      </c>
      <c r="AG3030">
        <f t="shared" si="206"/>
        <v>0.11282051282051282</v>
      </c>
      <c r="AH3030">
        <f t="shared" si="207"/>
        <v>5.6410256410256411E-2</v>
      </c>
      <c r="AI3030">
        <f t="shared" si="208"/>
        <v>8.2051282051282051E-2</v>
      </c>
      <c r="AJ3030">
        <f t="shared" si="209"/>
        <v>0.36410256410256409</v>
      </c>
    </row>
    <row r="3031" spans="1:38" x14ac:dyDescent="0.2">
      <c r="A3031" t="s">
        <v>2860</v>
      </c>
      <c r="B3031">
        <v>151</v>
      </c>
      <c r="C3031">
        <v>541</v>
      </c>
      <c r="D3031">
        <f>C3031-B3031</f>
        <v>390</v>
      </c>
      <c r="E3031">
        <v>0.121</v>
      </c>
      <c r="F3031">
        <v>7.7000000000000001E-5</v>
      </c>
      <c r="G3031">
        <v>6</v>
      </c>
      <c r="H3031" t="s">
        <v>46</v>
      </c>
      <c r="I3031" t="s">
        <v>49</v>
      </c>
      <c r="J3031">
        <v>2.911</v>
      </c>
      <c r="K3031">
        <v>9</v>
      </c>
      <c r="L3031">
        <v>3</v>
      </c>
      <c r="M3031">
        <v>15</v>
      </c>
      <c r="N3031">
        <v>26</v>
      </c>
      <c r="O3031">
        <v>5</v>
      </c>
      <c r="P3031">
        <v>14</v>
      </c>
      <c r="Q3031">
        <v>7</v>
      </c>
      <c r="R3031">
        <v>6</v>
      </c>
      <c r="S3031">
        <v>28</v>
      </c>
      <c r="T3031">
        <v>10</v>
      </c>
      <c r="U3031">
        <v>1</v>
      </c>
      <c r="V3031">
        <v>11</v>
      </c>
      <c r="W3031">
        <v>7</v>
      </c>
      <c r="X3031">
        <v>9</v>
      </c>
      <c r="Y3031">
        <v>8</v>
      </c>
      <c r="Z3031">
        <v>13</v>
      </c>
      <c r="AA3031">
        <v>12</v>
      </c>
      <c r="AB3031">
        <v>3</v>
      </c>
      <c r="AC3031">
        <v>0</v>
      </c>
      <c r="AD3031">
        <v>8</v>
      </c>
      <c r="AE3031">
        <f>SUM(M3031:N3031)/SUM(K3031:AD3031)</f>
        <v>0.21025641025641026</v>
      </c>
      <c r="AF3031">
        <f>SUM(S3031,Y3031)/SUM(K3031:AD3031)</f>
        <v>0.18461538461538463</v>
      </c>
      <c r="AG3031">
        <f t="shared" si="206"/>
        <v>0.15384615384615385</v>
      </c>
      <c r="AH3031">
        <f t="shared" si="207"/>
        <v>6.6666666666666666E-2</v>
      </c>
      <c r="AI3031">
        <f t="shared" si="208"/>
        <v>0.10256410256410256</v>
      </c>
      <c r="AJ3031">
        <f t="shared" si="209"/>
        <v>0.28205128205128205</v>
      </c>
    </row>
    <row r="3032" spans="1:38" x14ac:dyDescent="0.2">
      <c r="A3032" t="s">
        <v>757</v>
      </c>
      <c r="B3032">
        <v>8</v>
      </c>
      <c r="C3032">
        <v>363</v>
      </c>
      <c r="D3032">
        <f>C3032-B3032</f>
        <v>355</v>
      </c>
      <c r="E3032">
        <v>0.1484</v>
      </c>
      <c r="F3032">
        <v>5.1E-5</v>
      </c>
      <c r="G3032">
        <v>6</v>
      </c>
      <c r="H3032" t="s">
        <v>35</v>
      </c>
      <c r="I3032" t="s">
        <v>758</v>
      </c>
      <c r="J3032">
        <v>2.5299999999999998</v>
      </c>
      <c r="K3032">
        <v>4</v>
      </c>
      <c r="L3032">
        <v>0</v>
      </c>
      <c r="M3032">
        <v>18</v>
      </c>
      <c r="N3032">
        <v>13</v>
      </c>
      <c r="O3032">
        <v>1</v>
      </c>
      <c r="P3032">
        <v>15</v>
      </c>
      <c r="Q3032">
        <v>2</v>
      </c>
      <c r="R3032">
        <v>4</v>
      </c>
      <c r="S3032">
        <v>20</v>
      </c>
      <c r="T3032">
        <v>3</v>
      </c>
      <c r="U3032">
        <v>0</v>
      </c>
      <c r="V3032">
        <v>14</v>
      </c>
      <c r="W3032">
        <v>8</v>
      </c>
      <c r="X3032">
        <v>4</v>
      </c>
      <c r="Y3032">
        <v>4</v>
      </c>
      <c r="Z3032">
        <v>9</v>
      </c>
      <c r="AA3032">
        <v>3</v>
      </c>
      <c r="AB3032">
        <v>3</v>
      </c>
      <c r="AC3032">
        <v>1</v>
      </c>
      <c r="AD3032">
        <v>4</v>
      </c>
      <c r="AE3032">
        <f>SUM(M3032:N3032)/SUM(K3032:AD3032)</f>
        <v>0.23846153846153847</v>
      </c>
      <c r="AF3032">
        <f>SUM(S3032,Y3032)/SUM(K3032:AD3032)</f>
        <v>0.18461538461538463</v>
      </c>
      <c r="AG3032">
        <f t="shared" si="206"/>
        <v>0.2076923076923077</v>
      </c>
      <c r="AH3032">
        <f t="shared" si="207"/>
        <v>4.6153846153846156E-2</v>
      </c>
      <c r="AI3032">
        <f t="shared" si="208"/>
        <v>7.6923076923076927E-2</v>
      </c>
      <c r="AJ3032">
        <f t="shared" si="209"/>
        <v>0.24615384615384617</v>
      </c>
    </row>
    <row r="3033" spans="1:38" x14ac:dyDescent="0.2">
      <c r="A3033" t="s">
        <v>2864</v>
      </c>
      <c r="B3033">
        <v>269</v>
      </c>
      <c r="C3033">
        <v>633</v>
      </c>
      <c r="D3033">
        <f>C3033-B3033</f>
        <v>364</v>
      </c>
      <c r="E3033">
        <v>0.26350000000000001</v>
      </c>
      <c r="F3033" s="1">
        <v>3.9999999999999998E-6</v>
      </c>
      <c r="G3033">
        <v>54</v>
      </c>
      <c r="H3033" t="s">
        <v>46</v>
      </c>
      <c r="I3033" t="s">
        <v>33</v>
      </c>
      <c r="J3033">
        <v>2.9329999999999998</v>
      </c>
      <c r="K3033">
        <v>6</v>
      </c>
      <c r="L3033">
        <v>1</v>
      </c>
      <c r="M3033">
        <v>20</v>
      </c>
      <c r="N3033">
        <v>13</v>
      </c>
      <c r="O3033">
        <v>1</v>
      </c>
      <c r="P3033">
        <v>16</v>
      </c>
      <c r="Q3033">
        <v>3</v>
      </c>
      <c r="R3033">
        <v>7</v>
      </c>
      <c r="S3033">
        <v>14</v>
      </c>
      <c r="T3033">
        <v>7</v>
      </c>
      <c r="U3033">
        <v>4</v>
      </c>
      <c r="V3033">
        <v>10</v>
      </c>
      <c r="W3033">
        <v>14</v>
      </c>
      <c r="X3033">
        <v>6</v>
      </c>
      <c r="Y3033">
        <v>15</v>
      </c>
      <c r="Z3033">
        <v>8</v>
      </c>
      <c r="AA3033">
        <v>7</v>
      </c>
      <c r="AB3033">
        <v>4</v>
      </c>
      <c r="AC3033">
        <v>0</v>
      </c>
      <c r="AD3033">
        <v>1</v>
      </c>
      <c r="AE3033">
        <f>SUM(M3033:N3033)/SUM(K3033:AD3033)</f>
        <v>0.21019108280254778</v>
      </c>
      <c r="AF3033">
        <f>SUM(S3033,Y3033)/SUM(K3033:AD3033)</f>
        <v>0.18471337579617833</v>
      </c>
      <c r="AG3033">
        <f t="shared" si="206"/>
        <v>0.22929936305732485</v>
      </c>
      <c r="AH3033">
        <f t="shared" si="207"/>
        <v>1.2738853503184714E-2</v>
      </c>
      <c r="AI3033">
        <f t="shared" si="208"/>
        <v>0.14012738853503184</v>
      </c>
      <c r="AJ3033">
        <f t="shared" si="209"/>
        <v>0.22292993630573249</v>
      </c>
    </row>
    <row r="3034" spans="1:38" x14ac:dyDescent="0.2">
      <c r="A3034" t="s">
        <v>2142</v>
      </c>
      <c r="B3034">
        <v>6</v>
      </c>
      <c r="C3034">
        <v>383</v>
      </c>
      <c r="D3034">
        <f>C3034-B3034</f>
        <v>377</v>
      </c>
      <c r="E3034">
        <v>0.24360000000000001</v>
      </c>
      <c r="F3034">
        <v>7.3300000000000004E-4</v>
      </c>
      <c r="G3034">
        <v>42</v>
      </c>
      <c r="H3034" t="s">
        <v>46</v>
      </c>
      <c r="I3034" t="s">
        <v>33</v>
      </c>
      <c r="J3034">
        <v>2.6930000000000001</v>
      </c>
      <c r="K3034">
        <v>9</v>
      </c>
      <c r="L3034">
        <v>0</v>
      </c>
      <c r="M3034">
        <v>15</v>
      </c>
      <c r="N3034">
        <v>19</v>
      </c>
      <c r="O3034">
        <v>3</v>
      </c>
      <c r="P3034">
        <v>19</v>
      </c>
      <c r="Q3034">
        <v>4</v>
      </c>
      <c r="R3034">
        <v>3</v>
      </c>
      <c r="S3034">
        <v>18</v>
      </c>
      <c r="T3034">
        <v>4</v>
      </c>
      <c r="U3034">
        <v>1</v>
      </c>
      <c r="V3034">
        <v>14</v>
      </c>
      <c r="W3034">
        <v>3</v>
      </c>
      <c r="X3034">
        <v>7</v>
      </c>
      <c r="Y3034">
        <v>11</v>
      </c>
      <c r="Z3034">
        <v>16</v>
      </c>
      <c r="AA3034">
        <v>6</v>
      </c>
      <c r="AB3034">
        <v>4</v>
      </c>
      <c r="AC3034">
        <v>0</v>
      </c>
      <c r="AD3034">
        <v>1</v>
      </c>
      <c r="AE3034">
        <f>SUM(M3034:N3034)/SUM(K3034:AD3034)</f>
        <v>0.21656050955414013</v>
      </c>
      <c r="AF3034">
        <f>SUM(S3034,Y3034)/SUM(K3034:AD3034)</f>
        <v>0.18471337579617833</v>
      </c>
      <c r="AG3034">
        <f t="shared" si="206"/>
        <v>0.19745222929936307</v>
      </c>
      <c r="AH3034">
        <f t="shared" si="207"/>
        <v>2.5477707006369428E-2</v>
      </c>
      <c r="AI3034">
        <f t="shared" si="208"/>
        <v>7.6433121019108277E-2</v>
      </c>
      <c r="AJ3034">
        <f t="shared" si="209"/>
        <v>0.29936305732484075</v>
      </c>
      <c r="AK3034">
        <v>4</v>
      </c>
      <c r="AL3034">
        <v>1</v>
      </c>
    </row>
    <row r="3035" spans="1:38" x14ac:dyDescent="0.2">
      <c r="A3035" t="s">
        <v>2488</v>
      </c>
      <c r="B3035">
        <v>95</v>
      </c>
      <c r="C3035">
        <v>203</v>
      </c>
      <c r="D3035">
        <f>C3035-B3035</f>
        <v>108</v>
      </c>
      <c r="E3035">
        <v>9.5299999999999996E-2</v>
      </c>
      <c r="F3035" t="s">
        <v>644</v>
      </c>
      <c r="G3035">
        <v>6</v>
      </c>
      <c r="H3035" t="s">
        <v>35</v>
      </c>
      <c r="I3035" t="s">
        <v>33</v>
      </c>
      <c r="J3035">
        <v>3.3919999999999999</v>
      </c>
      <c r="K3035">
        <v>4</v>
      </c>
      <c r="L3035">
        <v>0</v>
      </c>
      <c r="M3035">
        <v>4</v>
      </c>
      <c r="N3035">
        <v>4</v>
      </c>
      <c r="O3035">
        <v>4</v>
      </c>
      <c r="P3035">
        <v>2</v>
      </c>
      <c r="Q3035">
        <v>6</v>
      </c>
      <c r="R3035">
        <v>3</v>
      </c>
      <c r="S3035">
        <v>13</v>
      </c>
      <c r="T3035">
        <v>11</v>
      </c>
      <c r="U3035">
        <v>2</v>
      </c>
      <c r="V3035">
        <v>8</v>
      </c>
      <c r="W3035">
        <v>5</v>
      </c>
      <c r="X3035">
        <v>5</v>
      </c>
      <c r="Y3035">
        <v>4</v>
      </c>
      <c r="Z3035">
        <v>10</v>
      </c>
      <c r="AA3035">
        <v>4</v>
      </c>
      <c r="AB3035">
        <v>1</v>
      </c>
      <c r="AC3035">
        <v>0</v>
      </c>
      <c r="AD3035">
        <v>2</v>
      </c>
      <c r="AE3035">
        <f>SUM(M3035:N3035)/SUM(K3035:AD3035)</f>
        <v>8.6956521739130432E-2</v>
      </c>
      <c r="AF3035">
        <f>SUM(S3035,Y3035)/SUM(K3035:AD3035)</f>
        <v>0.18478260869565216</v>
      </c>
      <c r="AG3035">
        <f t="shared" si="206"/>
        <v>0.11956521739130435</v>
      </c>
      <c r="AH3035">
        <f t="shared" si="207"/>
        <v>6.5217391304347824E-2</v>
      </c>
      <c r="AI3035">
        <f t="shared" si="208"/>
        <v>0.18478260869565216</v>
      </c>
      <c r="AJ3035">
        <f t="shared" si="209"/>
        <v>0.35869565217391303</v>
      </c>
    </row>
    <row r="3036" spans="1:38" x14ac:dyDescent="0.2">
      <c r="A3036" t="s">
        <v>245</v>
      </c>
      <c r="B3036">
        <v>6</v>
      </c>
      <c r="C3036">
        <v>176</v>
      </c>
      <c r="D3036">
        <f>C3036-B3036</f>
        <v>170</v>
      </c>
      <c r="E3036">
        <v>0.30220000000000002</v>
      </c>
      <c r="F3036">
        <v>5.62E-4</v>
      </c>
      <c r="G3036">
        <v>54</v>
      </c>
      <c r="H3036" t="s">
        <v>35</v>
      </c>
      <c r="I3036" t="s">
        <v>51</v>
      </c>
      <c r="J3036">
        <v>3.048</v>
      </c>
      <c r="K3036">
        <v>3</v>
      </c>
      <c r="L3036">
        <v>0</v>
      </c>
      <c r="M3036">
        <v>4</v>
      </c>
      <c r="N3036">
        <v>11</v>
      </c>
      <c r="O3036">
        <v>4</v>
      </c>
      <c r="P3036">
        <v>5</v>
      </c>
      <c r="Q3036">
        <v>1</v>
      </c>
      <c r="R3036">
        <v>0</v>
      </c>
      <c r="S3036">
        <v>7</v>
      </c>
      <c r="T3036">
        <v>5</v>
      </c>
      <c r="U3036">
        <v>1</v>
      </c>
      <c r="V3036">
        <v>7</v>
      </c>
      <c r="W3036">
        <v>4</v>
      </c>
      <c r="X3036">
        <v>4</v>
      </c>
      <c r="Y3036">
        <v>10</v>
      </c>
      <c r="Z3036">
        <v>7</v>
      </c>
      <c r="AA3036">
        <v>11</v>
      </c>
      <c r="AB3036">
        <v>5</v>
      </c>
      <c r="AC3036">
        <v>0</v>
      </c>
      <c r="AD3036">
        <v>3</v>
      </c>
      <c r="AE3036">
        <f>SUM(M3036:N3036)/SUM(K3036:AD3036)</f>
        <v>0.16304347826086957</v>
      </c>
      <c r="AF3036">
        <f>SUM(S3036,Y3036)/SUM(K3036:AD3036)</f>
        <v>0.18478260869565216</v>
      </c>
      <c r="AG3036">
        <f t="shared" si="206"/>
        <v>0.13043478260869565</v>
      </c>
      <c r="AH3036">
        <f t="shared" si="207"/>
        <v>7.6086956521739135E-2</v>
      </c>
      <c r="AI3036">
        <f t="shared" si="208"/>
        <v>0.11956521739130435</v>
      </c>
      <c r="AJ3036">
        <f t="shared" si="209"/>
        <v>0.32608695652173914</v>
      </c>
    </row>
    <row r="3037" spans="1:38" x14ac:dyDescent="0.2">
      <c r="A3037" t="s">
        <v>309</v>
      </c>
      <c r="B3037">
        <v>140</v>
      </c>
      <c r="C3037">
        <v>519</v>
      </c>
      <c r="D3037">
        <f>C3037-B3037</f>
        <v>379</v>
      </c>
      <c r="E3037">
        <v>0.1525</v>
      </c>
      <c r="F3037">
        <v>3.1700000000000001E-3</v>
      </c>
      <c r="G3037">
        <v>6</v>
      </c>
      <c r="H3037" t="s">
        <v>46</v>
      </c>
      <c r="I3037" t="s">
        <v>44</v>
      </c>
      <c r="J3037">
        <v>2.9470000000000001</v>
      </c>
      <c r="K3037">
        <v>8</v>
      </c>
      <c r="L3037">
        <v>2</v>
      </c>
      <c r="M3037">
        <v>10</v>
      </c>
      <c r="N3037">
        <v>20</v>
      </c>
      <c r="O3037">
        <v>3</v>
      </c>
      <c r="P3037">
        <v>8</v>
      </c>
      <c r="Q3037">
        <v>7</v>
      </c>
      <c r="R3037">
        <v>9</v>
      </c>
      <c r="S3037">
        <v>24</v>
      </c>
      <c r="T3037">
        <v>9</v>
      </c>
      <c r="U3037">
        <v>2</v>
      </c>
      <c r="V3037">
        <v>13</v>
      </c>
      <c r="W3037">
        <v>7</v>
      </c>
      <c r="X3037">
        <v>14</v>
      </c>
      <c r="Y3037">
        <v>10</v>
      </c>
      <c r="Z3037">
        <v>23</v>
      </c>
      <c r="AA3037">
        <v>7</v>
      </c>
      <c r="AB3037">
        <v>3</v>
      </c>
      <c r="AC3037">
        <v>0</v>
      </c>
      <c r="AD3037">
        <v>5</v>
      </c>
      <c r="AE3037">
        <f>SUM(M3037:N3037)/SUM(K3037:AD3037)</f>
        <v>0.16304347826086957</v>
      </c>
      <c r="AF3037">
        <f>SUM(S3037,Y3037)/SUM(K3037:AD3037)</f>
        <v>0.18478260869565216</v>
      </c>
      <c r="AG3037">
        <f t="shared" si="206"/>
        <v>0.125</v>
      </c>
      <c r="AH3037">
        <f t="shared" si="207"/>
        <v>4.3478260869565216E-2</v>
      </c>
      <c r="AI3037">
        <f t="shared" si="208"/>
        <v>0.125</v>
      </c>
      <c r="AJ3037">
        <f t="shared" si="209"/>
        <v>0.35869565217391303</v>
      </c>
    </row>
    <row r="3038" spans="1:38" x14ac:dyDescent="0.2">
      <c r="A3038" t="s">
        <v>2926</v>
      </c>
      <c r="B3038">
        <v>7</v>
      </c>
      <c r="C3038">
        <v>255</v>
      </c>
      <c r="D3038">
        <f>C3038-B3038</f>
        <v>248</v>
      </c>
      <c r="E3038">
        <v>0.4541</v>
      </c>
      <c r="F3038">
        <v>5.1539999999999997E-3</v>
      </c>
      <c r="G3038">
        <v>90</v>
      </c>
      <c r="H3038" t="s">
        <v>32</v>
      </c>
      <c r="I3038" t="s">
        <v>44</v>
      </c>
      <c r="J3038">
        <v>2.7370000000000001</v>
      </c>
      <c r="K3038">
        <v>5</v>
      </c>
      <c r="L3038">
        <v>0</v>
      </c>
      <c r="M3038">
        <v>8</v>
      </c>
      <c r="N3038">
        <v>8</v>
      </c>
      <c r="O3038">
        <v>4</v>
      </c>
      <c r="P3038">
        <v>14</v>
      </c>
      <c r="Q3038">
        <v>3</v>
      </c>
      <c r="R3038">
        <v>1</v>
      </c>
      <c r="S3038">
        <v>10</v>
      </c>
      <c r="T3038">
        <v>3</v>
      </c>
      <c r="U3038">
        <v>0</v>
      </c>
      <c r="V3038">
        <v>5</v>
      </c>
      <c r="W3038">
        <v>4</v>
      </c>
      <c r="X3038">
        <v>8</v>
      </c>
      <c r="Y3038">
        <v>7</v>
      </c>
      <c r="Z3038">
        <v>6</v>
      </c>
      <c r="AA3038">
        <v>4</v>
      </c>
      <c r="AB3038">
        <v>1</v>
      </c>
      <c r="AC3038">
        <v>0</v>
      </c>
      <c r="AD3038">
        <v>1</v>
      </c>
      <c r="AE3038">
        <f>SUM(M3038:N3038)/SUM(K3038:AD3038)</f>
        <v>0.17391304347826086</v>
      </c>
      <c r="AF3038">
        <f>SUM(S3038,Y3038)/SUM(K3038:AD3038)</f>
        <v>0.18478260869565216</v>
      </c>
      <c r="AG3038">
        <f t="shared" si="206"/>
        <v>0.25</v>
      </c>
      <c r="AH3038">
        <f t="shared" si="207"/>
        <v>5.434782608695652E-2</v>
      </c>
      <c r="AI3038">
        <f t="shared" si="208"/>
        <v>5.434782608695652E-2</v>
      </c>
      <c r="AJ3038">
        <f t="shared" si="209"/>
        <v>0.28260869565217389</v>
      </c>
      <c r="AK3038">
        <v>8</v>
      </c>
      <c r="AL3038">
        <v>0</v>
      </c>
    </row>
    <row r="3039" spans="1:38" x14ac:dyDescent="0.2">
      <c r="A3039" t="s">
        <v>158</v>
      </c>
      <c r="B3039">
        <v>593</v>
      </c>
      <c r="C3039">
        <v>784</v>
      </c>
      <c r="D3039">
        <f>C3039-B3039</f>
        <v>191</v>
      </c>
      <c r="E3039">
        <v>0.15720000000000001</v>
      </c>
      <c r="F3039">
        <v>6.9999999999999994E-5</v>
      </c>
      <c r="G3039">
        <v>6</v>
      </c>
      <c r="H3039" t="s">
        <v>32</v>
      </c>
      <c r="I3039" t="s">
        <v>40</v>
      </c>
      <c r="J3039">
        <v>3.0649999999999999</v>
      </c>
      <c r="K3039">
        <v>1</v>
      </c>
      <c r="L3039">
        <v>2</v>
      </c>
      <c r="M3039">
        <v>10</v>
      </c>
      <c r="N3039">
        <v>11</v>
      </c>
      <c r="O3039">
        <v>5</v>
      </c>
      <c r="P3039">
        <v>6</v>
      </c>
      <c r="Q3039">
        <v>0</v>
      </c>
      <c r="R3039">
        <v>4</v>
      </c>
      <c r="S3039">
        <v>9</v>
      </c>
      <c r="T3039">
        <v>2</v>
      </c>
      <c r="U3039">
        <v>2</v>
      </c>
      <c r="V3039">
        <v>5</v>
      </c>
      <c r="W3039">
        <v>3</v>
      </c>
      <c r="X3039">
        <v>5</v>
      </c>
      <c r="Y3039">
        <v>8</v>
      </c>
      <c r="Z3039">
        <v>11</v>
      </c>
      <c r="AA3039">
        <v>3</v>
      </c>
      <c r="AB3039">
        <v>4</v>
      </c>
      <c r="AC3039">
        <v>0</v>
      </c>
      <c r="AD3039">
        <v>1</v>
      </c>
      <c r="AE3039">
        <f>SUM(M3039:N3039)/SUM(K3039:AD3039)</f>
        <v>0.22826086956521738</v>
      </c>
      <c r="AF3039">
        <f>SUM(S3039,Y3039)/SUM(K3039:AD3039)</f>
        <v>0.18478260869565216</v>
      </c>
      <c r="AG3039">
        <f t="shared" si="206"/>
        <v>0.10869565217391304</v>
      </c>
      <c r="AH3039">
        <f t="shared" si="207"/>
        <v>6.5217391304347824E-2</v>
      </c>
      <c r="AI3039">
        <f t="shared" si="208"/>
        <v>0.13043478260869565</v>
      </c>
      <c r="AJ3039">
        <f t="shared" si="209"/>
        <v>0.28260869565217389</v>
      </c>
    </row>
    <row r="3040" spans="1:38" x14ac:dyDescent="0.2">
      <c r="A3040" t="s">
        <v>1376</v>
      </c>
      <c r="B3040">
        <v>6</v>
      </c>
      <c r="C3040">
        <v>312</v>
      </c>
      <c r="D3040">
        <f>C3040-B3040</f>
        <v>306</v>
      </c>
      <c r="E3040">
        <v>0.36930000000000002</v>
      </c>
      <c r="F3040" s="1">
        <v>9.9999999999999995E-7</v>
      </c>
      <c r="G3040">
        <v>78</v>
      </c>
      <c r="H3040" t="s">
        <v>32</v>
      </c>
      <c r="I3040" t="s">
        <v>49</v>
      </c>
      <c r="J3040">
        <v>2.5209999999999999</v>
      </c>
      <c r="K3040">
        <v>4</v>
      </c>
      <c r="L3040">
        <v>0</v>
      </c>
      <c r="M3040">
        <v>12</v>
      </c>
      <c r="N3040">
        <v>10</v>
      </c>
      <c r="O3040">
        <v>2</v>
      </c>
      <c r="P3040">
        <v>19</v>
      </c>
      <c r="Q3040">
        <v>6</v>
      </c>
      <c r="R3040">
        <v>1</v>
      </c>
      <c r="S3040">
        <v>12</v>
      </c>
      <c r="T3040">
        <v>2</v>
      </c>
      <c r="U3040">
        <v>1</v>
      </c>
      <c r="V3040">
        <v>10</v>
      </c>
      <c r="W3040">
        <v>4</v>
      </c>
      <c r="X3040">
        <v>5</v>
      </c>
      <c r="Y3040">
        <v>10</v>
      </c>
      <c r="Z3040">
        <v>11</v>
      </c>
      <c r="AA3040">
        <v>5</v>
      </c>
      <c r="AB3040">
        <v>2</v>
      </c>
      <c r="AC3040">
        <v>0</v>
      </c>
      <c r="AD3040">
        <v>3</v>
      </c>
      <c r="AE3040">
        <f>SUM(M3040:N3040)/SUM(K3040:AD3040)</f>
        <v>0.18487394957983194</v>
      </c>
      <c r="AF3040">
        <f>SUM(S3040,Y3040)/SUM(K3040:AD3040)</f>
        <v>0.18487394957983194</v>
      </c>
      <c r="AG3040">
        <f t="shared" si="206"/>
        <v>0.22689075630252101</v>
      </c>
      <c r="AH3040">
        <f t="shared" si="207"/>
        <v>4.2016806722689079E-2</v>
      </c>
      <c r="AI3040">
        <f t="shared" si="208"/>
        <v>5.0420168067226892E-2</v>
      </c>
      <c r="AJ3040">
        <f t="shared" si="209"/>
        <v>0.31092436974789917</v>
      </c>
      <c r="AK3040">
        <v>3</v>
      </c>
      <c r="AL3040">
        <v>0</v>
      </c>
    </row>
    <row r="3041" spans="1:38" x14ac:dyDescent="0.2">
      <c r="A3041" t="s">
        <v>608</v>
      </c>
      <c r="B3041">
        <v>122</v>
      </c>
      <c r="C3041">
        <v>421</v>
      </c>
      <c r="D3041">
        <f>C3041-B3041</f>
        <v>299</v>
      </c>
      <c r="E3041">
        <v>0.24210000000000001</v>
      </c>
      <c r="F3041">
        <v>1.6000000000000001E-4</v>
      </c>
      <c r="G3041">
        <v>42</v>
      </c>
      <c r="H3041" t="s">
        <v>35</v>
      </c>
      <c r="I3041" t="s">
        <v>44</v>
      </c>
      <c r="J3041">
        <v>2.7679999999999998</v>
      </c>
      <c r="K3041">
        <v>4</v>
      </c>
      <c r="L3041">
        <v>1</v>
      </c>
      <c r="M3041">
        <v>10</v>
      </c>
      <c r="N3041">
        <v>17</v>
      </c>
      <c r="O3041">
        <v>2</v>
      </c>
      <c r="P3041">
        <v>4</v>
      </c>
      <c r="Q3041">
        <v>4</v>
      </c>
      <c r="R3041">
        <v>2</v>
      </c>
      <c r="S3041">
        <v>10</v>
      </c>
      <c r="T3041">
        <v>9</v>
      </c>
      <c r="U3041">
        <v>0</v>
      </c>
      <c r="V3041">
        <v>10</v>
      </c>
      <c r="W3041">
        <v>2</v>
      </c>
      <c r="X3041">
        <v>6</v>
      </c>
      <c r="Y3041">
        <v>12</v>
      </c>
      <c r="Z3041">
        <v>7</v>
      </c>
      <c r="AA3041">
        <v>8</v>
      </c>
      <c r="AB3041">
        <v>4</v>
      </c>
      <c r="AC3041">
        <v>0</v>
      </c>
      <c r="AD3041">
        <v>7</v>
      </c>
      <c r="AE3041">
        <f>SUM(M3041:N3041)/SUM(K3041:AD3041)</f>
        <v>0.22689075630252101</v>
      </c>
      <c r="AF3041">
        <f>SUM(S3041,Y3041)/SUM(K3041:AD3041)</f>
        <v>0.18487394957983194</v>
      </c>
      <c r="AG3041">
        <f t="shared" si="206"/>
        <v>8.4033613445378158E-2</v>
      </c>
      <c r="AH3041">
        <f t="shared" si="207"/>
        <v>7.5630252100840331E-2</v>
      </c>
      <c r="AI3041">
        <f t="shared" si="208"/>
        <v>0.12605042016806722</v>
      </c>
      <c r="AJ3041">
        <f t="shared" si="209"/>
        <v>0.30252100840336132</v>
      </c>
    </row>
    <row r="3042" spans="1:38" x14ac:dyDescent="0.2">
      <c r="A3042" t="s">
        <v>1893</v>
      </c>
      <c r="B3042">
        <v>213</v>
      </c>
      <c r="C3042">
        <v>751</v>
      </c>
      <c r="D3042">
        <f>C3042-B3042</f>
        <v>538</v>
      </c>
      <c r="E3042">
        <v>0.2571</v>
      </c>
      <c r="F3042">
        <v>1.0000000000000001E-5</v>
      </c>
      <c r="G3042">
        <v>42</v>
      </c>
      <c r="H3042" t="s">
        <v>35</v>
      </c>
      <c r="I3042" t="s">
        <v>33</v>
      </c>
      <c r="J3042">
        <v>2.8180000000000001</v>
      </c>
      <c r="K3042">
        <v>8</v>
      </c>
      <c r="L3042">
        <v>0</v>
      </c>
      <c r="M3042">
        <v>16</v>
      </c>
      <c r="N3042">
        <v>19</v>
      </c>
      <c r="O3042">
        <v>0</v>
      </c>
      <c r="P3042">
        <v>24</v>
      </c>
      <c r="Q3042">
        <v>4</v>
      </c>
      <c r="R3042">
        <v>10</v>
      </c>
      <c r="S3042">
        <v>32</v>
      </c>
      <c r="T3042">
        <v>11</v>
      </c>
      <c r="U3042">
        <v>4</v>
      </c>
      <c r="V3042">
        <v>36</v>
      </c>
      <c r="W3042">
        <v>10</v>
      </c>
      <c r="X3042">
        <v>5</v>
      </c>
      <c r="Y3042">
        <v>10</v>
      </c>
      <c r="Z3042">
        <v>20</v>
      </c>
      <c r="AA3042">
        <v>10</v>
      </c>
      <c r="AB3042">
        <v>3</v>
      </c>
      <c r="AC3042">
        <v>1</v>
      </c>
      <c r="AD3042">
        <v>4</v>
      </c>
      <c r="AE3042">
        <f>SUM(M3042:N3042)/SUM(K3042:AD3042)</f>
        <v>0.15418502202643172</v>
      </c>
      <c r="AF3042">
        <f>SUM(S3042,Y3042)/SUM(K3042:AD3042)</f>
        <v>0.18502202643171806</v>
      </c>
      <c r="AG3042">
        <f t="shared" si="206"/>
        <v>0.18502202643171806</v>
      </c>
      <c r="AH3042">
        <f t="shared" si="207"/>
        <v>2.2026431718061675E-2</v>
      </c>
      <c r="AI3042">
        <f t="shared" si="208"/>
        <v>0.12334801762114538</v>
      </c>
      <c r="AJ3042">
        <f t="shared" si="209"/>
        <v>0.33039647577092512</v>
      </c>
    </row>
    <row r="3043" spans="1:38" x14ac:dyDescent="0.2">
      <c r="A3043" t="s">
        <v>2846</v>
      </c>
      <c r="B3043">
        <v>514</v>
      </c>
      <c r="C3043">
        <v>540</v>
      </c>
      <c r="D3043">
        <f>C3043-B3043</f>
        <v>26</v>
      </c>
      <c r="E3043">
        <v>0.31669999999999998</v>
      </c>
      <c r="F3043">
        <v>4.3000000000000002E-5</v>
      </c>
      <c r="G3043">
        <v>66</v>
      </c>
      <c r="H3043" t="s">
        <v>35</v>
      </c>
      <c r="I3043" t="s">
        <v>930</v>
      </c>
      <c r="J3043">
        <v>4.3220000000000001</v>
      </c>
      <c r="K3043">
        <v>2</v>
      </c>
      <c r="L3043">
        <v>1</v>
      </c>
      <c r="M3043">
        <v>0</v>
      </c>
      <c r="N3043">
        <v>1</v>
      </c>
      <c r="O3043">
        <v>0</v>
      </c>
      <c r="P3043">
        <v>2</v>
      </c>
      <c r="Q3043">
        <v>0</v>
      </c>
      <c r="R3043">
        <v>3</v>
      </c>
      <c r="S3043">
        <v>5</v>
      </c>
      <c r="T3043">
        <v>2</v>
      </c>
      <c r="U3043">
        <v>0</v>
      </c>
      <c r="V3043">
        <v>2</v>
      </c>
      <c r="W3043">
        <v>1</v>
      </c>
      <c r="X3043">
        <v>1</v>
      </c>
      <c r="Y3043">
        <v>0</v>
      </c>
      <c r="Z3043">
        <v>2</v>
      </c>
      <c r="AA3043">
        <v>1</v>
      </c>
      <c r="AB3043">
        <v>2</v>
      </c>
      <c r="AC3043">
        <v>1</v>
      </c>
      <c r="AD3043">
        <v>1</v>
      </c>
      <c r="AE3043">
        <f>SUM(M3043:N3043)/SUM(K3043:AD3043)</f>
        <v>3.7037037037037035E-2</v>
      </c>
      <c r="AF3043">
        <f>SUM(S3043,Y3043)/SUM(K3043:AD3043)</f>
        <v>0.18518518518518517</v>
      </c>
      <c r="AG3043">
        <f t="shared" si="206"/>
        <v>0.18518518518518517</v>
      </c>
      <c r="AH3043">
        <f t="shared" si="207"/>
        <v>7.407407407407407E-2</v>
      </c>
      <c r="AI3043">
        <f t="shared" si="208"/>
        <v>0.25925925925925924</v>
      </c>
      <c r="AJ3043">
        <f t="shared" si="209"/>
        <v>0.25925925925925924</v>
      </c>
    </row>
    <row r="3044" spans="1:38" x14ac:dyDescent="0.2">
      <c r="A3044" t="s">
        <v>407</v>
      </c>
      <c r="B3044">
        <v>177</v>
      </c>
      <c r="C3044">
        <v>209</v>
      </c>
      <c r="D3044">
        <f>C3044-B3044</f>
        <v>32</v>
      </c>
      <c r="E3044">
        <v>0.25950000000000001</v>
      </c>
      <c r="F3044">
        <v>2.0100000000000001E-4</v>
      </c>
      <c r="G3044">
        <v>42</v>
      </c>
      <c r="H3044" t="s">
        <v>32</v>
      </c>
      <c r="I3044" t="s">
        <v>72</v>
      </c>
      <c r="J3044">
        <v>3.641</v>
      </c>
      <c r="K3044">
        <v>3</v>
      </c>
      <c r="L3044">
        <v>0</v>
      </c>
      <c r="M3044">
        <v>0</v>
      </c>
      <c r="N3044">
        <v>2</v>
      </c>
      <c r="O3044">
        <v>0</v>
      </c>
      <c r="P3044">
        <v>3</v>
      </c>
      <c r="Q3044">
        <v>0</v>
      </c>
      <c r="R3044">
        <v>0</v>
      </c>
      <c r="S3044">
        <v>4</v>
      </c>
      <c r="T3044">
        <v>5</v>
      </c>
      <c r="U3044">
        <v>0</v>
      </c>
      <c r="V3044">
        <v>3</v>
      </c>
      <c r="W3044">
        <v>1</v>
      </c>
      <c r="X3044">
        <v>1</v>
      </c>
      <c r="Y3044">
        <v>1</v>
      </c>
      <c r="Z3044">
        <v>3</v>
      </c>
      <c r="AA3044">
        <v>0</v>
      </c>
      <c r="AB3044">
        <v>0</v>
      </c>
      <c r="AC3044">
        <v>0</v>
      </c>
      <c r="AD3044">
        <v>1</v>
      </c>
      <c r="AE3044">
        <f>SUM(M3044:N3044)/SUM(K3044:AD3044)</f>
        <v>7.407407407407407E-2</v>
      </c>
      <c r="AF3044">
        <f>SUM(S3044,Y3044)/SUM(K3044:AD3044)</f>
        <v>0.18518518518518517</v>
      </c>
      <c r="AG3044">
        <f t="shared" si="206"/>
        <v>0.25925925925925924</v>
      </c>
      <c r="AH3044">
        <f t="shared" si="207"/>
        <v>3.7037037037037035E-2</v>
      </c>
      <c r="AI3044">
        <f t="shared" si="208"/>
        <v>0.18518518518518517</v>
      </c>
      <c r="AJ3044">
        <f t="shared" si="209"/>
        <v>0.25925925925925924</v>
      </c>
    </row>
    <row r="3045" spans="1:38" x14ac:dyDescent="0.2">
      <c r="A3045" t="s">
        <v>1216</v>
      </c>
      <c r="B3045">
        <v>78</v>
      </c>
      <c r="C3045">
        <v>105</v>
      </c>
      <c r="D3045">
        <f>C3045-B3045</f>
        <v>27</v>
      </c>
      <c r="E3045">
        <v>0.1789</v>
      </c>
      <c r="F3045">
        <v>6.3199999999999997E-4</v>
      </c>
      <c r="G3045">
        <v>18</v>
      </c>
      <c r="H3045" t="s">
        <v>35</v>
      </c>
      <c r="I3045" t="s">
        <v>51</v>
      </c>
      <c r="J3045">
        <v>3.048</v>
      </c>
      <c r="K3045">
        <v>0</v>
      </c>
      <c r="L3045">
        <v>0</v>
      </c>
      <c r="M3045">
        <v>0</v>
      </c>
      <c r="N3045">
        <v>3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5</v>
      </c>
      <c r="U3045">
        <v>1</v>
      </c>
      <c r="V3045">
        <v>2</v>
      </c>
      <c r="W3045">
        <v>0</v>
      </c>
      <c r="X3045">
        <v>6</v>
      </c>
      <c r="Y3045">
        <v>4</v>
      </c>
      <c r="Z3045">
        <v>2</v>
      </c>
      <c r="AA3045">
        <v>0</v>
      </c>
      <c r="AB3045">
        <v>0</v>
      </c>
      <c r="AC3045">
        <v>0</v>
      </c>
      <c r="AD3045">
        <v>2</v>
      </c>
      <c r="AE3045">
        <f>SUM(M3045:N3045)/SUM(K3045:AD3045)</f>
        <v>0.1111111111111111</v>
      </c>
      <c r="AF3045">
        <f>SUM(S3045,Y3045)/SUM(K3045:AD3045)</f>
        <v>0.18518518518518517</v>
      </c>
      <c r="AG3045">
        <f t="shared" si="206"/>
        <v>0</v>
      </c>
      <c r="AH3045">
        <f t="shared" si="207"/>
        <v>7.407407407407407E-2</v>
      </c>
      <c r="AI3045">
        <f t="shared" si="208"/>
        <v>0.25925925925925924</v>
      </c>
      <c r="AJ3045">
        <f t="shared" si="209"/>
        <v>0.37037037037037035</v>
      </c>
    </row>
    <row r="3046" spans="1:38" x14ac:dyDescent="0.2">
      <c r="A3046" t="s">
        <v>3224</v>
      </c>
      <c r="B3046">
        <v>99</v>
      </c>
      <c r="C3046">
        <v>144</v>
      </c>
      <c r="D3046">
        <f>C3046-B3046</f>
        <v>45</v>
      </c>
      <c r="E3046">
        <v>0.4269</v>
      </c>
      <c r="F3046">
        <v>3.0200000000000002E-4</v>
      </c>
      <c r="G3046">
        <v>78</v>
      </c>
      <c r="H3046" t="s">
        <v>46</v>
      </c>
      <c r="I3046" t="s">
        <v>40</v>
      </c>
      <c r="J3046">
        <v>3.8889999999999998</v>
      </c>
      <c r="K3046">
        <v>1</v>
      </c>
      <c r="L3046">
        <v>0</v>
      </c>
      <c r="M3046">
        <v>1</v>
      </c>
      <c r="N3046">
        <v>2</v>
      </c>
      <c r="O3046">
        <v>0</v>
      </c>
      <c r="P3046">
        <v>4</v>
      </c>
      <c r="Q3046">
        <v>1</v>
      </c>
      <c r="R3046">
        <v>1</v>
      </c>
      <c r="S3046">
        <v>5</v>
      </c>
      <c r="T3046">
        <v>1</v>
      </c>
      <c r="U3046">
        <v>1</v>
      </c>
      <c r="V3046">
        <v>1</v>
      </c>
      <c r="W3046">
        <v>0</v>
      </c>
      <c r="X3046">
        <v>1</v>
      </c>
      <c r="Y3046">
        <v>0</v>
      </c>
      <c r="Z3046">
        <v>1</v>
      </c>
      <c r="AA3046">
        <v>2</v>
      </c>
      <c r="AB3046">
        <v>4</v>
      </c>
      <c r="AC3046">
        <v>0</v>
      </c>
      <c r="AD3046">
        <v>1</v>
      </c>
      <c r="AE3046">
        <f>SUM(M3046:N3046)/SUM(K3046:AD3046)</f>
        <v>0.1111111111111111</v>
      </c>
      <c r="AF3046">
        <f>SUM(S3046,Y3046)/SUM(K3046:AD3046)</f>
        <v>0.18518518518518517</v>
      </c>
      <c r="AG3046">
        <f t="shared" si="206"/>
        <v>0.18518518518518517</v>
      </c>
      <c r="AH3046">
        <f t="shared" si="207"/>
        <v>3.7037037037037035E-2</v>
      </c>
      <c r="AI3046">
        <f t="shared" si="208"/>
        <v>0.25925925925925924</v>
      </c>
      <c r="AJ3046">
        <f t="shared" si="209"/>
        <v>0.22222222222222221</v>
      </c>
      <c r="AK3046">
        <v>5</v>
      </c>
      <c r="AL3046">
        <v>0</v>
      </c>
    </row>
    <row r="3047" spans="1:38" x14ac:dyDescent="0.2">
      <c r="A3047" t="s">
        <v>1067</v>
      </c>
      <c r="B3047">
        <v>135</v>
      </c>
      <c r="C3047">
        <v>224</v>
      </c>
      <c r="D3047">
        <f>C3047-B3047</f>
        <v>89</v>
      </c>
      <c r="E3047">
        <v>0.29020000000000001</v>
      </c>
      <c r="F3047" s="1">
        <v>3.0000000000000001E-6</v>
      </c>
      <c r="G3047">
        <v>54</v>
      </c>
      <c r="H3047" t="s">
        <v>46</v>
      </c>
      <c r="I3047" t="s">
        <v>49</v>
      </c>
      <c r="J3047">
        <v>3.085</v>
      </c>
      <c r="K3047">
        <v>6</v>
      </c>
      <c r="L3047">
        <v>1</v>
      </c>
      <c r="M3047">
        <v>6</v>
      </c>
      <c r="N3047">
        <v>1</v>
      </c>
      <c r="O3047">
        <v>0</v>
      </c>
      <c r="P3047">
        <v>4</v>
      </c>
      <c r="Q3047">
        <v>2</v>
      </c>
      <c r="R3047">
        <v>1</v>
      </c>
      <c r="S3047">
        <v>6</v>
      </c>
      <c r="T3047">
        <v>2</v>
      </c>
      <c r="U3047">
        <v>2</v>
      </c>
      <c r="V3047">
        <v>2</v>
      </c>
      <c r="W3047">
        <v>3</v>
      </c>
      <c r="X3047">
        <v>5</v>
      </c>
      <c r="Y3047">
        <v>4</v>
      </c>
      <c r="Z3047">
        <v>4</v>
      </c>
      <c r="AA3047">
        <v>3</v>
      </c>
      <c r="AB3047">
        <v>1</v>
      </c>
      <c r="AC3047">
        <v>0</v>
      </c>
      <c r="AD3047">
        <v>1</v>
      </c>
      <c r="AE3047">
        <f>SUM(M3047:N3047)/SUM(K3047:AD3047)</f>
        <v>0.12962962962962962</v>
      </c>
      <c r="AF3047">
        <f>SUM(S3047,Y3047)/SUM(K3047:AD3047)</f>
        <v>0.18518518518518517</v>
      </c>
      <c r="AG3047">
        <f t="shared" si="206"/>
        <v>0.24074074074074073</v>
      </c>
      <c r="AH3047">
        <f t="shared" si="207"/>
        <v>1.8518518518518517E-2</v>
      </c>
      <c r="AI3047">
        <f t="shared" si="208"/>
        <v>0.1111111111111111</v>
      </c>
      <c r="AJ3047">
        <f t="shared" si="209"/>
        <v>0.31481481481481483</v>
      </c>
      <c r="AK3047">
        <v>2</v>
      </c>
      <c r="AL3047">
        <v>0</v>
      </c>
    </row>
    <row r="3048" spans="1:38" x14ac:dyDescent="0.2">
      <c r="A3048" t="s">
        <v>936</v>
      </c>
      <c r="B3048">
        <v>1535</v>
      </c>
      <c r="C3048">
        <v>1597</v>
      </c>
      <c r="D3048">
        <f>C3048-B3048</f>
        <v>62</v>
      </c>
      <c r="E3048">
        <v>0.19209999999999999</v>
      </c>
      <c r="F3048" s="1">
        <v>3.9999999999999998E-6</v>
      </c>
      <c r="G3048">
        <v>18</v>
      </c>
      <c r="H3048" t="s">
        <v>35</v>
      </c>
      <c r="I3048" t="s">
        <v>49</v>
      </c>
      <c r="J3048">
        <v>3.948</v>
      </c>
      <c r="K3048">
        <v>2</v>
      </c>
      <c r="L3048">
        <v>0</v>
      </c>
      <c r="M3048">
        <v>4</v>
      </c>
      <c r="N3048">
        <v>4</v>
      </c>
      <c r="O3048">
        <v>0</v>
      </c>
      <c r="P3048">
        <v>0</v>
      </c>
      <c r="Q3048">
        <v>0</v>
      </c>
      <c r="R3048">
        <v>2</v>
      </c>
      <c r="S3048">
        <v>8</v>
      </c>
      <c r="T3048">
        <v>7</v>
      </c>
      <c r="U3048">
        <v>3</v>
      </c>
      <c r="V3048">
        <v>4</v>
      </c>
      <c r="W3048">
        <v>3</v>
      </c>
      <c r="X3048">
        <v>2</v>
      </c>
      <c r="Y3048">
        <v>2</v>
      </c>
      <c r="Z3048">
        <v>4</v>
      </c>
      <c r="AA3048">
        <v>2</v>
      </c>
      <c r="AB3048">
        <v>6</v>
      </c>
      <c r="AC3048">
        <v>0</v>
      </c>
      <c r="AD3048">
        <v>1</v>
      </c>
      <c r="AE3048">
        <f>SUM(M3048:N3048)/SUM(K3048:AD3048)</f>
        <v>0.14814814814814814</v>
      </c>
      <c r="AF3048">
        <f>SUM(S3048,Y3048)/SUM(K3048:AD3048)</f>
        <v>0.18518518518518517</v>
      </c>
      <c r="AG3048">
        <f t="shared" si="206"/>
        <v>9.2592592592592587E-2</v>
      </c>
      <c r="AH3048">
        <f t="shared" si="207"/>
        <v>1.8518518518518517E-2</v>
      </c>
      <c r="AI3048">
        <f t="shared" si="208"/>
        <v>0.33333333333333331</v>
      </c>
      <c r="AJ3048">
        <f t="shared" si="209"/>
        <v>0.22222222222222221</v>
      </c>
    </row>
    <row r="3049" spans="1:38" x14ac:dyDescent="0.2">
      <c r="A3049" t="s">
        <v>1215</v>
      </c>
      <c r="B3049">
        <v>117</v>
      </c>
      <c r="C3049">
        <v>144</v>
      </c>
      <c r="D3049">
        <f>C3049-B3049</f>
        <v>27</v>
      </c>
      <c r="E3049">
        <v>0.22650000000000001</v>
      </c>
      <c r="F3049">
        <v>1.2189E-2</v>
      </c>
      <c r="G3049">
        <v>30</v>
      </c>
      <c r="H3049" t="s">
        <v>35</v>
      </c>
      <c r="I3049" t="s">
        <v>51</v>
      </c>
      <c r="J3049">
        <v>3.581</v>
      </c>
      <c r="K3049">
        <v>1</v>
      </c>
      <c r="L3049">
        <v>0</v>
      </c>
      <c r="M3049">
        <v>1</v>
      </c>
      <c r="N3049">
        <v>3</v>
      </c>
      <c r="O3049">
        <v>0</v>
      </c>
      <c r="P3049">
        <v>2</v>
      </c>
      <c r="Q3049">
        <v>0</v>
      </c>
      <c r="R3049">
        <v>2</v>
      </c>
      <c r="S3049">
        <v>3</v>
      </c>
      <c r="T3049">
        <v>2</v>
      </c>
      <c r="U3049">
        <v>0</v>
      </c>
      <c r="V3049">
        <v>1</v>
      </c>
      <c r="W3049">
        <v>0</v>
      </c>
      <c r="X3049">
        <v>2</v>
      </c>
      <c r="Y3049">
        <v>2</v>
      </c>
      <c r="Z3049">
        <v>2</v>
      </c>
      <c r="AA3049">
        <v>2</v>
      </c>
      <c r="AB3049">
        <v>2</v>
      </c>
      <c r="AC3049">
        <v>0</v>
      </c>
      <c r="AD3049">
        <v>2</v>
      </c>
      <c r="AE3049">
        <f>SUM(M3049:N3049)/SUM(K3049:AD3049)</f>
        <v>0.14814814814814814</v>
      </c>
      <c r="AF3049">
        <f>SUM(S3049,Y3049)/SUM(K3049:AD3049)</f>
        <v>0.18518518518518517</v>
      </c>
      <c r="AG3049">
        <f t="shared" si="206"/>
        <v>0.1111111111111111</v>
      </c>
      <c r="AH3049">
        <f t="shared" si="207"/>
        <v>7.407407407407407E-2</v>
      </c>
      <c r="AI3049">
        <f t="shared" si="208"/>
        <v>0.22222222222222221</v>
      </c>
      <c r="AJ3049">
        <f t="shared" si="209"/>
        <v>0.25925925925925924</v>
      </c>
    </row>
    <row r="3050" spans="1:38" x14ac:dyDescent="0.2">
      <c r="A3050" t="s">
        <v>1929</v>
      </c>
      <c r="B3050">
        <v>129</v>
      </c>
      <c r="C3050">
        <v>500</v>
      </c>
      <c r="D3050">
        <f>C3050-B3050</f>
        <v>371</v>
      </c>
      <c r="E3050">
        <v>6.2399999999999997E-2</v>
      </c>
      <c r="F3050">
        <v>1.5814999999999999E-2</v>
      </c>
      <c r="G3050">
        <v>6</v>
      </c>
      <c r="H3050" t="s">
        <v>35</v>
      </c>
      <c r="I3050" t="s">
        <v>44</v>
      </c>
      <c r="J3050">
        <v>3.109</v>
      </c>
      <c r="K3050">
        <v>5</v>
      </c>
      <c r="L3050">
        <v>1</v>
      </c>
      <c r="M3050">
        <v>10</v>
      </c>
      <c r="N3050">
        <v>16</v>
      </c>
      <c r="O3050">
        <v>5</v>
      </c>
      <c r="P3050">
        <v>16</v>
      </c>
      <c r="Q3050">
        <v>4</v>
      </c>
      <c r="R3050">
        <v>5</v>
      </c>
      <c r="S3050">
        <v>21</v>
      </c>
      <c r="T3050">
        <v>10</v>
      </c>
      <c r="U3050">
        <v>2</v>
      </c>
      <c r="V3050">
        <v>15</v>
      </c>
      <c r="W3050">
        <v>8</v>
      </c>
      <c r="X3050">
        <v>3</v>
      </c>
      <c r="Y3050">
        <v>9</v>
      </c>
      <c r="Z3050">
        <v>15</v>
      </c>
      <c r="AA3050">
        <v>9</v>
      </c>
      <c r="AB3050">
        <v>4</v>
      </c>
      <c r="AC3050">
        <v>0</v>
      </c>
      <c r="AD3050">
        <v>4</v>
      </c>
      <c r="AE3050">
        <f>SUM(M3050:N3050)/SUM(K3050:AD3050)</f>
        <v>0.16049382716049382</v>
      </c>
      <c r="AF3050">
        <f>SUM(S3050,Y3050)/SUM(K3050:AD3050)</f>
        <v>0.18518518518518517</v>
      </c>
      <c r="AG3050">
        <f t="shared" si="206"/>
        <v>0.17901234567901234</v>
      </c>
      <c r="AH3050">
        <f t="shared" si="207"/>
        <v>5.5555555555555552E-2</v>
      </c>
      <c r="AI3050">
        <f t="shared" si="208"/>
        <v>0.12962962962962962</v>
      </c>
      <c r="AJ3050">
        <f t="shared" si="209"/>
        <v>0.29012345679012347</v>
      </c>
    </row>
    <row r="3051" spans="1:38" x14ac:dyDescent="0.2">
      <c r="A3051" t="s">
        <v>1487</v>
      </c>
      <c r="B3051">
        <v>204</v>
      </c>
      <c r="C3051">
        <v>307</v>
      </c>
      <c r="D3051">
        <f>C3051-B3051</f>
        <v>103</v>
      </c>
      <c r="E3051">
        <v>0.20619999999999999</v>
      </c>
      <c r="F3051">
        <v>5.5000000000000002E-5</v>
      </c>
      <c r="G3051">
        <v>30</v>
      </c>
      <c r="H3051" t="s">
        <v>35</v>
      </c>
      <c r="I3051" t="s">
        <v>44</v>
      </c>
      <c r="J3051">
        <v>3.1280000000000001</v>
      </c>
      <c r="K3051">
        <v>0</v>
      </c>
      <c r="L3051">
        <v>1</v>
      </c>
      <c r="M3051">
        <v>4</v>
      </c>
      <c r="N3051">
        <v>6</v>
      </c>
      <c r="O3051">
        <v>3</v>
      </c>
      <c r="P3051">
        <v>4</v>
      </c>
      <c r="Q3051">
        <v>0</v>
      </c>
      <c r="R3051">
        <v>1</v>
      </c>
      <c r="S3051">
        <v>7</v>
      </c>
      <c r="T3051">
        <v>3</v>
      </c>
      <c r="U3051">
        <v>0</v>
      </c>
      <c r="V3051">
        <v>1</v>
      </c>
      <c r="W3051">
        <v>2</v>
      </c>
      <c r="X3051">
        <v>6</v>
      </c>
      <c r="Y3051">
        <v>3</v>
      </c>
      <c r="Z3051">
        <v>8</v>
      </c>
      <c r="AA3051">
        <v>1</v>
      </c>
      <c r="AB3051">
        <v>3</v>
      </c>
      <c r="AC3051">
        <v>0</v>
      </c>
      <c r="AD3051">
        <v>1</v>
      </c>
      <c r="AE3051">
        <f>SUM(M3051:N3051)/SUM(K3051:AD3051)</f>
        <v>0.18518518518518517</v>
      </c>
      <c r="AF3051">
        <f>SUM(S3051,Y3051)/SUM(K3051:AD3051)</f>
        <v>0.18518518518518517</v>
      </c>
      <c r="AG3051">
        <f t="shared" si="206"/>
        <v>0.1111111111111111</v>
      </c>
      <c r="AH3051">
        <f t="shared" si="207"/>
        <v>7.407407407407407E-2</v>
      </c>
      <c r="AI3051">
        <f t="shared" si="208"/>
        <v>0.12962962962962962</v>
      </c>
      <c r="AJ3051">
        <f t="shared" si="209"/>
        <v>0.31481481481481483</v>
      </c>
    </row>
    <row r="3052" spans="1:38" x14ac:dyDescent="0.2">
      <c r="A3052" t="s">
        <v>2024</v>
      </c>
      <c r="B3052">
        <v>287</v>
      </c>
      <c r="C3052">
        <v>634</v>
      </c>
      <c r="D3052">
        <f>C3052-B3052</f>
        <v>347</v>
      </c>
      <c r="E3052">
        <v>0.37280000000000002</v>
      </c>
      <c r="F3052">
        <v>7.4999999999999993E-5</v>
      </c>
      <c r="G3052">
        <v>78</v>
      </c>
      <c r="H3052" t="s">
        <v>35</v>
      </c>
      <c r="I3052" t="s">
        <v>40</v>
      </c>
      <c r="J3052">
        <v>2.8359999999999999</v>
      </c>
      <c r="K3052">
        <v>4</v>
      </c>
      <c r="L3052">
        <v>3</v>
      </c>
      <c r="M3052">
        <v>13</v>
      </c>
      <c r="N3052">
        <v>12</v>
      </c>
      <c r="O3052">
        <v>2</v>
      </c>
      <c r="P3052">
        <v>22</v>
      </c>
      <c r="Q3052">
        <v>3</v>
      </c>
      <c r="R3052">
        <v>3</v>
      </c>
      <c r="S3052">
        <v>15</v>
      </c>
      <c r="T3052">
        <v>5</v>
      </c>
      <c r="U3052">
        <v>0</v>
      </c>
      <c r="V3052">
        <v>9</v>
      </c>
      <c r="W3052">
        <v>6</v>
      </c>
      <c r="X3052">
        <v>5</v>
      </c>
      <c r="Y3052">
        <v>10</v>
      </c>
      <c r="Z3052">
        <v>11</v>
      </c>
      <c r="AA3052">
        <v>6</v>
      </c>
      <c r="AB3052">
        <v>2</v>
      </c>
      <c r="AC3052">
        <v>1</v>
      </c>
      <c r="AD3052">
        <v>3</v>
      </c>
      <c r="AE3052">
        <f>SUM(M3052:N3052)/SUM(K3052:AD3052)</f>
        <v>0.18518518518518517</v>
      </c>
      <c r="AF3052">
        <f>SUM(S3052,Y3052)/SUM(K3052:AD3052)</f>
        <v>0.18518518518518517</v>
      </c>
      <c r="AG3052">
        <f t="shared" si="206"/>
        <v>0.23703703703703705</v>
      </c>
      <c r="AH3052">
        <f t="shared" si="207"/>
        <v>4.4444444444444446E-2</v>
      </c>
      <c r="AI3052">
        <f t="shared" si="208"/>
        <v>7.407407407407407E-2</v>
      </c>
      <c r="AJ3052">
        <f t="shared" si="209"/>
        <v>0.27407407407407408</v>
      </c>
    </row>
    <row r="3053" spans="1:38" x14ac:dyDescent="0.2">
      <c r="A3053" t="s">
        <v>626</v>
      </c>
      <c r="B3053">
        <v>255</v>
      </c>
      <c r="C3053">
        <v>286</v>
      </c>
      <c r="D3053">
        <f>C3053-B3053</f>
        <v>31</v>
      </c>
      <c r="E3053">
        <v>0.1837</v>
      </c>
      <c r="F3053">
        <v>3.0899999999999998E-4</v>
      </c>
      <c r="G3053">
        <v>18</v>
      </c>
      <c r="H3053" t="s">
        <v>35</v>
      </c>
      <c r="I3053" t="s">
        <v>33</v>
      </c>
      <c r="J3053">
        <v>3.044</v>
      </c>
      <c r="K3053">
        <v>1</v>
      </c>
      <c r="L3053">
        <v>0</v>
      </c>
      <c r="M3053">
        <v>4</v>
      </c>
      <c r="N3053">
        <v>2</v>
      </c>
      <c r="O3053">
        <v>0</v>
      </c>
      <c r="P3053">
        <v>0</v>
      </c>
      <c r="Q3053">
        <v>0</v>
      </c>
      <c r="R3053">
        <v>1</v>
      </c>
      <c r="S3053">
        <v>4</v>
      </c>
      <c r="T3053">
        <v>4</v>
      </c>
      <c r="U3053">
        <v>1</v>
      </c>
      <c r="V3053">
        <v>1</v>
      </c>
      <c r="W3053">
        <v>1</v>
      </c>
      <c r="X3053">
        <v>4</v>
      </c>
      <c r="Y3053">
        <v>1</v>
      </c>
      <c r="Z3053">
        <v>2</v>
      </c>
      <c r="AA3053">
        <v>0</v>
      </c>
      <c r="AB3053">
        <v>0</v>
      </c>
      <c r="AC3053">
        <v>1</v>
      </c>
      <c r="AD3053">
        <v>0</v>
      </c>
      <c r="AE3053">
        <f>SUM(M3053:N3053)/SUM(K3053:AD3053)</f>
        <v>0.22222222222222221</v>
      </c>
      <c r="AF3053">
        <f>SUM(S3053,Y3053)/SUM(K3053:AD3053)</f>
        <v>0.18518518518518517</v>
      </c>
      <c r="AG3053">
        <f t="shared" si="206"/>
        <v>7.407407407407407E-2</v>
      </c>
      <c r="AH3053">
        <f t="shared" si="207"/>
        <v>3.7037037037037035E-2</v>
      </c>
      <c r="AI3053">
        <f t="shared" si="208"/>
        <v>0.22222222222222221</v>
      </c>
      <c r="AJ3053">
        <f t="shared" si="209"/>
        <v>0.25925925925925924</v>
      </c>
    </row>
    <row r="3054" spans="1:38" x14ac:dyDescent="0.2">
      <c r="A3054" t="s">
        <v>404</v>
      </c>
      <c r="B3054">
        <v>5</v>
      </c>
      <c r="C3054">
        <v>508</v>
      </c>
      <c r="D3054">
        <f>C3054-B3054</f>
        <v>503</v>
      </c>
      <c r="E3054">
        <v>0.49080000000000001</v>
      </c>
      <c r="F3054">
        <v>8.8199999999999997E-4</v>
      </c>
      <c r="G3054">
        <v>90</v>
      </c>
      <c r="H3054" t="s">
        <v>32</v>
      </c>
      <c r="I3054" t="s">
        <v>44</v>
      </c>
      <c r="J3054">
        <v>2.5510000000000002</v>
      </c>
      <c r="K3054">
        <v>10</v>
      </c>
      <c r="L3054">
        <v>0</v>
      </c>
      <c r="M3054">
        <v>17</v>
      </c>
      <c r="N3054">
        <v>23</v>
      </c>
      <c r="O3054">
        <v>1</v>
      </c>
      <c r="P3054">
        <v>22</v>
      </c>
      <c r="Q3054">
        <v>0</v>
      </c>
      <c r="R3054">
        <v>1</v>
      </c>
      <c r="S3054">
        <v>26</v>
      </c>
      <c r="T3054">
        <v>4</v>
      </c>
      <c r="U3054">
        <v>0</v>
      </c>
      <c r="V3054">
        <v>13</v>
      </c>
      <c r="W3054">
        <v>5</v>
      </c>
      <c r="X3054">
        <v>8</v>
      </c>
      <c r="Y3054">
        <v>4</v>
      </c>
      <c r="Z3054">
        <v>17</v>
      </c>
      <c r="AA3054">
        <v>8</v>
      </c>
      <c r="AB3054">
        <v>3</v>
      </c>
      <c r="AC3054">
        <v>0</v>
      </c>
      <c r="AD3054">
        <v>0</v>
      </c>
      <c r="AE3054">
        <f>SUM(M3054:N3054)/SUM(K3054:AD3054)</f>
        <v>0.24691358024691357</v>
      </c>
      <c r="AF3054">
        <f>SUM(S3054,Y3054)/SUM(K3054:AD3054)</f>
        <v>0.18518518518518517</v>
      </c>
      <c r="AG3054">
        <f t="shared" si="206"/>
        <v>0.22839506172839505</v>
      </c>
      <c r="AH3054">
        <f t="shared" si="207"/>
        <v>6.1728395061728392E-3</v>
      </c>
      <c r="AI3054">
        <f t="shared" si="208"/>
        <v>4.9382716049382713E-2</v>
      </c>
      <c r="AJ3054">
        <f t="shared" si="209"/>
        <v>0.2839506172839506</v>
      </c>
      <c r="AK3054">
        <v>59</v>
      </c>
      <c r="AL3054">
        <v>3</v>
      </c>
    </row>
    <row r="3055" spans="1:38" x14ac:dyDescent="0.2">
      <c r="A3055" t="s">
        <v>1344</v>
      </c>
      <c r="B3055">
        <v>578</v>
      </c>
      <c r="C3055">
        <v>669</v>
      </c>
      <c r="D3055">
        <f>C3055-B3055</f>
        <v>91</v>
      </c>
      <c r="E3055">
        <v>0.34489999999999998</v>
      </c>
      <c r="F3055">
        <v>6.0700000000000001E-4</v>
      </c>
      <c r="G3055">
        <v>66</v>
      </c>
      <c r="H3055" t="s">
        <v>35</v>
      </c>
      <c r="I3055" t="s">
        <v>49</v>
      </c>
      <c r="J3055">
        <v>2.972</v>
      </c>
      <c r="K3055">
        <v>2</v>
      </c>
      <c r="L3055">
        <v>1</v>
      </c>
      <c r="M3055">
        <v>10</v>
      </c>
      <c r="N3055">
        <v>4</v>
      </c>
      <c r="O3055">
        <v>1</v>
      </c>
      <c r="P3055">
        <v>0</v>
      </c>
      <c r="Q3055">
        <v>1</v>
      </c>
      <c r="R3055">
        <v>3</v>
      </c>
      <c r="S3055">
        <v>10</v>
      </c>
      <c r="T3055">
        <v>2</v>
      </c>
      <c r="U3055">
        <v>0</v>
      </c>
      <c r="V3055">
        <v>2</v>
      </c>
      <c r="W3055">
        <v>2</v>
      </c>
      <c r="X3055">
        <v>3</v>
      </c>
      <c r="Y3055">
        <v>0</v>
      </c>
      <c r="Z3055">
        <v>7</v>
      </c>
      <c r="AA3055">
        <v>3</v>
      </c>
      <c r="AB3055">
        <v>2</v>
      </c>
      <c r="AC3055">
        <v>0</v>
      </c>
      <c r="AD3055">
        <v>1</v>
      </c>
      <c r="AE3055">
        <f>SUM(M3055:N3055)/SUM(K3055:AD3055)</f>
        <v>0.25925925925925924</v>
      </c>
      <c r="AF3055">
        <f>SUM(S3055,Y3055)/SUM(K3055:AD3055)</f>
        <v>0.18518518518518517</v>
      </c>
      <c r="AG3055">
        <f t="shared" si="206"/>
        <v>7.407407407407407E-2</v>
      </c>
      <c r="AH3055">
        <f t="shared" si="207"/>
        <v>3.7037037037037035E-2</v>
      </c>
      <c r="AI3055">
        <f t="shared" si="208"/>
        <v>0.12962962962962962</v>
      </c>
      <c r="AJ3055">
        <f t="shared" si="209"/>
        <v>0.31481481481481483</v>
      </c>
    </row>
    <row r="3056" spans="1:38" x14ac:dyDescent="0.2">
      <c r="A3056" t="s">
        <v>2876</v>
      </c>
      <c r="B3056">
        <v>126</v>
      </c>
      <c r="C3056">
        <v>802</v>
      </c>
      <c r="D3056">
        <f>C3056-B3056</f>
        <v>676</v>
      </c>
      <c r="E3056">
        <v>0.21029999999999999</v>
      </c>
      <c r="F3056">
        <v>2.1100000000000001E-4</v>
      </c>
      <c r="G3056">
        <v>30</v>
      </c>
      <c r="H3056" t="s">
        <v>35</v>
      </c>
      <c r="I3056" t="s">
        <v>33</v>
      </c>
      <c r="J3056">
        <v>2.9510000000000001</v>
      </c>
      <c r="K3056">
        <v>12</v>
      </c>
      <c r="L3056">
        <v>3</v>
      </c>
      <c r="M3056">
        <v>27</v>
      </c>
      <c r="N3056">
        <v>29</v>
      </c>
      <c r="O3056">
        <v>8</v>
      </c>
      <c r="P3056">
        <v>18</v>
      </c>
      <c r="Q3056">
        <v>13</v>
      </c>
      <c r="R3056">
        <v>10</v>
      </c>
      <c r="S3056">
        <v>34</v>
      </c>
      <c r="T3056">
        <v>23</v>
      </c>
      <c r="U3056">
        <v>4</v>
      </c>
      <c r="V3056">
        <v>32</v>
      </c>
      <c r="W3056">
        <v>19</v>
      </c>
      <c r="X3056">
        <v>13</v>
      </c>
      <c r="Y3056">
        <v>29</v>
      </c>
      <c r="Z3056">
        <v>36</v>
      </c>
      <c r="AA3056">
        <v>10</v>
      </c>
      <c r="AB3056">
        <v>7</v>
      </c>
      <c r="AC3056">
        <v>2</v>
      </c>
      <c r="AD3056">
        <v>11</v>
      </c>
      <c r="AE3056">
        <f>SUM(M3056:N3056)/SUM(K3056:AD3056)</f>
        <v>0.16470588235294117</v>
      </c>
      <c r="AF3056">
        <f>SUM(S3056,Y3056)/SUM(K3056:AD3056)</f>
        <v>0.18529411764705883</v>
      </c>
      <c r="AG3056">
        <f t="shared" si="206"/>
        <v>0.14411764705882352</v>
      </c>
      <c r="AH3056">
        <f t="shared" si="207"/>
        <v>6.1764705882352944E-2</v>
      </c>
      <c r="AI3056">
        <f t="shared" si="208"/>
        <v>0.12941176470588237</v>
      </c>
      <c r="AJ3056">
        <f t="shared" si="209"/>
        <v>0.31470588235294117</v>
      </c>
    </row>
    <row r="3057" spans="1:38" x14ac:dyDescent="0.2">
      <c r="A3057" t="s">
        <v>462</v>
      </c>
      <c r="B3057">
        <v>84</v>
      </c>
      <c r="C3057">
        <v>621</v>
      </c>
      <c r="D3057">
        <f>C3057-B3057</f>
        <v>537</v>
      </c>
      <c r="E3057">
        <v>0.19800000000000001</v>
      </c>
      <c r="F3057">
        <v>1.22E-4</v>
      </c>
      <c r="G3057">
        <v>18</v>
      </c>
      <c r="H3057" t="s">
        <v>35</v>
      </c>
      <c r="I3057" t="s">
        <v>463</v>
      </c>
      <c r="J3057">
        <v>2.573</v>
      </c>
      <c r="K3057">
        <v>11</v>
      </c>
      <c r="L3057">
        <v>0</v>
      </c>
      <c r="M3057">
        <v>18</v>
      </c>
      <c r="N3057">
        <v>32</v>
      </c>
      <c r="O3057">
        <v>4</v>
      </c>
      <c r="P3057">
        <v>20</v>
      </c>
      <c r="Q3057">
        <v>4</v>
      </c>
      <c r="R3057">
        <v>7</v>
      </c>
      <c r="S3057">
        <v>34</v>
      </c>
      <c r="T3057">
        <v>2</v>
      </c>
      <c r="U3057">
        <v>3</v>
      </c>
      <c r="V3057">
        <v>21</v>
      </c>
      <c r="W3057">
        <v>8</v>
      </c>
      <c r="X3057">
        <v>17</v>
      </c>
      <c r="Y3057">
        <v>9</v>
      </c>
      <c r="Z3057">
        <v>28</v>
      </c>
      <c r="AA3057">
        <v>7</v>
      </c>
      <c r="AB3057">
        <v>5</v>
      </c>
      <c r="AC3057">
        <v>2</v>
      </c>
      <c r="AD3057">
        <v>0</v>
      </c>
      <c r="AE3057">
        <f>SUM(M3057:N3057)/SUM(K3057:AD3057)</f>
        <v>0.21551724137931033</v>
      </c>
      <c r="AF3057">
        <f>SUM(S3057,Y3057)/SUM(K3057:AD3057)</f>
        <v>0.18534482758620691</v>
      </c>
      <c r="AG3057">
        <f t="shared" si="206"/>
        <v>0.16810344827586207</v>
      </c>
      <c r="AH3057">
        <f t="shared" si="207"/>
        <v>2.5862068965517241E-2</v>
      </c>
      <c r="AI3057">
        <f t="shared" si="208"/>
        <v>7.3275862068965511E-2</v>
      </c>
      <c r="AJ3057">
        <f t="shared" si="209"/>
        <v>0.33189655172413796</v>
      </c>
    </row>
    <row r="3058" spans="1:38" x14ac:dyDescent="0.2">
      <c r="A3058" t="s">
        <v>2840</v>
      </c>
      <c r="B3058">
        <v>127</v>
      </c>
      <c r="C3058">
        <v>470</v>
      </c>
      <c r="D3058">
        <f>C3058-B3058</f>
        <v>343</v>
      </c>
      <c r="E3058">
        <v>0.18509999999999999</v>
      </c>
      <c r="F3058">
        <v>9.0000000000000006E-5</v>
      </c>
      <c r="G3058">
        <v>18</v>
      </c>
      <c r="H3058" t="s">
        <v>35</v>
      </c>
      <c r="I3058" t="s">
        <v>44</v>
      </c>
      <c r="J3058">
        <v>3.1549999999999998</v>
      </c>
      <c r="K3058">
        <v>4</v>
      </c>
      <c r="L3058">
        <v>0</v>
      </c>
      <c r="M3058">
        <v>18</v>
      </c>
      <c r="N3058">
        <v>22</v>
      </c>
      <c r="O3058">
        <v>3</v>
      </c>
      <c r="P3058">
        <v>7</v>
      </c>
      <c r="Q3058">
        <v>4</v>
      </c>
      <c r="R3058">
        <v>14</v>
      </c>
      <c r="S3058">
        <v>30</v>
      </c>
      <c r="T3058">
        <v>14</v>
      </c>
      <c r="U3058">
        <v>3</v>
      </c>
      <c r="V3058">
        <v>23</v>
      </c>
      <c r="W3058">
        <v>1</v>
      </c>
      <c r="X3058">
        <v>14</v>
      </c>
      <c r="Y3058">
        <v>8</v>
      </c>
      <c r="Z3058">
        <v>12</v>
      </c>
      <c r="AA3058">
        <v>10</v>
      </c>
      <c r="AB3058">
        <v>12</v>
      </c>
      <c r="AC3058">
        <v>1</v>
      </c>
      <c r="AD3058">
        <v>5</v>
      </c>
      <c r="AE3058">
        <f>SUM(M3058:N3058)/SUM(K3058:AD3058)</f>
        <v>0.1951219512195122</v>
      </c>
      <c r="AF3058">
        <f>SUM(S3058,Y3058)/SUM(K3058:AD3058)</f>
        <v>0.18536585365853658</v>
      </c>
      <c r="AG3058">
        <f t="shared" si="206"/>
        <v>5.8536585365853662E-2</v>
      </c>
      <c r="AH3058">
        <f t="shared" si="207"/>
        <v>4.3902439024390241E-2</v>
      </c>
      <c r="AI3058">
        <f t="shared" si="208"/>
        <v>0.2097560975609756</v>
      </c>
      <c r="AJ3058">
        <f t="shared" si="209"/>
        <v>0.3073170731707317</v>
      </c>
    </row>
    <row r="3059" spans="1:38" x14ac:dyDescent="0.2">
      <c r="A3059" t="s">
        <v>3164</v>
      </c>
      <c r="B3059">
        <v>480</v>
      </c>
      <c r="C3059">
        <v>867</v>
      </c>
      <c r="D3059">
        <f>C3059-B3059</f>
        <v>387</v>
      </c>
      <c r="E3059">
        <v>0.1152</v>
      </c>
      <c r="F3059">
        <v>2.7E-4</v>
      </c>
      <c r="G3059">
        <v>6</v>
      </c>
      <c r="H3059" t="s">
        <v>35</v>
      </c>
      <c r="I3059" t="s">
        <v>49</v>
      </c>
      <c r="J3059">
        <v>2.5750000000000002</v>
      </c>
      <c r="K3059">
        <v>3</v>
      </c>
      <c r="L3059">
        <v>0</v>
      </c>
      <c r="M3059">
        <v>17</v>
      </c>
      <c r="N3059">
        <v>11</v>
      </c>
      <c r="O3059">
        <v>1</v>
      </c>
      <c r="P3059">
        <v>10</v>
      </c>
      <c r="Q3059">
        <v>5</v>
      </c>
      <c r="R3059">
        <v>4</v>
      </c>
      <c r="S3059">
        <v>17</v>
      </c>
      <c r="T3059">
        <v>9</v>
      </c>
      <c r="U3059">
        <v>0</v>
      </c>
      <c r="V3059">
        <v>16</v>
      </c>
      <c r="W3059">
        <v>10</v>
      </c>
      <c r="X3059">
        <v>9</v>
      </c>
      <c r="Y3059">
        <v>11</v>
      </c>
      <c r="Z3059">
        <v>14</v>
      </c>
      <c r="AA3059">
        <v>7</v>
      </c>
      <c r="AB3059">
        <v>2</v>
      </c>
      <c r="AC3059">
        <v>1</v>
      </c>
      <c r="AD3059">
        <v>4</v>
      </c>
      <c r="AE3059">
        <f>SUM(M3059:N3059)/SUM(K3059:AD3059)</f>
        <v>0.18543046357615894</v>
      </c>
      <c r="AF3059">
        <f>SUM(S3059,Y3059)/SUM(K3059:AD3059)</f>
        <v>0.18543046357615894</v>
      </c>
      <c r="AG3059">
        <f t="shared" si="206"/>
        <v>0.15231788079470199</v>
      </c>
      <c r="AH3059">
        <f t="shared" si="207"/>
        <v>3.9735099337748346E-2</v>
      </c>
      <c r="AI3059">
        <f t="shared" si="208"/>
        <v>9.9337748344370855E-2</v>
      </c>
      <c r="AJ3059">
        <f t="shared" si="209"/>
        <v>0.33774834437086093</v>
      </c>
    </row>
    <row r="3060" spans="1:38" x14ac:dyDescent="0.2">
      <c r="A3060" t="s">
        <v>1459</v>
      </c>
      <c r="B3060">
        <v>18</v>
      </c>
      <c r="C3060">
        <v>278</v>
      </c>
      <c r="D3060">
        <f>C3060-B3060</f>
        <v>260</v>
      </c>
      <c r="E3060">
        <v>0.34179999999999999</v>
      </c>
      <c r="F3060">
        <v>6.8999999999999997E-5</v>
      </c>
      <c r="G3060">
        <v>66</v>
      </c>
      <c r="H3060" t="s">
        <v>35</v>
      </c>
      <c r="I3060" t="s">
        <v>401</v>
      </c>
      <c r="J3060">
        <v>2.7749999999999999</v>
      </c>
      <c r="K3060">
        <v>6</v>
      </c>
      <c r="L3060">
        <v>0</v>
      </c>
      <c r="M3060">
        <v>15</v>
      </c>
      <c r="N3060">
        <v>14</v>
      </c>
      <c r="O3060">
        <v>4</v>
      </c>
      <c r="P3060">
        <v>6</v>
      </c>
      <c r="Q3060">
        <v>3</v>
      </c>
      <c r="R3060">
        <v>4</v>
      </c>
      <c r="S3060">
        <v>22</v>
      </c>
      <c r="T3060">
        <v>8</v>
      </c>
      <c r="U3060">
        <v>3</v>
      </c>
      <c r="V3060">
        <v>20</v>
      </c>
      <c r="W3060">
        <v>2</v>
      </c>
      <c r="X3060">
        <v>8</v>
      </c>
      <c r="Y3060">
        <v>6</v>
      </c>
      <c r="Z3060">
        <v>11</v>
      </c>
      <c r="AA3060">
        <v>12</v>
      </c>
      <c r="AB3060">
        <v>3</v>
      </c>
      <c r="AC3060">
        <v>2</v>
      </c>
      <c r="AD3060">
        <v>2</v>
      </c>
      <c r="AE3060">
        <f>SUM(M3060:N3060)/SUM(K3060:AD3060)</f>
        <v>0.19205298013245034</v>
      </c>
      <c r="AF3060">
        <f>SUM(S3060,Y3060)/SUM(K3060:AD3060)</f>
        <v>0.18543046357615894</v>
      </c>
      <c r="AG3060">
        <f t="shared" si="206"/>
        <v>9.2715231788079472E-2</v>
      </c>
      <c r="AH3060">
        <f t="shared" si="207"/>
        <v>5.2980132450331126E-2</v>
      </c>
      <c r="AI3060">
        <f t="shared" si="208"/>
        <v>0.11920529801324503</v>
      </c>
      <c r="AJ3060">
        <f t="shared" si="209"/>
        <v>0.35761589403973509</v>
      </c>
      <c r="AK3060">
        <v>1</v>
      </c>
      <c r="AL3060">
        <v>0</v>
      </c>
    </row>
    <row r="3061" spans="1:38" x14ac:dyDescent="0.2">
      <c r="A3061" t="s">
        <v>1200</v>
      </c>
      <c r="B3061">
        <v>2</v>
      </c>
      <c r="C3061">
        <v>815</v>
      </c>
      <c r="D3061">
        <f>C3061-B3061</f>
        <v>813</v>
      </c>
      <c r="E3061">
        <v>0.29399999999999998</v>
      </c>
      <c r="F3061">
        <v>1.3799999999999999E-4</v>
      </c>
      <c r="G3061">
        <v>54</v>
      </c>
      <c r="H3061" t="s">
        <v>35</v>
      </c>
      <c r="I3061" t="s">
        <v>40</v>
      </c>
      <c r="J3061">
        <v>2.5310000000000001</v>
      </c>
      <c r="K3061">
        <v>11</v>
      </c>
      <c r="L3061">
        <v>0</v>
      </c>
      <c r="M3061">
        <v>33</v>
      </c>
      <c r="N3061">
        <v>37</v>
      </c>
      <c r="O3061">
        <v>2</v>
      </c>
      <c r="P3061">
        <v>30</v>
      </c>
      <c r="Q3061">
        <v>4</v>
      </c>
      <c r="R3061">
        <v>5</v>
      </c>
      <c r="S3061">
        <v>38</v>
      </c>
      <c r="T3061">
        <v>9</v>
      </c>
      <c r="U3061">
        <v>2</v>
      </c>
      <c r="V3061">
        <v>31</v>
      </c>
      <c r="W3061">
        <v>10</v>
      </c>
      <c r="X3061">
        <v>11</v>
      </c>
      <c r="Y3061">
        <v>13</v>
      </c>
      <c r="Z3061">
        <v>16</v>
      </c>
      <c r="AA3061">
        <v>9</v>
      </c>
      <c r="AB3061">
        <v>9</v>
      </c>
      <c r="AC3061">
        <v>0</v>
      </c>
      <c r="AD3061">
        <v>5</v>
      </c>
      <c r="AE3061">
        <f>SUM(M3061:N3061)/SUM(K3061:AD3061)</f>
        <v>0.25454545454545452</v>
      </c>
      <c r="AF3061">
        <f>SUM(S3061,Y3061)/SUM(K3061:AD3061)</f>
        <v>0.18545454545454546</v>
      </c>
      <c r="AG3061">
        <f t="shared" si="206"/>
        <v>0.18545454545454546</v>
      </c>
      <c r="AH3061">
        <f t="shared" si="207"/>
        <v>2.5454545454545455E-2</v>
      </c>
      <c r="AI3061">
        <f t="shared" si="208"/>
        <v>9.0909090909090912E-2</v>
      </c>
      <c r="AJ3061">
        <f t="shared" si="209"/>
        <v>0.25818181818181818</v>
      </c>
    </row>
    <row r="3062" spans="1:38" x14ac:dyDescent="0.2">
      <c r="A3062" t="s">
        <v>2584</v>
      </c>
      <c r="B3062">
        <v>592</v>
      </c>
      <c r="C3062">
        <v>891</v>
      </c>
      <c r="D3062">
        <f>C3062-B3062</f>
        <v>299</v>
      </c>
      <c r="E3062">
        <v>0.27789999999999998</v>
      </c>
      <c r="F3062">
        <v>2.0000000000000002E-5</v>
      </c>
      <c r="G3062">
        <v>54</v>
      </c>
      <c r="H3062" t="s">
        <v>46</v>
      </c>
      <c r="I3062" t="s">
        <v>40</v>
      </c>
      <c r="J3062">
        <v>3.0259999999999998</v>
      </c>
      <c r="K3062">
        <v>5</v>
      </c>
      <c r="L3062">
        <v>0</v>
      </c>
      <c r="M3062">
        <v>6</v>
      </c>
      <c r="N3062">
        <v>18</v>
      </c>
      <c r="O3062">
        <v>1</v>
      </c>
      <c r="P3062">
        <v>17</v>
      </c>
      <c r="Q3062">
        <v>1</v>
      </c>
      <c r="R3062">
        <v>4</v>
      </c>
      <c r="S3062">
        <v>17</v>
      </c>
      <c r="T3062">
        <v>8</v>
      </c>
      <c r="U3062">
        <v>1</v>
      </c>
      <c r="V3062">
        <v>9</v>
      </c>
      <c r="W3062">
        <v>4</v>
      </c>
      <c r="X3062">
        <v>3</v>
      </c>
      <c r="Y3062">
        <v>6</v>
      </c>
      <c r="Z3062">
        <v>8</v>
      </c>
      <c r="AA3062">
        <v>11</v>
      </c>
      <c r="AB3062">
        <v>2</v>
      </c>
      <c r="AC3062">
        <v>1</v>
      </c>
      <c r="AD3062">
        <v>2</v>
      </c>
      <c r="AE3062">
        <f>SUM(M3062:N3062)/SUM(K3062:AD3062)</f>
        <v>0.19354838709677419</v>
      </c>
      <c r="AF3062">
        <f>SUM(S3062,Y3062)/SUM(K3062:AD3062)</f>
        <v>0.18548387096774194</v>
      </c>
      <c r="AG3062">
        <f t="shared" si="206"/>
        <v>0.20967741935483872</v>
      </c>
      <c r="AH3062">
        <f t="shared" si="207"/>
        <v>3.2258064516129031E-2</v>
      </c>
      <c r="AI3062">
        <f t="shared" si="208"/>
        <v>0.12096774193548387</v>
      </c>
      <c r="AJ3062">
        <f t="shared" si="209"/>
        <v>0.25806451612903225</v>
      </c>
      <c r="AK3062">
        <v>2</v>
      </c>
      <c r="AL3062">
        <v>0</v>
      </c>
    </row>
    <row r="3063" spans="1:38" x14ac:dyDescent="0.2">
      <c r="A3063" t="s">
        <v>2652</v>
      </c>
      <c r="B3063">
        <v>17</v>
      </c>
      <c r="C3063">
        <v>807</v>
      </c>
      <c r="D3063">
        <f>C3063-B3063</f>
        <v>790</v>
      </c>
      <c r="E3063">
        <v>0.20169999999999999</v>
      </c>
      <c r="F3063">
        <v>7.67E-4</v>
      </c>
      <c r="G3063">
        <v>30</v>
      </c>
      <c r="H3063" t="s">
        <v>35</v>
      </c>
      <c r="I3063" t="s">
        <v>33</v>
      </c>
      <c r="J3063">
        <v>2.78</v>
      </c>
      <c r="K3063">
        <v>13</v>
      </c>
      <c r="L3063">
        <v>0</v>
      </c>
      <c r="M3063">
        <v>27</v>
      </c>
      <c r="N3063">
        <v>54</v>
      </c>
      <c r="O3063">
        <v>5</v>
      </c>
      <c r="P3063">
        <v>23</v>
      </c>
      <c r="Q3063">
        <v>6</v>
      </c>
      <c r="R3063">
        <v>12</v>
      </c>
      <c r="S3063">
        <v>40</v>
      </c>
      <c r="T3063">
        <v>14</v>
      </c>
      <c r="U3063">
        <v>5</v>
      </c>
      <c r="V3063">
        <v>21</v>
      </c>
      <c r="W3063">
        <v>11</v>
      </c>
      <c r="X3063">
        <v>21</v>
      </c>
      <c r="Y3063">
        <v>24</v>
      </c>
      <c r="Z3063">
        <v>37</v>
      </c>
      <c r="AA3063">
        <v>14</v>
      </c>
      <c r="AB3063">
        <v>10</v>
      </c>
      <c r="AC3063">
        <v>2</v>
      </c>
      <c r="AD3063">
        <v>6</v>
      </c>
      <c r="AE3063">
        <f>SUM(M3063:N3063)/SUM(K3063:AD3063)</f>
        <v>0.23478260869565218</v>
      </c>
      <c r="AF3063">
        <f>SUM(S3063,Y3063)/SUM(K3063:AD3063)</f>
        <v>0.1855072463768116</v>
      </c>
      <c r="AG3063">
        <f t="shared" si="206"/>
        <v>0.13623188405797101</v>
      </c>
      <c r="AH3063">
        <f t="shared" si="207"/>
        <v>3.7681159420289857E-2</v>
      </c>
      <c r="AI3063">
        <f t="shared" si="208"/>
        <v>0.11884057971014493</v>
      </c>
      <c r="AJ3063">
        <f t="shared" si="209"/>
        <v>0.28695652173913044</v>
      </c>
    </row>
    <row r="3064" spans="1:38" x14ac:dyDescent="0.2">
      <c r="A3064" t="s">
        <v>1151</v>
      </c>
      <c r="B3064">
        <v>255</v>
      </c>
      <c r="C3064">
        <v>416</v>
      </c>
      <c r="D3064">
        <f>C3064-B3064</f>
        <v>161</v>
      </c>
      <c r="E3064">
        <v>0.23499999999999999</v>
      </c>
      <c r="F3064">
        <v>7.45E-4</v>
      </c>
      <c r="G3064">
        <v>42</v>
      </c>
      <c r="H3064" t="s">
        <v>35</v>
      </c>
      <c r="I3064" t="s">
        <v>51</v>
      </c>
      <c r="J3064">
        <v>3.3220000000000001</v>
      </c>
      <c r="K3064">
        <v>3</v>
      </c>
      <c r="L3064">
        <v>1</v>
      </c>
      <c r="M3064">
        <v>5</v>
      </c>
      <c r="N3064">
        <v>6</v>
      </c>
      <c r="O3064">
        <v>5</v>
      </c>
      <c r="P3064">
        <v>11</v>
      </c>
      <c r="Q3064">
        <v>5</v>
      </c>
      <c r="R3064">
        <v>6</v>
      </c>
      <c r="S3064">
        <v>13</v>
      </c>
      <c r="T3064">
        <v>4</v>
      </c>
      <c r="U3064">
        <v>1</v>
      </c>
      <c r="V3064">
        <v>9</v>
      </c>
      <c r="W3064">
        <v>7</v>
      </c>
      <c r="X3064">
        <v>3</v>
      </c>
      <c r="Y3064">
        <v>5</v>
      </c>
      <c r="Z3064">
        <v>6</v>
      </c>
      <c r="AA3064">
        <v>4</v>
      </c>
      <c r="AB3064">
        <v>3</v>
      </c>
      <c r="AC3064">
        <v>0</v>
      </c>
      <c r="AD3064">
        <v>0</v>
      </c>
      <c r="AE3064">
        <f>SUM(M3064:N3064)/SUM(K3064:AD3064)</f>
        <v>0.1134020618556701</v>
      </c>
      <c r="AF3064">
        <f>SUM(S3064,Y3064)/SUM(K3064:AD3064)</f>
        <v>0.18556701030927836</v>
      </c>
      <c r="AG3064">
        <f t="shared" si="206"/>
        <v>0.21649484536082475</v>
      </c>
      <c r="AH3064">
        <f t="shared" si="207"/>
        <v>5.1546391752577317E-2</v>
      </c>
      <c r="AI3064">
        <f t="shared" si="208"/>
        <v>0.14432989690721648</v>
      </c>
      <c r="AJ3064">
        <f t="shared" si="209"/>
        <v>0.28865979381443296</v>
      </c>
    </row>
    <row r="3065" spans="1:38" x14ac:dyDescent="0.2">
      <c r="A3065" t="s">
        <v>1151</v>
      </c>
      <c r="B3065">
        <v>46</v>
      </c>
      <c r="C3065">
        <v>214</v>
      </c>
      <c r="D3065">
        <f>C3065-B3065</f>
        <v>168</v>
      </c>
      <c r="E3065">
        <v>0.23499999999999999</v>
      </c>
      <c r="F3065">
        <v>7.45E-4</v>
      </c>
      <c r="G3065">
        <v>42</v>
      </c>
      <c r="H3065" t="s">
        <v>35</v>
      </c>
      <c r="I3065" t="s">
        <v>51</v>
      </c>
      <c r="J3065">
        <v>3.129</v>
      </c>
      <c r="K3065">
        <v>5</v>
      </c>
      <c r="L3065">
        <v>0</v>
      </c>
      <c r="M3065">
        <v>6</v>
      </c>
      <c r="N3065">
        <v>6</v>
      </c>
      <c r="O3065">
        <v>0</v>
      </c>
      <c r="P3065">
        <v>8</v>
      </c>
      <c r="Q3065">
        <v>1</v>
      </c>
      <c r="R3065">
        <v>2</v>
      </c>
      <c r="S3065">
        <v>8</v>
      </c>
      <c r="T3065">
        <v>9</v>
      </c>
      <c r="U3065">
        <v>0</v>
      </c>
      <c r="V3065">
        <v>9</v>
      </c>
      <c r="W3065">
        <v>5</v>
      </c>
      <c r="X3065">
        <v>7</v>
      </c>
      <c r="Y3065">
        <v>10</v>
      </c>
      <c r="Z3065">
        <v>9</v>
      </c>
      <c r="AA3065">
        <v>7</v>
      </c>
      <c r="AB3065">
        <v>4</v>
      </c>
      <c r="AC3065">
        <v>0</v>
      </c>
      <c r="AD3065">
        <v>1</v>
      </c>
      <c r="AE3065">
        <f>SUM(M3065:N3065)/SUM(K3065:AD3065)</f>
        <v>0.12371134020618557</v>
      </c>
      <c r="AF3065">
        <f>SUM(S3065,Y3065)/SUM(K3065:AD3065)</f>
        <v>0.18556701030927836</v>
      </c>
      <c r="AG3065">
        <f t="shared" si="206"/>
        <v>0.18556701030927836</v>
      </c>
      <c r="AH3065">
        <f t="shared" si="207"/>
        <v>1.0309278350515464E-2</v>
      </c>
      <c r="AI3065">
        <f t="shared" si="208"/>
        <v>0.15463917525773196</v>
      </c>
      <c r="AJ3065">
        <f t="shared" si="209"/>
        <v>0.34020618556701032</v>
      </c>
    </row>
    <row r="3066" spans="1:38" x14ac:dyDescent="0.2">
      <c r="A3066" t="s">
        <v>446</v>
      </c>
      <c r="B3066">
        <v>27</v>
      </c>
      <c r="C3066">
        <v>753</v>
      </c>
      <c r="D3066">
        <f>C3066-B3066</f>
        <v>726</v>
      </c>
      <c r="E3066">
        <v>0.15690000000000001</v>
      </c>
      <c r="F3066">
        <v>2.0000000000000002E-5</v>
      </c>
      <c r="G3066">
        <v>6</v>
      </c>
      <c r="H3066" t="s">
        <v>46</v>
      </c>
      <c r="I3066" t="s">
        <v>49</v>
      </c>
      <c r="J3066">
        <v>2.7709999999999999</v>
      </c>
      <c r="K3066">
        <v>20</v>
      </c>
      <c r="L3066">
        <v>2</v>
      </c>
      <c r="M3066">
        <v>33</v>
      </c>
      <c r="N3066">
        <v>29</v>
      </c>
      <c r="O3066">
        <v>5</v>
      </c>
      <c r="P3066">
        <v>48</v>
      </c>
      <c r="Q3066">
        <v>2</v>
      </c>
      <c r="R3066">
        <v>8</v>
      </c>
      <c r="S3066">
        <v>37</v>
      </c>
      <c r="T3066">
        <v>10</v>
      </c>
      <c r="U3066">
        <v>1</v>
      </c>
      <c r="V3066">
        <v>38</v>
      </c>
      <c r="W3066">
        <v>16</v>
      </c>
      <c r="X3066">
        <v>14</v>
      </c>
      <c r="Y3066">
        <v>25</v>
      </c>
      <c r="Z3066">
        <v>22</v>
      </c>
      <c r="AA3066">
        <v>15</v>
      </c>
      <c r="AB3066">
        <v>7</v>
      </c>
      <c r="AC3066">
        <v>0</v>
      </c>
      <c r="AD3066">
        <v>2</v>
      </c>
      <c r="AE3066">
        <f>SUM(M3066:N3066)/SUM(K3066:AD3066)</f>
        <v>0.18562874251497005</v>
      </c>
      <c r="AF3066">
        <f>SUM(S3066,Y3066)/SUM(K3066:AD3066)</f>
        <v>0.18562874251497005</v>
      </c>
      <c r="AG3066">
        <f t="shared" si="206"/>
        <v>0.25149700598802394</v>
      </c>
      <c r="AH3066">
        <f t="shared" si="207"/>
        <v>2.0958083832335328E-2</v>
      </c>
      <c r="AI3066">
        <f t="shared" si="208"/>
        <v>7.7844311377245512E-2</v>
      </c>
      <c r="AJ3066">
        <f t="shared" si="209"/>
        <v>0.27844311377245506</v>
      </c>
      <c r="AK3066">
        <v>2</v>
      </c>
      <c r="AL3066">
        <v>0</v>
      </c>
    </row>
    <row r="3067" spans="1:38" x14ac:dyDescent="0.2">
      <c r="A3067" t="s">
        <v>601</v>
      </c>
      <c r="B3067">
        <v>4</v>
      </c>
      <c r="C3067">
        <v>448</v>
      </c>
      <c r="D3067">
        <f>C3067-B3067</f>
        <v>444</v>
      </c>
      <c r="E3067">
        <v>0.35899999999999999</v>
      </c>
      <c r="F3067">
        <v>2.0000000000000002E-5</v>
      </c>
      <c r="G3067">
        <v>66</v>
      </c>
      <c r="H3067" t="s">
        <v>32</v>
      </c>
      <c r="I3067" t="s">
        <v>49</v>
      </c>
      <c r="J3067">
        <v>2.4380000000000002</v>
      </c>
      <c r="K3067">
        <v>5</v>
      </c>
      <c r="L3067">
        <v>2</v>
      </c>
      <c r="M3067">
        <v>24</v>
      </c>
      <c r="N3067">
        <v>17</v>
      </c>
      <c r="O3067">
        <v>0</v>
      </c>
      <c r="P3067">
        <v>27</v>
      </c>
      <c r="Q3067">
        <v>6</v>
      </c>
      <c r="R3067">
        <v>0</v>
      </c>
      <c r="S3067">
        <v>23</v>
      </c>
      <c r="T3067">
        <v>3</v>
      </c>
      <c r="U3067">
        <v>1</v>
      </c>
      <c r="V3067">
        <v>10</v>
      </c>
      <c r="W3067">
        <v>8</v>
      </c>
      <c r="X3067">
        <v>7</v>
      </c>
      <c r="Y3067">
        <v>8</v>
      </c>
      <c r="Z3067">
        <v>14</v>
      </c>
      <c r="AA3067">
        <v>7</v>
      </c>
      <c r="AB3067">
        <v>4</v>
      </c>
      <c r="AC3067">
        <v>1</v>
      </c>
      <c r="AD3067">
        <v>0</v>
      </c>
      <c r="AE3067">
        <f>SUM(M3067:N3067)/SUM(K3067:AD3067)</f>
        <v>0.24550898203592814</v>
      </c>
      <c r="AF3067">
        <f>SUM(S3067,Y3067)/SUM(K3067:AD3067)</f>
        <v>0.18562874251497005</v>
      </c>
      <c r="AG3067">
        <f t="shared" si="206"/>
        <v>0.23952095808383234</v>
      </c>
      <c r="AH3067">
        <f t="shared" si="207"/>
        <v>5.9880239520958087E-3</v>
      </c>
      <c r="AI3067">
        <f t="shared" si="208"/>
        <v>4.790419161676647E-2</v>
      </c>
      <c r="AJ3067">
        <f t="shared" si="209"/>
        <v>0.27544910179640719</v>
      </c>
      <c r="AK3067">
        <v>2</v>
      </c>
      <c r="AL3067">
        <v>0</v>
      </c>
    </row>
    <row r="3068" spans="1:38" x14ac:dyDescent="0.2">
      <c r="A3068" t="s">
        <v>1996</v>
      </c>
      <c r="B3068">
        <v>488</v>
      </c>
      <c r="C3068">
        <v>598</v>
      </c>
      <c r="D3068">
        <f>C3068-B3068</f>
        <v>110</v>
      </c>
      <c r="E3068">
        <v>0.18140000000000001</v>
      </c>
      <c r="F3068">
        <v>1.2999999999999999E-5</v>
      </c>
      <c r="G3068">
        <v>18</v>
      </c>
      <c r="H3068" t="s">
        <v>35</v>
      </c>
      <c r="I3068" t="s">
        <v>40</v>
      </c>
      <c r="J3068">
        <v>2.7610000000000001</v>
      </c>
      <c r="K3068">
        <v>3</v>
      </c>
      <c r="L3068">
        <v>0</v>
      </c>
      <c r="M3068">
        <v>5</v>
      </c>
      <c r="N3068">
        <v>3</v>
      </c>
      <c r="O3068">
        <v>1</v>
      </c>
      <c r="P3068">
        <v>6</v>
      </c>
      <c r="Q3068">
        <v>2</v>
      </c>
      <c r="R3068">
        <v>1</v>
      </c>
      <c r="S3068">
        <v>5</v>
      </c>
      <c r="T3068">
        <v>3</v>
      </c>
      <c r="U3068">
        <v>2</v>
      </c>
      <c r="V3068">
        <v>4</v>
      </c>
      <c r="W3068">
        <v>3</v>
      </c>
      <c r="X3068">
        <v>9</v>
      </c>
      <c r="Y3068">
        <v>8</v>
      </c>
      <c r="Z3068">
        <v>8</v>
      </c>
      <c r="AA3068">
        <v>5</v>
      </c>
      <c r="AB3068">
        <v>1</v>
      </c>
      <c r="AC3068">
        <v>0</v>
      </c>
      <c r="AD3068">
        <v>1</v>
      </c>
      <c r="AE3068">
        <f>SUM(M3068:N3068)/SUM(K3068:AD3068)</f>
        <v>0.11428571428571428</v>
      </c>
      <c r="AF3068">
        <f>SUM(S3068,Y3068)/SUM(K3068:AD3068)</f>
        <v>0.18571428571428572</v>
      </c>
      <c r="AG3068">
        <f t="shared" si="206"/>
        <v>0.17142857142857143</v>
      </c>
      <c r="AH3068">
        <f t="shared" si="207"/>
        <v>2.8571428571428571E-2</v>
      </c>
      <c r="AI3068">
        <f t="shared" si="208"/>
        <v>0.1</v>
      </c>
      <c r="AJ3068">
        <f t="shared" si="209"/>
        <v>0.4</v>
      </c>
    </row>
    <row r="3069" spans="1:38" x14ac:dyDescent="0.2">
      <c r="A3069" t="s">
        <v>2078</v>
      </c>
      <c r="B3069">
        <v>43</v>
      </c>
      <c r="C3069">
        <v>336</v>
      </c>
      <c r="D3069">
        <f>C3069-B3069</f>
        <v>293</v>
      </c>
      <c r="E3069">
        <v>0.26429999999999998</v>
      </c>
      <c r="F3069">
        <v>2.6522E-2</v>
      </c>
      <c r="G3069">
        <v>54</v>
      </c>
      <c r="H3069" t="s">
        <v>35</v>
      </c>
      <c r="I3069" t="s">
        <v>33</v>
      </c>
      <c r="J3069">
        <v>2.9489999999999998</v>
      </c>
      <c r="K3069">
        <v>6</v>
      </c>
      <c r="L3069">
        <v>1</v>
      </c>
      <c r="M3069">
        <v>7</v>
      </c>
      <c r="N3069">
        <v>18</v>
      </c>
      <c r="O3069">
        <v>3</v>
      </c>
      <c r="P3069">
        <v>9</v>
      </c>
      <c r="Q3069">
        <v>4</v>
      </c>
      <c r="R3069">
        <v>4</v>
      </c>
      <c r="S3069">
        <v>15</v>
      </c>
      <c r="T3069">
        <v>9</v>
      </c>
      <c r="U3069">
        <v>2</v>
      </c>
      <c r="V3069">
        <v>10</v>
      </c>
      <c r="W3069">
        <v>8</v>
      </c>
      <c r="X3069">
        <v>9</v>
      </c>
      <c r="Y3069">
        <v>11</v>
      </c>
      <c r="Z3069">
        <v>16</v>
      </c>
      <c r="AA3069">
        <v>5</v>
      </c>
      <c r="AB3069">
        <v>3</v>
      </c>
      <c r="AC3069">
        <v>0</v>
      </c>
      <c r="AD3069">
        <v>0</v>
      </c>
      <c r="AE3069">
        <f>SUM(M3069:N3069)/SUM(K3069:AD3069)</f>
        <v>0.17857142857142858</v>
      </c>
      <c r="AF3069">
        <f>SUM(S3069,Y3069)/SUM(K3069:AD3069)</f>
        <v>0.18571428571428572</v>
      </c>
      <c r="AG3069">
        <f t="shared" si="206"/>
        <v>0.16428571428571428</v>
      </c>
      <c r="AH3069">
        <f t="shared" si="207"/>
        <v>2.1428571428571429E-2</v>
      </c>
      <c r="AI3069">
        <f t="shared" si="208"/>
        <v>0.12857142857142856</v>
      </c>
      <c r="AJ3069">
        <f t="shared" si="209"/>
        <v>0.32142857142857145</v>
      </c>
    </row>
    <row r="3070" spans="1:38" x14ac:dyDescent="0.2">
      <c r="A3070" t="s">
        <v>2881</v>
      </c>
      <c r="B3070">
        <v>12</v>
      </c>
      <c r="C3070">
        <v>335</v>
      </c>
      <c r="D3070">
        <f>C3070-B3070</f>
        <v>323</v>
      </c>
      <c r="E3070">
        <v>0.35920000000000002</v>
      </c>
      <c r="F3070">
        <v>2.209E-3</v>
      </c>
      <c r="G3070">
        <v>66</v>
      </c>
      <c r="H3070" t="s">
        <v>32</v>
      </c>
      <c r="I3070" t="s">
        <v>44</v>
      </c>
      <c r="J3070">
        <v>3.0859999999999999</v>
      </c>
      <c r="K3070">
        <v>8</v>
      </c>
      <c r="L3070">
        <v>1</v>
      </c>
      <c r="M3070">
        <v>8</v>
      </c>
      <c r="N3070">
        <v>19</v>
      </c>
      <c r="O3070">
        <v>2</v>
      </c>
      <c r="P3070">
        <v>17</v>
      </c>
      <c r="Q3070">
        <v>1</v>
      </c>
      <c r="R3070">
        <v>6</v>
      </c>
      <c r="S3070">
        <v>15</v>
      </c>
      <c r="T3070">
        <v>7</v>
      </c>
      <c r="U3070">
        <v>2</v>
      </c>
      <c r="V3070">
        <v>6</v>
      </c>
      <c r="W3070">
        <v>4</v>
      </c>
      <c r="X3070">
        <v>12</v>
      </c>
      <c r="Y3070">
        <v>11</v>
      </c>
      <c r="Z3070">
        <v>8</v>
      </c>
      <c r="AA3070">
        <v>9</v>
      </c>
      <c r="AB3070">
        <v>4</v>
      </c>
      <c r="AC3070">
        <v>0</v>
      </c>
      <c r="AD3070">
        <v>0</v>
      </c>
      <c r="AE3070">
        <f>SUM(M3070:N3070)/SUM(K3070:AD3070)</f>
        <v>0.19285714285714287</v>
      </c>
      <c r="AF3070">
        <f>SUM(S3070,Y3070)/SUM(K3070:AD3070)</f>
        <v>0.18571428571428572</v>
      </c>
      <c r="AG3070">
        <f t="shared" si="206"/>
        <v>0.20714285714285716</v>
      </c>
      <c r="AH3070">
        <f t="shared" si="207"/>
        <v>1.4285714285714285E-2</v>
      </c>
      <c r="AI3070">
        <f t="shared" si="208"/>
        <v>0.1357142857142857</v>
      </c>
      <c r="AJ3070">
        <f t="shared" si="209"/>
        <v>0.26428571428571429</v>
      </c>
      <c r="AK3070">
        <v>4</v>
      </c>
      <c r="AL3070">
        <v>0</v>
      </c>
    </row>
    <row r="3071" spans="1:38" x14ac:dyDescent="0.2">
      <c r="A3071" t="s">
        <v>1734</v>
      </c>
      <c r="B3071">
        <v>1194</v>
      </c>
      <c r="C3071">
        <v>1335</v>
      </c>
      <c r="D3071">
        <f>C3071-B3071</f>
        <v>141</v>
      </c>
      <c r="E3071">
        <v>0.1545</v>
      </c>
      <c r="F3071">
        <v>1.4E-5</v>
      </c>
      <c r="G3071">
        <v>6</v>
      </c>
      <c r="H3071" t="s">
        <v>46</v>
      </c>
      <c r="I3071" t="s">
        <v>1735</v>
      </c>
      <c r="J3071">
        <v>3.2839999999999998</v>
      </c>
      <c r="K3071">
        <v>10</v>
      </c>
      <c r="L3071">
        <v>1</v>
      </c>
      <c r="M3071">
        <v>12</v>
      </c>
      <c r="N3071">
        <v>16</v>
      </c>
      <c r="O3071">
        <v>2</v>
      </c>
      <c r="P3071">
        <v>1</v>
      </c>
      <c r="Q3071">
        <v>2</v>
      </c>
      <c r="R3071">
        <v>9</v>
      </c>
      <c r="S3071">
        <v>20</v>
      </c>
      <c r="T3071">
        <v>17</v>
      </c>
      <c r="U3071">
        <v>1</v>
      </c>
      <c r="V3071">
        <v>11</v>
      </c>
      <c r="W3071">
        <v>0</v>
      </c>
      <c r="X3071">
        <v>16</v>
      </c>
      <c r="Y3071">
        <v>6</v>
      </c>
      <c r="Z3071">
        <v>7</v>
      </c>
      <c r="AA3071">
        <v>3</v>
      </c>
      <c r="AB3071">
        <v>3</v>
      </c>
      <c r="AC3071">
        <v>0</v>
      </c>
      <c r="AD3071">
        <v>3</v>
      </c>
      <c r="AE3071">
        <f>SUM(M3071:N3071)/SUM(K3071:AD3071)</f>
        <v>0.2</v>
      </c>
      <c r="AF3071">
        <f>SUM(S3071,Y3071)/SUM(K3071:AD3071)</f>
        <v>0.18571428571428572</v>
      </c>
      <c r="AG3071">
        <f t="shared" si="206"/>
        <v>7.857142857142857E-2</v>
      </c>
      <c r="AH3071">
        <f t="shared" si="207"/>
        <v>3.5714285714285712E-2</v>
      </c>
      <c r="AI3071">
        <f t="shared" si="208"/>
        <v>0.21428571428571427</v>
      </c>
      <c r="AJ3071">
        <f t="shared" si="209"/>
        <v>0.2857142857142857</v>
      </c>
    </row>
    <row r="3072" spans="1:38" x14ac:dyDescent="0.2">
      <c r="A3072" t="s">
        <v>3124</v>
      </c>
      <c r="B3072">
        <v>185</v>
      </c>
      <c r="C3072">
        <v>297</v>
      </c>
      <c r="D3072">
        <f>C3072-B3072</f>
        <v>112</v>
      </c>
      <c r="E3072">
        <v>0.12720000000000001</v>
      </c>
      <c r="F3072">
        <v>2.019E-3</v>
      </c>
      <c r="G3072">
        <v>6</v>
      </c>
      <c r="H3072" t="s">
        <v>46</v>
      </c>
      <c r="I3072" t="s">
        <v>36</v>
      </c>
      <c r="J3072">
        <v>2.6429999999999998</v>
      </c>
      <c r="K3072">
        <v>2</v>
      </c>
      <c r="L3072">
        <v>1</v>
      </c>
      <c r="M3072">
        <v>7</v>
      </c>
      <c r="N3072">
        <v>10</v>
      </c>
      <c r="O3072">
        <v>1</v>
      </c>
      <c r="P3072">
        <v>3</v>
      </c>
      <c r="Q3072">
        <v>2</v>
      </c>
      <c r="R3072">
        <v>2</v>
      </c>
      <c r="S3072">
        <v>11</v>
      </c>
      <c r="T3072">
        <v>4</v>
      </c>
      <c r="U3072">
        <v>0</v>
      </c>
      <c r="V3072">
        <v>6</v>
      </c>
      <c r="W3072">
        <v>4</v>
      </c>
      <c r="X3072">
        <v>2</v>
      </c>
      <c r="Y3072">
        <v>2</v>
      </c>
      <c r="Z3072">
        <v>6</v>
      </c>
      <c r="AA3072">
        <v>7</v>
      </c>
      <c r="AB3072">
        <v>0</v>
      </c>
      <c r="AC3072">
        <v>0</v>
      </c>
      <c r="AD3072">
        <v>0</v>
      </c>
      <c r="AE3072">
        <f>SUM(M3072:N3072)/SUM(K3072:AD3072)</f>
        <v>0.24285714285714285</v>
      </c>
      <c r="AF3072">
        <f>SUM(S3072,Y3072)/SUM(K3072:AD3072)</f>
        <v>0.18571428571428572</v>
      </c>
      <c r="AG3072">
        <f t="shared" si="206"/>
        <v>0.12857142857142856</v>
      </c>
      <c r="AH3072">
        <f t="shared" si="207"/>
        <v>1.4285714285714285E-2</v>
      </c>
      <c r="AI3072">
        <f t="shared" si="208"/>
        <v>8.5714285714285715E-2</v>
      </c>
      <c r="AJ3072">
        <f t="shared" si="209"/>
        <v>0.34285714285714286</v>
      </c>
    </row>
    <row r="3073" spans="1:38" x14ac:dyDescent="0.2">
      <c r="A3073" t="s">
        <v>1121</v>
      </c>
      <c r="B3073">
        <v>90</v>
      </c>
      <c r="C3073">
        <v>213</v>
      </c>
      <c r="D3073">
        <f>C3073-B3073</f>
        <v>123</v>
      </c>
      <c r="E3073">
        <v>0.46889999999999998</v>
      </c>
      <c r="F3073">
        <v>2.33E-4</v>
      </c>
      <c r="G3073">
        <v>90</v>
      </c>
      <c r="H3073" t="s">
        <v>46</v>
      </c>
      <c r="I3073" t="s">
        <v>49</v>
      </c>
      <c r="J3073">
        <v>2.8330000000000002</v>
      </c>
      <c r="K3073">
        <v>3</v>
      </c>
      <c r="L3073">
        <v>0</v>
      </c>
      <c r="M3073">
        <v>13</v>
      </c>
      <c r="N3073">
        <v>13</v>
      </c>
      <c r="O3073">
        <v>1</v>
      </c>
      <c r="P3073">
        <v>4</v>
      </c>
      <c r="Q3073">
        <v>1</v>
      </c>
      <c r="R3073">
        <v>3</v>
      </c>
      <c r="S3073">
        <v>9</v>
      </c>
      <c r="T3073">
        <v>4</v>
      </c>
      <c r="U3073">
        <v>0</v>
      </c>
      <c r="V3073">
        <v>1</v>
      </c>
      <c r="W3073">
        <v>3</v>
      </c>
      <c r="X3073">
        <v>1</v>
      </c>
      <c r="Y3073">
        <v>4</v>
      </c>
      <c r="Z3073">
        <v>6</v>
      </c>
      <c r="AA3073">
        <v>1</v>
      </c>
      <c r="AB3073">
        <v>3</v>
      </c>
      <c r="AC3073">
        <v>0</v>
      </c>
      <c r="AD3073">
        <v>0</v>
      </c>
      <c r="AE3073">
        <f>SUM(M3073:N3073)/SUM(K3073:AD3073)</f>
        <v>0.37142857142857144</v>
      </c>
      <c r="AF3073">
        <f>SUM(S3073,Y3073)/SUM(K3073:AD3073)</f>
        <v>0.18571428571428572</v>
      </c>
      <c r="AG3073">
        <f t="shared" si="206"/>
        <v>0.14285714285714285</v>
      </c>
      <c r="AH3073">
        <f t="shared" si="207"/>
        <v>1.4285714285714285E-2</v>
      </c>
      <c r="AI3073">
        <f t="shared" si="208"/>
        <v>0.14285714285714285</v>
      </c>
      <c r="AJ3073">
        <f t="shared" si="209"/>
        <v>0.14285714285714285</v>
      </c>
      <c r="AK3073">
        <v>4</v>
      </c>
      <c r="AL3073">
        <v>0</v>
      </c>
    </row>
    <row r="3074" spans="1:38" x14ac:dyDescent="0.2">
      <c r="A3074" t="s">
        <v>1625</v>
      </c>
      <c r="B3074">
        <v>2</v>
      </c>
      <c r="C3074">
        <v>308</v>
      </c>
      <c r="D3074">
        <f>C3074-B3074</f>
        <v>306</v>
      </c>
      <c r="E3074">
        <v>0.42520000000000002</v>
      </c>
      <c r="F3074">
        <v>2.4031E-2</v>
      </c>
      <c r="G3074">
        <v>78</v>
      </c>
      <c r="H3074" t="s">
        <v>35</v>
      </c>
      <c r="I3074" t="s">
        <v>40</v>
      </c>
      <c r="J3074">
        <v>2.8490000000000002</v>
      </c>
      <c r="K3074">
        <v>2</v>
      </c>
      <c r="L3074">
        <v>1</v>
      </c>
      <c r="M3074">
        <v>13</v>
      </c>
      <c r="N3074">
        <v>12</v>
      </c>
      <c r="O3074">
        <v>3</v>
      </c>
      <c r="P3074">
        <v>18</v>
      </c>
      <c r="Q3074">
        <v>2</v>
      </c>
      <c r="R3074">
        <v>4</v>
      </c>
      <c r="S3074">
        <v>18</v>
      </c>
      <c r="T3074">
        <v>4</v>
      </c>
      <c r="U3074">
        <v>1</v>
      </c>
      <c r="V3074">
        <v>4</v>
      </c>
      <c r="W3074">
        <v>4</v>
      </c>
      <c r="X3074">
        <v>6</v>
      </c>
      <c r="Y3074">
        <v>3</v>
      </c>
      <c r="Z3074">
        <v>5</v>
      </c>
      <c r="AA3074">
        <v>9</v>
      </c>
      <c r="AB3074">
        <v>1</v>
      </c>
      <c r="AC3074">
        <v>0</v>
      </c>
      <c r="AD3074">
        <v>3</v>
      </c>
      <c r="AE3074">
        <f>SUM(M3074:N3074)/SUM(K3074:AD3074)</f>
        <v>0.22123893805309736</v>
      </c>
      <c r="AF3074">
        <f>SUM(S3074,Y3074)/SUM(K3074:AD3074)</f>
        <v>0.18584070796460178</v>
      </c>
      <c r="AG3074">
        <f t="shared" si="206"/>
        <v>0.21238938053097345</v>
      </c>
      <c r="AH3074">
        <f t="shared" si="207"/>
        <v>5.3097345132743362E-2</v>
      </c>
      <c r="AI3074">
        <f t="shared" si="208"/>
        <v>8.8495575221238937E-2</v>
      </c>
      <c r="AJ3074">
        <f t="shared" si="209"/>
        <v>0.23893805309734514</v>
      </c>
    </row>
    <row r="3075" spans="1:38" x14ac:dyDescent="0.2">
      <c r="A3075" t="s">
        <v>288</v>
      </c>
      <c r="B3075">
        <v>7</v>
      </c>
      <c r="C3075">
        <v>604</v>
      </c>
      <c r="D3075">
        <f>C3075-B3075</f>
        <v>597</v>
      </c>
      <c r="E3075">
        <v>0.52149999999999996</v>
      </c>
      <c r="F3075">
        <v>3.4380000000000001E-3</v>
      </c>
      <c r="G3075">
        <v>90</v>
      </c>
      <c r="H3075" t="s">
        <v>32</v>
      </c>
      <c r="I3075" t="s">
        <v>289</v>
      </c>
      <c r="J3075">
        <v>2.468</v>
      </c>
      <c r="K3075">
        <v>12</v>
      </c>
      <c r="L3075">
        <v>0</v>
      </c>
      <c r="M3075">
        <v>30</v>
      </c>
      <c r="N3075">
        <v>25</v>
      </c>
      <c r="O3075">
        <v>0</v>
      </c>
      <c r="P3075">
        <v>34</v>
      </c>
      <c r="Q3075">
        <v>1</v>
      </c>
      <c r="R3075">
        <v>2</v>
      </c>
      <c r="S3075">
        <v>30</v>
      </c>
      <c r="T3075">
        <v>4</v>
      </c>
      <c r="U3075">
        <v>1</v>
      </c>
      <c r="V3075">
        <v>16</v>
      </c>
      <c r="W3075">
        <v>7</v>
      </c>
      <c r="X3075">
        <v>10</v>
      </c>
      <c r="Y3075">
        <v>12</v>
      </c>
      <c r="Z3075">
        <v>25</v>
      </c>
      <c r="AA3075">
        <v>11</v>
      </c>
      <c r="AB3075">
        <v>2</v>
      </c>
      <c r="AC3075">
        <v>0</v>
      </c>
      <c r="AD3075">
        <v>4</v>
      </c>
      <c r="AE3075">
        <f>SUM(M3075:N3075)/SUM(K3075:AD3075)</f>
        <v>0.24336283185840707</v>
      </c>
      <c r="AF3075">
        <f>SUM(S3075,Y3075)/SUM(K3075:AD3075)</f>
        <v>0.18584070796460178</v>
      </c>
      <c r="AG3075">
        <f t="shared" ref="AG3075:AG3138" si="210">SUM(P3075,K3075,W3075)/SUM(K3075:AD3075)</f>
        <v>0.23451327433628319</v>
      </c>
      <c r="AH3075">
        <f t="shared" ref="AH3075:AH3138" si="211">SUM(AC3075,AD3075,O3075)/SUM(K3075:AD3075)</f>
        <v>1.7699115044247787E-2</v>
      </c>
      <c r="AI3075">
        <f t="shared" ref="AI3075:AI3138" si="212">SUM(R3075,T3075,AB3075,U3075)/SUM(K3075:AD3075)</f>
        <v>3.9823008849557522E-2</v>
      </c>
      <c r="AJ3075">
        <f t="shared" ref="AJ3075:AJ3138" si="213">SUM(Q3075,X3075,V3075,AA3075,Z3075,L3075)/SUM(K3075:AD3075)</f>
        <v>0.27876106194690264</v>
      </c>
      <c r="AK3075">
        <v>32</v>
      </c>
      <c r="AL3075">
        <v>0</v>
      </c>
    </row>
    <row r="3076" spans="1:38" x14ac:dyDescent="0.2">
      <c r="A3076" t="s">
        <v>2683</v>
      </c>
      <c r="B3076">
        <v>15</v>
      </c>
      <c r="C3076">
        <v>1202</v>
      </c>
      <c r="D3076">
        <f>C3076-B3076</f>
        <v>1187</v>
      </c>
      <c r="E3076">
        <v>0.25419999999999998</v>
      </c>
      <c r="F3076">
        <v>4.4000000000000002E-4</v>
      </c>
      <c r="G3076">
        <v>42</v>
      </c>
      <c r="H3076" t="s">
        <v>35</v>
      </c>
      <c r="I3076" t="s">
        <v>33</v>
      </c>
      <c r="J3076">
        <v>2.452</v>
      </c>
      <c r="K3076">
        <v>22</v>
      </c>
      <c r="L3076">
        <v>0</v>
      </c>
      <c r="M3076">
        <v>51</v>
      </c>
      <c r="N3076">
        <v>59</v>
      </c>
      <c r="O3076">
        <v>5</v>
      </c>
      <c r="P3076">
        <v>25</v>
      </c>
      <c r="Q3076">
        <v>11</v>
      </c>
      <c r="R3076">
        <v>9</v>
      </c>
      <c r="S3076">
        <v>61</v>
      </c>
      <c r="T3076">
        <v>13</v>
      </c>
      <c r="U3076">
        <v>2</v>
      </c>
      <c r="V3076">
        <v>37</v>
      </c>
      <c r="W3076">
        <v>20</v>
      </c>
      <c r="X3076">
        <v>25</v>
      </c>
      <c r="Y3076">
        <v>23</v>
      </c>
      <c r="Z3076">
        <v>41</v>
      </c>
      <c r="AA3076">
        <v>34</v>
      </c>
      <c r="AB3076">
        <v>4</v>
      </c>
      <c r="AC3076">
        <v>1</v>
      </c>
      <c r="AD3076">
        <v>9</v>
      </c>
      <c r="AE3076">
        <f>SUM(M3076:N3076)/SUM(K3076:AD3076)</f>
        <v>0.24336283185840707</v>
      </c>
      <c r="AF3076">
        <f>SUM(S3076,Y3076)/SUM(K3076:AD3076)</f>
        <v>0.18584070796460178</v>
      </c>
      <c r="AG3076">
        <f t="shared" si="210"/>
        <v>0.14823008849557523</v>
      </c>
      <c r="AH3076">
        <f t="shared" si="211"/>
        <v>3.3185840707964605E-2</v>
      </c>
      <c r="AI3076">
        <f t="shared" si="212"/>
        <v>6.1946902654867256E-2</v>
      </c>
      <c r="AJ3076">
        <f t="shared" si="213"/>
        <v>0.32743362831858408</v>
      </c>
    </row>
    <row r="3077" spans="1:38" x14ac:dyDescent="0.2">
      <c r="A3077" t="s">
        <v>2164</v>
      </c>
      <c r="B3077">
        <v>45</v>
      </c>
      <c r="C3077">
        <v>446</v>
      </c>
      <c r="D3077">
        <f>C3077-B3077</f>
        <v>401</v>
      </c>
      <c r="E3077">
        <v>0.21629999999999999</v>
      </c>
      <c r="F3077">
        <v>2.0699999999999999E-4</v>
      </c>
      <c r="G3077">
        <v>30</v>
      </c>
      <c r="H3077" t="s">
        <v>35</v>
      </c>
      <c r="I3077" t="s">
        <v>40</v>
      </c>
      <c r="J3077">
        <v>3.1389999999999998</v>
      </c>
      <c r="K3077">
        <v>4</v>
      </c>
      <c r="L3077">
        <v>1</v>
      </c>
      <c r="M3077">
        <v>12</v>
      </c>
      <c r="N3077">
        <v>11</v>
      </c>
      <c r="O3077">
        <v>3</v>
      </c>
      <c r="P3077">
        <v>24</v>
      </c>
      <c r="Q3077">
        <v>4</v>
      </c>
      <c r="R3077">
        <v>4</v>
      </c>
      <c r="S3077">
        <v>21</v>
      </c>
      <c r="T3077">
        <v>5</v>
      </c>
      <c r="U3077">
        <v>2</v>
      </c>
      <c r="V3077">
        <v>9</v>
      </c>
      <c r="W3077">
        <v>9</v>
      </c>
      <c r="X3077">
        <v>4</v>
      </c>
      <c r="Y3077">
        <v>8</v>
      </c>
      <c r="Z3077">
        <v>14</v>
      </c>
      <c r="AA3077">
        <v>6</v>
      </c>
      <c r="AB3077">
        <v>8</v>
      </c>
      <c r="AC3077">
        <v>1</v>
      </c>
      <c r="AD3077">
        <v>6</v>
      </c>
      <c r="AE3077">
        <f>SUM(M3077:N3077)/SUM(K3077:AD3077)</f>
        <v>0.14743589743589744</v>
      </c>
      <c r="AF3077">
        <f>SUM(S3077,Y3077)/SUM(K3077:AD3077)</f>
        <v>0.1858974358974359</v>
      </c>
      <c r="AG3077">
        <f t="shared" si="210"/>
        <v>0.23717948717948717</v>
      </c>
      <c r="AH3077">
        <f t="shared" si="211"/>
        <v>6.4102564102564097E-2</v>
      </c>
      <c r="AI3077">
        <f t="shared" si="212"/>
        <v>0.12179487179487179</v>
      </c>
      <c r="AJ3077">
        <f t="shared" si="213"/>
        <v>0.24358974358974358</v>
      </c>
    </row>
    <row r="3078" spans="1:38" x14ac:dyDescent="0.2">
      <c r="A3078" t="s">
        <v>1565</v>
      </c>
      <c r="B3078">
        <v>31</v>
      </c>
      <c r="C3078">
        <v>786</v>
      </c>
      <c r="D3078">
        <f>C3078-B3078</f>
        <v>755</v>
      </c>
      <c r="E3078">
        <v>0.35809999999999997</v>
      </c>
      <c r="F3078">
        <v>1.023E-3</v>
      </c>
      <c r="G3078">
        <v>66</v>
      </c>
      <c r="H3078" t="s">
        <v>32</v>
      </c>
      <c r="I3078" t="s">
        <v>51</v>
      </c>
      <c r="J3078">
        <v>2.6379999999999999</v>
      </c>
      <c r="K3078">
        <v>8</v>
      </c>
      <c r="L3078">
        <v>1</v>
      </c>
      <c r="M3078">
        <v>22</v>
      </c>
      <c r="N3078">
        <v>27</v>
      </c>
      <c r="O3078">
        <v>1</v>
      </c>
      <c r="P3078">
        <v>56</v>
      </c>
      <c r="Q3078">
        <v>1</v>
      </c>
      <c r="R3078">
        <v>1</v>
      </c>
      <c r="S3078">
        <v>36</v>
      </c>
      <c r="T3078">
        <v>5</v>
      </c>
      <c r="U3078">
        <v>1</v>
      </c>
      <c r="V3078">
        <v>19</v>
      </c>
      <c r="W3078">
        <v>11</v>
      </c>
      <c r="X3078">
        <v>9</v>
      </c>
      <c r="Y3078">
        <v>9</v>
      </c>
      <c r="Z3078">
        <v>15</v>
      </c>
      <c r="AA3078">
        <v>14</v>
      </c>
      <c r="AB3078">
        <v>5</v>
      </c>
      <c r="AC3078">
        <v>0</v>
      </c>
      <c r="AD3078">
        <v>1</v>
      </c>
      <c r="AE3078">
        <f>SUM(M3078:N3078)/SUM(K3078:AD3078)</f>
        <v>0.2024793388429752</v>
      </c>
      <c r="AF3078">
        <f>SUM(S3078,Y3078)/SUM(K3078:AD3078)</f>
        <v>0.18595041322314049</v>
      </c>
      <c r="AG3078">
        <f t="shared" si="210"/>
        <v>0.30991735537190085</v>
      </c>
      <c r="AH3078">
        <f t="shared" si="211"/>
        <v>8.2644628099173556E-3</v>
      </c>
      <c r="AI3078">
        <f t="shared" si="212"/>
        <v>4.9586776859504134E-2</v>
      </c>
      <c r="AJ3078">
        <f t="shared" si="213"/>
        <v>0.24380165289256198</v>
      </c>
      <c r="AK3078">
        <v>5</v>
      </c>
      <c r="AL3078">
        <v>0</v>
      </c>
    </row>
    <row r="3079" spans="1:38" x14ac:dyDescent="0.2">
      <c r="A3079" t="s">
        <v>1872</v>
      </c>
      <c r="B3079">
        <v>740</v>
      </c>
      <c r="C3079">
        <v>783</v>
      </c>
      <c r="D3079">
        <f>C3079-B3079</f>
        <v>43</v>
      </c>
      <c r="E3079">
        <v>0.17230000000000001</v>
      </c>
      <c r="F3079">
        <v>2.039E-3</v>
      </c>
      <c r="G3079">
        <v>18</v>
      </c>
      <c r="H3079" t="s">
        <v>35</v>
      </c>
      <c r="I3079" t="s">
        <v>33</v>
      </c>
      <c r="J3079">
        <v>2.9510000000000001</v>
      </c>
      <c r="K3079">
        <v>1</v>
      </c>
      <c r="L3079">
        <v>0</v>
      </c>
      <c r="M3079">
        <v>1</v>
      </c>
      <c r="N3079">
        <v>2</v>
      </c>
      <c r="O3079">
        <v>1</v>
      </c>
      <c r="P3079">
        <v>2</v>
      </c>
      <c r="Q3079">
        <v>2</v>
      </c>
      <c r="R3079">
        <v>2</v>
      </c>
      <c r="S3079">
        <v>4</v>
      </c>
      <c r="T3079">
        <v>4</v>
      </c>
      <c r="U3079">
        <v>1</v>
      </c>
      <c r="V3079">
        <v>0</v>
      </c>
      <c r="W3079">
        <v>0</v>
      </c>
      <c r="X3079">
        <v>11</v>
      </c>
      <c r="Y3079">
        <v>4</v>
      </c>
      <c r="Z3079">
        <v>1</v>
      </c>
      <c r="AA3079">
        <v>4</v>
      </c>
      <c r="AB3079">
        <v>0</v>
      </c>
      <c r="AC3079">
        <v>0</v>
      </c>
      <c r="AD3079">
        <v>3</v>
      </c>
      <c r="AE3079">
        <f>SUM(M3079:N3079)/SUM(K3079:AD3079)</f>
        <v>6.9767441860465115E-2</v>
      </c>
      <c r="AF3079">
        <f>SUM(S3079,Y3079)/SUM(K3079:AD3079)</f>
        <v>0.18604651162790697</v>
      </c>
      <c r="AG3079">
        <f t="shared" si="210"/>
        <v>6.9767441860465115E-2</v>
      </c>
      <c r="AH3079">
        <f t="shared" si="211"/>
        <v>9.3023255813953487E-2</v>
      </c>
      <c r="AI3079">
        <f t="shared" si="212"/>
        <v>0.16279069767441862</v>
      </c>
      <c r="AJ3079">
        <f t="shared" si="213"/>
        <v>0.41860465116279072</v>
      </c>
    </row>
    <row r="3080" spans="1:38" x14ac:dyDescent="0.2">
      <c r="A3080" t="s">
        <v>832</v>
      </c>
      <c r="B3080">
        <v>1647</v>
      </c>
      <c r="C3080">
        <v>1799</v>
      </c>
      <c r="D3080">
        <f>C3080-B3080</f>
        <v>152</v>
      </c>
      <c r="E3080">
        <v>0.25469999999999998</v>
      </c>
      <c r="F3080" s="1">
        <v>9.9999999999999995E-7</v>
      </c>
      <c r="G3080">
        <v>42</v>
      </c>
      <c r="H3080" t="s">
        <v>46</v>
      </c>
      <c r="I3080" t="s">
        <v>133</v>
      </c>
      <c r="J3080">
        <v>3.5</v>
      </c>
      <c r="K3080">
        <v>2</v>
      </c>
      <c r="L3080">
        <v>0</v>
      </c>
      <c r="M3080">
        <v>8</v>
      </c>
      <c r="N3080">
        <v>2</v>
      </c>
      <c r="O3080">
        <v>2</v>
      </c>
      <c r="P3080">
        <v>9</v>
      </c>
      <c r="Q3080">
        <v>2</v>
      </c>
      <c r="R3080">
        <v>3</v>
      </c>
      <c r="S3080">
        <v>12</v>
      </c>
      <c r="T3080">
        <v>8</v>
      </c>
      <c r="U3080">
        <v>4</v>
      </c>
      <c r="V3080">
        <v>6</v>
      </c>
      <c r="W3080">
        <v>3</v>
      </c>
      <c r="X3080">
        <v>5</v>
      </c>
      <c r="Y3080">
        <v>4</v>
      </c>
      <c r="Z3080">
        <v>6</v>
      </c>
      <c r="AA3080">
        <v>3</v>
      </c>
      <c r="AB3080">
        <v>4</v>
      </c>
      <c r="AC3080">
        <v>1</v>
      </c>
      <c r="AD3080">
        <v>2</v>
      </c>
      <c r="AE3080">
        <f>SUM(M3080:N3080)/SUM(K3080:AD3080)</f>
        <v>0.11627906976744186</v>
      </c>
      <c r="AF3080">
        <f>SUM(S3080,Y3080)/SUM(K3080:AD3080)</f>
        <v>0.18604651162790697</v>
      </c>
      <c r="AG3080">
        <f t="shared" si="210"/>
        <v>0.16279069767441862</v>
      </c>
      <c r="AH3080">
        <f t="shared" si="211"/>
        <v>5.8139534883720929E-2</v>
      </c>
      <c r="AI3080">
        <f t="shared" si="212"/>
        <v>0.22093023255813954</v>
      </c>
      <c r="AJ3080">
        <f t="shared" si="213"/>
        <v>0.2558139534883721</v>
      </c>
    </row>
    <row r="3081" spans="1:38" x14ac:dyDescent="0.2">
      <c r="A3081" t="s">
        <v>2556</v>
      </c>
      <c r="B3081">
        <v>115</v>
      </c>
      <c r="C3081">
        <v>193</v>
      </c>
      <c r="D3081">
        <f>C3081-B3081</f>
        <v>78</v>
      </c>
      <c r="E3081">
        <v>0.24379999999999999</v>
      </c>
      <c r="F3081">
        <v>0</v>
      </c>
      <c r="G3081">
        <v>42</v>
      </c>
      <c r="H3081" t="s">
        <v>35</v>
      </c>
      <c r="I3081" t="s">
        <v>49</v>
      </c>
      <c r="J3081">
        <v>2.7810000000000001</v>
      </c>
      <c r="K3081">
        <v>0</v>
      </c>
      <c r="L3081">
        <v>1</v>
      </c>
      <c r="M3081">
        <v>3</v>
      </c>
      <c r="N3081">
        <v>4</v>
      </c>
      <c r="O3081">
        <v>2</v>
      </c>
      <c r="P3081">
        <v>1</v>
      </c>
      <c r="Q3081">
        <v>2</v>
      </c>
      <c r="R3081">
        <v>0</v>
      </c>
      <c r="S3081">
        <v>8</v>
      </c>
      <c r="T3081">
        <v>1</v>
      </c>
      <c r="U3081">
        <v>1</v>
      </c>
      <c r="V3081">
        <v>5</v>
      </c>
      <c r="W3081">
        <v>1</v>
      </c>
      <c r="X3081">
        <v>2</v>
      </c>
      <c r="Y3081">
        <v>0</v>
      </c>
      <c r="Z3081">
        <v>5</v>
      </c>
      <c r="AA3081">
        <v>5</v>
      </c>
      <c r="AB3081">
        <v>2</v>
      </c>
      <c r="AC3081">
        <v>0</v>
      </c>
      <c r="AD3081">
        <v>0</v>
      </c>
      <c r="AE3081">
        <f>SUM(M3081:N3081)/SUM(K3081:AD3081)</f>
        <v>0.16279069767441862</v>
      </c>
      <c r="AF3081">
        <f>SUM(S3081,Y3081)/SUM(K3081:AD3081)</f>
        <v>0.18604651162790697</v>
      </c>
      <c r="AG3081">
        <f t="shared" si="210"/>
        <v>4.6511627906976744E-2</v>
      </c>
      <c r="AH3081">
        <f t="shared" si="211"/>
        <v>4.6511627906976744E-2</v>
      </c>
      <c r="AI3081">
        <f t="shared" si="212"/>
        <v>9.3023255813953487E-2</v>
      </c>
      <c r="AJ3081">
        <f t="shared" si="213"/>
        <v>0.46511627906976744</v>
      </c>
    </row>
    <row r="3082" spans="1:38" x14ac:dyDescent="0.2">
      <c r="A3082" t="s">
        <v>257</v>
      </c>
      <c r="B3082">
        <v>35</v>
      </c>
      <c r="C3082">
        <v>971</v>
      </c>
      <c r="D3082">
        <f>C3082-B3082</f>
        <v>936</v>
      </c>
      <c r="E3082">
        <v>0.21179999999999999</v>
      </c>
      <c r="F3082" s="1">
        <v>6.0000000000000002E-6</v>
      </c>
      <c r="G3082">
        <v>30</v>
      </c>
      <c r="H3082" t="s">
        <v>46</v>
      </c>
      <c r="I3082" t="s">
        <v>51</v>
      </c>
      <c r="J3082">
        <v>2.78</v>
      </c>
      <c r="K3082">
        <v>22</v>
      </c>
      <c r="L3082">
        <v>0</v>
      </c>
      <c r="M3082">
        <v>28</v>
      </c>
      <c r="N3082">
        <v>36</v>
      </c>
      <c r="O3082">
        <v>1</v>
      </c>
      <c r="P3082">
        <v>60</v>
      </c>
      <c r="Q3082">
        <v>14</v>
      </c>
      <c r="R3082">
        <v>6</v>
      </c>
      <c r="S3082">
        <v>44</v>
      </c>
      <c r="T3082">
        <v>9</v>
      </c>
      <c r="U3082">
        <v>3</v>
      </c>
      <c r="V3082">
        <v>19</v>
      </c>
      <c r="W3082">
        <v>17</v>
      </c>
      <c r="X3082">
        <v>11</v>
      </c>
      <c r="Y3082">
        <v>20</v>
      </c>
      <c r="Z3082">
        <v>24</v>
      </c>
      <c r="AA3082">
        <v>18</v>
      </c>
      <c r="AB3082">
        <v>6</v>
      </c>
      <c r="AC3082">
        <v>0</v>
      </c>
      <c r="AD3082">
        <v>6</v>
      </c>
      <c r="AE3082">
        <f>SUM(M3082:N3082)/SUM(K3082:AD3082)</f>
        <v>0.18604651162790697</v>
      </c>
      <c r="AF3082">
        <f>SUM(S3082,Y3082)/SUM(K3082:AD3082)</f>
        <v>0.18604651162790697</v>
      </c>
      <c r="AG3082">
        <f t="shared" si="210"/>
        <v>0.28779069767441862</v>
      </c>
      <c r="AH3082">
        <f t="shared" si="211"/>
        <v>2.0348837209302327E-2</v>
      </c>
      <c r="AI3082">
        <f t="shared" si="212"/>
        <v>6.9767441860465115E-2</v>
      </c>
      <c r="AJ3082">
        <f t="shared" si="213"/>
        <v>0.25</v>
      </c>
      <c r="AK3082">
        <v>15</v>
      </c>
      <c r="AL3082">
        <v>5</v>
      </c>
    </row>
    <row r="3083" spans="1:38" x14ac:dyDescent="0.2">
      <c r="A3083" t="s">
        <v>3037</v>
      </c>
      <c r="B3083">
        <v>31</v>
      </c>
      <c r="C3083">
        <v>76</v>
      </c>
      <c r="D3083">
        <f>C3083-B3083</f>
        <v>45</v>
      </c>
      <c r="E3083">
        <v>0.17380000000000001</v>
      </c>
      <c r="F3083">
        <v>0</v>
      </c>
      <c r="G3083">
        <v>18</v>
      </c>
      <c r="H3083" t="s">
        <v>35</v>
      </c>
      <c r="I3083" t="s">
        <v>49</v>
      </c>
      <c r="J3083">
        <v>3.0070000000000001</v>
      </c>
      <c r="K3083">
        <v>2</v>
      </c>
      <c r="L3083">
        <v>0</v>
      </c>
      <c r="M3083">
        <v>4</v>
      </c>
      <c r="N3083">
        <v>4</v>
      </c>
      <c r="O3083">
        <v>1</v>
      </c>
      <c r="P3083">
        <v>0</v>
      </c>
      <c r="Q3083">
        <v>1</v>
      </c>
      <c r="R3083">
        <v>1</v>
      </c>
      <c r="S3083">
        <v>4</v>
      </c>
      <c r="T3083">
        <v>3</v>
      </c>
      <c r="U3083">
        <v>0</v>
      </c>
      <c r="V3083">
        <v>3</v>
      </c>
      <c r="W3083">
        <v>0</v>
      </c>
      <c r="X3083">
        <v>2</v>
      </c>
      <c r="Y3083">
        <v>4</v>
      </c>
      <c r="Z3083">
        <v>6</v>
      </c>
      <c r="AA3083">
        <v>0</v>
      </c>
      <c r="AB3083">
        <v>2</v>
      </c>
      <c r="AC3083">
        <v>0</v>
      </c>
      <c r="AD3083">
        <v>6</v>
      </c>
      <c r="AE3083">
        <f>SUM(M3083:N3083)/SUM(K3083:AD3083)</f>
        <v>0.18604651162790697</v>
      </c>
      <c r="AF3083">
        <f>SUM(S3083,Y3083)/SUM(K3083:AD3083)</f>
        <v>0.18604651162790697</v>
      </c>
      <c r="AG3083">
        <f t="shared" si="210"/>
        <v>4.6511627906976744E-2</v>
      </c>
      <c r="AH3083">
        <f t="shared" si="211"/>
        <v>0.16279069767441862</v>
      </c>
      <c r="AI3083">
        <f t="shared" si="212"/>
        <v>0.13953488372093023</v>
      </c>
      <c r="AJ3083">
        <f t="shared" si="213"/>
        <v>0.27906976744186046</v>
      </c>
    </row>
    <row r="3084" spans="1:38" x14ac:dyDescent="0.2">
      <c r="A3084" t="s">
        <v>2014</v>
      </c>
      <c r="B3084">
        <v>219</v>
      </c>
      <c r="C3084">
        <v>467</v>
      </c>
      <c r="D3084">
        <f>C3084-B3084</f>
        <v>248</v>
      </c>
      <c r="E3084">
        <v>0.2545</v>
      </c>
      <c r="F3084">
        <v>2.5597000000000002E-2</v>
      </c>
      <c r="G3084">
        <v>42</v>
      </c>
      <c r="H3084" t="s">
        <v>35</v>
      </c>
      <c r="I3084" t="s">
        <v>65</v>
      </c>
      <c r="J3084">
        <v>2.927</v>
      </c>
      <c r="K3084">
        <v>2</v>
      </c>
      <c r="L3084">
        <v>2</v>
      </c>
      <c r="M3084">
        <v>14</v>
      </c>
      <c r="N3084">
        <v>12</v>
      </c>
      <c r="O3084">
        <v>2</v>
      </c>
      <c r="P3084">
        <v>18</v>
      </c>
      <c r="Q3084">
        <v>7</v>
      </c>
      <c r="R3084">
        <v>4</v>
      </c>
      <c r="S3084">
        <v>17</v>
      </c>
      <c r="T3084">
        <v>7</v>
      </c>
      <c r="U3084">
        <v>2</v>
      </c>
      <c r="V3084">
        <v>8</v>
      </c>
      <c r="W3084">
        <v>4</v>
      </c>
      <c r="X3084">
        <v>3</v>
      </c>
      <c r="Y3084">
        <v>7</v>
      </c>
      <c r="Z3084">
        <v>3</v>
      </c>
      <c r="AA3084">
        <v>9</v>
      </c>
      <c r="AB3084">
        <v>3</v>
      </c>
      <c r="AC3084">
        <v>1</v>
      </c>
      <c r="AD3084">
        <v>4</v>
      </c>
      <c r="AE3084">
        <f>SUM(M3084:N3084)/SUM(K3084:AD3084)</f>
        <v>0.20155038759689922</v>
      </c>
      <c r="AF3084">
        <f>SUM(S3084,Y3084)/SUM(K3084:AD3084)</f>
        <v>0.18604651162790697</v>
      </c>
      <c r="AG3084">
        <f t="shared" si="210"/>
        <v>0.18604651162790697</v>
      </c>
      <c r="AH3084">
        <f t="shared" si="211"/>
        <v>5.4263565891472867E-2</v>
      </c>
      <c r="AI3084">
        <f t="shared" si="212"/>
        <v>0.12403100775193798</v>
      </c>
      <c r="AJ3084">
        <f t="shared" si="213"/>
        <v>0.24806201550387597</v>
      </c>
    </row>
    <row r="3085" spans="1:38" x14ac:dyDescent="0.2">
      <c r="A3085" t="s">
        <v>2616</v>
      </c>
      <c r="B3085">
        <v>146</v>
      </c>
      <c r="C3085">
        <v>444</v>
      </c>
      <c r="D3085">
        <f>C3085-B3085</f>
        <v>298</v>
      </c>
      <c r="E3085">
        <v>0.31559999999999999</v>
      </c>
      <c r="F3085">
        <v>1.8569999999999999E-3</v>
      </c>
      <c r="G3085">
        <v>66</v>
      </c>
      <c r="H3085" t="s">
        <v>35</v>
      </c>
      <c r="I3085" t="s">
        <v>49</v>
      </c>
      <c r="J3085">
        <v>2.7759999999999998</v>
      </c>
      <c r="K3085">
        <v>5</v>
      </c>
      <c r="L3085">
        <v>2</v>
      </c>
      <c r="M3085">
        <v>16</v>
      </c>
      <c r="N3085">
        <v>11</v>
      </c>
      <c r="O3085">
        <v>4</v>
      </c>
      <c r="P3085">
        <v>10</v>
      </c>
      <c r="Q3085">
        <v>4</v>
      </c>
      <c r="R3085">
        <v>5</v>
      </c>
      <c r="S3085">
        <v>18</v>
      </c>
      <c r="T3085">
        <v>2</v>
      </c>
      <c r="U3085">
        <v>1</v>
      </c>
      <c r="V3085">
        <v>11</v>
      </c>
      <c r="W3085">
        <v>4</v>
      </c>
      <c r="X3085">
        <v>6</v>
      </c>
      <c r="Y3085">
        <v>6</v>
      </c>
      <c r="Z3085">
        <v>13</v>
      </c>
      <c r="AA3085">
        <v>5</v>
      </c>
      <c r="AB3085">
        <v>3</v>
      </c>
      <c r="AC3085">
        <v>0</v>
      </c>
      <c r="AD3085">
        <v>3</v>
      </c>
      <c r="AE3085">
        <f>SUM(M3085:N3085)/SUM(K3085:AD3085)</f>
        <v>0.20930232558139536</v>
      </c>
      <c r="AF3085">
        <f>SUM(S3085,Y3085)/SUM(K3085:AD3085)</f>
        <v>0.18604651162790697</v>
      </c>
      <c r="AG3085">
        <f t="shared" si="210"/>
        <v>0.14728682170542637</v>
      </c>
      <c r="AH3085">
        <f t="shared" si="211"/>
        <v>5.4263565891472867E-2</v>
      </c>
      <c r="AI3085">
        <f t="shared" si="212"/>
        <v>8.5271317829457363E-2</v>
      </c>
      <c r="AJ3085">
        <f t="shared" si="213"/>
        <v>0.31782945736434109</v>
      </c>
    </row>
    <row r="3086" spans="1:38" x14ac:dyDescent="0.2">
      <c r="A3086" t="s">
        <v>2656</v>
      </c>
      <c r="B3086">
        <v>13</v>
      </c>
      <c r="C3086">
        <v>259</v>
      </c>
      <c r="D3086">
        <f>C3086-B3086</f>
        <v>246</v>
      </c>
      <c r="E3086">
        <v>0.61939999999999995</v>
      </c>
      <c r="F3086">
        <v>2.3148999999999999E-2</v>
      </c>
      <c r="G3086">
        <v>90</v>
      </c>
      <c r="H3086" t="s">
        <v>32</v>
      </c>
      <c r="I3086" t="s">
        <v>44</v>
      </c>
      <c r="J3086">
        <v>2.4870000000000001</v>
      </c>
      <c r="K3086">
        <v>0</v>
      </c>
      <c r="L3086">
        <v>2</v>
      </c>
      <c r="M3086">
        <v>8</v>
      </c>
      <c r="N3086">
        <v>10</v>
      </c>
      <c r="O3086">
        <v>0</v>
      </c>
      <c r="P3086">
        <v>7</v>
      </c>
      <c r="Q3086">
        <v>0</v>
      </c>
      <c r="R3086">
        <v>1</v>
      </c>
      <c r="S3086">
        <v>9</v>
      </c>
      <c r="T3086">
        <v>4</v>
      </c>
      <c r="U3086">
        <v>1</v>
      </c>
      <c r="V3086">
        <v>7</v>
      </c>
      <c r="W3086">
        <v>6</v>
      </c>
      <c r="X3086">
        <v>7</v>
      </c>
      <c r="Y3086">
        <v>7</v>
      </c>
      <c r="Z3086">
        <v>11</v>
      </c>
      <c r="AA3086">
        <v>4</v>
      </c>
      <c r="AB3086">
        <v>1</v>
      </c>
      <c r="AC3086">
        <v>0</v>
      </c>
      <c r="AD3086">
        <v>1</v>
      </c>
      <c r="AE3086">
        <f>SUM(M3086:N3086)/SUM(K3086:AD3086)</f>
        <v>0.20930232558139536</v>
      </c>
      <c r="AF3086">
        <f>SUM(S3086,Y3086)/SUM(K3086:AD3086)</f>
        <v>0.18604651162790697</v>
      </c>
      <c r="AG3086">
        <f t="shared" si="210"/>
        <v>0.15116279069767441</v>
      </c>
      <c r="AH3086">
        <f t="shared" si="211"/>
        <v>1.1627906976744186E-2</v>
      </c>
      <c r="AI3086">
        <f t="shared" si="212"/>
        <v>8.1395348837209308E-2</v>
      </c>
      <c r="AJ3086">
        <f t="shared" si="213"/>
        <v>0.36046511627906974</v>
      </c>
      <c r="AK3086">
        <v>3</v>
      </c>
      <c r="AL3086">
        <v>0</v>
      </c>
    </row>
    <row r="3087" spans="1:38" x14ac:dyDescent="0.2">
      <c r="A3087" t="s">
        <v>684</v>
      </c>
      <c r="B3087">
        <v>154</v>
      </c>
      <c r="C3087">
        <v>209</v>
      </c>
      <c r="D3087">
        <f>C3087-B3087</f>
        <v>55</v>
      </c>
      <c r="E3087">
        <v>0.20300000000000001</v>
      </c>
      <c r="F3087">
        <v>3.493E-3</v>
      </c>
      <c r="G3087">
        <v>30</v>
      </c>
      <c r="H3087" t="s">
        <v>46</v>
      </c>
      <c r="I3087" t="s">
        <v>44</v>
      </c>
      <c r="J3087">
        <v>2.86</v>
      </c>
      <c r="K3087">
        <v>0</v>
      </c>
      <c r="L3087">
        <v>0</v>
      </c>
      <c r="M3087">
        <v>5</v>
      </c>
      <c r="N3087">
        <v>5</v>
      </c>
      <c r="O3087">
        <v>1</v>
      </c>
      <c r="P3087">
        <v>2</v>
      </c>
      <c r="Q3087">
        <v>0</v>
      </c>
      <c r="R3087">
        <v>1</v>
      </c>
      <c r="S3087">
        <v>7</v>
      </c>
      <c r="T3087">
        <v>5</v>
      </c>
      <c r="U3087">
        <v>0</v>
      </c>
      <c r="V3087">
        <v>3</v>
      </c>
      <c r="W3087">
        <v>1</v>
      </c>
      <c r="X3087">
        <v>4</v>
      </c>
      <c r="Y3087">
        <v>1</v>
      </c>
      <c r="Z3087">
        <v>2</v>
      </c>
      <c r="AA3087">
        <v>0</v>
      </c>
      <c r="AB3087">
        <v>1</v>
      </c>
      <c r="AC3087">
        <v>2</v>
      </c>
      <c r="AD3087">
        <v>3</v>
      </c>
      <c r="AE3087">
        <f>SUM(M3087:N3087)/SUM(K3087:AD3087)</f>
        <v>0.23255813953488372</v>
      </c>
      <c r="AF3087">
        <f>SUM(S3087,Y3087)/SUM(K3087:AD3087)</f>
        <v>0.18604651162790697</v>
      </c>
      <c r="AG3087">
        <f t="shared" si="210"/>
        <v>6.9767441860465115E-2</v>
      </c>
      <c r="AH3087">
        <f t="shared" si="211"/>
        <v>0.13953488372093023</v>
      </c>
      <c r="AI3087">
        <f t="shared" si="212"/>
        <v>0.16279069767441862</v>
      </c>
      <c r="AJ3087">
        <f t="shared" si="213"/>
        <v>0.20930232558139536</v>
      </c>
    </row>
    <row r="3088" spans="1:38" x14ac:dyDescent="0.2">
      <c r="A3088" t="s">
        <v>1048</v>
      </c>
      <c r="B3088">
        <v>136</v>
      </c>
      <c r="C3088">
        <v>191</v>
      </c>
      <c r="D3088">
        <f>C3088-B3088</f>
        <v>55</v>
      </c>
      <c r="E3088">
        <v>0.2838</v>
      </c>
      <c r="F3088">
        <v>8.1000000000000004E-5</v>
      </c>
      <c r="G3088">
        <v>54</v>
      </c>
      <c r="H3088" t="s">
        <v>35</v>
      </c>
      <c r="I3088" t="s">
        <v>33</v>
      </c>
      <c r="J3088">
        <v>3.36</v>
      </c>
      <c r="K3088">
        <v>1</v>
      </c>
      <c r="L3088">
        <v>0</v>
      </c>
      <c r="M3088">
        <v>3</v>
      </c>
      <c r="N3088">
        <v>8</v>
      </c>
      <c r="O3088">
        <v>1</v>
      </c>
      <c r="P3088">
        <v>4</v>
      </c>
      <c r="Q3088">
        <v>0</v>
      </c>
      <c r="R3088">
        <v>0</v>
      </c>
      <c r="S3088">
        <v>6</v>
      </c>
      <c r="T3088">
        <v>6</v>
      </c>
      <c r="U3088">
        <v>0</v>
      </c>
      <c r="V3088">
        <v>1</v>
      </c>
      <c r="W3088">
        <v>1</v>
      </c>
      <c r="X3088">
        <v>0</v>
      </c>
      <c r="Y3088">
        <v>2</v>
      </c>
      <c r="Z3088">
        <v>4</v>
      </c>
      <c r="AA3088">
        <v>2</v>
      </c>
      <c r="AB3088">
        <v>2</v>
      </c>
      <c r="AC3088">
        <v>0</v>
      </c>
      <c r="AD3088">
        <v>2</v>
      </c>
      <c r="AE3088">
        <f>SUM(M3088:N3088)/SUM(K3088:AD3088)</f>
        <v>0.2558139534883721</v>
      </c>
      <c r="AF3088">
        <f>SUM(S3088,Y3088)/SUM(K3088:AD3088)</f>
        <v>0.18604651162790697</v>
      </c>
      <c r="AG3088">
        <f t="shared" si="210"/>
        <v>0.13953488372093023</v>
      </c>
      <c r="AH3088">
        <f t="shared" si="211"/>
        <v>6.9767441860465115E-2</v>
      </c>
      <c r="AI3088">
        <f t="shared" si="212"/>
        <v>0.18604651162790697</v>
      </c>
      <c r="AJ3088">
        <f t="shared" si="213"/>
        <v>0.16279069767441862</v>
      </c>
    </row>
    <row r="3089" spans="1:38" x14ac:dyDescent="0.2">
      <c r="A3089" t="s">
        <v>2478</v>
      </c>
      <c r="B3089">
        <v>405</v>
      </c>
      <c r="C3089">
        <v>467</v>
      </c>
      <c r="D3089">
        <f>C3089-B3089</f>
        <v>62</v>
      </c>
      <c r="E3089">
        <v>0.2324</v>
      </c>
      <c r="F3089">
        <v>2.2620000000000001E-3</v>
      </c>
      <c r="G3089">
        <v>42</v>
      </c>
      <c r="H3089" t="s">
        <v>35</v>
      </c>
      <c r="I3089" t="s">
        <v>33</v>
      </c>
      <c r="J3089">
        <v>3.1880000000000002</v>
      </c>
      <c r="K3089">
        <v>3</v>
      </c>
      <c r="L3089">
        <v>1</v>
      </c>
      <c r="M3089">
        <v>4</v>
      </c>
      <c r="N3089">
        <v>8</v>
      </c>
      <c r="O3089">
        <v>0</v>
      </c>
      <c r="P3089">
        <v>2</v>
      </c>
      <c r="Q3089">
        <v>2</v>
      </c>
      <c r="R3089">
        <v>3</v>
      </c>
      <c r="S3089">
        <v>4</v>
      </c>
      <c r="T3089">
        <v>2</v>
      </c>
      <c r="U3089">
        <v>0</v>
      </c>
      <c r="V3089">
        <v>0</v>
      </c>
      <c r="W3089">
        <v>1</v>
      </c>
      <c r="X3089">
        <v>1</v>
      </c>
      <c r="Y3089">
        <v>4</v>
      </c>
      <c r="Z3089">
        <v>3</v>
      </c>
      <c r="AA3089">
        <v>0</v>
      </c>
      <c r="AB3089">
        <v>2</v>
      </c>
      <c r="AC3089">
        <v>1</v>
      </c>
      <c r="AD3089">
        <v>2</v>
      </c>
      <c r="AE3089">
        <f>SUM(M3089:N3089)/SUM(K3089:AD3089)</f>
        <v>0.27906976744186046</v>
      </c>
      <c r="AF3089">
        <f>SUM(S3089,Y3089)/SUM(K3089:AD3089)</f>
        <v>0.18604651162790697</v>
      </c>
      <c r="AG3089">
        <f t="shared" si="210"/>
        <v>0.13953488372093023</v>
      </c>
      <c r="AH3089">
        <f t="shared" si="211"/>
        <v>6.9767441860465115E-2</v>
      </c>
      <c r="AI3089">
        <f t="shared" si="212"/>
        <v>0.16279069767441862</v>
      </c>
      <c r="AJ3089">
        <f t="shared" si="213"/>
        <v>0.16279069767441862</v>
      </c>
    </row>
    <row r="3090" spans="1:38" x14ac:dyDescent="0.2">
      <c r="A3090" t="s">
        <v>2207</v>
      </c>
      <c r="B3090">
        <v>545</v>
      </c>
      <c r="C3090">
        <v>615</v>
      </c>
      <c r="D3090">
        <f>C3090-B3090</f>
        <v>70</v>
      </c>
      <c r="E3090">
        <v>0.2122</v>
      </c>
      <c r="F3090">
        <v>5.411E-3</v>
      </c>
      <c r="G3090">
        <v>30</v>
      </c>
      <c r="H3090" t="s">
        <v>35</v>
      </c>
      <c r="I3090" t="s">
        <v>40</v>
      </c>
      <c r="J3090">
        <v>2.2839999999999998</v>
      </c>
      <c r="K3090">
        <v>0</v>
      </c>
      <c r="L3090">
        <v>0</v>
      </c>
      <c r="M3090">
        <v>4</v>
      </c>
      <c r="N3090">
        <v>11</v>
      </c>
      <c r="O3090">
        <v>0</v>
      </c>
      <c r="P3090">
        <v>1</v>
      </c>
      <c r="Q3090">
        <v>0</v>
      </c>
      <c r="R3090">
        <v>1</v>
      </c>
      <c r="S3090">
        <v>2</v>
      </c>
      <c r="T3090">
        <v>2</v>
      </c>
      <c r="U3090">
        <v>0</v>
      </c>
      <c r="V3090">
        <v>4</v>
      </c>
      <c r="W3090">
        <v>0</v>
      </c>
      <c r="X3090">
        <v>2</v>
      </c>
      <c r="Y3090">
        <v>6</v>
      </c>
      <c r="Z3090">
        <v>3</v>
      </c>
      <c r="AA3090">
        <v>3</v>
      </c>
      <c r="AB3090">
        <v>2</v>
      </c>
      <c r="AC3090">
        <v>0</v>
      </c>
      <c r="AD3090">
        <v>2</v>
      </c>
      <c r="AE3090">
        <f>SUM(M3090:N3090)/SUM(K3090:AD3090)</f>
        <v>0.34883720930232559</v>
      </c>
      <c r="AF3090">
        <f>SUM(S3090,Y3090)/SUM(K3090:AD3090)</f>
        <v>0.18604651162790697</v>
      </c>
      <c r="AG3090">
        <f t="shared" si="210"/>
        <v>2.3255813953488372E-2</v>
      </c>
      <c r="AH3090">
        <f t="shared" si="211"/>
        <v>4.6511627906976744E-2</v>
      </c>
      <c r="AI3090">
        <f t="shared" si="212"/>
        <v>0.11627906976744186</v>
      </c>
      <c r="AJ3090">
        <f t="shared" si="213"/>
        <v>0.27906976744186046</v>
      </c>
    </row>
    <row r="3091" spans="1:38" x14ac:dyDescent="0.2">
      <c r="A3091" t="s">
        <v>778</v>
      </c>
      <c r="B3091">
        <v>22</v>
      </c>
      <c r="C3091">
        <v>521</v>
      </c>
      <c r="D3091">
        <f>C3091-B3091</f>
        <v>499</v>
      </c>
      <c r="E3091">
        <v>0.26629999999999998</v>
      </c>
      <c r="F3091" s="1">
        <v>6.0000000000000002E-6</v>
      </c>
      <c r="G3091">
        <v>54</v>
      </c>
      <c r="H3091" t="s">
        <v>46</v>
      </c>
      <c r="I3091" t="s">
        <v>33</v>
      </c>
      <c r="J3091">
        <v>2.504</v>
      </c>
      <c r="K3091">
        <v>8</v>
      </c>
      <c r="L3091">
        <v>0</v>
      </c>
      <c r="M3091">
        <v>21</v>
      </c>
      <c r="N3091">
        <v>23</v>
      </c>
      <c r="O3091">
        <v>5</v>
      </c>
      <c r="P3091">
        <v>20</v>
      </c>
      <c r="Q3091">
        <v>4</v>
      </c>
      <c r="R3091">
        <v>2</v>
      </c>
      <c r="S3091">
        <v>27</v>
      </c>
      <c r="T3091">
        <v>4</v>
      </c>
      <c r="U3091">
        <v>2</v>
      </c>
      <c r="V3091">
        <v>16</v>
      </c>
      <c r="W3091">
        <v>11</v>
      </c>
      <c r="X3091">
        <v>12</v>
      </c>
      <c r="Y3091">
        <v>8</v>
      </c>
      <c r="Z3091">
        <v>14</v>
      </c>
      <c r="AA3091">
        <v>6</v>
      </c>
      <c r="AB3091">
        <v>4</v>
      </c>
      <c r="AC3091">
        <v>0</v>
      </c>
      <c r="AD3091">
        <v>1</v>
      </c>
      <c r="AE3091">
        <f>SUM(M3091:N3091)/SUM(K3091:AD3091)</f>
        <v>0.23404255319148937</v>
      </c>
      <c r="AF3091">
        <f>SUM(S3091,Y3091)/SUM(K3091:AD3091)</f>
        <v>0.18617021276595744</v>
      </c>
      <c r="AG3091">
        <f t="shared" si="210"/>
        <v>0.20744680851063829</v>
      </c>
      <c r="AH3091">
        <f t="shared" si="211"/>
        <v>3.1914893617021274E-2</v>
      </c>
      <c r="AI3091">
        <f t="shared" si="212"/>
        <v>6.3829787234042548E-2</v>
      </c>
      <c r="AJ3091">
        <f t="shared" si="213"/>
        <v>0.27659574468085107</v>
      </c>
      <c r="AK3091">
        <v>6</v>
      </c>
      <c r="AL3091">
        <v>0</v>
      </c>
    </row>
    <row r="3092" spans="1:38" x14ac:dyDescent="0.2">
      <c r="A3092" t="s">
        <v>1819</v>
      </c>
      <c r="B3092">
        <v>4</v>
      </c>
      <c r="C3092">
        <v>396</v>
      </c>
      <c r="D3092">
        <f>C3092-B3092</f>
        <v>392</v>
      </c>
      <c r="E3092">
        <v>0.46450000000000002</v>
      </c>
      <c r="F3092">
        <v>4.5899999999999999E-4</v>
      </c>
      <c r="G3092">
        <v>90</v>
      </c>
      <c r="H3092" t="s">
        <v>32</v>
      </c>
      <c r="I3092" t="s">
        <v>217</v>
      </c>
      <c r="J3092">
        <v>2.875</v>
      </c>
      <c r="K3092">
        <v>12</v>
      </c>
      <c r="L3092">
        <v>1</v>
      </c>
      <c r="M3092">
        <v>10</v>
      </c>
      <c r="N3092">
        <v>12</v>
      </c>
      <c r="O3092">
        <v>3</v>
      </c>
      <c r="P3092">
        <v>27</v>
      </c>
      <c r="Q3092">
        <v>3</v>
      </c>
      <c r="R3092">
        <v>0</v>
      </c>
      <c r="S3092">
        <v>20</v>
      </c>
      <c r="T3092">
        <v>4</v>
      </c>
      <c r="U3092">
        <v>1</v>
      </c>
      <c r="V3092">
        <v>9</v>
      </c>
      <c r="W3092">
        <v>7</v>
      </c>
      <c r="X3092">
        <v>10</v>
      </c>
      <c r="Y3092">
        <v>7</v>
      </c>
      <c r="Z3092">
        <v>8</v>
      </c>
      <c r="AA3092">
        <v>6</v>
      </c>
      <c r="AB3092">
        <v>3</v>
      </c>
      <c r="AC3092">
        <v>0</v>
      </c>
      <c r="AD3092">
        <v>2</v>
      </c>
      <c r="AE3092">
        <f>SUM(M3092:N3092)/SUM(K3092:AD3092)</f>
        <v>0.15172413793103448</v>
      </c>
      <c r="AF3092">
        <f>SUM(S3092,Y3092)/SUM(K3092:AD3092)</f>
        <v>0.18620689655172415</v>
      </c>
      <c r="AG3092">
        <f t="shared" si="210"/>
        <v>0.31724137931034485</v>
      </c>
      <c r="AH3092">
        <f t="shared" si="211"/>
        <v>3.4482758620689655E-2</v>
      </c>
      <c r="AI3092">
        <f t="shared" si="212"/>
        <v>5.5172413793103448E-2</v>
      </c>
      <c r="AJ3092">
        <f t="shared" si="213"/>
        <v>0.25517241379310346</v>
      </c>
      <c r="AK3092">
        <v>45</v>
      </c>
      <c r="AL3092">
        <v>0</v>
      </c>
    </row>
    <row r="3093" spans="1:38" x14ac:dyDescent="0.2">
      <c r="A3093" t="s">
        <v>2954</v>
      </c>
      <c r="B3093">
        <v>377</v>
      </c>
      <c r="C3093">
        <v>657</v>
      </c>
      <c r="D3093">
        <f>C3093-B3093</f>
        <v>280</v>
      </c>
      <c r="E3093">
        <v>0.2127</v>
      </c>
      <c r="F3093">
        <v>4.37E-4</v>
      </c>
      <c r="G3093">
        <v>30</v>
      </c>
      <c r="H3093" t="s">
        <v>46</v>
      </c>
      <c r="I3093" t="s">
        <v>36</v>
      </c>
      <c r="J3093">
        <v>2.948</v>
      </c>
      <c r="K3093">
        <v>8</v>
      </c>
      <c r="L3093">
        <v>0</v>
      </c>
      <c r="M3093">
        <v>10</v>
      </c>
      <c r="N3093">
        <v>21</v>
      </c>
      <c r="O3093">
        <v>0</v>
      </c>
      <c r="P3093">
        <v>10</v>
      </c>
      <c r="Q3093">
        <v>2</v>
      </c>
      <c r="R3093">
        <v>8</v>
      </c>
      <c r="S3093">
        <v>16</v>
      </c>
      <c r="T3093">
        <v>6</v>
      </c>
      <c r="U3093">
        <v>4</v>
      </c>
      <c r="V3093">
        <v>14</v>
      </c>
      <c r="W3093">
        <v>4</v>
      </c>
      <c r="X3093">
        <v>5</v>
      </c>
      <c r="Y3093">
        <v>11</v>
      </c>
      <c r="Z3093">
        <v>15</v>
      </c>
      <c r="AA3093">
        <v>3</v>
      </c>
      <c r="AB3093">
        <v>4</v>
      </c>
      <c r="AC3093">
        <v>1</v>
      </c>
      <c r="AD3093">
        <v>3</v>
      </c>
      <c r="AE3093">
        <f>SUM(M3093:N3093)/SUM(K3093:AD3093)</f>
        <v>0.21379310344827587</v>
      </c>
      <c r="AF3093">
        <f>SUM(S3093,Y3093)/SUM(K3093:AD3093)</f>
        <v>0.18620689655172415</v>
      </c>
      <c r="AG3093">
        <f t="shared" si="210"/>
        <v>0.15172413793103448</v>
      </c>
      <c r="AH3093">
        <f t="shared" si="211"/>
        <v>2.7586206896551724E-2</v>
      </c>
      <c r="AI3093">
        <f t="shared" si="212"/>
        <v>0.15172413793103448</v>
      </c>
      <c r="AJ3093">
        <f t="shared" si="213"/>
        <v>0.26896551724137929</v>
      </c>
      <c r="AK3093">
        <v>1</v>
      </c>
      <c r="AL3093">
        <v>1</v>
      </c>
    </row>
    <row r="3094" spans="1:38" x14ac:dyDescent="0.2">
      <c r="A3094" t="s">
        <v>1901</v>
      </c>
      <c r="B3094">
        <v>636</v>
      </c>
      <c r="C3094">
        <v>1143</v>
      </c>
      <c r="D3094">
        <f>C3094-B3094</f>
        <v>507</v>
      </c>
      <c r="E3094">
        <v>0.21909999999999999</v>
      </c>
      <c r="F3094">
        <v>2.0599999999999999E-4</v>
      </c>
      <c r="G3094">
        <v>30</v>
      </c>
      <c r="H3094" t="s">
        <v>35</v>
      </c>
      <c r="I3094" t="s">
        <v>1902</v>
      </c>
      <c r="J3094">
        <v>3.1110000000000002</v>
      </c>
      <c r="K3094">
        <v>11</v>
      </c>
      <c r="L3094">
        <v>0</v>
      </c>
      <c r="M3094">
        <v>15</v>
      </c>
      <c r="N3094">
        <v>17</v>
      </c>
      <c r="O3094">
        <v>3</v>
      </c>
      <c r="P3094">
        <v>17</v>
      </c>
      <c r="Q3094">
        <v>7</v>
      </c>
      <c r="R3094">
        <v>8</v>
      </c>
      <c r="S3094">
        <v>30</v>
      </c>
      <c r="T3094">
        <v>16</v>
      </c>
      <c r="U3094">
        <v>1</v>
      </c>
      <c r="V3094">
        <v>17</v>
      </c>
      <c r="W3094">
        <v>9</v>
      </c>
      <c r="X3094">
        <v>11</v>
      </c>
      <c r="Y3094">
        <v>8</v>
      </c>
      <c r="Z3094">
        <v>20</v>
      </c>
      <c r="AA3094">
        <v>5</v>
      </c>
      <c r="AB3094">
        <v>5</v>
      </c>
      <c r="AC3094">
        <v>0</v>
      </c>
      <c r="AD3094">
        <v>4</v>
      </c>
      <c r="AE3094">
        <f>SUM(M3094:N3094)/SUM(K3094:AD3094)</f>
        <v>0.15686274509803921</v>
      </c>
      <c r="AF3094">
        <f>SUM(S3094,Y3094)/SUM(K3094:AD3094)</f>
        <v>0.18627450980392157</v>
      </c>
      <c r="AG3094">
        <f t="shared" si="210"/>
        <v>0.18137254901960784</v>
      </c>
      <c r="AH3094">
        <f t="shared" si="211"/>
        <v>3.4313725490196081E-2</v>
      </c>
      <c r="AI3094">
        <f t="shared" si="212"/>
        <v>0.14705882352941177</v>
      </c>
      <c r="AJ3094">
        <f t="shared" si="213"/>
        <v>0.29411764705882354</v>
      </c>
    </row>
    <row r="3095" spans="1:38" x14ac:dyDescent="0.2">
      <c r="A3095" t="s">
        <v>844</v>
      </c>
      <c r="B3095">
        <v>35</v>
      </c>
      <c r="C3095">
        <v>190</v>
      </c>
      <c r="D3095">
        <f>C3095-B3095</f>
        <v>155</v>
      </c>
      <c r="E3095">
        <v>0.2606</v>
      </c>
      <c r="F3095">
        <v>5.8E-4</v>
      </c>
      <c r="G3095">
        <v>42</v>
      </c>
      <c r="H3095" t="s">
        <v>46</v>
      </c>
      <c r="I3095" t="s">
        <v>33</v>
      </c>
      <c r="J3095">
        <v>3.25</v>
      </c>
      <c r="K3095">
        <v>0</v>
      </c>
      <c r="L3095">
        <v>0</v>
      </c>
      <c r="M3095">
        <v>9</v>
      </c>
      <c r="N3095">
        <v>8</v>
      </c>
      <c r="O3095">
        <v>6</v>
      </c>
      <c r="P3095">
        <v>8</v>
      </c>
      <c r="Q3095">
        <v>4</v>
      </c>
      <c r="R3095">
        <v>6</v>
      </c>
      <c r="S3095">
        <v>14</v>
      </c>
      <c r="T3095">
        <v>3</v>
      </c>
      <c r="U3095">
        <v>1</v>
      </c>
      <c r="V3095">
        <v>8</v>
      </c>
      <c r="W3095">
        <v>6</v>
      </c>
      <c r="X3095">
        <v>2</v>
      </c>
      <c r="Y3095">
        <v>5</v>
      </c>
      <c r="Z3095">
        <v>12</v>
      </c>
      <c r="AA3095">
        <v>3</v>
      </c>
      <c r="AB3095">
        <v>6</v>
      </c>
      <c r="AC3095">
        <v>1</v>
      </c>
      <c r="AD3095">
        <v>0</v>
      </c>
      <c r="AE3095">
        <f>SUM(M3095:N3095)/SUM(K3095:AD3095)</f>
        <v>0.16666666666666666</v>
      </c>
      <c r="AF3095">
        <f>SUM(S3095,Y3095)/SUM(K3095:AD3095)</f>
        <v>0.18627450980392157</v>
      </c>
      <c r="AG3095">
        <f t="shared" si="210"/>
        <v>0.13725490196078433</v>
      </c>
      <c r="AH3095">
        <f t="shared" si="211"/>
        <v>6.8627450980392163E-2</v>
      </c>
      <c r="AI3095">
        <f t="shared" si="212"/>
        <v>0.15686274509803921</v>
      </c>
      <c r="AJ3095">
        <f t="shared" si="213"/>
        <v>0.28431372549019607</v>
      </c>
      <c r="AK3095">
        <v>1</v>
      </c>
      <c r="AL3095">
        <v>0</v>
      </c>
    </row>
    <row r="3096" spans="1:38" x14ac:dyDescent="0.2">
      <c r="A3096" t="s">
        <v>163</v>
      </c>
      <c r="B3096">
        <v>58</v>
      </c>
      <c r="C3096">
        <v>387</v>
      </c>
      <c r="D3096">
        <f>C3096-B3096</f>
        <v>329</v>
      </c>
      <c r="E3096">
        <v>0.3382</v>
      </c>
      <c r="F3096">
        <v>8.2100000000000001E-4</v>
      </c>
      <c r="G3096">
        <v>66</v>
      </c>
      <c r="H3096" t="s">
        <v>46</v>
      </c>
      <c r="I3096" t="s">
        <v>51</v>
      </c>
      <c r="J3096">
        <v>2.8540000000000001</v>
      </c>
      <c r="K3096">
        <v>9</v>
      </c>
      <c r="L3096">
        <v>1</v>
      </c>
      <c r="M3096">
        <v>15</v>
      </c>
      <c r="N3096">
        <v>21</v>
      </c>
      <c r="O3096">
        <v>1</v>
      </c>
      <c r="P3096">
        <v>25</v>
      </c>
      <c r="Q3096">
        <v>2</v>
      </c>
      <c r="R3096">
        <v>2</v>
      </c>
      <c r="S3096">
        <v>19</v>
      </c>
      <c r="T3096">
        <v>4</v>
      </c>
      <c r="U3096">
        <v>3</v>
      </c>
      <c r="V3096">
        <v>7</v>
      </c>
      <c r="W3096">
        <v>7</v>
      </c>
      <c r="X3096">
        <v>4</v>
      </c>
      <c r="Y3096">
        <v>11</v>
      </c>
      <c r="Z3096">
        <v>10</v>
      </c>
      <c r="AA3096">
        <v>9</v>
      </c>
      <c r="AB3096">
        <v>5</v>
      </c>
      <c r="AC3096">
        <v>1</v>
      </c>
      <c r="AD3096">
        <v>5</v>
      </c>
      <c r="AE3096">
        <f>SUM(M3096:N3096)/SUM(K3096:AD3096)</f>
        <v>0.2236024844720497</v>
      </c>
      <c r="AF3096">
        <f>SUM(S3096,Y3096)/SUM(K3096:AD3096)</f>
        <v>0.18633540372670807</v>
      </c>
      <c r="AG3096">
        <f t="shared" si="210"/>
        <v>0.25465838509316768</v>
      </c>
      <c r="AH3096">
        <f t="shared" si="211"/>
        <v>4.3478260869565216E-2</v>
      </c>
      <c r="AI3096">
        <f t="shared" si="212"/>
        <v>8.6956521739130432E-2</v>
      </c>
      <c r="AJ3096">
        <f t="shared" si="213"/>
        <v>0.20496894409937888</v>
      </c>
      <c r="AK3096">
        <v>94</v>
      </c>
      <c r="AL3096">
        <v>0</v>
      </c>
    </row>
    <row r="3097" spans="1:38" x14ac:dyDescent="0.2">
      <c r="A3097" t="s">
        <v>975</v>
      </c>
      <c r="B3097">
        <v>511</v>
      </c>
      <c r="C3097">
        <v>616</v>
      </c>
      <c r="D3097">
        <f>C3097-B3097</f>
        <v>105</v>
      </c>
      <c r="E3097">
        <v>0.24329999999999999</v>
      </c>
      <c r="F3097">
        <v>4.73E-4</v>
      </c>
      <c r="G3097">
        <v>42</v>
      </c>
      <c r="H3097" t="s">
        <v>35</v>
      </c>
      <c r="I3097" t="s">
        <v>33</v>
      </c>
      <c r="J3097">
        <v>3.11</v>
      </c>
      <c r="K3097">
        <v>5</v>
      </c>
      <c r="L3097">
        <v>0</v>
      </c>
      <c r="M3097">
        <v>1</v>
      </c>
      <c r="N3097">
        <v>7</v>
      </c>
      <c r="O3097">
        <v>1</v>
      </c>
      <c r="P3097">
        <v>5</v>
      </c>
      <c r="Q3097">
        <v>2</v>
      </c>
      <c r="R3097">
        <v>2</v>
      </c>
      <c r="S3097">
        <v>7</v>
      </c>
      <c r="T3097">
        <v>2</v>
      </c>
      <c r="U3097">
        <v>1</v>
      </c>
      <c r="V3097">
        <v>5</v>
      </c>
      <c r="W3097">
        <v>1</v>
      </c>
      <c r="X3097">
        <v>3</v>
      </c>
      <c r="Y3097">
        <v>4</v>
      </c>
      <c r="Z3097">
        <v>5</v>
      </c>
      <c r="AA3097">
        <v>4</v>
      </c>
      <c r="AB3097">
        <v>2</v>
      </c>
      <c r="AC3097">
        <v>0</v>
      </c>
      <c r="AD3097">
        <v>2</v>
      </c>
      <c r="AE3097">
        <f>SUM(M3097:N3097)/SUM(K3097:AD3097)</f>
        <v>0.13559322033898305</v>
      </c>
      <c r="AF3097">
        <f>SUM(S3097,Y3097)/SUM(K3097:AD3097)</f>
        <v>0.1864406779661017</v>
      </c>
      <c r="AG3097">
        <f t="shared" si="210"/>
        <v>0.1864406779661017</v>
      </c>
      <c r="AH3097">
        <f t="shared" si="211"/>
        <v>5.0847457627118647E-2</v>
      </c>
      <c r="AI3097">
        <f t="shared" si="212"/>
        <v>0.11864406779661017</v>
      </c>
      <c r="AJ3097">
        <f t="shared" si="213"/>
        <v>0.32203389830508472</v>
      </c>
    </row>
    <row r="3098" spans="1:38" x14ac:dyDescent="0.2">
      <c r="A3098" t="s">
        <v>550</v>
      </c>
      <c r="B3098">
        <v>6</v>
      </c>
      <c r="C3098">
        <v>131</v>
      </c>
      <c r="D3098">
        <f>C3098-B3098</f>
        <v>125</v>
      </c>
      <c r="E3098">
        <v>0.35220000000000001</v>
      </c>
      <c r="F3098">
        <v>1.078E-3</v>
      </c>
      <c r="G3098">
        <v>66</v>
      </c>
      <c r="H3098" t="s">
        <v>46</v>
      </c>
      <c r="I3098" t="s">
        <v>33</v>
      </c>
      <c r="J3098">
        <v>2.72</v>
      </c>
      <c r="K3098">
        <v>1</v>
      </c>
      <c r="L3098">
        <v>0</v>
      </c>
      <c r="M3098">
        <v>3</v>
      </c>
      <c r="N3098">
        <v>6</v>
      </c>
      <c r="O3098">
        <v>0</v>
      </c>
      <c r="P3098">
        <v>6</v>
      </c>
      <c r="Q3098">
        <v>0</v>
      </c>
      <c r="R3098">
        <v>3</v>
      </c>
      <c r="S3098">
        <v>4</v>
      </c>
      <c r="T3098">
        <v>1</v>
      </c>
      <c r="U3098">
        <v>1</v>
      </c>
      <c r="V3098">
        <v>8</v>
      </c>
      <c r="W3098">
        <v>1</v>
      </c>
      <c r="X3098">
        <v>6</v>
      </c>
      <c r="Y3098">
        <v>7</v>
      </c>
      <c r="Z3098">
        <v>7</v>
      </c>
      <c r="AA3098">
        <v>2</v>
      </c>
      <c r="AB3098">
        <v>3</v>
      </c>
      <c r="AC3098">
        <v>0</v>
      </c>
      <c r="AD3098">
        <v>0</v>
      </c>
      <c r="AE3098">
        <f>SUM(M3098:N3098)/SUM(K3098:AD3098)</f>
        <v>0.15254237288135594</v>
      </c>
      <c r="AF3098">
        <f>SUM(S3098,Y3098)/SUM(K3098:AD3098)</f>
        <v>0.1864406779661017</v>
      </c>
      <c r="AG3098">
        <f t="shared" si="210"/>
        <v>0.13559322033898305</v>
      </c>
      <c r="AH3098">
        <f t="shared" si="211"/>
        <v>0</v>
      </c>
      <c r="AI3098">
        <f t="shared" si="212"/>
        <v>0.13559322033898305</v>
      </c>
      <c r="AJ3098">
        <f t="shared" si="213"/>
        <v>0.38983050847457629</v>
      </c>
      <c r="AK3098">
        <v>2</v>
      </c>
      <c r="AL3098">
        <v>1</v>
      </c>
    </row>
    <row r="3099" spans="1:38" x14ac:dyDescent="0.2">
      <c r="A3099" t="s">
        <v>1835</v>
      </c>
      <c r="B3099">
        <v>91</v>
      </c>
      <c r="C3099">
        <v>216</v>
      </c>
      <c r="D3099">
        <f>C3099-B3099</f>
        <v>125</v>
      </c>
      <c r="E3099">
        <v>0.27060000000000001</v>
      </c>
      <c r="F3099">
        <v>7.0759999999999998E-3</v>
      </c>
      <c r="G3099">
        <v>54</v>
      </c>
      <c r="H3099" t="s">
        <v>46</v>
      </c>
      <c r="I3099" t="s">
        <v>44</v>
      </c>
      <c r="J3099">
        <v>2.605</v>
      </c>
      <c r="K3099">
        <v>3</v>
      </c>
      <c r="L3099">
        <v>0</v>
      </c>
      <c r="M3099">
        <v>6</v>
      </c>
      <c r="N3099">
        <v>5</v>
      </c>
      <c r="O3099">
        <v>0</v>
      </c>
      <c r="P3099">
        <v>3</v>
      </c>
      <c r="Q3099">
        <v>1</v>
      </c>
      <c r="R3099">
        <v>0</v>
      </c>
      <c r="S3099">
        <v>8</v>
      </c>
      <c r="T3099">
        <v>3</v>
      </c>
      <c r="U3099">
        <v>1</v>
      </c>
      <c r="V3099">
        <v>5</v>
      </c>
      <c r="W3099">
        <v>4</v>
      </c>
      <c r="X3099">
        <v>4</v>
      </c>
      <c r="Y3099">
        <v>3</v>
      </c>
      <c r="Z3099">
        <v>6</v>
      </c>
      <c r="AA3099">
        <v>5</v>
      </c>
      <c r="AB3099">
        <v>1</v>
      </c>
      <c r="AC3099">
        <v>1</v>
      </c>
      <c r="AD3099">
        <v>0</v>
      </c>
      <c r="AE3099">
        <f>SUM(M3099:N3099)/SUM(K3099:AD3099)</f>
        <v>0.1864406779661017</v>
      </c>
      <c r="AF3099">
        <f>SUM(S3099,Y3099)/SUM(K3099:AD3099)</f>
        <v>0.1864406779661017</v>
      </c>
      <c r="AG3099">
        <f t="shared" si="210"/>
        <v>0.16949152542372881</v>
      </c>
      <c r="AH3099">
        <f t="shared" si="211"/>
        <v>1.6949152542372881E-2</v>
      </c>
      <c r="AI3099">
        <f t="shared" si="212"/>
        <v>8.4745762711864403E-2</v>
      </c>
      <c r="AJ3099">
        <f t="shared" si="213"/>
        <v>0.3559322033898305</v>
      </c>
    </row>
    <row r="3100" spans="1:38" x14ac:dyDescent="0.2">
      <c r="A3100" t="s">
        <v>2677</v>
      </c>
      <c r="B3100">
        <v>5</v>
      </c>
      <c r="C3100">
        <v>283</v>
      </c>
      <c r="D3100">
        <f>C3100-B3100</f>
        <v>278</v>
      </c>
      <c r="E3100">
        <v>0.42830000000000001</v>
      </c>
      <c r="F3100">
        <v>1.7669999999999999E-3</v>
      </c>
      <c r="G3100">
        <v>78</v>
      </c>
      <c r="H3100" t="s">
        <v>46</v>
      </c>
      <c r="I3100" t="s">
        <v>44</v>
      </c>
      <c r="J3100">
        <v>2.6880000000000002</v>
      </c>
      <c r="K3100">
        <v>6</v>
      </c>
      <c r="L3100">
        <v>0</v>
      </c>
      <c r="M3100">
        <v>10</v>
      </c>
      <c r="N3100">
        <v>15</v>
      </c>
      <c r="O3100">
        <v>1</v>
      </c>
      <c r="P3100">
        <v>12</v>
      </c>
      <c r="Q3100">
        <v>3</v>
      </c>
      <c r="R3100">
        <v>5</v>
      </c>
      <c r="S3100">
        <v>15</v>
      </c>
      <c r="T3100">
        <v>2</v>
      </c>
      <c r="U3100">
        <v>2</v>
      </c>
      <c r="V3100">
        <v>11</v>
      </c>
      <c r="W3100">
        <v>4</v>
      </c>
      <c r="X3100">
        <v>5</v>
      </c>
      <c r="Y3100">
        <v>7</v>
      </c>
      <c r="Z3100">
        <v>8</v>
      </c>
      <c r="AA3100">
        <v>6</v>
      </c>
      <c r="AB3100">
        <v>2</v>
      </c>
      <c r="AC3100">
        <v>1</v>
      </c>
      <c r="AD3100">
        <v>3</v>
      </c>
      <c r="AE3100">
        <f>SUM(M3100:N3100)/SUM(K3100:AD3100)</f>
        <v>0.21186440677966101</v>
      </c>
      <c r="AF3100">
        <f>SUM(S3100,Y3100)/SUM(K3100:AD3100)</f>
        <v>0.1864406779661017</v>
      </c>
      <c r="AG3100">
        <f t="shared" si="210"/>
        <v>0.1864406779661017</v>
      </c>
      <c r="AH3100">
        <f t="shared" si="211"/>
        <v>4.2372881355932202E-2</v>
      </c>
      <c r="AI3100">
        <f t="shared" si="212"/>
        <v>9.3220338983050849E-2</v>
      </c>
      <c r="AJ3100">
        <f t="shared" si="213"/>
        <v>0.27966101694915252</v>
      </c>
    </row>
    <row r="3101" spans="1:38" x14ac:dyDescent="0.2">
      <c r="A3101" t="s">
        <v>2674</v>
      </c>
      <c r="B3101">
        <v>331</v>
      </c>
      <c r="C3101">
        <v>432</v>
      </c>
      <c r="D3101">
        <f>C3101-B3101</f>
        <v>101</v>
      </c>
      <c r="E3101">
        <v>0.23910000000000001</v>
      </c>
      <c r="F3101">
        <v>8.0699999999999999E-4</v>
      </c>
      <c r="G3101">
        <v>42</v>
      </c>
      <c r="H3101" t="s">
        <v>35</v>
      </c>
      <c r="I3101" t="s">
        <v>33</v>
      </c>
      <c r="J3101">
        <v>3.1030000000000002</v>
      </c>
      <c r="K3101">
        <v>2</v>
      </c>
      <c r="L3101">
        <v>2</v>
      </c>
      <c r="M3101">
        <v>10</v>
      </c>
      <c r="N3101">
        <v>4</v>
      </c>
      <c r="O3101">
        <v>0</v>
      </c>
      <c r="P3101">
        <v>2</v>
      </c>
      <c r="Q3101">
        <v>1</v>
      </c>
      <c r="R3101">
        <v>4</v>
      </c>
      <c r="S3101">
        <v>6</v>
      </c>
      <c r="T3101">
        <v>5</v>
      </c>
      <c r="U3101">
        <v>0</v>
      </c>
      <c r="V3101">
        <v>5</v>
      </c>
      <c r="W3101">
        <v>0</v>
      </c>
      <c r="X3101">
        <v>4</v>
      </c>
      <c r="Y3101">
        <v>5</v>
      </c>
      <c r="Z3101">
        <v>5</v>
      </c>
      <c r="AA3101">
        <v>1</v>
      </c>
      <c r="AB3101">
        <v>2</v>
      </c>
      <c r="AC3101">
        <v>0</v>
      </c>
      <c r="AD3101">
        <v>1</v>
      </c>
      <c r="AE3101">
        <f>SUM(M3101:N3101)/SUM(K3101:AD3101)</f>
        <v>0.23728813559322035</v>
      </c>
      <c r="AF3101">
        <f>SUM(S3101,Y3101)/SUM(K3101:AD3101)</f>
        <v>0.1864406779661017</v>
      </c>
      <c r="AG3101">
        <f t="shared" si="210"/>
        <v>6.7796610169491525E-2</v>
      </c>
      <c r="AH3101">
        <f t="shared" si="211"/>
        <v>1.6949152542372881E-2</v>
      </c>
      <c r="AI3101">
        <f t="shared" si="212"/>
        <v>0.1864406779661017</v>
      </c>
      <c r="AJ3101">
        <f t="shared" si="213"/>
        <v>0.30508474576271188</v>
      </c>
    </row>
    <row r="3102" spans="1:38" x14ac:dyDescent="0.2">
      <c r="A3102" t="s">
        <v>2686</v>
      </c>
      <c r="B3102">
        <v>385</v>
      </c>
      <c r="C3102">
        <v>496</v>
      </c>
      <c r="D3102">
        <f>C3102-B3102</f>
        <v>111</v>
      </c>
      <c r="E3102">
        <v>0.1193</v>
      </c>
      <c r="F3102">
        <v>9.6000000000000002E-4</v>
      </c>
      <c r="G3102">
        <v>6</v>
      </c>
      <c r="H3102" t="s">
        <v>46</v>
      </c>
      <c r="I3102" t="s">
        <v>36</v>
      </c>
      <c r="J3102">
        <v>3.0369999999999999</v>
      </c>
      <c r="K3102">
        <v>5</v>
      </c>
      <c r="L3102">
        <v>0</v>
      </c>
      <c r="M3102">
        <v>4</v>
      </c>
      <c r="N3102">
        <v>10</v>
      </c>
      <c r="O3102">
        <v>1</v>
      </c>
      <c r="P3102">
        <v>5</v>
      </c>
      <c r="Q3102">
        <v>2</v>
      </c>
      <c r="R3102">
        <v>2</v>
      </c>
      <c r="S3102">
        <v>5</v>
      </c>
      <c r="T3102">
        <v>1</v>
      </c>
      <c r="U3102">
        <v>0</v>
      </c>
      <c r="V3102">
        <v>2</v>
      </c>
      <c r="W3102">
        <v>2</v>
      </c>
      <c r="X3102">
        <v>2</v>
      </c>
      <c r="Y3102">
        <v>6</v>
      </c>
      <c r="Z3102">
        <v>4</v>
      </c>
      <c r="AA3102">
        <v>3</v>
      </c>
      <c r="AB3102">
        <v>4</v>
      </c>
      <c r="AC3102">
        <v>0</v>
      </c>
      <c r="AD3102">
        <v>1</v>
      </c>
      <c r="AE3102">
        <f>SUM(M3102:N3102)/SUM(K3102:AD3102)</f>
        <v>0.23728813559322035</v>
      </c>
      <c r="AF3102">
        <f>SUM(S3102,Y3102)/SUM(K3102:AD3102)</f>
        <v>0.1864406779661017</v>
      </c>
      <c r="AG3102">
        <f t="shared" si="210"/>
        <v>0.20338983050847459</v>
      </c>
      <c r="AH3102">
        <f t="shared" si="211"/>
        <v>3.3898305084745763E-2</v>
      </c>
      <c r="AI3102">
        <f t="shared" si="212"/>
        <v>0.11864406779661017</v>
      </c>
      <c r="AJ3102">
        <f t="shared" si="213"/>
        <v>0.22033898305084745</v>
      </c>
    </row>
    <row r="3103" spans="1:38" x14ac:dyDescent="0.2">
      <c r="A3103" t="s">
        <v>1798</v>
      </c>
      <c r="B3103">
        <v>282</v>
      </c>
      <c r="C3103">
        <v>1150</v>
      </c>
      <c r="D3103">
        <f>C3103-B3103</f>
        <v>868</v>
      </c>
      <c r="E3103">
        <v>0.37830000000000003</v>
      </c>
      <c r="F3103">
        <v>2.4989999999999999E-3</v>
      </c>
      <c r="G3103">
        <v>78</v>
      </c>
      <c r="H3103" t="s">
        <v>35</v>
      </c>
      <c r="I3103" t="s">
        <v>658</v>
      </c>
      <c r="J3103">
        <v>3.0419999999999998</v>
      </c>
      <c r="K3103">
        <v>14</v>
      </c>
      <c r="L3103">
        <v>4</v>
      </c>
      <c r="M3103">
        <v>21</v>
      </c>
      <c r="N3103">
        <v>36</v>
      </c>
      <c r="O3103">
        <v>15</v>
      </c>
      <c r="P3103">
        <v>34</v>
      </c>
      <c r="Q3103">
        <v>4</v>
      </c>
      <c r="R3103">
        <v>13</v>
      </c>
      <c r="S3103">
        <v>52</v>
      </c>
      <c r="T3103">
        <v>18</v>
      </c>
      <c r="U3103">
        <v>1</v>
      </c>
      <c r="V3103">
        <v>35</v>
      </c>
      <c r="W3103">
        <v>14</v>
      </c>
      <c r="X3103">
        <v>22</v>
      </c>
      <c r="Y3103">
        <v>17</v>
      </c>
      <c r="Z3103">
        <v>33</v>
      </c>
      <c r="AA3103">
        <v>20</v>
      </c>
      <c r="AB3103">
        <v>8</v>
      </c>
      <c r="AC3103">
        <v>0</v>
      </c>
      <c r="AD3103">
        <v>9</v>
      </c>
      <c r="AE3103">
        <f>SUM(M3103:N3103)/SUM(K3103:AD3103)</f>
        <v>0.15405405405405406</v>
      </c>
      <c r="AF3103">
        <f>SUM(S3103,Y3103)/SUM(K3103:AD3103)</f>
        <v>0.1864864864864865</v>
      </c>
      <c r="AG3103">
        <f t="shared" si="210"/>
        <v>0.16756756756756758</v>
      </c>
      <c r="AH3103">
        <f t="shared" si="211"/>
        <v>6.4864864864864868E-2</v>
      </c>
      <c r="AI3103">
        <f t="shared" si="212"/>
        <v>0.10810810810810811</v>
      </c>
      <c r="AJ3103">
        <f t="shared" si="213"/>
        <v>0.31891891891891894</v>
      </c>
    </row>
    <row r="3104" spans="1:38" x14ac:dyDescent="0.2">
      <c r="A3104" t="s">
        <v>1210</v>
      </c>
      <c r="B3104">
        <v>48</v>
      </c>
      <c r="C3104">
        <v>287</v>
      </c>
      <c r="D3104">
        <f>C3104-B3104</f>
        <v>239</v>
      </c>
      <c r="E3104">
        <v>0.25890000000000002</v>
      </c>
      <c r="F3104">
        <v>6.3309999999999998E-3</v>
      </c>
      <c r="G3104">
        <v>42</v>
      </c>
      <c r="H3104" t="s">
        <v>35</v>
      </c>
      <c r="I3104" t="s">
        <v>51</v>
      </c>
      <c r="J3104">
        <v>2.9020000000000001</v>
      </c>
      <c r="K3104">
        <v>7</v>
      </c>
      <c r="L3104">
        <v>0</v>
      </c>
      <c r="M3104">
        <v>8</v>
      </c>
      <c r="N3104">
        <v>6</v>
      </c>
      <c r="O3104">
        <v>4</v>
      </c>
      <c r="P3104">
        <v>16</v>
      </c>
      <c r="Q3104">
        <v>6</v>
      </c>
      <c r="R3104">
        <v>3</v>
      </c>
      <c r="S3104">
        <v>15</v>
      </c>
      <c r="T3104">
        <v>6</v>
      </c>
      <c r="U3104">
        <v>0</v>
      </c>
      <c r="V3104">
        <v>11</v>
      </c>
      <c r="W3104">
        <v>10</v>
      </c>
      <c r="X3104">
        <v>9</v>
      </c>
      <c r="Y3104">
        <v>10</v>
      </c>
      <c r="Z3104">
        <v>10</v>
      </c>
      <c r="AA3104">
        <v>5</v>
      </c>
      <c r="AB3104">
        <v>2</v>
      </c>
      <c r="AC3104">
        <v>2</v>
      </c>
      <c r="AD3104">
        <v>4</v>
      </c>
      <c r="AE3104">
        <f>SUM(M3104:N3104)/SUM(K3104:AD3104)</f>
        <v>0.1044776119402985</v>
      </c>
      <c r="AF3104">
        <f>SUM(S3104,Y3104)/SUM(K3104:AD3104)</f>
        <v>0.18656716417910449</v>
      </c>
      <c r="AG3104">
        <f t="shared" si="210"/>
        <v>0.2462686567164179</v>
      </c>
      <c r="AH3104">
        <f t="shared" si="211"/>
        <v>7.4626865671641784E-2</v>
      </c>
      <c r="AI3104">
        <f t="shared" si="212"/>
        <v>8.2089552238805971E-2</v>
      </c>
      <c r="AJ3104">
        <f t="shared" si="213"/>
        <v>0.30597014925373134</v>
      </c>
    </row>
    <row r="3105" spans="1:38" x14ac:dyDescent="0.2">
      <c r="A3105" t="s">
        <v>2970</v>
      </c>
      <c r="B3105">
        <v>8</v>
      </c>
      <c r="C3105">
        <v>354</v>
      </c>
      <c r="D3105">
        <f>C3105-B3105</f>
        <v>346</v>
      </c>
      <c r="E3105">
        <v>0.1729</v>
      </c>
      <c r="F3105">
        <v>5.0000000000000001E-3</v>
      </c>
      <c r="G3105">
        <v>18</v>
      </c>
      <c r="H3105" t="s">
        <v>46</v>
      </c>
      <c r="I3105" t="s">
        <v>36</v>
      </c>
      <c r="J3105">
        <v>2.9870000000000001</v>
      </c>
      <c r="K3105">
        <v>5</v>
      </c>
      <c r="L3105">
        <v>1</v>
      </c>
      <c r="M3105">
        <v>9</v>
      </c>
      <c r="N3105">
        <v>14</v>
      </c>
      <c r="O3105">
        <v>1</v>
      </c>
      <c r="P3105">
        <v>29</v>
      </c>
      <c r="Q3105">
        <v>3</v>
      </c>
      <c r="R3105">
        <v>8</v>
      </c>
      <c r="S3105">
        <v>18</v>
      </c>
      <c r="T3105">
        <v>4</v>
      </c>
      <c r="U3105">
        <v>0</v>
      </c>
      <c r="V3105">
        <v>9</v>
      </c>
      <c r="W3105">
        <v>5</v>
      </c>
      <c r="X3105">
        <v>5</v>
      </c>
      <c r="Y3105">
        <v>7</v>
      </c>
      <c r="Z3105">
        <v>9</v>
      </c>
      <c r="AA3105">
        <v>5</v>
      </c>
      <c r="AB3105">
        <v>1</v>
      </c>
      <c r="AC3105">
        <v>0</v>
      </c>
      <c r="AD3105">
        <v>1</v>
      </c>
      <c r="AE3105">
        <f>SUM(M3105:N3105)/SUM(K3105:AD3105)</f>
        <v>0.17164179104477612</v>
      </c>
      <c r="AF3105">
        <f>SUM(S3105,Y3105)/SUM(K3105:AD3105)</f>
        <v>0.18656716417910449</v>
      </c>
      <c r="AG3105">
        <f t="shared" si="210"/>
        <v>0.29104477611940299</v>
      </c>
      <c r="AH3105">
        <f t="shared" si="211"/>
        <v>1.4925373134328358E-2</v>
      </c>
      <c r="AI3105">
        <f t="shared" si="212"/>
        <v>9.7014925373134331E-2</v>
      </c>
      <c r="AJ3105">
        <f t="shared" si="213"/>
        <v>0.23880597014925373</v>
      </c>
      <c r="AK3105">
        <v>1</v>
      </c>
      <c r="AL3105">
        <v>0</v>
      </c>
    </row>
    <row r="3106" spans="1:38" x14ac:dyDescent="0.2">
      <c r="A3106" t="s">
        <v>787</v>
      </c>
      <c r="B3106">
        <v>99</v>
      </c>
      <c r="C3106">
        <v>431</v>
      </c>
      <c r="D3106">
        <f>C3106-B3106</f>
        <v>332</v>
      </c>
      <c r="E3106">
        <v>0.52359999999999995</v>
      </c>
      <c r="F3106">
        <v>7.5750000000000001E-3</v>
      </c>
      <c r="G3106">
        <v>90</v>
      </c>
      <c r="H3106" t="s">
        <v>35</v>
      </c>
      <c r="I3106" t="s">
        <v>44</v>
      </c>
      <c r="J3106">
        <v>2.746</v>
      </c>
      <c r="K3106">
        <v>6</v>
      </c>
      <c r="L3106">
        <v>0</v>
      </c>
      <c r="M3106">
        <v>14</v>
      </c>
      <c r="N3106">
        <v>20</v>
      </c>
      <c r="O3106">
        <v>5</v>
      </c>
      <c r="P3106">
        <v>9</v>
      </c>
      <c r="Q3106">
        <v>3</v>
      </c>
      <c r="R3106">
        <v>5</v>
      </c>
      <c r="S3106">
        <v>17</v>
      </c>
      <c r="T3106">
        <v>3</v>
      </c>
      <c r="U3106">
        <v>2</v>
      </c>
      <c r="V3106">
        <v>10</v>
      </c>
      <c r="W3106">
        <v>2</v>
      </c>
      <c r="X3106">
        <v>7</v>
      </c>
      <c r="Y3106">
        <v>8</v>
      </c>
      <c r="Z3106">
        <v>9</v>
      </c>
      <c r="AA3106">
        <v>5</v>
      </c>
      <c r="AB3106">
        <v>4</v>
      </c>
      <c r="AC3106">
        <v>0</v>
      </c>
      <c r="AD3106">
        <v>5</v>
      </c>
      <c r="AE3106">
        <f>SUM(M3106:N3106)/SUM(K3106:AD3106)</f>
        <v>0.2537313432835821</v>
      </c>
      <c r="AF3106">
        <f>SUM(S3106,Y3106)/SUM(K3106:AD3106)</f>
        <v>0.18656716417910449</v>
      </c>
      <c r="AG3106">
        <f t="shared" si="210"/>
        <v>0.12686567164179105</v>
      </c>
      <c r="AH3106">
        <f t="shared" si="211"/>
        <v>7.4626865671641784E-2</v>
      </c>
      <c r="AI3106">
        <f t="shared" si="212"/>
        <v>0.1044776119402985</v>
      </c>
      <c r="AJ3106">
        <f t="shared" si="213"/>
        <v>0.2537313432835821</v>
      </c>
    </row>
    <row r="3107" spans="1:38" x14ac:dyDescent="0.2">
      <c r="A3107" t="s">
        <v>1054</v>
      </c>
      <c r="B3107">
        <v>55</v>
      </c>
      <c r="C3107">
        <v>235</v>
      </c>
      <c r="D3107">
        <f>C3107-B3107</f>
        <v>180</v>
      </c>
      <c r="E3107">
        <v>0.25009999999999999</v>
      </c>
      <c r="F3107">
        <v>2.0449999999999999E-3</v>
      </c>
      <c r="G3107">
        <v>42</v>
      </c>
      <c r="H3107" t="s">
        <v>35</v>
      </c>
      <c r="I3107" t="s">
        <v>51</v>
      </c>
      <c r="J3107">
        <v>3.351</v>
      </c>
      <c r="K3107">
        <v>5</v>
      </c>
      <c r="L3107">
        <v>1</v>
      </c>
      <c r="M3107">
        <v>5</v>
      </c>
      <c r="N3107">
        <v>7</v>
      </c>
      <c r="O3107">
        <v>2</v>
      </c>
      <c r="P3107">
        <v>7</v>
      </c>
      <c r="Q3107">
        <v>3</v>
      </c>
      <c r="R3107">
        <v>2</v>
      </c>
      <c r="S3107">
        <v>8</v>
      </c>
      <c r="T3107">
        <v>5</v>
      </c>
      <c r="U3107">
        <v>0</v>
      </c>
      <c r="V3107">
        <v>1</v>
      </c>
      <c r="W3107">
        <v>4</v>
      </c>
      <c r="X3107">
        <v>1</v>
      </c>
      <c r="Y3107">
        <v>6</v>
      </c>
      <c r="Z3107">
        <v>9</v>
      </c>
      <c r="AA3107">
        <v>3</v>
      </c>
      <c r="AB3107">
        <v>2</v>
      </c>
      <c r="AC3107">
        <v>2</v>
      </c>
      <c r="AD3107">
        <v>2</v>
      </c>
      <c r="AE3107">
        <f>SUM(M3107:N3107)/SUM(K3107:AD3107)</f>
        <v>0.16</v>
      </c>
      <c r="AF3107">
        <f>SUM(S3107,Y3107)/SUM(K3107:AD3107)</f>
        <v>0.18666666666666668</v>
      </c>
      <c r="AG3107">
        <f t="shared" si="210"/>
        <v>0.21333333333333335</v>
      </c>
      <c r="AH3107">
        <f t="shared" si="211"/>
        <v>0.08</v>
      </c>
      <c r="AI3107">
        <f t="shared" si="212"/>
        <v>0.12</v>
      </c>
      <c r="AJ3107">
        <f t="shared" si="213"/>
        <v>0.24</v>
      </c>
    </row>
    <row r="3108" spans="1:38" x14ac:dyDescent="0.2">
      <c r="A3108" t="s">
        <v>1147</v>
      </c>
      <c r="B3108">
        <v>708</v>
      </c>
      <c r="C3108">
        <v>1001</v>
      </c>
      <c r="D3108">
        <f>C3108-B3108</f>
        <v>293</v>
      </c>
      <c r="E3108">
        <v>0.20119999999999999</v>
      </c>
      <c r="F3108" s="1">
        <v>7.9999999999999996E-6</v>
      </c>
      <c r="G3108">
        <v>30</v>
      </c>
      <c r="H3108" t="s">
        <v>35</v>
      </c>
      <c r="I3108" t="s">
        <v>33</v>
      </c>
      <c r="J3108">
        <v>3.1850000000000001</v>
      </c>
      <c r="K3108">
        <v>7</v>
      </c>
      <c r="L3108">
        <v>1</v>
      </c>
      <c r="M3108">
        <v>13</v>
      </c>
      <c r="N3108">
        <v>12</v>
      </c>
      <c r="O3108">
        <v>2</v>
      </c>
      <c r="P3108">
        <v>19</v>
      </c>
      <c r="Q3108">
        <v>1</v>
      </c>
      <c r="R3108">
        <v>6</v>
      </c>
      <c r="S3108">
        <v>19</v>
      </c>
      <c r="T3108">
        <v>10</v>
      </c>
      <c r="U3108">
        <v>3</v>
      </c>
      <c r="V3108">
        <v>8</v>
      </c>
      <c r="W3108">
        <v>12</v>
      </c>
      <c r="X3108">
        <v>6</v>
      </c>
      <c r="Y3108">
        <v>9</v>
      </c>
      <c r="Z3108">
        <v>10</v>
      </c>
      <c r="AA3108">
        <v>7</v>
      </c>
      <c r="AB3108">
        <v>2</v>
      </c>
      <c r="AC3108">
        <v>2</v>
      </c>
      <c r="AD3108">
        <v>1</v>
      </c>
      <c r="AE3108">
        <f>SUM(M3108:N3108)/SUM(K3108:AD3108)</f>
        <v>0.16666666666666666</v>
      </c>
      <c r="AF3108">
        <f>SUM(S3108,Y3108)/SUM(K3108:AD3108)</f>
        <v>0.18666666666666668</v>
      </c>
      <c r="AG3108">
        <f t="shared" si="210"/>
        <v>0.25333333333333335</v>
      </c>
      <c r="AH3108">
        <f t="shared" si="211"/>
        <v>3.3333333333333333E-2</v>
      </c>
      <c r="AI3108">
        <f t="shared" si="212"/>
        <v>0.14000000000000001</v>
      </c>
      <c r="AJ3108">
        <f t="shared" si="213"/>
        <v>0.22</v>
      </c>
    </row>
    <row r="3109" spans="1:38" x14ac:dyDescent="0.2">
      <c r="A3109" t="s">
        <v>1742</v>
      </c>
      <c r="B3109">
        <v>240</v>
      </c>
      <c r="C3109">
        <v>662</v>
      </c>
      <c r="D3109">
        <f>C3109-B3109</f>
        <v>422</v>
      </c>
      <c r="E3109">
        <v>0.2417</v>
      </c>
      <c r="F3109">
        <v>2.0999999999999999E-5</v>
      </c>
      <c r="G3109">
        <v>42</v>
      </c>
      <c r="H3109" t="s">
        <v>35</v>
      </c>
      <c r="I3109" t="s">
        <v>33</v>
      </c>
      <c r="J3109">
        <v>2.7810000000000001</v>
      </c>
      <c r="K3109">
        <v>8</v>
      </c>
      <c r="L3109">
        <v>0</v>
      </c>
      <c r="M3109">
        <v>15</v>
      </c>
      <c r="N3109">
        <v>13</v>
      </c>
      <c r="O3109">
        <v>2</v>
      </c>
      <c r="P3109">
        <v>8</v>
      </c>
      <c r="Q3109">
        <v>2</v>
      </c>
      <c r="R3109">
        <v>6</v>
      </c>
      <c r="S3109">
        <v>14</v>
      </c>
      <c r="T3109">
        <v>6</v>
      </c>
      <c r="U3109">
        <v>2</v>
      </c>
      <c r="V3109">
        <v>17</v>
      </c>
      <c r="W3109">
        <v>10</v>
      </c>
      <c r="X3109">
        <v>5</v>
      </c>
      <c r="Y3109">
        <v>14</v>
      </c>
      <c r="Z3109">
        <v>16</v>
      </c>
      <c r="AA3109">
        <v>7</v>
      </c>
      <c r="AB3109">
        <v>2</v>
      </c>
      <c r="AC3109">
        <v>0</v>
      </c>
      <c r="AD3109">
        <v>3</v>
      </c>
      <c r="AE3109">
        <f>SUM(M3109:N3109)/SUM(K3109:AD3109)</f>
        <v>0.18666666666666668</v>
      </c>
      <c r="AF3109">
        <f>SUM(S3109,Y3109)/SUM(K3109:AD3109)</f>
        <v>0.18666666666666668</v>
      </c>
      <c r="AG3109">
        <f t="shared" si="210"/>
        <v>0.17333333333333334</v>
      </c>
      <c r="AH3109">
        <f t="shared" si="211"/>
        <v>3.3333333333333333E-2</v>
      </c>
      <c r="AI3109">
        <f t="shared" si="212"/>
        <v>0.10666666666666667</v>
      </c>
      <c r="AJ3109">
        <f t="shared" si="213"/>
        <v>0.31333333333333335</v>
      </c>
    </row>
    <row r="3110" spans="1:38" x14ac:dyDescent="0.2">
      <c r="A3110" t="s">
        <v>3216</v>
      </c>
      <c r="B3110">
        <v>10</v>
      </c>
      <c r="C3110">
        <v>365</v>
      </c>
      <c r="D3110">
        <f>C3110-B3110</f>
        <v>355</v>
      </c>
      <c r="E3110">
        <v>0.38140000000000002</v>
      </c>
      <c r="F3110">
        <v>6.4999999999999994E-5</v>
      </c>
      <c r="G3110">
        <v>78</v>
      </c>
      <c r="H3110" t="s">
        <v>46</v>
      </c>
      <c r="I3110" t="s">
        <v>40</v>
      </c>
      <c r="J3110">
        <v>2.746</v>
      </c>
      <c r="K3110">
        <v>9</v>
      </c>
      <c r="L3110">
        <v>0</v>
      </c>
      <c r="M3110">
        <v>22</v>
      </c>
      <c r="N3110">
        <v>19</v>
      </c>
      <c r="O3110">
        <v>1</v>
      </c>
      <c r="P3110">
        <v>8</v>
      </c>
      <c r="Q3110">
        <v>0</v>
      </c>
      <c r="R3110">
        <v>5</v>
      </c>
      <c r="S3110">
        <v>20</v>
      </c>
      <c r="T3110">
        <v>5</v>
      </c>
      <c r="U3110">
        <v>0</v>
      </c>
      <c r="V3110">
        <v>11</v>
      </c>
      <c r="W3110">
        <v>3</v>
      </c>
      <c r="X3110">
        <v>6</v>
      </c>
      <c r="Y3110">
        <v>8</v>
      </c>
      <c r="Z3110">
        <v>15</v>
      </c>
      <c r="AA3110">
        <v>5</v>
      </c>
      <c r="AB3110">
        <v>6</v>
      </c>
      <c r="AC3110">
        <v>2</v>
      </c>
      <c r="AD3110">
        <v>5</v>
      </c>
      <c r="AE3110">
        <f>SUM(M3110:N3110)/SUM(K3110:AD3110)</f>
        <v>0.27333333333333332</v>
      </c>
      <c r="AF3110">
        <f>SUM(S3110,Y3110)/SUM(K3110:AD3110)</f>
        <v>0.18666666666666668</v>
      </c>
      <c r="AG3110">
        <f t="shared" si="210"/>
        <v>0.13333333333333333</v>
      </c>
      <c r="AH3110">
        <f t="shared" si="211"/>
        <v>5.3333333333333337E-2</v>
      </c>
      <c r="AI3110">
        <f t="shared" si="212"/>
        <v>0.10666666666666667</v>
      </c>
      <c r="AJ3110">
        <f t="shared" si="213"/>
        <v>0.24666666666666667</v>
      </c>
      <c r="AK3110">
        <v>1</v>
      </c>
      <c r="AL3110">
        <v>0</v>
      </c>
    </row>
    <row r="3111" spans="1:38" x14ac:dyDescent="0.2">
      <c r="A3111" t="s">
        <v>409</v>
      </c>
      <c r="B3111">
        <v>51</v>
      </c>
      <c r="C3111">
        <v>649</v>
      </c>
      <c r="D3111">
        <f>C3111-B3111</f>
        <v>598</v>
      </c>
      <c r="E3111">
        <v>0.38800000000000001</v>
      </c>
      <c r="F3111">
        <v>1.8799999999999999E-4</v>
      </c>
      <c r="G3111">
        <v>78</v>
      </c>
      <c r="H3111" t="s">
        <v>46</v>
      </c>
      <c r="I3111" t="s">
        <v>410</v>
      </c>
      <c r="J3111">
        <v>2.508</v>
      </c>
      <c r="K3111">
        <v>12</v>
      </c>
      <c r="L3111">
        <v>0</v>
      </c>
      <c r="M3111">
        <v>31</v>
      </c>
      <c r="N3111">
        <v>31</v>
      </c>
      <c r="O3111">
        <v>1</v>
      </c>
      <c r="P3111">
        <v>42</v>
      </c>
      <c r="Q3111">
        <v>2</v>
      </c>
      <c r="R3111">
        <v>2</v>
      </c>
      <c r="S3111">
        <v>35</v>
      </c>
      <c r="T3111">
        <v>3</v>
      </c>
      <c r="U3111">
        <v>2</v>
      </c>
      <c r="V3111">
        <v>15</v>
      </c>
      <c r="W3111">
        <v>7</v>
      </c>
      <c r="X3111">
        <v>11</v>
      </c>
      <c r="Y3111">
        <v>10</v>
      </c>
      <c r="Z3111">
        <v>16</v>
      </c>
      <c r="AA3111">
        <v>13</v>
      </c>
      <c r="AB3111">
        <v>5</v>
      </c>
      <c r="AC3111">
        <v>0</v>
      </c>
      <c r="AD3111">
        <v>3</v>
      </c>
      <c r="AE3111">
        <f>SUM(M3111:N3111)/SUM(K3111:AD3111)</f>
        <v>0.25726141078838172</v>
      </c>
      <c r="AF3111">
        <f>SUM(S3111,Y3111)/SUM(K3111:AD3111)</f>
        <v>0.18672199170124482</v>
      </c>
      <c r="AG3111">
        <f t="shared" si="210"/>
        <v>0.25311203319502074</v>
      </c>
      <c r="AH3111">
        <f t="shared" si="211"/>
        <v>1.6597510373443983E-2</v>
      </c>
      <c r="AI3111">
        <f t="shared" si="212"/>
        <v>4.9792531120331947E-2</v>
      </c>
      <c r="AJ3111">
        <f t="shared" si="213"/>
        <v>0.23651452282157676</v>
      </c>
      <c r="AK3111">
        <v>33</v>
      </c>
      <c r="AL3111">
        <v>0</v>
      </c>
    </row>
    <row r="3112" spans="1:38" x14ac:dyDescent="0.2">
      <c r="A3112" t="s">
        <v>1026</v>
      </c>
      <c r="B3112">
        <v>6</v>
      </c>
      <c r="C3112">
        <v>382</v>
      </c>
      <c r="D3112">
        <f>C3112-B3112</f>
        <v>376</v>
      </c>
      <c r="E3112">
        <v>0.12690000000000001</v>
      </c>
      <c r="F3112" s="1">
        <v>1.9999999999999999E-6</v>
      </c>
      <c r="G3112">
        <v>6</v>
      </c>
      <c r="H3112" t="s">
        <v>46</v>
      </c>
      <c r="I3112" t="s">
        <v>1027</v>
      </c>
      <c r="J3112">
        <v>3.0150000000000001</v>
      </c>
      <c r="K3112">
        <v>12</v>
      </c>
      <c r="L3112">
        <v>0</v>
      </c>
      <c r="M3112">
        <v>15</v>
      </c>
      <c r="N3112">
        <v>16</v>
      </c>
      <c r="O3112">
        <v>1</v>
      </c>
      <c r="P3112">
        <v>26</v>
      </c>
      <c r="Q3112">
        <v>6</v>
      </c>
      <c r="R3112">
        <v>2</v>
      </c>
      <c r="S3112">
        <v>18</v>
      </c>
      <c r="T3112">
        <v>7</v>
      </c>
      <c r="U3112">
        <v>2</v>
      </c>
      <c r="V3112">
        <v>7</v>
      </c>
      <c r="W3112">
        <v>7</v>
      </c>
      <c r="X3112">
        <v>7</v>
      </c>
      <c r="Y3112">
        <v>13</v>
      </c>
      <c r="Z3112">
        <v>8</v>
      </c>
      <c r="AA3112">
        <v>5</v>
      </c>
      <c r="AB3112">
        <v>8</v>
      </c>
      <c r="AC3112">
        <v>2</v>
      </c>
      <c r="AD3112">
        <v>4</v>
      </c>
      <c r="AE3112">
        <f>SUM(M3112:N3112)/SUM(K3112:AD3112)</f>
        <v>0.18674698795180722</v>
      </c>
      <c r="AF3112">
        <f>SUM(S3112,Y3112)/SUM(K3112:AD3112)</f>
        <v>0.18674698795180722</v>
      </c>
      <c r="AG3112">
        <f t="shared" si="210"/>
        <v>0.27108433734939757</v>
      </c>
      <c r="AH3112">
        <f t="shared" si="211"/>
        <v>4.2168674698795178E-2</v>
      </c>
      <c r="AI3112">
        <f t="shared" si="212"/>
        <v>0.1144578313253012</v>
      </c>
      <c r="AJ3112">
        <f t="shared" si="213"/>
        <v>0.19879518072289157</v>
      </c>
      <c r="AK3112">
        <v>20</v>
      </c>
      <c r="AL3112">
        <v>17</v>
      </c>
    </row>
    <row r="3113" spans="1:38" x14ac:dyDescent="0.2">
      <c r="A3113" t="s">
        <v>1131</v>
      </c>
      <c r="B3113">
        <v>440</v>
      </c>
      <c r="C3113">
        <v>609</v>
      </c>
      <c r="D3113">
        <f>C3113-B3113</f>
        <v>169</v>
      </c>
      <c r="E3113">
        <v>0.2286</v>
      </c>
      <c r="F3113">
        <v>1.2777999999999999E-2</v>
      </c>
      <c r="G3113">
        <v>30</v>
      </c>
      <c r="H3113" t="s">
        <v>35</v>
      </c>
      <c r="I3113" t="s">
        <v>49</v>
      </c>
      <c r="J3113">
        <v>3.536</v>
      </c>
      <c r="K3113">
        <v>3</v>
      </c>
      <c r="L3113">
        <v>2</v>
      </c>
      <c r="M3113">
        <v>8</v>
      </c>
      <c r="N3113">
        <v>6</v>
      </c>
      <c r="O3113">
        <v>5</v>
      </c>
      <c r="P3113">
        <v>13</v>
      </c>
      <c r="Q3113">
        <v>4</v>
      </c>
      <c r="R3113">
        <v>6</v>
      </c>
      <c r="S3113">
        <v>12</v>
      </c>
      <c r="T3113">
        <v>4</v>
      </c>
      <c r="U3113">
        <v>2</v>
      </c>
      <c r="V3113">
        <v>4</v>
      </c>
      <c r="W3113">
        <v>1</v>
      </c>
      <c r="X3113">
        <v>1</v>
      </c>
      <c r="Y3113">
        <v>5</v>
      </c>
      <c r="Z3113">
        <v>6</v>
      </c>
      <c r="AA3113">
        <v>4</v>
      </c>
      <c r="AB3113">
        <v>2</v>
      </c>
      <c r="AC3113">
        <v>1</v>
      </c>
      <c r="AD3113">
        <v>2</v>
      </c>
      <c r="AE3113">
        <f>SUM(M3113:N3113)/SUM(K3113:AD3113)</f>
        <v>0.15384615384615385</v>
      </c>
      <c r="AF3113">
        <f>SUM(S3113,Y3113)/SUM(K3113:AD3113)</f>
        <v>0.18681318681318682</v>
      </c>
      <c r="AG3113">
        <f t="shared" si="210"/>
        <v>0.18681318681318682</v>
      </c>
      <c r="AH3113">
        <f t="shared" si="211"/>
        <v>8.7912087912087919E-2</v>
      </c>
      <c r="AI3113">
        <f t="shared" si="212"/>
        <v>0.15384615384615385</v>
      </c>
      <c r="AJ3113">
        <f t="shared" si="213"/>
        <v>0.23076923076923078</v>
      </c>
    </row>
    <row r="3114" spans="1:38" x14ac:dyDescent="0.2">
      <c r="A3114" t="s">
        <v>1135</v>
      </c>
      <c r="B3114">
        <v>5</v>
      </c>
      <c r="C3114">
        <v>201</v>
      </c>
      <c r="D3114">
        <f>C3114-B3114</f>
        <v>196</v>
      </c>
      <c r="E3114">
        <v>0.32400000000000001</v>
      </c>
      <c r="F3114">
        <v>1.9919999999999998E-3</v>
      </c>
      <c r="G3114">
        <v>66</v>
      </c>
      <c r="H3114" t="s">
        <v>46</v>
      </c>
      <c r="I3114" t="s">
        <v>49</v>
      </c>
      <c r="J3114">
        <v>3.2909999999999999</v>
      </c>
      <c r="K3114">
        <v>11</v>
      </c>
      <c r="L3114">
        <v>0</v>
      </c>
      <c r="M3114">
        <v>8</v>
      </c>
      <c r="N3114">
        <v>6</v>
      </c>
      <c r="O3114">
        <v>3</v>
      </c>
      <c r="P3114">
        <v>6</v>
      </c>
      <c r="Q3114">
        <v>0</v>
      </c>
      <c r="R3114">
        <v>2</v>
      </c>
      <c r="S3114">
        <v>13</v>
      </c>
      <c r="T3114">
        <v>4</v>
      </c>
      <c r="U3114">
        <v>0</v>
      </c>
      <c r="V3114">
        <v>6</v>
      </c>
      <c r="W3114">
        <v>6</v>
      </c>
      <c r="X3114">
        <v>3</v>
      </c>
      <c r="Y3114">
        <v>4</v>
      </c>
      <c r="Z3114">
        <v>8</v>
      </c>
      <c r="AA3114">
        <v>5</v>
      </c>
      <c r="AB3114">
        <v>3</v>
      </c>
      <c r="AC3114">
        <v>0</v>
      </c>
      <c r="AD3114">
        <v>3</v>
      </c>
      <c r="AE3114">
        <f>SUM(M3114:N3114)/SUM(K3114:AD3114)</f>
        <v>0.15384615384615385</v>
      </c>
      <c r="AF3114">
        <f>SUM(S3114,Y3114)/SUM(K3114:AD3114)</f>
        <v>0.18681318681318682</v>
      </c>
      <c r="AG3114">
        <f t="shared" si="210"/>
        <v>0.25274725274725274</v>
      </c>
      <c r="AH3114">
        <f t="shared" si="211"/>
        <v>6.5934065934065936E-2</v>
      </c>
      <c r="AI3114">
        <f t="shared" si="212"/>
        <v>9.8901098901098897E-2</v>
      </c>
      <c r="AJ3114">
        <f t="shared" si="213"/>
        <v>0.24175824175824176</v>
      </c>
      <c r="AK3114">
        <v>48</v>
      </c>
      <c r="AL3114">
        <v>0</v>
      </c>
    </row>
    <row r="3115" spans="1:38" x14ac:dyDescent="0.2">
      <c r="A3115" t="s">
        <v>1157</v>
      </c>
      <c r="B3115">
        <v>300</v>
      </c>
      <c r="C3115">
        <v>503</v>
      </c>
      <c r="D3115">
        <f>C3115-B3115</f>
        <v>203</v>
      </c>
      <c r="E3115">
        <v>0.41289999999999999</v>
      </c>
      <c r="F3115">
        <v>7.5299999999999998E-4</v>
      </c>
      <c r="G3115">
        <v>78</v>
      </c>
      <c r="H3115" t="s">
        <v>46</v>
      </c>
      <c r="I3115" t="s">
        <v>49</v>
      </c>
      <c r="J3115">
        <v>3.597</v>
      </c>
      <c r="K3115">
        <v>1</v>
      </c>
      <c r="L3115">
        <v>2</v>
      </c>
      <c r="M3115">
        <v>8</v>
      </c>
      <c r="N3115">
        <v>7</v>
      </c>
      <c r="O3115">
        <v>3</v>
      </c>
      <c r="P3115">
        <v>8</v>
      </c>
      <c r="Q3115">
        <v>2</v>
      </c>
      <c r="R3115">
        <v>8</v>
      </c>
      <c r="S3115">
        <v>13</v>
      </c>
      <c r="T3115">
        <v>5</v>
      </c>
      <c r="U3115">
        <v>3</v>
      </c>
      <c r="V3115">
        <v>8</v>
      </c>
      <c r="W3115">
        <v>5</v>
      </c>
      <c r="X3115">
        <v>2</v>
      </c>
      <c r="Y3115">
        <v>4</v>
      </c>
      <c r="Z3115">
        <v>2</v>
      </c>
      <c r="AA3115">
        <v>4</v>
      </c>
      <c r="AB3115">
        <v>5</v>
      </c>
      <c r="AC3115">
        <v>1</v>
      </c>
      <c r="AD3115">
        <v>0</v>
      </c>
      <c r="AE3115">
        <f>SUM(M3115:N3115)/SUM(K3115:AD3115)</f>
        <v>0.16483516483516483</v>
      </c>
      <c r="AF3115">
        <f>SUM(S3115,Y3115)/SUM(K3115:AD3115)</f>
        <v>0.18681318681318682</v>
      </c>
      <c r="AG3115">
        <f t="shared" si="210"/>
        <v>0.15384615384615385</v>
      </c>
      <c r="AH3115">
        <f t="shared" si="211"/>
        <v>4.3956043956043959E-2</v>
      </c>
      <c r="AI3115">
        <f t="shared" si="212"/>
        <v>0.23076923076923078</v>
      </c>
      <c r="AJ3115">
        <f t="shared" si="213"/>
        <v>0.21978021978021978</v>
      </c>
    </row>
    <row r="3116" spans="1:38" x14ac:dyDescent="0.2">
      <c r="A3116" t="s">
        <v>1712</v>
      </c>
      <c r="B3116">
        <v>961</v>
      </c>
      <c r="C3116">
        <v>1127</v>
      </c>
      <c r="D3116">
        <f>C3116-B3116</f>
        <v>166</v>
      </c>
      <c r="E3116">
        <v>0.17449999999999999</v>
      </c>
      <c r="F3116">
        <v>2.05E-4</v>
      </c>
      <c r="G3116">
        <v>18</v>
      </c>
      <c r="H3116" t="s">
        <v>35</v>
      </c>
      <c r="I3116" t="s">
        <v>874</v>
      </c>
      <c r="J3116">
        <v>2.887</v>
      </c>
      <c r="K3116">
        <v>4</v>
      </c>
      <c r="L3116">
        <v>0</v>
      </c>
      <c r="M3116">
        <v>8</v>
      </c>
      <c r="N3116">
        <v>13</v>
      </c>
      <c r="O3116">
        <v>3</v>
      </c>
      <c r="P3116">
        <v>5</v>
      </c>
      <c r="Q3116">
        <v>1</v>
      </c>
      <c r="R3116">
        <v>4</v>
      </c>
      <c r="S3116">
        <v>9</v>
      </c>
      <c r="T3116">
        <v>4</v>
      </c>
      <c r="U3116">
        <v>2</v>
      </c>
      <c r="V3116">
        <v>7</v>
      </c>
      <c r="W3116">
        <v>3</v>
      </c>
      <c r="X3116">
        <v>7</v>
      </c>
      <c r="Y3116">
        <v>8</v>
      </c>
      <c r="Z3116">
        <v>4</v>
      </c>
      <c r="AA3116">
        <v>3</v>
      </c>
      <c r="AB3116">
        <v>3</v>
      </c>
      <c r="AC3116">
        <v>2</v>
      </c>
      <c r="AD3116">
        <v>1</v>
      </c>
      <c r="AE3116">
        <f>SUM(M3116:N3116)/SUM(K3116:AD3116)</f>
        <v>0.23076923076923078</v>
      </c>
      <c r="AF3116">
        <f>SUM(S3116,Y3116)/SUM(K3116:AD3116)</f>
        <v>0.18681318681318682</v>
      </c>
      <c r="AG3116">
        <f t="shared" si="210"/>
        <v>0.13186813186813187</v>
      </c>
      <c r="AH3116">
        <f t="shared" si="211"/>
        <v>6.5934065934065936E-2</v>
      </c>
      <c r="AI3116">
        <f t="shared" si="212"/>
        <v>0.14285714285714285</v>
      </c>
      <c r="AJ3116">
        <f t="shared" si="213"/>
        <v>0.24175824175824176</v>
      </c>
    </row>
    <row r="3117" spans="1:38" x14ac:dyDescent="0.2">
      <c r="A3117" t="s">
        <v>2655</v>
      </c>
      <c r="B3117">
        <v>6</v>
      </c>
      <c r="C3117">
        <v>375</v>
      </c>
      <c r="D3117">
        <f>C3117-B3117</f>
        <v>369</v>
      </c>
      <c r="E3117">
        <v>0.3584</v>
      </c>
      <c r="F3117">
        <v>1.11E-4</v>
      </c>
      <c r="G3117">
        <v>66</v>
      </c>
      <c r="H3117" t="s">
        <v>32</v>
      </c>
      <c r="I3117" t="s">
        <v>44</v>
      </c>
      <c r="J3117">
        <v>2.7360000000000002</v>
      </c>
      <c r="K3117">
        <v>5</v>
      </c>
      <c r="L3117">
        <v>0</v>
      </c>
      <c r="M3117">
        <v>28</v>
      </c>
      <c r="N3117">
        <v>16</v>
      </c>
      <c r="O3117">
        <v>4</v>
      </c>
      <c r="P3117">
        <v>9</v>
      </c>
      <c r="Q3117">
        <v>3</v>
      </c>
      <c r="R3117">
        <v>4</v>
      </c>
      <c r="S3117">
        <v>26</v>
      </c>
      <c r="T3117">
        <v>7</v>
      </c>
      <c r="U3117">
        <v>4</v>
      </c>
      <c r="V3117">
        <v>12</v>
      </c>
      <c r="W3117">
        <v>8</v>
      </c>
      <c r="X3117">
        <v>11</v>
      </c>
      <c r="Y3117">
        <v>8</v>
      </c>
      <c r="Z3117">
        <v>17</v>
      </c>
      <c r="AA3117">
        <v>8</v>
      </c>
      <c r="AB3117">
        <v>7</v>
      </c>
      <c r="AC3117">
        <v>2</v>
      </c>
      <c r="AD3117">
        <v>3</v>
      </c>
      <c r="AE3117">
        <f>SUM(M3117:N3117)/SUM(K3117:AD3117)</f>
        <v>0.24175824175824176</v>
      </c>
      <c r="AF3117">
        <f>SUM(S3117,Y3117)/SUM(K3117:AD3117)</f>
        <v>0.18681318681318682</v>
      </c>
      <c r="AG3117">
        <f t="shared" si="210"/>
        <v>0.12087912087912088</v>
      </c>
      <c r="AH3117">
        <f t="shared" si="211"/>
        <v>4.9450549450549448E-2</v>
      </c>
      <c r="AI3117">
        <f t="shared" si="212"/>
        <v>0.12087912087912088</v>
      </c>
      <c r="AJ3117">
        <f t="shared" si="213"/>
        <v>0.28021978021978022</v>
      </c>
      <c r="AK3117">
        <v>13</v>
      </c>
      <c r="AL3117">
        <v>0</v>
      </c>
    </row>
    <row r="3118" spans="1:38" x14ac:dyDescent="0.2">
      <c r="A3118" t="s">
        <v>2971</v>
      </c>
      <c r="B3118">
        <v>128</v>
      </c>
      <c r="C3118">
        <v>594</v>
      </c>
      <c r="D3118">
        <f>C3118-B3118</f>
        <v>466</v>
      </c>
      <c r="E3118">
        <v>0.18590000000000001</v>
      </c>
      <c r="F3118">
        <v>4.1199999999999999E-4</v>
      </c>
      <c r="G3118">
        <v>18</v>
      </c>
      <c r="H3118" t="s">
        <v>35</v>
      </c>
      <c r="I3118" t="s">
        <v>40</v>
      </c>
      <c r="J3118">
        <v>2.794</v>
      </c>
      <c r="K3118">
        <v>10</v>
      </c>
      <c r="L3118">
        <v>2</v>
      </c>
      <c r="M3118">
        <v>16</v>
      </c>
      <c r="N3118">
        <v>20</v>
      </c>
      <c r="O3118">
        <v>2</v>
      </c>
      <c r="P3118">
        <v>20</v>
      </c>
      <c r="Q3118">
        <v>4</v>
      </c>
      <c r="R3118">
        <v>1</v>
      </c>
      <c r="S3118">
        <v>26</v>
      </c>
      <c r="T3118">
        <v>8</v>
      </c>
      <c r="U3118">
        <v>0</v>
      </c>
      <c r="V3118">
        <v>22</v>
      </c>
      <c r="W3118">
        <v>4</v>
      </c>
      <c r="X3118">
        <v>7</v>
      </c>
      <c r="Y3118">
        <v>11</v>
      </c>
      <c r="Z3118">
        <v>22</v>
      </c>
      <c r="AA3118">
        <v>13</v>
      </c>
      <c r="AB3118">
        <v>8</v>
      </c>
      <c r="AC3118">
        <v>0</v>
      </c>
      <c r="AD3118">
        <v>2</v>
      </c>
      <c r="AE3118">
        <f>SUM(M3118:N3118)/SUM(K3118:AD3118)</f>
        <v>0.18181818181818182</v>
      </c>
      <c r="AF3118">
        <f>SUM(S3118,Y3118)/SUM(K3118:AD3118)</f>
        <v>0.18686868686868688</v>
      </c>
      <c r="AG3118">
        <f t="shared" si="210"/>
        <v>0.17171717171717171</v>
      </c>
      <c r="AH3118">
        <f t="shared" si="211"/>
        <v>2.0202020202020204E-2</v>
      </c>
      <c r="AI3118">
        <f t="shared" si="212"/>
        <v>8.5858585858585856E-2</v>
      </c>
      <c r="AJ3118">
        <f t="shared" si="213"/>
        <v>0.35353535353535354</v>
      </c>
    </row>
    <row r="3119" spans="1:38" x14ac:dyDescent="0.2">
      <c r="A3119" t="s">
        <v>2114</v>
      </c>
      <c r="B3119">
        <v>30</v>
      </c>
      <c r="C3119">
        <v>234</v>
      </c>
      <c r="D3119">
        <f>C3119-B3119</f>
        <v>204</v>
      </c>
      <c r="E3119">
        <v>0.251</v>
      </c>
      <c r="F3119" s="1">
        <v>1.9999999999999999E-6</v>
      </c>
      <c r="G3119">
        <v>42</v>
      </c>
      <c r="H3119" t="s">
        <v>32</v>
      </c>
      <c r="I3119" t="s">
        <v>44</v>
      </c>
      <c r="J3119">
        <v>2.7829999999999999</v>
      </c>
      <c r="K3119">
        <v>4</v>
      </c>
      <c r="L3119">
        <v>0</v>
      </c>
      <c r="M3119">
        <v>9</v>
      </c>
      <c r="N3119">
        <v>20</v>
      </c>
      <c r="O3119">
        <v>1</v>
      </c>
      <c r="P3119">
        <v>13</v>
      </c>
      <c r="Q3119">
        <v>4</v>
      </c>
      <c r="R3119">
        <v>3</v>
      </c>
      <c r="S3119">
        <v>11</v>
      </c>
      <c r="T3119">
        <v>6</v>
      </c>
      <c r="U3119">
        <v>2</v>
      </c>
      <c r="V3119">
        <v>3</v>
      </c>
      <c r="W3119">
        <v>1</v>
      </c>
      <c r="X3119">
        <v>4</v>
      </c>
      <c r="Y3119">
        <v>9</v>
      </c>
      <c r="Z3119">
        <v>7</v>
      </c>
      <c r="AA3119">
        <v>4</v>
      </c>
      <c r="AB3119">
        <v>2</v>
      </c>
      <c r="AC3119">
        <v>1</v>
      </c>
      <c r="AD3119">
        <v>3</v>
      </c>
      <c r="AE3119">
        <f>SUM(M3119:N3119)/SUM(K3119:AD3119)</f>
        <v>0.27102803738317754</v>
      </c>
      <c r="AF3119">
        <f>SUM(S3119,Y3119)/SUM(K3119:AD3119)</f>
        <v>0.18691588785046728</v>
      </c>
      <c r="AG3119">
        <f t="shared" si="210"/>
        <v>0.16822429906542055</v>
      </c>
      <c r="AH3119">
        <f t="shared" si="211"/>
        <v>4.6728971962616821E-2</v>
      </c>
      <c r="AI3119">
        <f t="shared" si="212"/>
        <v>0.12149532710280374</v>
      </c>
      <c r="AJ3119">
        <f t="shared" si="213"/>
        <v>0.20560747663551401</v>
      </c>
      <c r="AK3119">
        <v>4</v>
      </c>
      <c r="AL3119">
        <v>0</v>
      </c>
    </row>
    <row r="3120" spans="1:38" x14ac:dyDescent="0.2">
      <c r="A3120" t="s">
        <v>181</v>
      </c>
      <c r="B3120">
        <v>673</v>
      </c>
      <c r="C3120">
        <v>1066</v>
      </c>
      <c r="D3120">
        <f>C3120-B3120</f>
        <v>393</v>
      </c>
      <c r="E3120">
        <v>0.19689999999999999</v>
      </c>
      <c r="F3120">
        <v>6.0999999999999999E-5</v>
      </c>
      <c r="G3120">
        <v>18</v>
      </c>
      <c r="H3120" t="s">
        <v>35</v>
      </c>
      <c r="I3120" t="s">
        <v>33</v>
      </c>
      <c r="J3120">
        <v>3.09</v>
      </c>
      <c r="K3120">
        <v>11</v>
      </c>
      <c r="L3120">
        <v>2</v>
      </c>
      <c r="M3120">
        <v>18</v>
      </c>
      <c r="N3120">
        <v>23</v>
      </c>
      <c r="O3120">
        <v>9</v>
      </c>
      <c r="P3120">
        <v>14</v>
      </c>
      <c r="Q3120">
        <v>5</v>
      </c>
      <c r="R3120">
        <v>11</v>
      </c>
      <c r="S3120">
        <v>30</v>
      </c>
      <c r="T3120">
        <v>15</v>
      </c>
      <c r="U3120">
        <v>3</v>
      </c>
      <c r="V3120">
        <v>24</v>
      </c>
      <c r="W3120">
        <v>5</v>
      </c>
      <c r="X3120">
        <v>11</v>
      </c>
      <c r="Y3120">
        <v>16</v>
      </c>
      <c r="Z3120">
        <v>21</v>
      </c>
      <c r="AA3120">
        <v>10</v>
      </c>
      <c r="AB3120">
        <v>4</v>
      </c>
      <c r="AC3120">
        <v>2</v>
      </c>
      <c r="AD3120">
        <v>12</v>
      </c>
      <c r="AE3120">
        <f>SUM(M3120:N3120)/SUM(K3120:AD3120)</f>
        <v>0.16666666666666666</v>
      </c>
      <c r="AF3120">
        <f>SUM(S3120,Y3120)/SUM(K3120:AD3120)</f>
        <v>0.18699186991869918</v>
      </c>
      <c r="AG3120">
        <f t="shared" si="210"/>
        <v>0.12195121951219512</v>
      </c>
      <c r="AH3120">
        <f t="shared" si="211"/>
        <v>9.3495934959349589E-2</v>
      </c>
      <c r="AI3120">
        <f t="shared" si="212"/>
        <v>0.13414634146341464</v>
      </c>
      <c r="AJ3120">
        <f t="shared" si="213"/>
        <v>0.2967479674796748</v>
      </c>
    </row>
    <row r="3121" spans="1:38" x14ac:dyDescent="0.2">
      <c r="A3121" t="s">
        <v>74</v>
      </c>
      <c r="B3121">
        <v>4</v>
      </c>
      <c r="C3121">
        <v>294</v>
      </c>
      <c r="D3121">
        <f>C3121-B3121</f>
        <v>290</v>
      </c>
      <c r="E3121">
        <v>0.26369999999999999</v>
      </c>
      <c r="F3121">
        <v>3.9199999999999999E-3</v>
      </c>
      <c r="G3121">
        <v>54</v>
      </c>
      <c r="H3121" t="s">
        <v>35</v>
      </c>
      <c r="I3121" t="s">
        <v>44</v>
      </c>
      <c r="J3121">
        <v>2.8420000000000001</v>
      </c>
      <c r="K3121">
        <v>5</v>
      </c>
      <c r="L3121">
        <v>0</v>
      </c>
      <c r="M3121">
        <v>13</v>
      </c>
      <c r="N3121">
        <v>9</v>
      </c>
      <c r="O3121">
        <v>0</v>
      </c>
      <c r="P3121">
        <v>17</v>
      </c>
      <c r="Q3121">
        <v>4</v>
      </c>
      <c r="R3121">
        <v>5</v>
      </c>
      <c r="S3121">
        <v>10</v>
      </c>
      <c r="T3121">
        <v>4</v>
      </c>
      <c r="U3121">
        <v>0</v>
      </c>
      <c r="V3121">
        <v>3</v>
      </c>
      <c r="W3121">
        <v>12</v>
      </c>
      <c r="X3121">
        <v>7</v>
      </c>
      <c r="Y3121">
        <v>13</v>
      </c>
      <c r="Z3121">
        <v>11</v>
      </c>
      <c r="AA3121">
        <v>5</v>
      </c>
      <c r="AB3121">
        <v>3</v>
      </c>
      <c r="AC3121">
        <v>0</v>
      </c>
      <c r="AD3121">
        <v>2</v>
      </c>
      <c r="AE3121">
        <f>SUM(M3121:N3121)/SUM(K3121:AD3121)</f>
        <v>0.17886178861788618</v>
      </c>
      <c r="AF3121">
        <f>SUM(S3121,Y3121)/SUM(K3121:AD3121)</f>
        <v>0.18699186991869918</v>
      </c>
      <c r="AG3121">
        <f t="shared" si="210"/>
        <v>0.27642276422764228</v>
      </c>
      <c r="AH3121">
        <f t="shared" si="211"/>
        <v>1.6260162601626018E-2</v>
      </c>
      <c r="AI3121">
        <f t="shared" si="212"/>
        <v>9.7560975609756101E-2</v>
      </c>
      <c r="AJ3121">
        <f t="shared" si="213"/>
        <v>0.24390243902439024</v>
      </c>
      <c r="AK3121">
        <v>1</v>
      </c>
      <c r="AL3121">
        <v>0</v>
      </c>
    </row>
    <row r="3122" spans="1:38" x14ac:dyDescent="0.2">
      <c r="A3122" t="s">
        <v>752</v>
      </c>
      <c r="B3122">
        <v>6</v>
      </c>
      <c r="C3122">
        <v>1280</v>
      </c>
      <c r="D3122">
        <f>C3122-B3122</f>
        <v>1274</v>
      </c>
      <c r="E3122">
        <v>0.46400000000000002</v>
      </c>
      <c r="F3122">
        <v>2.3000000000000001E-4</v>
      </c>
      <c r="G3122">
        <v>90</v>
      </c>
      <c r="H3122" t="s">
        <v>32</v>
      </c>
      <c r="I3122" t="s">
        <v>49</v>
      </c>
      <c r="J3122">
        <v>2.8919999999999999</v>
      </c>
      <c r="K3122">
        <v>18</v>
      </c>
      <c r="L3122">
        <v>0</v>
      </c>
      <c r="M3122">
        <v>35</v>
      </c>
      <c r="N3122">
        <v>38</v>
      </c>
      <c r="O3122">
        <v>2</v>
      </c>
      <c r="P3122">
        <v>96</v>
      </c>
      <c r="Q3122">
        <v>7</v>
      </c>
      <c r="R3122">
        <v>6</v>
      </c>
      <c r="S3122">
        <v>59</v>
      </c>
      <c r="T3122">
        <v>10</v>
      </c>
      <c r="U3122">
        <v>0</v>
      </c>
      <c r="V3122">
        <v>20</v>
      </c>
      <c r="W3122">
        <v>16</v>
      </c>
      <c r="X3122">
        <v>9</v>
      </c>
      <c r="Y3122">
        <v>16</v>
      </c>
      <c r="Z3122">
        <v>35</v>
      </c>
      <c r="AA3122">
        <v>15</v>
      </c>
      <c r="AB3122">
        <v>11</v>
      </c>
      <c r="AC3122">
        <v>1</v>
      </c>
      <c r="AD3122">
        <v>7</v>
      </c>
      <c r="AE3122">
        <f>SUM(M3122:N3122)/SUM(K3122:AD3122)</f>
        <v>0.18204488778054864</v>
      </c>
      <c r="AF3122">
        <f>SUM(S3122,Y3122)/SUM(K3122:AD3122)</f>
        <v>0.18703241895261846</v>
      </c>
      <c r="AG3122">
        <f t="shared" si="210"/>
        <v>0.32418952618453867</v>
      </c>
      <c r="AH3122">
        <f t="shared" si="211"/>
        <v>2.4937655860349128E-2</v>
      </c>
      <c r="AI3122">
        <f t="shared" si="212"/>
        <v>6.7331670822942641E-2</v>
      </c>
      <c r="AJ3122">
        <f t="shared" si="213"/>
        <v>0.21446384039900249</v>
      </c>
      <c r="AK3122">
        <v>7</v>
      </c>
      <c r="AL3122">
        <v>0</v>
      </c>
    </row>
    <row r="3123" spans="1:38" x14ac:dyDescent="0.2">
      <c r="A3123" t="s">
        <v>3259</v>
      </c>
      <c r="B3123">
        <v>98</v>
      </c>
      <c r="C3123">
        <v>414</v>
      </c>
      <c r="D3123">
        <f>C3123-B3123</f>
        <v>316</v>
      </c>
      <c r="E3123">
        <v>0.2167</v>
      </c>
      <c r="F3123">
        <v>3.1359999999999999E-3</v>
      </c>
      <c r="G3123">
        <v>30</v>
      </c>
      <c r="H3123" t="s">
        <v>35</v>
      </c>
      <c r="I3123" t="s">
        <v>40</v>
      </c>
      <c r="J3123">
        <v>2.9079999999999999</v>
      </c>
      <c r="K3123">
        <v>1</v>
      </c>
      <c r="L3123">
        <v>1</v>
      </c>
      <c r="M3123">
        <v>14</v>
      </c>
      <c r="N3123">
        <v>11</v>
      </c>
      <c r="O3123">
        <v>7</v>
      </c>
      <c r="P3123">
        <v>3</v>
      </c>
      <c r="Q3123">
        <v>5</v>
      </c>
      <c r="R3123">
        <v>1</v>
      </c>
      <c r="S3123">
        <v>19</v>
      </c>
      <c r="T3123">
        <v>12</v>
      </c>
      <c r="U3123">
        <v>3</v>
      </c>
      <c r="V3123">
        <v>19</v>
      </c>
      <c r="W3123">
        <v>7</v>
      </c>
      <c r="X3123">
        <v>7</v>
      </c>
      <c r="Y3123">
        <v>10</v>
      </c>
      <c r="Z3123">
        <v>11</v>
      </c>
      <c r="AA3123">
        <v>11</v>
      </c>
      <c r="AB3123">
        <v>6</v>
      </c>
      <c r="AC3123">
        <v>0</v>
      </c>
      <c r="AD3123">
        <v>7</v>
      </c>
      <c r="AE3123">
        <f>SUM(M3123:N3123)/SUM(K3123:AD3123)</f>
        <v>0.16129032258064516</v>
      </c>
      <c r="AF3123">
        <f>SUM(S3123,Y3123)/SUM(K3123:AD3123)</f>
        <v>0.18709677419354839</v>
      </c>
      <c r="AG3123">
        <f t="shared" si="210"/>
        <v>7.0967741935483872E-2</v>
      </c>
      <c r="AH3123">
        <f t="shared" si="211"/>
        <v>9.0322580645161285E-2</v>
      </c>
      <c r="AI3123">
        <f t="shared" si="212"/>
        <v>0.14193548387096774</v>
      </c>
      <c r="AJ3123">
        <f t="shared" si="213"/>
        <v>0.34838709677419355</v>
      </c>
    </row>
    <row r="3124" spans="1:38" x14ac:dyDescent="0.2">
      <c r="A3124" t="s">
        <v>994</v>
      </c>
      <c r="B3124">
        <v>26</v>
      </c>
      <c r="C3124">
        <v>986</v>
      </c>
      <c r="D3124">
        <f>C3124-B3124</f>
        <v>960</v>
      </c>
      <c r="E3124">
        <v>0.37569999999999998</v>
      </c>
      <c r="F3124">
        <v>3.1000000000000001E-5</v>
      </c>
      <c r="G3124">
        <v>78</v>
      </c>
      <c r="H3124" t="s">
        <v>32</v>
      </c>
      <c r="I3124" t="s">
        <v>68</v>
      </c>
      <c r="J3124">
        <v>2.52</v>
      </c>
      <c r="K3124">
        <v>9</v>
      </c>
      <c r="L3124">
        <v>2</v>
      </c>
      <c r="M3124">
        <v>40</v>
      </c>
      <c r="N3124">
        <v>34</v>
      </c>
      <c r="O3124">
        <v>0</v>
      </c>
      <c r="P3124">
        <v>53</v>
      </c>
      <c r="Q3124">
        <v>6</v>
      </c>
      <c r="R3124">
        <v>2</v>
      </c>
      <c r="S3124">
        <v>44</v>
      </c>
      <c r="T3124">
        <v>6</v>
      </c>
      <c r="U3124">
        <v>2</v>
      </c>
      <c r="V3124">
        <v>21</v>
      </c>
      <c r="W3124">
        <v>16</v>
      </c>
      <c r="X3124">
        <v>13</v>
      </c>
      <c r="Y3124">
        <v>14</v>
      </c>
      <c r="Z3124">
        <v>24</v>
      </c>
      <c r="AA3124">
        <v>15</v>
      </c>
      <c r="AB3124">
        <v>9</v>
      </c>
      <c r="AC3124">
        <v>0</v>
      </c>
      <c r="AD3124">
        <v>0</v>
      </c>
      <c r="AE3124">
        <f>SUM(M3124:N3124)/SUM(K3124:AD3124)</f>
        <v>0.23870967741935484</v>
      </c>
      <c r="AF3124">
        <f>SUM(S3124,Y3124)/SUM(K3124:AD3124)</f>
        <v>0.18709677419354839</v>
      </c>
      <c r="AG3124">
        <f t="shared" si="210"/>
        <v>0.25161290322580643</v>
      </c>
      <c r="AH3124">
        <f t="shared" si="211"/>
        <v>0</v>
      </c>
      <c r="AI3124">
        <f t="shared" si="212"/>
        <v>6.1290322580645158E-2</v>
      </c>
      <c r="AJ3124">
        <f t="shared" si="213"/>
        <v>0.26129032258064516</v>
      </c>
      <c r="AK3124">
        <v>3</v>
      </c>
      <c r="AL3124">
        <v>0</v>
      </c>
    </row>
    <row r="3125" spans="1:38" x14ac:dyDescent="0.2">
      <c r="A3125" t="s">
        <v>1231</v>
      </c>
      <c r="B3125">
        <v>69</v>
      </c>
      <c r="C3125">
        <v>530</v>
      </c>
      <c r="D3125">
        <f>C3125-B3125</f>
        <v>461</v>
      </c>
      <c r="E3125">
        <v>0.45490000000000003</v>
      </c>
      <c r="F3125">
        <v>1.2E-5</v>
      </c>
      <c r="G3125">
        <v>90</v>
      </c>
      <c r="H3125" t="s">
        <v>32</v>
      </c>
      <c r="I3125" t="s">
        <v>210</v>
      </c>
      <c r="J3125">
        <v>2.649</v>
      </c>
      <c r="K3125">
        <v>9</v>
      </c>
      <c r="L3125">
        <v>1</v>
      </c>
      <c r="M3125">
        <v>19</v>
      </c>
      <c r="N3125">
        <v>22</v>
      </c>
      <c r="O3125">
        <v>1</v>
      </c>
      <c r="P3125">
        <v>26</v>
      </c>
      <c r="Q3125">
        <v>5</v>
      </c>
      <c r="R3125">
        <v>3</v>
      </c>
      <c r="S3125">
        <v>27</v>
      </c>
      <c r="T3125">
        <v>5</v>
      </c>
      <c r="U3125">
        <v>0</v>
      </c>
      <c r="V3125">
        <v>14</v>
      </c>
      <c r="W3125">
        <v>8</v>
      </c>
      <c r="X3125">
        <v>5</v>
      </c>
      <c r="Y3125">
        <v>5</v>
      </c>
      <c r="Z3125">
        <v>7</v>
      </c>
      <c r="AA3125">
        <v>4</v>
      </c>
      <c r="AB3125">
        <v>5</v>
      </c>
      <c r="AC3125">
        <v>1</v>
      </c>
      <c r="AD3125">
        <v>4</v>
      </c>
      <c r="AE3125">
        <f>SUM(M3125:N3125)/SUM(K3125:AD3125)</f>
        <v>0.23976608187134502</v>
      </c>
      <c r="AF3125">
        <f>SUM(S3125,Y3125)/SUM(K3125:AD3125)</f>
        <v>0.1871345029239766</v>
      </c>
      <c r="AG3125">
        <f t="shared" si="210"/>
        <v>0.25146198830409355</v>
      </c>
      <c r="AH3125">
        <f t="shared" si="211"/>
        <v>3.5087719298245612E-2</v>
      </c>
      <c r="AI3125">
        <f t="shared" si="212"/>
        <v>7.6023391812865493E-2</v>
      </c>
      <c r="AJ3125">
        <f t="shared" si="213"/>
        <v>0.21052631578947367</v>
      </c>
      <c r="AK3125">
        <v>33</v>
      </c>
      <c r="AL3125">
        <v>1</v>
      </c>
    </row>
    <row r="3126" spans="1:38" x14ac:dyDescent="0.2">
      <c r="A3126" t="s">
        <v>2395</v>
      </c>
      <c r="B3126">
        <v>22</v>
      </c>
      <c r="C3126">
        <v>491</v>
      </c>
      <c r="D3126">
        <f>C3126-B3126</f>
        <v>469</v>
      </c>
      <c r="E3126">
        <v>0.54079999999999995</v>
      </c>
      <c r="F3126">
        <v>3.1E-4</v>
      </c>
      <c r="G3126">
        <v>90</v>
      </c>
      <c r="H3126" t="s">
        <v>46</v>
      </c>
      <c r="I3126" t="s">
        <v>49</v>
      </c>
      <c r="J3126">
        <v>2.66</v>
      </c>
      <c r="K3126">
        <v>8</v>
      </c>
      <c r="L3126">
        <v>0</v>
      </c>
      <c r="M3126">
        <v>18</v>
      </c>
      <c r="N3126">
        <v>27</v>
      </c>
      <c r="O3126">
        <v>2</v>
      </c>
      <c r="P3126">
        <v>38</v>
      </c>
      <c r="Q3126">
        <v>2</v>
      </c>
      <c r="R3126">
        <v>0</v>
      </c>
      <c r="S3126">
        <v>24</v>
      </c>
      <c r="T3126">
        <v>4</v>
      </c>
      <c r="U3126">
        <v>1</v>
      </c>
      <c r="V3126">
        <v>9</v>
      </c>
      <c r="W3126">
        <v>3</v>
      </c>
      <c r="X3126">
        <v>2</v>
      </c>
      <c r="Y3126">
        <v>8</v>
      </c>
      <c r="Z3126">
        <v>7</v>
      </c>
      <c r="AA3126">
        <v>12</v>
      </c>
      <c r="AB3126">
        <v>4</v>
      </c>
      <c r="AC3126">
        <v>0</v>
      </c>
      <c r="AD3126">
        <v>2</v>
      </c>
      <c r="AE3126">
        <f>SUM(M3126:N3126)/SUM(K3126:AD3126)</f>
        <v>0.26315789473684209</v>
      </c>
      <c r="AF3126">
        <f>SUM(S3126,Y3126)/SUM(K3126:AD3126)</f>
        <v>0.1871345029239766</v>
      </c>
      <c r="AG3126">
        <f t="shared" si="210"/>
        <v>0.28654970760233917</v>
      </c>
      <c r="AH3126">
        <f t="shared" si="211"/>
        <v>2.3391812865497075E-2</v>
      </c>
      <c r="AI3126">
        <f t="shared" si="212"/>
        <v>5.2631578947368418E-2</v>
      </c>
      <c r="AJ3126">
        <f t="shared" si="213"/>
        <v>0.1871345029239766</v>
      </c>
      <c r="AK3126">
        <v>113</v>
      </c>
      <c r="AL3126">
        <v>11</v>
      </c>
    </row>
    <row r="3127" spans="1:38" x14ac:dyDescent="0.2">
      <c r="A3127" t="s">
        <v>457</v>
      </c>
      <c r="B3127">
        <v>28</v>
      </c>
      <c r="C3127">
        <v>772</v>
      </c>
      <c r="D3127">
        <f>C3127-B3127</f>
        <v>744</v>
      </c>
      <c r="E3127">
        <v>0.38229999999999997</v>
      </c>
      <c r="F3127">
        <v>1.8E-5</v>
      </c>
      <c r="G3127">
        <v>78</v>
      </c>
      <c r="H3127" t="s">
        <v>32</v>
      </c>
      <c r="I3127" t="s">
        <v>65</v>
      </c>
      <c r="J3127">
        <v>2.7759999999999998</v>
      </c>
      <c r="K3127">
        <v>15</v>
      </c>
      <c r="L3127">
        <v>0</v>
      </c>
      <c r="M3127">
        <v>31</v>
      </c>
      <c r="N3127">
        <v>21</v>
      </c>
      <c r="O3127">
        <v>1</v>
      </c>
      <c r="P3127">
        <v>57</v>
      </c>
      <c r="Q3127">
        <v>3</v>
      </c>
      <c r="R3127">
        <v>2</v>
      </c>
      <c r="S3127">
        <v>39</v>
      </c>
      <c r="T3127">
        <v>7</v>
      </c>
      <c r="U3127">
        <v>1</v>
      </c>
      <c r="V3127">
        <v>14</v>
      </c>
      <c r="W3127">
        <v>11</v>
      </c>
      <c r="X3127">
        <v>7</v>
      </c>
      <c r="Y3127">
        <v>5</v>
      </c>
      <c r="Z3127">
        <v>4</v>
      </c>
      <c r="AA3127">
        <v>9</v>
      </c>
      <c r="AB3127">
        <v>5</v>
      </c>
      <c r="AC3127">
        <v>0</v>
      </c>
      <c r="AD3127">
        <v>3</v>
      </c>
      <c r="AE3127">
        <f>SUM(M3127:N3127)/SUM(K3127:AD3127)</f>
        <v>0.22127659574468084</v>
      </c>
      <c r="AF3127">
        <f>SUM(S3127,Y3127)/SUM(K3127:AD3127)</f>
        <v>0.18723404255319148</v>
      </c>
      <c r="AG3127">
        <f t="shared" si="210"/>
        <v>0.35319148936170214</v>
      </c>
      <c r="AH3127">
        <f t="shared" si="211"/>
        <v>1.7021276595744681E-2</v>
      </c>
      <c r="AI3127">
        <f t="shared" si="212"/>
        <v>6.3829787234042548E-2</v>
      </c>
      <c r="AJ3127">
        <f t="shared" si="213"/>
        <v>0.1574468085106383</v>
      </c>
      <c r="AK3127">
        <v>66</v>
      </c>
      <c r="AL3127">
        <v>0</v>
      </c>
    </row>
    <row r="3128" spans="1:38" x14ac:dyDescent="0.2">
      <c r="A3128" t="s">
        <v>599</v>
      </c>
      <c r="B3128">
        <v>359</v>
      </c>
      <c r="C3128">
        <v>1128</v>
      </c>
      <c r="D3128">
        <f>C3128-B3128</f>
        <v>769</v>
      </c>
      <c r="E3128">
        <v>0.16300000000000001</v>
      </c>
      <c r="F3128">
        <v>6.3000000000000003E-4</v>
      </c>
      <c r="G3128">
        <v>6</v>
      </c>
      <c r="H3128" t="s">
        <v>35</v>
      </c>
      <c r="I3128" t="s">
        <v>33</v>
      </c>
      <c r="J3128">
        <v>2.6819999999999999</v>
      </c>
      <c r="K3128">
        <v>11</v>
      </c>
      <c r="L3128">
        <v>0</v>
      </c>
      <c r="M3128">
        <v>27</v>
      </c>
      <c r="N3128">
        <v>34</v>
      </c>
      <c r="O3128">
        <v>4</v>
      </c>
      <c r="P3128">
        <v>39</v>
      </c>
      <c r="Q3128">
        <v>3</v>
      </c>
      <c r="R3128">
        <v>7</v>
      </c>
      <c r="S3128">
        <v>38</v>
      </c>
      <c r="T3128">
        <v>11</v>
      </c>
      <c r="U3128">
        <v>5</v>
      </c>
      <c r="V3128">
        <v>24</v>
      </c>
      <c r="W3128">
        <v>18</v>
      </c>
      <c r="X3128">
        <v>21</v>
      </c>
      <c r="Y3128">
        <v>21</v>
      </c>
      <c r="Z3128">
        <v>26</v>
      </c>
      <c r="AA3128">
        <v>13</v>
      </c>
      <c r="AB3128">
        <v>5</v>
      </c>
      <c r="AC3128">
        <v>1</v>
      </c>
      <c r="AD3128">
        <v>7</v>
      </c>
      <c r="AE3128">
        <f>SUM(M3128:N3128)/SUM(K3128:AD3128)</f>
        <v>0.19365079365079366</v>
      </c>
      <c r="AF3128">
        <f>SUM(S3128,Y3128)/SUM(K3128:AD3128)</f>
        <v>0.1873015873015873</v>
      </c>
      <c r="AG3128">
        <f t="shared" si="210"/>
        <v>0.21587301587301588</v>
      </c>
      <c r="AH3128">
        <f t="shared" si="211"/>
        <v>3.8095238095238099E-2</v>
      </c>
      <c r="AI3128">
        <f t="shared" si="212"/>
        <v>8.8888888888888892E-2</v>
      </c>
      <c r="AJ3128">
        <f t="shared" si="213"/>
        <v>0.27619047619047621</v>
      </c>
    </row>
    <row r="3129" spans="1:38" x14ac:dyDescent="0.2">
      <c r="A3129" t="s">
        <v>2160</v>
      </c>
      <c r="B3129">
        <v>1418</v>
      </c>
      <c r="C3129">
        <v>1475</v>
      </c>
      <c r="D3129">
        <f>C3129-B3129</f>
        <v>57</v>
      </c>
      <c r="E3129">
        <v>0.2102</v>
      </c>
      <c r="F3129">
        <v>1.0219999999999999E-3</v>
      </c>
      <c r="G3129">
        <v>30</v>
      </c>
      <c r="H3129" t="s">
        <v>35</v>
      </c>
      <c r="I3129" t="s">
        <v>49</v>
      </c>
      <c r="J3129">
        <v>4.2880000000000003</v>
      </c>
      <c r="K3129">
        <v>3</v>
      </c>
      <c r="L3129">
        <v>1</v>
      </c>
      <c r="M3129">
        <v>3</v>
      </c>
      <c r="N3129">
        <v>3</v>
      </c>
      <c r="O3129">
        <v>0</v>
      </c>
      <c r="P3129">
        <v>0</v>
      </c>
      <c r="Q3129">
        <v>0</v>
      </c>
      <c r="R3129">
        <v>3</v>
      </c>
      <c r="S3129">
        <v>5</v>
      </c>
      <c r="T3129">
        <v>7</v>
      </c>
      <c r="U3129">
        <v>3</v>
      </c>
      <c r="V3129">
        <v>4</v>
      </c>
      <c r="W3129">
        <v>2</v>
      </c>
      <c r="X3129">
        <v>0</v>
      </c>
      <c r="Y3129">
        <v>4</v>
      </c>
      <c r="Z3129">
        <v>2</v>
      </c>
      <c r="AA3129">
        <v>3</v>
      </c>
      <c r="AB3129">
        <v>4</v>
      </c>
      <c r="AC3129">
        <v>0</v>
      </c>
      <c r="AD3129">
        <v>1</v>
      </c>
      <c r="AE3129">
        <f>SUM(M3129:N3129)/SUM(K3129:AD3129)</f>
        <v>0.125</v>
      </c>
      <c r="AF3129">
        <f>SUM(S3129,Y3129)/SUM(K3129:AD3129)</f>
        <v>0.1875</v>
      </c>
      <c r="AG3129">
        <f t="shared" si="210"/>
        <v>0.10416666666666667</v>
      </c>
      <c r="AH3129">
        <f t="shared" si="211"/>
        <v>2.0833333333333332E-2</v>
      </c>
      <c r="AI3129">
        <f t="shared" si="212"/>
        <v>0.35416666666666669</v>
      </c>
      <c r="AJ3129">
        <f t="shared" si="213"/>
        <v>0.20833333333333334</v>
      </c>
    </row>
    <row r="3130" spans="1:38" x14ac:dyDescent="0.2">
      <c r="A3130" t="s">
        <v>2236</v>
      </c>
      <c r="B3130">
        <v>74</v>
      </c>
      <c r="C3130">
        <v>106</v>
      </c>
      <c r="D3130">
        <f>C3130-B3130</f>
        <v>32</v>
      </c>
      <c r="E3130">
        <v>0.2802</v>
      </c>
      <c r="F3130">
        <v>7.2999999999999999E-5</v>
      </c>
      <c r="G3130">
        <v>54</v>
      </c>
      <c r="H3130" t="s">
        <v>35</v>
      </c>
      <c r="I3130" t="s">
        <v>33</v>
      </c>
      <c r="J3130">
        <v>2.7410000000000001</v>
      </c>
      <c r="K3130">
        <v>2</v>
      </c>
      <c r="L3130">
        <v>0</v>
      </c>
      <c r="M3130">
        <v>2</v>
      </c>
      <c r="N3130">
        <v>2</v>
      </c>
      <c r="O3130">
        <v>0</v>
      </c>
      <c r="P3130">
        <v>4</v>
      </c>
      <c r="Q3130">
        <v>1</v>
      </c>
      <c r="R3130">
        <v>0</v>
      </c>
      <c r="S3130">
        <v>3</v>
      </c>
      <c r="T3130">
        <v>2</v>
      </c>
      <c r="U3130">
        <v>0</v>
      </c>
      <c r="V3130">
        <v>0</v>
      </c>
      <c r="W3130">
        <v>1</v>
      </c>
      <c r="X3130">
        <v>4</v>
      </c>
      <c r="Y3130">
        <v>3</v>
      </c>
      <c r="Z3130">
        <v>3</v>
      </c>
      <c r="AA3130">
        <v>1</v>
      </c>
      <c r="AB3130">
        <v>0</v>
      </c>
      <c r="AC3130">
        <v>1</v>
      </c>
      <c r="AD3130">
        <v>3</v>
      </c>
      <c r="AE3130">
        <f>SUM(M3130:N3130)/SUM(K3130:AD3130)</f>
        <v>0.125</v>
      </c>
      <c r="AF3130">
        <f>SUM(S3130,Y3130)/SUM(K3130:AD3130)</f>
        <v>0.1875</v>
      </c>
      <c r="AG3130">
        <f t="shared" si="210"/>
        <v>0.21875</v>
      </c>
      <c r="AH3130">
        <f t="shared" si="211"/>
        <v>0.125</v>
      </c>
      <c r="AI3130">
        <f t="shared" si="212"/>
        <v>6.25E-2</v>
      </c>
      <c r="AJ3130">
        <f t="shared" si="213"/>
        <v>0.28125</v>
      </c>
    </row>
    <row r="3131" spans="1:38" x14ac:dyDescent="0.2">
      <c r="A3131" t="s">
        <v>2748</v>
      </c>
      <c r="B3131">
        <v>9</v>
      </c>
      <c r="C3131">
        <v>42</v>
      </c>
      <c r="D3131">
        <f>C3131-B3131</f>
        <v>33</v>
      </c>
      <c r="E3131">
        <v>0.16500000000000001</v>
      </c>
      <c r="F3131">
        <v>5.7070000000000003E-3</v>
      </c>
      <c r="G3131">
        <v>18</v>
      </c>
      <c r="H3131" t="s">
        <v>35</v>
      </c>
      <c r="I3131" t="s">
        <v>49</v>
      </c>
      <c r="J3131">
        <v>3.7410000000000001</v>
      </c>
      <c r="K3131">
        <v>1</v>
      </c>
      <c r="L3131">
        <v>1</v>
      </c>
      <c r="M3131">
        <v>2</v>
      </c>
      <c r="N3131">
        <v>2</v>
      </c>
      <c r="O3131">
        <v>1</v>
      </c>
      <c r="P3131">
        <v>0</v>
      </c>
      <c r="Q3131">
        <v>1</v>
      </c>
      <c r="R3131">
        <v>3</v>
      </c>
      <c r="S3131">
        <v>6</v>
      </c>
      <c r="T3131">
        <v>2</v>
      </c>
      <c r="U3131">
        <v>0</v>
      </c>
      <c r="V3131">
        <v>2</v>
      </c>
      <c r="W3131">
        <v>3</v>
      </c>
      <c r="X3131">
        <v>1</v>
      </c>
      <c r="Y3131">
        <v>0</v>
      </c>
      <c r="Z3131">
        <v>1</v>
      </c>
      <c r="AA3131">
        <v>1</v>
      </c>
      <c r="AB3131">
        <v>2</v>
      </c>
      <c r="AC3131">
        <v>1</v>
      </c>
      <c r="AD3131">
        <v>2</v>
      </c>
      <c r="AE3131">
        <f>SUM(M3131:N3131)/SUM(K3131:AD3131)</f>
        <v>0.125</v>
      </c>
      <c r="AF3131">
        <f>SUM(S3131,Y3131)/SUM(K3131:AD3131)</f>
        <v>0.1875</v>
      </c>
      <c r="AG3131">
        <f t="shared" si="210"/>
        <v>0.125</v>
      </c>
      <c r="AH3131">
        <f t="shared" si="211"/>
        <v>0.125</v>
      </c>
      <c r="AI3131">
        <f t="shared" si="212"/>
        <v>0.21875</v>
      </c>
      <c r="AJ3131">
        <f t="shared" si="213"/>
        <v>0.21875</v>
      </c>
    </row>
    <row r="3132" spans="1:38" x14ac:dyDescent="0.2">
      <c r="A3132" t="s">
        <v>1805</v>
      </c>
      <c r="B3132">
        <v>159</v>
      </c>
      <c r="C3132">
        <v>207</v>
      </c>
      <c r="D3132">
        <f>C3132-B3132</f>
        <v>48</v>
      </c>
      <c r="E3132">
        <v>0.3367</v>
      </c>
      <c r="F3132">
        <v>6.9999999999999994E-5</v>
      </c>
      <c r="G3132">
        <v>66</v>
      </c>
      <c r="H3132" t="s">
        <v>46</v>
      </c>
      <c r="I3132" t="s">
        <v>33</v>
      </c>
      <c r="J3132">
        <v>3.3</v>
      </c>
      <c r="K3132">
        <v>1</v>
      </c>
      <c r="L3132">
        <v>1</v>
      </c>
      <c r="M3132">
        <v>4</v>
      </c>
      <c r="N3132">
        <v>3</v>
      </c>
      <c r="O3132">
        <v>1</v>
      </c>
      <c r="P3132">
        <v>0</v>
      </c>
      <c r="Q3132">
        <v>3</v>
      </c>
      <c r="R3132">
        <v>2</v>
      </c>
      <c r="S3132">
        <v>7</v>
      </c>
      <c r="T3132">
        <v>5</v>
      </c>
      <c r="U3132">
        <v>1</v>
      </c>
      <c r="V3132">
        <v>1</v>
      </c>
      <c r="W3132">
        <v>0</v>
      </c>
      <c r="X3132">
        <v>6</v>
      </c>
      <c r="Y3132">
        <v>2</v>
      </c>
      <c r="Z3132">
        <v>6</v>
      </c>
      <c r="AA3132">
        <v>1</v>
      </c>
      <c r="AB3132">
        <v>2</v>
      </c>
      <c r="AC3132">
        <v>0</v>
      </c>
      <c r="AD3132">
        <v>2</v>
      </c>
      <c r="AE3132">
        <f>SUM(M3132:N3132)/SUM(K3132:AD3132)</f>
        <v>0.14583333333333334</v>
      </c>
      <c r="AF3132">
        <f>SUM(S3132,Y3132)/SUM(K3132:AD3132)</f>
        <v>0.1875</v>
      </c>
      <c r="AG3132">
        <f t="shared" si="210"/>
        <v>2.0833333333333332E-2</v>
      </c>
      <c r="AH3132">
        <f t="shared" si="211"/>
        <v>6.25E-2</v>
      </c>
      <c r="AI3132">
        <f t="shared" si="212"/>
        <v>0.20833333333333334</v>
      </c>
      <c r="AJ3132">
        <f t="shared" si="213"/>
        <v>0.375</v>
      </c>
    </row>
    <row r="3133" spans="1:38" x14ac:dyDescent="0.2">
      <c r="A3133" t="s">
        <v>1890</v>
      </c>
      <c r="B3133">
        <v>406</v>
      </c>
      <c r="C3133">
        <v>455</v>
      </c>
      <c r="D3133">
        <f>C3133-B3133</f>
        <v>49</v>
      </c>
      <c r="E3133">
        <v>0.16839999999999999</v>
      </c>
      <c r="F3133">
        <v>9.8999999999999994E-5</v>
      </c>
      <c r="G3133">
        <v>18</v>
      </c>
      <c r="H3133" t="s">
        <v>46</v>
      </c>
      <c r="I3133" t="s">
        <v>49</v>
      </c>
      <c r="J3133">
        <v>3.206</v>
      </c>
      <c r="K3133">
        <v>1</v>
      </c>
      <c r="L3133">
        <v>0</v>
      </c>
      <c r="M3133">
        <v>2</v>
      </c>
      <c r="N3133">
        <v>3</v>
      </c>
      <c r="O3133">
        <v>0</v>
      </c>
      <c r="P3133">
        <v>5</v>
      </c>
      <c r="Q3133">
        <v>0</v>
      </c>
      <c r="R3133">
        <v>2</v>
      </c>
      <c r="S3133">
        <v>3</v>
      </c>
      <c r="T3133">
        <v>2</v>
      </c>
      <c r="U3133">
        <v>0</v>
      </c>
      <c r="V3133">
        <v>3</v>
      </c>
      <c r="W3133">
        <v>0</v>
      </c>
      <c r="X3133">
        <v>1</v>
      </c>
      <c r="Y3133">
        <v>3</v>
      </c>
      <c r="Z3133">
        <v>3</v>
      </c>
      <c r="AA3133">
        <v>1</v>
      </c>
      <c r="AB3133">
        <v>1</v>
      </c>
      <c r="AC3133">
        <v>1</v>
      </c>
      <c r="AD3133">
        <v>1</v>
      </c>
      <c r="AE3133">
        <f>SUM(M3133:N3133)/SUM(K3133:AD3133)</f>
        <v>0.15625</v>
      </c>
      <c r="AF3133">
        <f>SUM(S3133,Y3133)/SUM(K3133:AD3133)</f>
        <v>0.1875</v>
      </c>
      <c r="AG3133">
        <f t="shared" si="210"/>
        <v>0.1875</v>
      </c>
      <c r="AH3133">
        <f t="shared" si="211"/>
        <v>6.25E-2</v>
      </c>
      <c r="AI3133">
        <f t="shared" si="212"/>
        <v>0.15625</v>
      </c>
      <c r="AJ3133">
        <f t="shared" si="213"/>
        <v>0.25</v>
      </c>
      <c r="AK3133">
        <v>2</v>
      </c>
      <c r="AL3133">
        <v>1</v>
      </c>
    </row>
    <row r="3134" spans="1:38" x14ac:dyDescent="0.2">
      <c r="A3134" t="s">
        <v>1658</v>
      </c>
      <c r="B3134">
        <v>389</v>
      </c>
      <c r="C3134">
        <v>448</v>
      </c>
      <c r="D3134">
        <f>C3134-B3134</f>
        <v>59</v>
      </c>
      <c r="E3134">
        <v>0.19969999999999999</v>
      </c>
      <c r="F3134">
        <v>1.103E-3</v>
      </c>
      <c r="G3134">
        <v>30</v>
      </c>
      <c r="H3134" t="s">
        <v>35</v>
      </c>
      <c r="I3134" t="s">
        <v>49</v>
      </c>
      <c r="J3134">
        <v>3.4460000000000002</v>
      </c>
      <c r="K3134">
        <v>0</v>
      </c>
      <c r="L3134">
        <v>0</v>
      </c>
      <c r="M3134">
        <v>2</v>
      </c>
      <c r="N3134">
        <v>6</v>
      </c>
      <c r="O3134">
        <v>3</v>
      </c>
      <c r="P3134">
        <v>1</v>
      </c>
      <c r="Q3134">
        <v>2</v>
      </c>
      <c r="R3134">
        <v>2</v>
      </c>
      <c r="S3134">
        <v>5</v>
      </c>
      <c r="T3134">
        <v>4</v>
      </c>
      <c r="U3134">
        <v>0</v>
      </c>
      <c r="V3134">
        <v>3</v>
      </c>
      <c r="W3134">
        <v>2</v>
      </c>
      <c r="X3134">
        <v>2</v>
      </c>
      <c r="Y3134">
        <v>4</v>
      </c>
      <c r="Z3134">
        <v>6</v>
      </c>
      <c r="AA3134">
        <v>0</v>
      </c>
      <c r="AB3134">
        <v>4</v>
      </c>
      <c r="AC3134">
        <v>1</v>
      </c>
      <c r="AD3134">
        <v>1</v>
      </c>
      <c r="AE3134">
        <f>SUM(M3134:N3134)/SUM(K3134:AD3134)</f>
        <v>0.16666666666666666</v>
      </c>
      <c r="AF3134">
        <f>SUM(S3134,Y3134)/SUM(K3134:AD3134)</f>
        <v>0.1875</v>
      </c>
      <c r="AG3134">
        <f t="shared" si="210"/>
        <v>6.25E-2</v>
      </c>
      <c r="AH3134">
        <f t="shared" si="211"/>
        <v>0.10416666666666667</v>
      </c>
      <c r="AI3134">
        <f t="shared" si="212"/>
        <v>0.20833333333333334</v>
      </c>
      <c r="AJ3134">
        <f t="shared" si="213"/>
        <v>0.27083333333333331</v>
      </c>
    </row>
    <row r="3135" spans="1:38" x14ac:dyDescent="0.2">
      <c r="A3135" t="s">
        <v>1248</v>
      </c>
      <c r="B3135">
        <v>194</v>
      </c>
      <c r="C3135">
        <v>482</v>
      </c>
      <c r="D3135">
        <f>C3135-B3135</f>
        <v>288</v>
      </c>
      <c r="E3135">
        <v>0.1482</v>
      </c>
      <c r="F3135" s="1">
        <v>3.0000000000000001E-6</v>
      </c>
      <c r="G3135">
        <v>6</v>
      </c>
      <c r="H3135" t="s">
        <v>35</v>
      </c>
      <c r="I3135" t="s">
        <v>49</v>
      </c>
      <c r="J3135">
        <v>3.004</v>
      </c>
      <c r="K3135">
        <v>9</v>
      </c>
      <c r="L3135">
        <v>0</v>
      </c>
      <c r="M3135">
        <v>10</v>
      </c>
      <c r="N3135">
        <v>16</v>
      </c>
      <c r="O3135">
        <v>6</v>
      </c>
      <c r="P3135">
        <v>13</v>
      </c>
      <c r="Q3135">
        <v>3</v>
      </c>
      <c r="R3135">
        <v>1</v>
      </c>
      <c r="S3135">
        <v>23</v>
      </c>
      <c r="T3135">
        <v>8</v>
      </c>
      <c r="U3135">
        <v>0</v>
      </c>
      <c r="V3135">
        <v>10</v>
      </c>
      <c r="W3135">
        <v>3</v>
      </c>
      <c r="X3135">
        <v>5</v>
      </c>
      <c r="Y3135">
        <v>4</v>
      </c>
      <c r="Z3135">
        <v>11</v>
      </c>
      <c r="AA3135">
        <v>14</v>
      </c>
      <c r="AB3135">
        <v>3</v>
      </c>
      <c r="AC3135">
        <v>0</v>
      </c>
      <c r="AD3135">
        <v>5</v>
      </c>
      <c r="AE3135">
        <f>SUM(M3135:N3135)/SUM(K3135:AD3135)</f>
        <v>0.18055555555555555</v>
      </c>
      <c r="AF3135">
        <f>SUM(S3135,Y3135)/SUM(K3135:AD3135)</f>
        <v>0.1875</v>
      </c>
      <c r="AG3135">
        <f t="shared" si="210"/>
        <v>0.1736111111111111</v>
      </c>
      <c r="AH3135">
        <f t="shared" si="211"/>
        <v>7.6388888888888895E-2</v>
      </c>
      <c r="AI3135">
        <f t="shared" si="212"/>
        <v>8.3333333333333329E-2</v>
      </c>
      <c r="AJ3135">
        <f t="shared" si="213"/>
        <v>0.2986111111111111</v>
      </c>
    </row>
    <row r="3136" spans="1:38" x14ac:dyDescent="0.2">
      <c r="A3136" t="s">
        <v>1998</v>
      </c>
      <c r="B3136">
        <v>94</v>
      </c>
      <c r="C3136">
        <v>445</v>
      </c>
      <c r="D3136">
        <f>C3136-B3136</f>
        <v>351</v>
      </c>
      <c r="E3136">
        <v>0.36299999999999999</v>
      </c>
      <c r="F3136">
        <v>5.5500000000000005E-4</v>
      </c>
      <c r="G3136">
        <v>66</v>
      </c>
      <c r="H3136" t="s">
        <v>32</v>
      </c>
      <c r="I3136" t="s">
        <v>401</v>
      </c>
      <c r="J3136">
        <v>2.887</v>
      </c>
      <c r="K3136">
        <v>6</v>
      </c>
      <c r="L3136">
        <v>0</v>
      </c>
      <c r="M3136">
        <v>10</v>
      </c>
      <c r="N3136">
        <v>19</v>
      </c>
      <c r="O3136">
        <v>3</v>
      </c>
      <c r="P3136">
        <v>20</v>
      </c>
      <c r="Q3136">
        <v>3</v>
      </c>
      <c r="R3136">
        <v>2</v>
      </c>
      <c r="S3136">
        <v>16</v>
      </c>
      <c r="T3136">
        <v>9</v>
      </c>
      <c r="U3136">
        <v>1</v>
      </c>
      <c r="V3136">
        <v>9</v>
      </c>
      <c r="W3136">
        <v>5</v>
      </c>
      <c r="X3136">
        <v>8</v>
      </c>
      <c r="Y3136">
        <v>14</v>
      </c>
      <c r="Z3136">
        <v>17</v>
      </c>
      <c r="AA3136">
        <v>7</v>
      </c>
      <c r="AB3136">
        <v>4</v>
      </c>
      <c r="AC3136">
        <v>1</v>
      </c>
      <c r="AD3136">
        <v>6</v>
      </c>
      <c r="AE3136">
        <f>SUM(M3136:N3136)/SUM(K3136:AD3136)</f>
        <v>0.18124999999999999</v>
      </c>
      <c r="AF3136">
        <f>SUM(S3136,Y3136)/SUM(K3136:AD3136)</f>
        <v>0.1875</v>
      </c>
      <c r="AG3136">
        <f t="shared" si="210"/>
        <v>0.19375000000000001</v>
      </c>
      <c r="AH3136">
        <f t="shared" si="211"/>
        <v>6.25E-2</v>
      </c>
      <c r="AI3136">
        <f t="shared" si="212"/>
        <v>0.1</v>
      </c>
      <c r="AJ3136">
        <f t="shared" si="213"/>
        <v>0.27500000000000002</v>
      </c>
      <c r="AK3136">
        <v>12</v>
      </c>
      <c r="AL3136">
        <v>0</v>
      </c>
    </row>
    <row r="3137" spans="1:38" x14ac:dyDescent="0.2">
      <c r="A3137" t="s">
        <v>1122</v>
      </c>
      <c r="B3137">
        <v>4</v>
      </c>
      <c r="C3137">
        <v>104</v>
      </c>
      <c r="D3137">
        <f>C3137-B3137</f>
        <v>100</v>
      </c>
      <c r="E3137">
        <v>0.2185</v>
      </c>
      <c r="F3137">
        <v>4.0000000000000003E-5</v>
      </c>
      <c r="G3137">
        <v>30</v>
      </c>
      <c r="H3137" t="s">
        <v>35</v>
      </c>
      <c r="I3137" t="s">
        <v>33</v>
      </c>
      <c r="J3137">
        <v>3.3090000000000002</v>
      </c>
      <c r="K3137">
        <v>4</v>
      </c>
      <c r="L3137">
        <v>0</v>
      </c>
      <c r="M3137">
        <v>7</v>
      </c>
      <c r="N3137">
        <v>5</v>
      </c>
      <c r="O3137">
        <v>3</v>
      </c>
      <c r="P3137">
        <v>7</v>
      </c>
      <c r="Q3137">
        <v>1</v>
      </c>
      <c r="R3137">
        <v>1</v>
      </c>
      <c r="S3137">
        <v>5</v>
      </c>
      <c r="T3137">
        <v>3</v>
      </c>
      <c r="U3137">
        <v>0</v>
      </c>
      <c r="V3137">
        <v>2</v>
      </c>
      <c r="W3137">
        <v>2</v>
      </c>
      <c r="X3137">
        <v>2</v>
      </c>
      <c r="Y3137">
        <v>7</v>
      </c>
      <c r="Z3137">
        <v>6</v>
      </c>
      <c r="AA3137">
        <v>5</v>
      </c>
      <c r="AB3137">
        <v>4</v>
      </c>
      <c r="AC3137">
        <v>0</v>
      </c>
      <c r="AD3137">
        <v>0</v>
      </c>
      <c r="AE3137">
        <f>SUM(M3137:N3137)/SUM(K3137:AD3137)</f>
        <v>0.1875</v>
      </c>
      <c r="AF3137">
        <f>SUM(S3137,Y3137)/SUM(K3137:AD3137)</f>
        <v>0.1875</v>
      </c>
      <c r="AG3137">
        <f t="shared" si="210"/>
        <v>0.203125</v>
      </c>
      <c r="AH3137">
        <f t="shared" si="211"/>
        <v>4.6875E-2</v>
      </c>
      <c r="AI3137">
        <f t="shared" si="212"/>
        <v>0.125</v>
      </c>
      <c r="AJ3137">
        <f t="shared" si="213"/>
        <v>0.25</v>
      </c>
    </row>
    <row r="3138" spans="1:38" x14ac:dyDescent="0.2">
      <c r="A3138" t="s">
        <v>1349</v>
      </c>
      <c r="B3138">
        <v>26</v>
      </c>
      <c r="C3138">
        <v>228</v>
      </c>
      <c r="D3138">
        <f>C3138-B3138</f>
        <v>202</v>
      </c>
      <c r="E3138">
        <v>0.42959999999999998</v>
      </c>
      <c r="F3138">
        <v>9.8799999999999995E-4</v>
      </c>
      <c r="G3138">
        <v>78</v>
      </c>
      <c r="H3138" t="s">
        <v>35</v>
      </c>
      <c r="I3138" t="s">
        <v>44</v>
      </c>
      <c r="J3138">
        <v>2.9409999999999998</v>
      </c>
      <c r="K3138">
        <v>2</v>
      </c>
      <c r="L3138">
        <v>0</v>
      </c>
      <c r="M3138">
        <v>9</v>
      </c>
      <c r="N3138">
        <v>6</v>
      </c>
      <c r="O3138">
        <v>1</v>
      </c>
      <c r="P3138">
        <v>7</v>
      </c>
      <c r="Q3138">
        <v>1</v>
      </c>
      <c r="R3138">
        <v>4</v>
      </c>
      <c r="S3138">
        <v>11</v>
      </c>
      <c r="T3138">
        <v>5</v>
      </c>
      <c r="U3138">
        <v>1</v>
      </c>
      <c r="V3138">
        <v>7</v>
      </c>
      <c r="W3138">
        <v>4</v>
      </c>
      <c r="X3138">
        <v>5</v>
      </c>
      <c r="Y3138">
        <v>4</v>
      </c>
      <c r="Z3138">
        <v>5</v>
      </c>
      <c r="AA3138">
        <v>2</v>
      </c>
      <c r="AB3138">
        <v>2</v>
      </c>
      <c r="AC3138">
        <v>0</v>
      </c>
      <c r="AD3138">
        <v>4</v>
      </c>
      <c r="AE3138">
        <f>SUM(M3138:N3138)/SUM(K3138:AD3138)</f>
        <v>0.1875</v>
      </c>
      <c r="AF3138">
        <f>SUM(S3138,Y3138)/SUM(K3138:AD3138)</f>
        <v>0.1875</v>
      </c>
      <c r="AG3138">
        <f t="shared" si="210"/>
        <v>0.16250000000000001</v>
      </c>
      <c r="AH3138">
        <f t="shared" si="211"/>
        <v>6.25E-2</v>
      </c>
      <c r="AI3138">
        <f t="shared" si="212"/>
        <v>0.15</v>
      </c>
      <c r="AJ3138">
        <f t="shared" si="213"/>
        <v>0.25</v>
      </c>
    </row>
    <row r="3139" spans="1:38" x14ac:dyDescent="0.2">
      <c r="A3139" t="s">
        <v>2083</v>
      </c>
      <c r="B3139">
        <v>399</v>
      </c>
      <c r="C3139">
        <v>647</v>
      </c>
      <c r="D3139">
        <f>C3139-B3139</f>
        <v>248</v>
      </c>
      <c r="E3139">
        <v>0.15579999999999999</v>
      </c>
      <c r="F3139" s="1">
        <v>9.9999999999999995E-7</v>
      </c>
      <c r="G3139">
        <v>6</v>
      </c>
      <c r="H3139" t="s">
        <v>35</v>
      </c>
      <c r="I3139" t="s">
        <v>33</v>
      </c>
      <c r="J3139">
        <v>2.887</v>
      </c>
      <c r="K3139">
        <v>8</v>
      </c>
      <c r="L3139">
        <v>0</v>
      </c>
      <c r="M3139">
        <v>12</v>
      </c>
      <c r="N3139">
        <v>15</v>
      </c>
      <c r="O3139">
        <v>6</v>
      </c>
      <c r="P3139">
        <v>8</v>
      </c>
      <c r="Q3139">
        <v>5</v>
      </c>
      <c r="R3139">
        <v>3</v>
      </c>
      <c r="S3139">
        <v>13</v>
      </c>
      <c r="T3139">
        <v>10</v>
      </c>
      <c r="U3139">
        <v>3</v>
      </c>
      <c r="V3139">
        <v>14</v>
      </c>
      <c r="W3139">
        <v>4</v>
      </c>
      <c r="X3139">
        <v>8</v>
      </c>
      <c r="Y3139">
        <v>14</v>
      </c>
      <c r="Z3139">
        <v>11</v>
      </c>
      <c r="AA3139">
        <v>1</v>
      </c>
      <c r="AB3139">
        <v>2</v>
      </c>
      <c r="AC3139">
        <v>1</v>
      </c>
      <c r="AD3139">
        <v>6</v>
      </c>
      <c r="AE3139">
        <f>SUM(M3139:N3139)/SUM(K3139:AD3139)</f>
        <v>0.1875</v>
      </c>
      <c r="AF3139">
        <f>SUM(S3139,Y3139)/SUM(K3139:AD3139)</f>
        <v>0.1875</v>
      </c>
      <c r="AG3139">
        <f t="shared" ref="AG3139:AG3202" si="214">SUM(P3139,K3139,W3139)/SUM(K3139:AD3139)</f>
        <v>0.1388888888888889</v>
      </c>
      <c r="AH3139">
        <f t="shared" ref="AH3139:AH3202" si="215">SUM(AC3139,AD3139,O3139)/SUM(K3139:AD3139)</f>
        <v>9.0277777777777776E-2</v>
      </c>
      <c r="AI3139">
        <f t="shared" ref="AI3139:AI3202" si="216">SUM(R3139,T3139,AB3139,U3139)/SUM(K3139:AD3139)</f>
        <v>0.125</v>
      </c>
      <c r="AJ3139">
        <f t="shared" ref="AJ3139:AJ3202" si="217">SUM(Q3139,X3139,V3139,AA3139,Z3139,L3139)/SUM(K3139:AD3139)</f>
        <v>0.27083333333333331</v>
      </c>
    </row>
    <row r="3140" spans="1:38" x14ac:dyDescent="0.2">
      <c r="A3140" t="s">
        <v>3285</v>
      </c>
      <c r="B3140">
        <v>542</v>
      </c>
      <c r="C3140">
        <v>574</v>
      </c>
      <c r="D3140">
        <f>C3140-B3140</f>
        <v>32</v>
      </c>
      <c r="E3140">
        <v>0.39939999999999998</v>
      </c>
      <c r="F3140">
        <v>3.5349999999999999E-3</v>
      </c>
      <c r="G3140">
        <v>78</v>
      </c>
      <c r="H3140" t="s">
        <v>32</v>
      </c>
      <c r="I3140" t="s">
        <v>49</v>
      </c>
      <c r="J3140">
        <v>2.7970000000000002</v>
      </c>
      <c r="K3140">
        <v>2</v>
      </c>
      <c r="L3140">
        <v>0</v>
      </c>
      <c r="M3140">
        <v>2</v>
      </c>
      <c r="N3140">
        <v>4</v>
      </c>
      <c r="O3140">
        <v>1</v>
      </c>
      <c r="P3140">
        <v>0</v>
      </c>
      <c r="Q3140">
        <v>0</v>
      </c>
      <c r="R3140">
        <v>1</v>
      </c>
      <c r="S3140">
        <v>5</v>
      </c>
      <c r="T3140">
        <v>1</v>
      </c>
      <c r="U3140">
        <v>0</v>
      </c>
      <c r="V3140">
        <v>5</v>
      </c>
      <c r="W3140">
        <v>1</v>
      </c>
      <c r="X3140">
        <v>1</v>
      </c>
      <c r="Y3140">
        <v>1</v>
      </c>
      <c r="Z3140">
        <v>3</v>
      </c>
      <c r="AA3140">
        <v>3</v>
      </c>
      <c r="AB3140">
        <v>1</v>
      </c>
      <c r="AC3140">
        <v>0</v>
      </c>
      <c r="AD3140">
        <v>1</v>
      </c>
      <c r="AE3140">
        <f>SUM(M3140:N3140)/SUM(K3140:AD3140)</f>
        <v>0.1875</v>
      </c>
      <c r="AF3140">
        <f>SUM(S3140,Y3140)/SUM(K3140:AD3140)</f>
        <v>0.1875</v>
      </c>
      <c r="AG3140">
        <f t="shared" si="214"/>
        <v>9.375E-2</v>
      </c>
      <c r="AH3140">
        <f t="shared" si="215"/>
        <v>6.25E-2</v>
      </c>
      <c r="AI3140">
        <f t="shared" si="216"/>
        <v>9.375E-2</v>
      </c>
      <c r="AJ3140">
        <f t="shared" si="217"/>
        <v>0.375</v>
      </c>
      <c r="AK3140">
        <v>1</v>
      </c>
      <c r="AL3140">
        <v>0</v>
      </c>
    </row>
    <row r="3141" spans="1:38" x14ac:dyDescent="0.2">
      <c r="A3141" t="s">
        <v>2064</v>
      </c>
      <c r="B3141">
        <v>17</v>
      </c>
      <c r="C3141">
        <v>390</v>
      </c>
      <c r="D3141">
        <f>C3141-B3141</f>
        <v>373</v>
      </c>
      <c r="E3141">
        <v>0.39329999999999998</v>
      </c>
      <c r="F3141">
        <v>1.2570000000000001E-3</v>
      </c>
      <c r="G3141">
        <v>78</v>
      </c>
      <c r="H3141" t="s">
        <v>32</v>
      </c>
      <c r="I3141" t="s">
        <v>49</v>
      </c>
      <c r="J3141">
        <v>2.6880000000000002</v>
      </c>
      <c r="K3141">
        <v>8</v>
      </c>
      <c r="L3141">
        <v>2</v>
      </c>
      <c r="M3141">
        <v>16</v>
      </c>
      <c r="N3141">
        <v>12</v>
      </c>
      <c r="O3141">
        <v>4</v>
      </c>
      <c r="P3141">
        <v>23</v>
      </c>
      <c r="Q3141">
        <v>4</v>
      </c>
      <c r="R3141">
        <v>2</v>
      </c>
      <c r="S3141">
        <v>17</v>
      </c>
      <c r="T3141">
        <v>3</v>
      </c>
      <c r="U3141">
        <v>0</v>
      </c>
      <c r="V3141">
        <v>16</v>
      </c>
      <c r="W3141">
        <v>1</v>
      </c>
      <c r="X3141">
        <v>6</v>
      </c>
      <c r="Y3141">
        <v>10</v>
      </c>
      <c r="Z3141">
        <v>10</v>
      </c>
      <c r="AA3141">
        <v>4</v>
      </c>
      <c r="AB3141">
        <v>3</v>
      </c>
      <c r="AC3141">
        <v>0</v>
      </c>
      <c r="AD3141">
        <v>3</v>
      </c>
      <c r="AE3141">
        <f>SUM(M3141:N3141)/SUM(K3141:AD3141)</f>
        <v>0.19444444444444445</v>
      </c>
      <c r="AF3141">
        <f>SUM(S3141,Y3141)/SUM(K3141:AD3141)</f>
        <v>0.1875</v>
      </c>
      <c r="AG3141">
        <f t="shared" si="214"/>
        <v>0.22222222222222221</v>
      </c>
      <c r="AH3141">
        <f t="shared" si="215"/>
        <v>4.8611111111111112E-2</v>
      </c>
      <c r="AI3141">
        <f t="shared" si="216"/>
        <v>5.5555555555555552E-2</v>
      </c>
      <c r="AJ3141">
        <f t="shared" si="217"/>
        <v>0.29166666666666669</v>
      </c>
      <c r="AK3141">
        <v>3</v>
      </c>
      <c r="AL3141">
        <v>0</v>
      </c>
    </row>
    <row r="3142" spans="1:38" x14ac:dyDescent="0.2">
      <c r="A3142" t="s">
        <v>3119</v>
      </c>
      <c r="B3142">
        <v>31</v>
      </c>
      <c r="C3142">
        <v>404</v>
      </c>
      <c r="D3142">
        <f>C3142-B3142</f>
        <v>373</v>
      </c>
      <c r="E3142">
        <v>0.50760000000000005</v>
      </c>
      <c r="F3142">
        <v>7.2999999999999996E-4</v>
      </c>
      <c r="G3142">
        <v>90</v>
      </c>
      <c r="H3142" t="s">
        <v>32</v>
      </c>
      <c r="I3142" t="s">
        <v>51</v>
      </c>
      <c r="J3142">
        <v>2.7469999999999999</v>
      </c>
      <c r="K3142">
        <v>8</v>
      </c>
      <c r="L3142">
        <v>2</v>
      </c>
      <c r="M3142">
        <v>17</v>
      </c>
      <c r="N3142">
        <v>11</v>
      </c>
      <c r="O3142">
        <v>4</v>
      </c>
      <c r="P3142">
        <v>23</v>
      </c>
      <c r="Q3142">
        <v>4</v>
      </c>
      <c r="R3142">
        <v>2</v>
      </c>
      <c r="S3142">
        <v>16</v>
      </c>
      <c r="T3142">
        <v>3</v>
      </c>
      <c r="U3142">
        <v>0</v>
      </c>
      <c r="V3142">
        <v>14</v>
      </c>
      <c r="W3142">
        <v>2</v>
      </c>
      <c r="X3142">
        <v>6</v>
      </c>
      <c r="Y3142">
        <v>11</v>
      </c>
      <c r="Z3142">
        <v>9</v>
      </c>
      <c r="AA3142">
        <v>4</v>
      </c>
      <c r="AB3142">
        <v>4</v>
      </c>
      <c r="AC3142">
        <v>0</v>
      </c>
      <c r="AD3142">
        <v>4</v>
      </c>
      <c r="AE3142">
        <f>SUM(M3142:N3142)/SUM(K3142:AD3142)</f>
        <v>0.19444444444444445</v>
      </c>
      <c r="AF3142">
        <f>SUM(S3142,Y3142)/SUM(K3142:AD3142)</f>
        <v>0.1875</v>
      </c>
      <c r="AG3142">
        <f t="shared" si="214"/>
        <v>0.22916666666666666</v>
      </c>
      <c r="AH3142">
        <f t="shared" si="215"/>
        <v>5.5555555555555552E-2</v>
      </c>
      <c r="AI3142">
        <f t="shared" si="216"/>
        <v>6.25E-2</v>
      </c>
      <c r="AJ3142">
        <f t="shared" si="217"/>
        <v>0.27083333333333331</v>
      </c>
      <c r="AK3142">
        <v>33</v>
      </c>
      <c r="AL3142">
        <v>0</v>
      </c>
    </row>
    <row r="3143" spans="1:38" x14ac:dyDescent="0.2">
      <c r="A3143" t="s">
        <v>444</v>
      </c>
      <c r="B3143">
        <v>8</v>
      </c>
      <c r="C3143">
        <v>213</v>
      </c>
      <c r="D3143">
        <f>C3143-B3143</f>
        <v>205</v>
      </c>
      <c r="E3143">
        <v>0.45119999999999999</v>
      </c>
      <c r="F3143">
        <v>2.346E-3</v>
      </c>
      <c r="G3143">
        <v>90</v>
      </c>
      <c r="H3143" t="s">
        <v>46</v>
      </c>
      <c r="I3143" t="s">
        <v>44</v>
      </c>
      <c r="J3143">
        <v>2.9420000000000002</v>
      </c>
      <c r="K3143">
        <v>3</v>
      </c>
      <c r="L3143">
        <v>0</v>
      </c>
      <c r="M3143">
        <v>6</v>
      </c>
      <c r="N3143">
        <v>13</v>
      </c>
      <c r="O3143">
        <v>4</v>
      </c>
      <c r="P3143">
        <v>13</v>
      </c>
      <c r="Q3143">
        <v>0</v>
      </c>
      <c r="R3143">
        <v>1</v>
      </c>
      <c r="S3143">
        <v>10</v>
      </c>
      <c r="T3143">
        <v>5</v>
      </c>
      <c r="U3143">
        <v>1</v>
      </c>
      <c r="V3143">
        <v>7</v>
      </c>
      <c r="W3143">
        <v>4</v>
      </c>
      <c r="X3143">
        <v>6</v>
      </c>
      <c r="Y3143">
        <v>8</v>
      </c>
      <c r="Z3143">
        <v>3</v>
      </c>
      <c r="AA3143">
        <v>5</v>
      </c>
      <c r="AB3143">
        <v>4</v>
      </c>
      <c r="AC3143">
        <v>0</v>
      </c>
      <c r="AD3143">
        <v>3</v>
      </c>
      <c r="AE3143">
        <f>SUM(M3143:N3143)/SUM(K3143:AD3143)</f>
        <v>0.19791666666666666</v>
      </c>
      <c r="AF3143">
        <f>SUM(S3143,Y3143)/SUM(K3143:AD3143)</f>
        <v>0.1875</v>
      </c>
      <c r="AG3143">
        <f t="shared" si="214"/>
        <v>0.20833333333333334</v>
      </c>
      <c r="AH3143">
        <f t="shared" si="215"/>
        <v>7.2916666666666671E-2</v>
      </c>
      <c r="AI3143">
        <f t="shared" si="216"/>
        <v>0.11458333333333333</v>
      </c>
      <c r="AJ3143">
        <f t="shared" si="217"/>
        <v>0.21875</v>
      </c>
      <c r="AK3143">
        <v>30</v>
      </c>
      <c r="AL3143">
        <v>0</v>
      </c>
    </row>
    <row r="3144" spans="1:38" x14ac:dyDescent="0.2">
      <c r="A3144" t="s">
        <v>1494</v>
      </c>
      <c r="B3144">
        <v>93</v>
      </c>
      <c r="C3144">
        <v>317</v>
      </c>
      <c r="D3144">
        <f>C3144-B3144</f>
        <v>224</v>
      </c>
      <c r="E3144">
        <v>0.21490000000000001</v>
      </c>
      <c r="F3144">
        <v>2.2053E-2</v>
      </c>
      <c r="G3144">
        <v>30</v>
      </c>
      <c r="H3144" t="s">
        <v>35</v>
      </c>
      <c r="I3144" t="s">
        <v>51</v>
      </c>
      <c r="J3144">
        <v>2.7240000000000002</v>
      </c>
      <c r="K3144">
        <v>4</v>
      </c>
      <c r="L3144">
        <v>0</v>
      </c>
      <c r="M3144">
        <v>11</v>
      </c>
      <c r="N3144">
        <v>8</v>
      </c>
      <c r="O3144">
        <v>2</v>
      </c>
      <c r="P3144">
        <v>8</v>
      </c>
      <c r="Q3144">
        <v>3</v>
      </c>
      <c r="R3144">
        <v>0</v>
      </c>
      <c r="S3144">
        <v>15</v>
      </c>
      <c r="T3144">
        <v>4</v>
      </c>
      <c r="U3144">
        <v>1</v>
      </c>
      <c r="V3144">
        <v>10</v>
      </c>
      <c r="W3144">
        <v>2</v>
      </c>
      <c r="X3144">
        <v>2</v>
      </c>
      <c r="Y3144">
        <v>3</v>
      </c>
      <c r="Z3144">
        <v>13</v>
      </c>
      <c r="AA3144">
        <v>5</v>
      </c>
      <c r="AB3144">
        <v>3</v>
      </c>
      <c r="AC3144">
        <v>0</v>
      </c>
      <c r="AD3144">
        <v>2</v>
      </c>
      <c r="AE3144">
        <f>SUM(M3144:N3144)/SUM(K3144:AD3144)</f>
        <v>0.19791666666666666</v>
      </c>
      <c r="AF3144">
        <f>SUM(S3144,Y3144)/SUM(K3144:AD3144)</f>
        <v>0.1875</v>
      </c>
      <c r="AG3144">
        <f t="shared" si="214"/>
        <v>0.14583333333333334</v>
      </c>
      <c r="AH3144">
        <f t="shared" si="215"/>
        <v>4.1666666666666664E-2</v>
      </c>
      <c r="AI3144">
        <f t="shared" si="216"/>
        <v>8.3333333333333329E-2</v>
      </c>
      <c r="AJ3144">
        <f t="shared" si="217"/>
        <v>0.34375</v>
      </c>
    </row>
    <row r="3145" spans="1:38" x14ac:dyDescent="0.2">
      <c r="A3145" t="s">
        <v>1730</v>
      </c>
      <c r="B3145">
        <v>171</v>
      </c>
      <c r="C3145">
        <v>401</v>
      </c>
      <c r="D3145">
        <f>C3145-B3145</f>
        <v>230</v>
      </c>
      <c r="E3145">
        <v>0.17910000000000001</v>
      </c>
      <c r="F3145">
        <v>1.47E-4</v>
      </c>
      <c r="G3145">
        <v>18</v>
      </c>
      <c r="H3145" t="s">
        <v>35</v>
      </c>
      <c r="I3145" t="s">
        <v>44</v>
      </c>
      <c r="J3145">
        <v>2.9</v>
      </c>
      <c r="K3145">
        <v>4</v>
      </c>
      <c r="L3145">
        <v>0</v>
      </c>
      <c r="M3145">
        <v>9</v>
      </c>
      <c r="N3145">
        <v>10</v>
      </c>
      <c r="O3145">
        <v>3</v>
      </c>
      <c r="P3145">
        <v>5</v>
      </c>
      <c r="Q3145">
        <v>2</v>
      </c>
      <c r="R3145">
        <v>3</v>
      </c>
      <c r="S3145">
        <v>16</v>
      </c>
      <c r="T3145">
        <v>7</v>
      </c>
      <c r="U3145">
        <v>1</v>
      </c>
      <c r="V3145">
        <v>11</v>
      </c>
      <c r="W3145">
        <v>4</v>
      </c>
      <c r="X3145">
        <v>5</v>
      </c>
      <c r="Y3145">
        <v>2</v>
      </c>
      <c r="Z3145">
        <v>7</v>
      </c>
      <c r="AA3145">
        <v>2</v>
      </c>
      <c r="AB3145">
        <v>2</v>
      </c>
      <c r="AC3145">
        <v>0</v>
      </c>
      <c r="AD3145">
        <v>3</v>
      </c>
      <c r="AE3145">
        <f>SUM(M3145:N3145)/SUM(K3145:AD3145)</f>
        <v>0.19791666666666666</v>
      </c>
      <c r="AF3145">
        <f>SUM(S3145,Y3145)/SUM(K3145:AD3145)</f>
        <v>0.1875</v>
      </c>
      <c r="AG3145">
        <f t="shared" si="214"/>
        <v>0.13541666666666666</v>
      </c>
      <c r="AH3145">
        <f t="shared" si="215"/>
        <v>6.25E-2</v>
      </c>
      <c r="AI3145">
        <f t="shared" si="216"/>
        <v>0.13541666666666666</v>
      </c>
      <c r="AJ3145">
        <f t="shared" si="217"/>
        <v>0.28125</v>
      </c>
    </row>
    <row r="3146" spans="1:38" x14ac:dyDescent="0.2">
      <c r="A3146" t="s">
        <v>3088</v>
      </c>
      <c r="B3146">
        <v>329</v>
      </c>
      <c r="C3146">
        <v>510</v>
      </c>
      <c r="D3146">
        <f>C3146-B3146</f>
        <v>181</v>
      </c>
      <c r="E3146">
        <v>0.13300000000000001</v>
      </c>
      <c r="F3146">
        <v>2.0999999999999999E-5</v>
      </c>
      <c r="G3146">
        <v>6</v>
      </c>
      <c r="H3146" t="s">
        <v>35</v>
      </c>
      <c r="I3146" t="s">
        <v>321</v>
      </c>
      <c r="J3146">
        <v>3.0960000000000001</v>
      </c>
      <c r="K3146">
        <v>3</v>
      </c>
      <c r="L3146">
        <v>2</v>
      </c>
      <c r="M3146">
        <v>12</v>
      </c>
      <c r="N3146">
        <v>7</v>
      </c>
      <c r="O3146">
        <v>5</v>
      </c>
      <c r="P3146">
        <v>5</v>
      </c>
      <c r="Q3146">
        <v>3</v>
      </c>
      <c r="R3146">
        <v>3</v>
      </c>
      <c r="S3146">
        <v>12</v>
      </c>
      <c r="T3146">
        <v>5</v>
      </c>
      <c r="U3146">
        <v>1</v>
      </c>
      <c r="V3146">
        <v>6</v>
      </c>
      <c r="W3146">
        <v>1</v>
      </c>
      <c r="X3146">
        <v>3</v>
      </c>
      <c r="Y3146">
        <v>6</v>
      </c>
      <c r="Z3146">
        <v>10</v>
      </c>
      <c r="AA3146">
        <v>6</v>
      </c>
      <c r="AB3146">
        <v>2</v>
      </c>
      <c r="AC3146">
        <v>1</v>
      </c>
      <c r="AD3146">
        <v>3</v>
      </c>
      <c r="AE3146">
        <f>SUM(M3146:N3146)/SUM(K3146:AD3146)</f>
        <v>0.19791666666666666</v>
      </c>
      <c r="AF3146">
        <f>SUM(S3146,Y3146)/SUM(K3146:AD3146)</f>
        <v>0.1875</v>
      </c>
      <c r="AG3146">
        <f t="shared" si="214"/>
        <v>9.375E-2</v>
      </c>
      <c r="AH3146">
        <f t="shared" si="215"/>
        <v>9.375E-2</v>
      </c>
      <c r="AI3146">
        <f t="shared" si="216"/>
        <v>0.11458333333333333</v>
      </c>
      <c r="AJ3146">
        <f t="shared" si="217"/>
        <v>0.3125</v>
      </c>
    </row>
    <row r="3147" spans="1:38" x14ac:dyDescent="0.2">
      <c r="A3147" t="s">
        <v>783</v>
      </c>
      <c r="B3147">
        <v>190</v>
      </c>
      <c r="C3147">
        <v>1256</v>
      </c>
      <c r="D3147">
        <f>C3147-B3147</f>
        <v>1066</v>
      </c>
      <c r="E3147">
        <v>0.1037</v>
      </c>
      <c r="F3147">
        <v>1.1329999999999999E-3</v>
      </c>
      <c r="G3147">
        <v>6</v>
      </c>
      <c r="H3147" t="s">
        <v>35</v>
      </c>
      <c r="I3147" t="s">
        <v>321</v>
      </c>
      <c r="J3147">
        <v>2.6419999999999999</v>
      </c>
      <c r="K3147">
        <v>11</v>
      </c>
      <c r="L3147">
        <v>1</v>
      </c>
      <c r="M3147">
        <v>35</v>
      </c>
      <c r="N3147">
        <v>45</v>
      </c>
      <c r="O3147">
        <v>4</v>
      </c>
      <c r="P3147">
        <v>28</v>
      </c>
      <c r="Q3147">
        <v>9</v>
      </c>
      <c r="R3147">
        <v>15</v>
      </c>
      <c r="S3147">
        <v>55</v>
      </c>
      <c r="T3147">
        <v>11</v>
      </c>
      <c r="U3147">
        <v>2</v>
      </c>
      <c r="V3147">
        <v>45</v>
      </c>
      <c r="W3147">
        <v>21</v>
      </c>
      <c r="X3147">
        <v>17</v>
      </c>
      <c r="Y3147">
        <v>20</v>
      </c>
      <c r="Z3147">
        <v>53</v>
      </c>
      <c r="AA3147">
        <v>15</v>
      </c>
      <c r="AB3147">
        <v>10</v>
      </c>
      <c r="AC3147">
        <v>0</v>
      </c>
      <c r="AD3147">
        <v>3</v>
      </c>
      <c r="AE3147">
        <f>SUM(M3147:N3147)/SUM(K3147:AD3147)</f>
        <v>0.2</v>
      </c>
      <c r="AF3147">
        <f>SUM(S3147,Y3147)/SUM(K3147:AD3147)</f>
        <v>0.1875</v>
      </c>
      <c r="AG3147">
        <f t="shared" si="214"/>
        <v>0.15</v>
      </c>
      <c r="AH3147">
        <f t="shared" si="215"/>
        <v>1.7500000000000002E-2</v>
      </c>
      <c r="AI3147">
        <f t="shared" si="216"/>
        <v>9.5000000000000001E-2</v>
      </c>
      <c r="AJ3147">
        <f t="shared" si="217"/>
        <v>0.35</v>
      </c>
    </row>
    <row r="3148" spans="1:38" x14ac:dyDescent="0.2">
      <c r="A3148" t="s">
        <v>384</v>
      </c>
      <c r="B3148">
        <v>75</v>
      </c>
      <c r="C3148">
        <v>1093</v>
      </c>
      <c r="D3148">
        <f>C3148-B3148</f>
        <v>1018</v>
      </c>
      <c r="E3148">
        <v>0.21490000000000001</v>
      </c>
      <c r="F3148">
        <v>2.92E-4</v>
      </c>
      <c r="G3148">
        <v>30</v>
      </c>
      <c r="H3148" t="s">
        <v>46</v>
      </c>
      <c r="I3148" t="s">
        <v>33</v>
      </c>
      <c r="J3148">
        <v>2.7589999999999999</v>
      </c>
      <c r="K3148">
        <v>16</v>
      </c>
      <c r="L3148">
        <v>2</v>
      </c>
      <c r="M3148">
        <v>36</v>
      </c>
      <c r="N3148">
        <v>46</v>
      </c>
      <c r="O3148">
        <v>2</v>
      </c>
      <c r="P3148">
        <v>50</v>
      </c>
      <c r="Q3148">
        <v>11</v>
      </c>
      <c r="R3148">
        <v>16</v>
      </c>
      <c r="S3148">
        <v>53</v>
      </c>
      <c r="T3148">
        <v>12</v>
      </c>
      <c r="U3148">
        <v>0</v>
      </c>
      <c r="V3148">
        <v>39</v>
      </c>
      <c r="W3148">
        <v>13</v>
      </c>
      <c r="X3148">
        <v>14</v>
      </c>
      <c r="Y3148">
        <v>22</v>
      </c>
      <c r="Z3148">
        <v>31</v>
      </c>
      <c r="AA3148">
        <v>22</v>
      </c>
      <c r="AB3148">
        <v>11</v>
      </c>
      <c r="AC3148">
        <v>0</v>
      </c>
      <c r="AD3148">
        <v>4</v>
      </c>
      <c r="AE3148">
        <f>SUM(M3148:N3148)/SUM(K3148:AD3148)</f>
        <v>0.20499999999999999</v>
      </c>
      <c r="AF3148">
        <f>SUM(S3148,Y3148)/SUM(K3148:AD3148)</f>
        <v>0.1875</v>
      </c>
      <c r="AG3148">
        <f t="shared" si="214"/>
        <v>0.19750000000000001</v>
      </c>
      <c r="AH3148">
        <f t="shared" si="215"/>
        <v>1.4999999999999999E-2</v>
      </c>
      <c r="AI3148">
        <f t="shared" si="216"/>
        <v>9.7500000000000003E-2</v>
      </c>
      <c r="AJ3148">
        <f t="shared" si="217"/>
        <v>0.29749999999999999</v>
      </c>
      <c r="AK3148">
        <v>2</v>
      </c>
      <c r="AL3148">
        <v>1</v>
      </c>
    </row>
    <row r="3149" spans="1:38" x14ac:dyDescent="0.2">
      <c r="A3149" t="s">
        <v>1736</v>
      </c>
      <c r="B3149">
        <v>1</v>
      </c>
      <c r="C3149">
        <v>293</v>
      </c>
      <c r="D3149">
        <f>C3149-B3149</f>
        <v>292</v>
      </c>
      <c r="E3149">
        <v>0.52759999999999996</v>
      </c>
      <c r="F3149">
        <v>1.271E-3</v>
      </c>
      <c r="G3149">
        <v>90</v>
      </c>
      <c r="H3149" t="s">
        <v>32</v>
      </c>
      <c r="I3149" t="s">
        <v>40</v>
      </c>
      <c r="J3149">
        <v>2.3849999999999998</v>
      </c>
      <c r="K3149">
        <v>5</v>
      </c>
      <c r="L3149">
        <v>0</v>
      </c>
      <c r="M3149">
        <v>10</v>
      </c>
      <c r="N3149">
        <v>13</v>
      </c>
      <c r="O3149">
        <v>2</v>
      </c>
      <c r="P3149">
        <v>11</v>
      </c>
      <c r="Q3149">
        <v>3</v>
      </c>
      <c r="R3149">
        <v>1</v>
      </c>
      <c r="S3149">
        <v>11</v>
      </c>
      <c r="T3149">
        <v>2</v>
      </c>
      <c r="U3149">
        <v>1</v>
      </c>
      <c r="V3149">
        <v>8</v>
      </c>
      <c r="W3149">
        <v>10</v>
      </c>
      <c r="X3149">
        <v>7</v>
      </c>
      <c r="Y3149">
        <v>10</v>
      </c>
      <c r="Z3149">
        <v>8</v>
      </c>
      <c r="AA3149">
        <v>8</v>
      </c>
      <c r="AB3149">
        <v>0</v>
      </c>
      <c r="AC3149">
        <v>0</v>
      </c>
      <c r="AD3149">
        <v>2</v>
      </c>
      <c r="AE3149">
        <f>SUM(M3149:N3149)/SUM(K3149:AD3149)</f>
        <v>0.20535714285714285</v>
      </c>
      <c r="AF3149">
        <f>SUM(S3149,Y3149)/SUM(K3149:AD3149)</f>
        <v>0.1875</v>
      </c>
      <c r="AG3149">
        <f t="shared" si="214"/>
        <v>0.23214285714285715</v>
      </c>
      <c r="AH3149">
        <f t="shared" si="215"/>
        <v>3.5714285714285712E-2</v>
      </c>
      <c r="AI3149">
        <f t="shared" si="216"/>
        <v>3.5714285714285712E-2</v>
      </c>
      <c r="AJ3149">
        <f t="shared" si="217"/>
        <v>0.30357142857142855</v>
      </c>
      <c r="AK3149">
        <v>4</v>
      </c>
      <c r="AL3149">
        <v>0</v>
      </c>
    </row>
    <row r="3150" spans="1:38" x14ac:dyDescent="0.2">
      <c r="A3150" t="s">
        <v>1184</v>
      </c>
      <c r="B3150">
        <v>173</v>
      </c>
      <c r="C3150">
        <v>285</v>
      </c>
      <c r="D3150">
        <f>C3150-B3150</f>
        <v>112</v>
      </c>
      <c r="E3150">
        <v>0.28060000000000002</v>
      </c>
      <c r="F3150">
        <v>9.5799999999999998E-4</v>
      </c>
      <c r="G3150">
        <v>54</v>
      </c>
      <c r="H3150" t="s">
        <v>35</v>
      </c>
      <c r="I3150" t="s">
        <v>1126</v>
      </c>
      <c r="J3150">
        <v>3.2669999999999999</v>
      </c>
      <c r="K3150">
        <v>2</v>
      </c>
      <c r="L3150">
        <v>0</v>
      </c>
      <c r="M3150">
        <v>9</v>
      </c>
      <c r="N3150">
        <v>11</v>
      </c>
      <c r="O3150">
        <v>3</v>
      </c>
      <c r="P3150">
        <v>1</v>
      </c>
      <c r="Q3150">
        <v>3</v>
      </c>
      <c r="R3150">
        <v>5</v>
      </c>
      <c r="S3150">
        <v>10</v>
      </c>
      <c r="T3150">
        <v>12</v>
      </c>
      <c r="U3150">
        <v>2</v>
      </c>
      <c r="V3150">
        <v>4</v>
      </c>
      <c r="W3150">
        <v>3</v>
      </c>
      <c r="X3150">
        <v>7</v>
      </c>
      <c r="Y3150">
        <v>8</v>
      </c>
      <c r="Z3150">
        <v>6</v>
      </c>
      <c r="AA3150">
        <v>4</v>
      </c>
      <c r="AB3150">
        <v>2</v>
      </c>
      <c r="AC3150">
        <v>1</v>
      </c>
      <c r="AD3150">
        <v>3</v>
      </c>
      <c r="AE3150">
        <f>SUM(M3150:N3150)/SUM(K3150:AD3150)</f>
        <v>0.20833333333333334</v>
      </c>
      <c r="AF3150">
        <f>SUM(S3150,Y3150)/SUM(K3150:AD3150)</f>
        <v>0.1875</v>
      </c>
      <c r="AG3150">
        <f t="shared" si="214"/>
        <v>6.25E-2</v>
      </c>
      <c r="AH3150">
        <f t="shared" si="215"/>
        <v>7.2916666666666671E-2</v>
      </c>
      <c r="AI3150">
        <f t="shared" si="216"/>
        <v>0.21875</v>
      </c>
      <c r="AJ3150">
        <f t="shared" si="217"/>
        <v>0.25</v>
      </c>
    </row>
    <row r="3151" spans="1:38" x14ac:dyDescent="0.2">
      <c r="A3151" t="s">
        <v>1206</v>
      </c>
      <c r="B3151">
        <v>210</v>
      </c>
      <c r="C3151">
        <v>242</v>
      </c>
      <c r="D3151">
        <f>C3151-B3151</f>
        <v>32</v>
      </c>
      <c r="E3151">
        <v>0.26540000000000002</v>
      </c>
      <c r="F3151">
        <v>2.2629999999999998E-3</v>
      </c>
      <c r="G3151">
        <v>54</v>
      </c>
      <c r="H3151" t="s">
        <v>35</v>
      </c>
      <c r="I3151" t="s">
        <v>107</v>
      </c>
      <c r="J3151">
        <v>3.6339999999999999</v>
      </c>
      <c r="K3151">
        <v>1</v>
      </c>
      <c r="L3151">
        <v>0</v>
      </c>
      <c r="M3151">
        <v>2</v>
      </c>
      <c r="N3151">
        <v>5</v>
      </c>
      <c r="O3151">
        <v>2</v>
      </c>
      <c r="P3151">
        <v>2</v>
      </c>
      <c r="Q3151">
        <v>0</v>
      </c>
      <c r="R3151">
        <v>1</v>
      </c>
      <c r="S3151">
        <v>3</v>
      </c>
      <c r="T3151">
        <v>6</v>
      </c>
      <c r="U3151">
        <v>0</v>
      </c>
      <c r="V3151">
        <v>1</v>
      </c>
      <c r="W3151">
        <v>0</v>
      </c>
      <c r="X3151">
        <v>3</v>
      </c>
      <c r="Y3151">
        <v>3</v>
      </c>
      <c r="Z3151">
        <v>1</v>
      </c>
      <c r="AA3151">
        <v>0</v>
      </c>
      <c r="AB3151">
        <v>1</v>
      </c>
      <c r="AC3151">
        <v>0</v>
      </c>
      <c r="AD3151">
        <v>1</v>
      </c>
      <c r="AE3151">
        <f>SUM(M3151:N3151)/SUM(K3151:AD3151)</f>
        <v>0.21875</v>
      </c>
      <c r="AF3151">
        <f>SUM(S3151,Y3151)/SUM(K3151:AD3151)</f>
        <v>0.1875</v>
      </c>
      <c r="AG3151">
        <f t="shared" si="214"/>
        <v>9.375E-2</v>
      </c>
      <c r="AH3151">
        <f t="shared" si="215"/>
        <v>9.375E-2</v>
      </c>
      <c r="AI3151">
        <f t="shared" si="216"/>
        <v>0.25</v>
      </c>
      <c r="AJ3151">
        <f t="shared" si="217"/>
        <v>0.15625</v>
      </c>
    </row>
    <row r="3152" spans="1:38" x14ac:dyDescent="0.2">
      <c r="A3152" t="s">
        <v>3280</v>
      </c>
      <c r="B3152">
        <v>42</v>
      </c>
      <c r="C3152">
        <v>117</v>
      </c>
      <c r="D3152">
        <f>C3152-B3152</f>
        <v>75</v>
      </c>
      <c r="E3152">
        <v>0.24460000000000001</v>
      </c>
      <c r="F3152">
        <v>3.4640000000000001E-3</v>
      </c>
      <c r="G3152">
        <v>42</v>
      </c>
      <c r="H3152" t="s">
        <v>35</v>
      </c>
      <c r="I3152" t="s">
        <v>413</v>
      </c>
      <c r="J3152">
        <v>3.3479999999999999</v>
      </c>
      <c r="K3152">
        <v>2</v>
      </c>
      <c r="L3152">
        <v>0</v>
      </c>
      <c r="M3152">
        <v>4</v>
      </c>
      <c r="N3152">
        <v>10</v>
      </c>
      <c r="O3152">
        <v>0</v>
      </c>
      <c r="P3152">
        <v>4</v>
      </c>
      <c r="Q3152">
        <v>0</v>
      </c>
      <c r="R3152">
        <v>5</v>
      </c>
      <c r="S3152">
        <v>6</v>
      </c>
      <c r="T3152">
        <v>6</v>
      </c>
      <c r="U3152">
        <v>1</v>
      </c>
      <c r="V3152">
        <v>2</v>
      </c>
      <c r="W3152">
        <v>0</v>
      </c>
      <c r="X3152">
        <v>6</v>
      </c>
      <c r="Y3152">
        <v>6</v>
      </c>
      <c r="Z3152">
        <v>6</v>
      </c>
      <c r="AA3152">
        <v>1</v>
      </c>
      <c r="AB3152">
        <v>3</v>
      </c>
      <c r="AC3152">
        <v>0</v>
      </c>
      <c r="AD3152">
        <v>2</v>
      </c>
      <c r="AE3152">
        <f>SUM(M3152:N3152)/SUM(K3152:AD3152)</f>
        <v>0.21875</v>
      </c>
      <c r="AF3152">
        <f>SUM(S3152,Y3152)/SUM(K3152:AD3152)</f>
        <v>0.1875</v>
      </c>
      <c r="AG3152">
        <f t="shared" si="214"/>
        <v>9.375E-2</v>
      </c>
      <c r="AH3152">
        <f t="shared" si="215"/>
        <v>3.125E-2</v>
      </c>
      <c r="AI3152">
        <f t="shared" si="216"/>
        <v>0.234375</v>
      </c>
      <c r="AJ3152">
        <f t="shared" si="217"/>
        <v>0.234375</v>
      </c>
    </row>
    <row r="3153" spans="1:38" x14ac:dyDescent="0.2">
      <c r="A3153" t="s">
        <v>2408</v>
      </c>
      <c r="B3153">
        <v>4</v>
      </c>
      <c r="C3153">
        <v>951</v>
      </c>
      <c r="D3153">
        <f>C3153-B3153</f>
        <v>947</v>
      </c>
      <c r="E3153">
        <v>0.31269999999999998</v>
      </c>
      <c r="F3153">
        <v>6.0999999999999999E-5</v>
      </c>
      <c r="G3153">
        <v>66</v>
      </c>
      <c r="H3153" t="s">
        <v>32</v>
      </c>
      <c r="I3153" t="s">
        <v>40</v>
      </c>
      <c r="J3153">
        <v>2.6309999999999998</v>
      </c>
      <c r="K3153">
        <v>22</v>
      </c>
      <c r="L3153">
        <v>1</v>
      </c>
      <c r="M3153">
        <v>38</v>
      </c>
      <c r="N3153">
        <v>43</v>
      </c>
      <c r="O3153">
        <v>6</v>
      </c>
      <c r="P3153">
        <v>28</v>
      </c>
      <c r="Q3153">
        <v>9</v>
      </c>
      <c r="R3153">
        <v>5</v>
      </c>
      <c r="S3153">
        <v>49</v>
      </c>
      <c r="T3153">
        <v>10</v>
      </c>
      <c r="U3153">
        <v>5</v>
      </c>
      <c r="V3153">
        <v>25</v>
      </c>
      <c r="W3153">
        <v>19</v>
      </c>
      <c r="X3153">
        <v>17</v>
      </c>
      <c r="Y3153">
        <v>17</v>
      </c>
      <c r="Z3153">
        <v>32</v>
      </c>
      <c r="AA3153">
        <v>13</v>
      </c>
      <c r="AB3153">
        <v>6</v>
      </c>
      <c r="AC3153">
        <v>1</v>
      </c>
      <c r="AD3153">
        <v>6</v>
      </c>
      <c r="AE3153">
        <f>SUM(M3153:N3153)/SUM(K3153:AD3153)</f>
        <v>0.23011363636363635</v>
      </c>
      <c r="AF3153">
        <f>SUM(S3153,Y3153)/SUM(K3153:AD3153)</f>
        <v>0.1875</v>
      </c>
      <c r="AG3153">
        <f t="shared" si="214"/>
        <v>0.19602272727272727</v>
      </c>
      <c r="AH3153">
        <f t="shared" si="215"/>
        <v>3.6931818181818184E-2</v>
      </c>
      <c r="AI3153">
        <f t="shared" si="216"/>
        <v>7.3863636363636367E-2</v>
      </c>
      <c r="AJ3153">
        <f t="shared" si="217"/>
        <v>0.27556818181818182</v>
      </c>
      <c r="AK3153">
        <v>5</v>
      </c>
      <c r="AL3153">
        <v>0</v>
      </c>
    </row>
    <row r="3154" spans="1:38" x14ac:dyDescent="0.2">
      <c r="A3154" t="s">
        <v>431</v>
      </c>
      <c r="B3154">
        <v>77</v>
      </c>
      <c r="C3154">
        <v>255</v>
      </c>
      <c r="D3154">
        <f>C3154-B3154</f>
        <v>178</v>
      </c>
      <c r="E3154">
        <v>0.2732</v>
      </c>
      <c r="F3154">
        <v>1.6699999999999999E-4</v>
      </c>
      <c r="G3154">
        <v>54</v>
      </c>
      <c r="H3154" t="s">
        <v>32</v>
      </c>
      <c r="I3154" t="s">
        <v>401</v>
      </c>
      <c r="J3154">
        <v>2.6080000000000001</v>
      </c>
      <c r="K3154">
        <v>8</v>
      </c>
      <c r="L3154">
        <v>0</v>
      </c>
      <c r="M3154">
        <v>10</v>
      </c>
      <c r="N3154">
        <v>9</v>
      </c>
      <c r="O3154">
        <v>1</v>
      </c>
      <c r="P3154">
        <v>7</v>
      </c>
      <c r="Q3154">
        <v>0</v>
      </c>
      <c r="R3154">
        <v>1</v>
      </c>
      <c r="S3154">
        <v>9</v>
      </c>
      <c r="T3154">
        <v>0</v>
      </c>
      <c r="U3154">
        <v>0</v>
      </c>
      <c r="V3154">
        <v>3</v>
      </c>
      <c r="W3154">
        <v>2</v>
      </c>
      <c r="X3154">
        <v>7</v>
      </c>
      <c r="Y3154">
        <v>6</v>
      </c>
      <c r="Z3154">
        <v>8</v>
      </c>
      <c r="AA3154">
        <v>6</v>
      </c>
      <c r="AB3154">
        <v>2</v>
      </c>
      <c r="AC3154">
        <v>0</v>
      </c>
      <c r="AD3154">
        <v>1</v>
      </c>
      <c r="AE3154">
        <f>SUM(M3154:N3154)/SUM(K3154:AD3154)</f>
        <v>0.23749999999999999</v>
      </c>
      <c r="AF3154">
        <f>SUM(S3154,Y3154)/SUM(K3154:AD3154)</f>
        <v>0.1875</v>
      </c>
      <c r="AG3154">
        <f t="shared" si="214"/>
        <v>0.21249999999999999</v>
      </c>
      <c r="AH3154">
        <f t="shared" si="215"/>
        <v>2.5000000000000001E-2</v>
      </c>
      <c r="AI3154">
        <f t="shared" si="216"/>
        <v>3.7499999999999999E-2</v>
      </c>
      <c r="AJ3154">
        <f t="shared" si="217"/>
        <v>0.3</v>
      </c>
      <c r="AK3154">
        <v>6</v>
      </c>
      <c r="AL3154">
        <v>0</v>
      </c>
    </row>
    <row r="3155" spans="1:38" x14ac:dyDescent="0.2">
      <c r="A3155" t="s">
        <v>1186</v>
      </c>
      <c r="B3155">
        <v>4</v>
      </c>
      <c r="C3155">
        <v>252</v>
      </c>
      <c r="D3155">
        <f>C3155-B3155</f>
        <v>248</v>
      </c>
      <c r="E3155">
        <v>0.47989999999999999</v>
      </c>
      <c r="F3155">
        <v>3.986E-3</v>
      </c>
      <c r="G3155">
        <v>90</v>
      </c>
      <c r="H3155" t="s">
        <v>46</v>
      </c>
      <c r="I3155" t="s">
        <v>40</v>
      </c>
      <c r="J3155">
        <v>2.6760000000000002</v>
      </c>
      <c r="K3155">
        <v>3</v>
      </c>
      <c r="L3155">
        <v>1</v>
      </c>
      <c r="M3155">
        <v>11</v>
      </c>
      <c r="N3155">
        <v>13</v>
      </c>
      <c r="O3155">
        <v>0</v>
      </c>
      <c r="P3155">
        <v>14</v>
      </c>
      <c r="Q3155">
        <v>2</v>
      </c>
      <c r="R3155">
        <v>1</v>
      </c>
      <c r="S3155">
        <v>9</v>
      </c>
      <c r="T3155">
        <v>3</v>
      </c>
      <c r="U3155">
        <v>0</v>
      </c>
      <c r="V3155">
        <v>5</v>
      </c>
      <c r="W3155">
        <v>5</v>
      </c>
      <c r="X3155">
        <v>4</v>
      </c>
      <c r="Y3155">
        <v>9</v>
      </c>
      <c r="Z3155">
        <v>5</v>
      </c>
      <c r="AA3155">
        <v>5</v>
      </c>
      <c r="AB3155">
        <v>5</v>
      </c>
      <c r="AC3155">
        <v>0</v>
      </c>
      <c r="AD3155">
        <v>1</v>
      </c>
      <c r="AE3155">
        <f>SUM(M3155:N3155)/SUM(K3155:AD3155)</f>
        <v>0.25</v>
      </c>
      <c r="AF3155">
        <f>SUM(S3155,Y3155)/SUM(K3155:AD3155)</f>
        <v>0.1875</v>
      </c>
      <c r="AG3155">
        <f t="shared" si="214"/>
        <v>0.22916666666666666</v>
      </c>
      <c r="AH3155">
        <f t="shared" si="215"/>
        <v>1.0416666666666666E-2</v>
      </c>
      <c r="AI3155">
        <f t="shared" si="216"/>
        <v>9.375E-2</v>
      </c>
      <c r="AJ3155">
        <f t="shared" si="217"/>
        <v>0.22916666666666666</v>
      </c>
      <c r="AK3155">
        <v>17</v>
      </c>
      <c r="AL3155">
        <v>0</v>
      </c>
    </row>
    <row r="3156" spans="1:38" x14ac:dyDescent="0.2">
      <c r="A3156" t="s">
        <v>3040</v>
      </c>
      <c r="B3156">
        <v>5</v>
      </c>
      <c r="C3156">
        <v>362</v>
      </c>
      <c r="D3156">
        <f>C3156-B3156</f>
        <v>357</v>
      </c>
      <c r="E3156">
        <v>0.71879999999999999</v>
      </c>
      <c r="F3156">
        <v>0.56169000000000002</v>
      </c>
      <c r="G3156">
        <v>90</v>
      </c>
      <c r="H3156" t="s">
        <v>35</v>
      </c>
      <c r="I3156" t="s">
        <v>49</v>
      </c>
      <c r="J3156">
        <v>2.5009999999999999</v>
      </c>
      <c r="K3156">
        <v>8</v>
      </c>
      <c r="L3156">
        <v>0</v>
      </c>
      <c r="M3156">
        <v>15</v>
      </c>
      <c r="N3156">
        <v>23</v>
      </c>
      <c r="O3156">
        <v>2</v>
      </c>
      <c r="P3156">
        <v>24</v>
      </c>
      <c r="Q3156">
        <v>5</v>
      </c>
      <c r="R3156">
        <v>4</v>
      </c>
      <c r="S3156">
        <v>19</v>
      </c>
      <c r="T3156">
        <v>2</v>
      </c>
      <c r="U3156">
        <v>0</v>
      </c>
      <c r="V3156">
        <v>8</v>
      </c>
      <c r="W3156">
        <v>7</v>
      </c>
      <c r="X3156">
        <v>7</v>
      </c>
      <c r="Y3156">
        <v>8</v>
      </c>
      <c r="Z3156">
        <v>4</v>
      </c>
      <c r="AA3156">
        <v>2</v>
      </c>
      <c r="AB3156">
        <v>2</v>
      </c>
      <c r="AC3156">
        <v>1</v>
      </c>
      <c r="AD3156">
        <v>3</v>
      </c>
      <c r="AE3156">
        <f>SUM(M3156:N3156)/SUM(K3156:AD3156)</f>
        <v>0.2638888888888889</v>
      </c>
      <c r="AF3156">
        <f>SUM(S3156,Y3156)/SUM(K3156:AD3156)</f>
        <v>0.1875</v>
      </c>
      <c r="AG3156">
        <f t="shared" si="214"/>
        <v>0.27083333333333331</v>
      </c>
      <c r="AH3156">
        <f t="shared" si="215"/>
        <v>4.1666666666666664E-2</v>
      </c>
      <c r="AI3156">
        <f t="shared" si="216"/>
        <v>5.5555555555555552E-2</v>
      </c>
      <c r="AJ3156">
        <f t="shared" si="217"/>
        <v>0.18055555555555555</v>
      </c>
    </row>
    <row r="3157" spans="1:38" x14ac:dyDescent="0.2">
      <c r="A3157" t="s">
        <v>1619</v>
      </c>
      <c r="B3157">
        <v>45</v>
      </c>
      <c r="C3157">
        <v>101</v>
      </c>
      <c r="D3157">
        <f>C3157-B3157</f>
        <v>56</v>
      </c>
      <c r="E3157">
        <v>0.1996</v>
      </c>
      <c r="F3157">
        <v>1.18E-4</v>
      </c>
      <c r="G3157">
        <v>30</v>
      </c>
      <c r="H3157" t="s">
        <v>35</v>
      </c>
      <c r="I3157" t="s">
        <v>107</v>
      </c>
      <c r="J3157">
        <v>3.206</v>
      </c>
      <c r="K3157">
        <v>0</v>
      </c>
      <c r="L3157">
        <v>0</v>
      </c>
      <c r="M3157">
        <v>3</v>
      </c>
      <c r="N3157">
        <v>6</v>
      </c>
      <c r="O3157">
        <v>1</v>
      </c>
      <c r="P3157">
        <v>3</v>
      </c>
      <c r="Q3157">
        <v>0</v>
      </c>
      <c r="R3157">
        <v>3</v>
      </c>
      <c r="S3157">
        <v>4</v>
      </c>
      <c r="T3157">
        <v>1</v>
      </c>
      <c r="U3157">
        <v>2</v>
      </c>
      <c r="V3157">
        <v>2</v>
      </c>
      <c r="W3157">
        <v>2</v>
      </c>
      <c r="X3157">
        <v>0</v>
      </c>
      <c r="Y3157">
        <v>2</v>
      </c>
      <c r="Z3157">
        <v>0</v>
      </c>
      <c r="AA3157">
        <v>1</v>
      </c>
      <c r="AB3157">
        <v>1</v>
      </c>
      <c r="AC3157">
        <v>0</v>
      </c>
      <c r="AD3157">
        <v>1</v>
      </c>
      <c r="AE3157">
        <f>SUM(M3157:N3157)/SUM(K3157:AD3157)</f>
        <v>0.28125</v>
      </c>
      <c r="AF3157">
        <f>SUM(S3157,Y3157)/SUM(K3157:AD3157)</f>
        <v>0.1875</v>
      </c>
      <c r="AG3157">
        <f t="shared" si="214"/>
        <v>0.15625</v>
      </c>
      <c r="AH3157">
        <f t="shared" si="215"/>
        <v>6.25E-2</v>
      </c>
      <c r="AI3157">
        <f t="shared" si="216"/>
        <v>0.21875</v>
      </c>
      <c r="AJ3157">
        <f t="shared" si="217"/>
        <v>9.375E-2</v>
      </c>
    </row>
    <row r="3158" spans="1:38" x14ac:dyDescent="0.2">
      <c r="A3158" t="s">
        <v>1475</v>
      </c>
      <c r="B3158">
        <v>6</v>
      </c>
      <c r="C3158">
        <v>481</v>
      </c>
      <c r="D3158">
        <f>C3158-B3158</f>
        <v>475</v>
      </c>
      <c r="E3158">
        <v>0.24110000000000001</v>
      </c>
      <c r="F3158">
        <v>5.4699999999999996E-4</v>
      </c>
      <c r="G3158">
        <v>42</v>
      </c>
      <c r="H3158" t="s">
        <v>35</v>
      </c>
      <c r="I3158" t="s">
        <v>33</v>
      </c>
      <c r="J3158">
        <v>2.6349999999999998</v>
      </c>
      <c r="K3158">
        <v>10</v>
      </c>
      <c r="L3158">
        <v>0</v>
      </c>
      <c r="M3158">
        <v>14</v>
      </c>
      <c r="N3158">
        <v>16</v>
      </c>
      <c r="O3158">
        <v>4</v>
      </c>
      <c r="P3158">
        <v>15</v>
      </c>
      <c r="Q3158">
        <v>3</v>
      </c>
      <c r="R3158">
        <v>0</v>
      </c>
      <c r="S3158">
        <v>29</v>
      </c>
      <c r="T3158">
        <v>3</v>
      </c>
      <c r="U3158">
        <v>4</v>
      </c>
      <c r="V3158">
        <v>17</v>
      </c>
      <c r="W3158">
        <v>13</v>
      </c>
      <c r="X3158">
        <v>8</v>
      </c>
      <c r="Y3158">
        <v>5</v>
      </c>
      <c r="Z3158">
        <v>21</v>
      </c>
      <c r="AA3158">
        <v>14</v>
      </c>
      <c r="AB3158">
        <v>2</v>
      </c>
      <c r="AC3158">
        <v>2</v>
      </c>
      <c r="AD3158">
        <v>1</v>
      </c>
      <c r="AE3158">
        <f>SUM(M3158:N3158)/SUM(K3158:AD3158)</f>
        <v>0.16574585635359115</v>
      </c>
      <c r="AF3158">
        <f>SUM(S3158,Y3158)/SUM(K3158:AD3158)</f>
        <v>0.18784530386740331</v>
      </c>
      <c r="AG3158">
        <f t="shared" si="214"/>
        <v>0.20994475138121546</v>
      </c>
      <c r="AH3158">
        <f t="shared" si="215"/>
        <v>3.8674033149171269E-2</v>
      </c>
      <c r="AI3158">
        <f t="shared" si="216"/>
        <v>4.9723756906077346E-2</v>
      </c>
      <c r="AJ3158">
        <f t="shared" si="217"/>
        <v>0.34806629834254144</v>
      </c>
    </row>
    <row r="3159" spans="1:38" x14ac:dyDescent="0.2">
      <c r="A3159" t="s">
        <v>2246</v>
      </c>
      <c r="B3159">
        <v>3</v>
      </c>
      <c r="C3159">
        <v>464</v>
      </c>
      <c r="D3159">
        <f>C3159-B3159</f>
        <v>461</v>
      </c>
      <c r="E3159">
        <v>0.20399999999999999</v>
      </c>
      <c r="F3159">
        <v>5.9589999999999997E-2</v>
      </c>
      <c r="G3159">
        <v>30</v>
      </c>
      <c r="H3159" t="s">
        <v>35</v>
      </c>
      <c r="I3159" t="s">
        <v>1271</v>
      </c>
      <c r="J3159">
        <v>2.5150000000000001</v>
      </c>
      <c r="K3159">
        <v>5</v>
      </c>
      <c r="L3159">
        <v>1</v>
      </c>
      <c r="M3159">
        <v>16</v>
      </c>
      <c r="N3159">
        <v>15</v>
      </c>
      <c r="O3159">
        <v>2</v>
      </c>
      <c r="P3159">
        <v>14</v>
      </c>
      <c r="Q3159">
        <v>4</v>
      </c>
      <c r="R3159">
        <v>4</v>
      </c>
      <c r="S3159">
        <v>23</v>
      </c>
      <c r="T3159">
        <v>5</v>
      </c>
      <c r="U3159">
        <v>2</v>
      </c>
      <c r="V3159">
        <v>16</v>
      </c>
      <c r="W3159">
        <v>8</v>
      </c>
      <c r="X3159">
        <v>13</v>
      </c>
      <c r="Y3159">
        <v>8</v>
      </c>
      <c r="Z3159">
        <v>15</v>
      </c>
      <c r="AA3159">
        <v>9</v>
      </c>
      <c r="AB3159">
        <v>1</v>
      </c>
      <c r="AC3159">
        <v>2</v>
      </c>
      <c r="AD3159">
        <v>2</v>
      </c>
      <c r="AE3159">
        <f>SUM(M3159:N3159)/SUM(K3159:AD3159)</f>
        <v>0.18787878787878787</v>
      </c>
      <c r="AF3159">
        <f>SUM(S3159,Y3159)/SUM(K3159:AD3159)</f>
        <v>0.18787878787878787</v>
      </c>
      <c r="AG3159">
        <f t="shared" si="214"/>
        <v>0.16363636363636364</v>
      </c>
      <c r="AH3159">
        <f t="shared" si="215"/>
        <v>3.6363636363636362E-2</v>
      </c>
      <c r="AI3159">
        <f t="shared" si="216"/>
        <v>7.2727272727272724E-2</v>
      </c>
      <c r="AJ3159">
        <f t="shared" si="217"/>
        <v>0.3515151515151515</v>
      </c>
    </row>
    <row r="3160" spans="1:38" x14ac:dyDescent="0.2">
      <c r="A3160" t="s">
        <v>3115</v>
      </c>
      <c r="B3160">
        <v>27</v>
      </c>
      <c r="C3160">
        <v>406</v>
      </c>
      <c r="D3160">
        <f>C3160-B3160</f>
        <v>379</v>
      </c>
      <c r="E3160">
        <v>0.44030000000000002</v>
      </c>
      <c r="F3160">
        <v>6.6500000000000001E-4</v>
      </c>
      <c r="G3160">
        <v>90</v>
      </c>
      <c r="H3160" t="s">
        <v>46</v>
      </c>
      <c r="I3160" t="s">
        <v>49</v>
      </c>
      <c r="J3160">
        <v>2.5249999999999999</v>
      </c>
      <c r="K3160">
        <v>7</v>
      </c>
      <c r="L3160">
        <v>1</v>
      </c>
      <c r="M3160">
        <v>21</v>
      </c>
      <c r="N3160">
        <v>17</v>
      </c>
      <c r="O3160">
        <v>2</v>
      </c>
      <c r="P3160">
        <v>24</v>
      </c>
      <c r="Q3160">
        <v>2</v>
      </c>
      <c r="R3160">
        <v>1</v>
      </c>
      <c r="S3160">
        <v>22</v>
      </c>
      <c r="T3160">
        <v>2</v>
      </c>
      <c r="U3160">
        <v>0</v>
      </c>
      <c r="V3160">
        <v>8</v>
      </c>
      <c r="W3160">
        <v>5</v>
      </c>
      <c r="X3160">
        <v>11</v>
      </c>
      <c r="Y3160">
        <v>6</v>
      </c>
      <c r="Z3160">
        <v>7</v>
      </c>
      <c r="AA3160">
        <v>7</v>
      </c>
      <c r="AB3160">
        <v>5</v>
      </c>
      <c r="AC3160">
        <v>0</v>
      </c>
      <c r="AD3160">
        <v>1</v>
      </c>
      <c r="AE3160">
        <f>SUM(M3160:N3160)/SUM(K3160:AD3160)</f>
        <v>0.25503355704697989</v>
      </c>
      <c r="AF3160">
        <f>SUM(S3160,Y3160)/SUM(K3160:AD3160)</f>
        <v>0.18791946308724833</v>
      </c>
      <c r="AG3160">
        <f t="shared" si="214"/>
        <v>0.24161073825503357</v>
      </c>
      <c r="AH3160">
        <f t="shared" si="215"/>
        <v>2.0134228187919462E-2</v>
      </c>
      <c r="AI3160">
        <f t="shared" si="216"/>
        <v>5.3691275167785234E-2</v>
      </c>
      <c r="AJ3160">
        <f t="shared" si="217"/>
        <v>0.24161073825503357</v>
      </c>
      <c r="AK3160">
        <v>21</v>
      </c>
      <c r="AL3160">
        <v>1</v>
      </c>
    </row>
    <row r="3161" spans="1:38" x14ac:dyDescent="0.2">
      <c r="A3161" t="s">
        <v>2710</v>
      </c>
      <c r="B3161">
        <v>38</v>
      </c>
      <c r="C3161">
        <v>965</v>
      </c>
      <c r="D3161">
        <f>C3161-B3161</f>
        <v>927</v>
      </c>
      <c r="E3161">
        <v>0.37009999999999998</v>
      </c>
      <c r="F3161">
        <v>1.6699999999999999E-4</v>
      </c>
      <c r="G3161">
        <v>78</v>
      </c>
      <c r="H3161" t="s">
        <v>46</v>
      </c>
      <c r="I3161" t="s">
        <v>401</v>
      </c>
      <c r="J3161">
        <v>2.738</v>
      </c>
      <c r="K3161">
        <v>24</v>
      </c>
      <c r="L3161">
        <v>0</v>
      </c>
      <c r="M3161">
        <v>32</v>
      </c>
      <c r="N3161">
        <v>34</v>
      </c>
      <c r="O3161">
        <v>5</v>
      </c>
      <c r="P3161">
        <v>45</v>
      </c>
      <c r="Q3161">
        <v>13</v>
      </c>
      <c r="R3161">
        <v>7</v>
      </c>
      <c r="S3161">
        <v>42</v>
      </c>
      <c r="T3161">
        <v>10</v>
      </c>
      <c r="U3161">
        <v>5</v>
      </c>
      <c r="V3161">
        <v>20</v>
      </c>
      <c r="W3161">
        <v>16</v>
      </c>
      <c r="X3161">
        <v>34</v>
      </c>
      <c r="Y3161">
        <v>33</v>
      </c>
      <c r="Z3161">
        <v>29</v>
      </c>
      <c r="AA3161">
        <v>26</v>
      </c>
      <c r="AB3161">
        <v>9</v>
      </c>
      <c r="AC3161">
        <v>3</v>
      </c>
      <c r="AD3161">
        <v>12</v>
      </c>
      <c r="AE3161">
        <f>SUM(M3161:N3161)/SUM(K3161:AD3161)</f>
        <v>0.16541353383458646</v>
      </c>
      <c r="AF3161">
        <f>SUM(S3161,Y3161)/SUM(K3161:AD3161)</f>
        <v>0.18796992481203006</v>
      </c>
      <c r="AG3161">
        <f t="shared" si="214"/>
        <v>0.21303258145363407</v>
      </c>
      <c r="AH3161">
        <f t="shared" si="215"/>
        <v>5.0125313283208017E-2</v>
      </c>
      <c r="AI3161">
        <f t="shared" si="216"/>
        <v>7.7694235588972427E-2</v>
      </c>
      <c r="AJ3161">
        <f t="shared" si="217"/>
        <v>0.30576441102756891</v>
      </c>
      <c r="AK3161">
        <v>5</v>
      </c>
      <c r="AL3161">
        <v>0</v>
      </c>
    </row>
    <row r="3162" spans="1:38" x14ac:dyDescent="0.2">
      <c r="A3162" t="s">
        <v>2331</v>
      </c>
      <c r="B3162">
        <v>1</v>
      </c>
      <c r="C3162">
        <v>328</v>
      </c>
      <c r="D3162">
        <f>C3162-B3162</f>
        <v>327</v>
      </c>
      <c r="E3162">
        <v>0.4496</v>
      </c>
      <c r="F3162">
        <v>6.7419999999999997E-3</v>
      </c>
      <c r="G3162">
        <v>90</v>
      </c>
      <c r="H3162" t="s">
        <v>35</v>
      </c>
      <c r="I3162" t="s">
        <v>49</v>
      </c>
      <c r="J3162">
        <v>3.0350000000000001</v>
      </c>
      <c r="K3162">
        <v>4</v>
      </c>
      <c r="L3162">
        <v>1</v>
      </c>
      <c r="M3162">
        <v>12</v>
      </c>
      <c r="N3162">
        <v>12</v>
      </c>
      <c r="O3162">
        <v>1</v>
      </c>
      <c r="P3162">
        <v>18</v>
      </c>
      <c r="Q3162">
        <v>1</v>
      </c>
      <c r="R3162">
        <v>2</v>
      </c>
      <c r="S3162">
        <v>12</v>
      </c>
      <c r="T3162">
        <v>9</v>
      </c>
      <c r="U3162">
        <v>1</v>
      </c>
      <c r="V3162">
        <v>5</v>
      </c>
      <c r="W3162">
        <v>5</v>
      </c>
      <c r="X3162">
        <v>5</v>
      </c>
      <c r="Y3162">
        <v>10</v>
      </c>
      <c r="Z3162">
        <v>6</v>
      </c>
      <c r="AA3162">
        <v>9</v>
      </c>
      <c r="AB3162">
        <v>3</v>
      </c>
      <c r="AC3162">
        <v>0</v>
      </c>
      <c r="AD3162">
        <v>1</v>
      </c>
      <c r="AE3162">
        <f>SUM(M3162:N3162)/SUM(K3162:AD3162)</f>
        <v>0.20512820512820512</v>
      </c>
      <c r="AF3162">
        <f>SUM(S3162,Y3162)/SUM(K3162:AD3162)</f>
        <v>0.18803418803418803</v>
      </c>
      <c r="AG3162">
        <f t="shared" si="214"/>
        <v>0.23076923076923078</v>
      </c>
      <c r="AH3162">
        <f t="shared" si="215"/>
        <v>1.7094017094017096E-2</v>
      </c>
      <c r="AI3162">
        <f t="shared" si="216"/>
        <v>0.12820512820512819</v>
      </c>
      <c r="AJ3162">
        <f t="shared" si="217"/>
        <v>0.23076923076923078</v>
      </c>
    </row>
    <row r="3163" spans="1:38" x14ac:dyDescent="0.2">
      <c r="A3163" t="s">
        <v>2605</v>
      </c>
      <c r="B3163">
        <v>523</v>
      </c>
      <c r="C3163">
        <v>1251</v>
      </c>
      <c r="D3163">
        <f>C3163-B3163</f>
        <v>728</v>
      </c>
      <c r="E3163">
        <v>0.22839999999999999</v>
      </c>
      <c r="F3163" s="1">
        <v>3.9999999999999998E-6</v>
      </c>
      <c r="G3163">
        <v>30</v>
      </c>
      <c r="H3163" t="s">
        <v>46</v>
      </c>
      <c r="I3163" t="s">
        <v>49</v>
      </c>
      <c r="J3163">
        <v>2.7469999999999999</v>
      </c>
      <c r="K3163">
        <v>20</v>
      </c>
      <c r="L3163">
        <v>0</v>
      </c>
      <c r="M3163">
        <v>25</v>
      </c>
      <c r="N3163">
        <v>55</v>
      </c>
      <c r="O3163">
        <v>6</v>
      </c>
      <c r="P3163">
        <v>26</v>
      </c>
      <c r="Q3163">
        <v>5</v>
      </c>
      <c r="R3163">
        <v>4</v>
      </c>
      <c r="S3163">
        <v>53</v>
      </c>
      <c r="T3163">
        <v>10</v>
      </c>
      <c r="U3163">
        <v>2</v>
      </c>
      <c r="V3163">
        <v>19</v>
      </c>
      <c r="W3163">
        <v>10</v>
      </c>
      <c r="X3163">
        <v>26</v>
      </c>
      <c r="Y3163">
        <v>10</v>
      </c>
      <c r="Z3163">
        <v>26</v>
      </c>
      <c r="AA3163">
        <v>14</v>
      </c>
      <c r="AB3163">
        <v>17</v>
      </c>
      <c r="AC3163">
        <v>0</v>
      </c>
      <c r="AD3163">
        <v>7</v>
      </c>
      <c r="AE3163">
        <f>SUM(M3163:N3163)/SUM(K3163:AD3163)</f>
        <v>0.23880597014925373</v>
      </c>
      <c r="AF3163">
        <f>SUM(S3163,Y3163)/SUM(K3163:AD3163)</f>
        <v>0.18805970149253731</v>
      </c>
      <c r="AG3163">
        <f t="shared" si="214"/>
        <v>0.16716417910447762</v>
      </c>
      <c r="AH3163">
        <f t="shared" si="215"/>
        <v>3.880597014925373E-2</v>
      </c>
      <c r="AI3163">
        <f t="shared" si="216"/>
        <v>9.8507462686567168E-2</v>
      </c>
      <c r="AJ3163">
        <f t="shared" si="217"/>
        <v>0.26865671641791045</v>
      </c>
      <c r="AK3163">
        <v>34</v>
      </c>
      <c r="AL3163">
        <v>5</v>
      </c>
    </row>
    <row r="3164" spans="1:38" x14ac:dyDescent="0.2">
      <c r="A3164" t="s">
        <v>3343</v>
      </c>
      <c r="B3164">
        <v>1528</v>
      </c>
      <c r="C3164">
        <v>1740</v>
      </c>
      <c r="D3164">
        <f>C3164-B3164</f>
        <v>212</v>
      </c>
      <c r="E3164">
        <v>7.6399999999999996E-2</v>
      </c>
      <c r="F3164">
        <v>1.2945E-2</v>
      </c>
      <c r="G3164">
        <v>6</v>
      </c>
      <c r="H3164" t="s">
        <v>35</v>
      </c>
      <c r="I3164" t="s">
        <v>40</v>
      </c>
      <c r="J3164">
        <v>2.89</v>
      </c>
      <c r="K3164">
        <v>1</v>
      </c>
      <c r="L3164">
        <v>0</v>
      </c>
      <c r="M3164">
        <v>5</v>
      </c>
      <c r="N3164">
        <v>6</v>
      </c>
      <c r="O3164">
        <v>3</v>
      </c>
      <c r="P3164">
        <v>9</v>
      </c>
      <c r="Q3164">
        <v>4</v>
      </c>
      <c r="R3164">
        <v>2</v>
      </c>
      <c r="S3164">
        <v>13</v>
      </c>
      <c r="T3164">
        <v>8</v>
      </c>
      <c r="U3164">
        <v>0</v>
      </c>
      <c r="V3164">
        <v>7</v>
      </c>
      <c r="W3164">
        <v>6</v>
      </c>
      <c r="X3164">
        <v>6</v>
      </c>
      <c r="Y3164">
        <v>6</v>
      </c>
      <c r="Z3164">
        <v>6</v>
      </c>
      <c r="AA3164">
        <v>7</v>
      </c>
      <c r="AB3164">
        <v>0</v>
      </c>
      <c r="AC3164">
        <v>2</v>
      </c>
      <c r="AD3164">
        <v>10</v>
      </c>
      <c r="AE3164">
        <f>SUM(M3164:N3164)/SUM(K3164:AD3164)</f>
        <v>0.10891089108910891</v>
      </c>
      <c r="AF3164">
        <f>SUM(S3164,Y3164)/SUM(K3164:AD3164)</f>
        <v>0.18811881188118812</v>
      </c>
      <c r="AG3164">
        <f t="shared" si="214"/>
        <v>0.15841584158415842</v>
      </c>
      <c r="AH3164">
        <f t="shared" si="215"/>
        <v>0.14851485148514851</v>
      </c>
      <c r="AI3164">
        <f t="shared" si="216"/>
        <v>9.9009900990099015E-2</v>
      </c>
      <c r="AJ3164">
        <f t="shared" si="217"/>
        <v>0.29702970297029702</v>
      </c>
    </row>
    <row r="3165" spans="1:38" x14ac:dyDescent="0.2">
      <c r="A3165" t="s">
        <v>2240</v>
      </c>
      <c r="B3165">
        <v>53</v>
      </c>
      <c r="C3165">
        <v>227</v>
      </c>
      <c r="D3165">
        <f>C3165-B3165</f>
        <v>174</v>
      </c>
      <c r="E3165">
        <v>0.2036</v>
      </c>
      <c r="F3165">
        <v>3.15E-3</v>
      </c>
      <c r="G3165">
        <v>30</v>
      </c>
      <c r="H3165" t="s">
        <v>35</v>
      </c>
      <c r="I3165" t="s">
        <v>51</v>
      </c>
      <c r="J3165">
        <v>3.077</v>
      </c>
      <c r="K3165">
        <v>2</v>
      </c>
      <c r="L3165">
        <v>0</v>
      </c>
      <c r="M3165">
        <v>7</v>
      </c>
      <c r="N3165">
        <v>7</v>
      </c>
      <c r="O3165">
        <v>4</v>
      </c>
      <c r="P3165">
        <v>7</v>
      </c>
      <c r="Q3165">
        <v>2</v>
      </c>
      <c r="R3165">
        <v>1</v>
      </c>
      <c r="S3165">
        <v>12</v>
      </c>
      <c r="T3165">
        <v>5</v>
      </c>
      <c r="U3165">
        <v>2</v>
      </c>
      <c r="V3165">
        <v>6</v>
      </c>
      <c r="W3165">
        <v>10</v>
      </c>
      <c r="X3165">
        <v>7</v>
      </c>
      <c r="Y3165">
        <v>7</v>
      </c>
      <c r="Z3165">
        <v>6</v>
      </c>
      <c r="AA3165">
        <v>8</v>
      </c>
      <c r="AB3165">
        <v>6</v>
      </c>
      <c r="AC3165">
        <v>0</v>
      </c>
      <c r="AD3165">
        <v>2</v>
      </c>
      <c r="AE3165">
        <f>SUM(M3165:N3165)/SUM(K3165:AD3165)</f>
        <v>0.13861386138613863</v>
      </c>
      <c r="AF3165">
        <f>SUM(S3165,Y3165)/SUM(K3165:AD3165)</f>
        <v>0.18811881188118812</v>
      </c>
      <c r="AG3165">
        <f t="shared" si="214"/>
        <v>0.18811881188118812</v>
      </c>
      <c r="AH3165">
        <f t="shared" si="215"/>
        <v>5.9405940594059403E-2</v>
      </c>
      <c r="AI3165">
        <f t="shared" si="216"/>
        <v>0.13861386138613863</v>
      </c>
      <c r="AJ3165">
        <f t="shared" si="217"/>
        <v>0.28712871287128711</v>
      </c>
    </row>
    <row r="3166" spans="1:38" x14ac:dyDescent="0.2">
      <c r="A3166" t="s">
        <v>1099</v>
      </c>
      <c r="B3166">
        <v>1271</v>
      </c>
      <c r="C3166">
        <v>1400</v>
      </c>
      <c r="D3166">
        <f>C3166-B3166</f>
        <v>129</v>
      </c>
      <c r="E3166">
        <v>0.24660000000000001</v>
      </c>
      <c r="F3166">
        <v>3.4738999999999999E-2</v>
      </c>
      <c r="G3166">
        <v>42</v>
      </c>
      <c r="H3166" t="s">
        <v>35</v>
      </c>
      <c r="I3166" t="s">
        <v>36</v>
      </c>
      <c r="J3166">
        <v>3.2269999999999999</v>
      </c>
      <c r="K3166">
        <v>10</v>
      </c>
      <c r="L3166">
        <v>0</v>
      </c>
      <c r="M3166">
        <v>7</v>
      </c>
      <c r="N3166">
        <v>9</v>
      </c>
      <c r="O3166">
        <v>3</v>
      </c>
      <c r="P3166">
        <v>6</v>
      </c>
      <c r="Q3166">
        <v>1</v>
      </c>
      <c r="R3166">
        <v>5</v>
      </c>
      <c r="S3166">
        <v>11</v>
      </c>
      <c r="T3166">
        <v>5</v>
      </c>
      <c r="U3166">
        <v>2</v>
      </c>
      <c r="V3166">
        <v>13</v>
      </c>
      <c r="W3166">
        <v>2</v>
      </c>
      <c r="X3166">
        <v>2</v>
      </c>
      <c r="Y3166">
        <v>8</v>
      </c>
      <c r="Z3166">
        <v>8</v>
      </c>
      <c r="AA3166">
        <v>5</v>
      </c>
      <c r="AB3166">
        <v>2</v>
      </c>
      <c r="AC3166">
        <v>0</v>
      </c>
      <c r="AD3166">
        <v>2</v>
      </c>
      <c r="AE3166">
        <f>SUM(M3166:N3166)/SUM(K3166:AD3166)</f>
        <v>0.15841584158415842</v>
      </c>
      <c r="AF3166">
        <f>SUM(S3166,Y3166)/SUM(K3166:AD3166)</f>
        <v>0.18811881188118812</v>
      </c>
      <c r="AG3166">
        <f t="shared" si="214"/>
        <v>0.17821782178217821</v>
      </c>
      <c r="AH3166">
        <f t="shared" si="215"/>
        <v>4.9504950495049507E-2</v>
      </c>
      <c r="AI3166">
        <f t="shared" si="216"/>
        <v>0.13861386138613863</v>
      </c>
      <c r="AJ3166">
        <f t="shared" si="217"/>
        <v>0.28712871287128711</v>
      </c>
    </row>
    <row r="3167" spans="1:38" x14ac:dyDescent="0.2">
      <c r="A3167" t="s">
        <v>805</v>
      </c>
      <c r="B3167">
        <v>673</v>
      </c>
      <c r="C3167">
        <v>896</v>
      </c>
      <c r="D3167">
        <f>C3167-B3167</f>
        <v>223</v>
      </c>
      <c r="E3167">
        <v>0.27550000000000002</v>
      </c>
      <c r="F3167">
        <v>2.4320000000000001E-3</v>
      </c>
      <c r="G3167">
        <v>54</v>
      </c>
      <c r="H3167" t="s">
        <v>35</v>
      </c>
      <c r="I3167" t="s">
        <v>49</v>
      </c>
      <c r="J3167">
        <v>3.0630000000000002</v>
      </c>
      <c r="K3167">
        <v>3</v>
      </c>
      <c r="L3167">
        <v>0</v>
      </c>
      <c r="M3167">
        <v>7</v>
      </c>
      <c r="N3167">
        <v>10</v>
      </c>
      <c r="O3167">
        <v>1</v>
      </c>
      <c r="P3167">
        <v>9</v>
      </c>
      <c r="Q3167">
        <v>5</v>
      </c>
      <c r="R3167">
        <v>2</v>
      </c>
      <c r="S3167">
        <v>13</v>
      </c>
      <c r="T3167">
        <v>6</v>
      </c>
      <c r="U3167">
        <v>3</v>
      </c>
      <c r="V3167">
        <v>7</v>
      </c>
      <c r="W3167">
        <v>6</v>
      </c>
      <c r="X3167">
        <v>2</v>
      </c>
      <c r="Y3167">
        <v>6</v>
      </c>
      <c r="Z3167">
        <v>7</v>
      </c>
      <c r="AA3167">
        <v>5</v>
      </c>
      <c r="AB3167">
        <v>5</v>
      </c>
      <c r="AC3167">
        <v>1</v>
      </c>
      <c r="AD3167">
        <v>3</v>
      </c>
      <c r="AE3167">
        <f>SUM(M3167:N3167)/SUM(K3167:AD3167)</f>
        <v>0.16831683168316833</v>
      </c>
      <c r="AF3167">
        <f>SUM(S3167,Y3167)/SUM(K3167:AD3167)</f>
        <v>0.18811881188118812</v>
      </c>
      <c r="AG3167">
        <f t="shared" si="214"/>
        <v>0.17821782178217821</v>
      </c>
      <c r="AH3167">
        <f t="shared" si="215"/>
        <v>4.9504950495049507E-2</v>
      </c>
      <c r="AI3167">
        <f t="shared" si="216"/>
        <v>0.15841584158415842</v>
      </c>
      <c r="AJ3167">
        <f t="shared" si="217"/>
        <v>0.25742574257425743</v>
      </c>
    </row>
    <row r="3168" spans="1:38" x14ac:dyDescent="0.2">
      <c r="A3168" t="s">
        <v>2821</v>
      </c>
      <c r="B3168">
        <v>337</v>
      </c>
      <c r="C3168">
        <v>587</v>
      </c>
      <c r="D3168">
        <f>C3168-B3168</f>
        <v>250</v>
      </c>
      <c r="E3168">
        <v>0.1608</v>
      </c>
      <c r="F3168">
        <v>4.0900000000000002E-4</v>
      </c>
      <c r="G3168">
        <v>6</v>
      </c>
      <c r="H3168" t="s">
        <v>32</v>
      </c>
      <c r="I3168" t="s">
        <v>36</v>
      </c>
      <c r="J3168">
        <v>2.5249999999999999</v>
      </c>
      <c r="K3168">
        <v>1</v>
      </c>
      <c r="L3168">
        <v>0</v>
      </c>
      <c r="M3168">
        <v>10</v>
      </c>
      <c r="N3168">
        <v>9</v>
      </c>
      <c r="O3168">
        <v>1</v>
      </c>
      <c r="P3168">
        <v>8</v>
      </c>
      <c r="Q3168">
        <v>2</v>
      </c>
      <c r="R3168">
        <v>3</v>
      </c>
      <c r="S3168">
        <v>13</v>
      </c>
      <c r="T3168">
        <v>6</v>
      </c>
      <c r="U3168">
        <v>0</v>
      </c>
      <c r="V3168">
        <v>11</v>
      </c>
      <c r="W3168">
        <v>5</v>
      </c>
      <c r="X3168">
        <v>7</v>
      </c>
      <c r="Y3168">
        <v>6</v>
      </c>
      <c r="Z3168">
        <v>15</v>
      </c>
      <c r="AA3168">
        <v>2</v>
      </c>
      <c r="AB3168">
        <v>0</v>
      </c>
      <c r="AC3168">
        <v>1</v>
      </c>
      <c r="AD3168">
        <v>1</v>
      </c>
      <c r="AE3168">
        <f>SUM(M3168:N3168)/SUM(K3168:AD3168)</f>
        <v>0.18811881188118812</v>
      </c>
      <c r="AF3168">
        <f>SUM(S3168,Y3168)/SUM(K3168:AD3168)</f>
        <v>0.18811881188118812</v>
      </c>
      <c r="AG3168">
        <f t="shared" si="214"/>
        <v>0.13861386138613863</v>
      </c>
      <c r="AH3168">
        <f t="shared" si="215"/>
        <v>2.9702970297029702E-2</v>
      </c>
      <c r="AI3168">
        <f t="shared" si="216"/>
        <v>8.9108910891089105E-2</v>
      </c>
      <c r="AJ3168">
        <f t="shared" si="217"/>
        <v>0.36633663366336633</v>
      </c>
    </row>
    <row r="3169" spans="1:38" x14ac:dyDescent="0.2">
      <c r="A3169" t="s">
        <v>1932</v>
      </c>
      <c r="B3169">
        <v>6</v>
      </c>
      <c r="C3169">
        <v>232</v>
      </c>
      <c r="D3169">
        <f>C3169-B3169</f>
        <v>226</v>
      </c>
      <c r="E3169">
        <v>0.25480000000000003</v>
      </c>
      <c r="F3169">
        <v>3.86E-4</v>
      </c>
      <c r="G3169">
        <v>42</v>
      </c>
      <c r="H3169" t="s">
        <v>35</v>
      </c>
      <c r="I3169" t="s">
        <v>38</v>
      </c>
      <c r="J3169">
        <v>2.8250000000000002</v>
      </c>
      <c r="K3169">
        <v>4</v>
      </c>
      <c r="L3169">
        <v>0</v>
      </c>
      <c r="M3169">
        <v>7</v>
      </c>
      <c r="N3169">
        <v>13</v>
      </c>
      <c r="O3169">
        <v>3</v>
      </c>
      <c r="P3169">
        <v>13</v>
      </c>
      <c r="Q3169">
        <v>2</v>
      </c>
      <c r="R3169">
        <v>1</v>
      </c>
      <c r="S3169">
        <v>9</v>
      </c>
      <c r="T3169">
        <v>6</v>
      </c>
      <c r="U3169">
        <v>0</v>
      </c>
      <c r="V3169">
        <v>8</v>
      </c>
      <c r="W3169">
        <v>5</v>
      </c>
      <c r="X3169">
        <v>1</v>
      </c>
      <c r="Y3169">
        <v>10</v>
      </c>
      <c r="Z3169">
        <v>11</v>
      </c>
      <c r="AA3169">
        <v>4</v>
      </c>
      <c r="AB3169">
        <v>1</v>
      </c>
      <c r="AC3169">
        <v>1</v>
      </c>
      <c r="AD3169">
        <v>2</v>
      </c>
      <c r="AE3169">
        <f>SUM(M3169:N3169)/SUM(K3169:AD3169)</f>
        <v>0.19801980198019803</v>
      </c>
      <c r="AF3169">
        <f>SUM(S3169,Y3169)/SUM(K3169:AD3169)</f>
        <v>0.18811881188118812</v>
      </c>
      <c r="AG3169">
        <f t="shared" si="214"/>
        <v>0.21782178217821782</v>
      </c>
      <c r="AH3169">
        <f t="shared" si="215"/>
        <v>5.9405940594059403E-2</v>
      </c>
      <c r="AI3169">
        <f t="shared" si="216"/>
        <v>7.9207920792079209E-2</v>
      </c>
      <c r="AJ3169">
        <f t="shared" si="217"/>
        <v>0.25742574257425743</v>
      </c>
    </row>
    <row r="3170" spans="1:38" x14ac:dyDescent="0.2">
      <c r="A3170" t="s">
        <v>2277</v>
      </c>
      <c r="B3170">
        <v>566</v>
      </c>
      <c r="C3170">
        <v>921</v>
      </c>
      <c r="D3170">
        <f>C3170-B3170</f>
        <v>355</v>
      </c>
      <c r="E3170">
        <v>0.1615</v>
      </c>
      <c r="F3170">
        <v>1.4E-5</v>
      </c>
      <c r="G3170">
        <v>6</v>
      </c>
      <c r="H3170" t="s">
        <v>35</v>
      </c>
      <c r="I3170" t="s">
        <v>44</v>
      </c>
      <c r="J3170">
        <v>3.0390000000000001</v>
      </c>
      <c r="K3170">
        <v>6</v>
      </c>
      <c r="L3170">
        <v>2</v>
      </c>
      <c r="M3170">
        <v>19</v>
      </c>
      <c r="N3170">
        <v>16</v>
      </c>
      <c r="O3170">
        <v>5</v>
      </c>
      <c r="P3170">
        <v>14</v>
      </c>
      <c r="Q3170">
        <v>4</v>
      </c>
      <c r="R3170">
        <v>5</v>
      </c>
      <c r="S3170">
        <v>28</v>
      </c>
      <c r="T3170">
        <v>17</v>
      </c>
      <c r="U3170">
        <v>1</v>
      </c>
      <c r="V3170">
        <v>18</v>
      </c>
      <c r="W3170">
        <v>4</v>
      </c>
      <c r="X3170">
        <v>9</v>
      </c>
      <c r="Y3170">
        <v>7</v>
      </c>
      <c r="Z3170">
        <v>9</v>
      </c>
      <c r="AA3170">
        <v>9</v>
      </c>
      <c r="AB3170">
        <v>4</v>
      </c>
      <c r="AC3170">
        <v>1</v>
      </c>
      <c r="AD3170">
        <v>8</v>
      </c>
      <c r="AE3170">
        <f>SUM(M3170:N3170)/SUM(K3170:AD3170)</f>
        <v>0.18817204301075269</v>
      </c>
      <c r="AF3170">
        <f>SUM(S3170,Y3170)/SUM(K3170:AD3170)</f>
        <v>0.18817204301075269</v>
      </c>
      <c r="AG3170">
        <f t="shared" si="214"/>
        <v>0.12903225806451613</v>
      </c>
      <c r="AH3170">
        <f t="shared" si="215"/>
        <v>7.5268817204301078E-2</v>
      </c>
      <c r="AI3170">
        <f t="shared" si="216"/>
        <v>0.14516129032258066</v>
      </c>
      <c r="AJ3170">
        <f t="shared" si="217"/>
        <v>0.27419354838709675</v>
      </c>
    </row>
    <row r="3171" spans="1:38" x14ac:dyDescent="0.2">
      <c r="A3171" t="s">
        <v>1040</v>
      </c>
      <c r="B3171">
        <v>5</v>
      </c>
      <c r="C3171">
        <v>560</v>
      </c>
      <c r="D3171">
        <f>C3171-B3171</f>
        <v>555</v>
      </c>
      <c r="E3171">
        <v>0.32929999999999998</v>
      </c>
      <c r="F3171">
        <v>7.9900000000000001E-4</v>
      </c>
      <c r="G3171">
        <v>66</v>
      </c>
      <c r="H3171" t="s">
        <v>46</v>
      </c>
      <c r="I3171" t="s">
        <v>49</v>
      </c>
      <c r="J3171">
        <v>2.7250000000000001</v>
      </c>
      <c r="K3171">
        <v>11</v>
      </c>
      <c r="L3171">
        <v>2</v>
      </c>
      <c r="M3171">
        <v>17</v>
      </c>
      <c r="N3171">
        <v>21</v>
      </c>
      <c r="O3171">
        <v>0</v>
      </c>
      <c r="P3171">
        <v>40</v>
      </c>
      <c r="Q3171">
        <v>4</v>
      </c>
      <c r="R3171">
        <v>2</v>
      </c>
      <c r="S3171">
        <v>27</v>
      </c>
      <c r="T3171">
        <v>4</v>
      </c>
      <c r="U3171">
        <v>1</v>
      </c>
      <c r="V3171">
        <v>11</v>
      </c>
      <c r="W3171">
        <v>14</v>
      </c>
      <c r="X3171">
        <v>3</v>
      </c>
      <c r="Y3171">
        <v>8</v>
      </c>
      <c r="Z3171">
        <v>11</v>
      </c>
      <c r="AA3171">
        <v>7</v>
      </c>
      <c r="AB3171">
        <v>2</v>
      </c>
      <c r="AC3171">
        <v>0</v>
      </c>
      <c r="AD3171">
        <v>1</v>
      </c>
      <c r="AE3171">
        <f>SUM(M3171:N3171)/SUM(K3171:AD3171)</f>
        <v>0.20430107526881722</v>
      </c>
      <c r="AF3171">
        <f>SUM(S3171,Y3171)/SUM(K3171:AD3171)</f>
        <v>0.18817204301075269</v>
      </c>
      <c r="AG3171">
        <f t="shared" si="214"/>
        <v>0.34946236559139787</v>
      </c>
      <c r="AH3171">
        <f t="shared" si="215"/>
        <v>5.3763440860215058E-3</v>
      </c>
      <c r="AI3171">
        <f t="shared" si="216"/>
        <v>4.8387096774193547E-2</v>
      </c>
      <c r="AJ3171">
        <f t="shared" si="217"/>
        <v>0.20430107526881722</v>
      </c>
      <c r="AK3171">
        <v>18</v>
      </c>
      <c r="AL3171">
        <v>1</v>
      </c>
    </row>
    <row r="3172" spans="1:38" x14ac:dyDescent="0.2">
      <c r="A3172" t="s">
        <v>702</v>
      </c>
      <c r="B3172">
        <v>1360</v>
      </c>
      <c r="C3172">
        <v>2084</v>
      </c>
      <c r="D3172">
        <f>C3172-B3172</f>
        <v>724</v>
      </c>
      <c r="E3172">
        <v>0.1363</v>
      </c>
      <c r="F3172">
        <v>5.5099999999999995E-4</v>
      </c>
      <c r="G3172">
        <v>6</v>
      </c>
      <c r="H3172" t="s">
        <v>46</v>
      </c>
      <c r="I3172" t="s">
        <v>40</v>
      </c>
      <c r="J3172">
        <v>2.6819999999999999</v>
      </c>
      <c r="K3172">
        <v>12</v>
      </c>
      <c r="L3172">
        <v>0</v>
      </c>
      <c r="M3172">
        <v>30</v>
      </c>
      <c r="N3172">
        <v>30</v>
      </c>
      <c r="O3172">
        <v>4</v>
      </c>
      <c r="P3172">
        <v>14</v>
      </c>
      <c r="Q3172">
        <v>4</v>
      </c>
      <c r="R3172">
        <v>7</v>
      </c>
      <c r="S3172">
        <v>36</v>
      </c>
      <c r="T3172">
        <v>8</v>
      </c>
      <c r="U3172">
        <v>0</v>
      </c>
      <c r="V3172">
        <v>25</v>
      </c>
      <c r="W3172">
        <v>9</v>
      </c>
      <c r="X3172">
        <v>15</v>
      </c>
      <c r="Y3172">
        <v>15</v>
      </c>
      <c r="Z3172">
        <v>23</v>
      </c>
      <c r="AA3172">
        <v>19</v>
      </c>
      <c r="AB3172">
        <v>11</v>
      </c>
      <c r="AC3172">
        <v>1</v>
      </c>
      <c r="AD3172">
        <v>8</v>
      </c>
      <c r="AE3172">
        <f>SUM(M3172:N3172)/SUM(K3172:AD3172)</f>
        <v>0.22140221402214022</v>
      </c>
      <c r="AF3172">
        <f>SUM(S3172,Y3172)/SUM(K3172:AD3172)</f>
        <v>0.18819188191881919</v>
      </c>
      <c r="AG3172">
        <f t="shared" si="214"/>
        <v>0.12915129151291513</v>
      </c>
      <c r="AH3172">
        <f t="shared" si="215"/>
        <v>4.797047970479705E-2</v>
      </c>
      <c r="AI3172">
        <f t="shared" si="216"/>
        <v>9.5940959409594101E-2</v>
      </c>
      <c r="AJ3172">
        <f t="shared" si="217"/>
        <v>0.31734317343173429</v>
      </c>
      <c r="AK3172">
        <v>6</v>
      </c>
      <c r="AL3172">
        <v>4</v>
      </c>
    </row>
    <row r="3173" spans="1:38" x14ac:dyDescent="0.2">
      <c r="A3173" t="s">
        <v>603</v>
      </c>
      <c r="B3173">
        <v>50</v>
      </c>
      <c r="C3173">
        <v>658</v>
      </c>
      <c r="D3173">
        <f>C3173-B3173</f>
        <v>608</v>
      </c>
      <c r="E3173">
        <v>0.38569999999999999</v>
      </c>
      <c r="F3173">
        <v>1.8696000000000001E-2</v>
      </c>
      <c r="G3173">
        <v>78</v>
      </c>
      <c r="H3173" t="s">
        <v>35</v>
      </c>
      <c r="I3173" t="s">
        <v>44</v>
      </c>
      <c r="J3173">
        <v>2.4889999999999999</v>
      </c>
      <c r="K3173">
        <v>13</v>
      </c>
      <c r="L3173">
        <v>0</v>
      </c>
      <c r="M3173">
        <v>29</v>
      </c>
      <c r="N3173">
        <v>28</v>
      </c>
      <c r="O3173">
        <v>8</v>
      </c>
      <c r="P3173">
        <v>16</v>
      </c>
      <c r="Q3173">
        <v>6</v>
      </c>
      <c r="R3173">
        <v>6</v>
      </c>
      <c r="S3173">
        <v>33</v>
      </c>
      <c r="T3173">
        <v>7</v>
      </c>
      <c r="U3173">
        <v>2</v>
      </c>
      <c r="V3173">
        <v>21</v>
      </c>
      <c r="W3173">
        <v>6</v>
      </c>
      <c r="X3173">
        <v>26</v>
      </c>
      <c r="Y3173">
        <v>15</v>
      </c>
      <c r="Z3173">
        <v>24</v>
      </c>
      <c r="AA3173">
        <v>12</v>
      </c>
      <c r="AB3173">
        <v>2</v>
      </c>
      <c r="AC3173">
        <v>0</v>
      </c>
      <c r="AD3173">
        <v>1</v>
      </c>
      <c r="AE3173">
        <f>SUM(M3173:N3173)/SUM(K3173:AD3173)</f>
        <v>0.22352941176470589</v>
      </c>
      <c r="AF3173">
        <f>SUM(S3173,Y3173)/SUM(K3173:AD3173)</f>
        <v>0.18823529411764706</v>
      </c>
      <c r="AG3173">
        <f t="shared" si="214"/>
        <v>0.13725490196078433</v>
      </c>
      <c r="AH3173">
        <f t="shared" si="215"/>
        <v>3.5294117647058823E-2</v>
      </c>
      <c r="AI3173">
        <f t="shared" si="216"/>
        <v>6.6666666666666666E-2</v>
      </c>
      <c r="AJ3173">
        <f t="shared" si="217"/>
        <v>0.34901960784313724</v>
      </c>
    </row>
    <row r="3174" spans="1:38" x14ac:dyDescent="0.2">
      <c r="A3174" t="s">
        <v>2453</v>
      </c>
      <c r="B3174">
        <v>34</v>
      </c>
      <c r="C3174">
        <v>441</v>
      </c>
      <c r="D3174">
        <f>C3174-B3174</f>
        <v>407</v>
      </c>
      <c r="E3174">
        <v>9.5500000000000002E-2</v>
      </c>
      <c r="F3174">
        <v>3.8200000000000002E-4</v>
      </c>
      <c r="G3174">
        <v>6</v>
      </c>
      <c r="H3174" t="s">
        <v>35</v>
      </c>
      <c r="I3174" t="s">
        <v>72</v>
      </c>
      <c r="J3174">
        <v>2.512</v>
      </c>
      <c r="K3174">
        <v>4</v>
      </c>
      <c r="L3174">
        <v>0</v>
      </c>
      <c r="M3174">
        <v>11</v>
      </c>
      <c r="N3174">
        <v>16</v>
      </c>
      <c r="O3174">
        <v>4</v>
      </c>
      <c r="P3174">
        <v>22</v>
      </c>
      <c r="Q3174">
        <v>3</v>
      </c>
      <c r="R3174">
        <v>1</v>
      </c>
      <c r="S3174">
        <v>25</v>
      </c>
      <c r="T3174">
        <v>5</v>
      </c>
      <c r="U3174">
        <v>1</v>
      </c>
      <c r="V3174">
        <v>19</v>
      </c>
      <c r="W3174">
        <v>7</v>
      </c>
      <c r="X3174">
        <v>12</v>
      </c>
      <c r="Y3174">
        <v>4</v>
      </c>
      <c r="Z3174">
        <v>11</v>
      </c>
      <c r="AA3174">
        <v>3</v>
      </c>
      <c r="AB3174">
        <v>3</v>
      </c>
      <c r="AC3174">
        <v>1</v>
      </c>
      <c r="AD3174">
        <v>2</v>
      </c>
      <c r="AE3174">
        <f>SUM(M3174:N3174)/SUM(K3174:AD3174)</f>
        <v>0.17532467532467533</v>
      </c>
      <c r="AF3174">
        <f>SUM(S3174,Y3174)/SUM(K3174:AD3174)</f>
        <v>0.18831168831168832</v>
      </c>
      <c r="AG3174">
        <f t="shared" si="214"/>
        <v>0.21428571428571427</v>
      </c>
      <c r="AH3174">
        <f t="shared" si="215"/>
        <v>4.5454545454545456E-2</v>
      </c>
      <c r="AI3174">
        <f t="shared" si="216"/>
        <v>6.4935064935064929E-2</v>
      </c>
      <c r="AJ3174">
        <f t="shared" si="217"/>
        <v>0.31168831168831168</v>
      </c>
      <c r="AK3174">
        <v>1</v>
      </c>
      <c r="AL3174">
        <v>1</v>
      </c>
    </row>
    <row r="3175" spans="1:38" x14ac:dyDescent="0.2">
      <c r="A3175" t="s">
        <v>3355</v>
      </c>
      <c r="B3175">
        <v>256</v>
      </c>
      <c r="C3175">
        <v>639</v>
      </c>
      <c r="D3175">
        <f>C3175-B3175</f>
        <v>383</v>
      </c>
      <c r="E3175">
        <v>0.2545</v>
      </c>
      <c r="F3175">
        <v>2.001E-2</v>
      </c>
      <c r="G3175">
        <v>42</v>
      </c>
      <c r="H3175" t="s">
        <v>35</v>
      </c>
      <c r="I3175" t="s">
        <v>33</v>
      </c>
      <c r="J3175">
        <v>2.452</v>
      </c>
      <c r="K3175">
        <v>2</v>
      </c>
      <c r="L3175">
        <v>0</v>
      </c>
      <c r="M3175">
        <v>17</v>
      </c>
      <c r="N3175">
        <v>21</v>
      </c>
      <c r="O3175">
        <v>3</v>
      </c>
      <c r="P3175">
        <v>10</v>
      </c>
      <c r="Q3175">
        <v>2</v>
      </c>
      <c r="R3175">
        <v>5</v>
      </c>
      <c r="S3175">
        <v>22</v>
      </c>
      <c r="T3175">
        <v>6</v>
      </c>
      <c r="U3175">
        <v>2</v>
      </c>
      <c r="V3175">
        <v>20</v>
      </c>
      <c r="W3175">
        <v>4</v>
      </c>
      <c r="X3175">
        <v>6</v>
      </c>
      <c r="Y3175">
        <v>7</v>
      </c>
      <c r="Z3175">
        <v>14</v>
      </c>
      <c r="AA3175">
        <v>7</v>
      </c>
      <c r="AB3175">
        <v>1</v>
      </c>
      <c r="AC3175">
        <v>0</v>
      </c>
      <c r="AD3175">
        <v>5</v>
      </c>
      <c r="AE3175">
        <f>SUM(M3175:N3175)/SUM(K3175:AD3175)</f>
        <v>0.24675324675324675</v>
      </c>
      <c r="AF3175">
        <f>SUM(S3175,Y3175)/SUM(K3175:AD3175)</f>
        <v>0.18831168831168832</v>
      </c>
      <c r="AG3175">
        <f t="shared" si="214"/>
        <v>0.1038961038961039</v>
      </c>
      <c r="AH3175">
        <f t="shared" si="215"/>
        <v>5.1948051948051951E-2</v>
      </c>
      <c r="AI3175">
        <f t="shared" si="216"/>
        <v>9.0909090909090912E-2</v>
      </c>
      <c r="AJ3175">
        <f t="shared" si="217"/>
        <v>0.31818181818181818</v>
      </c>
    </row>
    <row r="3176" spans="1:38" x14ac:dyDescent="0.2">
      <c r="A3176" t="s">
        <v>275</v>
      </c>
      <c r="B3176">
        <v>439</v>
      </c>
      <c r="C3176">
        <v>916</v>
      </c>
      <c r="D3176">
        <f>C3176-B3176</f>
        <v>477</v>
      </c>
      <c r="E3176">
        <v>0.21049999999999999</v>
      </c>
      <c r="F3176">
        <v>1.6115999999999998E-2</v>
      </c>
      <c r="G3176">
        <v>30</v>
      </c>
      <c r="H3176" t="s">
        <v>35</v>
      </c>
      <c r="I3176" t="s">
        <v>40</v>
      </c>
      <c r="J3176">
        <v>2.7869999999999999</v>
      </c>
      <c r="K3176">
        <v>11</v>
      </c>
      <c r="L3176">
        <v>0</v>
      </c>
      <c r="M3176">
        <v>13</v>
      </c>
      <c r="N3176">
        <v>7</v>
      </c>
      <c r="O3176">
        <v>3</v>
      </c>
      <c r="P3176">
        <v>17</v>
      </c>
      <c r="Q3176">
        <v>13</v>
      </c>
      <c r="R3176">
        <v>6</v>
      </c>
      <c r="S3176">
        <v>25</v>
      </c>
      <c r="T3176">
        <v>5</v>
      </c>
      <c r="U3176">
        <v>0</v>
      </c>
      <c r="V3176">
        <v>28</v>
      </c>
      <c r="W3176">
        <v>14</v>
      </c>
      <c r="X3176">
        <v>10</v>
      </c>
      <c r="Y3176">
        <v>17</v>
      </c>
      <c r="Z3176">
        <v>24</v>
      </c>
      <c r="AA3176">
        <v>19</v>
      </c>
      <c r="AB3176">
        <v>7</v>
      </c>
      <c r="AC3176">
        <v>0</v>
      </c>
      <c r="AD3176">
        <v>4</v>
      </c>
      <c r="AE3176">
        <f>SUM(M3176:N3176)/SUM(K3176:AD3176)</f>
        <v>8.9686098654708515E-2</v>
      </c>
      <c r="AF3176">
        <f>SUM(S3176,Y3176)/SUM(K3176:AD3176)</f>
        <v>0.18834080717488788</v>
      </c>
      <c r="AG3176">
        <f t="shared" si="214"/>
        <v>0.18834080717488788</v>
      </c>
      <c r="AH3176">
        <f t="shared" si="215"/>
        <v>3.1390134529147982E-2</v>
      </c>
      <c r="AI3176">
        <f t="shared" si="216"/>
        <v>8.0717488789237665E-2</v>
      </c>
      <c r="AJ3176">
        <f t="shared" si="217"/>
        <v>0.42152466367713004</v>
      </c>
    </row>
    <row r="3177" spans="1:38" x14ac:dyDescent="0.2">
      <c r="A3177" t="s">
        <v>1166</v>
      </c>
      <c r="B3177">
        <v>55</v>
      </c>
      <c r="C3177">
        <v>278</v>
      </c>
      <c r="D3177">
        <f>C3177-B3177</f>
        <v>223</v>
      </c>
      <c r="E3177">
        <v>0.23080000000000001</v>
      </c>
      <c r="F3177">
        <v>1.6699999999999999E-4</v>
      </c>
      <c r="G3177">
        <v>42</v>
      </c>
      <c r="H3177" t="s">
        <v>35</v>
      </c>
      <c r="I3177" t="s">
        <v>1047</v>
      </c>
      <c r="J3177">
        <v>3.41</v>
      </c>
      <c r="K3177">
        <v>7</v>
      </c>
      <c r="L3177">
        <v>0</v>
      </c>
      <c r="M3177">
        <v>18</v>
      </c>
      <c r="N3177">
        <v>21</v>
      </c>
      <c r="O3177">
        <v>6</v>
      </c>
      <c r="P3177">
        <v>2</v>
      </c>
      <c r="Q3177">
        <v>2</v>
      </c>
      <c r="R3177">
        <v>12</v>
      </c>
      <c r="S3177">
        <v>27</v>
      </c>
      <c r="T3177">
        <v>20</v>
      </c>
      <c r="U3177">
        <v>6</v>
      </c>
      <c r="V3177">
        <v>22</v>
      </c>
      <c r="W3177">
        <v>13</v>
      </c>
      <c r="X3177">
        <v>8</v>
      </c>
      <c r="Y3177">
        <v>15</v>
      </c>
      <c r="Z3177">
        <v>14</v>
      </c>
      <c r="AA3177">
        <v>12</v>
      </c>
      <c r="AB3177">
        <v>13</v>
      </c>
      <c r="AC3177">
        <v>0</v>
      </c>
      <c r="AD3177">
        <v>5</v>
      </c>
      <c r="AE3177">
        <f>SUM(M3177:N3177)/SUM(K3177:AD3177)</f>
        <v>0.17488789237668162</v>
      </c>
      <c r="AF3177">
        <f>SUM(S3177,Y3177)/SUM(K3177:AD3177)</f>
        <v>0.18834080717488788</v>
      </c>
      <c r="AG3177">
        <f t="shared" si="214"/>
        <v>9.8654708520179366E-2</v>
      </c>
      <c r="AH3177">
        <f t="shared" si="215"/>
        <v>4.9327354260089683E-2</v>
      </c>
      <c r="AI3177">
        <f t="shared" si="216"/>
        <v>0.22869955156950672</v>
      </c>
      <c r="AJ3177">
        <f t="shared" si="217"/>
        <v>0.26008968609865468</v>
      </c>
    </row>
    <row r="3178" spans="1:38" x14ac:dyDescent="0.2">
      <c r="A3178" t="s">
        <v>2602</v>
      </c>
      <c r="B3178">
        <v>9</v>
      </c>
      <c r="C3178">
        <v>1091</v>
      </c>
      <c r="D3178">
        <f>C3178-B3178</f>
        <v>1082</v>
      </c>
      <c r="E3178">
        <v>0.18179999999999999</v>
      </c>
      <c r="F3178">
        <v>3.9399999999999998E-4</v>
      </c>
      <c r="G3178">
        <v>18</v>
      </c>
      <c r="H3178" t="s">
        <v>35</v>
      </c>
      <c r="I3178" t="s">
        <v>47</v>
      </c>
      <c r="J3178">
        <v>2.702</v>
      </c>
      <c r="K3178">
        <v>14</v>
      </c>
      <c r="L3178">
        <v>3</v>
      </c>
      <c r="M3178">
        <v>47</v>
      </c>
      <c r="N3178">
        <v>63</v>
      </c>
      <c r="O3178">
        <v>5</v>
      </c>
      <c r="P3178">
        <v>41</v>
      </c>
      <c r="Q3178">
        <v>10</v>
      </c>
      <c r="R3178">
        <v>17</v>
      </c>
      <c r="S3178">
        <v>63</v>
      </c>
      <c r="T3178">
        <v>17</v>
      </c>
      <c r="U3178">
        <v>8</v>
      </c>
      <c r="V3178">
        <v>47</v>
      </c>
      <c r="W3178">
        <v>16</v>
      </c>
      <c r="X3178">
        <v>27</v>
      </c>
      <c r="Y3178">
        <v>31</v>
      </c>
      <c r="Z3178">
        <v>45</v>
      </c>
      <c r="AA3178">
        <v>24</v>
      </c>
      <c r="AB3178">
        <v>15</v>
      </c>
      <c r="AC3178">
        <v>1</v>
      </c>
      <c r="AD3178">
        <v>5</v>
      </c>
      <c r="AE3178">
        <f>SUM(M3178:N3178)/SUM(K3178:AD3178)</f>
        <v>0.22044088176352705</v>
      </c>
      <c r="AF3178">
        <f>SUM(S3178,Y3178)/SUM(K3178:AD3178)</f>
        <v>0.18837675350701402</v>
      </c>
      <c r="AG3178">
        <f t="shared" si="214"/>
        <v>0.14228456913827656</v>
      </c>
      <c r="AH3178">
        <f t="shared" si="215"/>
        <v>2.2044088176352707E-2</v>
      </c>
      <c r="AI3178">
        <f t="shared" si="216"/>
        <v>0.11422845691382766</v>
      </c>
      <c r="AJ3178">
        <f t="shared" si="217"/>
        <v>0.31262525050100198</v>
      </c>
    </row>
    <row r="3179" spans="1:38" x14ac:dyDescent="0.2">
      <c r="A3179" t="s">
        <v>763</v>
      </c>
      <c r="B3179">
        <v>443</v>
      </c>
      <c r="C3179">
        <v>521</v>
      </c>
      <c r="D3179">
        <f>C3179-B3179</f>
        <v>78</v>
      </c>
      <c r="E3179">
        <v>0.1057</v>
      </c>
      <c r="F3179">
        <v>2.8170000000000001E-3</v>
      </c>
      <c r="G3179">
        <v>6</v>
      </c>
      <c r="H3179" t="s">
        <v>35</v>
      </c>
      <c r="I3179" t="s">
        <v>107</v>
      </c>
      <c r="J3179">
        <v>3.8570000000000002</v>
      </c>
      <c r="K3179">
        <v>4</v>
      </c>
      <c r="L3179">
        <v>1</v>
      </c>
      <c r="M3179">
        <v>7</v>
      </c>
      <c r="N3179">
        <v>2</v>
      </c>
      <c r="O3179">
        <v>1</v>
      </c>
      <c r="P3179">
        <v>3</v>
      </c>
      <c r="Q3179">
        <v>1</v>
      </c>
      <c r="R3179">
        <v>5</v>
      </c>
      <c r="S3179">
        <v>5</v>
      </c>
      <c r="T3179">
        <v>7</v>
      </c>
      <c r="U3179">
        <v>1</v>
      </c>
      <c r="V3179">
        <v>5</v>
      </c>
      <c r="W3179">
        <v>2</v>
      </c>
      <c r="X3179">
        <v>1</v>
      </c>
      <c r="Y3179">
        <v>8</v>
      </c>
      <c r="Z3179">
        <v>7</v>
      </c>
      <c r="AA3179">
        <v>5</v>
      </c>
      <c r="AB3179">
        <v>4</v>
      </c>
      <c r="AC3179">
        <v>0</v>
      </c>
      <c r="AD3179">
        <v>0</v>
      </c>
      <c r="AE3179">
        <f>SUM(M3179:N3179)/SUM(K3179:AD3179)</f>
        <v>0.13043478260869565</v>
      </c>
      <c r="AF3179">
        <f>SUM(S3179,Y3179)/SUM(K3179:AD3179)</f>
        <v>0.18840579710144928</v>
      </c>
      <c r="AG3179">
        <f t="shared" si="214"/>
        <v>0.13043478260869565</v>
      </c>
      <c r="AH3179">
        <f t="shared" si="215"/>
        <v>1.4492753623188406E-2</v>
      </c>
      <c r="AI3179">
        <f t="shared" si="216"/>
        <v>0.24637681159420291</v>
      </c>
      <c r="AJ3179">
        <f t="shared" si="217"/>
        <v>0.28985507246376813</v>
      </c>
    </row>
    <row r="3180" spans="1:38" x14ac:dyDescent="0.2">
      <c r="A3180" t="s">
        <v>1053</v>
      </c>
      <c r="B3180">
        <v>39</v>
      </c>
      <c r="C3180">
        <v>150</v>
      </c>
      <c r="D3180">
        <f>C3180-B3180</f>
        <v>111</v>
      </c>
      <c r="E3180">
        <v>0.1308</v>
      </c>
      <c r="F3180">
        <v>1.8799999999999999E-4</v>
      </c>
      <c r="G3180">
        <v>6</v>
      </c>
      <c r="H3180" t="s">
        <v>46</v>
      </c>
      <c r="I3180" t="s">
        <v>36</v>
      </c>
      <c r="J3180">
        <v>3.57</v>
      </c>
      <c r="K3180">
        <v>3</v>
      </c>
      <c r="L3180">
        <v>2</v>
      </c>
      <c r="M3180">
        <v>5</v>
      </c>
      <c r="N3180">
        <v>4</v>
      </c>
      <c r="O3180">
        <v>4</v>
      </c>
      <c r="P3180">
        <v>7</v>
      </c>
      <c r="Q3180">
        <v>1</v>
      </c>
      <c r="R3180">
        <v>1</v>
      </c>
      <c r="S3180">
        <v>9</v>
      </c>
      <c r="T3180">
        <v>4</v>
      </c>
      <c r="U3180">
        <v>2</v>
      </c>
      <c r="V3180">
        <v>2</v>
      </c>
      <c r="W3180">
        <v>3</v>
      </c>
      <c r="X3180">
        <v>2</v>
      </c>
      <c r="Y3180">
        <v>4</v>
      </c>
      <c r="Z3180">
        <v>4</v>
      </c>
      <c r="AA3180">
        <v>4</v>
      </c>
      <c r="AB3180">
        <v>3</v>
      </c>
      <c r="AC3180">
        <v>0</v>
      </c>
      <c r="AD3180">
        <v>5</v>
      </c>
      <c r="AE3180">
        <f>SUM(M3180:N3180)/SUM(K3180:AD3180)</f>
        <v>0.13043478260869565</v>
      </c>
      <c r="AF3180">
        <f>SUM(S3180,Y3180)/SUM(K3180:AD3180)</f>
        <v>0.18840579710144928</v>
      </c>
      <c r="AG3180">
        <f t="shared" si="214"/>
        <v>0.18840579710144928</v>
      </c>
      <c r="AH3180">
        <f t="shared" si="215"/>
        <v>0.13043478260869565</v>
      </c>
      <c r="AI3180">
        <f t="shared" si="216"/>
        <v>0.14492753623188406</v>
      </c>
      <c r="AJ3180">
        <f t="shared" si="217"/>
        <v>0.21739130434782608</v>
      </c>
    </row>
    <row r="3181" spans="1:38" x14ac:dyDescent="0.2">
      <c r="A3181" t="s">
        <v>1607</v>
      </c>
      <c r="B3181">
        <v>441</v>
      </c>
      <c r="C3181">
        <v>792</v>
      </c>
      <c r="D3181">
        <f>C3181-B3181</f>
        <v>351</v>
      </c>
      <c r="E3181">
        <v>0.20250000000000001</v>
      </c>
      <c r="F3181" s="1">
        <v>1.9999999999999999E-6</v>
      </c>
      <c r="G3181">
        <v>30</v>
      </c>
      <c r="H3181" t="s">
        <v>35</v>
      </c>
      <c r="I3181" t="s">
        <v>44</v>
      </c>
      <c r="J3181">
        <v>3.1309999999999998</v>
      </c>
      <c r="K3181">
        <v>2</v>
      </c>
      <c r="L3181">
        <v>1</v>
      </c>
      <c r="M3181">
        <v>10</v>
      </c>
      <c r="N3181">
        <v>8</v>
      </c>
      <c r="O3181">
        <v>5</v>
      </c>
      <c r="P3181">
        <v>16</v>
      </c>
      <c r="Q3181">
        <v>3</v>
      </c>
      <c r="R3181">
        <v>5</v>
      </c>
      <c r="S3181">
        <v>14</v>
      </c>
      <c r="T3181">
        <v>5</v>
      </c>
      <c r="U3181">
        <v>4</v>
      </c>
      <c r="V3181">
        <v>10</v>
      </c>
      <c r="W3181">
        <v>8</v>
      </c>
      <c r="X3181">
        <v>9</v>
      </c>
      <c r="Y3181">
        <v>12</v>
      </c>
      <c r="Z3181">
        <v>12</v>
      </c>
      <c r="AA3181">
        <v>6</v>
      </c>
      <c r="AB3181">
        <v>6</v>
      </c>
      <c r="AC3181">
        <v>0</v>
      </c>
      <c r="AD3181">
        <v>2</v>
      </c>
      <c r="AE3181">
        <f>SUM(M3181:N3181)/SUM(K3181:AD3181)</f>
        <v>0.13043478260869565</v>
      </c>
      <c r="AF3181">
        <f>SUM(S3181,Y3181)/SUM(K3181:AD3181)</f>
        <v>0.18840579710144928</v>
      </c>
      <c r="AG3181">
        <f t="shared" si="214"/>
        <v>0.18840579710144928</v>
      </c>
      <c r="AH3181">
        <f t="shared" si="215"/>
        <v>5.0724637681159424E-2</v>
      </c>
      <c r="AI3181">
        <f t="shared" si="216"/>
        <v>0.14492753623188406</v>
      </c>
      <c r="AJ3181">
        <f t="shared" si="217"/>
        <v>0.29710144927536231</v>
      </c>
    </row>
    <row r="3182" spans="1:38" x14ac:dyDescent="0.2">
      <c r="A3182" t="s">
        <v>1477</v>
      </c>
      <c r="B3182">
        <v>1011</v>
      </c>
      <c r="C3182">
        <v>1080</v>
      </c>
      <c r="D3182">
        <f>C3182-B3182</f>
        <v>69</v>
      </c>
      <c r="E3182">
        <v>0.23319999999999999</v>
      </c>
      <c r="F3182" s="1">
        <v>3.0000000000000001E-6</v>
      </c>
      <c r="G3182">
        <v>42</v>
      </c>
      <c r="H3182" t="s">
        <v>32</v>
      </c>
      <c r="I3182" t="s">
        <v>44</v>
      </c>
      <c r="J3182">
        <v>3.5710000000000002</v>
      </c>
      <c r="K3182">
        <v>3</v>
      </c>
      <c r="L3182">
        <v>0</v>
      </c>
      <c r="M3182">
        <v>5</v>
      </c>
      <c r="N3182">
        <v>8</v>
      </c>
      <c r="O3182">
        <v>1</v>
      </c>
      <c r="P3182">
        <v>0</v>
      </c>
      <c r="Q3182">
        <v>2</v>
      </c>
      <c r="R3182">
        <v>3</v>
      </c>
      <c r="S3182">
        <v>12</v>
      </c>
      <c r="T3182">
        <v>9</v>
      </c>
      <c r="U3182">
        <v>3</v>
      </c>
      <c r="V3182">
        <v>4</v>
      </c>
      <c r="W3182">
        <v>0</v>
      </c>
      <c r="X3182">
        <v>3</v>
      </c>
      <c r="Y3182">
        <v>1</v>
      </c>
      <c r="Z3182">
        <v>10</v>
      </c>
      <c r="AA3182">
        <v>0</v>
      </c>
      <c r="AB3182">
        <v>3</v>
      </c>
      <c r="AC3182">
        <v>0</v>
      </c>
      <c r="AD3182">
        <v>2</v>
      </c>
      <c r="AE3182">
        <f>SUM(M3182:N3182)/SUM(K3182:AD3182)</f>
        <v>0.18840579710144928</v>
      </c>
      <c r="AF3182">
        <f>SUM(S3182,Y3182)/SUM(K3182:AD3182)</f>
        <v>0.18840579710144928</v>
      </c>
      <c r="AG3182">
        <f t="shared" si="214"/>
        <v>4.3478260869565216E-2</v>
      </c>
      <c r="AH3182">
        <f t="shared" si="215"/>
        <v>4.3478260869565216E-2</v>
      </c>
      <c r="AI3182">
        <f t="shared" si="216"/>
        <v>0.2608695652173913</v>
      </c>
      <c r="AJ3182">
        <f t="shared" si="217"/>
        <v>0.27536231884057971</v>
      </c>
      <c r="AK3182">
        <v>1</v>
      </c>
      <c r="AL3182">
        <v>0</v>
      </c>
    </row>
    <row r="3183" spans="1:38" x14ac:dyDescent="0.2">
      <c r="A3183" t="s">
        <v>1512</v>
      </c>
      <c r="B3183">
        <v>14</v>
      </c>
      <c r="C3183">
        <v>337</v>
      </c>
      <c r="D3183">
        <f>C3183-B3183</f>
        <v>323</v>
      </c>
      <c r="E3183">
        <v>0.1636</v>
      </c>
      <c r="F3183" s="1">
        <v>6.0000000000000002E-6</v>
      </c>
      <c r="G3183">
        <v>18</v>
      </c>
      <c r="H3183" t="s">
        <v>35</v>
      </c>
      <c r="I3183" t="s">
        <v>33</v>
      </c>
      <c r="J3183">
        <v>2.76</v>
      </c>
      <c r="K3183">
        <v>8</v>
      </c>
      <c r="L3183">
        <v>0</v>
      </c>
      <c r="M3183">
        <v>15</v>
      </c>
      <c r="N3183">
        <v>13</v>
      </c>
      <c r="O3183">
        <v>4</v>
      </c>
      <c r="P3183">
        <v>15</v>
      </c>
      <c r="Q3183">
        <v>3</v>
      </c>
      <c r="R3183">
        <v>5</v>
      </c>
      <c r="S3183">
        <v>16</v>
      </c>
      <c r="T3183">
        <v>4</v>
      </c>
      <c r="U3183">
        <v>0</v>
      </c>
      <c r="V3183">
        <v>12</v>
      </c>
      <c r="W3183">
        <v>4</v>
      </c>
      <c r="X3183">
        <v>4</v>
      </c>
      <c r="Y3183">
        <v>10</v>
      </c>
      <c r="Z3183">
        <v>19</v>
      </c>
      <c r="AA3183">
        <v>5</v>
      </c>
      <c r="AB3183">
        <v>0</v>
      </c>
      <c r="AC3183">
        <v>0</v>
      </c>
      <c r="AD3183">
        <v>1</v>
      </c>
      <c r="AE3183">
        <f>SUM(M3183:N3183)/SUM(K3183:AD3183)</f>
        <v>0.20289855072463769</v>
      </c>
      <c r="AF3183">
        <f>SUM(S3183,Y3183)/SUM(K3183:AD3183)</f>
        <v>0.18840579710144928</v>
      </c>
      <c r="AG3183">
        <f t="shared" si="214"/>
        <v>0.19565217391304349</v>
      </c>
      <c r="AH3183">
        <f t="shared" si="215"/>
        <v>3.6231884057971016E-2</v>
      </c>
      <c r="AI3183">
        <f t="shared" si="216"/>
        <v>6.5217391304347824E-2</v>
      </c>
      <c r="AJ3183">
        <f t="shared" si="217"/>
        <v>0.31159420289855072</v>
      </c>
    </row>
    <row r="3184" spans="1:38" x14ac:dyDescent="0.2">
      <c r="A3184" t="s">
        <v>1516</v>
      </c>
      <c r="B3184">
        <v>384</v>
      </c>
      <c r="C3184">
        <v>460</v>
      </c>
      <c r="D3184">
        <f>C3184-B3184</f>
        <v>76</v>
      </c>
      <c r="E3184">
        <v>0.1973</v>
      </c>
      <c r="F3184">
        <v>1.8649999999999999E-3</v>
      </c>
      <c r="G3184">
        <v>18</v>
      </c>
      <c r="H3184" t="s">
        <v>46</v>
      </c>
      <c r="I3184" t="s">
        <v>44</v>
      </c>
      <c r="J3184">
        <v>3.262</v>
      </c>
      <c r="K3184">
        <v>2</v>
      </c>
      <c r="L3184">
        <v>0</v>
      </c>
      <c r="M3184">
        <v>3</v>
      </c>
      <c r="N3184">
        <v>15</v>
      </c>
      <c r="O3184">
        <v>0</v>
      </c>
      <c r="P3184">
        <v>0</v>
      </c>
      <c r="Q3184">
        <v>1</v>
      </c>
      <c r="R3184">
        <v>5</v>
      </c>
      <c r="S3184">
        <v>12</v>
      </c>
      <c r="T3184">
        <v>7</v>
      </c>
      <c r="U3184">
        <v>0</v>
      </c>
      <c r="V3184">
        <v>4</v>
      </c>
      <c r="W3184">
        <v>0</v>
      </c>
      <c r="X3184">
        <v>6</v>
      </c>
      <c r="Y3184">
        <v>1</v>
      </c>
      <c r="Z3184">
        <v>4</v>
      </c>
      <c r="AA3184">
        <v>3</v>
      </c>
      <c r="AB3184">
        <v>5</v>
      </c>
      <c r="AC3184">
        <v>0</v>
      </c>
      <c r="AD3184">
        <v>1</v>
      </c>
      <c r="AE3184">
        <f>SUM(M3184:N3184)/SUM(K3184:AD3184)</f>
        <v>0.2608695652173913</v>
      </c>
      <c r="AF3184">
        <f>SUM(S3184,Y3184)/SUM(K3184:AD3184)</f>
        <v>0.18840579710144928</v>
      </c>
      <c r="AG3184">
        <f t="shared" si="214"/>
        <v>2.8985507246376812E-2</v>
      </c>
      <c r="AH3184">
        <f t="shared" si="215"/>
        <v>1.4492753623188406E-2</v>
      </c>
      <c r="AI3184">
        <f t="shared" si="216"/>
        <v>0.24637681159420291</v>
      </c>
      <c r="AJ3184">
        <f t="shared" si="217"/>
        <v>0.2608695652173913</v>
      </c>
      <c r="AK3184">
        <v>3</v>
      </c>
      <c r="AL3184">
        <v>0</v>
      </c>
    </row>
    <row r="3185" spans="1:38" x14ac:dyDescent="0.2">
      <c r="A3185" t="s">
        <v>2351</v>
      </c>
      <c r="B3185">
        <v>18</v>
      </c>
      <c r="C3185">
        <v>124</v>
      </c>
      <c r="D3185">
        <f>C3185-B3185</f>
        <v>106</v>
      </c>
      <c r="E3185">
        <v>0.55930000000000002</v>
      </c>
      <c r="F3185">
        <v>2.395E-3</v>
      </c>
      <c r="G3185">
        <v>90</v>
      </c>
      <c r="H3185" t="s">
        <v>32</v>
      </c>
      <c r="I3185" t="s">
        <v>44</v>
      </c>
      <c r="J3185">
        <v>2.984</v>
      </c>
      <c r="K3185">
        <v>6</v>
      </c>
      <c r="L3185">
        <v>0</v>
      </c>
      <c r="M3185">
        <v>11</v>
      </c>
      <c r="N3185">
        <v>10</v>
      </c>
      <c r="O3185">
        <v>2</v>
      </c>
      <c r="P3185">
        <v>2</v>
      </c>
      <c r="Q3185">
        <v>0</v>
      </c>
      <c r="R3185">
        <v>3</v>
      </c>
      <c r="S3185">
        <v>9</v>
      </c>
      <c r="T3185">
        <v>4</v>
      </c>
      <c r="U3185">
        <v>1</v>
      </c>
      <c r="V3185">
        <v>3</v>
      </c>
      <c r="W3185">
        <v>1</v>
      </c>
      <c r="X3185">
        <v>4</v>
      </c>
      <c r="Y3185">
        <v>4</v>
      </c>
      <c r="Z3185">
        <v>4</v>
      </c>
      <c r="AA3185">
        <v>1</v>
      </c>
      <c r="AB3185">
        <v>2</v>
      </c>
      <c r="AC3185">
        <v>0</v>
      </c>
      <c r="AD3185">
        <v>2</v>
      </c>
      <c r="AE3185">
        <f>SUM(M3185:N3185)/SUM(K3185:AD3185)</f>
        <v>0.30434782608695654</v>
      </c>
      <c r="AF3185">
        <f>SUM(S3185,Y3185)/SUM(K3185:AD3185)</f>
        <v>0.18840579710144928</v>
      </c>
      <c r="AG3185">
        <f t="shared" si="214"/>
        <v>0.13043478260869565</v>
      </c>
      <c r="AH3185">
        <f t="shared" si="215"/>
        <v>5.7971014492753624E-2</v>
      </c>
      <c r="AI3185">
        <f t="shared" si="216"/>
        <v>0.14492753623188406</v>
      </c>
      <c r="AJ3185">
        <f t="shared" si="217"/>
        <v>0.17391304347826086</v>
      </c>
      <c r="AK3185">
        <v>3</v>
      </c>
      <c r="AL3185">
        <v>2</v>
      </c>
    </row>
    <row r="3186" spans="1:38" x14ac:dyDescent="0.2">
      <c r="A3186" t="s">
        <v>181</v>
      </c>
      <c r="B3186">
        <v>94</v>
      </c>
      <c r="C3186">
        <v>536</v>
      </c>
      <c r="D3186">
        <f>C3186-B3186</f>
        <v>442</v>
      </c>
      <c r="E3186">
        <v>0.19689999999999999</v>
      </c>
      <c r="F3186">
        <v>6.0999999999999999E-5</v>
      </c>
      <c r="G3186">
        <v>18</v>
      </c>
      <c r="H3186" t="s">
        <v>35</v>
      </c>
      <c r="I3186" t="s">
        <v>33</v>
      </c>
      <c r="J3186">
        <v>3.161</v>
      </c>
      <c r="K3186">
        <v>8</v>
      </c>
      <c r="L3186">
        <v>3</v>
      </c>
      <c r="M3186">
        <v>14</v>
      </c>
      <c r="N3186">
        <v>25</v>
      </c>
      <c r="O3186">
        <v>5</v>
      </c>
      <c r="P3186">
        <v>12</v>
      </c>
      <c r="Q3186">
        <v>9</v>
      </c>
      <c r="R3186">
        <v>7</v>
      </c>
      <c r="S3186">
        <v>27</v>
      </c>
      <c r="T3186">
        <v>14</v>
      </c>
      <c r="U3186">
        <v>2</v>
      </c>
      <c r="V3186">
        <v>17</v>
      </c>
      <c r="W3186">
        <v>6</v>
      </c>
      <c r="X3186">
        <v>8</v>
      </c>
      <c r="Y3186">
        <v>16</v>
      </c>
      <c r="Z3186">
        <v>24</v>
      </c>
      <c r="AA3186">
        <v>12</v>
      </c>
      <c r="AB3186">
        <v>12</v>
      </c>
      <c r="AC3186">
        <v>3</v>
      </c>
      <c r="AD3186">
        <v>4</v>
      </c>
      <c r="AE3186">
        <f>SUM(M3186:N3186)/SUM(K3186:AD3186)</f>
        <v>0.17105263157894737</v>
      </c>
      <c r="AF3186">
        <f>SUM(S3186,Y3186)/SUM(K3186:AD3186)</f>
        <v>0.18859649122807018</v>
      </c>
      <c r="AG3186">
        <f t="shared" si="214"/>
        <v>0.11403508771929824</v>
      </c>
      <c r="AH3186">
        <f t="shared" si="215"/>
        <v>5.2631578947368418E-2</v>
      </c>
      <c r="AI3186">
        <f t="shared" si="216"/>
        <v>0.15350877192982457</v>
      </c>
      <c r="AJ3186">
        <f t="shared" si="217"/>
        <v>0.32017543859649122</v>
      </c>
    </row>
    <row r="3187" spans="1:38" x14ac:dyDescent="0.2">
      <c r="A3187" t="s">
        <v>2725</v>
      </c>
      <c r="B3187">
        <v>32</v>
      </c>
      <c r="C3187">
        <v>101</v>
      </c>
      <c r="D3187">
        <f>C3187-B3187</f>
        <v>69</v>
      </c>
      <c r="E3187">
        <v>0.27050000000000002</v>
      </c>
      <c r="F3187">
        <v>2.3740000000000001E-2</v>
      </c>
      <c r="G3187">
        <v>54</v>
      </c>
      <c r="H3187" t="s">
        <v>35</v>
      </c>
      <c r="I3187" t="s">
        <v>33</v>
      </c>
      <c r="J3187">
        <v>3.8359999999999999</v>
      </c>
      <c r="K3187">
        <v>2</v>
      </c>
      <c r="L3187">
        <v>1</v>
      </c>
      <c r="M3187">
        <v>4</v>
      </c>
      <c r="N3187">
        <v>2</v>
      </c>
      <c r="O3187">
        <v>2</v>
      </c>
      <c r="P3187">
        <v>2</v>
      </c>
      <c r="Q3187">
        <v>2</v>
      </c>
      <c r="R3187">
        <v>1</v>
      </c>
      <c r="S3187">
        <v>7</v>
      </c>
      <c r="T3187">
        <v>8</v>
      </c>
      <c r="U3187">
        <v>0</v>
      </c>
      <c r="V3187">
        <v>3</v>
      </c>
      <c r="W3187">
        <v>2</v>
      </c>
      <c r="X3187">
        <v>3</v>
      </c>
      <c r="Y3187">
        <v>3</v>
      </c>
      <c r="Z3187">
        <v>5</v>
      </c>
      <c r="AA3187">
        <v>2</v>
      </c>
      <c r="AB3187">
        <v>4</v>
      </c>
      <c r="AC3187">
        <v>0</v>
      </c>
      <c r="AD3187">
        <v>0</v>
      </c>
      <c r="AE3187">
        <f>SUM(M3187:N3187)/SUM(K3187:AD3187)</f>
        <v>0.11320754716981132</v>
      </c>
      <c r="AF3187">
        <f>SUM(S3187,Y3187)/SUM(K3187:AD3187)</f>
        <v>0.18867924528301888</v>
      </c>
      <c r="AG3187">
        <f t="shared" si="214"/>
        <v>0.11320754716981132</v>
      </c>
      <c r="AH3187">
        <f t="shared" si="215"/>
        <v>3.7735849056603772E-2</v>
      </c>
      <c r="AI3187">
        <f t="shared" si="216"/>
        <v>0.24528301886792453</v>
      </c>
      <c r="AJ3187">
        <f t="shared" si="217"/>
        <v>0.30188679245283018</v>
      </c>
    </row>
    <row r="3188" spans="1:38" x14ac:dyDescent="0.2">
      <c r="A3188" t="s">
        <v>3324</v>
      </c>
      <c r="B3188">
        <v>10</v>
      </c>
      <c r="C3188">
        <v>83</v>
      </c>
      <c r="D3188">
        <f>C3188-B3188</f>
        <v>73</v>
      </c>
      <c r="E3188">
        <v>0.32890000000000003</v>
      </c>
      <c r="F3188">
        <v>1.067E-3</v>
      </c>
      <c r="G3188">
        <v>66</v>
      </c>
      <c r="H3188" t="s">
        <v>35</v>
      </c>
      <c r="I3188" t="s">
        <v>44</v>
      </c>
      <c r="J3188">
        <v>3.3620000000000001</v>
      </c>
      <c r="K3188">
        <v>3</v>
      </c>
      <c r="L3188">
        <v>0</v>
      </c>
      <c r="M3188">
        <v>3</v>
      </c>
      <c r="N3188">
        <v>4</v>
      </c>
      <c r="O3188">
        <v>1</v>
      </c>
      <c r="P3188">
        <v>4</v>
      </c>
      <c r="Q3188">
        <v>1</v>
      </c>
      <c r="R3188">
        <v>2</v>
      </c>
      <c r="S3188">
        <v>4</v>
      </c>
      <c r="T3188">
        <v>5</v>
      </c>
      <c r="U3188">
        <v>0</v>
      </c>
      <c r="V3188">
        <v>2</v>
      </c>
      <c r="W3188">
        <v>2</v>
      </c>
      <c r="X3188">
        <v>6</v>
      </c>
      <c r="Y3188">
        <v>6</v>
      </c>
      <c r="Z3188">
        <v>5</v>
      </c>
      <c r="AA3188">
        <v>1</v>
      </c>
      <c r="AB3188">
        <v>3</v>
      </c>
      <c r="AC3188">
        <v>0</v>
      </c>
      <c r="AD3188">
        <v>1</v>
      </c>
      <c r="AE3188">
        <f>SUM(M3188:N3188)/SUM(K3188:AD3188)</f>
        <v>0.13207547169811321</v>
      </c>
      <c r="AF3188">
        <f>SUM(S3188,Y3188)/SUM(K3188:AD3188)</f>
        <v>0.18867924528301888</v>
      </c>
      <c r="AG3188">
        <f t="shared" si="214"/>
        <v>0.16981132075471697</v>
      </c>
      <c r="AH3188">
        <f t="shared" si="215"/>
        <v>3.7735849056603772E-2</v>
      </c>
      <c r="AI3188">
        <f t="shared" si="216"/>
        <v>0.18867924528301888</v>
      </c>
      <c r="AJ3188">
        <f t="shared" si="217"/>
        <v>0.28301886792452829</v>
      </c>
    </row>
    <row r="3189" spans="1:38" x14ac:dyDescent="0.2">
      <c r="A3189" t="s">
        <v>1839</v>
      </c>
      <c r="B3189">
        <v>8</v>
      </c>
      <c r="C3189">
        <v>199</v>
      </c>
      <c r="D3189">
        <f>C3189-B3189</f>
        <v>191</v>
      </c>
      <c r="E3189">
        <v>0.17610000000000001</v>
      </c>
      <c r="F3189" s="1">
        <v>9.9999999999999995E-7</v>
      </c>
      <c r="G3189">
        <v>18</v>
      </c>
      <c r="H3189" t="s">
        <v>35</v>
      </c>
      <c r="I3189" t="s">
        <v>33</v>
      </c>
      <c r="J3189">
        <v>2.7890000000000001</v>
      </c>
      <c r="K3189">
        <v>7</v>
      </c>
      <c r="L3189">
        <v>1</v>
      </c>
      <c r="M3189">
        <v>9</v>
      </c>
      <c r="N3189">
        <v>7</v>
      </c>
      <c r="O3189">
        <v>1</v>
      </c>
      <c r="P3189">
        <v>5</v>
      </c>
      <c r="Q3189">
        <v>4</v>
      </c>
      <c r="R3189">
        <v>2</v>
      </c>
      <c r="S3189">
        <v>16</v>
      </c>
      <c r="T3189">
        <v>6</v>
      </c>
      <c r="U3189">
        <v>0</v>
      </c>
      <c r="V3189">
        <v>13</v>
      </c>
      <c r="W3189">
        <v>1</v>
      </c>
      <c r="X3189">
        <v>9</v>
      </c>
      <c r="Y3189">
        <v>4</v>
      </c>
      <c r="Z3189">
        <v>13</v>
      </c>
      <c r="AA3189">
        <v>5</v>
      </c>
      <c r="AB3189">
        <v>3</v>
      </c>
      <c r="AC3189">
        <v>0</v>
      </c>
      <c r="AD3189">
        <v>0</v>
      </c>
      <c r="AE3189">
        <f>SUM(M3189:N3189)/SUM(K3189:AD3189)</f>
        <v>0.15094339622641509</v>
      </c>
      <c r="AF3189">
        <f>SUM(S3189,Y3189)/SUM(K3189:AD3189)</f>
        <v>0.18867924528301888</v>
      </c>
      <c r="AG3189">
        <f t="shared" si="214"/>
        <v>0.12264150943396226</v>
      </c>
      <c r="AH3189">
        <f t="shared" si="215"/>
        <v>9.433962264150943E-3</v>
      </c>
      <c r="AI3189">
        <f t="shared" si="216"/>
        <v>0.10377358490566038</v>
      </c>
      <c r="AJ3189">
        <f t="shared" si="217"/>
        <v>0.42452830188679247</v>
      </c>
    </row>
    <row r="3190" spans="1:38" x14ac:dyDescent="0.2">
      <c r="A3190" t="s">
        <v>651</v>
      </c>
      <c r="B3190">
        <v>29</v>
      </c>
      <c r="C3190">
        <v>120</v>
      </c>
      <c r="D3190">
        <f>C3190-B3190</f>
        <v>91</v>
      </c>
      <c r="E3190">
        <v>0.37830000000000003</v>
      </c>
      <c r="F3190">
        <v>2.6512999999999998E-2</v>
      </c>
      <c r="G3190">
        <v>78</v>
      </c>
      <c r="H3190" t="s">
        <v>32</v>
      </c>
      <c r="I3190" t="s">
        <v>51</v>
      </c>
      <c r="J3190">
        <v>2.802</v>
      </c>
      <c r="K3190">
        <v>4</v>
      </c>
      <c r="L3190">
        <v>0</v>
      </c>
      <c r="M3190">
        <v>5</v>
      </c>
      <c r="N3190">
        <v>5</v>
      </c>
      <c r="O3190">
        <v>0</v>
      </c>
      <c r="P3190">
        <v>5</v>
      </c>
      <c r="Q3190">
        <v>1</v>
      </c>
      <c r="R3190">
        <v>3</v>
      </c>
      <c r="S3190">
        <v>8</v>
      </c>
      <c r="T3190">
        <v>1</v>
      </c>
      <c r="U3190">
        <v>1</v>
      </c>
      <c r="V3190">
        <v>3</v>
      </c>
      <c r="W3190">
        <v>4</v>
      </c>
      <c r="X3190">
        <v>4</v>
      </c>
      <c r="Y3190">
        <v>2</v>
      </c>
      <c r="Z3190">
        <v>0</v>
      </c>
      <c r="AA3190">
        <v>6</v>
      </c>
      <c r="AB3190">
        <v>0</v>
      </c>
      <c r="AC3190">
        <v>1</v>
      </c>
      <c r="AD3190">
        <v>0</v>
      </c>
      <c r="AE3190">
        <f>SUM(M3190:N3190)/SUM(K3190:AD3190)</f>
        <v>0.18867924528301888</v>
      </c>
      <c r="AF3190">
        <f>SUM(S3190,Y3190)/SUM(K3190:AD3190)</f>
        <v>0.18867924528301888</v>
      </c>
      <c r="AG3190">
        <f t="shared" si="214"/>
        <v>0.24528301886792453</v>
      </c>
      <c r="AH3190">
        <f t="shared" si="215"/>
        <v>1.8867924528301886E-2</v>
      </c>
      <c r="AI3190">
        <f t="shared" si="216"/>
        <v>9.4339622641509441E-2</v>
      </c>
      <c r="AJ3190">
        <f t="shared" si="217"/>
        <v>0.26415094339622641</v>
      </c>
      <c r="AK3190">
        <v>2</v>
      </c>
      <c r="AL3190">
        <v>0</v>
      </c>
    </row>
    <row r="3191" spans="1:38" x14ac:dyDescent="0.2">
      <c r="A3191" t="s">
        <v>3024</v>
      </c>
      <c r="B3191">
        <v>33</v>
      </c>
      <c r="C3191">
        <v>137</v>
      </c>
      <c r="D3191">
        <f>C3191-B3191</f>
        <v>104</v>
      </c>
      <c r="E3191">
        <v>0.3911</v>
      </c>
      <c r="F3191">
        <v>2.114E-3</v>
      </c>
      <c r="G3191">
        <v>78</v>
      </c>
      <c r="H3191" t="s">
        <v>32</v>
      </c>
      <c r="I3191" t="s">
        <v>51</v>
      </c>
      <c r="J3191">
        <v>2.5129999999999999</v>
      </c>
      <c r="K3191">
        <v>1</v>
      </c>
      <c r="L3191">
        <v>0</v>
      </c>
      <c r="M3191">
        <v>4</v>
      </c>
      <c r="N3191">
        <v>6</v>
      </c>
      <c r="O3191">
        <v>0</v>
      </c>
      <c r="P3191">
        <v>6</v>
      </c>
      <c r="Q3191">
        <v>3</v>
      </c>
      <c r="R3191">
        <v>1</v>
      </c>
      <c r="S3191">
        <v>8</v>
      </c>
      <c r="T3191">
        <v>1</v>
      </c>
      <c r="U3191">
        <v>0</v>
      </c>
      <c r="V3191">
        <v>4</v>
      </c>
      <c r="W3191">
        <v>7</v>
      </c>
      <c r="X3191">
        <v>2</v>
      </c>
      <c r="Y3191">
        <v>2</v>
      </c>
      <c r="Z3191">
        <v>2</v>
      </c>
      <c r="AA3191">
        <v>4</v>
      </c>
      <c r="AB3191">
        <v>2</v>
      </c>
      <c r="AC3191">
        <v>0</v>
      </c>
      <c r="AD3191">
        <v>0</v>
      </c>
      <c r="AE3191">
        <f>SUM(M3191:N3191)/SUM(K3191:AD3191)</f>
        <v>0.18867924528301888</v>
      </c>
      <c r="AF3191">
        <f>SUM(S3191,Y3191)/SUM(K3191:AD3191)</f>
        <v>0.18867924528301888</v>
      </c>
      <c r="AG3191">
        <f t="shared" si="214"/>
        <v>0.26415094339622641</v>
      </c>
      <c r="AH3191">
        <f t="shared" si="215"/>
        <v>0</v>
      </c>
      <c r="AI3191">
        <f t="shared" si="216"/>
        <v>7.5471698113207544E-2</v>
      </c>
      <c r="AJ3191">
        <f t="shared" si="217"/>
        <v>0.28301886792452829</v>
      </c>
      <c r="AK3191">
        <v>2</v>
      </c>
      <c r="AL3191">
        <v>0</v>
      </c>
    </row>
    <row r="3192" spans="1:38" x14ac:dyDescent="0.2">
      <c r="A3192" t="s">
        <v>472</v>
      </c>
      <c r="B3192">
        <v>6</v>
      </c>
      <c r="C3192">
        <v>437</v>
      </c>
      <c r="D3192">
        <f>C3192-B3192</f>
        <v>431</v>
      </c>
      <c r="E3192">
        <v>0.41</v>
      </c>
      <c r="F3192">
        <v>2.6600000000000001E-4</v>
      </c>
      <c r="G3192">
        <v>78</v>
      </c>
      <c r="H3192" t="s">
        <v>32</v>
      </c>
      <c r="I3192" t="s">
        <v>44</v>
      </c>
      <c r="J3192">
        <v>2.9089999999999998</v>
      </c>
      <c r="K3192">
        <v>7</v>
      </c>
      <c r="L3192">
        <v>1</v>
      </c>
      <c r="M3192">
        <v>9</v>
      </c>
      <c r="N3192">
        <v>23</v>
      </c>
      <c r="O3192">
        <v>2</v>
      </c>
      <c r="P3192">
        <v>18</v>
      </c>
      <c r="Q3192">
        <v>1</v>
      </c>
      <c r="R3192">
        <v>6</v>
      </c>
      <c r="S3192">
        <v>27</v>
      </c>
      <c r="T3192">
        <v>9</v>
      </c>
      <c r="U3192">
        <v>0</v>
      </c>
      <c r="V3192">
        <v>11</v>
      </c>
      <c r="W3192">
        <v>8</v>
      </c>
      <c r="X3192">
        <v>9</v>
      </c>
      <c r="Y3192">
        <v>3</v>
      </c>
      <c r="Z3192">
        <v>13</v>
      </c>
      <c r="AA3192">
        <v>7</v>
      </c>
      <c r="AB3192">
        <v>2</v>
      </c>
      <c r="AC3192">
        <v>0</v>
      </c>
      <c r="AD3192">
        <v>3</v>
      </c>
      <c r="AE3192">
        <f>SUM(M3192:N3192)/SUM(K3192:AD3192)</f>
        <v>0.20125786163522014</v>
      </c>
      <c r="AF3192">
        <f>SUM(S3192,Y3192)/SUM(K3192:AD3192)</f>
        <v>0.18867924528301888</v>
      </c>
      <c r="AG3192">
        <f t="shared" si="214"/>
        <v>0.20754716981132076</v>
      </c>
      <c r="AH3192">
        <f t="shared" si="215"/>
        <v>3.1446540880503145E-2</v>
      </c>
      <c r="AI3192">
        <f t="shared" si="216"/>
        <v>0.1069182389937107</v>
      </c>
      <c r="AJ3192">
        <f t="shared" si="217"/>
        <v>0.26415094339622641</v>
      </c>
      <c r="AK3192">
        <v>1</v>
      </c>
      <c r="AL3192">
        <v>0</v>
      </c>
    </row>
    <row r="3193" spans="1:38" x14ac:dyDescent="0.2">
      <c r="A3193" t="s">
        <v>3309</v>
      </c>
      <c r="B3193">
        <v>657</v>
      </c>
      <c r="C3193">
        <v>977</v>
      </c>
      <c r="D3193">
        <f>C3193-B3193</f>
        <v>320</v>
      </c>
      <c r="E3193">
        <v>0.18360000000000001</v>
      </c>
      <c r="F3193">
        <v>3.4E-5</v>
      </c>
      <c r="G3193">
        <v>18</v>
      </c>
      <c r="H3193" t="s">
        <v>35</v>
      </c>
      <c r="I3193" t="s">
        <v>49</v>
      </c>
      <c r="J3193">
        <v>2.7650000000000001</v>
      </c>
      <c r="K3193">
        <v>3</v>
      </c>
      <c r="L3193">
        <v>0</v>
      </c>
      <c r="M3193">
        <v>17</v>
      </c>
      <c r="N3193">
        <v>16</v>
      </c>
      <c r="O3193">
        <v>4</v>
      </c>
      <c r="P3193">
        <v>8</v>
      </c>
      <c r="Q3193">
        <v>5</v>
      </c>
      <c r="R3193">
        <v>7</v>
      </c>
      <c r="S3193">
        <v>20</v>
      </c>
      <c r="T3193">
        <v>7</v>
      </c>
      <c r="U3193">
        <v>3</v>
      </c>
      <c r="V3193">
        <v>10</v>
      </c>
      <c r="W3193">
        <v>7</v>
      </c>
      <c r="X3193">
        <v>10</v>
      </c>
      <c r="Y3193">
        <v>10</v>
      </c>
      <c r="Z3193">
        <v>18</v>
      </c>
      <c r="AA3193">
        <v>7</v>
      </c>
      <c r="AB3193">
        <v>2</v>
      </c>
      <c r="AC3193">
        <v>0</v>
      </c>
      <c r="AD3193">
        <v>5</v>
      </c>
      <c r="AE3193">
        <f>SUM(M3193:N3193)/SUM(K3193:AD3193)</f>
        <v>0.20754716981132076</v>
      </c>
      <c r="AF3193">
        <f>SUM(S3193,Y3193)/SUM(K3193:AD3193)</f>
        <v>0.18867924528301888</v>
      </c>
      <c r="AG3193">
        <f t="shared" si="214"/>
        <v>0.11320754716981132</v>
      </c>
      <c r="AH3193">
        <f t="shared" si="215"/>
        <v>5.6603773584905662E-2</v>
      </c>
      <c r="AI3193">
        <f t="shared" si="216"/>
        <v>0.11949685534591195</v>
      </c>
      <c r="AJ3193">
        <f t="shared" si="217"/>
        <v>0.31446540880503143</v>
      </c>
    </row>
    <row r="3194" spans="1:38" x14ac:dyDescent="0.2">
      <c r="A3194" t="s">
        <v>1952</v>
      </c>
      <c r="B3194">
        <v>3</v>
      </c>
      <c r="C3194">
        <v>288</v>
      </c>
      <c r="D3194">
        <f>C3194-B3194</f>
        <v>285</v>
      </c>
      <c r="E3194">
        <v>0.2828</v>
      </c>
      <c r="F3194">
        <v>2.003E-3</v>
      </c>
      <c r="G3194">
        <v>54</v>
      </c>
      <c r="H3194" t="s">
        <v>35</v>
      </c>
      <c r="I3194" t="s">
        <v>49</v>
      </c>
      <c r="J3194">
        <v>2.91</v>
      </c>
      <c r="K3194">
        <v>3</v>
      </c>
      <c r="L3194">
        <v>0</v>
      </c>
      <c r="M3194">
        <v>10</v>
      </c>
      <c r="N3194">
        <v>13</v>
      </c>
      <c r="O3194">
        <v>4</v>
      </c>
      <c r="P3194">
        <v>5</v>
      </c>
      <c r="Q3194">
        <v>5</v>
      </c>
      <c r="R3194">
        <v>4</v>
      </c>
      <c r="S3194">
        <v>14</v>
      </c>
      <c r="T3194">
        <v>5</v>
      </c>
      <c r="U3194">
        <v>0</v>
      </c>
      <c r="V3194">
        <v>3</v>
      </c>
      <c r="W3194">
        <v>8</v>
      </c>
      <c r="X3194">
        <v>6</v>
      </c>
      <c r="Y3194">
        <v>6</v>
      </c>
      <c r="Z3194">
        <v>7</v>
      </c>
      <c r="AA3194">
        <v>4</v>
      </c>
      <c r="AB3194">
        <v>4</v>
      </c>
      <c r="AC3194">
        <v>1</v>
      </c>
      <c r="AD3194">
        <v>4</v>
      </c>
      <c r="AE3194">
        <f>SUM(M3194:N3194)/SUM(K3194:AD3194)</f>
        <v>0.21698113207547171</v>
      </c>
      <c r="AF3194">
        <f>SUM(S3194,Y3194)/SUM(K3194:AD3194)</f>
        <v>0.18867924528301888</v>
      </c>
      <c r="AG3194">
        <f t="shared" si="214"/>
        <v>0.15094339622641509</v>
      </c>
      <c r="AH3194">
        <f t="shared" si="215"/>
        <v>8.4905660377358486E-2</v>
      </c>
      <c r="AI3194">
        <f t="shared" si="216"/>
        <v>0.12264150943396226</v>
      </c>
      <c r="AJ3194">
        <f t="shared" si="217"/>
        <v>0.23584905660377359</v>
      </c>
    </row>
    <row r="3195" spans="1:38" x14ac:dyDescent="0.2">
      <c r="A3195" t="s">
        <v>1412</v>
      </c>
      <c r="B3195">
        <v>65</v>
      </c>
      <c r="C3195">
        <v>396</v>
      </c>
      <c r="D3195">
        <f>C3195-B3195</f>
        <v>331</v>
      </c>
      <c r="E3195">
        <v>0.3241</v>
      </c>
      <c r="F3195">
        <v>1.639E-3</v>
      </c>
      <c r="G3195">
        <v>66</v>
      </c>
      <c r="H3195" t="s">
        <v>35</v>
      </c>
      <c r="I3195" t="s">
        <v>51</v>
      </c>
      <c r="J3195">
        <v>2.7480000000000002</v>
      </c>
      <c r="K3195">
        <v>5</v>
      </c>
      <c r="L3195">
        <v>2</v>
      </c>
      <c r="M3195">
        <v>14</v>
      </c>
      <c r="N3195">
        <v>22</v>
      </c>
      <c r="O3195">
        <v>1</v>
      </c>
      <c r="P3195">
        <v>17</v>
      </c>
      <c r="Q3195">
        <v>5</v>
      </c>
      <c r="R3195">
        <v>8</v>
      </c>
      <c r="S3195">
        <v>21</v>
      </c>
      <c r="T3195">
        <v>7</v>
      </c>
      <c r="U3195">
        <v>2</v>
      </c>
      <c r="V3195">
        <v>15</v>
      </c>
      <c r="W3195">
        <v>5</v>
      </c>
      <c r="X3195">
        <v>9</v>
      </c>
      <c r="Y3195">
        <v>9</v>
      </c>
      <c r="Z3195">
        <v>8</v>
      </c>
      <c r="AA3195">
        <v>5</v>
      </c>
      <c r="AB3195">
        <v>3</v>
      </c>
      <c r="AC3195">
        <v>0</v>
      </c>
      <c r="AD3195">
        <v>1</v>
      </c>
      <c r="AE3195">
        <f>SUM(M3195:N3195)/SUM(K3195:AD3195)</f>
        <v>0.22641509433962265</v>
      </c>
      <c r="AF3195">
        <f>SUM(S3195,Y3195)/SUM(K3195:AD3195)</f>
        <v>0.18867924528301888</v>
      </c>
      <c r="AG3195">
        <f t="shared" si="214"/>
        <v>0.16981132075471697</v>
      </c>
      <c r="AH3195">
        <f t="shared" si="215"/>
        <v>1.2578616352201259E-2</v>
      </c>
      <c r="AI3195">
        <f t="shared" si="216"/>
        <v>0.12578616352201258</v>
      </c>
      <c r="AJ3195">
        <f t="shared" si="217"/>
        <v>0.27672955974842767</v>
      </c>
    </row>
    <row r="3196" spans="1:38" x14ac:dyDescent="0.2">
      <c r="A3196" t="s">
        <v>1140</v>
      </c>
      <c r="B3196">
        <v>21</v>
      </c>
      <c r="C3196">
        <v>837</v>
      </c>
      <c r="D3196">
        <f>C3196-B3196</f>
        <v>816</v>
      </c>
      <c r="E3196">
        <v>0.33069999999999999</v>
      </c>
      <c r="F3196">
        <v>1.0529999999999999E-3</v>
      </c>
      <c r="G3196">
        <v>66</v>
      </c>
      <c r="H3196" t="s">
        <v>32</v>
      </c>
      <c r="I3196" t="s">
        <v>410</v>
      </c>
      <c r="J3196">
        <v>2.4849999999999999</v>
      </c>
      <c r="K3196">
        <v>16</v>
      </c>
      <c r="L3196">
        <v>0</v>
      </c>
      <c r="M3196">
        <v>24</v>
      </c>
      <c r="N3196">
        <v>52</v>
      </c>
      <c r="O3196">
        <v>7</v>
      </c>
      <c r="P3196">
        <v>34</v>
      </c>
      <c r="Q3196">
        <v>4</v>
      </c>
      <c r="R3196">
        <v>2</v>
      </c>
      <c r="S3196">
        <v>46</v>
      </c>
      <c r="T3196">
        <v>11</v>
      </c>
      <c r="U3196">
        <v>3</v>
      </c>
      <c r="V3196">
        <v>33</v>
      </c>
      <c r="W3196">
        <v>12</v>
      </c>
      <c r="X3196">
        <v>18</v>
      </c>
      <c r="Y3196">
        <v>18</v>
      </c>
      <c r="Z3196">
        <v>36</v>
      </c>
      <c r="AA3196">
        <v>17</v>
      </c>
      <c r="AB3196">
        <v>2</v>
      </c>
      <c r="AC3196">
        <v>0</v>
      </c>
      <c r="AD3196">
        <v>4</v>
      </c>
      <c r="AE3196">
        <f>SUM(M3196:N3196)/SUM(K3196:AD3196)</f>
        <v>0.22418879056047197</v>
      </c>
      <c r="AF3196">
        <f>SUM(S3196,Y3196)/SUM(K3196:AD3196)</f>
        <v>0.1887905604719764</v>
      </c>
      <c r="AG3196">
        <f t="shared" si="214"/>
        <v>0.18289085545722714</v>
      </c>
      <c r="AH3196">
        <f t="shared" si="215"/>
        <v>3.2448377581120944E-2</v>
      </c>
      <c r="AI3196">
        <f t="shared" si="216"/>
        <v>5.3097345132743362E-2</v>
      </c>
      <c r="AJ3196">
        <f t="shared" si="217"/>
        <v>0.31858407079646017</v>
      </c>
      <c r="AK3196">
        <v>5</v>
      </c>
      <c r="AL3196">
        <v>0</v>
      </c>
    </row>
    <row r="3197" spans="1:38" x14ac:dyDescent="0.2">
      <c r="A3197" t="s">
        <v>894</v>
      </c>
      <c r="B3197">
        <v>4</v>
      </c>
      <c r="C3197">
        <v>361</v>
      </c>
      <c r="D3197">
        <f>C3197-B3197</f>
        <v>357</v>
      </c>
      <c r="E3197">
        <v>0.1459</v>
      </c>
      <c r="F3197">
        <v>5.8999999999999998E-5</v>
      </c>
      <c r="G3197">
        <v>6</v>
      </c>
      <c r="H3197" t="s">
        <v>46</v>
      </c>
      <c r="I3197" t="s">
        <v>49</v>
      </c>
      <c r="J3197">
        <v>2.907</v>
      </c>
      <c r="K3197">
        <v>7</v>
      </c>
      <c r="L3197">
        <v>0</v>
      </c>
      <c r="M3197">
        <v>14</v>
      </c>
      <c r="N3197">
        <v>13</v>
      </c>
      <c r="O3197">
        <v>6</v>
      </c>
      <c r="P3197">
        <v>6</v>
      </c>
      <c r="Q3197">
        <v>4</v>
      </c>
      <c r="R3197">
        <v>2</v>
      </c>
      <c r="S3197">
        <v>18</v>
      </c>
      <c r="T3197">
        <v>10</v>
      </c>
      <c r="U3197">
        <v>4</v>
      </c>
      <c r="V3197">
        <v>14</v>
      </c>
      <c r="W3197">
        <v>6</v>
      </c>
      <c r="X3197">
        <v>12</v>
      </c>
      <c r="Y3197">
        <v>9</v>
      </c>
      <c r="Z3197">
        <v>9</v>
      </c>
      <c r="AA3197">
        <v>1</v>
      </c>
      <c r="AB3197">
        <v>5</v>
      </c>
      <c r="AC3197">
        <v>0</v>
      </c>
      <c r="AD3197">
        <v>3</v>
      </c>
      <c r="AE3197">
        <f>SUM(M3197:N3197)/SUM(K3197:AD3197)</f>
        <v>0.1888111888111888</v>
      </c>
      <c r="AF3197">
        <f>SUM(S3197,Y3197)/SUM(K3197:AD3197)</f>
        <v>0.1888111888111888</v>
      </c>
      <c r="AG3197">
        <f t="shared" si="214"/>
        <v>0.13286713286713286</v>
      </c>
      <c r="AH3197">
        <f t="shared" si="215"/>
        <v>6.2937062937062943E-2</v>
      </c>
      <c r="AI3197">
        <f t="shared" si="216"/>
        <v>0.14685314685314685</v>
      </c>
      <c r="AJ3197">
        <f t="shared" si="217"/>
        <v>0.27972027972027974</v>
      </c>
      <c r="AK3197">
        <v>2</v>
      </c>
      <c r="AL3197">
        <v>2</v>
      </c>
    </row>
    <row r="3198" spans="1:38" x14ac:dyDescent="0.2">
      <c r="A3198" t="s">
        <v>1291</v>
      </c>
      <c r="B3198">
        <v>11</v>
      </c>
      <c r="C3198">
        <v>244</v>
      </c>
      <c r="D3198">
        <f>C3198-B3198</f>
        <v>233</v>
      </c>
      <c r="E3198">
        <v>0.62460000000000004</v>
      </c>
      <c r="F3198">
        <v>9.7499999999999996E-4</v>
      </c>
      <c r="G3198">
        <v>90</v>
      </c>
      <c r="H3198" t="s">
        <v>32</v>
      </c>
      <c r="I3198" t="s">
        <v>40</v>
      </c>
      <c r="J3198">
        <v>2.5569999999999999</v>
      </c>
      <c r="K3198">
        <v>8</v>
      </c>
      <c r="L3198">
        <v>0</v>
      </c>
      <c r="M3198">
        <v>8</v>
      </c>
      <c r="N3198">
        <v>12</v>
      </c>
      <c r="O3198">
        <v>0</v>
      </c>
      <c r="P3198">
        <v>9</v>
      </c>
      <c r="Q3198">
        <v>2</v>
      </c>
      <c r="R3198">
        <v>1</v>
      </c>
      <c r="S3198">
        <v>15</v>
      </c>
      <c r="T3198">
        <v>3</v>
      </c>
      <c r="U3198">
        <v>0</v>
      </c>
      <c r="V3198">
        <v>9</v>
      </c>
      <c r="W3198">
        <v>4</v>
      </c>
      <c r="X3198">
        <v>4</v>
      </c>
      <c r="Y3198">
        <v>2</v>
      </c>
      <c r="Z3198">
        <v>8</v>
      </c>
      <c r="AA3198">
        <v>2</v>
      </c>
      <c r="AB3198">
        <v>1</v>
      </c>
      <c r="AC3198">
        <v>1</v>
      </c>
      <c r="AD3198">
        <v>1</v>
      </c>
      <c r="AE3198">
        <f>SUM(M3198:N3198)/SUM(K3198:AD3198)</f>
        <v>0.22222222222222221</v>
      </c>
      <c r="AF3198">
        <f>SUM(S3198,Y3198)/SUM(K3198:AD3198)</f>
        <v>0.18888888888888888</v>
      </c>
      <c r="AG3198">
        <f t="shared" si="214"/>
        <v>0.23333333333333334</v>
      </c>
      <c r="AH3198">
        <f t="shared" si="215"/>
        <v>2.2222222222222223E-2</v>
      </c>
      <c r="AI3198">
        <f t="shared" si="216"/>
        <v>5.5555555555555552E-2</v>
      </c>
      <c r="AJ3198">
        <f t="shared" si="217"/>
        <v>0.27777777777777779</v>
      </c>
      <c r="AK3198">
        <v>9</v>
      </c>
      <c r="AL3198">
        <v>3</v>
      </c>
    </row>
    <row r="3199" spans="1:38" x14ac:dyDescent="0.2">
      <c r="A3199" t="s">
        <v>3081</v>
      </c>
      <c r="B3199">
        <v>7</v>
      </c>
      <c r="C3199">
        <v>216</v>
      </c>
      <c r="D3199">
        <f>C3199-B3199</f>
        <v>209</v>
      </c>
      <c r="E3199">
        <v>0.5766</v>
      </c>
      <c r="F3199">
        <v>4.4099999999999999E-4</v>
      </c>
      <c r="G3199">
        <v>90</v>
      </c>
      <c r="H3199" t="s">
        <v>32</v>
      </c>
      <c r="I3199" t="s">
        <v>40</v>
      </c>
      <c r="J3199">
        <v>2.4569999999999999</v>
      </c>
      <c r="K3199">
        <v>4</v>
      </c>
      <c r="L3199">
        <v>1</v>
      </c>
      <c r="M3199">
        <v>9</v>
      </c>
      <c r="N3199">
        <v>12</v>
      </c>
      <c r="O3199">
        <v>1</v>
      </c>
      <c r="P3199">
        <v>13</v>
      </c>
      <c r="Q3199">
        <v>5</v>
      </c>
      <c r="R3199">
        <v>1</v>
      </c>
      <c r="S3199">
        <v>11</v>
      </c>
      <c r="T3199">
        <v>1</v>
      </c>
      <c r="U3199">
        <v>0</v>
      </c>
      <c r="V3199">
        <v>5</v>
      </c>
      <c r="W3199">
        <v>2</v>
      </c>
      <c r="X3199">
        <v>5</v>
      </c>
      <c r="Y3199">
        <v>6</v>
      </c>
      <c r="Z3199">
        <v>7</v>
      </c>
      <c r="AA3199">
        <v>3</v>
      </c>
      <c r="AB3199">
        <v>2</v>
      </c>
      <c r="AC3199">
        <v>0</v>
      </c>
      <c r="AD3199">
        <v>2</v>
      </c>
      <c r="AE3199">
        <f>SUM(M3199:N3199)/SUM(K3199:AD3199)</f>
        <v>0.23333333333333334</v>
      </c>
      <c r="AF3199">
        <f>SUM(S3199,Y3199)/SUM(K3199:AD3199)</f>
        <v>0.18888888888888888</v>
      </c>
      <c r="AG3199">
        <f t="shared" si="214"/>
        <v>0.21111111111111111</v>
      </c>
      <c r="AH3199">
        <f t="shared" si="215"/>
        <v>3.3333333333333333E-2</v>
      </c>
      <c r="AI3199">
        <f t="shared" si="216"/>
        <v>4.4444444444444446E-2</v>
      </c>
      <c r="AJ3199">
        <f t="shared" si="217"/>
        <v>0.28888888888888886</v>
      </c>
      <c r="AK3199">
        <v>5</v>
      </c>
      <c r="AL3199">
        <v>2</v>
      </c>
    </row>
    <row r="3200" spans="1:38" x14ac:dyDescent="0.2">
      <c r="A3200" t="s">
        <v>3178</v>
      </c>
      <c r="B3200">
        <v>16</v>
      </c>
      <c r="C3200">
        <v>417</v>
      </c>
      <c r="D3200">
        <f>C3200-B3200</f>
        <v>401</v>
      </c>
      <c r="E3200">
        <v>0.35859999999999997</v>
      </c>
      <c r="F3200">
        <v>6.2799999999999998E-4</v>
      </c>
      <c r="G3200">
        <v>66</v>
      </c>
      <c r="H3200" t="s">
        <v>32</v>
      </c>
      <c r="I3200" t="s">
        <v>44</v>
      </c>
      <c r="J3200">
        <v>2.4119999999999999</v>
      </c>
      <c r="K3200">
        <v>6</v>
      </c>
      <c r="L3200">
        <v>0</v>
      </c>
      <c r="M3200">
        <v>15</v>
      </c>
      <c r="N3200">
        <v>30</v>
      </c>
      <c r="O3200">
        <v>0</v>
      </c>
      <c r="P3200">
        <v>8</v>
      </c>
      <c r="Q3200">
        <v>5</v>
      </c>
      <c r="R3200">
        <v>2</v>
      </c>
      <c r="S3200">
        <v>28</v>
      </c>
      <c r="T3200">
        <v>11</v>
      </c>
      <c r="U3200">
        <v>1</v>
      </c>
      <c r="V3200">
        <v>17</v>
      </c>
      <c r="W3200">
        <v>7</v>
      </c>
      <c r="X3200">
        <v>13</v>
      </c>
      <c r="Y3200">
        <v>6</v>
      </c>
      <c r="Z3200">
        <v>19</v>
      </c>
      <c r="AA3200">
        <v>6</v>
      </c>
      <c r="AB3200">
        <v>3</v>
      </c>
      <c r="AC3200">
        <v>1</v>
      </c>
      <c r="AD3200">
        <v>2</v>
      </c>
      <c r="AE3200">
        <f>SUM(M3200:N3200)/SUM(K3200:AD3200)</f>
        <v>0.25</v>
      </c>
      <c r="AF3200">
        <f>SUM(S3200,Y3200)/SUM(K3200:AD3200)</f>
        <v>0.18888888888888888</v>
      </c>
      <c r="AG3200">
        <f t="shared" si="214"/>
        <v>0.11666666666666667</v>
      </c>
      <c r="AH3200">
        <f t="shared" si="215"/>
        <v>1.6666666666666666E-2</v>
      </c>
      <c r="AI3200">
        <f t="shared" si="216"/>
        <v>9.4444444444444442E-2</v>
      </c>
      <c r="AJ3200">
        <f t="shared" si="217"/>
        <v>0.33333333333333331</v>
      </c>
      <c r="AK3200">
        <v>12</v>
      </c>
      <c r="AL3200">
        <v>0</v>
      </c>
    </row>
    <row r="3201" spans="1:38" x14ac:dyDescent="0.2">
      <c r="A3201" t="s">
        <v>220</v>
      </c>
      <c r="B3201">
        <v>1</v>
      </c>
      <c r="C3201">
        <v>441</v>
      </c>
      <c r="D3201">
        <f>C3201-B3201</f>
        <v>440</v>
      </c>
      <c r="E3201">
        <v>0.48780000000000001</v>
      </c>
      <c r="F3201">
        <v>5.71E-4</v>
      </c>
      <c r="G3201">
        <v>90</v>
      </c>
      <c r="H3201" t="s">
        <v>32</v>
      </c>
      <c r="I3201" t="s">
        <v>217</v>
      </c>
      <c r="J3201">
        <v>2.64</v>
      </c>
      <c r="K3201">
        <v>8</v>
      </c>
      <c r="L3201">
        <v>1</v>
      </c>
      <c r="M3201">
        <v>16</v>
      </c>
      <c r="N3201">
        <v>34</v>
      </c>
      <c r="O3201">
        <v>4</v>
      </c>
      <c r="P3201">
        <v>23</v>
      </c>
      <c r="Q3201">
        <v>2</v>
      </c>
      <c r="R3201">
        <v>4</v>
      </c>
      <c r="S3201">
        <v>30</v>
      </c>
      <c r="T3201">
        <v>6</v>
      </c>
      <c r="U3201">
        <v>2</v>
      </c>
      <c r="V3201">
        <v>10</v>
      </c>
      <c r="W3201">
        <v>6</v>
      </c>
      <c r="X3201">
        <v>12</v>
      </c>
      <c r="Y3201">
        <v>4</v>
      </c>
      <c r="Z3201">
        <v>9</v>
      </c>
      <c r="AA3201">
        <v>2</v>
      </c>
      <c r="AB3201">
        <v>4</v>
      </c>
      <c r="AC3201">
        <v>1</v>
      </c>
      <c r="AD3201">
        <v>2</v>
      </c>
      <c r="AE3201">
        <f>SUM(M3201:N3201)/SUM(K3201:AD3201)</f>
        <v>0.27777777777777779</v>
      </c>
      <c r="AF3201">
        <f>SUM(S3201,Y3201)/SUM(K3201:AD3201)</f>
        <v>0.18888888888888888</v>
      </c>
      <c r="AG3201">
        <f t="shared" si="214"/>
        <v>0.20555555555555555</v>
      </c>
      <c r="AH3201">
        <f t="shared" si="215"/>
        <v>3.888888888888889E-2</v>
      </c>
      <c r="AI3201">
        <f t="shared" si="216"/>
        <v>8.8888888888888892E-2</v>
      </c>
      <c r="AJ3201">
        <f t="shared" si="217"/>
        <v>0.2</v>
      </c>
      <c r="AK3201">
        <v>67</v>
      </c>
      <c r="AL3201">
        <v>1</v>
      </c>
    </row>
    <row r="3202" spans="1:38" x14ac:dyDescent="0.2">
      <c r="A3202" t="s">
        <v>2004</v>
      </c>
      <c r="B3202">
        <v>20</v>
      </c>
      <c r="C3202">
        <v>440</v>
      </c>
      <c r="D3202">
        <f>C3202-B3202</f>
        <v>420</v>
      </c>
      <c r="E3202">
        <v>0.52959999999999996</v>
      </c>
      <c r="F3202">
        <v>0.168516</v>
      </c>
      <c r="G3202">
        <v>90</v>
      </c>
      <c r="H3202" t="s">
        <v>35</v>
      </c>
      <c r="I3202" t="s">
        <v>44</v>
      </c>
      <c r="J3202">
        <v>2.863</v>
      </c>
      <c r="K3202">
        <v>10</v>
      </c>
      <c r="L3202">
        <v>2</v>
      </c>
      <c r="M3202">
        <v>14</v>
      </c>
      <c r="N3202">
        <v>17</v>
      </c>
      <c r="O3202">
        <v>0</v>
      </c>
      <c r="P3202">
        <v>27</v>
      </c>
      <c r="Q3202">
        <v>4</v>
      </c>
      <c r="R3202">
        <v>3</v>
      </c>
      <c r="S3202">
        <v>20</v>
      </c>
      <c r="T3202">
        <v>5</v>
      </c>
      <c r="U3202">
        <v>1</v>
      </c>
      <c r="V3202">
        <v>10</v>
      </c>
      <c r="W3202">
        <v>4</v>
      </c>
      <c r="X3202">
        <v>6</v>
      </c>
      <c r="Y3202">
        <v>11</v>
      </c>
      <c r="Z3202">
        <v>18</v>
      </c>
      <c r="AA3202">
        <v>7</v>
      </c>
      <c r="AB3202">
        <v>4</v>
      </c>
      <c r="AC3202">
        <v>0</v>
      </c>
      <c r="AD3202">
        <v>1</v>
      </c>
      <c r="AE3202">
        <f>SUM(M3202:N3202)/SUM(K3202:AD3202)</f>
        <v>0.18902439024390244</v>
      </c>
      <c r="AF3202">
        <f>SUM(S3202,Y3202)/SUM(K3202:AD3202)</f>
        <v>0.18902439024390244</v>
      </c>
      <c r="AG3202">
        <f t="shared" si="214"/>
        <v>0.25</v>
      </c>
      <c r="AH3202">
        <f t="shared" si="215"/>
        <v>6.0975609756097563E-3</v>
      </c>
      <c r="AI3202">
        <f t="shared" si="216"/>
        <v>7.926829268292683E-2</v>
      </c>
      <c r="AJ3202">
        <f t="shared" si="217"/>
        <v>0.28658536585365851</v>
      </c>
    </row>
    <row r="3203" spans="1:38" x14ac:dyDescent="0.2">
      <c r="A3203" t="s">
        <v>2896</v>
      </c>
      <c r="B3203">
        <v>9</v>
      </c>
      <c r="C3203">
        <v>498</v>
      </c>
      <c r="D3203">
        <f>C3203-B3203</f>
        <v>489</v>
      </c>
      <c r="E3203">
        <v>0.19989999999999999</v>
      </c>
      <c r="F3203">
        <v>1.02E-4</v>
      </c>
      <c r="G3203">
        <v>30</v>
      </c>
      <c r="H3203" t="s">
        <v>35</v>
      </c>
      <c r="I3203" t="s">
        <v>1285</v>
      </c>
      <c r="J3203">
        <v>2.3530000000000002</v>
      </c>
      <c r="K3203">
        <v>6</v>
      </c>
      <c r="L3203">
        <v>0</v>
      </c>
      <c r="M3203">
        <v>22</v>
      </c>
      <c r="N3203">
        <v>33</v>
      </c>
      <c r="O3203">
        <v>3</v>
      </c>
      <c r="P3203">
        <v>8</v>
      </c>
      <c r="Q3203">
        <v>5</v>
      </c>
      <c r="R3203">
        <v>7</v>
      </c>
      <c r="S3203">
        <v>24</v>
      </c>
      <c r="T3203">
        <v>4</v>
      </c>
      <c r="U3203">
        <v>0</v>
      </c>
      <c r="V3203">
        <v>21</v>
      </c>
      <c r="W3203">
        <v>8</v>
      </c>
      <c r="X3203">
        <v>9</v>
      </c>
      <c r="Y3203">
        <v>14</v>
      </c>
      <c r="Z3203">
        <v>20</v>
      </c>
      <c r="AA3203">
        <v>8</v>
      </c>
      <c r="AB3203">
        <v>4</v>
      </c>
      <c r="AC3203">
        <v>0</v>
      </c>
      <c r="AD3203">
        <v>5</v>
      </c>
      <c r="AE3203">
        <f>SUM(M3203:N3203)/SUM(K3203:AD3203)</f>
        <v>0.27363184079601988</v>
      </c>
      <c r="AF3203">
        <f>SUM(S3203,Y3203)/SUM(K3203:AD3203)</f>
        <v>0.1890547263681592</v>
      </c>
      <c r="AG3203">
        <f t="shared" ref="AG3203:AG3266" si="218">SUM(P3203,K3203,W3203)/SUM(K3203:AD3203)</f>
        <v>0.10945273631840796</v>
      </c>
      <c r="AH3203">
        <f t="shared" ref="AH3203:AH3266" si="219">SUM(AC3203,AD3203,O3203)/SUM(K3203:AD3203)</f>
        <v>3.9800995024875621E-2</v>
      </c>
      <c r="AI3203">
        <f t="shared" ref="AI3203:AI3266" si="220">SUM(R3203,T3203,AB3203,U3203)/SUM(K3203:AD3203)</f>
        <v>7.4626865671641784E-2</v>
      </c>
      <c r="AJ3203">
        <f t="shared" ref="AJ3203:AJ3266" si="221">SUM(Q3203,X3203,V3203,AA3203,Z3203,L3203)/SUM(K3203:AD3203)</f>
        <v>0.31343283582089554</v>
      </c>
    </row>
    <row r="3204" spans="1:38" x14ac:dyDescent="0.2">
      <c r="A3204" t="s">
        <v>2270</v>
      </c>
      <c r="B3204">
        <v>183</v>
      </c>
      <c r="C3204">
        <v>670</v>
      </c>
      <c r="D3204">
        <f>C3204-B3204</f>
        <v>487</v>
      </c>
      <c r="E3204">
        <v>0.2397</v>
      </c>
      <c r="F3204">
        <v>9.3999999999999994E-5</v>
      </c>
      <c r="G3204">
        <v>42</v>
      </c>
      <c r="H3204" t="s">
        <v>35</v>
      </c>
      <c r="I3204" t="s">
        <v>1047</v>
      </c>
      <c r="J3204">
        <v>2.9020000000000001</v>
      </c>
      <c r="K3204">
        <v>6</v>
      </c>
      <c r="L3204">
        <v>1</v>
      </c>
      <c r="M3204">
        <v>16</v>
      </c>
      <c r="N3204">
        <v>20</v>
      </c>
      <c r="O3204">
        <v>6</v>
      </c>
      <c r="P3204">
        <v>16</v>
      </c>
      <c r="Q3204">
        <v>8</v>
      </c>
      <c r="R3204">
        <v>10</v>
      </c>
      <c r="S3204">
        <v>22</v>
      </c>
      <c r="T3204">
        <v>12</v>
      </c>
      <c r="U3204">
        <v>3</v>
      </c>
      <c r="V3204">
        <v>24</v>
      </c>
      <c r="W3204">
        <v>8</v>
      </c>
      <c r="X3204">
        <v>14</v>
      </c>
      <c r="Y3204">
        <v>23</v>
      </c>
      <c r="Z3204">
        <v>22</v>
      </c>
      <c r="AA3204">
        <v>10</v>
      </c>
      <c r="AB3204">
        <v>6</v>
      </c>
      <c r="AC3204">
        <v>0</v>
      </c>
      <c r="AD3204">
        <v>11</v>
      </c>
      <c r="AE3204">
        <f>SUM(M3204:N3204)/SUM(K3204:AD3204)</f>
        <v>0.15126050420168066</v>
      </c>
      <c r="AF3204">
        <f>SUM(S3204,Y3204)/SUM(K3204:AD3204)</f>
        <v>0.18907563025210083</v>
      </c>
      <c r="AG3204">
        <f t="shared" si="218"/>
        <v>0.12605042016806722</v>
      </c>
      <c r="AH3204">
        <f t="shared" si="219"/>
        <v>7.1428571428571425E-2</v>
      </c>
      <c r="AI3204">
        <f t="shared" si="220"/>
        <v>0.13025210084033614</v>
      </c>
      <c r="AJ3204">
        <f t="shared" si="221"/>
        <v>0.33193277310924368</v>
      </c>
    </row>
    <row r="3205" spans="1:38" x14ac:dyDescent="0.2">
      <c r="A3205" t="s">
        <v>2267</v>
      </c>
      <c r="B3205">
        <v>48</v>
      </c>
      <c r="C3205">
        <v>96</v>
      </c>
      <c r="D3205">
        <f>C3205-B3205</f>
        <v>48</v>
      </c>
      <c r="E3205">
        <v>0.19209999999999999</v>
      </c>
      <c r="F3205">
        <v>1.2923E-2</v>
      </c>
      <c r="G3205">
        <v>18</v>
      </c>
      <c r="H3205" t="s">
        <v>35</v>
      </c>
      <c r="I3205" t="s">
        <v>36</v>
      </c>
      <c r="J3205">
        <v>3.0840000000000001</v>
      </c>
      <c r="K3205">
        <v>1</v>
      </c>
      <c r="L3205">
        <v>0</v>
      </c>
      <c r="M3205">
        <v>2</v>
      </c>
      <c r="N3205">
        <v>2</v>
      </c>
      <c r="O3205">
        <v>2</v>
      </c>
      <c r="P3205">
        <v>0</v>
      </c>
      <c r="Q3205">
        <v>4</v>
      </c>
      <c r="R3205">
        <v>0</v>
      </c>
      <c r="S3205">
        <v>5</v>
      </c>
      <c r="T3205">
        <v>4</v>
      </c>
      <c r="U3205">
        <v>0</v>
      </c>
      <c r="V3205">
        <v>2</v>
      </c>
      <c r="W3205">
        <v>1</v>
      </c>
      <c r="X3205">
        <v>2</v>
      </c>
      <c r="Y3205">
        <v>2</v>
      </c>
      <c r="Z3205">
        <v>4</v>
      </c>
      <c r="AA3205">
        <v>1</v>
      </c>
      <c r="AB3205">
        <v>1</v>
      </c>
      <c r="AC3205">
        <v>2</v>
      </c>
      <c r="AD3205">
        <v>2</v>
      </c>
      <c r="AE3205">
        <f>SUM(M3205:N3205)/SUM(K3205:AD3205)</f>
        <v>0.10810810810810811</v>
      </c>
      <c r="AF3205">
        <f>SUM(S3205,Y3205)/SUM(K3205:AD3205)</f>
        <v>0.1891891891891892</v>
      </c>
      <c r="AG3205">
        <f t="shared" si="218"/>
        <v>5.4054054054054057E-2</v>
      </c>
      <c r="AH3205">
        <f t="shared" si="219"/>
        <v>0.16216216216216217</v>
      </c>
      <c r="AI3205">
        <f t="shared" si="220"/>
        <v>0.13513513513513514</v>
      </c>
      <c r="AJ3205">
        <f t="shared" si="221"/>
        <v>0.35135135135135137</v>
      </c>
    </row>
    <row r="3206" spans="1:38" x14ac:dyDescent="0.2">
      <c r="A3206" t="s">
        <v>1712</v>
      </c>
      <c r="B3206">
        <v>1326</v>
      </c>
      <c r="C3206">
        <v>1376</v>
      </c>
      <c r="D3206">
        <f>C3206-B3206</f>
        <v>50</v>
      </c>
      <c r="E3206">
        <v>0.17449999999999999</v>
      </c>
      <c r="F3206">
        <v>2.05E-4</v>
      </c>
      <c r="G3206">
        <v>18</v>
      </c>
      <c r="H3206" t="s">
        <v>35</v>
      </c>
      <c r="I3206" t="s">
        <v>874</v>
      </c>
      <c r="J3206">
        <v>3.4780000000000002</v>
      </c>
      <c r="K3206">
        <v>3</v>
      </c>
      <c r="L3206">
        <v>0</v>
      </c>
      <c r="M3206">
        <v>3</v>
      </c>
      <c r="N3206">
        <v>3</v>
      </c>
      <c r="O3206">
        <v>1</v>
      </c>
      <c r="P3206">
        <v>1</v>
      </c>
      <c r="Q3206">
        <v>2</v>
      </c>
      <c r="R3206">
        <v>4</v>
      </c>
      <c r="S3206">
        <v>7</v>
      </c>
      <c r="T3206">
        <v>1</v>
      </c>
      <c r="U3206">
        <v>0</v>
      </c>
      <c r="V3206">
        <v>1</v>
      </c>
      <c r="W3206">
        <v>0</v>
      </c>
      <c r="X3206">
        <v>2</v>
      </c>
      <c r="Y3206">
        <v>0</v>
      </c>
      <c r="Z3206">
        <v>4</v>
      </c>
      <c r="AA3206">
        <v>2</v>
      </c>
      <c r="AB3206">
        <v>1</v>
      </c>
      <c r="AC3206">
        <v>2</v>
      </c>
      <c r="AD3206">
        <v>0</v>
      </c>
      <c r="AE3206">
        <f>SUM(M3206:N3206)/SUM(K3206:AD3206)</f>
        <v>0.16216216216216217</v>
      </c>
      <c r="AF3206">
        <f>SUM(S3206,Y3206)/SUM(K3206:AD3206)</f>
        <v>0.1891891891891892</v>
      </c>
      <c r="AG3206">
        <f t="shared" si="218"/>
        <v>0.10810810810810811</v>
      </c>
      <c r="AH3206">
        <f t="shared" si="219"/>
        <v>8.1081081081081086E-2</v>
      </c>
      <c r="AI3206">
        <f t="shared" si="220"/>
        <v>0.16216216216216217</v>
      </c>
      <c r="AJ3206">
        <f t="shared" si="221"/>
        <v>0.29729729729729731</v>
      </c>
    </row>
    <row r="3207" spans="1:38" x14ac:dyDescent="0.2">
      <c r="A3207" t="s">
        <v>2165</v>
      </c>
      <c r="B3207">
        <v>14</v>
      </c>
      <c r="C3207">
        <v>335</v>
      </c>
      <c r="D3207">
        <f>C3207-B3207</f>
        <v>321</v>
      </c>
      <c r="E3207">
        <v>0.55110000000000003</v>
      </c>
      <c r="F3207">
        <v>1.7899999999999999E-4</v>
      </c>
      <c r="G3207">
        <v>90</v>
      </c>
      <c r="H3207" t="s">
        <v>35</v>
      </c>
      <c r="I3207" t="s">
        <v>40</v>
      </c>
      <c r="J3207">
        <v>3.0169999999999999</v>
      </c>
      <c r="K3207">
        <v>8</v>
      </c>
      <c r="L3207">
        <v>0</v>
      </c>
      <c r="M3207">
        <v>16</v>
      </c>
      <c r="N3207">
        <v>23</v>
      </c>
      <c r="O3207">
        <v>7</v>
      </c>
      <c r="P3207">
        <v>15</v>
      </c>
      <c r="Q3207">
        <v>0</v>
      </c>
      <c r="R3207">
        <v>5</v>
      </c>
      <c r="S3207">
        <v>23</v>
      </c>
      <c r="T3207">
        <v>14</v>
      </c>
      <c r="U3207">
        <v>0</v>
      </c>
      <c r="V3207">
        <v>16</v>
      </c>
      <c r="W3207">
        <v>6</v>
      </c>
      <c r="X3207">
        <v>7</v>
      </c>
      <c r="Y3207">
        <v>12</v>
      </c>
      <c r="Z3207">
        <v>13</v>
      </c>
      <c r="AA3207">
        <v>11</v>
      </c>
      <c r="AB3207">
        <v>4</v>
      </c>
      <c r="AC3207">
        <v>0</v>
      </c>
      <c r="AD3207">
        <v>5</v>
      </c>
      <c r="AE3207">
        <f>SUM(M3207:N3207)/SUM(K3207:AD3207)</f>
        <v>0.21081081081081082</v>
      </c>
      <c r="AF3207">
        <f>SUM(S3207,Y3207)/SUM(K3207:AD3207)</f>
        <v>0.1891891891891892</v>
      </c>
      <c r="AG3207">
        <f t="shared" si="218"/>
        <v>0.15675675675675677</v>
      </c>
      <c r="AH3207">
        <f t="shared" si="219"/>
        <v>6.4864864864864868E-2</v>
      </c>
      <c r="AI3207">
        <f t="shared" si="220"/>
        <v>0.12432432432432433</v>
      </c>
      <c r="AJ3207">
        <f t="shared" si="221"/>
        <v>0.25405405405405407</v>
      </c>
    </row>
    <row r="3208" spans="1:38" x14ac:dyDescent="0.2">
      <c r="A3208" t="s">
        <v>394</v>
      </c>
      <c r="B3208">
        <v>259</v>
      </c>
      <c r="C3208">
        <v>584</v>
      </c>
      <c r="D3208">
        <f>C3208-B3208</f>
        <v>325</v>
      </c>
      <c r="E3208">
        <v>0.4526</v>
      </c>
      <c r="F3208">
        <v>4.06E-4</v>
      </c>
      <c r="G3208">
        <v>90</v>
      </c>
      <c r="H3208" t="s">
        <v>32</v>
      </c>
      <c r="I3208" t="s">
        <v>49</v>
      </c>
      <c r="J3208">
        <v>2.6320000000000001</v>
      </c>
      <c r="K3208">
        <v>14</v>
      </c>
      <c r="L3208">
        <v>0</v>
      </c>
      <c r="M3208">
        <v>7</v>
      </c>
      <c r="N3208">
        <v>28</v>
      </c>
      <c r="O3208">
        <v>1</v>
      </c>
      <c r="P3208">
        <v>7</v>
      </c>
      <c r="Q3208">
        <v>2</v>
      </c>
      <c r="R3208">
        <v>3</v>
      </c>
      <c r="S3208">
        <v>22</v>
      </c>
      <c r="T3208">
        <v>4</v>
      </c>
      <c r="U3208">
        <v>1</v>
      </c>
      <c r="V3208">
        <v>9</v>
      </c>
      <c r="W3208">
        <v>10</v>
      </c>
      <c r="X3208">
        <v>13</v>
      </c>
      <c r="Y3208">
        <v>6</v>
      </c>
      <c r="Z3208">
        <v>6</v>
      </c>
      <c r="AA3208">
        <v>8</v>
      </c>
      <c r="AB3208">
        <v>4</v>
      </c>
      <c r="AC3208">
        <v>0</v>
      </c>
      <c r="AD3208">
        <v>3</v>
      </c>
      <c r="AE3208">
        <f>SUM(M3208:N3208)/SUM(K3208:AD3208)</f>
        <v>0.23648648648648649</v>
      </c>
      <c r="AF3208">
        <f>SUM(S3208,Y3208)/SUM(K3208:AD3208)</f>
        <v>0.1891891891891892</v>
      </c>
      <c r="AG3208">
        <f t="shared" si="218"/>
        <v>0.20945945945945946</v>
      </c>
      <c r="AH3208">
        <f t="shared" si="219"/>
        <v>2.7027027027027029E-2</v>
      </c>
      <c r="AI3208">
        <f t="shared" si="220"/>
        <v>8.1081081081081086E-2</v>
      </c>
      <c r="AJ3208">
        <f t="shared" si="221"/>
        <v>0.25675675675675674</v>
      </c>
      <c r="AK3208">
        <v>14</v>
      </c>
      <c r="AL3208">
        <v>0</v>
      </c>
    </row>
    <row r="3209" spans="1:38" x14ac:dyDescent="0.2">
      <c r="A3209" t="s">
        <v>1382</v>
      </c>
      <c r="B3209">
        <v>15</v>
      </c>
      <c r="C3209">
        <v>333</v>
      </c>
      <c r="D3209">
        <f>C3209-B3209</f>
        <v>318</v>
      </c>
      <c r="E3209">
        <v>0.16420000000000001</v>
      </c>
      <c r="F3209">
        <v>0</v>
      </c>
      <c r="G3209">
        <v>18</v>
      </c>
      <c r="H3209" t="s">
        <v>32</v>
      </c>
      <c r="I3209" t="s">
        <v>33</v>
      </c>
      <c r="J3209">
        <v>2.431</v>
      </c>
      <c r="K3209">
        <v>10</v>
      </c>
      <c r="L3209">
        <v>1</v>
      </c>
      <c r="M3209">
        <v>14</v>
      </c>
      <c r="N3209">
        <v>22</v>
      </c>
      <c r="O3209">
        <v>1</v>
      </c>
      <c r="P3209">
        <v>17</v>
      </c>
      <c r="Q3209">
        <v>2</v>
      </c>
      <c r="R3209">
        <v>2</v>
      </c>
      <c r="S3209">
        <v>17</v>
      </c>
      <c r="T3209">
        <v>1</v>
      </c>
      <c r="U3209">
        <v>0</v>
      </c>
      <c r="V3209">
        <v>13</v>
      </c>
      <c r="W3209">
        <v>6</v>
      </c>
      <c r="X3209">
        <v>6</v>
      </c>
      <c r="Y3209">
        <v>11</v>
      </c>
      <c r="Z3209">
        <v>9</v>
      </c>
      <c r="AA3209">
        <v>9</v>
      </c>
      <c r="AB3209">
        <v>2</v>
      </c>
      <c r="AC3209">
        <v>1</v>
      </c>
      <c r="AD3209">
        <v>4</v>
      </c>
      <c r="AE3209">
        <f>SUM(M3209:N3209)/SUM(K3209:AD3209)</f>
        <v>0.24324324324324326</v>
      </c>
      <c r="AF3209">
        <f>SUM(S3209,Y3209)/SUM(K3209:AD3209)</f>
        <v>0.1891891891891892</v>
      </c>
      <c r="AG3209">
        <f t="shared" si="218"/>
        <v>0.22297297297297297</v>
      </c>
      <c r="AH3209">
        <f t="shared" si="219"/>
        <v>4.0540540540540543E-2</v>
      </c>
      <c r="AI3209">
        <f t="shared" si="220"/>
        <v>3.3783783783783786E-2</v>
      </c>
      <c r="AJ3209">
        <f t="shared" si="221"/>
        <v>0.27027027027027029</v>
      </c>
      <c r="AK3209">
        <v>1</v>
      </c>
      <c r="AL3209">
        <v>1</v>
      </c>
    </row>
    <row r="3210" spans="1:38" x14ac:dyDescent="0.2">
      <c r="A3210" t="s">
        <v>2636</v>
      </c>
      <c r="B3210">
        <v>1</v>
      </c>
      <c r="C3210">
        <v>69</v>
      </c>
      <c r="D3210">
        <f>C3210-B3210</f>
        <v>68</v>
      </c>
      <c r="E3210">
        <v>0.43619999999999998</v>
      </c>
      <c r="F3210">
        <v>4.6309999999999997E-3</v>
      </c>
      <c r="G3210">
        <v>90</v>
      </c>
      <c r="H3210" t="s">
        <v>46</v>
      </c>
      <c r="I3210" t="s">
        <v>44</v>
      </c>
      <c r="J3210">
        <v>2.7160000000000002</v>
      </c>
      <c r="K3210">
        <v>0</v>
      </c>
      <c r="L3210">
        <v>0</v>
      </c>
      <c r="M3210">
        <v>2</v>
      </c>
      <c r="N3210">
        <v>7</v>
      </c>
      <c r="O3210">
        <v>0</v>
      </c>
      <c r="P3210">
        <v>4</v>
      </c>
      <c r="Q3210">
        <v>2</v>
      </c>
      <c r="R3210">
        <v>1</v>
      </c>
      <c r="S3210">
        <v>6</v>
      </c>
      <c r="T3210">
        <v>2</v>
      </c>
      <c r="U3210">
        <v>0</v>
      </c>
      <c r="V3210">
        <v>0</v>
      </c>
      <c r="W3210">
        <v>0</v>
      </c>
      <c r="X3210">
        <v>4</v>
      </c>
      <c r="Y3210">
        <v>1</v>
      </c>
      <c r="Z3210">
        <v>3</v>
      </c>
      <c r="AA3210">
        <v>2</v>
      </c>
      <c r="AB3210">
        <v>2</v>
      </c>
      <c r="AC3210">
        <v>0</v>
      </c>
      <c r="AD3210">
        <v>1</v>
      </c>
      <c r="AE3210">
        <f>SUM(M3210:N3210)/SUM(K3210:AD3210)</f>
        <v>0.24324324324324326</v>
      </c>
      <c r="AF3210">
        <f>SUM(S3210,Y3210)/SUM(K3210:AD3210)</f>
        <v>0.1891891891891892</v>
      </c>
      <c r="AG3210">
        <f t="shared" si="218"/>
        <v>0.10810810810810811</v>
      </c>
      <c r="AH3210">
        <f t="shared" si="219"/>
        <v>2.7027027027027029E-2</v>
      </c>
      <c r="AI3210">
        <f t="shared" si="220"/>
        <v>0.13513513513513514</v>
      </c>
      <c r="AJ3210">
        <f t="shared" si="221"/>
        <v>0.29729729729729731</v>
      </c>
      <c r="AK3210">
        <v>2</v>
      </c>
      <c r="AL3210">
        <v>1</v>
      </c>
    </row>
    <row r="3211" spans="1:38" x14ac:dyDescent="0.2">
      <c r="A3211" t="s">
        <v>2985</v>
      </c>
      <c r="B3211">
        <v>449</v>
      </c>
      <c r="C3211">
        <v>490</v>
      </c>
      <c r="D3211">
        <f>C3211-B3211</f>
        <v>41</v>
      </c>
      <c r="E3211">
        <v>0.1431</v>
      </c>
      <c r="F3211">
        <v>3.3960000000000001E-3</v>
      </c>
      <c r="G3211">
        <v>6</v>
      </c>
      <c r="H3211" t="s">
        <v>35</v>
      </c>
      <c r="I3211" t="s">
        <v>2343</v>
      </c>
      <c r="J3211">
        <v>3.7589999999999999</v>
      </c>
      <c r="K3211">
        <v>3</v>
      </c>
      <c r="L3211">
        <v>0</v>
      </c>
      <c r="M3211">
        <v>4</v>
      </c>
      <c r="N3211">
        <v>5</v>
      </c>
      <c r="O3211">
        <v>1</v>
      </c>
      <c r="P3211">
        <v>2</v>
      </c>
      <c r="Q3211">
        <v>0</v>
      </c>
      <c r="R3211">
        <v>1</v>
      </c>
      <c r="S3211">
        <v>2</v>
      </c>
      <c r="T3211">
        <v>6</v>
      </c>
      <c r="U3211">
        <v>0</v>
      </c>
      <c r="V3211">
        <v>0</v>
      </c>
      <c r="W3211">
        <v>1</v>
      </c>
      <c r="X3211">
        <v>1</v>
      </c>
      <c r="Y3211">
        <v>5</v>
      </c>
      <c r="Z3211">
        <v>2</v>
      </c>
      <c r="AA3211">
        <v>1</v>
      </c>
      <c r="AB3211">
        <v>2</v>
      </c>
      <c r="AC3211">
        <v>0</v>
      </c>
      <c r="AD3211">
        <v>1</v>
      </c>
      <c r="AE3211">
        <f>SUM(M3211:N3211)/SUM(K3211:AD3211)</f>
        <v>0.24324324324324326</v>
      </c>
      <c r="AF3211">
        <f>SUM(S3211,Y3211)/SUM(K3211:AD3211)</f>
        <v>0.1891891891891892</v>
      </c>
      <c r="AG3211">
        <f t="shared" si="218"/>
        <v>0.16216216216216217</v>
      </c>
      <c r="AH3211">
        <f t="shared" si="219"/>
        <v>5.4054054054054057E-2</v>
      </c>
      <c r="AI3211">
        <f t="shared" si="220"/>
        <v>0.24324324324324326</v>
      </c>
      <c r="AJ3211">
        <f t="shared" si="221"/>
        <v>0.10810810810810811</v>
      </c>
    </row>
    <row r="3212" spans="1:38" x14ac:dyDescent="0.2">
      <c r="A3212" t="s">
        <v>2573</v>
      </c>
      <c r="B3212">
        <v>65</v>
      </c>
      <c r="C3212">
        <v>113</v>
      </c>
      <c r="D3212">
        <f>C3212-B3212</f>
        <v>48</v>
      </c>
      <c r="E3212">
        <v>0.32229999999999998</v>
      </c>
      <c r="F3212">
        <v>3.186E-3</v>
      </c>
      <c r="G3212">
        <v>66</v>
      </c>
      <c r="H3212" t="s">
        <v>35</v>
      </c>
      <c r="I3212" t="s">
        <v>40</v>
      </c>
      <c r="J3212">
        <v>1.8220000000000001</v>
      </c>
      <c r="K3212">
        <v>2</v>
      </c>
      <c r="L3212">
        <v>0</v>
      </c>
      <c r="M3212">
        <v>2</v>
      </c>
      <c r="N3212">
        <v>13</v>
      </c>
      <c r="O3212">
        <v>0</v>
      </c>
      <c r="P3212">
        <v>0</v>
      </c>
      <c r="Q3212">
        <v>1</v>
      </c>
      <c r="R3212">
        <v>0</v>
      </c>
      <c r="S3212">
        <v>4</v>
      </c>
      <c r="T3212">
        <v>0</v>
      </c>
      <c r="U3212">
        <v>1</v>
      </c>
      <c r="V3212">
        <v>1</v>
      </c>
      <c r="W3212">
        <v>0</v>
      </c>
      <c r="X3212">
        <v>5</v>
      </c>
      <c r="Y3212">
        <v>3</v>
      </c>
      <c r="Z3212">
        <v>2</v>
      </c>
      <c r="AA3212">
        <v>2</v>
      </c>
      <c r="AB3212">
        <v>1</v>
      </c>
      <c r="AC3212">
        <v>0</v>
      </c>
      <c r="AD3212">
        <v>0</v>
      </c>
      <c r="AE3212">
        <f>SUM(M3212:N3212)/SUM(K3212:AD3212)</f>
        <v>0.40540540540540543</v>
      </c>
      <c r="AF3212">
        <f>SUM(S3212,Y3212)/SUM(K3212:AD3212)</f>
        <v>0.1891891891891892</v>
      </c>
      <c r="AG3212">
        <f t="shared" si="218"/>
        <v>5.4054054054054057E-2</v>
      </c>
      <c r="AH3212">
        <f t="shared" si="219"/>
        <v>0</v>
      </c>
      <c r="AI3212">
        <f t="shared" si="220"/>
        <v>5.4054054054054057E-2</v>
      </c>
      <c r="AJ3212">
        <f t="shared" si="221"/>
        <v>0.29729729729729731</v>
      </c>
    </row>
    <row r="3213" spans="1:38" x14ac:dyDescent="0.2">
      <c r="A3213" t="s">
        <v>3168</v>
      </c>
      <c r="B3213">
        <v>152</v>
      </c>
      <c r="C3213">
        <v>451</v>
      </c>
      <c r="D3213">
        <f>C3213-B3213</f>
        <v>299</v>
      </c>
      <c r="E3213">
        <v>0.16159999999999999</v>
      </c>
      <c r="F3213">
        <v>1.1820000000000001E-3</v>
      </c>
      <c r="G3213">
        <v>6</v>
      </c>
      <c r="H3213" t="s">
        <v>35</v>
      </c>
      <c r="I3213" t="s">
        <v>49</v>
      </c>
      <c r="J3213">
        <v>2.3639999999999999</v>
      </c>
      <c r="K3213">
        <v>6</v>
      </c>
      <c r="L3213">
        <v>1</v>
      </c>
      <c r="M3213">
        <v>12</v>
      </c>
      <c r="N3213">
        <v>19</v>
      </c>
      <c r="O3213">
        <v>0</v>
      </c>
      <c r="P3213">
        <v>7</v>
      </c>
      <c r="Q3213">
        <v>2</v>
      </c>
      <c r="R3213">
        <v>2</v>
      </c>
      <c r="S3213">
        <v>14</v>
      </c>
      <c r="T3213">
        <v>8</v>
      </c>
      <c r="U3213">
        <v>3</v>
      </c>
      <c r="V3213">
        <v>15</v>
      </c>
      <c r="W3213">
        <v>7</v>
      </c>
      <c r="X3213">
        <v>25</v>
      </c>
      <c r="Y3213">
        <v>18</v>
      </c>
      <c r="Z3213">
        <v>19</v>
      </c>
      <c r="AA3213">
        <v>6</v>
      </c>
      <c r="AB3213">
        <v>2</v>
      </c>
      <c r="AC3213">
        <v>0</v>
      </c>
      <c r="AD3213">
        <v>3</v>
      </c>
      <c r="AE3213">
        <f>SUM(M3213:N3213)/SUM(K3213:AD3213)</f>
        <v>0.18343195266272189</v>
      </c>
      <c r="AF3213">
        <f>SUM(S3213,Y3213)/SUM(K3213:AD3213)</f>
        <v>0.1893491124260355</v>
      </c>
      <c r="AG3213">
        <f t="shared" si="218"/>
        <v>0.11834319526627218</v>
      </c>
      <c r="AH3213">
        <f t="shared" si="219"/>
        <v>1.7751479289940829E-2</v>
      </c>
      <c r="AI3213">
        <f t="shared" si="220"/>
        <v>8.8757396449704137E-2</v>
      </c>
      <c r="AJ3213">
        <f t="shared" si="221"/>
        <v>0.40236686390532544</v>
      </c>
    </row>
    <row r="3214" spans="1:38" x14ac:dyDescent="0.2">
      <c r="A3214" t="s">
        <v>2438</v>
      </c>
      <c r="B3214">
        <v>23</v>
      </c>
      <c r="C3214">
        <v>411</v>
      </c>
      <c r="D3214">
        <f>C3214-B3214</f>
        <v>388</v>
      </c>
      <c r="E3214">
        <v>0.35270000000000001</v>
      </c>
      <c r="F3214">
        <v>3.79E-4</v>
      </c>
      <c r="G3214">
        <v>66</v>
      </c>
      <c r="H3214" t="s">
        <v>32</v>
      </c>
      <c r="I3214" t="s">
        <v>33</v>
      </c>
      <c r="J3214">
        <v>2.6059999999999999</v>
      </c>
      <c r="K3214">
        <v>5</v>
      </c>
      <c r="L3214">
        <v>0</v>
      </c>
      <c r="M3214">
        <v>17</v>
      </c>
      <c r="N3214">
        <v>22</v>
      </c>
      <c r="O3214">
        <v>2</v>
      </c>
      <c r="P3214">
        <v>17</v>
      </c>
      <c r="Q3214">
        <v>4</v>
      </c>
      <c r="R3214">
        <v>1</v>
      </c>
      <c r="S3214">
        <v>19</v>
      </c>
      <c r="T3214">
        <v>9</v>
      </c>
      <c r="U3214">
        <v>4</v>
      </c>
      <c r="V3214">
        <v>10</v>
      </c>
      <c r="W3214">
        <v>9</v>
      </c>
      <c r="X3214">
        <v>12</v>
      </c>
      <c r="Y3214">
        <v>13</v>
      </c>
      <c r="Z3214">
        <v>10</v>
      </c>
      <c r="AA3214">
        <v>7</v>
      </c>
      <c r="AB3214">
        <v>4</v>
      </c>
      <c r="AC3214">
        <v>1</v>
      </c>
      <c r="AD3214">
        <v>3</v>
      </c>
      <c r="AE3214">
        <f>SUM(M3214:N3214)/SUM(K3214:AD3214)</f>
        <v>0.23076923076923078</v>
      </c>
      <c r="AF3214">
        <f>SUM(S3214,Y3214)/SUM(K3214:AD3214)</f>
        <v>0.1893491124260355</v>
      </c>
      <c r="AG3214">
        <f t="shared" si="218"/>
        <v>0.18343195266272189</v>
      </c>
      <c r="AH3214">
        <f t="shared" si="219"/>
        <v>3.5502958579881658E-2</v>
      </c>
      <c r="AI3214">
        <f t="shared" si="220"/>
        <v>0.10650887573964497</v>
      </c>
      <c r="AJ3214">
        <f t="shared" si="221"/>
        <v>0.25443786982248523</v>
      </c>
      <c r="AK3214">
        <v>6</v>
      </c>
      <c r="AL3214">
        <v>0</v>
      </c>
    </row>
    <row r="3215" spans="1:38" x14ac:dyDescent="0.2">
      <c r="A3215" t="s">
        <v>2635</v>
      </c>
      <c r="B3215">
        <v>22</v>
      </c>
      <c r="C3215">
        <v>267</v>
      </c>
      <c r="D3215">
        <f>C3215-B3215</f>
        <v>245</v>
      </c>
      <c r="E3215">
        <v>0.15609999999999999</v>
      </c>
      <c r="F3215">
        <v>3.1749999999999999E-3</v>
      </c>
      <c r="G3215">
        <v>6</v>
      </c>
      <c r="H3215" t="s">
        <v>35</v>
      </c>
      <c r="I3215" t="s">
        <v>40</v>
      </c>
      <c r="J3215">
        <v>3.177</v>
      </c>
      <c r="K3215">
        <v>4</v>
      </c>
      <c r="L3215">
        <v>1</v>
      </c>
      <c r="M3215">
        <v>9</v>
      </c>
      <c r="N3215">
        <v>13</v>
      </c>
      <c r="O3215">
        <v>2</v>
      </c>
      <c r="P3215">
        <v>9</v>
      </c>
      <c r="Q3215">
        <v>2</v>
      </c>
      <c r="R3215">
        <v>7</v>
      </c>
      <c r="S3215">
        <v>17</v>
      </c>
      <c r="T3215">
        <v>9</v>
      </c>
      <c r="U3215">
        <v>3</v>
      </c>
      <c r="V3215">
        <v>10</v>
      </c>
      <c r="W3215">
        <v>6</v>
      </c>
      <c r="X3215">
        <v>2</v>
      </c>
      <c r="Y3215">
        <v>8</v>
      </c>
      <c r="Z3215">
        <v>20</v>
      </c>
      <c r="AA3215">
        <v>5</v>
      </c>
      <c r="AB3215">
        <v>1</v>
      </c>
      <c r="AC3215">
        <v>0</v>
      </c>
      <c r="AD3215">
        <v>4</v>
      </c>
      <c r="AE3215">
        <f>SUM(M3215:N3215)/SUM(K3215:AD3215)</f>
        <v>0.16666666666666666</v>
      </c>
      <c r="AF3215">
        <f>SUM(S3215,Y3215)/SUM(K3215:AD3215)</f>
        <v>0.18939393939393939</v>
      </c>
      <c r="AG3215">
        <f t="shared" si="218"/>
        <v>0.14393939393939395</v>
      </c>
      <c r="AH3215">
        <f t="shared" si="219"/>
        <v>4.5454545454545456E-2</v>
      </c>
      <c r="AI3215">
        <f t="shared" si="220"/>
        <v>0.15151515151515152</v>
      </c>
      <c r="AJ3215">
        <f t="shared" si="221"/>
        <v>0.30303030303030304</v>
      </c>
    </row>
    <row r="3216" spans="1:38" x14ac:dyDescent="0.2">
      <c r="A3216" t="s">
        <v>2032</v>
      </c>
      <c r="B3216">
        <v>1</v>
      </c>
      <c r="C3216">
        <v>340</v>
      </c>
      <c r="D3216">
        <f>C3216-B3216</f>
        <v>339</v>
      </c>
      <c r="E3216">
        <v>0.46260000000000001</v>
      </c>
      <c r="F3216">
        <v>4.1899999999999999E-4</v>
      </c>
      <c r="G3216">
        <v>90</v>
      </c>
      <c r="H3216" t="s">
        <v>32</v>
      </c>
      <c r="I3216" t="s">
        <v>44</v>
      </c>
      <c r="J3216">
        <v>2.3479999999999999</v>
      </c>
      <c r="K3216">
        <v>1</v>
      </c>
      <c r="L3216">
        <v>0</v>
      </c>
      <c r="M3216">
        <v>11</v>
      </c>
      <c r="N3216">
        <v>23</v>
      </c>
      <c r="O3216">
        <v>0</v>
      </c>
      <c r="P3216">
        <v>19</v>
      </c>
      <c r="Q3216">
        <v>3</v>
      </c>
      <c r="R3216">
        <v>1</v>
      </c>
      <c r="S3216">
        <v>20</v>
      </c>
      <c r="T3216">
        <v>6</v>
      </c>
      <c r="U3216">
        <v>0</v>
      </c>
      <c r="V3216">
        <v>11</v>
      </c>
      <c r="W3216">
        <v>7</v>
      </c>
      <c r="X3216">
        <v>4</v>
      </c>
      <c r="Y3216">
        <v>5</v>
      </c>
      <c r="Z3216">
        <v>11</v>
      </c>
      <c r="AA3216">
        <v>6</v>
      </c>
      <c r="AB3216">
        <v>1</v>
      </c>
      <c r="AC3216">
        <v>0</v>
      </c>
      <c r="AD3216">
        <v>3</v>
      </c>
      <c r="AE3216">
        <f>SUM(M3216:N3216)/SUM(K3216:AD3216)</f>
        <v>0.25757575757575757</v>
      </c>
      <c r="AF3216">
        <f>SUM(S3216,Y3216)/SUM(K3216:AD3216)</f>
        <v>0.18939393939393939</v>
      </c>
      <c r="AG3216">
        <f t="shared" si="218"/>
        <v>0.20454545454545456</v>
      </c>
      <c r="AH3216">
        <f t="shared" si="219"/>
        <v>2.2727272727272728E-2</v>
      </c>
      <c r="AI3216">
        <f t="shared" si="220"/>
        <v>6.0606060606060608E-2</v>
      </c>
      <c r="AJ3216">
        <f t="shared" si="221"/>
        <v>0.26515151515151514</v>
      </c>
      <c r="AK3216">
        <v>3</v>
      </c>
      <c r="AL3216">
        <v>0</v>
      </c>
    </row>
    <row r="3217" spans="1:38" x14ac:dyDescent="0.2">
      <c r="A3217" t="s">
        <v>2547</v>
      </c>
      <c r="B3217">
        <v>53</v>
      </c>
      <c r="C3217">
        <v>507</v>
      </c>
      <c r="D3217">
        <f>C3217-B3217</f>
        <v>454</v>
      </c>
      <c r="E3217">
        <v>0.14699999999999999</v>
      </c>
      <c r="F3217">
        <v>2.0820000000000001E-3</v>
      </c>
      <c r="G3217">
        <v>6</v>
      </c>
      <c r="H3217" t="s">
        <v>35</v>
      </c>
      <c r="I3217" t="s">
        <v>44</v>
      </c>
      <c r="J3217">
        <v>3.012</v>
      </c>
      <c r="K3217">
        <v>9</v>
      </c>
      <c r="L3217">
        <v>0</v>
      </c>
      <c r="M3217">
        <v>13</v>
      </c>
      <c r="N3217">
        <v>25</v>
      </c>
      <c r="O3217">
        <v>5</v>
      </c>
      <c r="P3217">
        <v>15</v>
      </c>
      <c r="Q3217">
        <v>6</v>
      </c>
      <c r="R3217">
        <v>5</v>
      </c>
      <c r="S3217">
        <v>26</v>
      </c>
      <c r="T3217">
        <v>14</v>
      </c>
      <c r="U3217">
        <v>3</v>
      </c>
      <c r="V3217">
        <v>21</v>
      </c>
      <c r="W3217">
        <v>6</v>
      </c>
      <c r="X3217">
        <v>11</v>
      </c>
      <c r="Y3217">
        <v>17</v>
      </c>
      <c r="Z3217">
        <v>21</v>
      </c>
      <c r="AA3217">
        <v>14</v>
      </c>
      <c r="AB3217">
        <v>10</v>
      </c>
      <c r="AC3217">
        <v>2</v>
      </c>
      <c r="AD3217">
        <v>4</v>
      </c>
      <c r="AE3217">
        <f>SUM(M3217:N3217)/SUM(K3217:AD3217)</f>
        <v>0.16740088105726872</v>
      </c>
      <c r="AF3217">
        <f>SUM(S3217,Y3217)/SUM(K3217:AD3217)</f>
        <v>0.1894273127753304</v>
      </c>
      <c r="AG3217">
        <f t="shared" si="218"/>
        <v>0.13215859030837004</v>
      </c>
      <c r="AH3217">
        <f t="shared" si="219"/>
        <v>4.8458149779735685E-2</v>
      </c>
      <c r="AI3217">
        <f t="shared" si="220"/>
        <v>0.14096916299559473</v>
      </c>
      <c r="AJ3217">
        <f t="shared" si="221"/>
        <v>0.32158590308370044</v>
      </c>
    </row>
    <row r="3218" spans="1:38" x14ac:dyDescent="0.2">
      <c r="A3218" t="s">
        <v>1226</v>
      </c>
      <c r="B3218">
        <v>87</v>
      </c>
      <c r="C3218">
        <v>309</v>
      </c>
      <c r="D3218">
        <f>C3218-B3218</f>
        <v>222</v>
      </c>
      <c r="E3218">
        <v>0.3493</v>
      </c>
      <c r="F3218">
        <v>5.5000000000000003E-4</v>
      </c>
      <c r="G3218">
        <v>66</v>
      </c>
      <c r="H3218" t="s">
        <v>32</v>
      </c>
      <c r="I3218" t="s">
        <v>49</v>
      </c>
      <c r="J3218">
        <v>2.6320000000000001</v>
      </c>
      <c r="K3218">
        <v>3</v>
      </c>
      <c r="L3218">
        <v>0</v>
      </c>
      <c r="M3218">
        <v>16</v>
      </c>
      <c r="N3218">
        <v>10</v>
      </c>
      <c r="O3218">
        <v>3</v>
      </c>
      <c r="P3218">
        <v>14</v>
      </c>
      <c r="Q3218">
        <v>2</v>
      </c>
      <c r="R3218">
        <v>1</v>
      </c>
      <c r="S3218">
        <v>11</v>
      </c>
      <c r="T3218">
        <v>3</v>
      </c>
      <c r="U3218">
        <v>1</v>
      </c>
      <c r="V3218">
        <v>3</v>
      </c>
      <c r="W3218">
        <v>5</v>
      </c>
      <c r="X3218">
        <v>2</v>
      </c>
      <c r="Y3218">
        <v>7</v>
      </c>
      <c r="Z3218">
        <v>7</v>
      </c>
      <c r="AA3218">
        <v>5</v>
      </c>
      <c r="AB3218">
        <v>1</v>
      </c>
      <c r="AC3218">
        <v>0</v>
      </c>
      <c r="AD3218">
        <v>1</v>
      </c>
      <c r="AE3218">
        <f>SUM(M3218:N3218)/SUM(K3218:AD3218)</f>
        <v>0.27368421052631581</v>
      </c>
      <c r="AF3218">
        <f>SUM(S3218,Y3218)/SUM(K3218:AD3218)</f>
        <v>0.18947368421052632</v>
      </c>
      <c r="AG3218">
        <f t="shared" si="218"/>
        <v>0.23157894736842105</v>
      </c>
      <c r="AH3218">
        <f t="shared" si="219"/>
        <v>4.2105263157894736E-2</v>
      </c>
      <c r="AI3218">
        <f t="shared" si="220"/>
        <v>6.3157894736842107E-2</v>
      </c>
      <c r="AJ3218">
        <f t="shared" si="221"/>
        <v>0.2</v>
      </c>
      <c r="AK3218">
        <v>6</v>
      </c>
      <c r="AL3218">
        <v>1</v>
      </c>
    </row>
    <row r="3219" spans="1:38" x14ac:dyDescent="0.2">
      <c r="A3219" t="s">
        <v>2796</v>
      </c>
      <c r="B3219">
        <v>29</v>
      </c>
      <c r="C3219">
        <v>644</v>
      </c>
      <c r="D3219">
        <f>C3219-B3219</f>
        <v>615</v>
      </c>
      <c r="E3219">
        <v>0.37780000000000002</v>
      </c>
      <c r="F3219">
        <v>4.1120000000000002E-3</v>
      </c>
      <c r="G3219">
        <v>78</v>
      </c>
      <c r="H3219" t="s">
        <v>32</v>
      </c>
      <c r="I3219" t="s">
        <v>72</v>
      </c>
      <c r="J3219">
        <v>2.7519999999999998</v>
      </c>
      <c r="K3219">
        <v>14</v>
      </c>
      <c r="L3219">
        <v>0</v>
      </c>
      <c r="M3219">
        <v>23</v>
      </c>
      <c r="N3219">
        <v>29</v>
      </c>
      <c r="O3219">
        <v>4</v>
      </c>
      <c r="P3219">
        <v>37</v>
      </c>
      <c r="Q3219">
        <v>3</v>
      </c>
      <c r="R3219">
        <v>7</v>
      </c>
      <c r="S3219">
        <v>34</v>
      </c>
      <c r="T3219">
        <v>8</v>
      </c>
      <c r="U3219">
        <v>1</v>
      </c>
      <c r="V3219">
        <v>20</v>
      </c>
      <c r="W3219">
        <v>10</v>
      </c>
      <c r="X3219">
        <v>11</v>
      </c>
      <c r="Y3219">
        <v>13</v>
      </c>
      <c r="Z3219">
        <v>21</v>
      </c>
      <c r="AA3219">
        <v>9</v>
      </c>
      <c r="AB3219">
        <v>3</v>
      </c>
      <c r="AC3219">
        <v>0</v>
      </c>
      <c r="AD3219">
        <v>1</v>
      </c>
      <c r="AE3219">
        <f>SUM(M3219:N3219)/SUM(K3219:AD3219)</f>
        <v>0.20967741935483872</v>
      </c>
      <c r="AF3219">
        <f>SUM(S3219,Y3219)/SUM(K3219:AD3219)</f>
        <v>0.18951612903225806</v>
      </c>
      <c r="AG3219">
        <f t="shared" si="218"/>
        <v>0.24596774193548387</v>
      </c>
      <c r="AH3219">
        <f t="shared" si="219"/>
        <v>2.0161290322580645E-2</v>
      </c>
      <c r="AI3219">
        <f t="shared" si="220"/>
        <v>7.6612903225806453E-2</v>
      </c>
      <c r="AJ3219">
        <f t="shared" si="221"/>
        <v>0.25806451612903225</v>
      </c>
      <c r="AK3219">
        <v>1</v>
      </c>
      <c r="AL3219">
        <v>0</v>
      </c>
    </row>
    <row r="3220" spans="1:38" x14ac:dyDescent="0.2">
      <c r="A3220" t="s">
        <v>1414</v>
      </c>
      <c r="B3220">
        <v>77</v>
      </c>
      <c r="C3220">
        <v>356</v>
      </c>
      <c r="D3220">
        <f>C3220-B3220</f>
        <v>279</v>
      </c>
      <c r="E3220">
        <v>0.1313</v>
      </c>
      <c r="F3220">
        <v>1.1590000000000001E-3</v>
      </c>
      <c r="G3220">
        <v>6</v>
      </c>
      <c r="H3220" t="s">
        <v>35</v>
      </c>
      <c r="I3220" t="s">
        <v>49</v>
      </c>
      <c r="J3220">
        <v>3.3690000000000002</v>
      </c>
      <c r="K3220">
        <v>7</v>
      </c>
      <c r="L3220">
        <v>4</v>
      </c>
      <c r="M3220">
        <v>8</v>
      </c>
      <c r="N3220">
        <v>14</v>
      </c>
      <c r="O3220">
        <v>4</v>
      </c>
      <c r="P3220">
        <v>14</v>
      </c>
      <c r="Q3220">
        <v>3</v>
      </c>
      <c r="R3220">
        <v>3</v>
      </c>
      <c r="S3220">
        <v>18</v>
      </c>
      <c r="T3220">
        <v>15</v>
      </c>
      <c r="U3220">
        <v>2</v>
      </c>
      <c r="V3220">
        <v>10</v>
      </c>
      <c r="W3220">
        <v>5</v>
      </c>
      <c r="X3220">
        <v>8</v>
      </c>
      <c r="Y3220">
        <v>11</v>
      </c>
      <c r="Z3220">
        <v>7</v>
      </c>
      <c r="AA3220">
        <v>9</v>
      </c>
      <c r="AB3220">
        <v>5</v>
      </c>
      <c r="AC3220">
        <v>1</v>
      </c>
      <c r="AD3220">
        <v>5</v>
      </c>
      <c r="AE3220">
        <f>SUM(M3220:N3220)/SUM(K3220:AD3220)</f>
        <v>0.1437908496732026</v>
      </c>
      <c r="AF3220">
        <f>SUM(S3220,Y3220)/SUM(K3220:AD3220)</f>
        <v>0.18954248366013071</v>
      </c>
      <c r="AG3220">
        <f t="shared" si="218"/>
        <v>0.16993464052287582</v>
      </c>
      <c r="AH3220">
        <f t="shared" si="219"/>
        <v>6.535947712418301E-2</v>
      </c>
      <c r="AI3220">
        <f t="shared" si="220"/>
        <v>0.16339869281045752</v>
      </c>
      <c r="AJ3220">
        <f t="shared" si="221"/>
        <v>0.26797385620915032</v>
      </c>
    </row>
    <row r="3221" spans="1:38" x14ac:dyDescent="0.2">
      <c r="A3221" t="s">
        <v>1075</v>
      </c>
      <c r="B3221">
        <v>56</v>
      </c>
      <c r="C3221">
        <v>129</v>
      </c>
      <c r="D3221">
        <f>C3221-B3221</f>
        <v>73</v>
      </c>
      <c r="E3221">
        <v>0.20369999999999999</v>
      </c>
      <c r="F3221">
        <v>1.7799999999999999E-4</v>
      </c>
      <c r="G3221">
        <v>30</v>
      </c>
      <c r="H3221" t="s">
        <v>35</v>
      </c>
      <c r="I3221" t="s">
        <v>33</v>
      </c>
      <c r="J3221">
        <v>3.621</v>
      </c>
      <c r="K3221">
        <v>1</v>
      </c>
      <c r="L3221">
        <v>1</v>
      </c>
      <c r="M3221">
        <v>4</v>
      </c>
      <c r="N3221">
        <v>3</v>
      </c>
      <c r="O3221">
        <v>2</v>
      </c>
      <c r="P3221">
        <v>2</v>
      </c>
      <c r="Q3221">
        <v>4</v>
      </c>
      <c r="R3221">
        <v>3</v>
      </c>
      <c r="S3221">
        <v>7</v>
      </c>
      <c r="T3221">
        <v>8</v>
      </c>
      <c r="U3221">
        <v>0</v>
      </c>
      <c r="V3221">
        <v>1</v>
      </c>
      <c r="W3221">
        <v>3</v>
      </c>
      <c r="X3221">
        <v>6</v>
      </c>
      <c r="Y3221">
        <v>4</v>
      </c>
      <c r="Z3221">
        <v>5</v>
      </c>
      <c r="AA3221">
        <v>1</v>
      </c>
      <c r="AB3221">
        <v>3</v>
      </c>
      <c r="AC3221">
        <v>0</v>
      </c>
      <c r="AD3221">
        <v>0</v>
      </c>
      <c r="AE3221">
        <f>SUM(M3221:N3221)/SUM(K3221:AD3221)</f>
        <v>0.1206896551724138</v>
      </c>
      <c r="AF3221">
        <f>SUM(S3221,Y3221)/SUM(K3221:AD3221)</f>
        <v>0.18965517241379309</v>
      </c>
      <c r="AG3221">
        <f t="shared" si="218"/>
        <v>0.10344827586206896</v>
      </c>
      <c r="AH3221">
        <f t="shared" si="219"/>
        <v>3.4482758620689655E-2</v>
      </c>
      <c r="AI3221">
        <f t="shared" si="220"/>
        <v>0.2413793103448276</v>
      </c>
      <c r="AJ3221">
        <f t="shared" si="221"/>
        <v>0.31034482758620691</v>
      </c>
    </row>
    <row r="3222" spans="1:38" x14ac:dyDescent="0.2">
      <c r="A3222" t="s">
        <v>1592</v>
      </c>
      <c r="B3222">
        <v>64</v>
      </c>
      <c r="C3222">
        <v>168</v>
      </c>
      <c r="D3222">
        <f>C3222-B3222</f>
        <v>104</v>
      </c>
      <c r="E3222">
        <v>0.2263</v>
      </c>
      <c r="F3222">
        <v>4.8051000000000003E-2</v>
      </c>
      <c r="G3222">
        <v>30</v>
      </c>
      <c r="H3222" t="s">
        <v>35</v>
      </c>
      <c r="I3222" t="s">
        <v>33</v>
      </c>
      <c r="J3222">
        <v>3.0619999999999998</v>
      </c>
      <c r="K3222">
        <v>4</v>
      </c>
      <c r="L3222">
        <v>1</v>
      </c>
      <c r="M3222">
        <v>6</v>
      </c>
      <c r="N3222">
        <v>3</v>
      </c>
      <c r="O3222">
        <v>1</v>
      </c>
      <c r="P3222">
        <v>2</v>
      </c>
      <c r="Q3222">
        <v>3</v>
      </c>
      <c r="R3222">
        <v>1</v>
      </c>
      <c r="S3222">
        <v>10</v>
      </c>
      <c r="T3222">
        <v>6</v>
      </c>
      <c r="U3222">
        <v>0</v>
      </c>
      <c r="V3222">
        <v>5</v>
      </c>
      <c r="W3222">
        <v>2</v>
      </c>
      <c r="X3222">
        <v>4</v>
      </c>
      <c r="Y3222">
        <v>1</v>
      </c>
      <c r="Z3222">
        <v>5</v>
      </c>
      <c r="AA3222">
        <v>1</v>
      </c>
      <c r="AB3222">
        <v>1</v>
      </c>
      <c r="AC3222">
        <v>0</v>
      </c>
      <c r="AD3222">
        <v>2</v>
      </c>
      <c r="AE3222">
        <f>SUM(M3222:N3222)/SUM(K3222:AD3222)</f>
        <v>0.15517241379310345</v>
      </c>
      <c r="AF3222">
        <f>SUM(S3222,Y3222)/SUM(K3222:AD3222)</f>
        <v>0.18965517241379309</v>
      </c>
      <c r="AG3222">
        <f t="shared" si="218"/>
        <v>0.13793103448275862</v>
      </c>
      <c r="AH3222">
        <f t="shared" si="219"/>
        <v>5.1724137931034482E-2</v>
      </c>
      <c r="AI3222">
        <f t="shared" si="220"/>
        <v>0.13793103448275862</v>
      </c>
      <c r="AJ3222">
        <f t="shared" si="221"/>
        <v>0.32758620689655171</v>
      </c>
    </row>
    <row r="3223" spans="1:38" x14ac:dyDescent="0.2">
      <c r="A3223" t="s">
        <v>3111</v>
      </c>
      <c r="B3223">
        <v>772</v>
      </c>
      <c r="C3223">
        <v>855</v>
      </c>
      <c r="D3223">
        <f>C3223-B3223</f>
        <v>83</v>
      </c>
      <c r="E3223">
        <v>0.21340000000000001</v>
      </c>
      <c r="F3223">
        <v>2.02E-4</v>
      </c>
      <c r="G3223">
        <v>30</v>
      </c>
      <c r="H3223" t="s">
        <v>35</v>
      </c>
      <c r="I3223" t="s">
        <v>33</v>
      </c>
      <c r="J3223">
        <v>3.274</v>
      </c>
      <c r="K3223">
        <v>3</v>
      </c>
      <c r="L3223">
        <v>0</v>
      </c>
      <c r="M3223">
        <v>5</v>
      </c>
      <c r="N3223">
        <v>6</v>
      </c>
      <c r="O3223">
        <v>1</v>
      </c>
      <c r="P3223">
        <v>6</v>
      </c>
      <c r="Q3223">
        <v>2</v>
      </c>
      <c r="R3223">
        <v>3</v>
      </c>
      <c r="S3223">
        <v>8</v>
      </c>
      <c r="T3223">
        <v>5</v>
      </c>
      <c r="U3223">
        <v>0</v>
      </c>
      <c r="V3223">
        <v>3</v>
      </c>
      <c r="W3223">
        <v>2</v>
      </c>
      <c r="X3223">
        <v>1</v>
      </c>
      <c r="Y3223">
        <v>3</v>
      </c>
      <c r="Z3223">
        <v>5</v>
      </c>
      <c r="AA3223">
        <v>4</v>
      </c>
      <c r="AB3223">
        <v>1</v>
      </c>
      <c r="AC3223">
        <v>0</v>
      </c>
      <c r="AD3223">
        <v>0</v>
      </c>
      <c r="AE3223">
        <f>SUM(M3223:N3223)/SUM(K3223:AD3223)</f>
        <v>0.18965517241379309</v>
      </c>
      <c r="AF3223">
        <f>SUM(S3223,Y3223)/SUM(K3223:AD3223)</f>
        <v>0.18965517241379309</v>
      </c>
      <c r="AG3223">
        <f t="shared" si="218"/>
        <v>0.18965517241379309</v>
      </c>
      <c r="AH3223">
        <f t="shared" si="219"/>
        <v>1.7241379310344827E-2</v>
      </c>
      <c r="AI3223">
        <f t="shared" si="220"/>
        <v>0.15517241379310345</v>
      </c>
      <c r="AJ3223">
        <f t="shared" si="221"/>
        <v>0.25862068965517243</v>
      </c>
    </row>
    <row r="3224" spans="1:38" x14ac:dyDescent="0.2">
      <c r="A3224" t="s">
        <v>2534</v>
      </c>
      <c r="B3224">
        <v>3</v>
      </c>
      <c r="C3224">
        <v>340</v>
      </c>
      <c r="D3224">
        <f>C3224-B3224</f>
        <v>337</v>
      </c>
      <c r="E3224">
        <v>0.40789999999999998</v>
      </c>
      <c r="F3224">
        <v>1.8362E-2</v>
      </c>
      <c r="G3224">
        <v>78</v>
      </c>
      <c r="H3224" t="s">
        <v>35</v>
      </c>
      <c r="I3224" t="s">
        <v>44</v>
      </c>
      <c r="J3224">
        <v>2.484</v>
      </c>
      <c r="K3224">
        <v>6</v>
      </c>
      <c r="L3224">
        <v>0</v>
      </c>
      <c r="M3224">
        <v>12</v>
      </c>
      <c r="N3224">
        <v>15</v>
      </c>
      <c r="O3224">
        <v>1</v>
      </c>
      <c r="P3224">
        <v>17</v>
      </c>
      <c r="Q3224">
        <v>8</v>
      </c>
      <c r="R3224">
        <v>2</v>
      </c>
      <c r="S3224">
        <v>16</v>
      </c>
      <c r="T3224">
        <v>2</v>
      </c>
      <c r="U3224">
        <v>0</v>
      </c>
      <c r="V3224">
        <v>4</v>
      </c>
      <c r="W3224">
        <v>8</v>
      </c>
      <c r="X3224">
        <v>6</v>
      </c>
      <c r="Y3224">
        <v>6</v>
      </c>
      <c r="Z3224">
        <v>7</v>
      </c>
      <c r="AA3224">
        <v>4</v>
      </c>
      <c r="AB3224">
        <v>2</v>
      </c>
      <c r="AC3224">
        <v>0</v>
      </c>
      <c r="AD3224">
        <v>0</v>
      </c>
      <c r="AE3224">
        <f>SUM(M3224:N3224)/SUM(K3224:AD3224)</f>
        <v>0.23275862068965517</v>
      </c>
      <c r="AF3224">
        <f>SUM(S3224,Y3224)/SUM(K3224:AD3224)</f>
        <v>0.18965517241379309</v>
      </c>
      <c r="AG3224">
        <f t="shared" si="218"/>
        <v>0.26724137931034481</v>
      </c>
      <c r="AH3224">
        <f t="shared" si="219"/>
        <v>8.6206896551724137E-3</v>
      </c>
      <c r="AI3224">
        <f t="shared" si="220"/>
        <v>5.1724137931034482E-2</v>
      </c>
      <c r="AJ3224">
        <f t="shared" si="221"/>
        <v>0.25</v>
      </c>
    </row>
    <row r="3225" spans="1:38" x14ac:dyDescent="0.2">
      <c r="A3225" t="s">
        <v>3229</v>
      </c>
      <c r="B3225">
        <v>7</v>
      </c>
      <c r="C3225">
        <v>399</v>
      </c>
      <c r="D3225">
        <f>C3225-B3225</f>
        <v>392</v>
      </c>
      <c r="E3225">
        <v>0.35189999999999999</v>
      </c>
      <c r="F3225">
        <v>6.2399999999999999E-4</v>
      </c>
      <c r="G3225">
        <v>66</v>
      </c>
      <c r="H3225" t="s">
        <v>46</v>
      </c>
      <c r="I3225" t="s">
        <v>44</v>
      </c>
      <c r="J3225">
        <v>2.4929999999999999</v>
      </c>
      <c r="K3225">
        <v>11</v>
      </c>
      <c r="L3225">
        <v>2</v>
      </c>
      <c r="M3225">
        <v>20</v>
      </c>
      <c r="N3225">
        <v>22</v>
      </c>
      <c r="O3225">
        <v>1</v>
      </c>
      <c r="P3225">
        <v>10</v>
      </c>
      <c r="Q3225">
        <v>3</v>
      </c>
      <c r="R3225">
        <v>2</v>
      </c>
      <c r="S3225">
        <v>23</v>
      </c>
      <c r="T3225">
        <v>6</v>
      </c>
      <c r="U3225">
        <v>2</v>
      </c>
      <c r="V3225">
        <v>14</v>
      </c>
      <c r="W3225">
        <v>4</v>
      </c>
      <c r="X3225">
        <v>15</v>
      </c>
      <c r="Y3225">
        <v>10</v>
      </c>
      <c r="Z3225">
        <v>12</v>
      </c>
      <c r="AA3225">
        <v>10</v>
      </c>
      <c r="AB3225">
        <v>3</v>
      </c>
      <c r="AC3225">
        <v>0</v>
      </c>
      <c r="AD3225">
        <v>4</v>
      </c>
      <c r="AE3225">
        <f>SUM(M3225:N3225)/SUM(K3225:AD3225)</f>
        <v>0.2413793103448276</v>
      </c>
      <c r="AF3225">
        <f>SUM(S3225,Y3225)/SUM(K3225:AD3225)</f>
        <v>0.18965517241379309</v>
      </c>
      <c r="AG3225">
        <f t="shared" si="218"/>
        <v>0.14367816091954022</v>
      </c>
      <c r="AH3225">
        <f t="shared" si="219"/>
        <v>2.8735632183908046E-2</v>
      </c>
      <c r="AI3225">
        <f t="shared" si="220"/>
        <v>7.4712643678160925E-2</v>
      </c>
      <c r="AJ3225">
        <f t="shared" si="221"/>
        <v>0.32183908045977011</v>
      </c>
      <c r="AK3225">
        <v>10</v>
      </c>
      <c r="AL3225">
        <v>1</v>
      </c>
    </row>
    <row r="3226" spans="1:38" x14ac:dyDescent="0.2">
      <c r="A3226" t="s">
        <v>2159</v>
      </c>
      <c r="B3226">
        <v>908</v>
      </c>
      <c r="C3226">
        <v>1001</v>
      </c>
      <c r="D3226">
        <f>C3226-B3226</f>
        <v>93</v>
      </c>
      <c r="E3226">
        <v>0.1638</v>
      </c>
      <c r="F3226" s="1">
        <v>6.9999999999999999E-6</v>
      </c>
      <c r="G3226">
        <v>18</v>
      </c>
      <c r="H3226" t="s">
        <v>35</v>
      </c>
      <c r="I3226" t="s">
        <v>33</v>
      </c>
      <c r="J3226">
        <v>2.6030000000000002</v>
      </c>
      <c r="K3226">
        <v>3</v>
      </c>
      <c r="L3226">
        <v>0</v>
      </c>
      <c r="M3226">
        <v>6</v>
      </c>
      <c r="N3226">
        <v>11</v>
      </c>
      <c r="O3226">
        <v>0</v>
      </c>
      <c r="P3226">
        <v>3</v>
      </c>
      <c r="Q3226">
        <v>3</v>
      </c>
      <c r="R3226">
        <v>1</v>
      </c>
      <c r="S3226">
        <v>4</v>
      </c>
      <c r="T3226">
        <v>5</v>
      </c>
      <c r="U3226">
        <v>1</v>
      </c>
      <c r="V3226">
        <v>7</v>
      </c>
      <c r="W3226">
        <v>0</v>
      </c>
      <c r="X3226">
        <v>1</v>
      </c>
      <c r="Y3226">
        <v>7</v>
      </c>
      <c r="Z3226">
        <v>2</v>
      </c>
      <c r="AA3226">
        <v>0</v>
      </c>
      <c r="AB3226">
        <v>2</v>
      </c>
      <c r="AC3226">
        <v>1</v>
      </c>
      <c r="AD3226">
        <v>1</v>
      </c>
      <c r="AE3226">
        <f>SUM(M3226:N3226)/SUM(K3226:AD3226)</f>
        <v>0.29310344827586204</v>
      </c>
      <c r="AF3226">
        <f>SUM(S3226,Y3226)/SUM(K3226:AD3226)</f>
        <v>0.18965517241379309</v>
      </c>
      <c r="AG3226">
        <f t="shared" si="218"/>
        <v>0.10344827586206896</v>
      </c>
      <c r="AH3226">
        <f t="shared" si="219"/>
        <v>3.4482758620689655E-2</v>
      </c>
      <c r="AI3226">
        <f t="shared" si="220"/>
        <v>0.15517241379310345</v>
      </c>
      <c r="AJ3226">
        <f t="shared" si="221"/>
        <v>0.22413793103448276</v>
      </c>
    </row>
    <row r="3227" spans="1:38" x14ac:dyDescent="0.2">
      <c r="A3227" t="s">
        <v>2907</v>
      </c>
      <c r="B3227">
        <v>8</v>
      </c>
      <c r="C3227">
        <v>609</v>
      </c>
      <c r="D3227">
        <f>C3227-B3227</f>
        <v>601</v>
      </c>
      <c r="E3227">
        <v>0.4249</v>
      </c>
      <c r="F3227">
        <v>4.5399999999999998E-4</v>
      </c>
      <c r="G3227">
        <v>78</v>
      </c>
      <c r="H3227" t="s">
        <v>35</v>
      </c>
      <c r="I3227" t="s">
        <v>49</v>
      </c>
      <c r="J3227">
        <v>2.8170000000000002</v>
      </c>
      <c r="K3227">
        <v>6</v>
      </c>
      <c r="L3227">
        <v>1</v>
      </c>
      <c r="M3227">
        <v>21</v>
      </c>
      <c r="N3227">
        <v>26</v>
      </c>
      <c r="O3227">
        <v>4</v>
      </c>
      <c r="P3227">
        <v>33</v>
      </c>
      <c r="Q3227">
        <v>3</v>
      </c>
      <c r="R3227">
        <v>7</v>
      </c>
      <c r="S3227">
        <v>35</v>
      </c>
      <c r="T3227">
        <v>9</v>
      </c>
      <c r="U3227">
        <v>4</v>
      </c>
      <c r="V3227">
        <v>20</v>
      </c>
      <c r="W3227">
        <v>8</v>
      </c>
      <c r="X3227">
        <v>16</v>
      </c>
      <c r="Y3227">
        <v>13</v>
      </c>
      <c r="Z3227">
        <v>22</v>
      </c>
      <c r="AA3227">
        <v>15</v>
      </c>
      <c r="AB3227">
        <v>7</v>
      </c>
      <c r="AC3227">
        <v>0</v>
      </c>
      <c r="AD3227">
        <v>3</v>
      </c>
      <c r="AE3227">
        <f>SUM(M3227:N3227)/SUM(K3227:AD3227)</f>
        <v>0.1857707509881423</v>
      </c>
      <c r="AF3227">
        <f>SUM(S3227,Y3227)/SUM(K3227:AD3227)</f>
        <v>0.18972332015810275</v>
      </c>
      <c r="AG3227">
        <f t="shared" si="218"/>
        <v>0.1857707509881423</v>
      </c>
      <c r="AH3227">
        <f t="shared" si="219"/>
        <v>2.766798418972332E-2</v>
      </c>
      <c r="AI3227">
        <f t="shared" si="220"/>
        <v>0.1067193675889328</v>
      </c>
      <c r="AJ3227">
        <f t="shared" si="221"/>
        <v>0.30434782608695654</v>
      </c>
    </row>
    <row r="3228" spans="1:38" x14ac:dyDescent="0.2">
      <c r="A3228" t="s">
        <v>491</v>
      </c>
      <c r="B3228">
        <v>47</v>
      </c>
      <c r="C3228">
        <v>514</v>
      </c>
      <c r="D3228">
        <f>C3228-B3228</f>
        <v>467</v>
      </c>
      <c r="E3228">
        <v>0.1739</v>
      </c>
      <c r="F3228">
        <v>1.6200000000000001E-4</v>
      </c>
      <c r="G3228">
        <v>18</v>
      </c>
      <c r="H3228" t="s">
        <v>46</v>
      </c>
      <c r="I3228" t="s">
        <v>44</v>
      </c>
      <c r="J3228">
        <v>2.3039999999999998</v>
      </c>
      <c r="K3228">
        <v>8</v>
      </c>
      <c r="L3228">
        <v>0</v>
      </c>
      <c r="M3228">
        <v>10</v>
      </c>
      <c r="N3228">
        <v>28</v>
      </c>
      <c r="O3228">
        <v>4</v>
      </c>
      <c r="P3228">
        <v>15</v>
      </c>
      <c r="Q3228">
        <v>4</v>
      </c>
      <c r="R3228">
        <v>5</v>
      </c>
      <c r="S3228">
        <v>23</v>
      </c>
      <c r="T3228">
        <v>3</v>
      </c>
      <c r="U3228">
        <v>1</v>
      </c>
      <c r="V3228">
        <v>22</v>
      </c>
      <c r="W3228">
        <v>5</v>
      </c>
      <c r="X3228">
        <v>23</v>
      </c>
      <c r="Y3228">
        <v>14</v>
      </c>
      <c r="Z3228">
        <v>17</v>
      </c>
      <c r="AA3228">
        <v>9</v>
      </c>
      <c r="AB3228">
        <v>1</v>
      </c>
      <c r="AC3228">
        <v>0</v>
      </c>
      <c r="AD3228">
        <v>3</v>
      </c>
      <c r="AE3228">
        <f>SUM(M3228:N3228)/SUM(K3228:AD3228)</f>
        <v>0.19487179487179487</v>
      </c>
      <c r="AF3228">
        <f>SUM(S3228,Y3228)/SUM(K3228:AD3228)</f>
        <v>0.18974358974358974</v>
      </c>
      <c r="AG3228">
        <f t="shared" si="218"/>
        <v>0.14358974358974358</v>
      </c>
      <c r="AH3228">
        <f t="shared" si="219"/>
        <v>3.5897435897435895E-2</v>
      </c>
      <c r="AI3228">
        <f t="shared" si="220"/>
        <v>5.128205128205128E-2</v>
      </c>
      <c r="AJ3228">
        <f t="shared" si="221"/>
        <v>0.38461538461538464</v>
      </c>
    </row>
    <row r="3229" spans="1:38" x14ac:dyDescent="0.2">
      <c r="A3229" t="s">
        <v>2740</v>
      </c>
      <c r="B3229">
        <v>20</v>
      </c>
      <c r="C3229">
        <v>1551</v>
      </c>
      <c r="D3229">
        <f>C3229-B3229</f>
        <v>1531</v>
      </c>
      <c r="E3229">
        <v>0.2465</v>
      </c>
      <c r="F3229">
        <v>1.34E-4</v>
      </c>
      <c r="G3229">
        <v>42</v>
      </c>
      <c r="H3229" t="s">
        <v>32</v>
      </c>
      <c r="I3229" t="s">
        <v>1741</v>
      </c>
      <c r="J3229">
        <v>2.512</v>
      </c>
      <c r="K3229">
        <v>21</v>
      </c>
      <c r="L3229">
        <v>3</v>
      </c>
      <c r="M3229">
        <v>75</v>
      </c>
      <c r="N3229">
        <v>65</v>
      </c>
      <c r="O3229">
        <v>4</v>
      </c>
      <c r="P3229">
        <v>46</v>
      </c>
      <c r="Q3229">
        <v>5</v>
      </c>
      <c r="R3229">
        <v>11</v>
      </c>
      <c r="S3229">
        <v>86</v>
      </c>
      <c r="T3229">
        <v>17</v>
      </c>
      <c r="U3229">
        <v>5</v>
      </c>
      <c r="V3229">
        <v>64</v>
      </c>
      <c r="W3229">
        <v>18</v>
      </c>
      <c r="X3229">
        <v>31</v>
      </c>
      <c r="Y3229">
        <v>29</v>
      </c>
      <c r="Z3229">
        <v>67</v>
      </c>
      <c r="AA3229">
        <v>33</v>
      </c>
      <c r="AB3229">
        <v>14</v>
      </c>
      <c r="AC3229">
        <v>0</v>
      </c>
      <c r="AD3229">
        <v>12</v>
      </c>
      <c r="AE3229">
        <f>SUM(M3229:N3229)/SUM(K3229:AD3229)</f>
        <v>0.23102310231023102</v>
      </c>
      <c r="AF3229">
        <f>SUM(S3229,Y3229)/SUM(K3229:AD3229)</f>
        <v>0.18976897689768976</v>
      </c>
      <c r="AG3229">
        <f t="shared" si="218"/>
        <v>0.14026402640264027</v>
      </c>
      <c r="AH3229">
        <f t="shared" si="219"/>
        <v>2.6402640264026403E-2</v>
      </c>
      <c r="AI3229">
        <f t="shared" si="220"/>
        <v>7.7557755775577553E-2</v>
      </c>
      <c r="AJ3229">
        <f t="shared" si="221"/>
        <v>0.33498349834983498</v>
      </c>
      <c r="AK3229">
        <v>3</v>
      </c>
      <c r="AL3229">
        <v>0</v>
      </c>
    </row>
    <row r="3230" spans="1:38" x14ac:dyDescent="0.2">
      <c r="A3230" t="s">
        <v>2859</v>
      </c>
      <c r="B3230">
        <v>844</v>
      </c>
      <c r="C3230">
        <v>1298</v>
      </c>
      <c r="D3230">
        <f>C3230-B3230</f>
        <v>454</v>
      </c>
      <c r="E3230">
        <v>0.25559999999999999</v>
      </c>
      <c r="F3230">
        <v>2.0157000000000001E-2</v>
      </c>
      <c r="G3230">
        <v>42</v>
      </c>
      <c r="H3230" t="s">
        <v>35</v>
      </c>
      <c r="I3230" t="s">
        <v>44</v>
      </c>
      <c r="J3230">
        <v>3.14</v>
      </c>
      <c r="K3230">
        <v>9</v>
      </c>
      <c r="L3230">
        <v>5</v>
      </c>
      <c r="M3230">
        <v>14</v>
      </c>
      <c r="N3230">
        <v>22</v>
      </c>
      <c r="O3230">
        <v>8</v>
      </c>
      <c r="P3230">
        <v>17</v>
      </c>
      <c r="Q3230">
        <v>4</v>
      </c>
      <c r="R3230">
        <v>6</v>
      </c>
      <c r="S3230">
        <v>28</v>
      </c>
      <c r="T3230">
        <v>11</v>
      </c>
      <c r="U3230">
        <v>0</v>
      </c>
      <c r="V3230">
        <v>21</v>
      </c>
      <c r="W3230">
        <v>4</v>
      </c>
      <c r="X3230">
        <v>8</v>
      </c>
      <c r="Y3230">
        <v>13</v>
      </c>
      <c r="Z3230">
        <v>21</v>
      </c>
      <c r="AA3230">
        <v>11</v>
      </c>
      <c r="AB3230">
        <v>9</v>
      </c>
      <c r="AC3230">
        <v>2</v>
      </c>
      <c r="AD3230">
        <v>3</v>
      </c>
      <c r="AE3230">
        <f>SUM(M3230:N3230)/SUM(K3230:AD3230)</f>
        <v>0.16666666666666666</v>
      </c>
      <c r="AF3230">
        <f>SUM(S3230,Y3230)/SUM(K3230:AD3230)</f>
        <v>0.18981481481481483</v>
      </c>
      <c r="AG3230">
        <f t="shared" si="218"/>
        <v>0.1388888888888889</v>
      </c>
      <c r="AH3230">
        <f t="shared" si="219"/>
        <v>6.0185185185185182E-2</v>
      </c>
      <c r="AI3230">
        <f t="shared" si="220"/>
        <v>0.12037037037037036</v>
      </c>
      <c r="AJ3230">
        <f t="shared" si="221"/>
        <v>0.32407407407407407</v>
      </c>
    </row>
    <row r="3231" spans="1:38" x14ac:dyDescent="0.2">
      <c r="A3231" t="s">
        <v>2523</v>
      </c>
      <c r="B3231">
        <v>6</v>
      </c>
      <c r="C3231">
        <v>117</v>
      </c>
      <c r="D3231">
        <f>C3231-B3231</f>
        <v>111</v>
      </c>
      <c r="E3231">
        <v>0.16830000000000001</v>
      </c>
      <c r="F3231">
        <v>2.1440000000000001E-3</v>
      </c>
      <c r="G3231">
        <v>18</v>
      </c>
      <c r="H3231" t="s">
        <v>46</v>
      </c>
      <c r="I3231" t="s">
        <v>49</v>
      </c>
      <c r="J3231">
        <v>3.0939999999999999</v>
      </c>
      <c r="K3231">
        <v>5</v>
      </c>
      <c r="L3231">
        <v>0</v>
      </c>
      <c r="M3231">
        <v>6</v>
      </c>
      <c r="N3231">
        <v>7</v>
      </c>
      <c r="O3231">
        <v>5</v>
      </c>
      <c r="P3231">
        <v>2</v>
      </c>
      <c r="Q3231">
        <v>2</v>
      </c>
      <c r="R3231">
        <v>3</v>
      </c>
      <c r="S3231">
        <v>9</v>
      </c>
      <c r="T3231">
        <v>3</v>
      </c>
      <c r="U3231">
        <v>1</v>
      </c>
      <c r="V3231">
        <v>6</v>
      </c>
      <c r="W3231">
        <v>4</v>
      </c>
      <c r="X3231">
        <v>2</v>
      </c>
      <c r="Y3231">
        <v>6</v>
      </c>
      <c r="Z3231">
        <v>10</v>
      </c>
      <c r="AA3231">
        <v>2</v>
      </c>
      <c r="AB3231">
        <v>1</v>
      </c>
      <c r="AC3231">
        <v>0</v>
      </c>
      <c r="AD3231">
        <v>5</v>
      </c>
      <c r="AE3231">
        <f>SUM(M3231:N3231)/SUM(K3231:AD3231)</f>
        <v>0.16455696202531644</v>
      </c>
      <c r="AF3231">
        <f>SUM(S3231,Y3231)/SUM(K3231:AD3231)</f>
        <v>0.189873417721519</v>
      </c>
      <c r="AG3231">
        <f t="shared" si="218"/>
        <v>0.13924050632911392</v>
      </c>
      <c r="AH3231">
        <f t="shared" si="219"/>
        <v>0.12658227848101267</v>
      </c>
      <c r="AI3231">
        <f t="shared" si="220"/>
        <v>0.10126582278481013</v>
      </c>
      <c r="AJ3231">
        <f t="shared" si="221"/>
        <v>0.27848101265822783</v>
      </c>
    </row>
    <row r="3232" spans="1:38" x14ac:dyDescent="0.2">
      <c r="A3232" t="s">
        <v>77</v>
      </c>
      <c r="B3232">
        <v>6</v>
      </c>
      <c r="C3232">
        <v>203</v>
      </c>
      <c r="D3232">
        <f>C3232-B3232</f>
        <v>197</v>
      </c>
      <c r="E3232">
        <v>0.38700000000000001</v>
      </c>
      <c r="F3232">
        <v>2.8E-5</v>
      </c>
      <c r="G3232">
        <v>78</v>
      </c>
      <c r="H3232" t="s">
        <v>46</v>
      </c>
      <c r="I3232" t="s">
        <v>44</v>
      </c>
      <c r="J3232">
        <v>2.77</v>
      </c>
      <c r="K3232">
        <v>3</v>
      </c>
      <c r="L3232">
        <v>0</v>
      </c>
      <c r="M3232">
        <v>10</v>
      </c>
      <c r="N3232">
        <v>8</v>
      </c>
      <c r="O3232">
        <v>0</v>
      </c>
      <c r="P3232">
        <v>11</v>
      </c>
      <c r="Q3232">
        <v>0</v>
      </c>
      <c r="R3232">
        <v>3</v>
      </c>
      <c r="S3232">
        <v>13</v>
      </c>
      <c r="T3232">
        <v>4</v>
      </c>
      <c r="U3232">
        <v>0</v>
      </c>
      <c r="V3232">
        <v>5</v>
      </c>
      <c r="W3232">
        <v>2</v>
      </c>
      <c r="X3232">
        <v>7</v>
      </c>
      <c r="Y3232">
        <v>2</v>
      </c>
      <c r="Z3232">
        <v>4</v>
      </c>
      <c r="AA3232">
        <v>4</v>
      </c>
      <c r="AB3232">
        <v>2</v>
      </c>
      <c r="AC3232">
        <v>1</v>
      </c>
      <c r="AD3232">
        <v>0</v>
      </c>
      <c r="AE3232">
        <f>SUM(M3232:N3232)/SUM(K3232:AD3232)</f>
        <v>0.22784810126582278</v>
      </c>
      <c r="AF3232">
        <f>SUM(S3232,Y3232)/SUM(K3232:AD3232)</f>
        <v>0.189873417721519</v>
      </c>
      <c r="AG3232">
        <f t="shared" si="218"/>
        <v>0.20253164556962025</v>
      </c>
      <c r="AH3232">
        <f t="shared" si="219"/>
        <v>1.2658227848101266E-2</v>
      </c>
      <c r="AI3232">
        <f t="shared" si="220"/>
        <v>0.11392405063291139</v>
      </c>
      <c r="AJ3232">
        <f t="shared" si="221"/>
        <v>0.25316455696202533</v>
      </c>
      <c r="AK3232">
        <v>1</v>
      </c>
      <c r="AL3232">
        <v>0</v>
      </c>
    </row>
    <row r="3233" spans="1:38" x14ac:dyDescent="0.2">
      <c r="A3233" t="s">
        <v>2565</v>
      </c>
      <c r="B3233">
        <v>3</v>
      </c>
      <c r="C3233">
        <v>794</v>
      </c>
      <c r="D3233">
        <f>C3233-B3233</f>
        <v>791</v>
      </c>
      <c r="E3233">
        <v>0.1313</v>
      </c>
      <c r="F3233">
        <v>1.4899999999999999E-4</v>
      </c>
      <c r="G3233">
        <v>6</v>
      </c>
      <c r="H3233" t="s">
        <v>35</v>
      </c>
      <c r="I3233" t="s">
        <v>2511</v>
      </c>
      <c r="J3233">
        <v>2.6259999999999999</v>
      </c>
      <c r="K3233">
        <v>13</v>
      </c>
      <c r="L3233">
        <v>1</v>
      </c>
      <c r="M3233">
        <v>37</v>
      </c>
      <c r="N3233">
        <v>38</v>
      </c>
      <c r="O3233">
        <v>5</v>
      </c>
      <c r="P3233">
        <v>25</v>
      </c>
      <c r="Q3233">
        <v>3</v>
      </c>
      <c r="R3233">
        <v>10</v>
      </c>
      <c r="S3233">
        <v>47</v>
      </c>
      <c r="T3233">
        <v>10</v>
      </c>
      <c r="U3233">
        <v>5</v>
      </c>
      <c r="V3233">
        <v>24</v>
      </c>
      <c r="W3233">
        <v>18</v>
      </c>
      <c r="X3233">
        <v>26</v>
      </c>
      <c r="Y3233">
        <v>17</v>
      </c>
      <c r="Z3233">
        <v>28</v>
      </c>
      <c r="AA3233">
        <v>16</v>
      </c>
      <c r="AB3233">
        <v>6</v>
      </c>
      <c r="AC3233">
        <v>1</v>
      </c>
      <c r="AD3233">
        <v>7</v>
      </c>
      <c r="AE3233">
        <f>SUM(M3233:N3233)/SUM(K3233:AD3233)</f>
        <v>0.22255192878338279</v>
      </c>
      <c r="AF3233">
        <f>SUM(S3233,Y3233)/SUM(K3233:AD3233)</f>
        <v>0.18991097922848665</v>
      </c>
      <c r="AG3233">
        <f t="shared" si="218"/>
        <v>0.16617210682492581</v>
      </c>
      <c r="AH3233">
        <f t="shared" si="219"/>
        <v>3.857566765578635E-2</v>
      </c>
      <c r="AI3233">
        <f t="shared" si="220"/>
        <v>9.1988130563798218E-2</v>
      </c>
      <c r="AJ3233">
        <f t="shared" si="221"/>
        <v>0.29080118694362017</v>
      </c>
    </row>
    <row r="3234" spans="1:38" x14ac:dyDescent="0.2">
      <c r="A3234" t="s">
        <v>2736</v>
      </c>
      <c r="B3234">
        <v>62</v>
      </c>
      <c r="C3234">
        <v>891</v>
      </c>
      <c r="D3234">
        <f>C3234-B3234</f>
        <v>829</v>
      </c>
      <c r="E3234">
        <v>0.2253</v>
      </c>
      <c r="F3234">
        <v>4.4889999999999999E-3</v>
      </c>
      <c r="G3234">
        <v>30</v>
      </c>
      <c r="H3234" t="s">
        <v>35</v>
      </c>
      <c r="I3234" t="s">
        <v>51</v>
      </c>
      <c r="J3234">
        <v>2.819</v>
      </c>
      <c r="K3234">
        <v>11</v>
      </c>
      <c r="L3234">
        <v>3</v>
      </c>
      <c r="M3234">
        <v>22</v>
      </c>
      <c r="N3234">
        <v>54</v>
      </c>
      <c r="O3234">
        <v>6</v>
      </c>
      <c r="P3234">
        <v>20</v>
      </c>
      <c r="Q3234">
        <v>5</v>
      </c>
      <c r="R3234">
        <v>18</v>
      </c>
      <c r="S3234">
        <v>54</v>
      </c>
      <c r="T3234">
        <v>13</v>
      </c>
      <c r="U3234">
        <v>4</v>
      </c>
      <c r="V3234">
        <v>39</v>
      </c>
      <c r="W3234">
        <v>13</v>
      </c>
      <c r="X3234">
        <v>21</v>
      </c>
      <c r="Y3234">
        <v>14</v>
      </c>
      <c r="Z3234">
        <v>25</v>
      </c>
      <c r="AA3234">
        <v>19</v>
      </c>
      <c r="AB3234">
        <v>12</v>
      </c>
      <c r="AC3234">
        <v>0</v>
      </c>
      <c r="AD3234">
        <v>5</v>
      </c>
      <c r="AE3234">
        <f>SUM(M3234:N3234)/SUM(K3234:AD3234)</f>
        <v>0.21229050279329609</v>
      </c>
      <c r="AF3234">
        <f>SUM(S3234,Y3234)/SUM(K3234:AD3234)</f>
        <v>0.18994413407821228</v>
      </c>
      <c r="AG3234">
        <f t="shared" si="218"/>
        <v>0.12290502793296089</v>
      </c>
      <c r="AH3234">
        <f t="shared" si="219"/>
        <v>3.0726256983240222E-2</v>
      </c>
      <c r="AI3234">
        <f t="shared" si="220"/>
        <v>0.13128491620111732</v>
      </c>
      <c r="AJ3234">
        <f t="shared" si="221"/>
        <v>0.31284916201117319</v>
      </c>
    </row>
    <row r="3235" spans="1:38" x14ac:dyDescent="0.2">
      <c r="A3235" t="s">
        <v>139</v>
      </c>
      <c r="B3235">
        <v>238</v>
      </c>
      <c r="C3235">
        <v>680</v>
      </c>
      <c r="D3235">
        <f>C3235-B3235</f>
        <v>442</v>
      </c>
      <c r="E3235">
        <v>0.2175</v>
      </c>
      <c r="F3235">
        <v>3.7100000000000002E-4</v>
      </c>
      <c r="G3235">
        <v>30</v>
      </c>
      <c r="H3235" t="s">
        <v>46</v>
      </c>
      <c r="I3235" t="s">
        <v>49</v>
      </c>
      <c r="J3235">
        <v>2.609</v>
      </c>
      <c r="K3235">
        <v>8</v>
      </c>
      <c r="L3235">
        <v>0</v>
      </c>
      <c r="M3235">
        <v>16</v>
      </c>
      <c r="N3235">
        <v>27</v>
      </c>
      <c r="O3235">
        <v>1</v>
      </c>
      <c r="P3235">
        <v>34</v>
      </c>
      <c r="Q3235">
        <v>3</v>
      </c>
      <c r="R3235">
        <v>3</v>
      </c>
      <c r="S3235">
        <v>29</v>
      </c>
      <c r="T3235">
        <v>1</v>
      </c>
      <c r="U3235">
        <v>3</v>
      </c>
      <c r="V3235">
        <v>13</v>
      </c>
      <c r="W3235">
        <v>8</v>
      </c>
      <c r="X3235">
        <v>5</v>
      </c>
      <c r="Y3235">
        <v>5</v>
      </c>
      <c r="Z3235">
        <v>7</v>
      </c>
      <c r="AA3235">
        <v>9</v>
      </c>
      <c r="AB3235">
        <v>5</v>
      </c>
      <c r="AC3235">
        <v>0</v>
      </c>
      <c r="AD3235">
        <v>2</v>
      </c>
      <c r="AE3235">
        <f>SUM(M3235:N3235)/SUM(K3235:AD3235)</f>
        <v>0.24022346368715083</v>
      </c>
      <c r="AF3235">
        <f>SUM(S3235,Y3235)/SUM(K3235:AD3235)</f>
        <v>0.18994413407821228</v>
      </c>
      <c r="AG3235">
        <f t="shared" si="218"/>
        <v>0.27932960893854747</v>
      </c>
      <c r="AH3235">
        <f t="shared" si="219"/>
        <v>1.6759776536312849E-2</v>
      </c>
      <c r="AI3235">
        <f t="shared" si="220"/>
        <v>6.7039106145251395E-2</v>
      </c>
      <c r="AJ3235">
        <f t="shared" si="221"/>
        <v>0.20670391061452514</v>
      </c>
      <c r="AK3235">
        <v>19</v>
      </c>
      <c r="AL3235">
        <v>4</v>
      </c>
    </row>
    <row r="3236" spans="1:38" x14ac:dyDescent="0.2">
      <c r="A3236" t="s">
        <v>3304</v>
      </c>
      <c r="B3236">
        <v>1638</v>
      </c>
      <c r="C3236">
        <v>2138</v>
      </c>
      <c r="D3236">
        <f>C3236-B3236</f>
        <v>500</v>
      </c>
      <c r="E3236">
        <v>0.3896</v>
      </c>
      <c r="F3236">
        <v>6.8000000000000005E-4</v>
      </c>
      <c r="G3236">
        <v>78</v>
      </c>
      <c r="H3236" t="s">
        <v>46</v>
      </c>
      <c r="I3236" t="s">
        <v>44</v>
      </c>
      <c r="J3236">
        <v>2.8210000000000002</v>
      </c>
      <c r="K3236">
        <v>5</v>
      </c>
      <c r="L3236">
        <v>1</v>
      </c>
      <c r="M3236">
        <v>22</v>
      </c>
      <c r="N3236">
        <v>20</v>
      </c>
      <c r="O3236">
        <v>1</v>
      </c>
      <c r="P3236">
        <v>40</v>
      </c>
      <c r="Q3236">
        <v>3</v>
      </c>
      <c r="R3236">
        <v>6</v>
      </c>
      <c r="S3236">
        <v>25</v>
      </c>
      <c r="T3236">
        <v>6</v>
      </c>
      <c r="U3236">
        <v>2</v>
      </c>
      <c r="V3236">
        <v>12</v>
      </c>
      <c r="W3236">
        <v>8</v>
      </c>
      <c r="X3236">
        <v>8</v>
      </c>
      <c r="Y3236">
        <v>13</v>
      </c>
      <c r="Z3236">
        <v>8</v>
      </c>
      <c r="AA3236">
        <v>11</v>
      </c>
      <c r="AB3236">
        <v>6</v>
      </c>
      <c r="AC3236">
        <v>1</v>
      </c>
      <c r="AD3236">
        <v>2</v>
      </c>
      <c r="AE3236">
        <f>SUM(M3236:N3236)/SUM(K3236:AD3236)</f>
        <v>0.21</v>
      </c>
      <c r="AF3236">
        <f>SUM(S3236,Y3236)/SUM(K3236:AD3236)</f>
        <v>0.19</v>
      </c>
      <c r="AG3236">
        <f t="shared" si="218"/>
        <v>0.26500000000000001</v>
      </c>
      <c r="AH3236">
        <f t="shared" si="219"/>
        <v>0.02</v>
      </c>
      <c r="AI3236">
        <f t="shared" si="220"/>
        <v>0.1</v>
      </c>
      <c r="AJ3236">
        <f t="shared" si="221"/>
        <v>0.215</v>
      </c>
      <c r="AK3236">
        <v>21</v>
      </c>
      <c r="AL3236">
        <v>0</v>
      </c>
    </row>
    <row r="3237" spans="1:38" x14ac:dyDescent="0.2">
      <c r="A3237" t="s">
        <v>3117</v>
      </c>
      <c r="B3237">
        <v>447</v>
      </c>
      <c r="C3237">
        <v>913</v>
      </c>
      <c r="D3237">
        <f>C3237-B3237</f>
        <v>466</v>
      </c>
      <c r="E3237">
        <v>0.13220000000000001</v>
      </c>
      <c r="F3237">
        <v>8.2102999999999995E-2</v>
      </c>
      <c r="G3237">
        <v>6</v>
      </c>
      <c r="H3237" t="s">
        <v>35</v>
      </c>
      <c r="I3237" t="s">
        <v>40</v>
      </c>
      <c r="J3237">
        <v>2.6909999999999998</v>
      </c>
      <c r="K3237">
        <v>10</v>
      </c>
      <c r="L3237">
        <v>0</v>
      </c>
      <c r="M3237">
        <v>14</v>
      </c>
      <c r="N3237">
        <v>8</v>
      </c>
      <c r="O3237">
        <v>1</v>
      </c>
      <c r="P3237">
        <v>19</v>
      </c>
      <c r="Q3237">
        <v>15</v>
      </c>
      <c r="R3237">
        <v>4</v>
      </c>
      <c r="S3237">
        <v>25</v>
      </c>
      <c r="T3237">
        <v>6</v>
      </c>
      <c r="U3237">
        <v>0</v>
      </c>
      <c r="V3237">
        <v>26</v>
      </c>
      <c r="W3237">
        <v>11</v>
      </c>
      <c r="X3237">
        <v>11</v>
      </c>
      <c r="Y3237">
        <v>17</v>
      </c>
      <c r="Z3237">
        <v>24</v>
      </c>
      <c r="AA3237">
        <v>20</v>
      </c>
      <c r="AB3237">
        <v>7</v>
      </c>
      <c r="AC3237">
        <v>0</v>
      </c>
      <c r="AD3237">
        <v>3</v>
      </c>
      <c r="AE3237">
        <f>SUM(M3237:N3237)/SUM(K3237:AD3237)</f>
        <v>9.9547511312217188E-2</v>
      </c>
      <c r="AF3237">
        <f>SUM(S3237,Y3237)/SUM(K3237:AD3237)</f>
        <v>0.19004524886877827</v>
      </c>
      <c r="AG3237">
        <f t="shared" si="218"/>
        <v>0.18099547511312217</v>
      </c>
      <c r="AH3237">
        <f t="shared" si="219"/>
        <v>1.8099547511312219E-2</v>
      </c>
      <c r="AI3237">
        <f t="shared" si="220"/>
        <v>7.6923076923076927E-2</v>
      </c>
      <c r="AJ3237">
        <f t="shared" si="221"/>
        <v>0.43438914027149322</v>
      </c>
    </row>
    <row r="3238" spans="1:38" x14ac:dyDescent="0.2">
      <c r="A3238" t="s">
        <v>2528</v>
      </c>
      <c r="B3238">
        <v>1052</v>
      </c>
      <c r="C3238">
        <v>1627</v>
      </c>
      <c r="D3238">
        <f>C3238-B3238</f>
        <v>575</v>
      </c>
      <c r="E3238">
        <v>0.2097</v>
      </c>
      <c r="F3238">
        <v>1.31E-3</v>
      </c>
      <c r="G3238">
        <v>30</v>
      </c>
      <c r="H3238" t="s">
        <v>35</v>
      </c>
      <c r="I3238" t="s">
        <v>2529</v>
      </c>
      <c r="J3238">
        <v>2.8010000000000002</v>
      </c>
      <c r="K3238">
        <v>8</v>
      </c>
      <c r="L3238">
        <v>0</v>
      </c>
      <c r="M3238">
        <v>18</v>
      </c>
      <c r="N3238">
        <v>26</v>
      </c>
      <c r="O3238">
        <v>2</v>
      </c>
      <c r="P3238">
        <v>19</v>
      </c>
      <c r="Q3238">
        <v>4</v>
      </c>
      <c r="R3238">
        <v>7</v>
      </c>
      <c r="S3238">
        <v>30</v>
      </c>
      <c r="T3238">
        <v>12</v>
      </c>
      <c r="U3238">
        <v>3</v>
      </c>
      <c r="V3238">
        <v>20</v>
      </c>
      <c r="W3238">
        <v>5</v>
      </c>
      <c r="X3238">
        <v>11</v>
      </c>
      <c r="Y3238">
        <v>12</v>
      </c>
      <c r="Z3238">
        <v>21</v>
      </c>
      <c r="AA3238">
        <v>14</v>
      </c>
      <c r="AB3238">
        <v>4</v>
      </c>
      <c r="AC3238">
        <v>0</v>
      </c>
      <c r="AD3238">
        <v>5</v>
      </c>
      <c r="AE3238">
        <f>SUM(M3238:N3238)/SUM(K3238:AD3238)</f>
        <v>0.19909502262443438</v>
      </c>
      <c r="AF3238">
        <f>SUM(S3238,Y3238)/SUM(K3238:AD3238)</f>
        <v>0.19004524886877827</v>
      </c>
      <c r="AG3238">
        <f t="shared" si="218"/>
        <v>0.14479638009049775</v>
      </c>
      <c r="AH3238">
        <f t="shared" si="219"/>
        <v>3.1674208144796379E-2</v>
      </c>
      <c r="AI3238">
        <f t="shared" si="220"/>
        <v>0.11764705882352941</v>
      </c>
      <c r="AJ3238">
        <f t="shared" si="221"/>
        <v>0.31674208144796379</v>
      </c>
    </row>
    <row r="3239" spans="1:38" x14ac:dyDescent="0.2">
      <c r="A3239" t="s">
        <v>1936</v>
      </c>
      <c r="B3239">
        <v>4</v>
      </c>
      <c r="C3239">
        <v>291</v>
      </c>
      <c r="D3239">
        <f>C3239-B3239</f>
        <v>287</v>
      </c>
      <c r="E3239">
        <v>0.28089999999999998</v>
      </c>
      <c r="F3239">
        <v>4.26E-4</v>
      </c>
      <c r="G3239">
        <v>54</v>
      </c>
      <c r="H3239" t="s">
        <v>32</v>
      </c>
      <c r="I3239" t="s">
        <v>33</v>
      </c>
      <c r="J3239">
        <v>2.9089999999999998</v>
      </c>
      <c r="K3239">
        <v>3</v>
      </c>
      <c r="L3239">
        <v>2</v>
      </c>
      <c r="M3239">
        <v>14</v>
      </c>
      <c r="N3239">
        <v>15</v>
      </c>
      <c r="O3239">
        <v>3</v>
      </c>
      <c r="P3239">
        <v>19</v>
      </c>
      <c r="Q3239">
        <v>4</v>
      </c>
      <c r="R3239">
        <v>3</v>
      </c>
      <c r="S3239">
        <v>14</v>
      </c>
      <c r="T3239">
        <v>7</v>
      </c>
      <c r="U3239">
        <v>2</v>
      </c>
      <c r="V3239">
        <v>7</v>
      </c>
      <c r="W3239">
        <v>6</v>
      </c>
      <c r="X3239">
        <v>9</v>
      </c>
      <c r="Y3239">
        <v>13</v>
      </c>
      <c r="Z3239">
        <v>9</v>
      </c>
      <c r="AA3239">
        <v>3</v>
      </c>
      <c r="AB3239">
        <v>6</v>
      </c>
      <c r="AC3239">
        <v>0</v>
      </c>
      <c r="AD3239">
        <v>3</v>
      </c>
      <c r="AE3239">
        <f>SUM(M3239:N3239)/SUM(K3239:AD3239)</f>
        <v>0.20422535211267606</v>
      </c>
      <c r="AF3239">
        <f>SUM(S3239,Y3239)/SUM(K3239:AD3239)</f>
        <v>0.19014084507042253</v>
      </c>
      <c r="AG3239">
        <f t="shared" si="218"/>
        <v>0.19718309859154928</v>
      </c>
      <c r="AH3239">
        <f t="shared" si="219"/>
        <v>4.2253521126760563E-2</v>
      </c>
      <c r="AI3239">
        <f t="shared" si="220"/>
        <v>0.12676056338028169</v>
      </c>
      <c r="AJ3239">
        <f t="shared" si="221"/>
        <v>0.23943661971830985</v>
      </c>
      <c r="AK3239">
        <v>1</v>
      </c>
      <c r="AL3239">
        <v>0</v>
      </c>
    </row>
    <row r="3240" spans="1:38" x14ac:dyDescent="0.2">
      <c r="A3240" t="s">
        <v>1871</v>
      </c>
      <c r="B3240">
        <v>27</v>
      </c>
      <c r="C3240">
        <v>398</v>
      </c>
      <c r="D3240">
        <f>C3240-B3240</f>
        <v>371</v>
      </c>
      <c r="E3240">
        <v>0.13819999999999999</v>
      </c>
      <c r="F3240">
        <v>7.0470000000000003E-3</v>
      </c>
      <c r="G3240">
        <v>6</v>
      </c>
      <c r="H3240" t="s">
        <v>35</v>
      </c>
      <c r="I3240" t="s">
        <v>44</v>
      </c>
      <c r="J3240">
        <v>2.7010000000000001</v>
      </c>
      <c r="K3240">
        <v>4</v>
      </c>
      <c r="L3240">
        <v>2</v>
      </c>
      <c r="M3240">
        <v>14</v>
      </c>
      <c r="N3240">
        <v>25</v>
      </c>
      <c r="O3240">
        <v>3</v>
      </c>
      <c r="P3240">
        <v>14</v>
      </c>
      <c r="Q3240">
        <v>2</v>
      </c>
      <c r="R3240">
        <v>3</v>
      </c>
      <c r="S3240">
        <v>23</v>
      </c>
      <c r="T3240">
        <v>6</v>
      </c>
      <c r="U3240">
        <v>1</v>
      </c>
      <c r="V3240">
        <v>6</v>
      </c>
      <c r="W3240">
        <v>2</v>
      </c>
      <c r="X3240">
        <v>8</v>
      </c>
      <c r="Y3240">
        <v>4</v>
      </c>
      <c r="Z3240">
        <v>13</v>
      </c>
      <c r="AA3240">
        <v>6</v>
      </c>
      <c r="AB3240">
        <v>3</v>
      </c>
      <c r="AC3240">
        <v>0</v>
      </c>
      <c r="AD3240">
        <v>3</v>
      </c>
      <c r="AE3240">
        <f>SUM(M3240:N3240)/SUM(K3240:AD3240)</f>
        <v>0.27464788732394368</v>
      </c>
      <c r="AF3240">
        <f>SUM(S3240,Y3240)/SUM(K3240:AD3240)</f>
        <v>0.19014084507042253</v>
      </c>
      <c r="AG3240">
        <f t="shared" si="218"/>
        <v>0.14084507042253522</v>
      </c>
      <c r="AH3240">
        <f t="shared" si="219"/>
        <v>4.2253521126760563E-2</v>
      </c>
      <c r="AI3240">
        <f t="shared" si="220"/>
        <v>9.154929577464789E-2</v>
      </c>
      <c r="AJ3240">
        <f t="shared" si="221"/>
        <v>0.26056338028169013</v>
      </c>
    </row>
    <row r="3241" spans="1:38" x14ac:dyDescent="0.2">
      <c r="A3241" t="s">
        <v>843</v>
      </c>
      <c r="B3241">
        <v>27</v>
      </c>
      <c r="C3241">
        <v>394</v>
      </c>
      <c r="D3241">
        <f>C3241-B3241</f>
        <v>367</v>
      </c>
      <c r="E3241">
        <v>0.20430000000000001</v>
      </c>
      <c r="F3241">
        <v>7.7899999999999996E-4</v>
      </c>
      <c r="G3241">
        <v>30</v>
      </c>
      <c r="H3241" t="s">
        <v>35</v>
      </c>
      <c r="I3241" t="s">
        <v>107</v>
      </c>
      <c r="J3241">
        <v>2.585</v>
      </c>
      <c r="K3241">
        <v>5</v>
      </c>
      <c r="L3241">
        <v>2</v>
      </c>
      <c r="M3241">
        <v>17</v>
      </c>
      <c r="N3241">
        <v>17</v>
      </c>
      <c r="O3241">
        <v>2</v>
      </c>
      <c r="P3241">
        <v>14</v>
      </c>
      <c r="Q3241">
        <v>5</v>
      </c>
      <c r="R3241">
        <v>1</v>
      </c>
      <c r="S3241">
        <v>24</v>
      </c>
      <c r="T3241">
        <v>4</v>
      </c>
      <c r="U3241">
        <v>6</v>
      </c>
      <c r="V3241">
        <v>12</v>
      </c>
      <c r="W3241">
        <v>7</v>
      </c>
      <c r="X3241">
        <v>6</v>
      </c>
      <c r="Y3241">
        <v>7</v>
      </c>
      <c r="Z3241">
        <v>16</v>
      </c>
      <c r="AA3241">
        <v>13</v>
      </c>
      <c r="AB3241">
        <v>1</v>
      </c>
      <c r="AC3241">
        <v>0</v>
      </c>
      <c r="AD3241">
        <v>4</v>
      </c>
      <c r="AE3241">
        <f>SUM(M3241:N3241)/SUM(K3241:AD3241)</f>
        <v>0.20858895705521471</v>
      </c>
      <c r="AF3241">
        <f>SUM(S3241,Y3241)/SUM(K3241:AD3241)</f>
        <v>0.19018404907975461</v>
      </c>
      <c r="AG3241">
        <f t="shared" si="218"/>
        <v>0.15950920245398773</v>
      </c>
      <c r="AH3241">
        <f t="shared" si="219"/>
        <v>3.6809815950920248E-2</v>
      </c>
      <c r="AI3241">
        <f t="shared" si="220"/>
        <v>7.3619631901840496E-2</v>
      </c>
      <c r="AJ3241">
        <f t="shared" si="221"/>
        <v>0.33128834355828218</v>
      </c>
    </row>
    <row r="3242" spans="1:38" x14ac:dyDescent="0.2">
      <c r="A3242" t="s">
        <v>262</v>
      </c>
      <c r="B3242">
        <v>355</v>
      </c>
      <c r="C3242">
        <v>767</v>
      </c>
      <c r="D3242">
        <f>C3242-B3242</f>
        <v>412</v>
      </c>
      <c r="E3242">
        <v>0.14829999999999999</v>
      </c>
      <c r="F3242">
        <v>8.9999999999999998E-4</v>
      </c>
      <c r="G3242">
        <v>6</v>
      </c>
      <c r="H3242" t="s">
        <v>46</v>
      </c>
      <c r="I3242" t="s">
        <v>33</v>
      </c>
      <c r="J3242">
        <v>2.9180000000000001</v>
      </c>
      <c r="K3242">
        <v>9</v>
      </c>
      <c r="L3242">
        <v>1</v>
      </c>
      <c r="M3242">
        <v>19</v>
      </c>
      <c r="N3242">
        <v>20</v>
      </c>
      <c r="O3242">
        <v>2</v>
      </c>
      <c r="P3242">
        <v>5</v>
      </c>
      <c r="Q3242">
        <v>2</v>
      </c>
      <c r="R3242">
        <v>4</v>
      </c>
      <c r="S3242">
        <v>25</v>
      </c>
      <c r="T3242">
        <v>15</v>
      </c>
      <c r="U3242">
        <v>1</v>
      </c>
      <c r="V3242">
        <v>17</v>
      </c>
      <c r="W3242">
        <v>5</v>
      </c>
      <c r="X3242">
        <v>4</v>
      </c>
      <c r="Y3242">
        <v>6</v>
      </c>
      <c r="Z3242">
        <v>14</v>
      </c>
      <c r="AA3242">
        <v>8</v>
      </c>
      <c r="AB3242">
        <v>3</v>
      </c>
      <c r="AC3242">
        <v>0</v>
      </c>
      <c r="AD3242">
        <v>3</v>
      </c>
      <c r="AE3242">
        <f>SUM(M3242:N3242)/SUM(K3242:AD3242)</f>
        <v>0.2392638036809816</v>
      </c>
      <c r="AF3242">
        <f>SUM(S3242,Y3242)/SUM(K3242:AD3242)</f>
        <v>0.19018404907975461</v>
      </c>
      <c r="AG3242">
        <f t="shared" si="218"/>
        <v>0.1165644171779141</v>
      </c>
      <c r="AH3242">
        <f t="shared" si="219"/>
        <v>3.0674846625766871E-2</v>
      </c>
      <c r="AI3242">
        <f t="shared" si="220"/>
        <v>0.1411042944785276</v>
      </c>
      <c r="AJ3242">
        <f t="shared" si="221"/>
        <v>0.2822085889570552</v>
      </c>
    </row>
    <row r="3243" spans="1:38" x14ac:dyDescent="0.2">
      <c r="A3243" t="s">
        <v>1971</v>
      </c>
      <c r="B3243">
        <v>9</v>
      </c>
      <c r="C3243">
        <v>389</v>
      </c>
      <c r="D3243">
        <f>C3243-B3243</f>
        <v>380</v>
      </c>
      <c r="E3243">
        <v>0.27179999999999999</v>
      </c>
      <c r="F3243">
        <v>1.191E-3</v>
      </c>
      <c r="G3243">
        <v>54</v>
      </c>
      <c r="H3243" t="s">
        <v>35</v>
      </c>
      <c r="I3243" t="s">
        <v>44</v>
      </c>
      <c r="J3243">
        <v>2.339</v>
      </c>
      <c r="K3243">
        <v>7</v>
      </c>
      <c r="L3243">
        <v>0</v>
      </c>
      <c r="M3243">
        <v>14</v>
      </c>
      <c r="N3243">
        <v>35</v>
      </c>
      <c r="O3243">
        <v>1</v>
      </c>
      <c r="P3243">
        <v>14</v>
      </c>
      <c r="Q3243">
        <v>3</v>
      </c>
      <c r="R3243">
        <v>3</v>
      </c>
      <c r="S3243">
        <v>18</v>
      </c>
      <c r="T3243">
        <v>5</v>
      </c>
      <c r="U3243">
        <v>2</v>
      </c>
      <c r="V3243">
        <v>17</v>
      </c>
      <c r="W3243">
        <v>5</v>
      </c>
      <c r="X3243">
        <v>9</v>
      </c>
      <c r="Y3243">
        <v>17</v>
      </c>
      <c r="Z3243">
        <v>17</v>
      </c>
      <c r="AA3243">
        <v>13</v>
      </c>
      <c r="AB3243">
        <v>2</v>
      </c>
      <c r="AC3243">
        <v>0</v>
      </c>
      <c r="AD3243">
        <v>2</v>
      </c>
      <c r="AE3243">
        <f>SUM(M3243:N3243)/SUM(K3243:AD3243)</f>
        <v>0.26630434782608697</v>
      </c>
      <c r="AF3243">
        <f>SUM(S3243,Y3243)/SUM(K3243:AD3243)</f>
        <v>0.19021739130434784</v>
      </c>
      <c r="AG3243">
        <f t="shared" si="218"/>
        <v>0.14130434782608695</v>
      </c>
      <c r="AH3243">
        <f t="shared" si="219"/>
        <v>1.6304347826086956E-2</v>
      </c>
      <c r="AI3243">
        <f t="shared" si="220"/>
        <v>6.5217391304347824E-2</v>
      </c>
      <c r="AJ3243">
        <f t="shared" si="221"/>
        <v>0.32065217391304346</v>
      </c>
    </row>
    <row r="3244" spans="1:38" x14ac:dyDescent="0.2">
      <c r="A3244" t="s">
        <v>1948</v>
      </c>
      <c r="B3244">
        <v>27</v>
      </c>
      <c r="C3244">
        <v>502</v>
      </c>
      <c r="D3244">
        <f>C3244-B3244</f>
        <v>475</v>
      </c>
      <c r="E3244">
        <v>0.18240000000000001</v>
      </c>
      <c r="F3244">
        <v>1.58E-3</v>
      </c>
      <c r="G3244">
        <v>18</v>
      </c>
      <c r="H3244" t="s">
        <v>32</v>
      </c>
      <c r="I3244" t="s">
        <v>100</v>
      </c>
      <c r="J3244">
        <v>2.5190000000000001</v>
      </c>
      <c r="K3244">
        <v>8</v>
      </c>
      <c r="L3244">
        <v>0</v>
      </c>
      <c r="M3244">
        <v>27</v>
      </c>
      <c r="N3244">
        <v>28</v>
      </c>
      <c r="O3244">
        <v>3</v>
      </c>
      <c r="P3244">
        <v>18</v>
      </c>
      <c r="Q3244">
        <v>4</v>
      </c>
      <c r="R3244">
        <v>5</v>
      </c>
      <c r="S3244">
        <v>30</v>
      </c>
      <c r="T3244">
        <v>5</v>
      </c>
      <c r="U3244">
        <v>2</v>
      </c>
      <c r="V3244">
        <v>13</v>
      </c>
      <c r="W3244">
        <v>10</v>
      </c>
      <c r="X3244">
        <v>14</v>
      </c>
      <c r="Y3244">
        <v>9</v>
      </c>
      <c r="Z3244">
        <v>11</v>
      </c>
      <c r="AA3244">
        <v>9</v>
      </c>
      <c r="AB3244">
        <v>6</v>
      </c>
      <c r="AC3244">
        <v>0</v>
      </c>
      <c r="AD3244">
        <v>3</v>
      </c>
      <c r="AE3244">
        <f>SUM(M3244:N3244)/SUM(K3244:AD3244)</f>
        <v>0.26829268292682928</v>
      </c>
      <c r="AF3244">
        <f>SUM(S3244,Y3244)/SUM(K3244:AD3244)</f>
        <v>0.19024390243902439</v>
      </c>
      <c r="AG3244">
        <f t="shared" si="218"/>
        <v>0.17560975609756097</v>
      </c>
      <c r="AH3244">
        <f t="shared" si="219"/>
        <v>2.9268292682926831E-2</v>
      </c>
      <c r="AI3244">
        <f t="shared" si="220"/>
        <v>8.7804878048780483E-2</v>
      </c>
      <c r="AJ3244">
        <f t="shared" si="221"/>
        <v>0.24878048780487805</v>
      </c>
      <c r="AK3244">
        <v>1</v>
      </c>
      <c r="AL3244">
        <v>0</v>
      </c>
    </row>
    <row r="3245" spans="1:38" x14ac:dyDescent="0.2">
      <c r="A3245" t="s">
        <v>313</v>
      </c>
      <c r="B3245">
        <v>3</v>
      </c>
      <c r="C3245">
        <v>76</v>
      </c>
      <c r="D3245">
        <f>C3245-B3245</f>
        <v>73</v>
      </c>
      <c r="E3245">
        <v>0.254</v>
      </c>
      <c r="F3245">
        <v>2.22E-4</v>
      </c>
      <c r="G3245">
        <v>42</v>
      </c>
      <c r="H3245" t="s">
        <v>35</v>
      </c>
      <c r="I3245" t="s">
        <v>314</v>
      </c>
      <c r="J3245">
        <v>3.1709999999999998</v>
      </c>
      <c r="K3245">
        <v>2</v>
      </c>
      <c r="L3245">
        <v>0</v>
      </c>
      <c r="M3245">
        <v>2</v>
      </c>
      <c r="N3245">
        <v>1</v>
      </c>
      <c r="O3245">
        <v>1</v>
      </c>
      <c r="P3245">
        <v>7</v>
      </c>
      <c r="Q3245">
        <v>0</v>
      </c>
      <c r="R3245">
        <v>2</v>
      </c>
      <c r="S3245">
        <v>6</v>
      </c>
      <c r="T3245">
        <v>2</v>
      </c>
      <c r="U3245">
        <v>2</v>
      </c>
      <c r="V3245">
        <v>2</v>
      </c>
      <c r="W3245">
        <v>3</v>
      </c>
      <c r="X3245">
        <v>6</v>
      </c>
      <c r="Y3245">
        <v>2</v>
      </c>
      <c r="Z3245">
        <v>1</v>
      </c>
      <c r="AA3245">
        <v>1</v>
      </c>
      <c r="AB3245">
        <v>0</v>
      </c>
      <c r="AC3245">
        <v>0</v>
      </c>
      <c r="AD3245">
        <v>2</v>
      </c>
      <c r="AE3245">
        <f>SUM(M3245:N3245)/SUM(K3245:AD3245)</f>
        <v>7.1428571428571425E-2</v>
      </c>
      <c r="AF3245">
        <f>SUM(S3245,Y3245)/SUM(K3245:AD3245)</f>
        <v>0.19047619047619047</v>
      </c>
      <c r="AG3245">
        <f t="shared" si="218"/>
        <v>0.2857142857142857</v>
      </c>
      <c r="AH3245">
        <f t="shared" si="219"/>
        <v>7.1428571428571425E-2</v>
      </c>
      <c r="AI3245">
        <f t="shared" si="220"/>
        <v>0.14285714285714285</v>
      </c>
      <c r="AJ3245">
        <f t="shared" si="221"/>
        <v>0.23809523809523808</v>
      </c>
    </row>
    <row r="3246" spans="1:38" x14ac:dyDescent="0.2">
      <c r="A3246" t="s">
        <v>2476</v>
      </c>
      <c r="B3246">
        <v>126</v>
      </c>
      <c r="C3246">
        <v>208</v>
      </c>
      <c r="D3246">
        <f>C3246-B3246</f>
        <v>82</v>
      </c>
      <c r="E3246">
        <v>0.18840000000000001</v>
      </c>
      <c r="F3246">
        <v>1.4610000000000001E-3</v>
      </c>
      <c r="G3246">
        <v>18</v>
      </c>
      <c r="H3246" t="s">
        <v>35</v>
      </c>
      <c r="I3246" t="s">
        <v>33</v>
      </c>
      <c r="J3246">
        <v>3.2440000000000002</v>
      </c>
      <c r="K3246">
        <v>0</v>
      </c>
      <c r="L3246">
        <v>0</v>
      </c>
      <c r="M3246">
        <v>2</v>
      </c>
      <c r="N3246">
        <v>5</v>
      </c>
      <c r="O3246">
        <v>1</v>
      </c>
      <c r="P3246">
        <v>3</v>
      </c>
      <c r="Q3246">
        <v>1</v>
      </c>
      <c r="R3246">
        <v>4</v>
      </c>
      <c r="S3246">
        <v>7</v>
      </c>
      <c r="T3246">
        <v>4</v>
      </c>
      <c r="U3246">
        <v>1</v>
      </c>
      <c r="V3246">
        <v>2</v>
      </c>
      <c r="W3246">
        <v>5</v>
      </c>
      <c r="X3246">
        <v>5</v>
      </c>
      <c r="Y3246">
        <v>5</v>
      </c>
      <c r="Z3246">
        <v>8</v>
      </c>
      <c r="AA3246">
        <v>3</v>
      </c>
      <c r="AB3246">
        <v>2</v>
      </c>
      <c r="AC3246">
        <v>2</v>
      </c>
      <c r="AD3246">
        <v>3</v>
      </c>
      <c r="AE3246">
        <f>SUM(M3246:N3246)/SUM(K3246:AD3246)</f>
        <v>0.1111111111111111</v>
      </c>
      <c r="AF3246">
        <f>SUM(S3246,Y3246)/SUM(K3246:AD3246)</f>
        <v>0.19047619047619047</v>
      </c>
      <c r="AG3246">
        <f t="shared" si="218"/>
        <v>0.12698412698412698</v>
      </c>
      <c r="AH3246">
        <f t="shared" si="219"/>
        <v>9.5238095238095233E-2</v>
      </c>
      <c r="AI3246">
        <f t="shared" si="220"/>
        <v>0.17460317460317459</v>
      </c>
      <c r="AJ3246">
        <f t="shared" si="221"/>
        <v>0.30158730158730157</v>
      </c>
    </row>
    <row r="3247" spans="1:38" x14ac:dyDescent="0.2">
      <c r="A3247" t="s">
        <v>1447</v>
      </c>
      <c r="B3247">
        <v>35</v>
      </c>
      <c r="C3247">
        <v>93</v>
      </c>
      <c r="D3247">
        <f>C3247-B3247</f>
        <v>58</v>
      </c>
      <c r="E3247">
        <v>0.2611</v>
      </c>
      <c r="F3247">
        <v>1.2300000000000001E-4</v>
      </c>
      <c r="G3247">
        <v>42</v>
      </c>
      <c r="H3247" t="s">
        <v>35</v>
      </c>
      <c r="I3247" t="s">
        <v>33</v>
      </c>
      <c r="J3247">
        <v>3.9550000000000001</v>
      </c>
      <c r="K3247">
        <v>3</v>
      </c>
      <c r="L3247">
        <v>0</v>
      </c>
      <c r="M3247">
        <v>3</v>
      </c>
      <c r="N3247">
        <v>3</v>
      </c>
      <c r="O3247">
        <v>0</v>
      </c>
      <c r="P3247">
        <v>2</v>
      </c>
      <c r="Q3247">
        <v>0</v>
      </c>
      <c r="R3247">
        <v>1</v>
      </c>
      <c r="S3247">
        <v>6</v>
      </c>
      <c r="T3247">
        <v>7</v>
      </c>
      <c r="U3247">
        <v>1</v>
      </c>
      <c r="V3247">
        <v>1</v>
      </c>
      <c r="W3247">
        <v>1</v>
      </c>
      <c r="X3247">
        <v>2</v>
      </c>
      <c r="Y3247">
        <v>2</v>
      </c>
      <c r="Z3247">
        <v>3</v>
      </c>
      <c r="AA3247">
        <v>0</v>
      </c>
      <c r="AB3247">
        <v>3</v>
      </c>
      <c r="AC3247">
        <v>0</v>
      </c>
      <c r="AD3247">
        <v>4</v>
      </c>
      <c r="AE3247">
        <f>SUM(M3247:N3247)/SUM(K3247:AD3247)</f>
        <v>0.14285714285714285</v>
      </c>
      <c r="AF3247">
        <f>SUM(S3247,Y3247)/SUM(K3247:AD3247)</f>
        <v>0.19047619047619047</v>
      </c>
      <c r="AG3247">
        <f t="shared" si="218"/>
        <v>0.14285714285714285</v>
      </c>
      <c r="AH3247">
        <f t="shared" si="219"/>
        <v>9.5238095238095233E-2</v>
      </c>
      <c r="AI3247">
        <f t="shared" si="220"/>
        <v>0.2857142857142857</v>
      </c>
      <c r="AJ3247">
        <f t="shared" si="221"/>
        <v>0.14285714285714285</v>
      </c>
    </row>
    <row r="3248" spans="1:38" x14ac:dyDescent="0.2">
      <c r="A3248" t="s">
        <v>2543</v>
      </c>
      <c r="B3248">
        <v>375</v>
      </c>
      <c r="C3248">
        <v>487</v>
      </c>
      <c r="D3248">
        <f>C3248-B3248</f>
        <v>112</v>
      </c>
      <c r="E3248">
        <v>0.20300000000000001</v>
      </c>
      <c r="F3248">
        <v>4.3000000000000002E-5</v>
      </c>
      <c r="G3248">
        <v>30</v>
      </c>
      <c r="H3248" t="s">
        <v>46</v>
      </c>
      <c r="I3248" t="s">
        <v>33</v>
      </c>
      <c r="J3248">
        <v>2.9860000000000002</v>
      </c>
      <c r="K3248">
        <v>5</v>
      </c>
      <c r="L3248">
        <v>0</v>
      </c>
      <c r="M3248">
        <v>2</v>
      </c>
      <c r="N3248">
        <v>7</v>
      </c>
      <c r="O3248">
        <v>2</v>
      </c>
      <c r="P3248">
        <v>6</v>
      </c>
      <c r="Q3248">
        <v>0</v>
      </c>
      <c r="R3248">
        <v>1</v>
      </c>
      <c r="S3248">
        <v>7</v>
      </c>
      <c r="T3248">
        <v>1</v>
      </c>
      <c r="U3248">
        <v>0</v>
      </c>
      <c r="V3248">
        <v>5</v>
      </c>
      <c r="W3248">
        <v>5</v>
      </c>
      <c r="X3248">
        <v>4</v>
      </c>
      <c r="Y3248">
        <v>5</v>
      </c>
      <c r="Z3248">
        <v>7</v>
      </c>
      <c r="AA3248">
        <v>3</v>
      </c>
      <c r="AB3248">
        <v>3</v>
      </c>
      <c r="AC3248">
        <v>0</v>
      </c>
      <c r="AD3248">
        <v>0</v>
      </c>
      <c r="AE3248">
        <f>SUM(M3248:N3248)/SUM(K3248:AD3248)</f>
        <v>0.14285714285714285</v>
      </c>
      <c r="AF3248">
        <f>SUM(S3248,Y3248)/SUM(K3248:AD3248)</f>
        <v>0.19047619047619047</v>
      </c>
      <c r="AG3248">
        <f t="shared" si="218"/>
        <v>0.25396825396825395</v>
      </c>
      <c r="AH3248">
        <f t="shared" si="219"/>
        <v>3.1746031746031744E-2</v>
      </c>
      <c r="AI3248">
        <f t="shared" si="220"/>
        <v>7.9365079365079361E-2</v>
      </c>
      <c r="AJ3248">
        <f t="shared" si="221"/>
        <v>0.30158730158730157</v>
      </c>
    </row>
    <row r="3249" spans="1:38" x14ac:dyDescent="0.2">
      <c r="A3249" t="s">
        <v>2780</v>
      </c>
      <c r="B3249">
        <v>141</v>
      </c>
      <c r="C3249">
        <v>164</v>
      </c>
      <c r="D3249">
        <f>C3249-B3249</f>
        <v>23</v>
      </c>
      <c r="E3249">
        <v>0.38040000000000002</v>
      </c>
      <c r="F3249">
        <v>2.5000000000000001E-5</v>
      </c>
      <c r="G3249">
        <v>78</v>
      </c>
      <c r="H3249" t="s">
        <v>46</v>
      </c>
      <c r="I3249" t="s">
        <v>49</v>
      </c>
      <c r="J3249">
        <v>3.5049999999999999</v>
      </c>
      <c r="K3249">
        <v>3</v>
      </c>
      <c r="L3249">
        <v>0</v>
      </c>
      <c r="M3249">
        <v>1</v>
      </c>
      <c r="N3249">
        <v>2</v>
      </c>
      <c r="O3249">
        <v>1</v>
      </c>
      <c r="P3249">
        <v>0</v>
      </c>
      <c r="Q3249">
        <v>0</v>
      </c>
      <c r="R3249">
        <v>1</v>
      </c>
      <c r="S3249">
        <v>2</v>
      </c>
      <c r="T3249">
        <v>1</v>
      </c>
      <c r="U3249">
        <v>1</v>
      </c>
      <c r="V3249">
        <v>2</v>
      </c>
      <c r="W3249">
        <v>1</v>
      </c>
      <c r="X3249">
        <v>0</v>
      </c>
      <c r="Y3249">
        <v>2</v>
      </c>
      <c r="Z3249">
        <v>0</v>
      </c>
      <c r="AA3249">
        <v>3</v>
      </c>
      <c r="AB3249">
        <v>0</v>
      </c>
      <c r="AC3249">
        <v>0</v>
      </c>
      <c r="AD3249">
        <v>1</v>
      </c>
      <c r="AE3249">
        <f>SUM(M3249:N3249)/SUM(K3249:AD3249)</f>
        <v>0.14285714285714285</v>
      </c>
      <c r="AF3249">
        <f>SUM(S3249,Y3249)/SUM(K3249:AD3249)</f>
        <v>0.19047619047619047</v>
      </c>
      <c r="AG3249">
        <f t="shared" si="218"/>
        <v>0.19047619047619047</v>
      </c>
      <c r="AH3249">
        <f t="shared" si="219"/>
        <v>9.5238095238095233E-2</v>
      </c>
      <c r="AI3249">
        <f t="shared" si="220"/>
        <v>0.14285714285714285</v>
      </c>
      <c r="AJ3249">
        <f t="shared" si="221"/>
        <v>0.23809523809523808</v>
      </c>
      <c r="AK3249">
        <v>1</v>
      </c>
      <c r="AL3249">
        <v>0</v>
      </c>
    </row>
    <row r="3250" spans="1:38" x14ac:dyDescent="0.2">
      <c r="A3250" t="s">
        <v>2915</v>
      </c>
      <c r="B3250">
        <v>501</v>
      </c>
      <c r="C3250">
        <v>572</v>
      </c>
      <c r="D3250">
        <f>C3250-B3250</f>
        <v>71</v>
      </c>
      <c r="E3250">
        <v>0.21709999999999999</v>
      </c>
      <c r="F3250">
        <v>9.6000000000000002E-5</v>
      </c>
      <c r="G3250">
        <v>30</v>
      </c>
      <c r="H3250" t="s">
        <v>46</v>
      </c>
      <c r="I3250" t="s">
        <v>49</v>
      </c>
      <c r="J3250">
        <v>3.5859999999999999</v>
      </c>
      <c r="K3250">
        <v>2</v>
      </c>
      <c r="L3250">
        <v>0</v>
      </c>
      <c r="M3250">
        <v>2</v>
      </c>
      <c r="N3250">
        <v>4</v>
      </c>
      <c r="O3250">
        <v>3</v>
      </c>
      <c r="P3250">
        <v>4</v>
      </c>
      <c r="Q3250">
        <v>2</v>
      </c>
      <c r="R3250">
        <v>3</v>
      </c>
      <c r="S3250">
        <v>6</v>
      </c>
      <c r="T3250">
        <v>3</v>
      </c>
      <c r="U3250">
        <v>0</v>
      </c>
      <c r="V3250">
        <v>4</v>
      </c>
      <c r="W3250">
        <v>2</v>
      </c>
      <c r="X3250">
        <v>1</v>
      </c>
      <c r="Y3250">
        <v>2</v>
      </c>
      <c r="Z3250">
        <v>2</v>
      </c>
      <c r="AA3250">
        <v>0</v>
      </c>
      <c r="AB3250">
        <v>2</v>
      </c>
      <c r="AC3250">
        <v>0</v>
      </c>
      <c r="AD3250">
        <v>0</v>
      </c>
      <c r="AE3250">
        <f>SUM(M3250:N3250)/SUM(K3250:AD3250)</f>
        <v>0.14285714285714285</v>
      </c>
      <c r="AF3250">
        <f>SUM(S3250,Y3250)/SUM(K3250:AD3250)</f>
        <v>0.19047619047619047</v>
      </c>
      <c r="AG3250">
        <f t="shared" si="218"/>
        <v>0.19047619047619047</v>
      </c>
      <c r="AH3250">
        <f t="shared" si="219"/>
        <v>7.1428571428571425E-2</v>
      </c>
      <c r="AI3250">
        <f t="shared" si="220"/>
        <v>0.19047619047619047</v>
      </c>
      <c r="AJ3250">
        <f t="shared" si="221"/>
        <v>0.21428571428571427</v>
      </c>
    </row>
    <row r="3251" spans="1:38" x14ac:dyDescent="0.2">
      <c r="A3251" t="s">
        <v>184</v>
      </c>
      <c r="B3251">
        <v>172</v>
      </c>
      <c r="C3251">
        <v>495</v>
      </c>
      <c r="D3251">
        <f>C3251-B3251</f>
        <v>323</v>
      </c>
      <c r="E3251">
        <v>0.20799999999999999</v>
      </c>
      <c r="F3251">
        <v>7.6030000000000004E-3</v>
      </c>
      <c r="G3251">
        <v>30</v>
      </c>
      <c r="H3251" t="s">
        <v>35</v>
      </c>
      <c r="I3251" t="s">
        <v>44</v>
      </c>
      <c r="J3251">
        <v>2.694</v>
      </c>
      <c r="K3251">
        <v>2</v>
      </c>
      <c r="L3251">
        <v>0</v>
      </c>
      <c r="M3251">
        <v>13</v>
      </c>
      <c r="N3251">
        <v>6</v>
      </c>
      <c r="O3251">
        <v>1</v>
      </c>
      <c r="P3251">
        <v>19</v>
      </c>
      <c r="Q3251">
        <v>5</v>
      </c>
      <c r="R3251">
        <v>4</v>
      </c>
      <c r="S3251">
        <v>16</v>
      </c>
      <c r="T3251">
        <v>2</v>
      </c>
      <c r="U3251">
        <v>1</v>
      </c>
      <c r="V3251">
        <v>12</v>
      </c>
      <c r="W3251">
        <v>6</v>
      </c>
      <c r="X3251">
        <v>8</v>
      </c>
      <c r="Y3251">
        <v>8</v>
      </c>
      <c r="Z3251">
        <v>12</v>
      </c>
      <c r="AA3251">
        <v>5</v>
      </c>
      <c r="AB3251">
        <v>5</v>
      </c>
      <c r="AC3251">
        <v>0</v>
      </c>
      <c r="AD3251">
        <v>1</v>
      </c>
      <c r="AE3251">
        <f>SUM(M3251:N3251)/SUM(K3251:AD3251)</f>
        <v>0.15079365079365079</v>
      </c>
      <c r="AF3251">
        <f>SUM(S3251,Y3251)/SUM(K3251:AD3251)</f>
        <v>0.19047619047619047</v>
      </c>
      <c r="AG3251">
        <f t="shared" si="218"/>
        <v>0.21428571428571427</v>
      </c>
      <c r="AH3251">
        <f t="shared" si="219"/>
        <v>1.5873015873015872E-2</v>
      </c>
      <c r="AI3251">
        <f t="shared" si="220"/>
        <v>9.5238095238095233E-2</v>
      </c>
      <c r="AJ3251">
        <f t="shared" si="221"/>
        <v>0.33333333333333331</v>
      </c>
    </row>
    <row r="3252" spans="1:38" x14ac:dyDescent="0.2">
      <c r="A3252" t="s">
        <v>454</v>
      </c>
      <c r="B3252">
        <v>242</v>
      </c>
      <c r="C3252">
        <v>459</v>
      </c>
      <c r="D3252">
        <f>C3252-B3252</f>
        <v>217</v>
      </c>
      <c r="E3252">
        <v>0.29549999999999998</v>
      </c>
      <c r="F3252">
        <v>1.1400000000000001E-4</v>
      </c>
      <c r="G3252">
        <v>54</v>
      </c>
      <c r="H3252" t="s">
        <v>32</v>
      </c>
      <c r="I3252" t="s">
        <v>51</v>
      </c>
      <c r="J3252">
        <v>3.31</v>
      </c>
      <c r="K3252">
        <v>4</v>
      </c>
      <c r="L3252">
        <v>0</v>
      </c>
      <c r="M3252">
        <v>7</v>
      </c>
      <c r="N3252">
        <v>9</v>
      </c>
      <c r="O3252">
        <v>2</v>
      </c>
      <c r="P3252">
        <v>15</v>
      </c>
      <c r="Q3252">
        <v>2</v>
      </c>
      <c r="R3252">
        <v>4</v>
      </c>
      <c r="S3252">
        <v>11</v>
      </c>
      <c r="T3252">
        <v>6</v>
      </c>
      <c r="U3252">
        <v>3</v>
      </c>
      <c r="V3252">
        <v>5</v>
      </c>
      <c r="W3252">
        <v>4</v>
      </c>
      <c r="X3252">
        <v>3</v>
      </c>
      <c r="Y3252">
        <v>9</v>
      </c>
      <c r="Z3252">
        <v>6</v>
      </c>
      <c r="AA3252">
        <v>7</v>
      </c>
      <c r="AB3252">
        <v>4</v>
      </c>
      <c r="AC3252">
        <v>0</v>
      </c>
      <c r="AD3252">
        <v>4</v>
      </c>
      <c r="AE3252">
        <f>SUM(M3252:N3252)/SUM(K3252:AD3252)</f>
        <v>0.15238095238095239</v>
      </c>
      <c r="AF3252">
        <f>SUM(S3252,Y3252)/SUM(K3252:AD3252)</f>
        <v>0.19047619047619047</v>
      </c>
      <c r="AG3252">
        <f t="shared" si="218"/>
        <v>0.21904761904761905</v>
      </c>
      <c r="AH3252">
        <f t="shared" si="219"/>
        <v>5.7142857142857141E-2</v>
      </c>
      <c r="AI3252">
        <f t="shared" si="220"/>
        <v>0.16190476190476191</v>
      </c>
      <c r="AJ3252">
        <f t="shared" si="221"/>
        <v>0.21904761904761905</v>
      </c>
      <c r="AK3252">
        <v>3</v>
      </c>
      <c r="AL3252">
        <v>0</v>
      </c>
    </row>
    <row r="3253" spans="1:38" x14ac:dyDescent="0.2">
      <c r="A3253" t="s">
        <v>2159</v>
      </c>
      <c r="B3253">
        <v>260</v>
      </c>
      <c r="C3253">
        <v>405</v>
      </c>
      <c r="D3253">
        <f>C3253-B3253</f>
        <v>145</v>
      </c>
      <c r="E3253">
        <v>0.1638</v>
      </c>
      <c r="F3253" s="1">
        <v>6.9999999999999999E-6</v>
      </c>
      <c r="G3253">
        <v>18</v>
      </c>
      <c r="H3253" t="s">
        <v>35</v>
      </c>
      <c r="I3253" t="s">
        <v>33</v>
      </c>
      <c r="J3253">
        <v>3.47</v>
      </c>
      <c r="K3253">
        <v>2</v>
      </c>
      <c r="L3253">
        <v>0</v>
      </c>
      <c r="M3253">
        <v>7</v>
      </c>
      <c r="N3253">
        <v>6</v>
      </c>
      <c r="O3253">
        <v>7</v>
      </c>
      <c r="P3253">
        <v>5</v>
      </c>
      <c r="Q3253">
        <v>0</v>
      </c>
      <c r="R3253">
        <v>4</v>
      </c>
      <c r="S3253">
        <v>4</v>
      </c>
      <c r="T3253">
        <v>1</v>
      </c>
      <c r="U3253">
        <v>2</v>
      </c>
      <c r="V3253">
        <v>3</v>
      </c>
      <c r="W3253">
        <v>7</v>
      </c>
      <c r="X3253">
        <v>1</v>
      </c>
      <c r="Y3253">
        <v>12</v>
      </c>
      <c r="Z3253">
        <v>8</v>
      </c>
      <c r="AA3253">
        <v>9</v>
      </c>
      <c r="AB3253">
        <v>5</v>
      </c>
      <c r="AC3253">
        <v>0</v>
      </c>
      <c r="AD3253">
        <v>1</v>
      </c>
      <c r="AE3253">
        <f>SUM(M3253:N3253)/SUM(K3253:AD3253)</f>
        <v>0.15476190476190477</v>
      </c>
      <c r="AF3253">
        <f>SUM(S3253,Y3253)/SUM(K3253:AD3253)</f>
        <v>0.19047619047619047</v>
      </c>
      <c r="AG3253">
        <f t="shared" si="218"/>
        <v>0.16666666666666666</v>
      </c>
      <c r="AH3253">
        <f t="shared" si="219"/>
        <v>9.5238095238095233E-2</v>
      </c>
      <c r="AI3253">
        <f t="shared" si="220"/>
        <v>0.14285714285714285</v>
      </c>
      <c r="AJ3253">
        <f t="shared" si="221"/>
        <v>0.25</v>
      </c>
    </row>
    <row r="3254" spans="1:38" x14ac:dyDescent="0.2">
      <c r="A3254" t="s">
        <v>2700</v>
      </c>
      <c r="B3254">
        <v>26</v>
      </c>
      <c r="C3254">
        <v>110</v>
      </c>
      <c r="D3254">
        <f>C3254-B3254</f>
        <v>84</v>
      </c>
      <c r="E3254">
        <v>0.51070000000000004</v>
      </c>
      <c r="F3254">
        <v>4.0689999999999997E-3</v>
      </c>
      <c r="G3254">
        <v>90</v>
      </c>
      <c r="H3254" t="s">
        <v>35</v>
      </c>
      <c r="I3254" t="s">
        <v>2701</v>
      </c>
      <c r="J3254">
        <v>3.008</v>
      </c>
      <c r="K3254">
        <v>2</v>
      </c>
      <c r="L3254">
        <v>0</v>
      </c>
      <c r="M3254">
        <v>4</v>
      </c>
      <c r="N3254">
        <v>6</v>
      </c>
      <c r="O3254">
        <v>0</v>
      </c>
      <c r="P3254">
        <v>4</v>
      </c>
      <c r="Q3254">
        <v>2</v>
      </c>
      <c r="R3254">
        <v>0</v>
      </c>
      <c r="S3254">
        <v>7</v>
      </c>
      <c r="T3254">
        <v>7</v>
      </c>
      <c r="U3254">
        <v>2</v>
      </c>
      <c r="V3254">
        <v>3</v>
      </c>
      <c r="W3254">
        <v>4</v>
      </c>
      <c r="X3254">
        <v>5</v>
      </c>
      <c r="Y3254">
        <v>5</v>
      </c>
      <c r="Z3254">
        <v>4</v>
      </c>
      <c r="AA3254">
        <v>3</v>
      </c>
      <c r="AB3254">
        <v>2</v>
      </c>
      <c r="AC3254">
        <v>0</v>
      </c>
      <c r="AD3254">
        <v>3</v>
      </c>
      <c r="AE3254">
        <f>SUM(M3254:N3254)/SUM(K3254:AD3254)</f>
        <v>0.15873015873015872</v>
      </c>
      <c r="AF3254">
        <f>SUM(S3254,Y3254)/SUM(K3254:AD3254)</f>
        <v>0.19047619047619047</v>
      </c>
      <c r="AG3254">
        <f t="shared" si="218"/>
        <v>0.15873015873015872</v>
      </c>
      <c r="AH3254">
        <f t="shared" si="219"/>
        <v>4.7619047619047616E-2</v>
      </c>
      <c r="AI3254">
        <f t="shared" si="220"/>
        <v>0.17460317460317459</v>
      </c>
      <c r="AJ3254">
        <f t="shared" si="221"/>
        <v>0.26984126984126983</v>
      </c>
    </row>
    <row r="3255" spans="1:38" x14ac:dyDescent="0.2">
      <c r="A3255" t="s">
        <v>664</v>
      </c>
      <c r="B3255">
        <v>123</v>
      </c>
      <c r="C3255">
        <v>332</v>
      </c>
      <c r="D3255">
        <f>C3255-B3255</f>
        <v>209</v>
      </c>
      <c r="E3255">
        <v>0.22</v>
      </c>
      <c r="F3255">
        <v>1.196E-3</v>
      </c>
      <c r="G3255">
        <v>30</v>
      </c>
      <c r="H3255" t="s">
        <v>46</v>
      </c>
      <c r="I3255" t="s">
        <v>665</v>
      </c>
      <c r="J3255">
        <v>3.2360000000000002</v>
      </c>
      <c r="K3255">
        <v>5</v>
      </c>
      <c r="L3255">
        <v>0</v>
      </c>
      <c r="M3255">
        <v>9</v>
      </c>
      <c r="N3255">
        <v>13</v>
      </c>
      <c r="O3255">
        <v>1</v>
      </c>
      <c r="P3255">
        <v>24</v>
      </c>
      <c r="Q3255">
        <v>2</v>
      </c>
      <c r="R3255">
        <v>6</v>
      </c>
      <c r="S3255">
        <v>16</v>
      </c>
      <c r="T3255">
        <v>3</v>
      </c>
      <c r="U3255">
        <v>2</v>
      </c>
      <c r="V3255">
        <v>4</v>
      </c>
      <c r="W3255">
        <v>6</v>
      </c>
      <c r="X3255">
        <v>6</v>
      </c>
      <c r="Y3255">
        <v>8</v>
      </c>
      <c r="Z3255">
        <v>4</v>
      </c>
      <c r="AA3255">
        <v>6</v>
      </c>
      <c r="AB3255">
        <v>8</v>
      </c>
      <c r="AC3255">
        <v>1</v>
      </c>
      <c r="AD3255">
        <v>2</v>
      </c>
      <c r="AE3255">
        <f>SUM(M3255:N3255)/SUM(K3255:AD3255)</f>
        <v>0.17460317460317459</v>
      </c>
      <c r="AF3255">
        <f>SUM(S3255,Y3255)/SUM(K3255:AD3255)</f>
        <v>0.19047619047619047</v>
      </c>
      <c r="AG3255">
        <f t="shared" si="218"/>
        <v>0.27777777777777779</v>
      </c>
      <c r="AH3255">
        <f t="shared" si="219"/>
        <v>3.1746031746031744E-2</v>
      </c>
      <c r="AI3255">
        <f t="shared" si="220"/>
        <v>0.15079365079365079</v>
      </c>
      <c r="AJ3255">
        <f t="shared" si="221"/>
        <v>0.17460317460317459</v>
      </c>
      <c r="AK3255">
        <v>14</v>
      </c>
      <c r="AL3255">
        <v>4</v>
      </c>
    </row>
    <row r="3256" spans="1:38" x14ac:dyDescent="0.2">
      <c r="A3256" t="s">
        <v>3233</v>
      </c>
      <c r="B3256">
        <v>30</v>
      </c>
      <c r="C3256">
        <v>391</v>
      </c>
      <c r="D3256">
        <f>C3256-B3256</f>
        <v>361</v>
      </c>
      <c r="E3256">
        <v>0.24349999999999999</v>
      </c>
      <c r="F3256">
        <v>3.7859999999999999E-3</v>
      </c>
      <c r="G3256">
        <v>42</v>
      </c>
      <c r="H3256" t="s">
        <v>35</v>
      </c>
      <c r="I3256" t="s">
        <v>44</v>
      </c>
      <c r="J3256">
        <v>2.734</v>
      </c>
      <c r="K3256">
        <v>6</v>
      </c>
      <c r="L3256">
        <v>1</v>
      </c>
      <c r="M3256">
        <v>10</v>
      </c>
      <c r="N3256">
        <v>12</v>
      </c>
      <c r="O3256">
        <v>2</v>
      </c>
      <c r="P3256">
        <v>9</v>
      </c>
      <c r="Q3256">
        <v>3</v>
      </c>
      <c r="R3256">
        <v>4</v>
      </c>
      <c r="S3256">
        <v>18</v>
      </c>
      <c r="T3256">
        <v>3</v>
      </c>
      <c r="U3256">
        <v>2</v>
      </c>
      <c r="V3256">
        <v>10</v>
      </c>
      <c r="W3256">
        <v>10</v>
      </c>
      <c r="X3256">
        <v>6</v>
      </c>
      <c r="Y3256">
        <v>6</v>
      </c>
      <c r="Z3256">
        <v>11</v>
      </c>
      <c r="AA3256">
        <v>7</v>
      </c>
      <c r="AB3256">
        <v>1</v>
      </c>
      <c r="AC3256">
        <v>2</v>
      </c>
      <c r="AD3256">
        <v>3</v>
      </c>
      <c r="AE3256">
        <f>SUM(M3256:N3256)/SUM(K3256:AD3256)</f>
        <v>0.17460317460317459</v>
      </c>
      <c r="AF3256">
        <f>SUM(S3256,Y3256)/SUM(K3256:AD3256)</f>
        <v>0.19047619047619047</v>
      </c>
      <c r="AG3256">
        <f t="shared" si="218"/>
        <v>0.1984126984126984</v>
      </c>
      <c r="AH3256">
        <f t="shared" si="219"/>
        <v>5.5555555555555552E-2</v>
      </c>
      <c r="AI3256">
        <f t="shared" si="220"/>
        <v>7.9365079365079361E-2</v>
      </c>
      <c r="AJ3256">
        <f t="shared" si="221"/>
        <v>0.30158730158730157</v>
      </c>
    </row>
    <row r="3257" spans="1:38" x14ac:dyDescent="0.2">
      <c r="A3257" t="s">
        <v>1612</v>
      </c>
      <c r="B3257">
        <v>760</v>
      </c>
      <c r="C3257">
        <v>885</v>
      </c>
      <c r="D3257">
        <f>C3257-B3257</f>
        <v>125</v>
      </c>
      <c r="E3257">
        <v>0.16919999999999999</v>
      </c>
      <c r="F3257">
        <v>6.5399999999999996E-4</v>
      </c>
      <c r="G3257">
        <v>18</v>
      </c>
      <c r="H3257" t="s">
        <v>35</v>
      </c>
      <c r="I3257" t="s">
        <v>44</v>
      </c>
      <c r="J3257">
        <v>3.3610000000000002</v>
      </c>
      <c r="K3257">
        <v>5</v>
      </c>
      <c r="L3257">
        <v>0</v>
      </c>
      <c r="M3257">
        <v>6</v>
      </c>
      <c r="N3257">
        <v>9</v>
      </c>
      <c r="O3257">
        <v>0</v>
      </c>
      <c r="P3257">
        <v>6</v>
      </c>
      <c r="Q3257">
        <v>1</v>
      </c>
      <c r="R3257">
        <v>2</v>
      </c>
      <c r="S3257">
        <v>8</v>
      </c>
      <c r="T3257">
        <v>5</v>
      </c>
      <c r="U3257">
        <v>2</v>
      </c>
      <c r="V3257">
        <v>2</v>
      </c>
      <c r="W3257">
        <v>4</v>
      </c>
      <c r="X3257">
        <v>4</v>
      </c>
      <c r="Y3257">
        <v>8</v>
      </c>
      <c r="Z3257">
        <v>7</v>
      </c>
      <c r="AA3257">
        <v>4</v>
      </c>
      <c r="AB3257">
        <v>7</v>
      </c>
      <c r="AC3257">
        <v>1</v>
      </c>
      <c r="AD3257">
        <v>3</v>
      </c>
      <c r="AE3257">
        <f>SUM(M3257:N3257)/SUM(K3257:AD3257)</f>
        <v>0.17857142857142858</v>
      </c>
      <c r="AF3257">
        <f>SUM(S3257,Y3257)/SUM(K3257:AD3257)</f>
        <v>0.19047619047619047</v>
      </c>
      <c r="AG3257">
        <f t="shared" si="218"/>
        <v>0.17857142857142858</v>
      </c>
      <c r="AH3257">
        <f t="shared" si="219"/>
        <v>4.7619047619047616E-2</v>
      </c>
      <c r="AI3257">
        <f t="shared" si="220"/>
        <v>0.19047619047619047</v>
      </c>
      <c r="AJ3257">
        <f t="shared" si="221"/>
        <v>0.21428571428571427</v>
      </c>
    </row>
    <row r="3258" spans="1:38" x14ac:dyDescent="0.2">
      <c r="A3258" t="s">
        <v>343</v>
      </c>
      <c r="B3258">
        <v>6</v>
      </c>
      <c r="C3258">
        <v>29</v>
      </c>
      <c r="D3258">
        <f>C3258-B3258</f>
        <v>23</v>
      </c>
      <c r="E3258">
        <v>0.2205</v>
      </c>
      <c r="F3258">
        <v>1.5899999999999999E-4</v>
      </c>
      <c r="G3258">
        <v>30</v>
      </c>
      <c r="H3258" t="s">
        <v>35</v>
      </c>
      <c r="I3258" t="s">
        <v>33</v>
      </c>
      <c r="J3258">
        <v>3.133</v>
      </c>
      <c r="K3258">
        <v>1</v>
      </c>
      <c r="L3258">
        <v>0</v>
      </c>
      <c r="M3258">
        <v>1</v>
      </c>
      <c r="N3258">
        <v>3</v>
      </c>
      <c r="O3258">
        <v>1</v>
      </c>
      <c r="P3258">
        <v>0</v>
      </c>
      <c r="Q3258">
        <v>0</v>
      </c>
      <c r="R3258">
        <v>1</v>
      </c>
      <c r="S3258">
        <v>3</v>
      </c>
      <c r="T3258">
        <v>1</v>
      </c>
      <c r="U3258">
        <v>0</v>
      </c>
      <c r="V3258">
        <v>3</v>
      </c>
      <c r="W3258">
        <v>1</v>
      </c>
      <c r="X3258">
        <v>2</v>
      </c>
      <c r="Y3258">
        <v>1</v>
      </c>
      <c r="Z3258">
        <v>0</v>
      </c>
      <c r="AA3258">
        <v>1</v>
      </c>
      <c r="AB3258">
        <v>2</v>
      </c>
      <c r="AC3258">
        <v>0</v>
      </c>
      <c r="AD3258">
        <v>0</v>
      </c>
      <c r="AE3258">
        <f>SUM(M3258:N3258)/SUM(K3258:AD3258)</f>
        <v>0.19047619047619047</v>
      </c>
      <c r="AF3258">
        <f>SUM(S3258,Y3258)/SUM(K3258:AD3258)</f>
        <v>0.19047619047619047</v>
      </c>
      <c r="AG3258">
        <f t="shared" si="218"/>
        <v>9.5238095238095233E-2</v>
      </c>
      <c r="AH3258">
        <f t="shared" si="219"/>
        <v>4.7619047619047616E-2</v>
      </c>
      <c r="AI3258">
        <f t="shared" si="220"/>
        <v>0.19047619047619047</v>
      </c>
      <c r="AJ3258">
        <f t="shared" si="221"/>
        <v>0.2857142857142857</v>
      </c>
    </row>
    <row r="3259" spans="1:38" x14ac:dyDescent="0.2">
      <c r="A3259" t="s">
        <v>2177</v>
      </c>
      <c r="B3259">
        <v>24</v>
      </c>
      <c r="C3259">
        <v>292</v>
      </c>
      <c r="D3259">
        <f>C3259-B3259</f>
        <v>268</v>
      </c>
      <c r="E3259">
        <v>0.13009999999999999</v>
      </c>
      <c r="F3259">
        <v>6.6649999999999999E-3</v>
      </c>
      <c r="G3259">
        <v>6</v>
      </c>
      <c r="H3259" t="s">
        <v>35</v>
      </c>
      <c r="I3259" t="s">
        <v>49</v>
      </c>
      <c r="J3259">
        <v>2.9289999999999998</v>
      </c>
      <c r="K3259">
        <v>5</v>
      </c>
      <c r="L3259">
        <v>0</v>
      </c>
      <c r="M3259">
        <v>11</v>
      </c>
      <c r="N3259">
        <v>13</v>
      </c>
      <c r="O3259">
        <v>3</v>
      </c>
      <c r="P3259">
        <v>15</v>
      </c>
      <c r="Q3259">
        <v>4</v>
      </c>
      <c r="R3259">
        <v>2</v>
      </c>
      <c r="S3259">
        <v>14</v>
      </c>
      <c r="T3259">
        <v>9</v>
      </c>
      <c r="U3259">
        <v>1</v>
      </c>
      <c r="V3259">
        <v>6</v>
      </c>
      <c r="W3259">
        <v>3</v>
      </c>
      <c r="X3259">
        <v>8</v>
      </c>
      <c r="Y3259">
        <v>10</v>
      </c>
      <c r="Z3259">
        <v>11</v>
      </c>
      <c r="AA3259">
        <v>4</v>
      </c>
      <c r="AB3259">
        <v>3</v>
      </c>
      <c r="AC3259">
        <v>0</v>
      </c>
      <c r="AD3259">
        <v>4</v>
      </c>
      <c r="AE3259">
        <f>SUM(M3259:N3259)/SUM(K3259:AD3259)</f>
        <v>0.19047619047619047</v>
      </c>
      <c r="AF3259">
        <f>SUM(S3259,Y3259)/SUM(K3259:AD3259)</f>
        <v>0.19047619047619047</v>
      </c>
      <c r="AG3259">
        <f t="shared" si="218"/>
        <v>0.18253968253968253</v>
      </c>
      <c r="AH3259">
        <f t="shared" si="219"/>
        <v>5.5555555555555552E-2</v>
      </c>
      <c r="AI3259">
        <f t="shared" si="220"/>
        <v>0.11904761904761904</v>
      </c>
      <c r="AJ3259">
        <f t="shared" si="221"/>
        <v>0.26190476190476192</v>
      </c>
    </row>
    <row r="3260" spans="1:38" x14ac:dyDescent="0.2">
      <c r="A3260" t="s">
        <v>2663</v>
      </c>
      <c r="B3260">
        <v>14</v>
      </c>
      <c r="C3260">
        <v>190</v>
      </c>
      <c r="D3260">
        <f>C3260-B3260</f>
        <v>176</v>
      </c>
      <c r="E3260">
        <v>0.36630000000000001</v>
      </c>
      <c r="F3260">
        <v>6.1679999999999999E-3</v>
      </c>
      <c r="G3260">
        <v>78</v>
      </c>
      <c r="H3260" t="s">
        <v>46</v>
      </c>
      <c r="I3260" t="s">
        <v>49</v>
      </c>
      <c r="J3260">
        <v>3.31</v>
      </c>
      <c r="K3260">
        <v>4</v>
      </c>
      <c r="L3260">
        <v>1</v>
      </c>
      <c r="M3260">
        <v>9</v>
      </c>
      <c r="N3260">
        <v>7</v>
      </c>
      <c r="O3260">
        <v>4</v>
      </c>
      <c r="P3260">
        <v>13</v>
      </c>
      <c r="Q3260">
        <v>0</v>
      </c>
      <c r="R3260">
        <v>5</v>
      </c>
      <c r="S3260">
        <v>14</v>
      </c>
      <c r="T3260">
        <v>2</v>
      </c>
      <c r="U3260">
        <v>0</v>
      </c>
      <c r="V3260">
        <v>6</v>
      </c>
      <c r="W3260">
        <v>4</v>
      </c>
      <c r="X3260">
        <v>1</v>
      </c>
      <c r="Y3260">
        <v>2</v>
      </c>
      <c r="Z3260">
        <v>4</v>
      </c>
      <c r="AA3260">
        <v>3</v>
      </c>
      <c r="AB3260">
        <v>3</v>
      </c>
      <c r="AC3260">
        <v>0</v>
      </c>
      <c r="AD3260">
        <v>2</v>
      </c>
      <c r="AE3260">
        <f>SUM(M3260:N3260)/SUM(K3260:AD3260)</f>
        <v>0.19047619047619047</v>
      </c>
      <c r="AF3260">
        <f>SUM(S3260,Y3260)/SUM(K3260:AD3260)</f>
        <v>0.19047619047619047</v>
      </c>
      <c r="AG3260">
        <f t="shared" si="218"/>
        <v>0.25</v>
      </c>
      <c r="AH3260">
        <f t="shared" si="219"/>
        <v>7.1428571428571425E-2</v>
      </c>
      <c r="AI3260">
        <f t="shared" si="220"/>
        <v>0.11904761904761904</v>
      </c>
      <c r="AJ3260">
        <f t="shared" si="221"/>
        <v>0.17857142857142858</v>
      </c>
    </row>
    <row r="3261" spans="1:38" x14ac:dyDescent="0.2">
      <c r="A3261" t="s">
        <v>2277</v>
      </c>
      <c r="B3261">
        <v>442</v>
      </c>
      <c r="C3261">
        <v>537</v>
      </c>
      <c r="D3261">
        <f>C3261-B3261</f>
        <v>95</v>
      </c>
      <c r="E3261">
        <v>0.1615</v>
      </c>
      <c r="F3261">
        <v>1.4E-5</v>
      </c>
      <c r="G3261">
        <v>6</v>
      </c>
      <c r="H3261" t="s">
        <v>35</v>
      </c>
      <c r="I3261" t="s">
        <v>44</v>
      </c>
      <c r="J3261">
        <v>2.927</v>
      </c>
      <c r="K3261">
        <v>5</v>
      </c>
      <c r="L3261">
        <v>0</v>
      </c>
      <c r="M3261">
        <v>7</v>
      </c>
      <c r="N3261">
        <v>6</v>
      </c>
      <c r="O3261">
        <v>4</v>
      </c>
      <c r="P3261">
        <v>0</v>
      </c>
      <c r="Q3261">
        <v>0</v>
      </c>
      <c r="R3261">
        <v>4</v>
      </c>
      <c r="S3261">
        <v>7</v>
      </c>
      <c r="T3261">
        <v>1</v>
      </c>
      <c r="U3261">
        <v>0</v>
      </c>
      <c r="V3261">
        <v>8</v>
      </c>
      <c r="W3261">
        <v>2</v>
      </c>
      <c r="X3261">
        <v>1</v>
      </c>
      <c r="Y3261">
        <v>5</v>
      </c>
      <c r="Z3261">
        <v>6</v>
      </c>
      <c r="AA3261">
        <v>4</v>
      </c>
      <c r="AB3261">
        <v>0</v>
      </c>
      <c r="AC3261">
        <v>1</v>
      </c>
      <c r="AD3261">
        <v>2</v>
      </c>
      <c r="AE3261">
        <f>SUM(M3261:N3261)/SUM(K3261:AD3261)</f>
        <v>0.20634920634920634</v>
      </c>
      <c r="AF3261">
        <f>SUM(S3261,Y3261)/SUM(K3261:AD3261)</f>
        <v>0.19047619047619047</v>
      </c>
      <c r="AG3261">
        <f t="shared" si="218"/>
        <v>0.1111111111111111</v>
      </c>
      <c r="AH3261">
        <f t="shared" si="219"/>
        <v>0.1111111111111111</v>
      </c>
      <c r="AI3261">
        <f t="shared" si="220"/>
        <v>7.9365079365079361E-2</v>
      </c>
      <c r="AJ3261">
        <f t="shared" si="221"/>
        <v>0.30158730158730157</v>
      </c>
    </row>
    <row r="3262" spans="1:38" x14ac:dyDescent="0.2">
      <c r="A3262" t="s">
        <v>2384</v>
      </c>
      <c r="B3262">
        <v>700</v>
      </c>
      <c r="C3262">
        <v>820</v>
      </c>
      <c r="D3262">
        <f>C3262-B3262</f>
        <v>120</v>
      </c>
      <c r="E3262">
        <v>0.1673</v>
      </c>
      <c r="F3262">
        <v>1.08E-3</v>
      </c>
      <c r="G3262">
        <v>18</v>
      </c>
      <c r="H3262" t="s">
        <v>46</v>
      </c>
      <c r="I3262" t="s">
        <v>40</v>
      </c>
      <c r="J3262">
        <v>2.7130000000000001</v>
      </c>
      <c r="K3262">
        <v>5</v>
      </c>
      <c r="L3262">
        <v>0</v>
      </c>
      <c r="M3262">
        <v>4</v>
      </c>
      <c r="N3262">
        <v>9</v>
      </c>
      <c r="O3262">
        <v>0</v>
      </c>
      <c r="P3262">
        <v>2</v>
      </c>
      <c r="Q3262">
        <v>2</v>
      </c>
      <c r="R3262">
        <v>1</v>
      </c>
      <c r="S3262">
        <v>7</v>
      </c>
      <c r="T3262">
        <v>2</v>
      </c>
      <c r="U3262">
        <v>1</v>
      </c>
      <c r="V3262">
        <v>2</v>
      </c>
      <c r="W3262">
        <v>5</v>
      </c>
      <c r="X3262">
        <v>5</v>
      </c>
      <c r="Y3262">
        <v>5</v>
      </c>
      <c r="Z3262">
        <v>7</v>
      </c>
      <c r="AA3262">
        <v>3</v>
      </c>
      <c r="AB3262">
        <v>2</v>
      </c>
      <c r="AC3262">
        <v>0</v>
      </c>
      <c r="AD3262">
        <v>1</v>
      </c>
      <c r="AE3262">
        <f>SUM(M3262:N3262)/SUM(K3262:AD3262)</f>
        <v>0.20634920634920634</v>
      </c>
      <c r="AF3262">
        <f>SUM(S3262,Y3262)/SUM(K3262:AD3262)</f>
        <v>0.19047619047619047</v>
      </c>
      <c r="AG3262">
        <f t="shared" si="218"/>
        <v>0.19047619047619047</v>
      </c>
      <c r="AH3262">
        <f t="shared" si="219"/>
        <v>1.5873015873015872E-2</v>
      </c>
      <c r="AI3262">
        <f t="shared" si="220"/>
        <v>9.5238095238095233E-2</v>
      </c>
      <c r="AJ3262">
        <f t="shared" si="221"/>
        <v>0.30158730158730157</v>
      </c>
    </row>
    <row r="3263" spans="1:38" x14ac:dyDescent="0.2">
      <c r="A3263" t="s">
        <v>1939</v>
      </c>
      <c r="B3263">
        <v>2</v>
      </c>
      <c r="C3263">
        <v>236</v>
      </c>
      <c r="D3263">
        <f>C3263-B3263</f>
        <v>234</v>
      </c>
      <c r="E3263">
        <v>0.69089999999999996</v>
      </c>
      <c r="F3263">
        <v>2.7269999999999999E-2</v>
      </c>
      <c r="G3263">
        <v>90</v>
      </c>
      <c r="H3263" t="s">
        <v>32</v>
      </c>
      <c r="I3263" t="s">
        <v>49</v>
      </c>
      <c r="J3263">
        <v>2.7290000000000001</v>
      </c>
      <c r="K3263">
        <v>5</v>
      </c>
      <c r="L3263">
        <v>1</v>
      </c>
      <c r="M3263">
        <v>10</v>
      </c>
      <c r="N3263">
        <v>8</v>
      </c>
      <c r="O3263">
        <v>2</v>
      </c>
      <c r="P3263">
        <v>16</v>
      </c>
      <c r="Q3263">
        <v>5</v>
      </c>
      <c r="R3263">
        <v>2</v>
      </c>
      <c r="S3263">
        <v>14</v>
      </c>
      <c r="T3263">
        <v>1</v>
      </c>
      <c r="U3263">
        <v>0</v>
      </c>
      <c r="V3263">
        <v>3</v>
      </c>
      <c r="W3263">
        <v>6</v>
      </c>
      <c r="X3263">
        <v>1</v>
      </c>
      <c r="Y3263">
        <v>2</v>
      </c>
      <c r="Z3263">
        <v>5</v>
      </c>
      <c r="AA3263">
        <v>3</v>
      </c>
      <c r="AB3263">
        <v>0</v>
      </c>
      <c r="AC3263">
        <v>0</v>
      </c>
      <c r="AD3263">
        <v>0</v>
      </c>
      <c r="AE3263">
        <f>SUM(M3263:N3263)/SUM(K3263:AD3263)</f>
        <v>0.21428571428571427</v>
      </c>
      <c r="AF3263">
        <f>SUM(S3263,Y3263)/SUM(K3263:AD3263)</f>
        <v>0.19047619047619047</v>
      </c>
      <c r="AG3263">
        <f t="shared" si="218"/>
        <v>0.32142857142857145</v>
      </c>
      <c r="AH3263">
        <f t="shared" si="219"/>
        <v>2.3809523809523808E-2</v>
      </c>
      <c r="AI3263">
        <f t="shared" si="220"/>
        <v>3.5714285714285712E-2</v>
      </c>
      <c r="AJ3263">
        <f t="shared" si="221"/>
        <v>0.21428571428571427</v>
      </c>
      <c r="AK3263">
        <v>19</v>
      </c>
      <c r="AL3263">
        <v>1</v>
      </c>
    </row>
    <row r="3264" spans="1:38" x14ac:dyDescent="0.2">
      <c r="A3264" t="s">
        <v>467</v>
      </c>
      <c r="B3264">
        <v>1218</v>
      </c>
      <c r="C3264">
        <v>1829</v>
      </c>
      <c r="D3264">
        <f>C3264-B3264</f>
        <v>611</v>
      </c>
      <c r="E3264">
        <v>0.21590000000000001</v>
      </c>
      <c r="F3264" s="1">
        <v>1.9999999999999999E-6</v>
      </c>
      <c r="G3264">
        <v>30</v>
      </c>
      <c r="H3264" t="s">
        <v>46</v>
      </c>
      <c r="I3264" t="s">
        <v>44</v>
      </c>
      <c r="J3264">
        <v>2.552</v>
      </c>
      <c r="K3264">
        <v>7</v>
      </c>
      <c r="L3264">
        <v>1</v>
      </c>
      <c r="M3264">
        <v>19</v>
      </c>
      <c r="N3264">
        <v>27</v>
      </c>
      <c r="O3264">
        <v>4</v>
      </c>
      <c r="P3264">
        <v>17</v>
      </c>
      <c r="Q3264">
        <v>5</v>
      </c>
      <c r="R3264">
        <v>2</v>
      </c>
      <c r="S3264">
        <v>22</v>
      </c>
      <c r="T3264">
        <v>9</v>
      </c>
      <c r="U3264">
        <v>2</v>
      </c>
      <c r="V3264">
        <v>17</v>
      </c>
      <c r="W3264">
        <v>7</v>
      </c>
      <c r="X3264">
        <v>14</v>
      </c>
      <c r="Y3264">
        <v>18</v>
      </c>
      <c r="Z3264">
        <v>25</v>
      </c>
      <c r="AA3264">
        <v>7</v>
      </c>
      <c r="AB3264">
        <v>4</v>
      </c>
      <c r="AC3264">
        <v>0</v>
      </c>
      <c r="AD3264">
        <v>3</v>
      </c>
      <c r="AE3264">
        <f>SUM(M3264:N3264)/SUM(K3264:AD3264)</f>
        <v>0.21904761904761905</v>
      </c>
      <c r="AF3264">
        <f>SUM(S3264,Y3264)/SUM(K3264:AD3264)</f>
        <v>0.19047619047619047</v>
      </c>
      <c r="AG3264">
        <f t="shared" si="218"/>
        <v>0.14761904761904762</v>
      </c>
      <c r="AH3264">
        <f t="shared" si="219"/>
        <v>3.3333333333333333E-2</v>
      </c>
      <c r="AI3264">
        <f t="shared" si="220"/>
        <v>8.0952380952380956E-2</v>
      </c>
      <c r="AJ3264">
        <f t="shared" si="221"/>
        <v>0.32857142857142857</v>
      </c>
      <c r="AK3264">
        <v>1</v>
      </c>
      <c r="AL3264">
        <v>1</v>
      </c>
    </row>
    <row r="3265" spans="1:38" x14ac:dyDescent="0.2">
      <c r="A3265" t="s">
        <v>255</v>
      </c>
      <c r="B3265">
        <v>7</v>
      </c>
      <c r="C3265">
        <v>608</v>
      </c>
      <c r="D3265">
        <f>C3265-B3265</f>
        <v>601</v>
      </c>
      <c r="E3265">
        <v>0.46200000000000002</v>
      </c>
      <c r="F3265">
        <v>2.0900000000000001E-4</v>
      </c>
      <c r="G3265">
        <v>90</v>
      </c>
      <c r="H3265" t="s">
        <v>35</v>
      </c>
      <c r="I3265" t="s">
        <v>49</v>
      </c>
      <c r="J3265">
        <v>2.4239999999999999</v>
      </c>
      <c r="K3265">
        <v>14</v>
      </c>
      <c r="L3265">
        <v>0</v>
      </c>
      <c r="M3265">
        <v>29</v>
      </c>
      <c r="N3265">
        <v>25</v>
      </c>
      <c r="O3265">
        <v>1</v>
      </c>
      <c r="P3265">
        <v>34</v>
      </c>
      <c r="Q3265">
        <v>2</v>
      </c>
      <c r="R3265">
        <v>1</v>
      </c>
      <c r="S3265">
        <v>28</v>
      </c>
      <c r="T3265">
        <v>2</v>
      </c>
      <c r="U3265">
        <v>0</v>
      </c>
      <c r="V3265">
        <v>16</v>
      </c>
      <c r="W3265">
        <v>8</v>
      </c>
      <c r="X3265">
        <v>8</v>
      </c>
      <c r="Y3265">
        <v>16</v>
      </c>
      <c r="Z3265">
        <v>22</v>
      </c>
      <c r="AA3265">
        <v>20</v>
      </c>
      <c r="AB3265">
        <v>1</v>
      </c>
      <c r="AC3265">
        <v>0</v>
      </c>
      <c r="AD3265">
        <v>4</v>
      </c>
      <c r="AE3265">
        <f>SUM(M3265:N3265)/SUM(K3265:AD3265)</f>
        <v>0.23376623376623376</v>
      </c>
      <c r="AF3265">
        <f>SUM(S3265,Y3265)/SUM(K3265:AD3265)</f>
        <v>0.19047619047619047</v>
      </c>
      <c r="AG3265">
        <f t="shared" si="218"/>
        <v>0.24242424242424243</v>
      </c>
      <c r="AH3265">
        <f t="shared" si="219"/>
        <v>2.1645021645021644E-2</v>
      </c>
      <c r="AI3265">
        <f t="shared" si="220"/>
        <v>1.7316017316017316E-2</v>
      </c>
      <c r="AJ3265">
        <f t="shared" si="221"/>
        <v>0.2943722943722944</v>
      </c>
    </row>
    <row r="3266" spans="1:38" x14ac:dyDescent="0.2">
      <c r="A3266" t="s">
        <v>3108</v>
      </c>
      <c r="B3266">
        <v>246</v>
      </c>
      <c r="C3266">
        <v>270</v>
      </c>
      <c r="D3266">
        <f>C3266-B3266</f>
        <v>24</v>
      </c>
      <c r="E3266">
        <v>0.13489999999999999</v>
      </c>
      <c r="F3266">
        <v>2.3923E-2</v>
      </c>
      <c r="G3266">
        <v>6</v>
      </c>
      <c r="H3266" t="s">
        <v>35</v>
      </c>
      <c r="I3266" t="s">
        <v>235</v>
      </c>
      <c r="J3266">
        <v>2.7949999999999999</v>
      </c>
      <c r="K3266">
        <v>0</v>
      </c>
      <c r="L3266">
        <v>0</v>
      </c>
      <c r="M3266">
        <v>2</v>
      </c>
      <c r="N3266">
        <v>3</v>
      </c>
      <c r="O3266">
        <v>1</v>
      </c>
      <c r="P3266">
        <v>0</v>
      </c>
      <c r="Q3266">
        <v>0</v>
      </c>
      <c r="R3266">
        <v>1</v>
      </c>
      <c r="S3266">
        <v>4</v>
      </c>
      <c r="T3266">
        <v>1</v>
      </c>
      <c r="U3266">
        <v>0</v>
      </c>
      <c r="V3266">
        <v>1</v>
      </c>
      <c r="W3266">
        <v>1</v>
      </c>
      <c r="X3266">
        <v>3</v>
      </c>
      <c r="Y3266">
        <v>0</v>
      </c>
      <c r="Z3266">
        <v>1</v>
      </c>
      <c r="AA3266">
        <v>1</v>
      </c>
      <c r="AB3266">
        <v>1</v>
      </c>
      <c r="AC3266">
        <v>1</v>
      </c>
      <c r="AD3266">
        <v>0</v>
      </c>
      <c r="AE3266">
        <f>SUM(M3266:N3266)/SUM(K3266:AD3266)</f>
        <v>0.23809523809523808</v>
      </c>
      <c r="AF3266">
        <f>SUM(S3266,Y3266)/SUM(K3266:AD3266)</f>
        <v>0.19047619047619047</v>
      </c>
      <c r="AG3266">
        <f t="shared" si="218"/>
        <v>4.7619047619047616E-2</v>
      </c>
      <c r="AH3266">
        <f t="shared" si="219"/>
        <v>9.5238095238095233E-2</v>
      </c>
      <c r="AI3266">
        <f t="shared" si="220"/>
        <v>0.14285714285714285</v>
      </c>
      <c r="AJ3266">
        <f t="shared" si="221"/>
        <v>0.2857142857142857</v>
      </c>
    </row>
    <row r="3267" spans="1:38" x14ac:dyDescent="0.2">
      <c r="A3267" t="s">
        <v>283</v>
      </c>
      <c r="B3267">
        <v>12</v>
      </c>
      <c r="C3267">
        <v>393</v>
      </c>
      <c r="D3267">
        <f>C3267-B3267</f>
        <v>381</v>
      </c>
      <c r="E3267">
        <v>0.45450000000000002</v>
      </c>
      <c r="F3267">
        <v>6.6100000000000002E-4</v>
      </c>
      <c r="G3267">
        <v>90</v>
      </c>
      <c r="H3267" t="s">
        <v>32</v>
      </c>
      <c r="I3267" t="s">
        <v>49</v>
      </c>
      <c r="J3267">
        <v>2.4950000000000001</v>
      </c>
      <c r="K3267">
        <v>6</v>
      </c>
      <c r="L3267">
        <v>0</v>
      </c>
      <c r="M3267">
        <v>15</v>
      </c>
      <c r="N3267">
        <v>23</v>
      </c>
      <c r="O3267">
        <v>5</v>
      </c>
      <c r="P3267">
        <v>21</v>
      </c>
      <c r="Q3267">
        <v>1</v>
      </c>
      <c r="R3267">
        <v>1</v>
      </c>
      <c r="S3267">
        <v>14</v>
      </c>
      <c r="T3267">
        <v>2</v>
      </c>
      <c r="U3267">
        <v>1</v>
      </c>
      <c r="V3267">
        <v>8</v>
      </c>
      <c r="W3267">
        <v>3</v>
      </c>
      <c r="X3267">
        <v>6</v>
      </c>
      <c r="Y3267">
        <v>14</v>
      </c>
      <c r="Z3267">
        <v>11</v>
      </c>
      <c r="AA3267">
        <v>11</v>
      </c>
      <c r="AB3267">
        <v>1</v>
      </c>
      <c r="AC3267">
        <v>0</v>
      </c>
      <c r="AD3267">
        <v>4</v>
      </c>
      <c r="AE3267">
        <f>SUM(M3267:N3267)/SUM(K3267:AD3267)</f>
        <v>0.25850340136054423</v>
      </c>
      <c r="AF3267">
        <f>SUM(S3267,Y3267)/SUM(K3267:AD3267)</f>
        <v>0.19047619047619047</v>
      </c>
      <c r="AG3267">
        <f t="shared" ref="AG3267:AG3330" si="222">SUM(P3267,K3267,W3267)/SUM(K3267:AD3267)</f>
        <v>0.20408163265306123</v>
      </c>
      <c r="AH3267">
        <f t="shared" ref="AH3267:AH3330" si="223">SUM(AC3267,AD3267,O3267)/SUM(K3267:AD3267)</f>
        <v>6.1224489795918366E-2</v>
      </c>
      <c r="AI3267">
        <f t="shared" ref="AI3267:AI3330" si="224">SUM(R3267,T3267,AB3267,U3267)/SUM(K3267:AD3267)</f>
        <v>3.4013605442176874E-2</v>
      </c>
      <c r="AJ3267">
        <f t="shared" ref="AJ3267:AJ3330" si="225">SUM(Q3267,X3267,V3267,AA3267,Z3267,L3267)/SUM(K3267:AD3267)</f>
        <v>0.25170068027210885</v>
      </c>
      <c r="AK3267">
        <v>68</v>
      </c>
      <c r="AL3267">
        <v>0</v>
      </c>
    </row>
    <row r="3268" spans="1:38" x14ac:dyDescent="0.2">
      <c r="A3268" t="s">
        <v>312</v>
      </c>
      <c r="B3268">
        <v>33</v>
      </c>
      <c r="C3268">
        <v>90</v>
      </c>
      <c r="D3268">
        <f>C3268-B3268</f>
        <v>57</v>
      </c>
      <c r="E3268">
        <v>0.32890000000000003</v>
      </c>
      <c r="F3268">
        <v>2.0999999999999999E-5</v>
      </c>
      <c r="G3268">
        <v>66</v>
      </c>
      <c r="H3268" t="s">
        <v>46</v>
      </c>
      <c r="I3268" t="s">
        <v>100</v>
      </c>
      <c r="J3268">
        <v>2.5979999999999999</v>
      </c>
      <c r="K3268">
        <v>4</v>
      </c>
      <c r="L3268">
        <v>0</v>
      </c>
      <c r="M3268">
        <v>3</v>
      </c>
      <c r="N3268">
        <v>8</v>
      </c>
      <c r="O3268">
        <v>1</v>
      </c>
      <c r="P3268">
        <v>3</v>
      </c>
      <c r="Q3268">
        <v>0</v>
      </c>
      <c r="R3268">
        <v>1</v>
      </c>
      <c r="S3268">
        <v>5</v>
      </c>
      <c r="T3268">
        <v>0</v>
      </c>
      <c r="U3268">
        <v>1</v>
      </c>
      <c r="V3268">
        <v>1</v>
      </c>
      <c r="W3268">
        <v>2</v>
      </c>
      <c r="X3268">
        <v>3</v>
      </c>
      <c r="Y3268">
        <v>3</v>
      </c>
      <c r="Z3268">
        <v>3</v>
      </c>
      <c r="AA3268">
        <v>2</v>
      </c>
      <c r="AB3268">
        <v>0</v>
      </c>
      <c r="AC3268">
        <v>0</v>
      </c>
      <c r="AD3268">
        <v>2</v>
      </c>
      <c r="AE3268">
        <f>SUM(M3268:N3268)/SUM(K3268:AD3268)</f>
        <v>0.26190476190476192</v>
      </c>
      <c r="AF3268">
        <f>SUM(S3268,Y3268)/SUM(K3268:AD3268)</f>
        <v>0.19047619047619047</v>
      </c>
      <c r="AG3268">
        <f t="shared" si="222"/>
        <v>0.21428571428571427</v>
      </c>
      <c r="AH3268">
        <f t="shared" si="223"/>
        <v>7.1428571428571425E-2</v>
      </c>
      <c r="AI3268">
        <f t="shared" si="224"/>
        <v>4.7619047619047616E-2</v>
      </c>
      <c r="AJ3268">
        <f t="shared" si="225"/>
        <v>0.21428571428571427</v>
      </c>
      <c r="AK3268">
        <v>1</v>
      </c>
      <c r="AL3268">
        <v>0</v>
      </c>
    </row>
    <row r="3269" spans="1:38" x14ac:dyDescent="0.2">
      <c r="A3269" t="s">
        <v>2657</v>
      </c>
      <c r="B3269">
        <v>187</v>
      </c>
      <c r="C3269">
        <v>266</v>
      </c>
      <c r="D3269">
        <f>C3269-B3269</f>
        <v>79</v>
      </c>
      <c r="E3269">
        <v>0.27160000000000001</v>
      </c>
      <c r="F3269">
        <v>1.977E-3</v>
      </c>
      <c r="G3269">
        <v>54</v>
      </c>
      <c r="H3269" t="s">
        <v>46</v>
      </c>
      <c r="I3269" t="s">
        <v>49</v>
      </c>
      <c r="J3269">
        <v>2.4860000000000002</v>
      </c>
      <c r="K3269">
        <v>1</v>
      </c>
      <c r="L3269">
        <v>0</v>
      </c>
      <c r="M3269">
        <v>4</v>
      </c>
      <c r="N3269">
        <v>7</v>
      </c>
      <c r="O3269">
        <v>3</v>
      </c>
      <c r="P3269">
        <v>4</v>
      </c>
      <c r="Q3269">
        <v>0</v>
      </c>
      <c r="R3269">
        <v>1</v>
      </c>
      <c r="S3269">
        <v>2</v>
      </c>
      <c r="T3269">
        <v>0</v>
      </c>
      <c r="U3269">
        <v>1</v>
      </c>
      <c r="V3269">
        <v>3</v>
      </c>
      <c r="W3269">
        <v>3</v>
      </c>
      <c r="X3269">
        <v>2</v>
      </c>
      <c r="Y3269">
        <v>6</v>
      </c>
      <c r="Z3269">
        <v>3</v>
      </c>
      <c r="AA3269">
        <v>1</v>
      </c>
      <c r="AB3269">
        <v>0</v>
      </c>
      <c r="AC3269">
        <v>1</v>
      </c>
      <c r="AD3269">
        <v>0</v>
      </c>
      <c r="AE3269">
        <f>SUM(M3269:N3269)/SUM(K3269:AD3269)</f>
        <v>0.26190476190476192</v>
      </c>
      <c r="AF3269">
        <f>SUM(S3269,Y3269)/SUM(K3269:AD3269)</f>
        <v>0.19047619047619047</v>
      </c>
      <c r="AG3269">
        <f t="shared" si="222"/>
        <v>0.19047619047619047</v>
      </c>
      <c r="AH3269">
        <f t="shared" si="223"/>
        <v>9.5238095238095233E-2</v>
      </c>
      <c r="AI3269">
        <f t="shared" si="224"/>
        <v>4.7619047619047616E-2</v>
      </c>
      <c r="AJ3269">
        <f t="shared" si="225"/>
        <v>0.21428571428571427</v>
      </c>
      <c r="AK3269">
        <v>7</v>
      </c>
      <c r="AL3269">
        <v>0</v>
      </c>
    </row>
    <row r="3270" spans="1:38" x14ac:dyDescent="0.2">
      <c r="A3270" t="s">
        <v>2084</v>
      </c>
      <c r="B3270">
        <v>206</v>
      </c>
      <c r="C3270">
        <v>277</v>
      </c>
      <c r="D3270">
        <f>C3270-B3270</f>
        <v>71</v>
      </c>
      <c r="E3270">
        <v>0.41760000000000003</v>
      </c>
      <c r="F3270">
        <v>2.8200000000000002E-4</v>
      </c>
      <c r="G3270">
        <v>78</v>
      </c>
      <c r="H3270" t="s">
        <v>46</v>
      </c>
      <c r="I3270" t="s">
        <v>40</v>
      </c>
      <c r="J3270">
        <v>2.2679999999999998</v>
      </c>
      <c r="K3270">
        <v>3</v>
      </c>
      <c r="L3270">
        <v>0</v>
      </c>
      <c r="M3270">
        <v>6</v>
      </c>
      <c r="N3270">
        <v>11</v>
      </c>
      <c r="O3270">
        <v>1</v>
      </c>
      <c r="P3270">
        <v>3</v>
      </c>
      <c r="Q3270">
        <v>2</v>
      </c>
      <c r="R3270">
        <v>0</v>
      </c>
      <c r="S3270">
        <v>5</v>
      </c>
      <c r="T3270">
        <v>3</v>
      </c>
      <c r="U3270">
        <v>0</v>
      </c>
      <c r="V3270">
        <v>2</v>
      </c>
      <c r="W3270">
        <v>0</v>
      </c>
      <c r="X3270">
        <v>10</v>
      </c>
      <c r="Y3270">
        <v>7</v>
      </c>
      <c r="Z3270">
        <v>3</v>
      </c>
      <c r="AA3270">
        <v>0</v>
      </c>
      <c r="AB3270">
        <v>2</v>
      </c>
      <c r="AC3270">
        <v>1</v>
      </c>
      <c r="AD3270">
        <v>4</v>
      </c>
      <c r="AE3270">
        <f>SUM(M3270:N3270)/SUM(K3270:AD3270)</f>
        <v>0.26984126984126983</v>
      </c>
      <c r="AF3270">
        <f>SUM(S3270,Y3270)/SUM(K3270:AD3270)</f>
        <v>0.19047619047619047</v>
      </c>
      <c r="AG3270">
        <f t="shared" si="222"/>
        <v>9.5238095238095233E-2</v>
      </c>
      <c r="AH3270">
        <f t="shared" si="223"/>
        <v>9.5238095238095233E-2</v>
      </c>
      <c r="AI3270">
        <f t="shared" si="224"/>
        <v>7.9365079365079361E-2</v>
      </c>
      <c r="AJ3270">
        <f t="shared" si="225"/>
        <v>0.26984126984126983</v>
      </c>
      <c r="AK3270">
        <v>1</v>
      </c>
      <c r="AL3270">
        <v>0</v>
      </c>
    </row>
    <row r="3271" spans="1:38" x14ac:dyDescent="0.2">
      <c r="A3271" t="s">
        <v>1139</v>
      </c>
      <c r="B3271">
        <v>50</v>
      </c>
      <c r="C3271">
        <v>659</v>
      </c>
      <c r="D3271">
        <f>C3271-B3271</f>
        <v>609</v>
      </c>
      <c r="E3271">
        <v>0.19220000000000001</v>
      </c>
      <c r="F3271">
        <v>1.5E-5</v>
      </c>
      <c r="G3271">
        <v>18</v>
      </c>
      <c r="H3271" t="s">
        <v>46</v>
      </c>
      <c r="I3271" t="s">
        <v>72</v>
      </c>
      <c r="J3271">
        <v>2.6080000000000001</v>
      </c>
      <c r="K3271">
        <v>14</v>
      </c>
      <c r="L3271">
        <v>2</v>
      </c>
      <c r="M3271">
        <v>17</v>
      </c>
      <c r="N3271">
        <v>27</v>
      </c>
      <c r="O3271">
        <v>3</v>
      </c>
      <c r="P3271">
        <v>38</v>
      </c>
      <c r="Q3271">
        <v>5</v>
      </c>
      <c r="R3271">
        <v>0</v>
      </c>
      <c r="S3271">
        <v>26</v>
      </c>
      <c r="T3271">
        <v>1</v>
      </c>
      <c r="U3271">
        <v>1</v>
      </c>
      <c r="V3271">
        <v>9</v>
      </c>
      <c r="W3271">
        <v>15</v>
      </c>
      <c r="X3271">
        <v>14</v>
      </c>
      <c r="Y3271">
        <v>15</v>
      </c>
      <c r="Z3271">
        <v>5</v>
      </c>
      <c r="AA3271">
        <v>14</v>
      </c>
      <c r="AB3271">
        <v>6</v>
      </c>
      <c r="AC3271">
        <v>0</v>
      </c>
      <c r="AD3271">
        <v>3</v>
      </c>
      <c r="AE3271">
        <f>SUM(M3271:N3271)/SUM(K3271:AD3271)</f>
        <v>0.20465116279069767</v>
      </c>
      <c r="AF3271">
        <f>SUM(S3271,Y3271)/SUM(K3271:AD3271)</f>
        <v>0.19069767441860466</v>
      </c>
      <c r="AG3271">
        <f t="shared" si="222"/>
        <v>0.3116279069767442</v>
      </c>
      <c r="AH3271">
        <f t="shared" si="223"/>
        <v>2.7906976744186046E-2</v>
      </c>
      <c r="AI3271">
        <f t="shared" si="224"/>
        <v>3.7209302325581395E-2</v>
      </c>
      <c r="AJ3271">
        <f t="shared" si="225"/>
        <v>0.22790697674418606</v>
      </c>
      <c r="AK3271">
        <v>22</v>
      </c>
      <c r="AL3271">
        <v>3</v>
      </c>
    </row>
    <row r="3272" spans="1:38" x14ac:dyDescent="0.2">
      <c r="A3272" t="s">
        <v>656</v>
      </c>
      <c r="B3272">
        <v>32</v>
      </c>
      <c r="C3272">
        <v>502</v>
      </c>
      <c r="D3272">
        <f>C3272-B3272</f>
        <v>470</v>
      </c>
      <c r="E3272">
        <v>0.29559999999999997</v>
      </c>
      <c r="F3272">
        <v>1.5E-5</v>
      </c>
      <c r="G3272">
        <v>54</v>
      </c>
      <c r="H3272" t="s">
        <v>32</v>
      </c>
      <c r="I3272" t="s">
        <v>36</v>
      </c>
      <c r="J3272">
        <v>3.0470000000000002</v>
      </c>
      <c r="K3272">
        <v>6</v>
      </c>
      <c r="L3272">
        <v>1</v>
      </c>
      <c r="M3272">
        <v>14</v>
      </c>
      <c r="N3272">
        <v>5</v>
      </c>
      <c r="O3272">
        <v>1</v>
      </c>
      <c r="P3272">
        <v>32</v>
      </c>
      <c r="Q3272">
        <v>3</v>
      </c>
      <c r="R3272">
        <v>3</v>
      </c>
      <c r="S3272">
        <v>25</v>
      </c>
      <c r="T3272">
        <v>5</v>
      </c>
      <c r="U3272">
        <v>0</v>
      </c>
      <c r="V3272">
        <v>6</v>
      </c>
      <c r="W3272">
        <v>10</v>
      </c>
      <c r="X3272">
        <v>8</v>
      </c>
      <c r="Y3272">
        <v>8</v>
      </c>
      <c r="Z3272">
        <v>21</v>
      </c>
      <c r="AA3272">
        <v>14</v>
      </c>
      <c r="AB3272">
        <v>5</v>
      </c>
      <c r="AC3272">
        <v>2</v>
      </c>
      <c r="AD3272">
        <v>4</v>
      </c>
      <c r="AE3272">
        <f>SUM(M3272:N3272)/SUM(K3272:AD3272)</f>
        <v>0.10982658959537572</v>
      </c>
      <c r="AF3272">
        <f>SUM(S3272,Y3272)/SUM(K3272:AD3272)</f>
        <v>0.19075144508670519</v>
      </c>
      <c r="AG3272">
        <f t="shared" si="222"/>
        <v>0.2774566473988439</v>
      </c>
      <c r="AH3272">
        <f t="shared" si="223"/>
        <v>4.046242774566474E-2</v>
      </c>
      <c r="AI3272">
        <f t="shared" si="224"/>
        <v>7.5144508670520235E-2</v>
      </c>
      <c r="AJ3272">
        <f t="shared" si="225"/>
        <v>0.30635838150289019</v>
      </c>
      <c r="AK3272">
        <v>3</v>
      </c>
      <c r="AL3272">
        <v>0</v>
      </c>
    </row>
    <row r="3273" spans="1:38" x14ac:dyDescent="0.2">
      <c r="A3273" t="s">
        <v>632</v>
      </c>
      <c r="B3273">
        <v>135</v>
      </c>
      <c r="C3273">
        <v>1011</v>
      </c>
      <c r="D3273">
        <f>C3273-B3273</f>
        <v>876</v>
      </c>
      <c r="E3273">
        <v>0.22939999999999999</v>
      </c>
      <c r="F3273">
        <v>3.6999999999999999E-4</v>
      </c>
      <c r="G3273">
        <v>42</v>
      </c>
      <c r="H3273" t="s">
        <v>35</v>
      </c>
      <c r="I3273" t="s">
        <v>33</v>
      </c>
      <c r="J3273">
        <v>2.8479999999999999</v>
      </c>
      <c r="K3273">
        <v>15</v>
      </c>
      <c r="L3273">
        <v>3</v>
      </c>
      <c r="M3273">
        <v>33</v>
      </c>
      <c r="N3273">
        <v>36</v>
      </c>
      <c r="O3273">
        <v>2</v>
      </c>
      <c r="P3273">
        <v>27</v>
      </c>
      <c r="Q3273">
        <v>17</v>
      </c>
      <c r="R3273">
        <v>9</v>
      </c>
      <c r="S3273">
        <v>45</v>
      </c>
      <c r="T3273">
        <v>15</v>
      </c>
      <c r="U3273">
        <v>7</v>
      </c>
      <c r="V3273">
        <v>22</v>
      </c>
      <c r="W3273">
        <v>12</v>
      </c>
      <c r="X3273">
        <v>17</v>
      </c>
      <c r="Y3273">
        <v>21</v>
      </c>
      <c r="Z3273">
        <v>30</v>
      </c>
      <c r="AA3273">
        <v>13</v>
      </c>
      <c r="AB3273">
        <v>13</v>
      </c>
      <c r="AC3273">
        <v>0</v>
      </c>
      <c r="AD3273">
        <v>9</v>
      </c>
      <c r="AE3273">
        <f>SUM(M3273:N3273)/SUM(K3273:AD3273)</f>
        <v>0.19942196531791909</v>
      </c>
      <c r="AF3273">
        <f>SUM(S3273,Y3273)/SUM(K3273:AD3273)</f>
        <v>0.19075144508670519</v>
      </c>
      <c r="AG3273">
        <f t="shared" si="222"/>
        <v>0.15606936416184972</v>
      </c>
      <c r="AH3273">
        <f t="shared" si="223"/>
        <v>3.1791907514450865E-2</v>
      </c>
      <c r="AI3273">
        <f t="shared" si="224"/>
        <v>0.12716763005780346</v>
      </c>
      <c r="AJ3273">
        <f t="shared" si="225"/>
        <v>0.2947976878612717</v>
      </c>
    </row>
    <row r="3274" spans="1:38" x14ac:dyDescent="0.2">
      <c r="A3274" t="s">
        <v>1608</v>
      </c>
      <c r="B3274">
        <v>47</v>
      </c>
      <c r="C3274">
        <v>427</v>
      </c>
      <c r="D3274">
        <f>C3274-B3274</f>
        <v>380</v>
      </c>
      <c r="E3274">
        <v>0.1827</v>
      </c>
      <c r="F3274">
        <v>6.9189999999999998E-3</v>
      </c>
      <c r="G3274">
        <v>18</v>
      </c>
      <c r="H3274" t="s">
        <v>35</v>
      </c>
      <c r="I3274" t="s">
        <v>44</v>
      </c>
      <c r="J3274">
        <v>2.8719999999999999</v>
      </c>
      <c r="K3274">
        <v>6</v>
      </c>
      <c r="L3274">
        <v>0</v>
      </c>
      <c r="M3274">
        <v>12</v>
      </c>
      <c r="N3274">
        <v>10</v>
      </c>
      <c r="O3274">
        <v>2</v>
      </c>
      <c r="P3274">
        <v>23</v>
      </c>
      <c r="Q3274">
        <v>5</v>
      </c>
      <c r="R3274">
        <v>2</v>
      </c>
      <c r="S3274">
        <v>25</v>
      </c>
      <c r="T3274">
        <v>5</v>
      </c>
      <c r="U3274">
        <v>3</v>
      </c>
      <c r="V3274">
        <v>14</v>
      </c>
      <c r="W3274">
        <v>7</v>
      </c>
      <c r="X3274">
        <v>2</v>
      </c>
      <c r="Y3274">
        <v>4</v>
      </c>
      <c r="Z3274">
        <v>12</v>
      </c>
      <c r="AA3274">
        <v>10</v>
      </c>
      <c r="AB3274">
        <v>3</v>
      </c>
      <c r="AC3274">
        <v>1</v>
      </c>
      <c r="AD3274">
        <v>6</v>
      </c>
      <c r="AE3274">
        <f>SUM(M3274:N3274)/SUM(K3274:AD3274)</f>
        <v>0.14473684210526316</v>
      </c>
      <c r="AF3274">
        <f>SUM(S3274,Y3274)/SUM(K3274:AD3274)</f>
        <v>0.19078947368421054</v>
      </c>
      <c r="AG3274">
        <f t="shared" si="222"/>
        <v>0.23684210526315788</v>
      </c>
      <c r="AH3274">
        <f t="shared" si="223"/>
        <v>5.921052631578947E-2</v>
      </c>
      <c r="AI3274">
        <f t="shared" si="224"/>
        <v>8.5526315789473686E-2</v>
      </c>
      <c r="AJ3274">
        <f t="shared" si="225"/>
        <v>0.28289473684210525</v>
      </c>
    </row>
    <row r="3275" spans="1:38" x14ac:dyDescent="0.2">
      <c r="A3275" t="s">
        <v>900</v>
      </c>
      <c r="B3275">
        <v>6</v>
      </c>
      <c r="C3275">
        <v>446</v>
      </c>
      <c r="D3275">
        <f>C3275-B3275</f>
        <v>440</v>
      </c>
      <c r="E3275">
        <v>0.2697</v>
      </c>
      <c r="F3275">
        <v>7.7999999999999999E-5</v>
      </c>
      <c r="G3275">
        <v>54</v>
      </c>
      <c r="H3275" t="s">
        <v>46</v>
      </c>
      <c r="I3275" t="s">
        <v>100</v>
      </c>
      <c r="J3275">
        <v>2.3260000000000001</v>
      </c>
      <c r="K3275">
        <v>8</v>
      </c>
      <c r="L3275">
        <v>0</v>
      </c>
      <c r="M3275">
        <v>18</v>
      </c>
      <c r="N3275">
        <v>19</v>
      </c>
      <c r="O3275">
        <v>1</v>
      </c>
      <c r="P3275">
        <v>13</v>
      </c>
      <c r="Q3275">
        <v>1</v>
      </c>
      <c r="R3275">
        <v>0</v>
      </c>
      <c r="S3275">
        <v>26</v>
      </c>
      <c r="T3275">
        <v>2</v>
      </c>
      <c r="U3275">
        <v>0</v>
      </c>
      <c r="V3275">
        <v>16</v>
      </c>
      <c r="W3275">
        <v>10</v>
      </c>
      <c r="X3275">
        <v>8</v>
      </c>
      <c r="Y3275">
        <v>3</v>
      </c>
      <c r="Z3275">
        <v>14</v>
      </c>
      <c r="AA3275">
        <v>6</v>
      </c>
      <c r="AB3275">
        <v>4</v>
      </c>
      <c r="AC3275">
        <v>0</v>
      </c>
      <c r="AD3275">
        <v>3</v>
      </c>
      <c r="AE3275">
        <f>SUM(M3275:N3275)/SUM(K3275:AD3275)</f>
        <v>0.24342105263157895</v>
      </c>
      <c r="AF3275">
        <f>SUM(S3275,Y3275)/SUM(K3275:AD3275)</f>
        <v>0.19078947368421054</v>
      </c>
      <c r="AG3275">
        <f t="shared" si="222"/>
        <v>0.20394736842105263</v>
      </c>
      <c r="AH3275">
        <f t="shared" si="223"/>
        <v>2.6315789473684209E-2</v>
      </c>
      <c r="AI3275">
        <f t="shared" si="224"/>
        <v>3.9473684210526314E-2</v>
      </c>
      <c r="AJ3275">
        <f t="shared" si="225"/>
        <v>0.29605263157894735</v>
      </c>
      <c r="AK3275">
        <v>12</v>
      </c>
      <c r="AL3275">
        <v>1</v>
      </c>
    </row>
    <row r="3276" spans="1:38" x14ac:dyDescent="0.2">
      <c r="A3276" t="s">
        <v>2527</v>
      </c>
      <c r="B3276">
        <v>470</v>
      </c>
      <c r="C3276">
        <v>817</v>
      </c>
      <c r="D3276">
        <f>C3276-B3276</f>
        <v>347</v>
      </c>
      <c r="E3276">
        <v>0.224</v>
      </c>
      <c r="F3276">
        <v>3.39E-4</v>
      </c>
      <c r="G3276">
        <v>30</v>
      </c>
      <c r="H3276" t="s">
        <v>46</v>
      </c>
      <c r="I3276" t="s">
        <v>482</v>
      </c>
      <c r="J3276">
        <v>2.948</v>
      </c>
      <c r="K3276">
        <v>6</v>
      </c>
      <c r="L3276">
        <v>1</v>
      </c>
      <c r="M3276">
        <v>11</v>
      </c>
      <c r="N3276">
        <v>4</v>
      </c>
      <c r="O3276">
        <v>2</v>
      </c>
      <c r="P3276">
        <v>7</v>
      </c>
      <c r="Q3276">
        <v>2</v>
      </c>
      <c r="R3276">
        <v>4</v>
      </c>
      <c r="S3276">
        <v>18</v>
      </c>
      <c r="T3276">
        <v>7</v>
      </c>
      <c r="U3276">
        <v>0</v>
      </c>
      <c r="V3276">
        <v>16</v>
      </c>
      <c r="W3276">
        <v>7</v>
      </c>
      <c r="X3276">
        <v>7</v>
      </c>
      <c r="Y3276">
        <v>7</v>
      </c>
      <c r="Z3276">
        <v>16</v>
      </c>
      <c r="AA3276">
        <v>9</v>
      </c>
      <c r="AB3276">
        <v>3</v>
      </c>
      <c r="AC3276">
        <v>0</v>
      </c>
      <c r="AD3276">
        <v>4</v>
      </c>
      <c r="AE3276">
        <f>SUM(M3276:N3276)/SUM(K3276:AD3276)</f>
        <v>0.11450381679389313</v>
      </c>
      <c r="AF3276">
        <f>SUM(S3276,Y3276)/SUM(K3276:AD3276)</f>
        <v>0.19083969465648856</v>
      </c>
      <c r="AG3276">
        <f t="shared" si="222"/>
        <v>0.15267175572519084</v>
      </c>
      <c r="AH3276">
        <f t="shared" si="223"/>
        <v>4.5801526717557252E-2</v>
      </c>
      <c r="AI3276">
        <f t="shared" si="224"/>
        <v>0.10687022900763359</v>
      </c>
      <c r="AJ3276">
        <f t="shared" si="225"/>
        <v>0.38931297709923662</v>
      </c>
    </row>
    <row r="3277" spans="1:38" x14ac:dyDescent="0.2">
      <c r="A3277" t="s">
        <v>224</v>
      </c>
      <c r="B3277">
        <v>50</v>
      </c>
      <c r="C3277">
        <v>320</v>
      </c>
      <c r="D3277">
        <f>C3277-B3277</f>
        <v>270</v>
      </c>
      <c r="E3277">
        <v>0.18740000000000001</v>
      </c>
      <c r="F3277">
        <v>2.1770000000000001E-3</v>
      </c>
      <c r="G3277">
        <v>18</v>
      </c>
      <c r="H3277" t="s">
        <v>46</v>
      </c>
      <c r="I3277" t="s">
        <v>36</v>
      </c>
      <c r="J3277">
        <v>2.7389999999999999</v>
      </c>
      <c r="K3277">
        <v>3</v>
      </c>
      <c r="L3277">
        <v>1</v>
      </c>
      <c r="M3277">
        <v>17</v>
      </c>
      <c r="N3277">
        <v>11</v>
      </c>
      <c r="O3277">
        <v>2</v>
      </c>
      <c r="P3277">
        <v>13</v>
      </c>
      <c r="Q3277">
        <v>2</v>
      </c>
      <c r="R3277">
        <v>3</v>
      </c>
      <c r="S3277">
        <v>11</v>
      </c>
      <c r="T3277">
        <v>5</v>
      </c>
      <c r="U3277">
        <v>1</v>
      </c>
      <c r="V3277">
        <v>9</v>
      </c>
      <c r="W3277">
        <v>8</v>
      </c>
      <c r="X3277">
        <v>5</v>
      </c>
      <c r="Y3277">
        <v>14</v>
      </c>
      <c r="Z3277">
        <v>7</v>
      </c>
      <c r="AA3277">
        <v>11</v>
      </c>
      <c r="AB3277">
        <v>4</v>
      </c>
      <c r="AC3277">
        <v>1</v>
      </c>
      <c r="AD3277">
        <v>3</v>
      </c>
      <c r="AE3277">
        <f>SUM(M3277:N3277)/SUM(K3277:AD3277)</f>
        <v>0.21374045801526717</v>
      </c>
      <c r="AF3277">
        <f>SUM(S3277,Y3277)/SUM(K3277:AD3277)</f>
        <v>0.19083969465648856</v>
      </c>
      <c r="AG3277">
        <f t="shared" si="222"/>
        <v>0.18320610687022901</v>
      </c>
      <c r="AH3277">
        <f t="shared" si="223"/>
        <v>4.5801526717557252E-2</v>
      </c>
      <c r="AI3277">
        <f t="shared" si="224"/>
        <v>9.9236641221374045E-2</v>
      </c>
      <c r="AJ3277">
        <f t="shared" si="225"/>
        <v>0.26717557251908397</v>
      </c>
      <c r="AK3277">
        <v>8</v>
      </c>
      <c r="AL3277">
        <v>5</v>
      </c>
    </row>
    <row r="3278" spans="1:38" x14ac:dyDescent="0.2">
      <c r="A3278" t="s">
        <v>388</v>
      </c>
      <c r="B3278">
        <v>6</v>
      </c>
      <c r="C3278">
        <v>358</v>
      </c>
      <c r="D3278">
        <f>C3278-B3278</f>
        <v>352</v>
      </c>
      <c r="E3278">
        <v>0.36799999999999999</v>
      </c>
      <c r="F3278">
        <v>2.41E-4</v>
      </c>
      <c r="G3278">
        <v>78</v>
      </c>
      <c r="H3278" t="s">
        <v>46</v>
      </c>
      <c r="I3278" t="s">
        <v>49</v>
      </c>
      <c r="J3278">
        <v>2.2639999999999998</v>
      </c>
      <c r="K3278">
        <v>5</v>
      </c>
      <c r="L3278">
        <v>2</v>
      </c>
      <c r="M3278">
        <v>18</v>
      </c>
      <c r="N3278">
        <v>22</v>
      </c>
      <c r="O3278">
        <v>1</v>
      </c>
      <c r="P3278">
        <v>9</v>
      </c>
      <c r="Q3278">
        <v>4</v>
      </c>
      <c r="R3278">
        <v>1</v>
      </c>
      <c r="S3278">
        <v>20</v>
      </c>
      <c r="T3278">
        <v>5</v>
      </c>
      <c r="U3278">
        <v>0</v>
      </c>
      <c r="V3278">
        <v>12</v>
      </c>
      <c r="W3278">
        <v>6</v>
      </c>
      <c r="X3278">
        <v>5</v>
      </c>
      <c r="Y3278">
        <v>5</v>
      </c>
      <c r="Z3278">
        <v>9</v>
      </c>
      <c r="AA3278">
        <v>6</v>
      </c>
      <c r="AB3278">
        <v>1</v>
      </c>
      <c r="AC3278">
        <v>0</v>
      </c>
      <c r="AD3278">
        <v>0</v>
      </c>
      <c r="AE3278">
        <f>SUM(M3278:N3278)/SUM(K3278:AD3278)</f>
        <v>0.30534351145038169</v>
      </c>
      <c r="AF3278">
        <f>SUM(S3278,Y3278)/SUM(K3278:AD3278)</f>
        <v>0.19083969465648856</v>
      </c>
      <c r="AG3278">
        <f t="shared" si="222"/>
        <v>0.15267175572519084</v>
      </c>
      <c r="AH3278">
        <f t="shared" si="223"/>
        <v>7.6335877862595417E-3</v>
      </c>
      <c r="AI3278">
        <f t="shared" si="224"/>
        <v>5.3435114503816793E-2</v>
      </c>
      <c r="AJ3278">
        <f t="shared" si="225"/>
        <v>0.29007633587786258</v>
      </c>
      <c r="AK3278">
        <v>25</v>
      </c>
      <c r="AL3278">
        <v>0</v>
      </c>
    </row>
    <row r="3279" spans="1:38" x14ac:dyDescent="0.2">
      <c r="A3279" t="s">
        <v>2898</v>
      </c>
      <c r="B3279">
        <v>189</v>
      </c>
      <c r="C3279">
        <v>1105</v>
      </c>
      <c r="D3279">
        <f>C3279-B3279</f>
        <v>916</v>
      </c>
      <c r="E3279">
        <v>0.23499999999999999</v>
      </c>
      <c r="F3279">
        <v>6.3999999999999997E-5</v>
      </c>
      <c r="G3279">
        <v>42</v>
      </c>
      <c r="H3279" t="s">
        <v>46</v>
      </c>
      <c r="I3279" t="s">
        <v>111</v>
      </c>
      <c r="J3279">
        <v>2.6</v>
      </c>
      <c r="K3279">
        <v>14</v>
      </c>
      <c r="L3279">
        <v>0</v>
      </c>
      <c r="M3279">
        <v>32</v>
      </c>
      <c r="N3279">
        <v>37</v>
      </c>
      <c r="O3279">
        <v>1</v>
      </c>
      <c r="P3279">
        <v>37</v>
      </c>
      <c r="Q3279">
        <v>5</v>
      </c>
      <c r="R3279">
        <v>9</v>
      </c>
      <c r="S3279">
        <v>48</v>
      </c>
      <c r="T3279">
        <v>7</v>
      </c>
      <c r="U3279">
        <v>3</v>
      </c>
      <c r="V3279">
        <v>29</v>
      </c>
      <c r="W3279">
        <v>16</v>
      </c>
      <c r="X3279">
        <v>9</v>
      </c>
      <c r="Y3279">
        <v>11</v>
      </c>
      <c r="Z3279">
        <v>30</v>
      </c>
      <c r="AA3279">
        <v>15</v>
      </c>
      <c r="AB3279">
        <v>4</v>
      </c>
      <c r="AC3279">
        <v>0</v>
      </c>
      <c r="AD3279">
        <v>2</v>
      </c>
      <c r="AE3279">
        <f>SUM(M3279:N3279)/SUM(K3279:AD3279)</f>
        <v>0.22330097087378642</v>
      </c>
      <c r="AF3279">
        <f>SUM(S3279,Y3279)/SUM(K3279:AD3279)</f>
        <v>0.19093851132686085</v>
      </c>
      <c r="AG3279">
        <f t="shared" si="222"/>
        <v>0.2168284789644013</v>
      </c>
      <c r="AH3279">
        <f t="shared" si="223"/>
        <v>9.7087378640776691E-3</v>
      </c>
      <c r="AI3279">
        <f t="shared" si="224"/>
        <v>7.4433656957928807E-2</v>
      </c>
      <c r="AJ3279">
        <f t="shared" si="225"/>
        <v>0.28478964401294499</v>
      </c>
      <c r="AK3279">
        <v>9</v>
      </c>
      <c r="AL3279">
        <v>3</v>
      </c>
    </row>
    <row r="3280" spans="1:38" x14ac:dyDescent="0.2">
      <c r="A3280" t="s">
        <v>2260</v>
      </c>
      <c r="B3280">
        <v>10</v>
      </c>
      <c r="C3280">
        <v>200</v>
      </c>
      <c r="D3280">
        <f>C3280-B3280</f>
        <v>190</v>
      </c>
      <c r="E3280">
        <v>0.21290000000000001</v>
      </c>
      <c r="F3280">
        <v>3.4299999999999999E-3</v>
      </c>
      <c r="G3280">
        <v>30</v>
      </c>
      <c r="H3280" t="s">
        <v>35</v>
      </c>
      <c r="I3280" t="s">
        <v>40</v>
      </c>
      <c r="J3280">
        <v>2.8330000000000002</v>
      </c>
      <c r="K3280">
        <v>2</v>
      </c>
      <c r="L3280">
        <v>0</v>
      </c>
      <c r="M3280">
        <v>6</v>
      </c>
      <c r="N3280">
        <v>11</v>
      </c>
      <c r="O3280">
        <v>2</v>
      </c>
      <c r="P3280">
        <v>5</v>
      </c>
      <c r="Q3280">
        <v>1</v>
      </c>
      <c r="R3280">
        <v>4</v>
      </c>
      <c r="S3280">
        <v>9</v>
      </c>
      <c r="T3280">
        <v>4</v>
      </c>
      <c r="U3280">
        <v>3</v>
      </c>
      <c r="V3280">
        <v>7</v>
      </c>
      <c r="W3280">
        <v>2</v>
      </c>
      <c r="X3280">
        <v>8</v>
      </c>
      <c r="Y3280">
        <v>8</v>
      </c>
      <c r="Z3280">
        <v>7</v>
      </c>
      <c r="AA3280">
        <v>3</v>
      </c>
      <c r="AB3280">
        <v>2</v>
      </c>
      <c r="AC3280">
        <v>2</v>
      </c>
      <c r="AD3280">
        <v>3</v>
      </c>
      <c r="AE3280">
        <f>SUM(M3280:N3280)/SUM(K3280:AD3280)</f>
        <v>0.19101123595505617</v>
      </c>
      <c r="AF3280">
        <f>SUM(S3280,Y3280)/SUM(K3280:AD3280)</f>
        <v>0.19101123595505617</v>
      </c>
      <c r="AG3280">
        <f t="shared" si="222"/>
        <v>0.10112359550561797</v>
      </c>
      <c r="AH3280">
        <f t="shared" si="223"/>
        <v>7.8651685393258425E-2</v>
      </c>
      <c r="AI3280">
        <f t="shared" si="224"/>
        <v>0.14606741573033707</v>
      </c>
      <c r="AJ3280">
        <f t="shared" si="225"/>
        <v>0.29213483146067415</v>
      </c>
    </row>
    <row r="3281" spans="1:38" x14ac:dyDescent="0.2">
      <c r="A3281" t="s">
        <v>1044</v>
      </c>
      <c r="B3281">
        <v>286</v>
      </c>
      <c r="C3281">
        <v>494</v>
      </c>
      <c r="D3281">
        <f>C3281-B3281</f>
        <v>208</v>
      </c>
      <c r="E3281">
        <v>0.24</v>
      </c>
      <c r="F3281">
        <v>4.62E-3</v>
      </c>
      <c r="G3281">
        <v>42</v>
      </c>
      <c r="H3281" t="s">
        <v>35</v>
      </c>
      <c r="I3281" t="s">
        <v>33</v>
      </c>
      <c r="J3281">
        <v>2.504</v>
      </c>
      <c r="K3281">
        <v>4</v>
      </c>
      <c r="L3281">
        <v>0</v>
      </c>
      <c r="M3281">
        <v>5</v>
      </c>
      <c r="N3281">
        <v>16</v>
      </c>
      <c r="O3281">
        <v>2</v>
      </c>
      <c r="P3281">
        <v>4</v>
      </c>
      <c r="Q3281">
        <v>6</v>
      </c>
      <c r="R3281">
        <v>2</v>
      </c>
      <c r="S3281">
        <v>20</v>
      </c>
      <c r="T3281">
        <v>10</v>
      </c>
      <c r="U3281">
        <v>2</v>
      </c>
      <c r="V3281">
        <v>1</v>
      </c>
      <c r="W3281">
        <v>9</v>
      </c>
      <c r="X3281">
        <v>44</v>
      </c>
      <c r="Y3281">
        <v>10</v>
      </c>
      <c r="Z3281">
        <v>9</v>
      </c>
      <c r="AA3281">
        <v>5</v>
      </c>
      <c r="AB3281">
        <v>6</v>
      </c>
      <c r="AC3281">
        <v>1</v>
      </c>
      <c r="AD3281">
        <v>1</v>
      </c>
      <c r="AE3281">
        <f>SUM(M3281:N3281)/SUM(K3281:AD3281)</f>
        <v>0.13375796178343949</v>
      </c>
      <c r="AF3281">
        <f>SUM(S3281,Y3281)/SUM(K3281:AD3281)</f>
        <v>0.19108280254777071</v>
      </c>
      <c r="AG3281">
        <f t="shared" si="222"/>
        <v>0.10828025477707007</v>
      </c>
      <c r="AH3281">
        <f t="shared" si="223"/>
        <v>2.5477707006369428E-2</v>
      </c>
      <c r="AI3281">
        <f t="shared" si="224"/>
        <v>0.12738853503184713</v>
      </c>
      <c r="AJ3281">
        <f t="shared" si="225"/>
        <v>0.4140127388535032</v>
      </c>
    </row>
    <row r="3282" spans="1:38" x14ac:dyDescent="0.2">
      <c r="A3282" t="s">
        <v>2021</v>
      </c>
      <c r="B3282">
        <v>4</v>
      </c>
      <c r="C3282">
        <v>210</v>
      </c>
      <c r="D3282">
        <f>C3282-B3282</f>
        <v>206</v>
      </c>
      <c r="E3282">
        <v>0.20619999999999999</v>
      </c>
      <c r="F3282">
        <v>8.9320000000000007E-3</v>
      </c>
      <c r="G3282">
        <v>30</v>
      </c>
      <c r="H3282" t="s">
        <v>35</v>
      </c>
      <c r="I3282" t="s">
        <v>33</v>
      </c>
      <c r="J3282">
        <v>3.294</v>
      </c>
      <c r="K3282">
        <v>4</v>
      </c>
      <c r="L3282">
        <v>1</v>
      </c>
      <c r="M3282">
        <v>9</v>
      </c>
      <c r="N3282">
        <v>10</v>
      </c>
      <c r="O3282">
        <v>5</v>
      </c>
      <c r="P3282">
        <v>5</v>
      </c>
      <c r="Q3282">
        <v>4</v>
      </c>
      <c r="R3282">
        <v>8</v>
      </c>
      <c r="S3282">
        <v>16</v>
      </c>
      <c r="T3282">
        <v>10</v>
      </c>
      <c r="U3282">
        <v>2</v>
      </c>
      <c r="V3282">
        <v>10</v>
      </c>
      <c r="W3282">
        <v>8</v>
      </c>
      <c r="X3282">
        <v>6</v>
      </c>
      <c r="Y3282">
        <v>10</v>
      </c>
      <c r="Z3282">
        <v>13</v>
      </c>
      <c r="AA3282">
        <v>9</v>
      </c>
      <c r="AB3282">
        <v>3</v>
      </c>
      <c r="AC3282">
        <v>0</v>
      </c>
      <c r="AD3282">
        <v>3</v>
      </c>
      <c r="AE3282">
        <f>SUM(M3282:N3282)/SUM(K3282:AD3282)</f>
        <v>0.13970588235294118</v>
      </c>
      <c r="AF3282">
        <f>SUM(S3282,Y3282)/SUM(K3282:AD3282)</f>
        <v>0.19117647058823528</v>
      </c>
      <c r="AG3282">
        <f t="shared" si="222"/>
        <v>0.125</v>
      </c>
      <c r="AH3282">
        <f t="shared" si="223"/>
        <v>5.8823529411764705E-2</v>
      </c>
      <c r="AI3282">
        <f t="shared" si="224"/>
        <v>0.16911764705882354</v>
      </c>
      <c r="AJ3282">
        <f t="shared" si="225"/>
        <v>0.31617647058823528</v>
      </c>
    </row>
    <row r="3283" spans="1:38" x14ac:dyDescent="0.2">
      <c r="A3283" t="s">
        <v>2643</v>
      </c>
      <c r="B3283">
        <v>106</v>
      </c>
      <c r="C3283">
        <v>203</v>
      </c>
      <c r="D3283">
        <f>C3283-B3283</f>
        <v>97</v>
      </c>
      <c r="E3283">
        <v>0.13370000000000001</v>
      </c>
      <c r="F3283" s="1">
        <v>1.9999999999999999E-6</v>
      </c>
      <c r="G3283">
        <v>6</v>
      </c>
      <c r="H3283" t="s">
        <v>35</v>
      </c>
      <c r="I3283" t="s">
        <v>36</v>
      </c>
      <c r="J3283">
        <v>2.71</v>
      </c>
      <c r="K3283">
        <v>3</v>
      </c>
      <c r="L3283">
        <v>0</v>
      </c>
      <c r="M3283">
        <v>2</v>
      </c>
      <c r="N3283">
        <v>11</v>
      </c>
      <c r="O3283">
        <v>1</v>
      </c>
      <c r="P3283">
        <v>3</v>
      </c>
      <c r="Q3283">
        <v>1</v>
      </c>
      <c r="R3283">
        <v>1</v>
      </c>
      <c r="S3283">
        <v>11</v>
      </c>
      <c r="T3283">
        <v>4</v>
      </c>
      <c r="U3283">
        <v>0</v>
      </c>
      <c r="V3283">
        <v>4</v>
      </c>
      <c r="W3283">
        <v>6</v>
      </c>
      <c r="X3283">
        <v>5</v>
      </c>
      <c r="Y3283">
        <v>2</v>
      </c>
      <c r="Z3283">
        <v>6</v>
      </c>
      <c r="AA3283">
        <v>5</v>
      </c>
      <c r="AB3283">
        <v>1</v>
      </c>
      <c r="AC3283">
        <v>0</v>
      </c>
      <c r="AD3283">
        <v>2</v>
      </c>
      <c r="AE3283">
        <f>SUM(M3283:N3283)/SUM(K3283:AD3283)</f>
        <v>0.19117647058823528</v>
      </c>
      <c r="AF3283">
        <f>SUM(S3283,Y3283)/SUM(K3283:AD3283)</f>
        <v>0.19117647058823528</v>
      </c>
      <c r="AG3283">
        <f t="shared" si="222"/>
        <v>0.17647058823529413</v>
      </c>
      <c r="AH3283">
        <f t="shared" si="223"/>
        <v>4.4117647058823532E-2</v>
      </c>
      <c r="AI3283">
        <f t="shared" si="224"/>
        <v>8.8235294117647065E-2</v>
      </c>
      <c r="AJ3283">
        <f t="shared" si="225"/>
        <v>0.30882352941176472</v>
      </c>
      <c r="AK3283">
        <v>1</v>
      </c>
      <c r="AL3283">
        <v>0</v>
      </c>
    </row>
    <row r="3284" spans="1:38" x14ac:dyDescent="0.2">
      <c r="A3284" t="s">
        <v>682</v>
      </c>
      <c r="B3284">
        <v>1</v>
      </c>
      <c r="C3284">
        <v>366</v>
      </c>
      <c r="D3284">
        <f>C3284-B3284</f>
        <v>365</v>
      </c>
      <c r="E3284">
        <v>0.65769999999999995</v>
      </c>
      <c r="F3284">
        <v>7.3574000000000001E-2</v>
      </c>
      <c r="G3284">
        <v>90</v>
      </c>
      <c r="H3284" t="s">
        <v>35</v>
      </c>
      <c r="I3284" t="s">
        <v>44</v>
      </c>
      <c r="J3284">
        <v>2.6779999999999999</v>
      </c>
      <c r="K3284">
        <v>3</v>
      </c>
      <c r="L3284">
        <v>0</v>
      </c>
      <c r="M3284">
        <v>11</v>
      </c>
      <c r="N3284">
        <v>17</v>
      </c>
      <c r="O3284">
        <v>1</v>
      </c>
      <c r="P3284">
        <v>28</v>
      </c>
      <c r="Q3284">
        <v>2</v>
      </c>
      <c r="R3284">
        <v>5</v>
      </c>
      <c r="S3284">
        <v>20</v>
      </c>
      <c r="T3284">
        <v>1</v>
      </c>
      <c r="U3284">
        <v>0</v>
      </c>
      <c r="V3284">
        <v>10</v>
      </c>
      <c r="W3284">
        <v>11</v>
      </c>
      <c r="X3284">
        <v>4</v>
      </c>
      <c r="Y3284">
        <v>6</v>
      </c>
      <c r="Z3284">
        <v>4</v>
      </c>
      <c r="AA3284">
        <v>5</v>
      </c>
      <c r="AB3284">
        <v>4</v>
      </c>
      <c r="AC3284">
        <v>0</v>
      </c>
      <c r="AD3284">
        <v>4</v>
      </c>
      <c r="AE3284">
        <f>SUM(M3284:N3284)/SUM(K3284:AD3284)</f>
        <v>0.20588235294117646</v>
      </c>
      <c r="AF3284">
        <f>SUM(S3284,Y3284)/SUM(K3284:AD3284)</f>
        <v>0.19117647058823528</v>
      </c>
      <c r="AG3284">
        <f t="shared" si="222"/>
        <v>0.30882352941176472</v>
      </c>
      <c r="AH3284">
        <f t="shared" si="223"/>
        <v>3.6764705882352942E-2</v>
      </c>
      <c r="AI3284">
        <f t="shared" si="224"/>
        <v>7.3529411764705885E-2</v>
      </c>
      <c r="AJ3284">
        <f t="shared" si="225"/>
        <v>0.18382352941176472</v>
      </c>
    </row>
    <row r="3285" spans="1:38" x14ac:dyDescent="0.2">
      <c r="A3285" t="s">
        <v>455</v>
      </c>
      <c r="B3285">
        <v>348</v>
      </c>
      <c r="C3285">
        <v>569</v>
      </c>
      <c r="D3285">
        <f>C3285-B3285</f>
        <v>221</v>
      </c>
      <c r="E3285">
        <v>0.2248</v>
      </c>
      <c r="F3285">
        <v>1.18E-4</v>
      </c>
      <c r="G3285">
        <v>30</v>
      </c>
      <c r="H3285" t="s">
        <v>46</v>
      </c>
      <c r="I3285" t="s">
        <v>33</v>
      </c>
      <c r="J3285">
        <v>3.1219999999999999</v>
      </c>
      <c r="K3285">
        <v>3</v>
      </c>
      <c r="L3285">
        <v>1</v>
      </c>
      <c r="M3285">
        <v>5</v>
      </c>
      <c r="N3285">
        <v>12</v>
      </c>
      <c r="O3285">
        <v>2</v>
      </c>
      <c r="P3285">
        <v>8</v>
      </c>
      <c r="Q3285">
        <v>1</v>
      </c>
      <c r="R3285">
        <v>4</v>
      </c>
      <c r="S3285">
        <v>13</v>
      </c>
      <c r="T3285">
        <v>9</v>
      </c>
      <c r="U3285">
        <v>3</v>
      </c>
      <c r="V3285">
        <v>12</v>
      </c>
      <c r="W3285">
        <v>3</v>
      </c>
      <c r="X3285">
        <v>4</v>
      </c>
      <c r="Y3285">
        <v>9</v>
      </c>
      <c r="Z3285">
        <v>12</v>
      </c>
      <c r="AA3285">
        <v>8</v>
      </c>
      <c r="AB3285">
        <v>2</v>
      </c>
      <c r="AC3285">
        <v>0</v>
      </c>
      <c r="AD3285">
        <v>4</v>
      </c>
      <c r="AE3285">
        <f>SUM(M3285:N3285)/SUM(K3285:AD3285)</f>
        <v>0.14782608695652175</v>
      </c>
      <c r="AF3285">
        <f>SUM(S3285,Y3285)/SUM(K3285:AD3285)</f>
        <v>0.19130434782608696</v>
      </c>
      <c r="AG3285">
        <f t="shared" si="222"/>
        <v>0.12173913043478261</v>
      </c>
      <c r="AH3285">
        <f t="shared" si="223"/>
        <v>5.2173913043478258E-2</v>
      </c>
      <c r="AI3285">
        <f t="shared" si="224"/>
        <v>0.15652173913043479</v>
      </c>
      <c r="AJ3285">
        <f t="shared" si="225"/>
        <v>0.33043478260869563</v>
      </c>
    </row>
    <row r="3286" spans="1:38" x14ac:dyDescent="0.2">
      <c r="A3286" t="s">
        <v>506</v>
      </c>
      <c r="B3286">
        <v>283</v>
      </c>
      <c r="C3286">
        <v>553</v>
      </c>
      <c r="D3286">
        <f>C3286-B3286</f>
        <v>270</v>
      </c>
      <c r="E3286">
        <v>0.1671</v>
      </c>
      <c r="F3286">
        <v>2.02E-4</v>
      </c>
      <c r="G3286">
        <v>18</v>
      </c>
      <c r="H3286" t="s">
        <v>32</v>
      </c>
      <c r="I3286" t="s">
        <v>44</v>
      </c>
      <c r="J3286">
        <v>3.1869999999999998</v>
      </c>
      <c r="K3286">
        <v>7</v>
      </c>
      <c r="L3286">
        <v>0</v>
      </c>
      <c r="M3286">
        <v>11</v>
      </c>
      <c r="N3286">
        <v>6</v>
      </c>
      <c r="O3286">
        <v>1</v>
      </c>
      <c r="P3286">
        <v>12</v>
      </c>
      <c r="Q3286">
        <v>1</v>
      </c>
      <c r="R3286">
        <v>2</v>
      </c>
      <c r="S3286">
        <v>15</v>
      </c>
      <c r="T3286">
        <v>5</v>
      </c>
      <c r="U3286">
        <v>5</v>
      </c>
      <c r="V3286">
        <v>9</v>
      </c>
      <c r="W3286">
        <v>3</v>
      </c>
      <c r="X3286">
        <v>2</v>
      </c>
      <c r="Y3286">
        <v>7</v>
      </c>
      <c r="Z3286">
        <v>18</v>
      </c>
      <c r="AA3286">
        <v>6</v>
      </c>
      <c r="AB3286">
        <v>4</v>
      </c>
      <c r="AC3286">
        <v>0</v>
      </c>
      <c r="AD3286">
        <v>1</v>
      </c>
      <c r="AE3286">
        <f>SUM(M3286:N3286)/SUM(K3286:AD3286)</f>
        <v>0.14782608695652175</v>
      </c>
      <c r="AF3286">
        <f>SUM(S3286,Y3286)/SUM(K3286:AD3286)</f>
        <v>0.19130434782608696</v>
      </c>
      <c r="AG3286">
        <f t="shared" si="222"/>
        <v>0.19130434782608696</v>
      </c>
      <c r="AH3286">
        <f t="shared" si="223"/>
        <v>1.7391304347826087E-2</v>
      </c>
      <c r="AI3286">
        <f t="shared" si="224"/>
        <v>0.1391304347826087</v>
      </c>
      <c r="AJ3286">
        <f t="shared" si="225"/>
        <v>0.31304347826086959</v>
      </c>
      <c r="AK3286">
        <v>1</v>
      </c>
      <c r="AL3286">
        <v>1</v>
      </c>
    </row>
    <row r="3287" spans="1:38" x14ac:dyDescent="0.2">
      <c r="A3287" t="s">
        <v>1123</v>
      </c>
      <c r="B3287">
        <v>3</v>
      </c>
      <c r="C3287">
        <v>270</v>
      </c>
      <c r="D3287">
        <f>C3287-B3287</f>
        <v>267</v>
      </c>
      <c r="E3287">
        <v>0.17319999999999999</v>
      </c>
      <c r="F3287">
        <v>1.6827000000000002E-2</v>
      </c>
      <c r="G3287">
        <v>18</v>
      </c>
      <c r="H3287" t="s">
        <v>35</v>
      </c>
      <c r="I3287" t="s">
        <v>51</v>
      </c>
      <c r="J3287">
        <v>2.8490000000000002</v>
      </c>
      <c r="K3287">
        <v>10</v>
      </c>
      <c r="L3287">
        <v>0</v>
      </c>
      <c r="M3287">
        <v>4</v>
      </c>
      <c r="N3287">
        <v>15</v>
      </c>
      <c r="O3287">
        <v>0</v>
      </c>
      <c r="P3287">
        <v>16</v>
      </c>
      <c r="Q3287">
        <v>1</v>
      </c>
      <c r="R3287">
        <v>0</v>
      </c>
      <c r="S3287">
        <v>10</v>
      </c>
      <c r="T3287">
        <v>4</v>
      </c>
      <c r="U3287">
        <v>2</v>
      </c>
      <c r="V3287">
        <v>6</v>
      </c>
      <c r="W3287">
        <v>6</v>
      </c>
      <c r="X3287">
        <v>7</v>
      </c>
      <c r="Y3287">
        <v>12</v>
      </c>
      <c r="Z3287">
        <v>14</v>
      </c>
      <c r="AA3287">
        <v>4</v>
      </c>
      <c r="AB3287">
        <v>3</v>
      </c>
      <c r="AC3287">
        <v>0</v>
      </c>
      <c r="AD3287">
        <v>1</v>
      </c>
      <c r="AE3287">
        <f>SUM(M3287:N3287)/SUM(K3287:AD3287)</f>
        <v>0.16521739130434782</v>
      </c>
      <c r="AF3287">
        <f>SUM(S3287,Y3287)/SUM(K3287:AD3287)</f>
        <v>0.19130434782608696</v>
      </c>
      <c r="AG3287">
        <f t="shared" si="222"/>
        <v>0.27826086956521739</v>
      </c>
      <c r="AH3287">
        <f t="shared" si="223"/>
        <v>8.6956521739130436E-3</v>
      </c>
      <c r="AI3287">
        <f t="shared" si="224"/>
        <v>7.8260869565217397E-2</v>
      </c>
      <c r="AJ3287">
        <f t="shared" si="225"/>
        <v>0.27826086956521739</v>
      </c>
    </row>
    <row r="3288" spans="1:38" x14ac:dyDescent="0.2">
      <c r="A3288" t="s">
        <v>1369</v>
      </c>
      <c r="B3288">
        <v>3</v>
      </c>
      <c r="C3288">
        <v>311</v>
      </c>
      <c r="D3288">
        <f>C3288-B3288</f>
        <v>308</v>
      </c>
      <c r="E3288">
        <v>0.35749999999999998</v>
      </c>
      <c r="F3288">
        <v>3.9199999999999999E-4</v>
      </c>
      <c r="G3288">
        <v>66</v>
      </c>
      <c r="H3288" t="s">
        <v>35</v>
      </c>
      <c r="I3288" t="s">
        <v>44</v>
      </c>
      <c r="J3288">
        <v>2.5990000000000002</v>
      </c>
      <c r="K3288">
        <v>5</v>
      </c>
      <c r="L3288">
        <v>1</v>
      </c>
      <c r="M3288">
        <v>13</v>
      </c>
      <c r="N3288">
        <v>14</v>
      </c>
      <c r="O3288">
        <v>1</v>
      </c>
      <c r="P3288">
        <v>11</v>
      </c>
      <c r="Q3288">
        <v>2</v>
      </c>
      <c r="R3288">
        <v>1</v>
      </c>
      <c r="S3288">
        <v>14</v>
      </c>
      <c r="T3288">
        <v>4</v>
      </c>
      <c r="U3288">
        <v>0</v>
      </c>
      <c r="V3288">
        <v>5</v>
      </c>
      <c r="W3288">
        <v>5</v>
      </c>
      <c r="X3288">
        <v>8</v>
      </c>
      <c r="Y3288">
        <v>8</v>
      </c>
      <c r="Z3288">
        <v>10</v>
      </c>
      <c r="AA3288">
        <v>8</v>
      </c>
      <c r="AB3288">
        <v>3</v>
      </c>
      <c r="AC3288">
        <v>1</v>
      </c>
      <c r="AD3288">
        <v>1</v>
      </c>
      <c r="AE3288">
        <f>SUM(M3288:N3288)/SUM(K3288:AD3288)</f>
        <v>0.23478260869565218</v>
      </c>
      <c r="AF3288">
        <f>SUM(S3288,Y3288)/SUM(K3288:AD3288)</f>
        <v>0.19130434782608696</v>
      </c>
      <c r="AG3288">
        <f t="shared" si="222"/>
        <v>0.18260869565217391</v>
      </c>
      <c r="AH3288">
        <f t="shared" si="223"/>
        <v>2.6086956521739129E-2</v>
      </c>
      <c r="AI3288">
        <f t="shared" si="224"/>
        <v>6.9565217391304349E-2</v>
      </c>
      <c r="AJ3288">
        <f t="shared" si="225"/>
        <v>0.29565217391304349</v>
      </c>
    </row>
    <row r="3289" spans="1:38" x14ac:dyDescent="0.2">
      <c r="A3289" t="s">
        <v>1317</v>
      </c>
      <c r="B3289">
        <v>4</v>
      </c>
      <c r="C3289">
        <v>349</v>
      </c>
      <c r="D3289">
        <f>C3289-B3289</f>
        <v>345</v>
      </c>
      <c r="E3289">
        <v>0.1663</v>
      </c>
      <c r="F3289">
        <v>1.07E-4</v>
      </c>
      <c r="G3289">
        <v>18</v>
      </c>
      <c r="H3289" t="s">
        <v>32</v>
      </c>
      <c r="I3289" t="s">
        <v>33</v>
      </c>
      <c r="J3289">
        <v>2.851</v>
      </c>
      <c r="K3289">
        <v>12</v>
      </c>
      <c r="L3289">
        <v>1</v>
      </c>
      <c r="M3289">
        <v>17</v>
      </c>
      <c r="N3289">
        <v>17</v>
      </c>
      <c r="O3289">
        <v>4</v>
      </c>
      <c r="P3289">
        <v>10</v>
      </c>
      <c r="Q3289">
        <v>1</v>
      </c>
      <c r="R3289">
        <v>4</v>
      </c>
      <c r="S3289">
        <v>17</v>
      </c>
      <c r="T3289">
        <v>6</v>
      </c>
      <c r="U3289">
        <v>1</v>
      </c>
      <c r="V3289">
        <v>15</v>
      </c>
      <c r="W3289">
        <v>5</v>
      </c>
      <c r="X3289">
        <v>7</v>
      </c>
      <c r="Y3289">
        <v>14</v>
      </c>
      <c r="Z3289">
        <v>20</v>
      </c>
      <c r="AA3289">
        <v>6</v>
      </c>
      <c r="AB3289">
        <v>4</v>
      </c>
      <c r="AC3289">
        <v>0</v>
      </c>
      <c r="AD3289">
        <v>1</v>
      </c>
      <c r="AE3289">
        <f>SUM(M3289:N3289)/SUM(K3289:AD3289)</f>
        <v>0.20987654320987653</v>
      </c>
      <c r="AF3289">
        <f>SUM(S3289,Y3289)/SUM(K3289:AD3289)</f>
        <v>0.19135802469135801</v>
      </c>
      <c r="AG3289">
        <f t="shared" si="222"/>
        <v>0.16666666666666666</v>
      </c>
      <c r="AH3289">
        <f t="shared" si="223"/>
        <v>3.0864197530864196E-2</v>
      </c>
      <c r="AI3289">
        <f t="shared" si="224"/>
        <v>9.2592592592592587E-2</v>
      </c>
      <c r="AJ3289">
        <f t="shared" si="225"/>
        <v>0.30864197530864196</v>
      </c>
      <c r="AK3289">
        <v>4</v>
      </c>
      <c r="AL3289">
        <v>4</v>
      </c>
    </row>
    <row r="3290" spans="1:38" x14ac:dyDescent="0.2">
      <c r="A3290" t="s">
        <v>2225</v>
      </c>
      <c r="B3290">
        <v>92</v>
      </c>
      <c r="C3290">
        <v>980</v>
      </c>
      <c r="D3290">
        <f>C3290-B3290</f>
        <v>888</v>
      </c>
      <c r="E3290">
        <v>0.155</v>
      </c>
      <c r="F3290">
        <v>5.3300000000000005E-4</v>
      </c>
      <c r="G3290">
        <v>6</v>
      </c>
      <c r="H3290" t="s">
        <v>46</v>
      </c>
      <c r="I3290" t="s">
        <v>36</v>
      </c>
      <c r="J3290">
        <v>2.9670000000000001</v>
      </c>
      <c r="K3290">
        <v>18</v>
      </c>
      <c r="L3290">
        <v>1</v>
      </c>
      <c r="M3290">
        <v>23</v>
      </c>
      <c r="N3290">
        <v>32</v>
      </c>
      <c r="O3290">
        <v>8</v>
      </c>
      <c r="P3290">
        <v>30</v>
      </c>
      <c r="Q3290">
        <v>8</v>
      </c>
      <c r="R3290">
        <v>9</v>
      </c>
      <c r="S3290">
        <v>50</v>
      </c>
      <c r="T3290">
        <v>18</v>
      </c>
      <c r="U3290">
        <v>1</v>
      </c>
      <c r="V3290">
        <v>22</v>
      </c>
      <c r="W3290">
        <v>14</v>
      </c>
      <c r="X3290">
        <v>17</v>
      </c>
      <c r="Y3290">
        <v>13</v>
      </c>
      <c r="Z3290">
        <v>35</v>
      </c>
      <c r="AA3290">
        <v>15</v>
      </c>
      <c r="AB3290">
        <v>5</v>
      </c>
      <c r="AC3290">
        <v>1</v>
      </c>
      <c r="AD3290">
        <v>9</v>
      </c>
      <c r="AE3290">
        <f>SUM(M3290:N3290)/SUM(K3290:AD3290)</f>
        <v>0.16717325227963525</v>
      </c>
      <c r="AF3290">
        <f>SUM(S3290,Y3290)/SUM(K3290:AD3290)</f>
        <v>0.19148936170212766</v>
      </c>
      <c r="AG3290">
        <f t="shared" si="222"/>
        <v>0.18844984802431611</v>
      </c>
      <c r="AH3290">
        <f t="shared" si="223"/>
        <v>5.4711246200607903E-2</v>
      </c>
      <c r="AI3290">
        <f t="shared" si="224"/>
        <v>0.10030395136778116</v>
      </c>
      <c r="AJ3290">
        <f t="shared" si="225"/>
        <v>0.2978723404255319</v>
      </c>
      <c r="AK3290">
        <v>5</v>
      </c>
      <c r="AL3290">
        <v>2</v>
      </c>
    </row>
    <row r="3291" spans="1:38" x14ac:dyDescent="0.2">
      <c r="A3291" t="s">
        <v>3184</v>
      </c>
      <c r="B3291">
        <v>1204</v>
      </c>
      <c r="C3291">
        <v>1410</v>
      </c>
      <c r="D3291">
        <f>C3291-B3291</f>
        <v>206</v>
      </c>
      <c r="E3291">
        <v>0.20880000000000001</v>
      </c>
      <c r="F3291">
        <v>1.13E-4</v>
      </c>
      <c r="G3291">
        <v>30</v>
      </c>
      <c r="H3291" t="s">
        <v>46</v>
      </c>
      <c r="I3291" t="s">
        <v>1285</v>
      </c>
      <c r="J3291">
        <v>3.468</v>
      </c>
      <c r="K3291">
        <v>7</v>
      </c>
      <c r="L3291">
        <v>0</v>
      </c>
      <c r="M3291">
        <v>8</v>
      </c>
      <c r="N3291">
        <v>16</v>
      </c>
      <c r="O3291">
        <v>2</v>
      </c>
      <c r="P3291">
        <v>9</v>
      </c>
      <c r="Q3291">
        <v>0</v>
      </c>
      <c r="R3291">
        <v>7</v>
      </c>
      <c r="S3291">
        <v>17</v>
      </c>
      <c r="T3291">
        <v>11</v>
      </c>
      <c r="U3291">
        <v>3</v>
      </c>
      <c r="V3291">
        <v>12</v>
      </c>
      <c r="W3291">
        <v>3</v>
      </c>
      <c r="X3291">
        <v>6</v>
      </c>
      <c r="Y3291">
        <v>10</v>
      </c>
      <c r="Z3291">
        <v>8</v>
      </c>
      <c r="AA3291">
        <v>6</v>
      </c>
      <c r="AB3291">
        <v>10</v>
      </c>
      <c r="AC3291">
        <v>1</v>
      </c>
      <c r="AD3291">
        <v>5</v>
      </c>
      <c r="AE3291">
        <f>SUM(M3291:N3291)/SUM(K3291:AD3291)</f>
        <v>0.1702127659574468</v>
      </c>
      <c r="AF3291">
        <f>SUM(S3291,Y3291)/SUM(K3291:AD3291)</f>
        <v>0.19148936170212766</v>
      </c>
      <c r="AG3291">
        <f t="shared" si="222"/>
        <v>0.13475177304964539</v>
      </c>
      <c r="AH3291">
        <f t="shared" si="223"/>
        <v>5.6737588652482268E-2</v>
      </c>
      <c r="AI3291">
        <f t="shared" si="224"/>
        <v>0.21985815602836881</v>
      </c>
      <c r="AJ3291">
        <f t="shared" si="225"/>
        <v>0.22695035460992907</v>
      </c>
    </row>
    <row r="3292" spans="1:38" x14ac:dyDescent="0.2">
      <c r="A3292" t="s">
        <v>1254</v>
      </c>
      <c r="B3292">
        <v>106</v>
      </c>
      <c r="C3292">
        <v>183</v>
      </c>
      <c r="D3292">
        <f>C3292-B3292</f>
        <v>77</v>
      </c>
      <c r="E3292">
        <v>0.1618</v>
      </c>
      <c r="F3292">
        <v>0</v>
      </c>
      <c r="G3292">
        <v>6</v>
      </c>
      <c r="H3292" t="s">
        <v>35</v>
      </c>
      <c r="I3292" t="s">
        <v>33</v>
      </c>
      <c r="J3292">
        <v>3.0089999999999999</v>
      </c>
      <c r="K3292">
        <v>3</v>
      </c>
      <c r="L3292">
        <v>0</v>
      </c>
      <c r="M3292">
        <v>5</v>
      </c>
      <c r="N3292">
        <v>5</v>
      </c>
      <c r="O3292">
        <v>2</v>
      </c>
      <c r="P3292">
        <v>5</v>
      </c>
      <c r="Q3292">
        <v>1</v>
      </c>
      <c r="R3292">
        <v>1</v>
      </c>
      <c r="S3292">
        <v>9</v>
      </c>
      <c r="T3292">
        <v>1</v>
      </c>
      <c r="U3292">
        <v>1</v>
      </c>
      <c r="V3292">
        <v>1</v>
      </c>
      <c r="W3292">
        <v>1</v>
      </c>
      <c r="X3292">
        <v>0</v>
      </c>
      <c r="Y3292">
        <v>0</v>
      </c>
      <c r="Z3292">
        <v>7</v>
      </c>
      <c r="AA3292">
        <v>2</v>
      </c>
      <c r="AB3292">
        <v>0</v>
      </c>
      <c r="AC3292">
        <v>0</v>
      </c>
      <c r="AD3292">
        <v>3</v>
      </c>
      <c r="AE3292">
        <f>SUM(M3292:N3292)/SUM(K3292:AD3292)</f>
        <v>0.21276595744680851</v>
      </c>
      <c r="AF3292">
        <f>SUM(S3292,Y3292)/SUM(K3292:AD3292)</f>
        <v>0.19148936170212766</v>
      </c>
      <c r="AG3292">
        <f t="shared" si="222"/>
        <v>0.19148936170212766</v>
      </c>
      <c r="AH3292">
        <f t="shared" si="223"/>
        <v>0.10638297872340426</v>
      </c>
      <c r="AI3292">
        <f t="shared" si="224"/>
        <v>6.3829787234042548E-2</v>
      </c>
      <c r="AJ3292">
        <f t="shared" si="225"/>
        <v>0.23404255319148937</v>
      </c>
    </row>
    <row r="3293" spans="1:38" x14ac:dyDescent="0.2">
      <c r="A3293" t="s">
        <v>645</v>
      </c>
      <c r="B3293">
        <v>298</v>
      </c>
      <c r="C3293">
        <v>357</v>
      </c>
      <c r="D3293">
        <f>C3293-B3293</f>
        <v>59</v>
      </c>
      <c r="E3293">
        <v>0.24890000000000001</v>
      </c>
      <c r="F3293">
        <v>1.6000000000000001E-3</v>
      </c>
      <c r="G3293">
        <v>42</v>
      </c>
      <c r="H3293" t="s">
        <v>46</v>
      </c>
      <c r="I3293" t="s">
        <v>44</v>
      </c>
      <c r="J3293">
        <v>2.9020000000000001</v>
      </c>
      <c r="K3293">
        <v>1</v>
      </c>
      <c r="L3293">
        <v>1</v>
      </c>
      <c r="M3293">
        <v>5</v>
      </c>
      <c r="N3293">
        <v>6</v>
      </c>
      <c r="O3293">
        <v>3</v>
      </c>
      <c r="P3293">
        <v>3</v>
      </c>
      <c r="Q3293">
        <v>2</v>
      </c>
      <c r="R3293">
        <v>2</v>
      </c>
      <c r="S3293">
        <v>4</v>
      </c>
      <c r="T3293">
        <v>2</v>
      </c>
      <c r="U3293">
        <v>0</v>
      </c>
      <c r="V3293">
        <v>3</v>
      </c>
      <c r="W3293">
        <v>3</v>
      </c>
      <c r="X3293">
        <v>1</v>
      </c>
      <c r="Y3293">
        <v>5</v>
      </c>
      <c r="Z3293">
        <v>1</v>
      </c>
      <c r="AA3293">
        <v>0</v>
      </c>
      <c r="AB3293">
        <v>1</v>
      </c>
      <c r="AC3293">
        <v>1</v>
      </c>
      <c r="AD3293">
        <v>3</v>
      </c>
      <c r="AE3293">
        <f>SUM(M3293:N3293)/SUM(K3293:AD3293)</f>
        <v>0.23404255319148937</v>
      </c>
      <c r="AF3293">
        <f>SUM(S3293,Y3293)/SUM(K3293:AD3293)</f>
        <v>0.19148936170212766</v>
      </c>
      <c r="AG3293">
        <f t="shared" si="222"/>
        <v>0.14893617021276595</v>
      </c>
      <c r="AH3293">
        <f t="shared" si="223"/>
        <v>0.14893617021276595</v>
      </c>
      <c r="AI3293">
        <f t="shared" si="224"/>
        <v>0.10638297872340426</v>
      </c>
      <c r="AJ3293">
        <f t="shared" si="225"/>
        <v>0.1702127659574468</v>
      </c>
    </row>
    <row r="3294" spans="1:38" x14ac:dyDescent="0.2">
      <c r="A3294" t="s">
        <v>1916</v>
      </c>
      <c r="B3294">
        <v>870</v>
      </c>
      <c r="C3294">
        <v>1085</v>
      </c>
      <c r="D3294">
        <f>C3294-B3294</f>
        <v>215</v>
      </c>
      <c r="E3294">
        <v>0.1671</v>
      </c>
      <c r="F3294">
        <v>5.1180000000000002E-3</v>
      </c>
      <c r="G3294">
        <v>18</v>
      </c>
      <c r="H3294" t="s">
        <v>35</v>
      </c>
      <c r="I3294" t="s">
        <v>945</v>
      </c>
      <c r="J3294">
        <v>2.6040000000000001</v>
      </c>
      <c r="K3294">
        <v>2</v>
      </c>
      <c r="L3294">
        <v>1</v>
      </c>
      <c r="M3294">
        <v>11</v>
      </c>
      <c r="N3294">
        <v>12</v>
      </c>
      <c r="O3294">
        <v>2</v>
      </c>
      <c r="P3294">
        <v>3</v>
      </c>
      <c r="Q3294">
        <v>3</v>
      </c>
      <c r="R3294">
        <v>1</v>
      </c>
      <c r="S3294">
        <v>14</v>
      </c>
      <c r="T3294">
        <v>4</v>
      </c>
      <c r="U3294">
        <v>1</v>
      </c>
      <c r="V3294">
        <v>6</v>
      </c>
      <c r="W3294">
        <v>3</v>
      </c>
      <c r="X3294">
        <v>2</v>
      </c>
      <c r="Y3294">
        <v>4</v>
      </c>
      <c r="Z3294">
        <v>16</v>
      </c>
      <c r="AA3294">
        <v>7</v>
      </c>
      <c r="AB3294">
        <v>1</v>
      </c>
      <c r="AC3294">
        <v>0</v>
      </c>
      <c r="AD3294">
        <v>1</v>
      </c>
      <c r="AE3294">
        <f>SUM(M3294:N3294)/SUM(K3294:AD3294)</f>
        <v>0.24468085106382978</v>
      </c>
      <c r="AF3294">
        <f>SUM(S3294,Y3294)/SUM(K3294:AD3294)</f>
        <v>0.19148936170212766</v>
      </c>
      <c r="AG3294">
        <f t="shared" si="222"/>
        <v>8.5106382978723402E-2</v>
      </c>
      <c r="AH3294">
        <f t="shared" si="223"/>
        <v>3.1914893617021274E-2</v>
      </c>
      <c r="AI3294">
        <f t="shared" si="224"/>
        <v>7.4468085106382975E-2</v>
      </c>
      <c r="AJ3294">
        <f t="shared" si="225"/>
        <v>0.37234042553191488</v>
      </c>
    </row>
    <row r="3295" spans="1:38" x14ac:dyDescent="0.2">
      <c r="A3295" t="s">
        <v>2057</v>
      </c>
      <c r="B3295">
        <v>28</v>
      </c>
      <c r="C3295">
        <v>994</v>
      </c>
      <c r="D3295">
        <f>C3295-B3295</f>
        <v>966</v>
      </c>
      <c r="E3295">
        <v>0.31040000000000001</v>
      </c>
      <c r="F3295">
        <v>1.5E-5</v>
      </c>
      <c r="G3295">
        <v>66</v>
      </c>
      <c r="H3295" t="s">
        <v>35</v>
      </c>
      <c r="I3295" t="s">
        <v>72</v>
      </c>
      <c r="J3295">
        <v>2.472</v>
      </c>
      <c r="K3295">
        <v>7</v>
      </c>
      <c r="L3295">
        <v>2</v>
      </c>
      <c r="M3295">
        <v>29</v>
      </c>
      <c r="N3295">
        <v>48</v>
      </c>
      <c r="O3295">
        <v>1</v>
      </c>
      <c r="P3295">
        <v>44</v>
      </c>
      <c r="Q3295">
        <v>9</v>
      </c>
      <c r="R3295">
        <v>5</v>
      </c>
      <c r="S3295">
        <v>50</v>
      </c>
      <c r="T3295">
        <v>13</v>
      </c>
      <c r="U3295">
        <v>1</v>
      </c>
      <c r="V3295">
        <v>28</v>
      </c>
      <c r="W3295">
        <v>3</v>
      </c>
      <c r="X3295">
        <v>19</v>
      </c>
      <c r="Y3295">
        <v>14</v>
      </c>
      <c r="Z3295">
        <v>34</v>
      </c>
      <c r="AA3295">
        <v>19</v>
      </c>
      <c r="AB3295">
        <v>4</v>
      </c>
      <c r="AC3295">
        <v>1</v>
      </c>
      <c r="AD3295">
        <v>3</v>
      </c>
      <c r="AE3295">
        <f>SUM(M3295:N3295)/SUM(K3295:AD3295)</f>
        <v>0.23053892215568864</v>
      </c>
      <c r="AF3295">
        <f>SUM(S3295,Y3295)/SUM(K3295:AD3295)</f>
        <v>0.19161676646706588</v>
      </c>
      <c r="AG3295">
        <f t="shared" si="222"/>
        <v>0.16167664670658682</v>
      </c>
      <c r="AH3295">
        <f t="shared" si="223"/>
        <v>1.4970059880239521E-2</v>
      </c>
      <c r="AI3295">
        <f t="shared" si="224"/>
        <v>6.8862275449101798E-2</v>
      </c>
      <c r="AJ3295">
        <f t="shared" si="225"/>
        <v>0.33233532934131738</v>
      </c>
    </row>
    <row r="3296" spans="1:38" x14ac:dyDescent="0.2">
      <c r="A3296" t="s">
        <v>1143</v>
      </c>
      <c r="B3296">
        <v>32</v>
      </c>
      <c r="C3296">
        <v>267</v>
      </c>
      <c r="D3296">
        <f>C3296-B3296</f>
        <v>235</v>
      </c>
      <c r="E3296">
        <v>0.30809999999999998</v>
      </c>
      <c r="F3296">
        <v>0.14427300000000001</v>
      </c>
      <c r="G3296">
        <v>66</v>
      </c>
      <c r="H3296" t="s">
        <v>35</v>
      </c>
      <c r="I3296" t="s">
        <v>51</v>
      </c>
      <c r="J3296">
        <v>2.8959999999999999</v>
      </c>
      <c r="K3296">
        <v>4</v>
      </c>
      <c r="L3296">
        <v>1</v>
      </c>
      <c r="M3296">
        <v>9</v>
      </c>
      <c r="N3296">
        <v>7</v>
      </c>
      <c r="O3296">
        <v>1</v>
      </c>
      <c r="P3296">
        <v>10</v>
      </c>
      <c r="Q3296">
        <v>2</v>
      </c>
      <c r="R3296">
        <v>2</v>
      </c>
      <c r="S3296">
        <v>12</v>
      </c>
      <c r="T3296">
        <v>9</v>
      </c>
      <c r="U3296">
        <v>0</v>
      </c>
      <c r="V3296">
        <v>11</v>
      </c>
      <c r="W3296">
        <v>9</v>
      </c>
      <c r="X3296">
        <v>4</v>
      </c>
      <c r="Y3296">
        <v>11</v>
      </c>
      <c r="Z3296">
        <v>19</v>
      </c>
      <c r="AA3296">
        <v>4</v>
      </c>
      <c r="AB3296">
        <v>1</v>
      </c>
      <c r="AC3296">
        <v>1</v>
      </c>
      <c r="AD3296">
        <v>3</v>
      </c>
      <c r="AE3296">
        <f>SUM(M3296:N3296)/SUM(K3296:AD3296)</f>
        <v>0.13333333333333333</v>
      </c>
      <c r="AF3296">
        <f>SUM(S3296,Y3296)/SUM(K3296:AD3296)</f>
        <v>0.19166666666666668</v>
      </c>
      <c r="AG3296">
        <f t="shared" si="222"/>
        <v>0.19166666666666668</v>
      </c>
      <c r="AH3296">
        <f t="shared" si="223"/>
        <v>4.1666666666666664E-2</v>
      </c>
      <c r="AI3296">
        <f t="shared" si="224"/>
        <v>0.1</v>
      </c>
      <c r="AJ3296">
        <f t="shared" si="225"/>
        <v>0.34166666666666667</v>
      </c>
    </row>
    <row r="3297" spans="1:38" x14ac:dyDescent="0.2">
      <c r="A3297" t="s">
        <v>3220</v>
      </c>
      <c r="B3297">
        <v>100</v>
      </c>
      <c r="C3297">
        <v>336</v>
      </c>
      <c r="D3297">
        <f>C3297-B3297</f>
        <v>236</v>
      </c>
      <c r="E3297">
        <v>0.29070000000000001</v>
      </c>
      <c r="F3297">
        <v>9.8849999999999997E-3</v>
      </c>
      <c r="G3297">
        <v>54</v>
      </c>
      <c r="H3297" t="s">
        <v>35</v>
      </c>
      <c r="I3297" t="s">
        <v>44</v>
      </c>
      <c r="J3297">
        <v>3.0920000000000001</v>
      </c>
      <c r="K3297">
        <v>3</v>
      </c>
      <c r="L3297">
        <v>2</v>
      </c>
      <c r="M3297">
        <v>10</v>
      </c>
      <c r="N3297">
        <v>10</v>
      </c>
      <c r="O3297">
        <v>1</v>
      </c>
      <c r="P3297">
        <v>9</v>
      </c>
      <c r="Q3297">
        <v>5</v>
      </c>
      <c r="R3297">
        <v>2</v>
      </c>
      <c r="S3297">
        <v>15</v>
      </c>
      <c r="T3297">
        <v>7</v>
      </c>
      <c r="U3297">
        <v>4</v>
      </c>
      <c r="V3297">
        <v>12</v>
      </c>
      <c r="W3297">
        <v>2</v>
      </c>
      <c r="X3297">
        <v>0</v>
      </c>
      <c r="Y3297">
        <v>8</v>
      </c>
      <c r="Z3297">
        <v>14</v>
      </c>
      <c r="AA3297">
        <v>5</v>
      </c>
      <c r="AB3297">
        <v>6</v>
      </c>
      <c r="AC3297">
        <v>0</v>
      </c>
      <c r="AD3297">
        <v>5</v>
      </c>
      <c r="AE3297">
        <f>SUM(M3297:N3297)/SUM(K3297:AD3297)</f>
        <v>0.16666666666666666</v>
      </c>
      <c r="AF3297">
        <f>SUM(S3297,Y3297)/SUM(K3297:AD3297)</f>
        <v>0.19166666666666668</v>
      </c>
      <c r="AG3297">
        <f t="shared" si="222"/>
        <v>0.11666666666666667</v>
      </c>
      <c r="AH3297">
        <f t="shared" si="223"/>
        <v>0.05</v>
      </c>
      <c r="AI3297">
        <f t="shared" si="224"/>
        <v>0.15833333333333333</v>
      </c>
      <c r="AJ3297">
        <f t="shared" si="225"/>
        <v>0.31666666666666665</v>
      </c>
    </row>
    <row r="3298" spans="1:38" x14ac:dyDescent="0.2">
      <c r="A3298" t="s">
        <v>1404</v>
      </c>
      <c r="B3298">
        <v>49</v>
      </c>
      <c r="C3298">
        <v>374</v>
      </c>
      <c r="D3298">
        <f>C3298-B3298</f>
        <v>325</v>
      </c>
      <c r="E3298">
        <v>0.52370000000000005</v>
      </c>
      <c r="F3298">
        <v>8.2100000000000001E-4</v>
      </c>
      <c r="G3298">
        <v>90</v>
      </c>
      <c r="H3298" t="s">
        <v>35</v>
      </c>
      <c r="I3298" t="s">
        <v>44</v>
      </c>
      <c r="J3298">
        <v>2.8530000000000002</v>
      </c>
      <c r="K3298">
        <v>5</v>
      </c>
      <c r="L3298">
        <v>0</v>
      </c>
      <c r="M3298">
        <v>7</v>
      </c>
      <c r="N3298">
        <v>15</v>
      </c>
      <c r="O3298">
        <v>1</v>
      </c>
      <c r="P3298">
        <v>17</v>
      </c>
      <c r="Q3298">
        <v>4</v>
      </c>
      <c r="R3298">
        <v>3</v>
      </c>
      <c r="S3298">
        <v>15</v>
      </c>
      <c r="T3298">
        <v>3</v>
      </c>
      <c r="U3298">
        <v>3</v>
      </c>
      <c r="V3298">
        <v>6</v>
      </c>
      <c r="W3298">
        <v>4</v>
      </c>
      <c r="X3298">
        <v>2</v>
      </c>
      <c r="Y3298">
        <v>8</v>
      </c>
      <c r="Z3298">
        <v>12</v>
      </c>
      <c r="AA3298">
        <v>6</v>
      </c>
      <c r="AB3298">
        <v>2</v>
      </c>
      <c r="AC3298">
        <v>0</v>
      </c>
      <c r="AD3298">
        <v>7</v>
      </c>
      <c r="AE3298">
        <f>SUM(M3298:N3298)/SUM(K3298:AD3298)</f>
        <v>0.18333333333333332</v>
      </c>
      <c r="AF3298">
        <f>SUM(S3298,Y3298)/SUM(K3298:AD3298)</f>
        <v>0.19166666666666668</v>
      </c>
      <c r="AG3298">
        <f t="shared" si="222"/>
        <v>0.21666666666666667</v>
      </c>
      <c r="AH3298">
        <f t="shared" si="223"/>
        <v>6.6666666666666666E-2</v>
      </c>
      <c r="AI3298">
        <f t="shared" si="224"/>
        <v>9.166666666666666E-2</v>
      </c>
      <c r="AJ3298">
        <f t="shared" si="225"/>
        <v>0.25</v>
      </c>
      <c r="AK3298">
        <v>1</v>
      </c>
      <c r="AL3298">
        <v>0</v>
      </c>
    </row>
    <row r="3299" spans="1:38" x14ac:dyDescent="0.2">
      <c r="A3299" t="s">
        <v>1316</v>
      </c>
      <c r="B3299">
        <v>664</v>
      </c>
      <c r="C3299">
        <v>785</v>
      </c>
      <c r="D3299">
        <f>C3299-B3299</f>
        <v>121</v>
      </c>
      <c r="E3299">
        <v>0.28760000000000002</v>
      </c>
      <c r="F3299">
        <v>1.2E-5</v>
      </c>
      <c r="G3299">
        <v>54</v>
      </c>
      <c r="H3299" t="s">
        <v>46</v>
      </c>
      <c r="I3299" t="s">
        <v>49</v>
      </c>
      <c r="J3299">
        <v>3.7189999999999999</v>
      </c>
      <c r="K3299">
        <v>12</v>
      </c>
      <c r="L3299">
        <v>0</v>
      </c>
      <c r="M3299">
        <v>10</v>
      </c>
      <c r="N3299">
        <v>15</v>
      </c>
      <c r="O3299">
        <v>0</v>
      </c>
      <c r="P3299">
        <v>1</v>
      </c>
      <c r="Q3299">
        <v>2</v>
      </c>
      <c r="R3299">
        <v>6</v>
      </c>
      <c r="S3299">
        <v>17</v>
      </c>
      <c r="T3299">
        <v>11</v>
      </c>
      <c r="U3299">
        <v>6</v>
      </c>
      <c r="V3299">
        <v>5</v>
      </c>
      <c r="W3299">
        <v>2</v>
      </c>
      <c r="X3299">
        <v>3</v>
      </c>
      <c r="Y3299">
        <v>6</v>
      </c>
      <c r="Z3299">
        <v>4</v>
      </c>
      <c r="AA3299">
        <v>5</v>
      </c>
      <c r="AB3299">
        <v>9</v>
      </c>
      <c r="AC3299">
        <v>0</v>
      </c>
      <c r="AD3299">
        <v>6</v>
      </c>
      <c r="AE3299">
        <f>SUM(M3299:N3299)/SUM(K3299:AD3299)</f>
        <v>0.20833333333333334</v>
      </c>
      <c r="AF3299">
        <f>SUM(S3299,Y3299)/SUM(K3299:AD3299)</f>
        <v>0.19166666666666668</v>
      </c>
      <c r="AG3299">
        <f t="shared" si="222"/>
        <v>0.125</v>
      </c>
      <c r="AH3299">
        <f t="shared" si="223"/>
        <v>0.05</v>
      </c>
      <c r="AI3299">
        <f t="shared" si="224"/>
        <v>0.26666666666666666</v>
      </c>
      <c r="AJ3299">
        <f t="shared" si="225"/>
        <v>0.15833333333333333</v>
      </c>
      <c r="AK3299">
        <v>7</v>
      </c>
      <c r="AL3299">
        <v>1</v>
      </c>
    </row>
    <row r="3300" spans="1:38" x14ac:dyDescent="0.2">
      <c r="A3300" t="s">
        <v>2928</v>
      </c>
      <c r="B3300">
        <v>1272</v>
      </c>
      <c r="C3300">
        <v>1434</v>
      </c>
      <c r="D3300">
        <f>C3300-B3300</f>
        <v>162</v>
      </c>
      <c r="E3300">
        <v>0.29480000000000001</v>
      </c>
      <c r="F3300">
        <v>1.4E-5</v>
      </c>
      <c r="G3300">
        <v>54</v>
      </c>
      <c r="H3300" t="s">
        <v>32</v>
      </c>
      <c r="I3300" t="s">
        <v>49</v>
      </c>
      <c r="J3300">
        <v>2.8769999999999998</v>
      </c>
      <c r="K3300">
        <v>2</v>
      </c>
      <c r="L3300">
        <v>0</v>
      </c>
      <c r="M3300">
        <v>8</v>
      </c>
      <c r="N3300">
        <v>6</v>
      </c>
      <c r="O3300">
        <v>2</v>
      </c>
      <c r="P3300">
        <v>8</v>
      </c>
      <c r="Q3300">
        <v>2</v>
      </c>
      <c r="R3300">
        <v>1</v>
      </c>
      <c r="S3300">
        <v>11</v>
      </c>
      <c r="T3300">
        <v>1</v>
      </c>
      <c r="U3300">
        <v>1</v>
      </c>
      <c r="V3300">
        <v>7</v>
      </c>
      <c r="W3300">
        <v>1</v>
      </c>
      <c r="X3300">
        <v>6</v>
      </c>
      <c r="Y3300">
        <v>3</v>
      </c>
      <c r="Z3300">
        <v>3</v>
      </c>
      <c r="AA3300">
        <v>4</v>
      </c>
      <c r="AB3300">
        <v>7</v>
      </c>
      <c r="AC3300">
        <v>0</v>
      </c>
      <c r="AD3300">
        <v>0</v>
      </c>
      <c r="AE3300">
        <f>SUM(M3300:N3300)/SUM(K3300:AD3300)</f>
        <v>0.19178082191780821</v>
      </c>
      <c r="AF3300">
        <f>SUM(S3300,Y3300)/SUM(K3300:AD3300)</f>
        <v>0.19178082191780821</v>
      </c>
      <c r="AG3300">
        <f t="shared" si="222"/>
        <v>0.15068493150684931</v>
      </c>
      <c r="AH3300">
        <f t="shared" si="223"/>
        <v>2.7397260273972601E-2</v>
      </c>
      <c r="AI3300">
        <f t="shared" si="224"/>
        <v>0.13698630136986301</v>
      </c>
      <c r="AJ3300">
        <f t="shared" si="225"/>
        <v>0.30136986301369861</v>
      </c>
    </row>
    <row r="3301" spans="1:38" x14ac:dyDescent="0.2">
      <c r="A3301" t="s">
        <v>2136</v>
      </c>
      <c r="B3301">
        <v>5</v>
      </c>
      <c r="C3301">
        <v>350</v>
      </c>
      <c r="D3301">
        <f>C3301-B3301</f>
        <v>345</v>
      </c>
      <c r="E3301">
        <v>0.2036</v>
      </c>
      <c r="F3301">
        <v>5.1E-5</v>
      </c>
      <c r="G3301">
        <v>30</v>
      </c>
      <c r="H3301" t="s">
        <v>35</v>
      </c>
      <c r="I3301" t="s">
        <v>321</v>
      </c>
      <c r="J3301">
        <v>2.93</v>
      </c>
      <c r="K3301">
        <v>7</v>
      </c>
      <c r="L3301">
        <v>0</v>
      </c>
      <c r="M3301">
        <v>14</v>
      </c>
      <c r="N3301">
        <v>19</v>
      </c>
      <c r="O3301">
        <v>4</v>
      </c>
      <c r="P3301">
        <v>9</v>
      </c>
      <c r="Q3301">
        <v>4</v>
      </c>
      <c r="R3301">
        <v>3</v>
      </c>
      <c r="S3301">
        <v>16</v>
      </c>
      <c r="T3301">
        <v>9</v>
      </c>
      <c r="U3301">
        <v>1</v>
      </c>
      <c r="V3301">
        <v>7</v>
      </c>
      <c r="W3301">
        <v>5</v>
      </c>
      <c r="X3301">
        <v>5</v>
      </c>
      <c r="Y3301">
        <v>12</v>
      </c>
      <c r="Z3301">
        <v>16</v>
      </c>
      <c r="AA3301">
        <v>10</v>
      </c>
      <c r="AB3301">
        <v>4</v>
      </c>
      <c r="AC3301">
        <v>0</v>
      </c>
      <c r="AD3301">
        <v>1</v>
      </c>
      <c r="AE3301">
        <f>SUM(M3301:N3301)/SUM(K3301:AD3301)</f>
        <v>0.22602739726027396</v>
      </c>
      <c r="AF3301">
        <f>SUM(S3301,Y3301)/SUM(K3301:AD3301)</f>
        <v>0.19178082191780821</v>
      </c>
      <c r="AG3301">
        <f t="shared" si="222"/>
        <v>0.14383561643835616</v>
      </c>
      <c r="AH3301">
        <f t="shared" si="223"/>
        <v>3.4246575342465752E-2</v>
      </c>
      <c r="AI3301">
        <f t="shared" si="224"/>
        <v>0.11643835616438356</v>
      </c>
      <c r="AJ3301">
        <f t="shared" si="225"/>
        <v>0.28767123287671231</v>
      </c>
    </row>
    <row r="3302" spans="1:38" x14ac:dyDescent="0.2">
      <c r="A3302" t="s">
        <v>2947</v>
      </c>
      <c r="B3302">
        <v>101</v>
      </c>
      <c r="C3302">
        <v>745</v>
      </c>
      <c r="D3302">
        <f>C3302-B3302</f>
        <v>644</v>
      </c>
      <c r="E3302">
        <v>0.2014</v>
      </c>
      <c r="F3302">
        <v>2.4000000000000001E-5</v>
      </c>
      <c r="G3302">
        <v>30</v>
      </c>
      <c r="H3302" t="s">
        <v>32</v>
      </c>
      <c r="I3302" t="s">
        <v>49</v>
      </c>
      <c r="J3302">
        <v>2.6440000000000001</v>
      </c>
      <c r="K3302">
        <v>10</v>
      </c>
      <c r="L3302">
        <v>1</v>
      </c>
      <c r="M3302">
        <v>19</v>
      </c>
      <c r="N3302">
        <v>31</v>
      </c>
      <c r="O3302">
        <v>4</v>
      </c>
      <c r="P3302">
        <v>30</v>
      </c>
      <c r="Q3302">
        <v>4</v>
      </c>
      <c r="R3302">
        <v>4</v>
      </c>
      <c r="S3302">
        <v>29</v>
      </c>
      <c r="T3302">
        <v>3</v>
      </c>
      <c r="U3302">
        <v>4</v>
      </c>
      <c r="V3302">
        <v>16</v>
      </c>
      <c r="W3302">
        <v>7</v>
      </c>
      <c r="X3302">
        <v>8</v>
      </c>
      <c r="Y3302">
        <v>13</v>
      </c>
      <c r="Z3302">
        <v>15</v>
      </c>
      <c r="AA3302">
        <v>14</v>
      </c>
      <c r="AB3302">
        <v>4</v>
      </c>
      <c r="AC3302">
        <v>1</v>
      </c>
      <c r="AD3302">
        <v>2</v>
      </c>
      <c r="AE3302">
        <f>SUM(M3302:N3302)/SUM(K3302:AD3302)</f>
        <v>0.22831050228310501</v>
      </c>
      <c r="AF3302">
        <f>SUM(S3302,Y3302)/SUM(K3302:AD3302)</f>
        <v>0.19178082191780821</v>
      </c>
      <c r="AG3302">
        <f t="shared" si="222"/>
        <v>0.21461187214611871</v>
      </c>
      <c r="AH3302">
        <f t="shared" si="223"/>
        <v>3.1963470319634701E-2</v>
      </c>
      <c r="AI3302">
        <f t="shared" si="224"/>
        <v>6.8493150684931503E-2</v>
      </c>
      <c r="AJ3302">
        <f t="shared" si="225"/>
        <v>0.26484018264840181</v>
      </c>
      <c r="AK3302">
        <v>1</v>
      </c>
      <c r="AL3302">
        <v>1</v>
      </c>
    </row>
    <row r="3303" spans="1:38" x14ac:dyDescent="0.2">
      <c r="A3303" t="s">
        <v>478</v>
      </c>
      <c r="B3303">
        <v>194</v>
      </c>
      <c r="C3303">
        <v>862</v>
      </c>
      <c r="D3303">
        <f>C3303-B3303</f>
        <v>668</v>
      </c>
      <c r="E3303">
        <v>0.16839999999999999</v>
      </c>
      <c r="F3303">
        <v>3.6999999999999998E-5</v>
      </c>
      <c r="G3303">
        <v>18</v>
      </c>
      <c r="H3303" t="s">
        <v>46</v>
      </c>
      <c r="I3303" t="s">
        <v>33</v>
      </c>
      <c r="J3303">
        <v>2.653</v>
      </c>
      <c r="K3303">
        <v>11</v>
      </c>
      <c r="L3303">
        <v>0</v>
      </c>
      <c r="M3303">
        <v>15</v>
      </c>
      <c r="N3303">
        <v>26</v>
      </c>
      <c r="O3303">
        <v>0</v>
      </c>
      <c r="P3303">
        <v>32</v>
      </c>
      <c r="Q3303">
        <v>3</v>
      </c>
      <c r="R3303">
        <v>4</v>
      </c>
      <c r="S3303">
        <v>31</v>
      </c>
      <c r="T3303">
        <v>11</v>
      </c>
      <c r="U3303">
        <v>2</v>
      </c>
      <c r="V3303">
        <v>15</v>
      </c>
      <c r="W3303">
        <v>18</v>
      </c>
      <c r="X3303">
        <v>21</v>
      </c>
      <c r="Y3303">
        <v>16</v>
      </c>
      <c r="Z3303">
        <v>14</v>
      </c>
      <c r="AA3303">
        <v>19</v>
      </c>
      <c r="AB3303">
        <v>2</v>
      </c>
      <c r="AC3303">
        <v>1</v>
      </c>
      <c r="AD3303">
        <v>4</v>
      </c>
      <c r="AE3303">
        <f>SUM(M3303:N3303)/SUM(K3303:AD3303)</f>
        <v>0.16734693877551021</v>
      </c>
      <c r="AF3303">
        <f>SUM(S3303,Y3303)/SUM(K3303:AD3303)</f>
        <v>0.19183673469387755</v>
      </c>
      <c r="AG3303">
        <f t="shared" si="222"/>
        <v>0.24897959183673468</v>
      </c>
      <c r="AH3303">
        <f t="shared" si="223"/>
        <v>2.0408163265306121E-2</v>
      </c>
      <c r="AI3303">
        <f t="shared" si="224"/>
        <v>7.7551020408163265E-2</v>
      </c>
      <c r="AJ3303">
        <f t="shared" si="225"/>
        <v>0.29387755102040819</v>
      </c>
      <c r="AK3303">
        <v>1</v>
      </c>
      <c r="AL3303">
        <v>1</v>
      </c>
    </row>
    <row r="3304" spans="1:38" x14ac:dyDescent="0.2">
      <c r="A3304" t="s">
        <v>2934</v>
      </c>
      <c r="B3304">
        <v>3</v>
      </c>
      <c r="C3304">
        <v>338</v>
      </c>
      <c r="D3304">
        <f>C3304-B3304</f>
        <v>335</v>
      </c>
      <c r="E3304">
        <v>0.55789999999999995</v>
      </c>
      <c r="F3304">
        <v>2.1050000000000001E-3</v>
      </c>
      <c r="G3304">
        <v>90</v>
      </c>
      <c r="H3304" t="s">
        <v>32</v>
      </c>
      <c r="I3304" t="s">
        <v>40</v>
      </c>
      <c r="J3304">
        <v>3.0579999999999998</v>
      </c>
      <c r="K3304">
        <v>8</v>
      </c>
      <c r="L3304">
        <v>1</v>
      </c>
      <c r="M3304">
        <v>4</v>
      </c>
      <c r="N3304">
        <v>18</v>
      </c>
      <c r="O3304">
        <v>2</v>
      </c>
      <c r="P3304">
        <v>23</v>
      </c>
      <c r="Q3304">
        <v>2</v>
      </c>
      <c r="R3304">
        <v>5</v>
      </c>
      <c r="S3304">
        <v>11</v>
      </c>
      <c r="T3304">
        <v>4</v>
      </c>
      <c r="U3304">
        <v>0</v>
      </c>
      <c r="V3304">
        <v>7</v>
      </c>
      <c r="W3304">
        <v>5</v>
      </c>
      <c r="X3304">
        <v>8</v>
      </c>
      <c r="Y3304">
        <v>13</v>
      </c>
      <c r="Z3304">
        <v>7</v>
      </c>
      <c r="AA3304">
        <v>2</v>
      </c>
      <c r="AB3304">
        <v>5</v>
      </c>
      <c r="AC3304">
        <v>0</v>
      </c>
      <c r="AD3304">
        <v>0</v>
      </c>
      <c r="AE3304">
        <f>SUM(M3304:N3304)/SUM(K3304:AD3304)</f>
        <v>0.17599999999999999</v>
      </c>
      <c r="AF3304">
        <f>SUM(S3304,Y3304)/SUM(K3304:AD3304)</f>
        <v>0.192</v>
      </c>
      <c r="AG3304">
        <f t="shared" si="222"/>
        <v>0.28799999999999998</v>
      </c>
      <c r="AH3304">
        <f t="shared" si="223"/>
        <v>1.6E-2</v>
      </c>
      <c r="AI3304">
        <f t="shared" si="224"/>
        <v>0.112</v>
      </c>
      <c r="AJ3304">
        <f t="shared" si="225"/>
        <v>0.216</v>
      </c>
      <c r="AK3304">
        <v>1</v>
      </c>
      <c r="AL3304">
        <v>0</v>
      </c>
    </row>
    <row r="3305" spans="1:38" x14ac:dyDescent="0.2">
      <c r="A3305" t="s">
        <v>2060</v>
      </c>
      <c r="B3305">
        <v>529</v>
      </c>
      <c r="C3305">
        <v>837</v>
      </c>
      <c r="D3305">
        <f>C3305-B3305</f>
        <v>308</v>
      </c>
      <c r="E3305">
        <v>0.15440000000000001</v>
      </c>
      <c r="F3305">
        <v>1.7000000000000001E-4</v>
      </c>
      <c r="G3305">
        <v>6</v>
      </c>
      <c r="H3305" t="s">
        <v>46</v>
      </c>
      <c r="I3305" t="s">
        <v>44</v>
      </c>
      <c r="J3305">
        <v>2.722</v>
      </c>
      <c r="K3305">
        <v>5</v>
      </c>
      <c r="L3305">
        <v>0</v>
      </c>
      <c r="M3305">
        <v>13</v>
      </c>
      <c r="N3305">
        <v>13</v>
      </c>
      <c r="O3305">
        <v>0</v>
      </c>
      <c r="P3305">
        <v>11</v>
      </c>
      <c r="Q3305">
        <v>6</v>
      </c>
      <c r="R3305">
        <v>4</v>
      </c>
      <c r="S3305">
        <v>16</v>
      </c>
      <c r="T3305">
        <v>4</v>
      </c>
      <c r="U3305">
        <v>2</v>
      </c>
      <c r="V3305">
        <v>11</v>
      </c>
      <c r="W3305">
        <v>4</v>
      </c>
      <c r="X3305">
        <v>3</v>
      </c>
      <c r="Y3305">
        <v>8</v>
      </c>
      <c r="Z3305">
        <v>8</v>
      </c>
      <c r="AA3305">
        <v>11</v>
      </c>
      <c r="AB3305">
        <v>4</v>
      </c>
      <c r="AC3305">
        <v>0</v>
      </c>
      <c r="AD3305">
        <v>2</v>
      </c>
      <c r="AE3305">
        <f>SUM(M3305:N3305)/SUM(K3305:AD3305)</f>
        <v>0.20799999999999999</v>
      </c>
      <c r="AF3305">
        <f>SUM(S3305,Y3305)/SUM(K3305:AD3305)</f>
        <v>0.192</v>
      </c>
      <c r="AG3305">
        <f t="shared" si="222"/>
        <v>0.16</v>
      </c>
      <c r="AH3305">
        <f t="shared" si="223"/>
        <v>1.6E-2</v>
      </c>
      <c r="AI3305">
        <f t="shared" si="224"/>
        <v>0.112</v>
      </c>
      <c r="AJ3305">
        <f t="shared" si="225"/>
        <v>0.312</v>
      </c>
    </row>
    <row r="3306" spans="1:38" x14ac:dyDescent="0.2">
      <c r="A3306" t="s">
        <v>2910</v>
      </c>
      <c r="B3306">
        <v>9</v>
      </c>
      <c r="C3306">
        <v>361</v>
      </c>
      <c r="D3306">
        <f>C3306-B3306</f>
        <v>352</v>
      </c>
      <c r="E3306">
        <v>0.35410000000000003</v>
      </c>
      <c r="F3306">
        <v>3.0639999999999999E-3</v>
      </c>
      <c r="G3306">
        <v>66</v>
      </c>
      <c r="H3306" t="s">
        <v>35</v>
      </c>
      <c r="I3306" t="s">
        <v>33</v>
      </c>
      <c r="J3306">
        <v>3.081</v>
      </c>
      <c r="K3306">
        <v>3</v>
      </c>
      <c r="L3306">
        <v>0</v>
      </c>
      <c r="M3306">
        <v>15</v>
      </c>
      <c r="N3306">
        <v>10</v>
      </c>
      <c r="O3306">
        <v>3</v>
      </c>
      <c r="P3306">
        <v>9</v>
      </c>
      <c r="Q3306">
        <v>4</v>
      </c>
      <c r="R3306">
        <v>2</v>
      </c>
      <c r="S3306">
        <v>20</v>
      </c>
      <c r="T3306">
        <v>13</v>
      </c>
      <c r="U3306">
        <v>0</v>
      </c>
      <c r="V3306">
        <v>10</v>
      </c>
      <c r="W3306">
        <v>9</v>
      </c>
      <c r="X3306">
        <v>7</v>
      </c>
      <c r="Y3306">
        <v>9</v>
      </c>
      <c r="Z3306">
        <v>14</v>
      </c>
      <c r="AA3306">
        <v>11</v>
      </c>
      <c r="AB3306">
        <v>8</v>
      </c>
      <c r="AC3306">
        <v>1</v>
      </c>
      <c r="AD3306">
        <v>3</v>
      </c>
      <c r="AE3306">
        <f>SUM(M3306:N3306)/SUM(K3306:AD3306)</f>
        <v>0.16556291390728478</v>
      </c>
      <c r="AF3306">
        <f>SUM(S3306,Y3306)/SUM(K3306:AD3306)</f>
        <v>0.19205298013245034</v>
      </c>
      <c r="AG3306">
        <f t="shared" si="222"/>
        <v>0.13907284768211919</v>
      </c>
      <c r="AH3306">
        <f t="shared" si="223"/>
        <v>4.6357615894039736E-2</v>
      </c>
      <c r="AI3306">
        <f t="shared" si="224"/>
        <v>0.15231788079470199</v>
      </c>
      <c r="AJ3306">
        <f t="shared" si="225"/>
        <v>0.30463576158940397</v>
      </c>
    </row>
    <row r="3307" spans="1:38" x14ac:dyDescent="0.2">
      <c r="A3307" t="s">
        <v>2082</v>
      </c>
      <c r="B3307">
        <v>135</v>
      </c>
      <c r="C3307">
        <v>952</v>
      </c>
      <c r="D3307">
        <f>C3307-B3307</f>
        <v>817</v>
      </c>
      <c r="E3307">
        <v>0.16800000000000001</v>
      </c>
      <c r="F3307">
        <v>4.3000000000000002E-5</v>
      </c>
      <c r="G3307">
        <v>18</v>
      </c>
      <c r="H3307" t="s">
        <v>35</v>
      </c>
      <c r="I3307" t="s">
        <v>33</v>
      </c>
      <c r="J3307">
        <v>2.847</v>
      </c>
      <c r="K3307">
        <v>12</v>
      </c>
      <c r="L3307">
        <v>0</v>
      </c>
      <c r="M3307">
        <v>24</v>
      </c>
      <c r="N3307">
        <v>30</v>
      </c>
      <c r="O3307">
        <v>6</v>
      </c>
      <c r="P3307">
        <v>32</v>
      </c>
      <c r="Q3307">
        <v>7</v>
      </c>
      <c r="R3307">
        <v>5</v>
      </c>
      <c r="S3307">
        <v>32</v>
      </c>
      <c r="T3307">
        <v>10</v>
      </c>
      <c r="U3307">
        <v>5</v>
      </c>
      <c r="V3307">
        <v>21</v>
      </c>
      <c r="W3307">
        <v>26</v>
      </c>
      <c r="X3307">
        <v>11</v>
      </c>
      <c r="Y3307">
        <v>26</v>
      </c>
      <c r="Z3307">
        <v>12</v>
      </c>
      <c r="AA3307">
        <v>19</v>
      </c>
      <c r="AB3307">
        <v>12</v>
      </c>
      <c r="AC3307">
        <v>0</v>
      </c>
      <c r="AD3307">
        <v>12</v>
      </c>
      <c r="AE3307">
        <f>SUM(M3307:N3307)/SUM(K3307:AD3307)</f>
        <v>0.17880794701986755</v>
      </c>
      <c r="AF3307">
        <f>SUM(S3307,Y3307)/SUM(K3307:AD3307)</f>
        <v>0.19205298013245034</v>
      </c>
      <c r="AG3307">
        <f t="shared" si="222"/>
        <v>0.23178807947019867</v>
      </c>
      <c r="AH3307">
        <f t="shared" si="223"/>
        <v>5.9602649006622516E-2</v>
      </c>
      <c r="AI3307">
        <f t="shared" si="224"/>
        <v>0.10596026490066225</v>
      </c>
      <c r="AJ3307">
        <f t="shared" si="225"/>
        <v>0.23178807947019867</v>
      </c>
    </row>
    <row r="3308" spans="1:38" x14ac:dyDescent="0.2">
      <c r="A3308" t="s">
        <v>2853</v>
      </c>
      <c r="B3308">
        <v>73</v>
      </c>
      <c r="C3308">
        <v>506</v>
      </c>
      <c r="D3308">
        <f>C3308-B3308</f>
        <v>433</v>
      </c>
      <c r="E3308">
        <v>0.23039999999999999</v>
      </c>
      <c r="F3308">
        <v>1.8680000000000001E-3</v>
      </c>
      <c r="G3308">
        <v>42</v>
      </c>
      <c r="H3308" t="s">
        <v>35</v>
      </c>
      <c r="I3308" t="s">
        <v>79</v>
      </c>
      <c r="J3308">
        <v>2.6339999999999999</v>
      </c>
      <c r="K3308">
        <v>2</v>
      </c>
      <c r="L3308">
        <v>0</v>
      </c>
      <c r="M3308">
        <v>10</v>
      </c>
      <c r="N3308">
        <v>18</v>
      </c>
      <c r="O3308">
        <v>3</v>
      </c>
      <c r="P3308">
        <v>26</v>
      </c>
      <c r="Q3308">
        <v>3</v>
      </c>
      <c r="R3308">
        <v>6</v>
      </c>
      <c r="S3308">
        <v>22</v>
      </c>
      <c r="T3308">
        <v>2</v>
      </c>
      <c r="U3308">
        <v>0</v>
      </c>
      <c r="V3308">
        <v>18</v>
      </c>
      <c r="W3308">
        <v>3</v>
      </c>
      <c r="X3308">
        <v>4</v>
      </c>
      <c r="Y3308">
        <v>7</v>
      </c>
      <c r="Z3308">
        <v>15</v>
      </c>
      <c r="AA3308">
        <v>7</v>
      </c>
      <c r="AB3308">
        <v>2</v>
      </c>
      <c r="AC3308">
        <v>3</v>
      </c>
      <c r="AD3308">
        <v>0</v>
      </c>
      <c r="AE3308">
        <f>SUM(M3308:N3308)/SUM(K3308:AD3308)</f>
        <v>0.18543046357615894</v>
      </c>
      <c r="AF3308">
        <f>SUM(S3308,Y3308)/SUM(K3308:AD3308)</f>
        <v>0.19205298013245034</v>
      </c>
      <c r="AG3308">
        <f t="shared" si="222"/>
        <v>0.20529801324503311</v>
      </c>
      <c r="AH3308">
        <f t="shared" si="223"/>
        <v>3.9735099337748346E-2</v>
      </c>
      <c r="AI3308">
        <f t="shared" si="224"/>
        <v>6.6225165562913912E-2</v>
      </c>
      <c r="AJ3308">
        <f t="shared" si="225"/>
        <v>0.31125827814569534</v>
      </c>
    </row>
    <row r="3309" spans="1:38" x14ac:dyDescent="0.2">
      <c r="A3309" t="s">
        <v>980</v>
      </c>
      <c r="B3309">
        <v>875</v>
      </c>
      <c r="C3309">
        <v>1167</v>
      </c>
      <c r="D3309">
        <f>C3309-B3309</f>
        <v>292</v>
      </c>
      <c r="E3309">
        <v>0.14269999999999999</v>
      </c>
      <c r="F3309">
        <v>1.598E-3</v>
      </c>
      <c r="G3309">
        <v>6</v>
      </c>
      <c r="H3309" t="s">
        <v>35</v>
      </c>
      <c r="I3309" t="s">
        <v>40</v>
      </c>
      <c r="J3309">
        <v>2.9969999999999999</v>
      </c>
      <c r="K3309">
        <v>8</v>
      </c>
      <c r="L3309">
        <v>1</v>
      </c>
      <c r="M3309">
        <v>15</v>
      </c>
      <c r="N3309">
        <v>15</v>
      </c>
      <c r="O3309">
        <v>4</v>
      </c>
      <c r="P3309">
        <v>9</v>
      </c>
      <c r="Q3309">
        <v>2</v>
      </c>
      <c r="R3309">
        <v>7</v>
      </c>
      <c r="S3309">
        <v>18</v>
      </c>
      <c r="T3309">
        <v>3</v>
      </c>
      <c r="U3309">
        <v>3</v>
      </c>
      <c r="V3309">
        <v>10</v>
      </c>
      <c r="W3309">
        <v>2</v>
      </c>
      <c r="X3309">
        <v>8</v>
      </c>
      <c r="Y3309">
        <v>11</v>
      </c>
      <c r="Z3309">
        <v>20</v>
      </c>
      <c r="AA3309">
        <v>8</v>
      </c>
      <c r="AB3309">
        <v>5</v>
      </c>
      <c r="AC3309">
        <v>1</v>
      </c>
      <c r="AD3309">
        <v>1</v>
      </c>
      <c r="AE3309">
        <f>SUM(M3309:N3309)/SUM(K3309:AD3309)</f>
        <v>0.19867549668874171</v>
      </c>
      <c r="AF3309">
        <f>SUM(S3309,Y3309)/SUM(K3309:AD3309)</f>
        <v>0.19205298013245034</v>
      </c>
      <c r="AG3309">
        <f t="shared" si="222"/>
        <v>0.12582781456953643</v>
      </c>
      <c r="AH3309">
        <f t="shared" si="223"/>
        <v>3.9735099337748346E-2</v>
      </c>
      <c r="AI3309">
        <f t="shared" si="224"/>
        <v>0.11920529801324503</v>
      </c>
      <c r="AJ3309">
        <f t="shared" si="225"/>
        <v>0.32450331125827814</v>
      </c>
    </row>
    <row r="3310" spans="1:38" x14ac:dyDescent="0.2">
      <c r="A3310" t="s">
        <v>742</v>
      </c>
      <c r="B3310">
        <v>73</v>
      </c>
      <c r="C3310">
        <v>110</v>
      </c>
      <c r="D3310">
        <f>C3310-B3310</f>
        <v>37</v>
      </c>
      <c r="E3310">
        <v>0.3821</v>
      </c>
      <c r="F3310">
        <v>9.0499999999999999E-4</v>
      </c>
      <c r="G3310">
        <v>78</v>
      </c>
      <c r="H3310" t="s">
        <v>32</v>
      </c>
      <c r="I3310" t="s">
        <v>36</v>
      </c>
      <c r="J3310">
        <v>3.3769999999999998</v>
      </c>
      <c r="K3310">
        <v>0</v>
      </c>
      <c r="L3310">
        <v>1</v>
      </c>
      <c r="M3310">
        <v>1</v>
      </c>
      <c r="N3310">
        <v>2</v>
      </c>
      <c r="O3310">
        <v>2</v>
      </c>
      <c r="P3310">
        <v>0</v>
      </c>
      <c r="Q3310">
        <v>1</v>
      </c>
      <c r="R3310">
        <v>1</v>
      </c>
      <c r="S3310">
        <v>2</v>
      </c>
      <c r="T3310">
        <v>1</v>
      </c>
      <c r="U3310">
        <v>1</v>
      </c>
      <c r="V3310">
        <v>0</v>
      </c>
      <c r="W3310">
        <v>1</v>
      </c>
      <c r="X3310">
        <v>3</v>
      </c>
      <c r="Y3310">
        <v>3</v>
      </c>
      <c r="Z3310">
        <v>4</v>
      </c>
      <c r="AA3310">
        <v>2</v>
      </c>
      <c r="AB3310">
        <v>1</v>
      </c>
      <c r="AC3310">
        <v>0</v>
      </c>
      <c r="AD3310">
        <v>0</v>
      </c>
      <c r="AE3310">
        <f>SUM(M3310:N3310)/SUM(K3310:AD3310)</f>
        <v>0.11538461538461539</v>
      </c>
      <c r="AF3310">
        <f>SUM(S3310,Y3310)/SUM(K3310:AD3310)</f>
        <v>0.19230769230769232</v>
      </c>
      <c r="AG3310">
        <f t="shared" si="222"/>
        <v>3.8461538461538464E-2</v>
      </c>
      <c r="AH3310">
        <f t="shared" si="223"/>
        <v>7.6923076923076927E-2</v>
      </c>
      <c r="AI3310">
        <f t="shared" si="224"/>
        <v>0.15384615384615385</v>
      </c>
      <c r="AJ3310">
        <f t="shared" si="225"/>
        <v>0.42307692307692307</v>
      </c>
    </row>
    <row r="3311" spans="1:38" x14ac:dyDescent="0.2">
      <c r="A3311" t="s">
        <v>1491</v>
      </c>
      <c r="B3311">
        <v>37</v>
      </c>
      <c r="C3311">
        <v>65</v>
      </c>
      <c r="D3311">
        <f>C3311-B3311</f>
        <v>28</v>
      </c>
      <c r="E3311">
        <v>0.36980000000000002</v>
      </c>
      <c r="F3311">
        <v>4.2919999999999998E-3</v>
      </c>
      <c r="G3311">
        <v>78</v>
      </c>
      <c r="H3311" t="s">
        <v>46</v>
      </c>
      <c r="I3311" t="s">
        <v>40</v>
      </c>
      <c r="J3311">
        <v>3.827</v>
      </c>
      <c r="K3311">
        <v>2</v>
      </c>
      <c r="L3311">
        <v>0</v>
      </c>
      <c r="M3311">
        <v>1</v>
      </c>
      <c r="N3311">
        <v>2</v>
      </c>
      <c r="O3311">
        <v>3</v>
      </c>
      <c r="P3311">
        <v>2</v>
      </c>
      <c r="Q3311">
        <v>0</v>
      </c>
      <c r="R3311">
        <v>1</v>
      </c>
      <c r="S3311">
        <v>3</v>
      </c>
      <c r="T3311">
        <v>0</v>
      </c>
      <c r="U3311">
        <v>0</v>
      </c>
      <c r="V3311">
        <v>2</v>
      </c>
      <c r="W3311">
        <v>0</v>
      </c>
      <c r="X3311">
        <v>1</v>
      </c>
      <c r="Y3311">
        <v>2</v>
      </c>
      <c r="Z3311">
        <v>1</v>
      </c>
      <c r="AA3311">
        <v>1</v>
      </c>
      <c r="AB3311">
        <v>3</v>
      </c>
      <c r="AC3311">
        <v>0</v>
      </c>
      <c r="AD3311">
        <v>2</v>
      </c>
      <c r="AE3311">
        <f>SUM(M3311:N3311)/SUM(K3311:AD3311)</f>
        <v>0.11538461538461539</v>
      </c>
      <c r="AF3311">
        <f>SUM(S3311,Y3311)/SUM(K3311:AD3311)</f>
        <v>0.19230769230769232</v>
      </c>
      <c r="AG3311">
        <f t="shared" si="222"/>
        <v>0.15384615384615385</v>
      </c>
      <c r="AH3311">
        <f t="shared" si="223"/>
        <v>0.19230769230769232</v>
      </c>
      <c r="AI3311">
        <f t="shared" si="224"/>
        <v>0.15384615384615385</v>
      </c>
      <c r="AJ3311">
        <f t="shared" si="225"/>
        <v>0.19230769230769232</v>
      </c>
      <c r="AK3311">
        <v>8</v>
      </c>
      <c r="AL3311">
        <v>0</v>
      </c>
    </row>
    <row r="3312" spans="1:38" x14ac:dyDescent="0.2">
      <c r="A3312" t="s">
        <v>1983</v>
      </c>
      <c r="B3312">
        <v>4</v>
      </c>
      <c r="C3312">
        <v>31</v>
      </c>
      <c r="D3312">
        <f>C3312-B3312</f>
        <v>27</v>
      </c>
      <c r="E3312">
        <v>0.1191</v>
      </c>
      <c r="F3312">
        <v>1.474E-3</v>
      </c>
      <c r="G3312">
        <v>6</v>
      </c>
      <c r="H3312" t="s">
        <v>46</v>
      </c>
      <c r="I3312" t="s">
        <v>36</v>
      </c>
      <c r="J3312">
        <v>4.2309999999999999</v>
      </c>
      <c r="K3312">
        <v>3</v>
      </c>
      <c r="L3312">
        <v>0</v>
      </c>
      <c r="M3312">
        <v>3</v>
      </c>
      <c r="N3312">
        <v>0</v>
      </c>
      <c r="O3312">
        <v>1</v>
      </c>
      <c r="P3312">
        <v>2</v>
      </c>
      <c r="Q3312">
        <v>0</v>
      </c>
      <c r="R3312">
        <v>2</v>
      </c>
      <c r="S3312">
        <v>4</v>
      </c>
      <c r="T3312">
        <v>2</v>
      </c>
      <c r="U3312">
        <v>0</v>
      </c>
      <c r="V3312">
        <v>1</v>
      </c>
      <c r="W3312">
        <v>1</v>
      </c>
      <c r="X3312">
        <v>0</v>
      </c>
      <c r="Y3312">
        <v>1</v>
      </c>
      <c r="Z3312">
        <v>3</v>
      </c>
      <c r="AA3312">
        <v>0</v>
      </c>
      <c r="AB3312">
        <v>2</v>
      </c>
      <c r="AC3312">
        <v>0</v>
      </c>
      <c r="AD3312">
        <v>1</v>
      </c>
      <c r="AE3312">
        <f>SUM(M3312:N3312)/SUM(K3312:AD3312)</f>
        <v>0.11538461538461539</v>
      </c>
      <c r="AF3312">
        <f>SUM(S3312,Y3312)/SUM(K3312:AD3312)</f>
        <v>0.19230769230769232</v>
      </c>
      <c r="AG3312">
        <f t="shared" si="222"/>
        <v>0.23076923076923078</v>
      </c>
      <c r="AH3312">
        <f t="shared" si="223"/>
        <v>7.6923076923076927E-2</v>
      </c>
      <c r="AI3312">
        <f t="shared" si="224"/>
        <v>0.23076923076923078</v>
      </c>
      <c r="AJ3312">
        <f t="shared" si="225"/>
        <v>0.15384615384615385</v>
      </c>
    </row>
    <row r="3313" spans="1:38" x14ac:dyDescent="0.2">
      <c r="A3313" t="s">
        <v>1613</v>
      </c>
      <c r="B3313">
        <v>14</v>
      </c>
      <c r="C3313">
        <v>110</v>
      </c>
      <c r="D3313">
        <f>C3313-B3313</f>
        <v>96</v>
      </c>
      <c r="E3313">
        <v>0.23910000000000001</v>
      </c>
      <c r="F3313">
        <v>9.6209999999999993E-3</v>
      </c>
      <c r="G3313">
        <v>42</v>
      </c>
      <c r="H3313" t="s">
        <v>35</v>
      </c>
      <c r="I3313" t="s">
        <v>33</v>
      </c>
      <c r="J3313">
        <v>3.367</v>
      </c>
      <c r="K3313">
        <v>3</v>
      </c>
      <c r="L3313">
        <v>1</v>
      </c>
      <c r="M3313">
        <v>5</v>
      </c>
      <c r="N3313">
        <v>5</v>
      </c>
      <c r="O3313">
        <v>2</v>
      </c>
      <c r="P3313">
        <v>4</v>
      </c>
      <c r="Q3313">
        <v>1</v>
      </c>
      <c r="R3313">
        <v>3</v>
      </c>
      <c r="S3313">
        <v>15</v>
      </c>
      <c r="T3313">
        <v>4</v>
      </c>
      <c r="U3313">
        <v>2</v>
      </c>
      <c r="V3313">
        <v>5</v>
      </c>
      <c r="W3313">
        <v>4</v>
      </c>
      <c r="X3313">
        <v>6</v>
      </c>
      <c r="Y3313">
        <v>0</v>
      </c>
      <c r="Z3313">
        <v>5</v>
      </c>
      <c r="AA3313">
        <v>3</v>
      </c>
      <c r="AB3313">
        <v>5</v>
      </c>
      <c r="AC3313">
        <v>1</v>
      </c>
      <c r="AD3313">
        <v>4</v>
      </c>
      <c r="AE3313">
        <f>SUM(M3313:N3313)/SUM(K3313:AD3313)</f>
        <v>0.12820512820512819</v>
      </c>
      <c r="AF3313">
        <f>SUM(S3313,Y3313)/SUM(K3313:AD3313)</f>
        <v>0.19230769230769232</v>
      </c>
      <c r="AG3313">
        <f t="shared" si="222"/>
        <v>0.14102564102564102</v>
      </c>
      <c r="AH3313">
        <f t="shared" si="223"/>
        <v>8.9743589743589744E-2</v>
      </c>
      <c r="AI3313">
        <f t="shared" si="224"/>
        <v>0.17948717948717949</v>
      </c>
      <c r="AJ3313">
        <f t="shared" si="225"/>
        <v>0.26923076923076922</v>
      </c>
    </row>
    <row r="3314" spans="1:38" x14ac:dyDescent="0.2">
      <c r="A3314" t="s">
        <v>173</v>
      </c>
      <c r="B3314">
        <v>105</v>
      </c>
      <c r="C3314">
        <v>188</v>
      </c>
      <c r="D3314">
        <f>C3314-B3314</f>
        <v>83</v>
      </c>
      <c r="E3314">
        <v>0.1202</v>
      </c>
      <c r="F3314">
        <v>1.1512E-2</v>
      </c>
      <c r="G3314">
        <v>6</v>
      </c>
      <c r="H3314" t="s">
        <v>35</v>
      </c>
      <c r="I3314" t="s">
        <v>36</v>
      </c>
      <c r="J3314">
        <v>3.1880000000000002</v>
      </c>
      <c r="K3314">
        <v>2</v>
      </c>
      <c r="L3314">
        <v>0</v>
      </c>
      <c r="M3314">
        <v>3</v>
      </c>
      <c r="N3314">
        <v>4</v>
      </c>
      <c r="O3314">
        <v>1</v>
      </c>
      <c r="P3314">
        <v>6</v>
      </c>
      <c r="Q3314">
        <v>2</v>
      </c>
      <c r="R3314">
        <v>2</v>
      </c>
      <c r="S3314">
        <v>8</v>
      </c>
      <c r="T3314">
        <v>4</v>
      </c>
      <c r="U3314">
        <v>1</v>
      </c>
      <c r="V3314">
        <v>3</v>
      </c>
      <c r="W3314">
        <v>2</v>
      </c>
      <c r="X3314">
        <v>1</v>
      </c>
      <c r="Y3314">
        <v>2</v>
      </c>
      <c r="Z3314">
        <v>5</v>
      </c>
      <c r="AA3314">
        <v>3</v>
      </c>
      <c r="AB3314">
        <v>0</v>
      </c>
      <c r="AC3314">
        <v>0</v>
      </c>
      <c r="AD3314">
        <v>3</v>
      </c>
      <c r="AE3314">
        <f>SUM(M3314:N3314)/SUM(K3314:AD3314)</f>
        <v>0.13461538461538461</v>
      </c>
      <c r="AF3314">
        <f>SUM(S3314,Y3314)/SUM(K3314:AD3314)</f>
        <v>0.19230769230769232</v>
      </c>
      <c r="AG3314">
        <f t="shared" si="222"/>
        <v>0.19230769230769232</v>
      </c>
      <c r="AH3314">
        <f t="shared" si="223"/>
        <v>7.6923076923076927E-2</v>
      </c>
      <c r="AI3314">
        <f t="shared" si="224"/>
        <v>0.13461538461538461</v>
      </c>
      <c r="AJ3314">
        <f t="shared" si="225"/>
        <v>0.26923076923076922</v>
      </c>
    </row>
    <row r="3315" spans="1:38" x14ac:dyDescent="0.2">
      <c r="A3315" t="s">
        <v>1467</v>
      </c>
      <c r="B3315">
        <v>228</v>
      </c>
      <c r="C3315">
        <v>306</v>
      </c>
      <c r="D3315">
        <f>C3315-B3315</f>
        <v>78</v>
      </c>
      <c r="E3315">
        <v>0.13880000000000001</v>
      </c>
      <c r="F3315">
        <v>1.668E-3</v>
      </c>
      <c r="G3315">
        <v>6</v>
      </c>
      <c r="H3315" t="s">
        <v>35</v>
      </c>
      <c r="I3315" t="s">
        <v>49</v>
      </c>
      <c r="J3315">
        <v>3.4039999999999999</v>
      </c>
      <c r="K3315">
        <v>1</v>
      </c>
      <c r="L3315">
        <v>0</v>
      </c>
      <c r="M3315">
        <v>4</v>
      </c>
      <c r="N3315">
        <v>4</v>
      </c>
      <c r="O3315">
        <v>0</v>
      </c>
      <c r="P3315">
        <v>2</v>
      </c>
      <c r="Q3315">
        <v>1</v>
      </c>
      <c r="R3315">
        <v>5</v>
      </c>
      <c r="S3315">
        <v>3</v>
      </c>
      <c r="T3315">
        <v>4</v>
      </c>
      <c r="U3315">
        <v>1</v>
      </c>
      <c r="V3315">
        <v>1</v>
      </c>
      <c r="W3315">
        <v>0</v>
      </c>
      <c r="X3315">
        <v>3</v>
      </c>
      <c r="Y3315">
        <v>7</v>
      </c>
      <c r="Z3315">
        <v>9</v>
      </c>
      <c r="AA3315">
        <v>2</v>
      </c>
      <c r="AB3315">
        <v>1</v>
      </c>
      <c r="AC3315">
        <v>1</v>
      </c>
      <c r="AD3315">
        <v>3</v>
      </c>
      <c r="AE3315">
        <f>SUM(M3315:N3315)/SUM(K3315:AD3315)</f>
        <v>0.15384615384615385</v>
      </c>
      <c r="AF3315">
        <f>SUM(S3315,Y3315)/SUM(K3315:AD3315)</f>
        <v>0.19230769230769232</v>
      </c>
      <c r="AG3315">
        <f t="shared" si="222"/>
        <v>5.7692307692307696E-2</v>
      </c>
      <c r="AH3315">
        <f t="shared" si="223"/>
        <v>7.6923076923076927E-2</v>
      </c>
      <c r="AI3315">
        <f t="shared" si="224"/>
        <v>0.21153846153846154</v>
      </c>
      <c r="AJ3315">
        <f t="shared" si="225"/>
        <v>0.30769230769230771</v>
      </c>
    </row>
    <row r="3316" spans="1:38" x14ac:dyDescent="0.2">
      <c r="A3316" t="s">
        <v>2294</v>
      </c>
      <c r="B3316">
        <v>33</v>
      </c>
      <c r="C3316">
        <v>72</v>
      </c>
      <c r="D3316">
        <f>C3316-B3316</f>
        <v>39</v>
      </c>
      <c r="E3316">
        <v>0.21959999999999999</v>
      </c>
      <c r="F3316">
        <v>2.5249999999999999E-3</v>
      </c>
      <c r="G3316">
        <v>30</v>
      </c>
      <c r="H3316" t="s">
        <v>35</v>
      </c>
      <c r="I3316" t="s">
        <v>51</v>
      </c>
      <c r="J3316">
        <v>2.7770000000000001</v>
      </c>
      <c r="K3316">
        <v>3</v>
      </c>
      <c r="L3316">
        <v>0</v>
      </c>
      <c r="M3316">
        <v>1</v>
      </c>
      <c r="N3316">
        <v>3</v>
      </c>
      <c r="O3316">
        <v>0</v>
      </c>
      <c r="P3316">
        <v>3</v>
      </c>
      <c r="Q3316">
        <v>1</v>
      </c>
      <c r="R3316">
        <v>0</v>
      </c>
      <c r="S3316">
        <v>3</v>
      </c>
      <c r="T3316">
        <v>2</v>
      </c>
      <c r="U3316">
        <v>0</v>
      </c>
      <c r="V3316">
        <v>2</v>
      </c>
      <c r="W3316">
        <v>2</v>
      </c>
      <c r="X3316">
        <v>2</v>
      </c>
      <c r="Y3316">
        <v>2</v>
      </c>
      <c r="Z3316">
        <v>1</v>
      </c>
      <c r="AA3316">
        <v>1</v>
      </c>
      <c r="AB3316">
        <v>0</v>
      </c>
      <c r="AC3316">
        <v>0</v>
      </c>
      <c r="AD3316">
        <v>0</v>
      </c>
      <c r="AE3316">
        <f>SUM(M3316:N3316)/SUM(K3316:AD3316)</f>
        <v>0.15384615384615385</v>
      </c>
      <c r="AF3316">
        <f>SUM(S3316,Y3316)/SUM(K3316:AD3316)</f>
        <v>0.19230769230769232</v>
      </c>
      <c r="AG3316">
        <f t="shared" si="222"/>
        <v>0.30769230769230771</v>
      </c>
      <c r="AH3316">
        <f t="shared" si="223"/>
        <v>0</v>
      </c>
      <c r="AI3316">
        <f t="shared" si="224"/>
        <v>7.6923076923076927E-2</v>
      </c>
      <c r="AJ3316">
        <f t="shared" si="225"/>
        <v>0.26923076923076922</v>
      </c>
    </row>
    <row r="3317" spans="1:38" x14ac:dyDescent="0.2">
      <c r="A3317" t="s">
        <v>1306</v>
      </c>
      <c r="B3317">
        <v>3</v>
      </c>
      <c r="C3317">
        <v>175</v>
      </c>
      <c r="D3317">
        <f>C3317-B3317</f>
        <v>172</v>
      </c>
      <c r="E3317">
        <v>0.40039999999999998</v>
      </c>
      <c r="F3317">
        <v>1.748E-3</v>
      </c>
      <c r="G3317">
        <v>78</v>
      </c>
      <c r="H3317" t="s">
        <v>35</v>
      </c>
      <c r="I3317" t="s">
        <v>44</v>
      </c>
      <c r="J3317">
        <v>2.6629999999999998</v>
      </c>
      <c r="K3317">
        <v>0</v>
      </c>
      <c r="L3317">
        <v>0</v>
      </c>
      <c r="M3317">
        <v>5</v>
      </c>
      <c r="N3317">
        <v>9</v>
      </c>
      <c r="O3317">
        <v>1</v>
      </c>
      <c r="P3317">
        <v>16</v>
      </c>
      <c r="Q3317">
        <v>1</v>
      </c>
      <c r="R3317">
        <v>2</v>
      </c>
      <c r="S3317">
        <v>12</v>
      </c>
      <c r="T3317">
        <v>2</v>
      </c>
      <c r="U3317">
        <v>0</v>
      </c>
      <c r="V3317">
        <v>5</v>
      </c>
      <c r="W3317">
        <v>4</v>
      </c>
      <c r="X3317">
        <v>2</v>
      </c>
      <c r="Y3317">
        <v>3</v>
      </c>
      <c r="Z3317">
        <v>11</v>
      </c>
      <c r="AA3317">
        <v>4</v>
      </c>
      <c r="AB3317">
        <v>0</v>
      </c>
      <c r="AC3317">
        <v>0</v>
      </c>
      <c r="AD3317">
        <v>1</v>
      </c>
      <c r="AE3317">
        <f>SUM(M3317:N3317)/SUM(K3317:AD3317)</f>
        <v>0.17948717948717949</v>
      </c>
      <c r="AF3317">
        <f>SUM(S3317,Y3317)/SUM(K3317:AD3317)</f>
        <v>0.19230769230769232</v>
      </c>
      <c r="AG3317">
        <f t="shared" si="222"/>
        <v>0.25641025641025639</v>
      </c>
      <c r="AH3317">
        <f t="shared" si="223"/>
        <v>2.564102564102564E-2</v>
      </c>
      <c r="AI3317">
        <f t="shared" si="224"/>
        <v>5.128205128205128E-2</v>
      </c>
      <c r="AJ3317">
        <f t="shared" si="225"/>
        <v>0.29487179487179488</v>
      </c>
    </row>
    <row r="3318" spans="1:38" x14ac:dyDescent="0.2">
      <c r="A3318" t="s">
        <v>1259</v>
      </c>
      <c r="B3318">
        <v>43</v>
      </c>
      <c r="C3318">
        <v>2361</v>
      </c>
      <c r="D3318">
        <f>C3318-B3318</f>
        <v>2318</v>
      </c>
      <c r="E3318">
        <v>0.1762</v>
      </c>
      <c r="F3318">
        <v>1.696E-3</v>
      </c>
      <c r="G3318">
        <v>18</v>
      </c>
      <c r="H3318" t="s">
        <v>35</v>
      </c>
      <c r="I3318" t="s">
        <v>33</v>
      </c>
      <c r="J3318">
        <v>2.8159999999999998</v>
      </c>
      <c r="K3318">
        <v>32</v>
      </c>
      <c r="L3318">
        <v>2</v>
      </c>
      <c r="M3318">
        <v>75</v>
      </c>
      <c r="N3318">
        <v>75</v>
      </c>
      <c r="O3318">
        <v>9</v>
      </c>
      <c r="P3318">
        <v>75</v>
      </c>
      <c r="Q3318">
        <v>16</v>
      </c>
      <c r="R3318">
        <v>17</v>
      </c>
      <c r="S3318">
        <v>118</v>
      </c>
      <c r="T3318">
        <v>46</v>
      </c>
      <c r="U3318">
        <v>7</v>
      </c>
      <c r="V3318">
        <v>75</v>
      </c>
      <c r="W3318">
        <v>31</v>
      </c>
      <c r="X3318">
        <v>48</v>
      </c>
      <c r="Y3318">
        <v>42</v>
      </c>
      <c r="Z3318">
        <v>94</v>
      </c>
      <c r="AA3318">
        <v>35</v>
      </c>
      <c r="AB3318">
        <v>23</v>
      </c>
      <c r="AC3318">
        <v>1</v>
      </c>
      <c r="AD3318">
        <v>11</v>
      </c>
      <c r="AE3318">
        <f>SUM(M3318:N3318)/SUM(K3318:AD3318)</f>
        <v>0.18028846153846154</v>
      </c>
      <c r="AF3318">
        <f>SUM(S3318,Y3318)/SUM(K3318:AD3318)</f>
        <v>0.19230769230769232</v>
      </c>
      <c r="AG3318">
        <f t="shared" si="222"/>
        <v>0.16586538461538461</v>
      </c>
      <c r="AH3318">
        <f t="shared" si="223"/>
        <v>2.5240384615384616E-2</v>
      </c>
      <c r="AI3318">
        <f t="shared" si="224"/>
        <v>0.11177884615384616</v>
      </c>
      <c r="AJ3318">
        <f t="shared" si="225"/>
        <v>0.32451923076923078</v>
      </c>
    </row>
    <row r="3319" spans="1:38" x14ac:dyDescent="0.2">
      <c r="A3319" t="s">
        <v>2256</v>
      </c>
      <c r="B3319">
        <v>82</v>
      </c>
      <c r="C3319">
        <v>171</v>
      </c>
      <c r="D3319">
        <f>C3319-B3319</f>
        <v>89</v>
      </c>
      <c r="E3319">
        <v>0.1169</v>
      </c>
      <c r="F3319">
        <v>3.2499999999999999E-4</v>
      </c>
      <c r="G3319">
        <v>6</v>
      </c>
      <c r="H3319" t="s">
        <v>46</v>
      </c>
      <c r="I3319" t="s">
        <v>217</v>
      </c>
      <c r="J3319">
        <v>3.0270000000000001</v>
      </c>
      <c r="K3319">
        <v>2</v>
      </c>
      <c r="L3319">
        <v>0</v>
      </c>
      <c r="M3319">
        <v>3</v>
      </c>
      <c r="N3319">
        <v>7</v>
      </c>
      <c r="O3319">
        <v>0</v>
      </c>
      <c r="P3319">
        <v>3</v>
      </c>
      <c r="Q3319">
        <v>0</v>
      </c>
      <c r="R3319">
        <v>3</v>
      </c>
      <c r="S3319">
        <v>9</v>
      </c>
      <c r="T3319">
        <v>3</v>
      </c>
      <c r="U3319">
        <v>0</v>
      </c>
      <c r="V3319">
        <v>3</v>
      </c>
      <c r="W3319">
        <v>1</v>
      </c>
      <c r="X3319">
        <v>5</v>
      </c>
      <c r="Y3319">
        <v>1</v>
      </c>
      <c r="Z3319">
        <v>5</v>
      </c>
      <c r="AA3319">
        <v>4</v>
      </c>
      <c r="AB3319">
        <v>2</v>
      </c>
      <c r="AC3319">
        <v>0</v>
      </c>
      <c r="AD3319">
        <v>1</v>
      </c>
      <c r="AE3319">
        <f>SUM(M3319:N3319)/SUM(K3319:AD3319)</f>
        <v>0.19230769230769232</v>
      </c>
      <c r="AF3319">
        <f>SUM(S3319,Y3319)/SUM(K3319:AD3319)</f>
        <v>0.19230769230769232</v>
      </c>
      <c r="AG3319">
        <f t="shared" si="222"/>
        <v>0.11538461538461539</v>
      </c>
      <c r="AH3319">
        <f t="shared" si="223"/>
        <v>1.9230769230769232E-2</v>
      </c>
      <c r="AI3319">
        <f t="shared" si="224"/>
        <v>0.15384615384615385</v>
      </c>
      <c r="AJ3319">
        <f t="shared" si="225"/>
        <v>0.32692307692307693</v>
      </c>
    </row>
    <row r="3320" spans="1:38" x14ac:dyDescent="0.2">
      <c r="A3320" t="s">
        <v>2920</v>
      </c>
      <c r="B3320">
        <v>318</v>
      </c>
      <c r="C3320">
        <v>429</v>
      </c>
      <c r="D3320">
        <f>C3320-B3320</f>
        <v>111</v>
      </c>
      <c r="E3320">
        <v>0.17749999999999999</v>
      </c>
      <c r="F3320" s="1">
        <v>1.9999999999999999E-6</v>
      </c>
      <c r="G3320">
        <v>18</v>
      </c>
      <c r="H3320" t="s">
        <v>46</v>
      </c>
      <c r="I3320" t="s">
        <v>40</v>
      </c>
      <c r="J3320">
        <v>2.7250000000000001</v>
      </c>
      <c r="K3320">
        <v>1</v>
      </c>
      <c r="L3320">
        <v>0</v>
      </c>
      <c r="M3320">
        <v>6</v>
      </c>
      <c r="N3320">
        <v>4</v>
      </c>
      <c r="O3320">
        <v>3</v>
      </c>
      <c r="P3320">
        <v>2</v>
      </c>
      <c r="Q3320">
        <v>0</v>
      </c>
      <c r="R3320">
        <v>2</v>
      </c>
      <c r="S3320">
        <v>9</v>
      </c>
      <c r="T3320">
        <v>3</v>
      </c>
      <c r="U3320">
        <v>1</v>
      </c>
      <c r="V3320">
        <v>6</v>
      </c>
      <c r="W3320">
        <v>4</v>
      </c>
      <c r="X3320">
        <v>5</v>
      </c>
      <c r="Y3320">
        <v>1</v>
      </c>
      <c r="Z3320">
        <v>2</v>
      </c>
      <c r="AA3320">
        <v>1</v>
      </c>
      <c r="AB3320">
        <v>0</v>
      </c>
      <c r="AC3320">
        <v>1</v>
      </c>
      <c r="AD3320">
        <v>1</v>
      </c>
      <c r="AE3320">
        <f>SUM(M3320:N3320)/SUM(K3320:AD3320)</f>
        <v>0.19230769230769232</v>
      </c>
      <c r="AF3320">
        <f>SUM(S3320,Y3320)/SUM(K3320:AD3320)</f>
        <v>0.19230769230769232</v>
      </c>
      <c r="AG3320">
        <f t="shared" si="222"/>
        <v>0.13461538461538461</v>
      </c>
      <c r="AH3320">
        <f t="shared" si="223"/>
        <v>9.6153846153846159E-2</v>
      </c>
      <c r="AI3320">
        <f t="shared" si="224"/>
        <v>0.11538461538461539</v>
      </c>
      <c r="AJ3320">
        <f t="shared" si="225"/>
        <v>0.26923076923076922</v>
      </c>
    </row>
    <row r="3321" spans="1:38" x14ac:dyDescent="0.2">
      <c r="A3321" t="s">
        <v>2035</v>
      </c>
      <c r="B3321">
        <v>4</v>
      </c>
      <c r="C3321">
        <v>493</v>
      </c>
      <c r="D3321">
        <f>C3321-B3321</f>
        <v>489</v>
      </c>
      <c r="E3321">
        <v>0.44409999999999999</v>
      </c>
      <c r="F3321">
        <v>9.9099999999999991E-4</v>
      </c>
      <c r="G3321">
        <v>90</v>
      </c>
      <c r="H3321" t="s">
        <v>32</v>
      </c>
      <c r="I3321" t="s">
        <v>49</v>
      </c>
      <c r="J3321">
        <v>2.9580000000000002</v>
      </c>
      <c r="K3321">
        <v>8</v>
      </c>
      <c r="L3321">
        <v>1</v>
      </c>
      <c r="M3321">
        <v>20</v>
      </c>
      <c r="N3321">
        <v>16</v>
      </c>
      <c r="O3321">
        <v>3</v>
      </c>
      <c r="P3321">
        <v>36</v>
      </c>
      <c r="Q3321">
        <v>2</v>
      </c>
      <c r="R3321">
        <v>3</v>
      </c>
      <c r="S3321">
        <v>32</v>
      </c>
      <c r="T3321">
        <v>4</v>
      </c>
      <c r="U3321">
        <v>3</v>
      </c>
      <c r="V3321">
        <v>6</v>
      </c>
      <c r="W3321">
        <v>8</v>
      </c>
      <c r="X3321">
        <v>6</v>
      </c>
      <c r="Y3321">
        <v>3</v>
      </c>
      <c r="Z3321">
        <v>14</v>
      </c>
      <c r="AA3321">
        <v>9</v>
      </c>
      <c r="AB3321">
        <v>5</v>
      </c>
      <c r="AC3321">
        <v>0</v>
      </c>
      <c r="AD3321">
        <v>3</v>
      </c>
      <c r="AE3321">
        <f>SUM(M3321:N3321)/SUM(K3321:AD3321)</f>
        <v>0.19780219780219779</v>
      </c>
      <c r="AF3321">
        <f>SUM(S3321,Y3321)/SUM(K3321:AD3321)</f>
        <v>0.19230769230769232</v>
      </c>
      <c r="AG3321">
        <f t="shared" si="222"/>
        <v>0.2857142857142857</v>
      </c>
      <c r="AH3321">
        <f t="shared" si="223"/>
        <v>3.2967032967032968E-2</v>
      </c>
      <c r="AI3321">
        <f t="shared" si="224"/>
        <v>8.2417582417582416E-2</v>
      </c>
      <c r="AJ3321">
        <f t="shared" si="225"/>
        <v>0.2087912087912088</v>
      </c>
      <c r="AK3321">
        <v>3</v>
      </c>
      <c r="AL3321">
        <v>0</v>
      </c>
    </row>
    <row r="3322" spans="1:38" x14ac:dyDescent="0.2">
      <c r="A3322" t="s">
        <v>3055</v>
      </c>
      <c r="B3322">
        <v>197</v>
      </c>
      <c r="C3322">
        <v>230</v>
      </c>
      <c r="D3322">
        <f>C3322-B3322</f>
        <v>33</v>
      </c>
      <c r="E3322">
        <v>0.20749999999999999</v>
      </c>
      <c r="F3322">
        <v>6.0650000000000001E-3</v>
      </c>
      <c r="G3322">
        <v>30</v>
      </c>
      <c r="H3322" t="s">
        <v>35</v>
      </c>
      <c r="I3322" t="s">
        <v>33</v>
      </c>
      <c r="J3322">
        <v>3.6579999999999999</v>
      </c>
      <c r="K3322">
        <v>2</v>
      </c>
      <c r="L3322">
        <v>0</v>
      </c>
      <c r="M3322">
        <v>0</v>
      </c>
      <c r="N3322">
        <v>6</v>
      </c>
      <c r="O3322">
        <v>0</v>
      </c>
      <c r="P3322">
        <v>0</v>
      </c>
      <c r="Q3322">
        <v>0</v>
      </c>
      <c r="R3322">
        <v>1</v>
      </c>
      <c r="S3322">
        <v>3</v>
      </c>
      <c r="T3322">
        <v>3</v>
      </c>
      <c r="U3322">
        <v>1</v>
      </c>
      <c r="V3322">
        <v>2</v>
      </c>
      <c r="W3322">
        <v>0</v>
      </c>
      <c r="X3322">
        <v>0</v>
      </c>
      <c r="Y3322">
        <v>2</v>
      </c>
      <c r="Z3322">
        <v>2</v>
      </c>
      <c r="AA3322">
        <v>2</v>
      </c>
      <c r="AB3322">
        <v>2</v>
      </c>
      <c r="AC3322">
        <v>0</v>
      </c>
      <c r="AD3322">
        <v>0</v>
      </c>
      <c r="AE3322">
        <f>SUM(M3322:N3322)/SUM(K3322:AD3322)</f>
        <v>0.23076923076923078</v>
      </c>
      <c r="AF3322">
        <f>SUM(S3322,Y3322)/SUM(K3322:AD3322)</f>
        <v>0.19230769230769232</v>
      </c>
      <c r="AG3322">
        <f t="shared" si="222"/>
        <v>7.6923076923076927E-2</v>
      </c>
      <c r="AH3322">
        <f t="shared" si="223"/>
        <v>0</v>
      </c>
      <c r="AI3322">
        <f t="shared" si="224"/>
        <v>0.26923076923076922</v>
      </c>
      <c r="AJ3322">
        <f t="shared" si="225"/>
        <v>0.23076923076923078</v>
      </c>
    </row>
    <row r="3323" spans="1:38" x14ac:dyDescent="0.2">
      <c r="A3323" t="s">
        <v>2054</v>
      </c>
      <c r="B3323">
        <v>328</v>
      </c>
      <c r="C3323">
        <v>367</v>
      </c>
      <c r="D3323">
        <f>C3323-B3323</f>
        <v>39</v>
      </c>
      <c r="E3323">
        <v>0.36570000000000003</v>
      </c>
      <c r="F3323">
        <v>4.8000000000000001E-5</v>
      </c>
      <c r="G3323">
        <v>78</v>
      </c>
      <c r="H3323" t="s">
        <v>32</v>
      </c>
      <c r="I3323" t="s">
        <v>33</v>
      </c>
      <c r="J3323">
        <v>2.4</v>
      </c>
      <c r="K3323">
        <v>1</v>
      </c>
      <c r="L3323">
        <v>0</v>
      </c>
      <c r="M3323">
        <v>4</v>
      </c>
      <c r="N3323">
        <v>3</v>
      </c>
      <c r="O3323">
        <v>2</v>
      </c>
      <c r="P3323">
        <v>4</v>
      </c>
      <c r="Q3323">
        <v>1</v>
      </c>
      <c r="R3323">
        <v>0</v>
      </c>
      <c r="S3323">
        <v>0</v>
      </c>
      <c r="T3323">
        <v>0</v>
      </c>
      <c r="U3323">
        <v>1</v>
      </c>
      <c r="V3323">
        <v>1</v>
      </c>
      <c r="W3323">
        <v>0</v>
      </c>
      <c r="X3323">
        <v>2</v>
      </c>
      <c r="Y3323">
        <v>5</v>
      </c>
      <c r="Z3323">
        <v>2</v>
      </c>
      <c r="AA3323">
        <v>0</v>
      </c>
      <c r="AB3323">
        <v>0</v>
      </c>
      <c r="AC3323">
        <v>0</v>
      </c>
      <c r="AD3323">
        <v>0</v>
      </c>
      <c r="AE3323">
        <f>SUM(M3323:N3323)/SUM(K3323:AD3323)</f>
        <v>0.26923076923076922</v>
      </c>
      <c r="AF3323">
        <f>SUM(S3323,Y3323)/SUM(K3323:AD3323)</f>
        <v>0.19230769230769232</v>
      </c>
      <c r="AG3323">
        <f t="shared" si="222"/>
        <v>0.19230769230769232</v>
      </c>
      <c r="AH3323">
        <f t="shared" si="223"/>
        <v>7.6923076923076927E-2</v>
      </c>
      <c r="AI3323">
        <f t="shared" si="224"/>
        <v>3.8461538461538464E-2</v>
      </c>
      <c r="AJ3323">
        <f t="shared" si="225"/>
        <v>0.23076923076923078</v>
      </c>
      <c r="AK3323">
        <v>2</v>
      </c>
      <c r="AL3323">
        <v>0</v>
      </c>
    </row>
    <row r="3324" spans="1:38" x14ac:dyDescent="0.2">
      <c r="A3324" t="s">
        <v>1500</v>
      </c>
      <c r="B3324">
        <v>37</v>
      </c>
      <c r="C3324">
        <v>488</v>
      </c>
      <c r="D3324">
        <f>C3324-B3324</f>
        <v>451</v>
      </c>
      <c r="E3324">
        <v>0.3019</v>
      </c>
      <c r="F3324">
        <v>3.8999999999999999E-5</v>
      </c>
      <c r="G3324">
        <v>54</v>
      </c>
      <c r="H3324" t="s">
        <v>35</v>
      </c>
      <c r="I3324" t="s">
        <v>1285</v>
      </c>
      <c r="J3324">
        <v>2.6549999999999998</v>
      </c>
      <c r="K3324">
        <v>9</v>
      </c>
      <c r="L3324">
        <v>2</v>
      </c>
      <c r="M3324">
        <v>22</v>
      </c>
      <c r="N3324">
        <v>31</v>
      </c>
      <c r="O3324">
        <v>2</v>
      </c>
      <c r="P3324">
        <v>19</v>
      </c>
      <c r="Q3324">
        <v>8</v>
      </c>
      <c r="R3324">
        <v>2</v>
      </c>
      <c r="S3324">
        <v>34</v>
      </c>
      <c r="T3324">
        <v>9</v>
      </c>
      <c r="U3324">
        <v>2</v>
      </c>
      <c r="V3324">
        <v>14</v>
      </c>
      <c r="W3324">
        <v>5</v>
      </c>
      <c r="X3324">
        <v>7</v>
      </c>
      <c r="Y3324">
        <v>7</v>
      </c>
      <c r="Z3324">
        <v>17</v>
      </c>
      <c r="AA3324">
        <v>12</v>
      </c>
      <c r="AB3324">
        <v>6</v>
      </c>
      <c r="AC3324">
        <v>2</v>
      </c>
      <c r="AD3324">
        <v>3</v>
      </c>
      <c r="AE3324">
        <f>SUM(M3324:N3324)/SUM(K3324:AD3324)</f>
        <v>0.24882629107981222</v>
      </c>
      <c r="AF3324">
        <f>SUM(S3324,Y3324)/SUM(K3324:AD3324)</f>
        <v>0.19248826291079812</v>
      </c>
      <c r="AG3324">
        <f t="shared" si="222"/>
        <v>0.15492957746478872</v>
      </c>
      <c r="AH3324">
        <f t="shared" si="223"/>
        <v>3.2863849765258218E-2</v>
      </c>
      <c r="AI3324">
        <f t="shared" si="224"/>
        <v>8.9201877934272297E-2</v>
      </c>
      <c r="AJ3324">
        <f t="shared" si="225"/>
        <v>0.28169014084507044</v>
      </c>
    </row>
    <row r="3325" spans="1:38" x14ac:dyDescent="0.2">
      <c r="A3325" t="s">
        <v>2922</v>
      </c>
      <c r="B3325">
        <v>25</v>
      </c>
      <c r="C3325">
        <v>187</v>
      </c>
      <c r="D3325">
        <f>C3325-B3325</f>
        <v>162</v>
      </c>
      <c r="E3325">
        <v>0.27579999999999999</v>
      </c>
      <c r="F3325">
        <v>1.7899999999999999E-4</v>
      </c>
      <c r="G3325">
        <v>54</v>
      </c>
      <c r="H3325" t="s">
        <v>32</v>
      </c>
      <c r="I3325" t="s">
        <v>33</v>
      </c>
      <c r="J3325">
        <v>3.4809999999999999</v>
      </c>
      <c r="K3325">
        <v>7</v>
      </c>
      <c r="L3325">
        <v>2</v>
      </c>
      <c r="M3325">
        <v>9</v>
      </c>
      <c r="N3325">
        <v>13</v>
      </c>
      <c r="O3325">
        <v>7</v>
      </c>
      <c r="P3325">
        <v>2</v>
      </c>
      <c r="Q3325">
        <v>1</v>
      </c>
      <c r="R3325">
        <v>8</v>
      </c>
      <c r="S3325">
        <v>12</v>
      </c>
      <c r="T3325">
        <v>11</v>
      </c>
      <c r="U3325">
        <v>1</v>
      </c>
      <c r="V3325">
        <v>9</v>
      </c>
      <c r="W3325">
        <v>1</v>
      </c>
      <c r="X3325">
        <v>7</v>
      </c>
      <c r="Y3325">
        <v>14</v>
      </c>
      <c r="Z3325">
        <v>10</v>
      </c>
      <c r="AA3325">
        <v>12</v>
      </c>
      <c r="AB3325">
        <v>4</v>
      </c>
      <c r="AC3325">
        <v>0</v>
      </c>
      <c r="AD3325">
        <v>5</v>
      </c>
      <c r="AE3325">
        <f>SUM(M3325:N3325)/SUM(K3325:AD3325)</f>
        <v>0.16296296296296298</v>
      </c>
      <c r="AF3325">
        <f>SUM(S3325,Y3325)/SUM(K3325:AD3325)</f>
        <v>0.19259259259259259</v>
      </c>
      <c r="AG3325">
        <f t="shared" si="222"/>
        <v>7.407407407407407E-2</v>
      </c>
      <c r="AH3325">
        <f t="shared" si="223"/>
        <v>8.8888888888888892E-2</v>
      </c>
      <c r="AI3325">
        <f t="shared" si="224"/>
        <v>0.17777777777777778</v>
      </c>
      <c r="AJ3325">
        <f t="shared" si="225"/>
        <v>0.3037037037037037</v>
      </c>
      <c r="AK3325">
        <v>1</v>
      </c>
      <c r="AL3325">
        <v>1</v>
      </c>
    </row>
    <row r="3326" spans="1:38" x14ac:dyDescent="0.2">
      <c r="A3326" t="s">
        <v>1301</v>
      </c>
      <c r="B3326">
        <v>15</v>
      </c>
      <c r="C3326">
        <v>385</v>
      </c>
      <c r="D3326">
        <f>C3326-B3326</f>
        <v>370</v>
      </c>
      <c r="E3326">
        <v>0.27379999999999999</v>
      </c>
      <c r="F3326">
        <v>6.8659999999999997E-3</v>
      </c>
      <c r="G3326">
        <v>54</v>
      </c>
      <c r="H3326" t="s">
        <v>35</v>
      </c>
      <c r="I3326" t="s">
        <v>33</v>
      </c>
      <c r="J3326">
        <v>2.6850000000000001</v>
      </c>
      <c r="K3326">
        <v>4</v>
      </c>
      <c r="L3326">
        <v>0</v>
      </c>
      <c r="M3326">
        <v>14</v>
      </c>
      <c r="N3326">
        <v>9</v>
      </c>
      <c r="O3326">
        <v>1</v>
      </c>
      <c r="P3326">
        <v>19</v>
      </c>
      <c r="Q3326">
        <v>2</v>
      </c>
      <c r="R3326">
        <v>2</v>
      </c>
      <c r="S3326">
        <v>16</v>
      </c>
      <c r="T3326">
        <v>6</v>
      </c>
      <c r="U3326">
        <v>2</v>
      </c>
      <c r="V3326">
        <v>8</v>
      </c>
      <c r="W3326">
        <v>9</v>
      </c>
      <c r="X3326">
        <v>9</v>
      </c>
      <c r="Y3326">
        <v>10</v>
      </c>
      <c r="Z3326">
        <v>11</v>
      </c>
      <c r="AA3326">
        <v>9</v>
      </c>
      <c r="AB3326">
        <v>1</v>
      </c>
      <c r="AC3326">
        <v>0</v>
      </c>
      <c r="AD3326">
        <v>3</v>
      </c>
      <c r="AE3326">
        <f>SUM(M3326:N3326)/SUM(K3326:AD3326)</f>
        <v>0.17037037037037037</v>
      </c>
      <c r="AF3326">
        <f>SUM(S3326,Y3326)/SUM(K3326:AD3326)</f>
        <v>0.19259259259259259</v>
      </c>
      <c r="AG3326">
        <f t="shared" si="222"/>
        <v>0.23703703703703705</v>
      </c>
      <c r="AH3326">
        <f t="shared" si="223"/>
        <v>2.9629629629629631E-2</v>
      </c>
      <c r="AI3326">
        <f t="shared" si="224"/>
        <v>8.1481481481481488E-2</v>
      </c>
      <c r="AJ3326">
        <f t="shared" si="225"/>
        <v>0.28888888888888886</v>
      </c>
    </row>
    <row r="3327" spans="1:38" x14ac:dyDescent="0.2">
      <c r="A3327" t="s">
        <v>90</v>
      </c>
      <c r="B3327">
        <v>5</v>
      </c>
      <c r="C3327">
        <v>432</v>
      </c>
      <c r="D3327">
        <f>C3327-B3327</f>
        <v>427</v>
      </c>
      <c r="E3327">
        <v>0.47260000000000002</v>
      </c>
      <c r="F3327">
        <v>1.756E-3</v>
      </c>
      <c r="G3327">
        <v>90</v>
      </c>
      <c r="H3327" t="s">
        <v>32</v>
      </c>
      <c r="I3327" t="s">
        <v>49</v>
      </c>
      <c r="J3327">
        <v>2.8519999999999999</v>
      </c>
      <c r="K3327">
        <v>12</v>
      </c>
      <c r="L3327">
        <v>0</v>
      </c>
      <c r="M3327">
        <v>16</v>
      </c>
      <c r="N3327">
        <v>9</v>
      </c>
      <c r="O3327">
        <v>0</v>
      </c>
      <c r="P3327">
        <v>27</v>
      </c>
      <c r="Q3327">
        <v>4</v>
      </c>
      <c r="R3327">
        <v>0</v>
      </c>
      <c r="S3327">
        <v>21</v>
      </c>
      <c r="T3327">
        <v>2</v>
      </c>
      <c r="U3327">
        <v>1</v>
      </c>
      <c r="V3327">
        <v>9</v>
      </c>
      <c r="W3327">
        <v>3</v>
      </c>
      <c r="X3327">
        <v>2</v>
      </c>
      <c r="Y3327">
        <v>5</v>
      </c>
      <c r="Z3327">
        <v>11</v>
      </c>
      <c r="AA3327">
        <v>5</v>
      </c>
      <c r="AB3327">
        <v>5</v>
      </c>
      <c r="AC3327">
        <v>1</v>
      </c>
      <c r="AD3327">
        <v>2</v>
      </c>
      <c r="AE3327">
        <f>SUM(M3327:N3327)/SUM(K3327:AD3327)</f>
        <v>0.18518518518518517</v>
      </c>
      <c r="AF3327">
        <f>SUM(S3327,Y3327)/SUM(K3327:AD3327)</f>
        <v>0.19259259259259259</v>
      </c>
      <c r="AG3327">
        <f t="shared" si="222"/>
        <v>0.31111111111111112</v>
      </c>
      <c r="AH3327">
        <f t="shared" si="223"/>
        <v>2.2222222222222223E-2</v>
      </c>
      <c r="AI3327">
        <f t="shared" si="224"/>
        <v>5.9259259259259262E-2</v>
      </c>
      <c r="AJ3327">
        <f t="shared" si="225"/>
        <v>0.22962962962962963</v>
      </c>
      <c r="AK3327">
        <v>31</v>
      </c>
      <c r="AL3327">
        <v>3</v>
      </c>
    </row>
    <row r="3328" spans="1:38" x14ac:dyDescent="0.2">
      <c r="A3328" t="s">
        <v>860</v>
      </c>
      <c r="B3328">
        <v>99</v>
      </c>
      <c r="C3328">
        <v>946</v>
      </c>
      <c r="D3328">
        <f>C3328-B3328</f>
        <v>847</v>
      </c>
      <c r="E3328">
        <v>0.36730000000000002</v>
      </c>
      <c r="F3328">
        <v>2.9300000000000002E-4</v>
      </c>
      <c r="G3328">
        <v>78</v>
      </c>
      <c r="H3328" t="s">
        <v>46</v>
      </c>
      <c r="I3328" t="s">
        <v>861</v>
      </c>
      <c r="J3328">
        <v>2.5640000000000001</v>
      </c>
      <c r="K3328">
        <v>12</v>
      </c>
      <c r="L3328">
        <v>1</v>
      </c>
      <c r="M3328">
        <v>29</v>
      </c>
      <c r="N3328">
        <v>29</v>
      </c>
      <c r="O3328">
        <v>1</v>
      </c>
      <c r="P3328">
        <v>36</v>
      </c>
      <c r="Q3328">
        <v>4</v>
      </c>
      <c r="R3328">
        <v>4</v>
      </c>
      <c r="S3328">
        <v>44</v>
      </c>
      <c r="T3328">
        <v>3</v>
      </c>
      <c r="U3328">
        <v>1</v>
      </c>
      <c r="V3328">
        <v>18</v>
      </c>
      <c r="W3328">
        <v>11</v>
      </c>
      <c r="X3328">
        <v>6</v>
      </c>
      <c r="Y3328">
        <v>3</v>
      </c>
      <c r="Z3328">
        <v>27</v>
      </c>
      <c r="AA3328">
        <v>9</v>
      </c>
      <c r="AB3328">
        <v>4</v>
      </c>
      <c r="AC3328">
        <v>0</v>
      </c>
      <c r="AD3328">
        <v>2</v>
      </c>
      <c r="AE3328">
        <f>SUM(M3328:N3328)/SUM(K3328:AD3328)</f>
        <v>0.23770491803278687</v>
      </c>
      <c r="AF3328">
        <f>SUM(S3328,Y3328)/SUM(K3328:AD3328)</f>
        <v>0.19262295081967212</v>
      </c>
      <c r="AG3328">
        <f t="shared" si="222"/>
        <v>0.24180327868852458</v>
      </c>
      <c r="AH3328">
        <f t="shared" si="223"/>
        <v>1.2295081967213115E-2</v>
      </c>
      <c r="AI3328">
        <f t="shared" si="224"/>
        <v>4.9180327868852458E-2</v>
      </c>
      <c r="AJ3328">
        <f t="shared" si="225"/>
        <v>0.26639344262295084</v>
      </c>
      <c r="AK3328">
        <v>31</v>
      </c>
      <c r="AL3328">
        <v>0</v>
      </c>
    </row>
    <row r="3329" spans="1:38" x14ac:dyDescent="0.2">
      <c r="A3329" t="s">
        <v>2154</v>
      </c>
      <c r="B3329">
        <v>5</v>
      </c>
      <c r="C3329">
        <v>277</v>
      </c>
      <c r="D3329">
        <f>C3329-B3329</f>
        <v>272</v>
      </c>
      <c r="E3329">
        <v>0.4587</v>
      </c>
      <c r="F3329">
        <v>3.4999999999999997E-5</v>
      </c>
      <c r="G3329">
        <v>90</v>
      </c>
      <c r="H3329" t="s">
        <v>32</v>
      </c>
      <c r="I3329" t="s">
        <v>51</v>
      </c>
      <c r="J3329">
        <v>2.6579999999999999</v>
      </c>
      <c r="K3329">
        <v>9</v>
      </c>
      <c r="L3329">
        <v>0</v>
      </c>
      <c r="M3329">
        <v>9</v>
      </c>
      <c r="N3329">
        <v>7</v>
      </c>
      <c r="O3329">
        <v>1</v>
      </c>
      <c r="P3329">
        <v>13</v>
      </c>
      <c r="Q3329">
        <v>3</v>
      </c>
      <c r="R3329">
        <v>1</v>
      </c>
      <c r="S3329">
        <v>13</v>
      </c>
      <c r="T3329">
        <v>3</v>
      </c>
      <c r="U3329">
        <v>1</v>
      </c>
      <c r="V3329">
        <v>9</v>
      </c>
      <c r="W3329">
        <v>4</v>
      </c>
      <c r="X3329">
        <v>9</v>
      </c>
      <c r="Y3329">
        <v>8</v>
      </c>
      <c r="Z3329">
        <v>9</v>
      </c>
      <c r="AA3329">
        <v>6</v>
      </c>
      <c r="AB3329">
        <v>1</v>
      </c>
      <c r="AC3329">
        <v>1</v>
      </c>
      <c r="AD3329">
        <v>2</v>
      </c>
      <c r="AE3329">
        <f>SUM(M3329:N3329)/SUM(K3329:AD3329)</f>
        <v>0.14678899082568808</v>
      </c>
      <c r="AF3329">
        <f>SUM(S3329,Y3329)/SUM(K3329:AD3329)</f>
        <v>0.19266055045871561</v>
      </c>
      <c r="AG3329">
        <f t="shared" si="222"/>
        <v>0.23853211009174313</v>
      </c>
      <c r="AH3329">
        <f t="shared" si="223"/>
        <v>3.669724770642202E-2</v>
      </c>
      <c r="AI3329">
        <f t="shared" si="224"/>
        <v>5.5045871559633031E-2</v>
      </c>
      <c r="AJ3329">
        <f t="shared" si="225"/>
        <v>0.33027522935779818</v>
      </c>
      <c r="AK3329">
        <v>11</v>
      </c>
      <c r="AL3329">
        <v>0</v>
      </c>
    </row>
    <row r="3330" spans="1:38" x14ac:dyDescent="0.2">
      <c r="A3330" t="s">
        <v>1147</v>
      </c>
      <c r="B3330">
        <v>103</v>
      </c>
      <c r="C3330">
        <v>680</v>
      </c>
      <c r="D3330">
        <f>C3330-B3330</f>
        <v>577</v>
      </c>
      <c r="E3330">
        <v>0.20119999999999999</v>
      </c>
      <c r="F3330" s="1">
        <v>7.9999999999999996E-6</v>
      </c>
      <c r="G3330">
        <v>30</v>
      </c>
      <c r="H3330" t="s">
        <v>35</v>
      </c>
      <c r="I3330" t="s">
        <v>33</v>
      </c>
      <c r="J3330">
        <v>2.72</v>
      </c>
      <c r="K3330">
        <v>2</v>
      </c>
      <c r="L3330">
        <v>1</v>
      </c>
      <c r="M3330">
        <v>20</v>
      </c>
      <c r="N3330">
        <v>28</v>
      </c>
      <c r="O3330">
        <v>3</v>
      </c>
      <c r="P3330">
        <v>27</v>
      </c>
      <c r="Q3330">
        <v>5</v>
      </c>
      <c r="R3330">
        <v>6</v>
      </c>
      <c r="S3330">
        <v>31</v>
      </c>
      <c r="T3330">
        <v>9</v>
      </c>
      <c r="U3330">
        <v>0</v>
      </c>
      <c r="V3330">
        <v>14</v>
      </c>
      <c r="W3330">
        <v>11</v>
      </c>
      <c r="X3330">
        <v>8</v>
      </c>
      <c r="Y3330">
        <v>11</v>
      </c>
      <c r="Z3330">
        <v>26</v>
      </c>
      <c r="AA3330">
        <v>7</v>
      </c>
      <c r="AB3330">
        <v>6</v>
      </c>
      <c r="AC3330">
        <v>1</v>
      </c>
      <c r="AD3330">
        <v>2</v>
      </c>
      <c r="AE3330">
        <f>SUM(M3330:N3330)/SUM(K3330:AD3330)</f>
        <v>0.22018348623853212</v>
      </c>
      <c r="AF3330">
        <f>SUM(S3330,Y3330)/SUM(K3330:AD3330)</f>
        <v>0.19266055045871561</v>
      </c>
      <c r="AG3330">
        <f t="shared" si="222"/>
        <v>0.1834862385321101</v>
      </c>
      <c r="AH3330">
        <f t="shared" si="223"/>
        <v>2.7522935779816515E-2</v>
      </c>
      <c r="AI3330">
        <f t="shared" si="224"/>
        <v>9.6330275229357804E-2</v>
      </c>
      <c r="AJ3330">
        <f t="shared" si="225"/>
        <v>0.27981651376146788</v>
      </c>
      <c r="AK3330">
        <v>1</v>
      </c>
      <c r="AL3330">
        <v>1</v>
      </c>
    </row>
    <row r="3331" spans="1:38" x14ac:dyDescent="0.2">
      <c r="A3331" t="s">
        <v>2234</v>
      </c>
      <c r="B3331">
        <v>1</v>
      </c>
      <c r="C3331">
        <v>309</v>
      </c>
      <c r="D3331">
        <f>C3331-B3331</f>
        <v>308</v>
      </c>
      <c r="E3331">
        <v>0.32100000000000001</v>
      </c>
      <c r="F3331">
        <v>1.645E-3</v>
      </c>
      <c r="G3331">
        <v>66</v>
      </c>
      <c r="H3331" t="s">
        <v>35</v>
      </c>
      <c r="I3331" t="s">
        <v>44</v>
      </c>
      <c r="J3331">
        <v>2.4500000000000002</v>
      </c>
      <c r="K3331">
        <v>2</v>
      </c>
      <c r="L3331">
        <v>1</v>
      </c>
      <c r="M3331">
        <v>18</v>
      </c>
      <c r="N3331">
        <v>10</v>
      </c>
      <c r="O3331">
        <v>0</v>
      </c>
      <c r="P3331">
        <v>12</v>
      </c>
      <c r="Q3331">
        <v>2</v>
      </c>
      <c r="R3331">
        <v>2</v>
      </c>
      <c r="S3331">
        <v>15</v>
      </c>
      <c r="T3331">
        <v>4</v>
      </c>
      <c r="U3331">
        <v>0</v>
      </c>
      <c r="V3331">
        <v>9</v>
      </c>
      <c r="W3331">
        <v>3</v>
      </c>
      <c r="X3331">
        <v>5</v>
      </c>
      <c r="Y3331">
        <v>6</v>
      </c>
      <c r="Z3331">
        <v>11</v>
      </c>
      <c r="AA3331">
        <v>7</v>
      </c>
      <c r="AB3331">
        <v>2</v>
      </c>
      <c r="AC3331">
        <v>0</v>
      </c>
      <c r="AD3331">
        <v>0</v>
      </c>
      <c r="AE3331">
        <f>SUM(M3331:N3331)/SUM(K3331:AD3331)</f>
        <v>0.25688073394495414</v>
      </c>
      <c r="AF3331">
        <f>SUM(S3331,Y3331)/SUM(K3331:AD3331)</f>
        <v>0.19266055045871561</v>
      </c>
      <c r="AG3331">
        <f t="shared" ref="AG3331:AG3394" si="226">SUM(P3331,K3331,W3331)/SUM(K3331:AD3331)</f>
        <v>0.15596330275229359</v>
      </c>
      <c r="AH3331">
        <f t="shared" ref="AH3331:AH3394" si="227">SUM(AC3331,AD3331,O3331)/SUM(K3331:AD3331)</f>
        <v>0</v>
      </c>
      <c r="AI3331">
        <f t="shared" ref="AI3331:AI3394" si="228">SUM(R3331,T3331,AB3331,U3331)/SUM(K3331:AD3331)</f>
        <v>7.3394495412844041E-2</v>
      </c>
      <c r="AJ3331">
        <f t="shared" ref="AJ3331:AJ3394" si="229">SUM(Q3331,X3331,V3331,AA3331,Z3331,L3331)/SUM(K3331:AD3331)</f>
        <v>0.32110091743119268</v>
      </c>
    </row>
    <row r="3332" spans="1:38" x14ac:dyDescent="0.2">
      <c r="A3332" t="s">
        <v>259</v>
      </c>
      <c r="B3332">
        <v>27</v>
      </c>
      <c r="C3332">
        <v>492</v>
      </c>
      <c r="D3332">
        <f>C3332-B3332</f>
        <v>465</v>
      </c>
      <c r="E3332">
        <v>0.36430000000000001</v>
      </c>
      <c r="F3332" s="1">
        <v>3.0000000000000001E-6</v>
      </c>
      <c r="G3332">
        <v>78</v>
      </c>
      <c r="H3332" t="s">
        <v>46</v>
      </c>
      <c r="I3332" t="s">
        <v>72</v>
      </c>
      <c r="J3332">
        <v>2.927</v>
      </c>
      <c r="K3332">
        <v>11</v>
      </c>
      <c r="L3332">
        <v>1</v>
      </c>
      <c r="M3332">
        <v>16</v>
      </c>
      <c r="N3332">
        <v>19</v>
      </c>
      <c r="O3332">
        <v>2</v>
      </c>
      <c r="P3332">
        <v>44</v>
      </c>
      <c r="Q3332">
        <v>4</v>
      </c>
      <c r="R3332">
        <v>5</v>
      </c>
      <c r="S3332">
        <v>30</v>
      </c>
      <c r="T3332">
        <v>5</v>
      </c>
      <c r="U3332">
        <v>1</v>
      </c>
      <c r="V3332">
        <v>11</v>
      </c>
      <c r="W3332">
        <v>6</v>
      </c>
      <c r="X3332">
        <v>9</v>
      </c>
      <c r="Y3332">
        <v>7</v>
      </c>
      <c r="Z3332">
        <v>3</v>
      </c>
      <c r="AA3332">
        <v>10</v>
      </c>
      <c r="AB3332">
        <v>5</v>
      </c>
      <c r="AC3332">
        <v>0</v>
      </c>
      <c r="AD3332">
        <v>3</v>
      </c>
      <c r="AE3332">
        <f>SUM(M3332:N3332)/SUM(K3332:AD3332)</f>
        <v>0.18229166666666666</v>
      </c>
      <c r="AF3332">
        <f>SUM(S3332,Y3332)/SUM(K3332:AD3332)</f>
        <v>0.19270833333333334</v>
      </c>
      <c r="AG3332">
        <f t="shared" si="226"/>
        <v>0.31770833333333331</v>
      </c>
      <c r="AH3332">
        <f t="shared" si="227"/>
        <v>2.6041666666666668E-2</v>
      </c>
      <c r="AI3332">
        <f t="shared" si="228"/>
        <v>8.3333333333333329E-2</v>
      </c>
      <c r="AJ3332">
        <f t="shared" si="229"/>
        <v>0.19791666666666666</v>
      </c>
      <c r="AK3332">
        <v>24</v>
      </c>
      <c r="AL3332">
        <v>0</v>
      </c>
    </row>
    <row r="3333" spans="1:38" x14ac:dyDescent="0.2">
      <c r="A3333" t="s">
        <v>794</v>
      </c>
      <c r="B3333">
        <v>60</v>
      </c>
      <c r="C3333">
        <v>885</v>
      </c>
      <c r="D3333">
        <f>C3333-B3333</f>
        <v>825</v>
      </c>
      <c r="E3333">
        <v>9.4200000000000006E-2</v>
      </c>
      <c r="F3333">
        <v>2.8400000000000002E-4</v>
      </c>
      <c r="G3333">
        <v>6</v>
      </c>
      <c r="H3333" t="s">
        <v>46</v>
      </c>
      <c r="I3333" t="s">
        <v>49</v>
      </c>
      <c r="J3333">
        <v>2.8260000000000001</v>
      </c>
      <c r="K3333">
        <v>16</v>
      </c>
      <c r="L3333">
        <v>1</v>
      </c>
      <c r="M3333">
        <v>30</v>
      </c>
      <c r="N3333">
        <v>30</v>
      </c>
      <c r="O3333">
        <v>7</v>
      </c>
      <c r="P3333">
        <v>40</v>
      </c>
      <c r="Q3333">
        <v>4</v>
      </c>
      <c r="R3333">
        <v>3</v>
      </c>
      <c r="S3333">
        <v>40</v>
      </c>
      <c r="T3333">
        <v>9</v>
      </c>
      <c r="U3333">
        <v>5</v>
      </c>
      <c r="V3333">
        <v>19</v>
      </c>
      <c r="W3333">
        <v>18</v>
      </c>
      <c r="X3333">
        <v>21</v>
      </c>
      <c r="Y3333">
        <v>24</v>
      </c>
      <c r="Z3333">
        <v>30</v>
      </c>
      <c r="AA3333">
        <v>18</v>
      </c>
      <c r="AB3333">
        <v>12</v>
      </c>
      <c r="AC3333">
        <v>1</v>
      </c>
      <c r="AD3333">
        <v>4</v>
      </c>
      <c r="AE3333">
        <f>SUM(M3333:N3333)/SUM(K3333:AD3333)</f>
        <v>0.18072289156626506</v>
      </c>
      <c r="AF3333">
        <f>SUM(S3333,Y3333)/SUM(K3333:AD3333)</f>
        <v>0.19277108433734941</v>
      </c>
      <c r="AG3333">
        <f t="shared" si="226"/>
        <v>0.22289156626506024</v>
      </c>
      <c r="AH3333">
        <f t="shared" si="227"/>
        <v>3.614457831325301E-2</v>
      </c>
      <c r="AI3333">
        <f t="shared" si="228"/>
        <v>8.7349397590361449E-2</v>
      </c>
      <c r="AJ3333">
        <f t="shared" si="229"/>
        <v>0.28012048192771083</v>
      </c>
      <c r="AK3333">
        <v>5</v>
      </c>
      <c r="AL3333">
        <v>4</v>
      </c>
    </row>
    <row r="3334" spans="1:38" x14ac:dyDescent="0.2">
      <c r="A3334" t="s">
        <v>2762</v>
      </c>
      <c r="B3334">
        <v>261</v>
      </c>
      <c r="C3334">
        <v>369</v>
      </c>
      <c r="D3334">
        <f>C3334-B3334</f>
        <v>108</v>
      </c>
      <c r="E3334">
        <v>0.2384</v>
      </c>
      <c r="F3334">
        <v>4.8000000000000001E-5</v>
      </c>
      <c r="G3334">
        <v>42</v>
      </c>
      <c r="H3334" t="s">
        <v>32</v>
      </c>
      <c r="I3334" t="s">
        <v>33</v>
      </c>
      <c r="J3334">
        <v>3.1589999999999998</v>
      </c>
      <c r="K3334">
        <v>2</v>
      </c>
      <c r="L3334">
        <v>0</v>
      </c>
      <c r="M3334">
        <v>5</v>
      </c>
      <c r="N3334">
        <v>12</v>
      </c>
      <c r="O3334">
        <v>3</v>
      </c>
      <c r="P3334">
        <v>9</v>
      </c>
      <c r="Q3334">
        <v>0</v>
      </c>
      <c r="R3334">
        <v>5</v>
      </c>
      <c r="S3334">
        <v>12</v>
      </c>
      <c r="T3334">
        <v>6</v>
      </c>
      <c r="U3334">
        <v>0</v>
      </c>
      <c r="V3334">
        <v>10</v>
      </c>
      <c r="W3334">
        <v>1</v>
      </c>
      <c r="X3334">
        <v>3</v>
      </c>
      <c r="Y3334">
        <v>4</v>
      </c>
      <c r="Z3334">
        <v>4</v>
      </c>
      <c r="AA3334">
        <v>3</v>
      </c>
      <c r="AB3334">
        <v>3</v>
      </c>
      <c r="AC3334">
        <v>1</v>
      </c>
      <c r="AD3334">
        <v>0</v>
      </c>
      <c r="AE3334">
        <f>SUM(M3334:N3334)/SUM(K3334:AD3334)</f>
        <v>0.20481927710843373</v>
      </c>
      <c r="AF3334">
        <f>SUM(S3334,Y3334)/SUM(K3334:AD3334)</f>
        <v>0.19277108433734941</v>
      </c>
      <c r="AG3334">
        <f t="shared" si="226"/>
        <v>0.14457831325301204</v>
      </c>
      <c r="AH3334">
        <f t="shared" si="227"/>
        <v>4.8192771084337352E-2</v>
      </c>
      <c r="AI3334">
        <f t="shared" si="228"/>
        <v>0.16867469879518071</v>
      </c>
      <c r="AJ3334">
        <f t="shared" si="229"/>
        <v>0.24096385542168675</v>
      </c>
      <c r="AK3334">
        <v>1</v>
      </c>
      <c r="AL3334">
        <v>1</v>
      </c>
    </row>
    <row r="3335" spans="1:38" x14ac:dyDescent="0.2">
      <c r="A3335" t="s">
        <v>3273</v>
      </c>
      <c r="B3335">
        <v>448</v>
      </c>
      <c r="C3335">
        <v>916</v>
      </c>
      <c r="D3335">
        <f>C3335-B3335</f>
        <v>468</v>
      </c>
      <c r="E3335">
        <v>0.1384</v>
      </c>
      <c r="F3335">
        <v>4.1609999999999998E-3</v>
      </c>
      <c r="G3335">
        <v>6</v>
      </c>
      <c r="H3335" t="s">
        <v>35</v>
      </c>
      <c r="I3335" t="s">
        <v>40</v>
      </c>
      <c r="J3335">
        <v>2.7989999999999999</v>
      </c>
      <c r="K3335">
        <v>11</v>
      </c>
      <c r="L3335">
        <v>1</v>
      </c>
      <c r="M3335">
        <v>12</v>
      </c>
      <c r="N3335">
        <v>8</v>
      </c>
      <c r="O3335">
        <v>3</v>
      </c>
      <c r="P3335">
        <v>18</v>
      </c>
      <c r="Q3335">
        <v>15</v>
      </c>
      <c r="R3335">
        <v>6</v>
      </c>
      <c r="S3335">
        <v>26</v>
      </c>
      <c r="T3335">
        <v>5</v>
      </c>
      <c r="U3335">
        <v>0</v>
      </c>
      <c r="V3335">
        <v>25</v>
      </c>
      <c r="W3335">
        <v>12</v>
      </c>
      <c r="X3335">
        <v>11</v>
      </c>
      <c r="Y3335">
        <v>17</v>
      </c>
      <c r="Z3335">
        <v>25</v>
      </c>
      <c r="AA3335">
        <v>17</v>
      </c>
      <c r="AB3335">
        <v>7</v>
      </c>
      <c r="AC3335">
        <v>0</v>
      </c>
      <c r="AD3335">
        <v>4</v>
      </c>
      <c r="AE3335">
        <f>SUM(M3335:N3335)/SUM(K3335:AD3335)</f>
        <v>8.9686098654708515E-2</v>
      </c>
      <c r="AF3335">
        <f>SUM(S3335,Y3335)/SUM(K3335:AD3335)</f>
        <v>0.19282511210762332</v>
      </c>
      <c r="AG3335">
        <f t="shared" si="226"/>
        <v>0.18385650224215247</v>
      </c>
      <c r="AH3335">
        <f t="shared" si="227"/>
        <v>3.1390134529147982E-2</v>
      </c>
      <c r="AI3335">
        <f t="shared" si="228"/>
        <v>8.0717488789237665E-2</v>
      </c>
      <c r="AJ3335">
        <f t="shared" si="229"/>
        <v>0.42152466367713004</v>
      </c>
    </row>
    <row r="3336" spans="1:38" x14ac:dyDescent="0.2">
      <c r="A3336" t="s">
        <v>1185</v>
      </c>
      <c r="B3336">
        <v>4</v>
      </c>
      <c r="C3336">
        <v>384</v>
      </c>
      <c r="D3336">
        <f>C3336-B3336</f>
        <v>380</v>
      </c>
      <c r="E3336">
        <v>0.40970000000000001</v>
      </c>
      <c r="F3336">
        <v>5.2599999999999999E-4</v>
      </c>
      <c r="G3336">
        <v>78</v>
      </c>
      <c r="H3336" t="s">
        <v>46</v>
      </c>
      <c r="I3336" t="s">
        <v>40</v>
      </c>
      <c r="J3336">
        <v>3.0419999999999998</v>
      </c>
      <c r="K3336">
        <v>10</v>
      </c>
      <c r="L3336">
        <v>0</v>
      </c>
      <c r="M3336">
        <v>9</v>
      </c>
      <c r="N3336">
        <v>13</v>
      </c>
      <c r="O3336">
        <v>1</v>
      </c>
      <c r="P3336">
        <v>22</v>
      </c>
      <c r="Q3336">
        <v>3</v>
      </c>
      <c r="R3336">
        <v>4</v>
      </c>
      <c r="S3336">
        <v>19</v>
      </c>
      <c r="T3336">
        <v>8</v>
      </c>
      <c r="U3336">
        <v>1</v>
      </c>
      <c r="V3336">
        <v>10</v>
      </c>
      <c r="W3336">
        <v>8</v>
      </c>
      <c r="X3336">
        <v>6</v>
      </c>
      <c r="Y3336">
        <v>8</v>
      </c>
      <c r="Z3336">
        <v>6</v>
      </c>
      <c r="AA3336">
        <v>5</v>
      </c>
      <c r="AB3336">
        <v>3</v>
      </c>
      <c r="AC3336">
        <v>0</v>
      </c>
      <c r="AD3336">
        <v>4</v>
      </c>
      <c r="AE3336">
        <f>SUM(M3336:N3336)/SUM(K3336:AD3336)</f>
        <v>0.15714285714285714</v>
      </c>
      <c r="AF3336">
        <f>SUM(S3336,Y3336)/SUM(K3336:AD3336)</f>
        <v>0.19285714285714287</v>
      </c>
      <c r="AG3336">
        <f t="shared" si="226"/>
        <v>0.2857142857142857</v>
      </c>
      <c r="AH3336">
        <f t="shared" si="227"/>
        <v>3.5714285714285712E-2</v>
      </c>
      <c r="AI3336">
        <f t="shared" si="228"/>
        <v>0.11428571428571428</v>
      </c>
      <c r="AJ3336">
        <f t="shared" si="229"/>
        <v>0.21428571428571427</v>
      </c>
      <c r="AK3336">
        <v>2</v>
      </c>
      <c r="AL3336">
        <v>1</v>
      </c>
    </row>
    <row r="3337" spans="1:38" x14ac:dyDescent="0.2">
      <c r="A3337" t="s">
        <v>557</v>
      </c>
      <c r="B3337">
        <v>201</v>
      </c>
      <c r="C3337">
        <v>852</v>
      </c>
      <c r="D3337">
        <f>C3337-B3337</f>
        <v>651</v>
      </c>
      <c r="E3337">
        <v>0.2354</v>
      </c>
      <c r="F3337">
        <v>1.01E-4</v>
      </c>
      <c r="G3337">
        <v>42</v>
      </c>
      <c r="H3337" t="s">
        <v>46</v>
      </c>
      <c r="I3337" t="s">
        <v>33</v>
      </c>
      <c r="J3337">
        <v>2.6760000000000002</v>
      </c>
      <c r="K3337">
        <v>9</v>
      </c>
      <c r="L3337">
        <v>2</v>
      </c>
      <c r="M3337">
        <v>22</v>
      </c>
      <c r="N3337">
        <v>28</v>
      </c>
      <c r="O3337">
        <v>5</v>
      </c>
      <c r="P3337">
        <v>23</v>
      </c>
      <c r="Q3337">
        <v>6</v>
      </c>
      <c r="R3337">
        <v>6</v>
      </c>
      <c r="S3337">
        <v>42</v>
      </c>
      <c r="T3337">
        <v>7</v>
      </c>
      <c r="U3337">
        <v>3</v>
      </c>
      <c r="V3337">
        <v>26</v>
      </c>
      <c r="W3337">
        <v>17</v>
      </c>
      <c r="X3337">
        <v>18</v>
      </c>
      <c r="Y3337">
        <v>12</v>
      </c>
      <c r="Z3337">
        <v>31</v>
      </c>
      <c r="AA3337">
        <v>13</v>
      </c>
      <c r="AB3337">
        <v>8</v>
      </c>
      <c r="AC3337">
        <v>0</v>
      </c>
      <c r="AD3337">
        <v>2</v>
      </c>
      <c r="AE3337">
        <f>SUM(M3337:N3337)/SUM(K3337:AD3337)</f>
        <v>0.17857142857142858</v>
      </c>
      <c r="AF3337">
        <f>SUM(S3337,Y3337)/SUM(K3337:AD3337)</f>
        <v>0.19285714285714287</v>
      </c>
      <c r="AG3337">
        <f t="shared" si="226"/>
        <v>0.17499999999999999</v>
      </c>
      <c r="AH3337">
        <f t="shared" si="227"/>
        <v>2.5000000000000001E-2</v>
      </c>
      <c r="AI3337">
        <f t="shared" si="228"/>
        <v>8.5714285714285715E-2</v>
      </c>
      <c r="AJ3337">
        <f t="shared" si="229"/>
        <v>0.34285714285714286</v>
      </c>
    </row>
    <row r="3338" spans="1:38" x14ac:dyDescent="0.2">
      <c r="A3338" t="s">
        <v>2286</v>
      </c>
      <c r="B3338">
        <v>3</v>
      </c>
      <c r="C3338">
        <v>357</v>
      </c>
      <c r="D3338">
        <f>C3338-B3338</f>
        <v>354</v>
      </c>
      <c r="E3338">
        <v>0.3826</v>
      </c>
      <c r="F3338">
        <v>9.4899999999999997E-4</v>
      </c>
      <c r="G3338">
        <v>78</v>
      </c>
      <c r="H3338" t="s">
        <v>46</v>
      </c>
      <c r="I3338" t="s">
        <v>49</v>
      </c>
      <c r="J3338">
        <v>2.355</v>
      </c>
      <c r="K3338">
        <v>7</v>
      </c>
      <c r="L3338">
        <v>0</v>
      </c>
      <c r="M3338">
        <v>17</v>
      </c>
      <c r="N3338">
        <v>20</v>
      </c>
      <c r="O3338">
        <v>1</v>
      </c>
      <c r="P3338">
        <v>15</v>
      </c>
      <c r="Q3338">
        <v>3</v>
      </c>
      <c r="R3338">
        <v>1</v>
      </c>
      <c r="S3338">
        <v>25</v>
      </c>
      <c r="T3338">
        <v>4</v>
      </c>
      <c r="U3338">
        <v>2</v>
      </c>
      <c r="V3338">
        <v>14</v>
      </c>
      <c r="W3338">
        <v>11</v>
      </c>
      <c r="X3338">
        <v>8</v>
      </c>
      <c r="Y3338">
        <v>2</v>
      </c>
      <c r="Z3338">
        <v>1</v>
      </c>
      <c r="AA3338">
        <v>5</v>
      </c>
      <c r="AB3338">
        <v>3</v>
      </c>
      <c r="AC3338">
        <v>0</v>
      </c>
      <c r="AD3338">
        <v>1</v>
      </c>
      <c r="AE3338">
        <f>SUM(M3338:N3338)/SUM(K3338:AD3338)</f>
        <v>0.26428571428571429</v>
      </c>
      <c r="AF3338">
        <f>SUM(S3338,Y3338)/SUM(K3338:AD3338)</f>
        <v>0.19285714285714287</v>
      </c>
      <c r="AG3338">
        <f t="shared" si="226"/>
        <v>0.23571428571428571</v>
      </c>
      <c r="AH3338">
        <f t="shared" si="227"/>
        <v>1.4285714285714285E-2</v>
      </c>
      <c r="AI3338">
        <f t="shared" si="228"/>
        <v>7.1428571428571425E-2</v>
      </c>
      <c r="AJ3338">
        <f t="shared" si="229"/>
        <v>0.22142857142857142</v>
      </c>
      <c r="AK3338">
        <v>13</v>
      </c>
      <c r="AL3338">
        <v>0</v>
      </c>
    </row>
    <row r="3339" spans="1:38" x14ac:dyDescent="0.2">
      <c r="A3339" t="s">
        <v>1395</v>
      </c>
      <c r="B3339">
        <v>5</v>
      </c>
      <c r="C3339">
        <v>389</v>
      </c>
      <c r="D3339">
        <f>C3339-B3339</f>
        <v>384</v>
      </c>
      <c r="E3339">
        <v>0.39579999999999999</v>
      </c>
      <c r="F3339">
        <v>6.3E-5</v>
      </c>
      <c r="G3339">
        <v>78</v>
      </c>
      <c r="H3339" t="s">
        <v>32</v>
      </c>
      <c r="I3339" t="s">
        <v>44</v>
      </c>
      <c r="J3339">
        <v>2.3660000000000001</v>
      </c>
      <c r="K3339">
        <v>5</v>
      </c>
      <c r="L3339">
        <v>0</v>
      </c>
      <c r="M3339">
        <v>12</v>
      </c>
      <c r="N3339">
        <v>27</v>
      </c>
      <c r="O3339">
        <v>2</v>
      </c>
      <c r="P3339">
        <v>23</v>
      </c>
      <c r="Q3339">
        <v>1</v>
      </c>
      <c r="R3339">
        <v>0</v>
      </c>
      <c r="S3339">
        <v>19</v>
      </c>
      <c r="T3339">
        <v>4</v>
      </c>
      <c r="U3339">
        <v>0</v>
      </c>
      <c r="V3339">
        <v>11</v>
      </c>
      <c r="W3339">
        <v>2</v>
      </c>
      <c r="X3339">
        <v>8</v>
      </c>
      <c r="Y3339">
        <v>8</v>
      </c>
      <c r="Z3339">
        <v>14</v>
      </c>
      <c r="AA3339">
        <v>0</v>
      </c>
      <c r="AB3339">
        <v>3</v>
      </c>
      <c r="AC3339">
        <v>0</v>
      </c>
      <c r="AD3339">
        <v>1</v>
      </c>
      <c r="AE3339">
        <f>SUM(M3339:N3339)/SUM(K3339:AD3339)</f>
        <v>0.27857142857142858</v>
      </c>
      <c r="AF3339">
        <f>SUM(S3339,Y3339)/SUM(K3339:AD3339)</f>
        <v>0.19285714285714287</v>
      </c>
      <c r="AG3339">
        <f t="shared" si="226"/>
        <v>0.21428571428571427</v>
      </c>
      <c r="AH3339">
        <f t="shared" si="227"/>
        <v>2.1428571428571429E-2</v>
      </c>
      <c r="AI3339">
        <f t="shared" si="228"/>
        <v>0.05</v>
      </c>
      <c r="AJ3339">
        <f t="shared" si="229"/>
        <v>0.24285714285714285</v>
      </c>
      <c r="AK3339">
        <v>13</v>
      </c>
      <c r="AL3339">
        <v>1</v>
      </c>
    </row>
    <row r="3340" spans="1:38" x14ac:dyDescent="0.2">
      <c r="A3340" t="s">
        <v>1760</v>
      </c>
      <c r="B3340">
        <v>160</v>
      </c>
      <c r="C3340">
        <v>719</v>
      </c>
      <c r="D3340">
        <f>C3340-B3340</f>
        <v>559</v>
      </c>
      <c r="E3340">
        <v>0.17699999999999999</v>
      </c>
      <c r="F3340">
        <v>1.4E-5</v>
      </c>
      <c r="G3340">
        <v>18</v>
      </c>
      <c r="H3340" t="s">
        <v>46</v>
      </c>
      <c r="I3340" t="s">
        <v>36</v>
      </c>
      <c r="J3340">
        <v>2.907</v>
      </c>
      <c r="K3340">
        <v>5</v>
      </c>
      <c r="L3340">
        <v>0</v>
      </c>
      <c r="M3340">
        <v>21</v>
      </c>
      <c r="N3340">
        <v>17</v>
      </c>
      <c r="O3340">
        <v>5</v>
      </c>
      <c r="P3340">
        <v>24</v>
      </c>
      <c r="Q3340">
        <v>1</v>
      </c>
      <c r="R3340">
        <v>9</v>
      </c>
      <c r="S3340">
        <v>29</v>
      </c>
      <c r="T3340">
        <v>8</v>
      </c>
      <c r="U3340">
        <v>1</v>
      </c>
      <c r="V3340">
        <v>13</v>
      </c>
      <c r="W3340">
        <v>5</v>
      </c>
      <c r="X3340">
        <v>15</v>
      </c>
      <c r="Y3340">
        <v>9</v>
      </c>
      <c r="Z3340">
        <v>19</v>
      </c>
      <c r="AA3340">
        <v>7</v>
      </c>
      <c r="AB3340">
        <v>5</v>
      </c>
      <c r="AC3340">
        <v>0</v>
      </c>
      <c r="AD3340">
        <v>4</v>
      </c>
      <c r="AE3340">
        <f>SUM(M3340:N3340)/SUM(K3340:AD3340)</f>
        <v>0.19289340101522842</v>
      </c>
      <c r="AF3340">
        <f>SUM(S3340,Y3340)/SUM(K3340:AD3340)</f>
        <v>0.19289340101522842</v>
      </c>
      <c r="AG3340">
        <f t="shared" si="226"/>
        <v>0.17258883248730963</v>
      </c>
      <c r="AH3340">
        <f t="shared" si="227"/>
        <v>4.5685279187817257E-2</v>
      </c>
      <c r="AI3340">
        <f t="shared" si="228"/>
        <v>0.116751269035533</v>
      </c>
      <c r="AJ3340">
        <f t="shared" si="229"/>
        <v>0.27918781725888325</v>
      </c>
      <c r="AK3340">
        <v>1</v>
      </c>
      <c r="AL3340">
        <v>1</v>
      </c>
    </row>
    <row r="3341" spans="1:38" x14ac:dyDescent="0.2">
      <c r="A3341" t="s">
        <v>2415</v>
      </c>
      <c r="B3341">
        <v>50</v>
      </c>
      <c r="C3341">
        <v>124</v>
      </c>
      <c r="D3341">
        <f>C3341-B3341</f>
        <v>74</v>
      </c>
      <c r="E3341">
        <v>0.188</v>
      </c>
      <c r="F3341">
        <v>2.0999999999999999E-3</v>
      </c>
      <c r="G3341">
        <v>18</v>
      </c>
      <c r="H3341" t="s">
        <v>32</v>
      </c>
      <c r="I3341" t="s">
        <v>100</v>
      </c>
      <c r="J3341">
        <v>3.923</v>
      </c>
      <c r="K3341">
        <v>5</v>
      </c>
      <c r="L3341">
        <v>0</v>
      </c>
      <c r="M3341">
        <v>3</v>
      </c>
      <c r="N3341">
        <v>5</v>
      </c>
      <c r="O3341">
        <v>3</v>
      </c>
      <c r="P3341">
        <v>1</v>
      </c>
      <c r="Q3341">
        <v>1</v>
      </c>
      <c r="R3341">
        <v>5</v>
      </c>
      <c r="S3341">
        <v>6</v>
      </c>
      <c r="T3341">
        <v>6</v>
      </c>
      <c r="U3341">
        <v>0</v>
      </c>
      <c r="V3341">
        <v>1</v>
      </c>
      <c r="W3341">
        <v>1</v>
      </c>
      <c r="X3341">
        <v>4</v>
      </c>
      <c r="Y3341">
        <v>5</v>
      </c>
      <c r="Z3341">
        <v>5</v>
      </c>
      <c r="AA3341">
        <v>3</v>
      </c>
      <c r="AB3341">
        <v>2</v>
      </c>
      <c r="AC3341">
        <v>0</v>
      </c>
      <c r="AD3341">
        <v>1</v>
      </c>
      <c r="AE3341">
        <f>SUM(M3341:N3341)/SUM(K3341:AD3341)</f>
        <v>0.14035087719298245</v>
      </c>
      <c r="AF3341">
        <f>SUM(S3341,Y3341)/SUM(K3341:AD3341)</f>
        <v>0.19298245614035087</v>
      </c>
      <c r="AG3341">
        <f t="shared" si="226"/>
        <v>0.12280701754385964</v>
      </c>
      <c r="AH3341">
        <f t="shared" si="227"/>
        <v>7.0175438596491224E-2</v>
      </c>
      <c r="AI3341">
        <f t="shared" si="228"/>
        <v>0.22807017543859648</v>
      </c>
      <c r="AJ3341">
        <f t="shared" si="229"/>
        <v>0.24561403508771928</v>
      </c>
      <c r="AK3341">
        <v>2</v>
      </c>
      <c r="AL3341">
        <v>0</v>
      </c>
    </row>
    <row r="3342" spans="1:38" x14ac:dyDescent="0.2">
      <c r="A3342" t="s">
        <v>2530</v>
      </c>
      <c r="B3342">
        <v>35</v>
      </c>
      <c r="C3342">
        <v>157</v>
      </c>
      <c r="D3342">
        <f>C3342-B3342</f>
        <v>122</v>
      </c>
      <c r="E3342">
        <v>0.34039999999999998</v>
      </c>
      <c r="F3342">
        <v>3.3599999999999998E-4</v>
      </c>
      <c r="G3342">
        <v>66</v>
      </c>
      <c r="H3342" t="s">
        <v>35</v>
      </c>
      <c r="I3342" t="s">
        <v>72</v>
      </c>
      <c r="J3342">
        <v>3.161</v>
      </c>
      <c r="K3342">
        <v>3</v>
      </c>
      <c r="L3342">
        <v>1</v>
      </c>
      <c r="M3342">
        <v>5</v>
      </c>
      <c r="N3342">
        <v>5</v>
      </c>
      <c r="O3342">
        <v>1</v>
      </c>
      <c r="P3342">
        <v>8</v>
      </c>
      <c r="Q3342">
        <v>3</v>
      </c>
      <c r="R3342">
        <v>1</v>
      </c>
      <c r="S3342">
        <v>10</v>
      </c>
      <c r="T3342">
        <v>2</v>
      </c>
      <c r="U3342">
        <v>1</v>
      </c>
      <c r="V3342">
        <v>0</v>
      </c>
      <c r="W3342">
        <v>5</v>
      </c>
      <c r="X3342">
        <v>1</v>
      </c>
      <c r="Y3342">
        <v>1</v>
      </c>
      <c r="Z3342">
        <v>4</v>
      </c>
      <c r="AA3342">
        <v>3</v>
      </c>
      <c r="AB3342">
        <v>2</v>
      </c>
      <c r="AC3342">
        <v>0</v>
      </c>
      <c r="AD3342">
        <v>1</v>
      </c>
      <c r="AE3342">
        <f>SUM(M3342:N3342)/SUM(K3342:AD3342)</f>
        <v>0.17543859649122806</v>
      </c>
      <c r="AF3342">
        <f>SUM(S3342,Y3342)/SUM(K3342:AD3342)</f>
        <v>0.19298245614035087</v>
      </c>
      <c r="AG3342">
        <f t="shared" si="226"/>
        <v>0.2807017543859649</v>
      </c>
      <c r="AH3342">
        <f t="shared" si="227"/>
        <v>3.5087719298245612E-2</v>
      </c>
      <c r="AI3342">
        <f t="shared" si="228"/>
        <v>0.10526315789473684</v>
      </c>
      <c r="AJ3342">
        <f t="shared" si="229"/>
        <v>0.21052631578947367</v>
      </c>
    </row>
    <row r="3343" spans="1:38" x14ac:dyDescent="0.2">
      <c r="A3343" t="s">
        <v>3092</v>
      </c>
      <c r="B3343">
        <v>27</v>
      </c>
      <c r="C3343">
        <v>149</v>
      </c>
      <c r="D3343">
        <f>C3343-B3343</f>
        <v>122</v>
      </c>
      <c r="E3343">
        <v>0.28570000000000001</v>
      </c>
      <c r="F3343">
        <v>1.3829999999999999E-3</v>
      </c>
      <c r="G3343">
        <v>54</v>
      </c>
      <c r="H3343" t="s">
        <v>35</v>
      </c>
      <c r="I3343" t="s">
        <v>72</v>
      </c>
      <c r="J3343">
        <v>3.26</v>
      </c>
      <c r="K3343">
        <v>3</v>
      </c>
      <c r="L3343">
        <v>1</v>
      </c>
      <c r="M3343">
        <v>5</v>
      </c>
      <c r="N3343">
        <v>5</v>
      </c>
      <c r="O3343">
        <v>1</v>
      </c>
      <c r="P3343">
        <v>8</v>
      </c>
      <c r="Q3343">
        <v>2</v>
      </c>
      <c r="R3343">
        <v>2</v>
      </c>
      <c r="S3343">
        <v>9</v>
      </c>
      <c r="T3343">
        <v>1</v>
      </c>
      <c r="U3343">
        <v>1</v>
      </c>
      <c r="V3343">
        <v>2</v>
      </c>
      <c r="W3343">
        <v>4</v>
      </c>
      <c r="X3343">
        <v>0</v>
      </c>
      <c r="Y3343">
        <v>2</v>
      </c>
      <c r="Z3343">
        <v>4</v>
      </c>
      <c r="AA3343">
        <v>3</v>
      </c>
      <c r="AB3343">
        <v>3</v>
      </c>
      <c r="AC3343">
        <v>0</v>
      </c>
      <c r="AD3343">
        <v>1</v>
      </c>
      <c r="AE3343">
        <f>SUM(M3343:N3343)/SUM(K3343:AD3343)</f>
        <v>0.17543859649122806</v>
      </c>
      <c r="AF3343">
        <f>SUM(S3343,Y3343)/SUM(K3343:AD3343)</f>
        <v>0.19298245614035087</v>
      </c>
      <c r="AG3343">
        <f t="shared" si="226"/>
        <v>0.26315789473684209</v>
      </c>
      <c r="AH3343">
        <f t="shared" si="227"/>
        <v>3.5087719298245612E-2</v>
      </c>
      <c r="AI3343">
        <f t="shared" si="228"/>
        <v>0.12280701754385964</v>
      </c>
      <c r="AJ3343">
        <f t="shared" si="229"/>
        <v>0.21052631578947367</v>
      </c>
    </row>
    <row r="3344" spans="1:38" x14ac:dyDescent="0.2">
      <c r="A3344" t="s">
        <v>3262</v>
      </c>
      <c r="B3344">
        <v>214</v>
      </c>
      <c r="C3344">
        <v>340</v>
      </c>
      <c r="D3344">
        <f>C3344-B3344</f>
        <v>126</v>
      </c>
      <c r="E3344">
        <v>0.3478</v>
      </c>
      <c r="F3344">
        <v>1.6000000000000001E-4</v>
      </c>
      <c r="G3344">
        <v>66</v>
      </c>
      <c r="H3344" t="s">
        <v>32</v>
      </c>
      <c r="I3344" t="s">
        <v>49</v>
      </c>
      <c r="J3344">
        <v>2.6469999999999998</v>
      </c>
      <c r="K3344">
        <v>3</v>
      </c>
      <c r="L3344">
        <v>1</v>
      </c>
      <c r="M3344">
        <v>2</v>
      </c>
      <c r="N3344">
        <v>8</v>
      </c>
      <c r="O3344">
        <v>2</v>
      </c>
      <c r="P3344">
        <v>5</v>
      </c>
      <c r="Q3344">
        <v>2</v>
      </c>
      <c r="R3344">
        <v>0</v>
      </c>
      <c r="S3344">
        <v>8</v>
      </c>
      <c r="T3344">
        <v>1</v>
      </c>
      <c r="U3344">
        <v>0</v>
      </c>
      <c r="V3344">
        <v>4</v>
      </c>
      <c r="W3344">
        <v>3</v>
      </c>
      <c r="X3344">
        <v>3</v>
      </c>
      <c r="Y3344">
        <v>3</v>
      </c>
      <c r="Z3344">
        <v>8</v>
      </c>
      <c r="AA3344">
        <v>1</v>
      </c>
      <c r="AB3344">
        <v>1</v>
      </c>
      <c r="AC3344">
        <v>0</v>
      </c>
      <c r="AD3344">
        <v>2</v>
      </c>
      <c r="AE3344">
        <f>SUM(M3344:N3344)/SUM(K3344:AD3344)</f>
        <v>0.17543859649122806</v>
      </c>
      <c r="AF3344">
        <f>SUM(S3344,Y3344)/SUM(K3344:AD3344)</f>
        <v>0.19298245614035087</v>
      </c>
      <c r="AG3344">
        <f t="shared" si="226"/>
        <v>0.19298245614035087</v>
      </c>
      <c r="AH3344">
        <f t="shared" si="227"/>
        <v>7.0175438596491224E-2</v>
      </c>
      <c r="AI3344">
        <f t="shared" si="228"/>
        <v>3.5087719298245612E-2</v>
      </c>
      <c r="AJ3344">
        <f t="shared" si="229"/>
        <v>0.33333333333333331</v>
      </c>
      <c r="AK3344">
        <v>6</v>
      </c>
      <c r="AL3344">
        <v>0</v>
      </c>
    </row>
    <row r="3345" spans="1:38" x14ac:dyDescent="0.2">
      <c r="A3345" t="s">
        <v>299</v>
      </c>
      <c r="B3345">
        <v>172</v>
      </c>
      <c r="C3345">
        <v>269</v>
      </c>
      <c r="D3345">
        <f>C3345-B3345</f>
        <v>97</v>
      </c>
      <c r="E3345">
        <v>0.30209999999999998</v>
      </c>
      <c r="F3345">
        <v>1.7E-5</v>
      </c>
      <c r="G3345">
        <v>54</v>
      </c>
      <c r="H3345" t="s">
        <v>35</v>
      </c>
      <c r="I3345" t="s">
        <v>33</v>
      </c>
      <c r="J3345">
        <v>2.2559999999999998</v>
      </c>
      <c r="K3345">
        <v>2</v>
      </c>
      <c r="L3345">
        <v>0</v>
      </c>
      <c r="M3345">
        <v>7</v>
      </c>
      <c r="N3345">
        <v>5</v>
      </c>
      <c r="O3345">
        <v>0</v>
      </c>
      <c r="P3345">
        <v>4</v>
      </c>
      <c r="Q3345">
        <v>2</v>
      </c>
      <c r="R3345">
        <v>1</v>
      </c>
      <c r="S3345">
        <v>8</v>
      </c>
      <c r="T3345">
        <v>0</v>
      </c>
      <c r="U3345">
        <v>1</v>
      </c>
      <c r="V3345">
        <v>5</v>
      </c>
      <c r="W3345">
        <v>2</v>
      </c>
      <c r="X3345">
        <v>5</v>
      </c>
      <c r="Y3345">
        <v>3</v>
      </c>
      <c r="Z3345">
        <v>9</v>
      </c>
      <c r="AA3345">
        <v>1</v>
      </c>
      <c r="AB3345">
        <v>1</v>
      </c>
      <c r="AC3345">
        <v>0</v>
      </c>
      <c r="AD3345">
        <v>1</v>
      </c>
      <c r="AE3345">
        <f>SUM(M3345:N3345)/SUM(K3345:AD3345)</f>
        <v>0.21052631578947367</v>
      </c>
      <c r="AF3345">
        <f>SUM(S3345,Y3345)/SUM(K3345:AD3345)</f>
        <v>0.19298245614035087</v>
      </c>
      <c r="AG3345">
        <f t="shared" si="226"/>
        <v>0.14035087719298245</v>
      </c>
      <c r="AH3345">
        <f t="shared" si="227"/>
        <v>1.7543859649122806E-2</v>
      </c>
      <c r="AI3345">
        <f t="shared" si="228"/>
        <v>5.2631578947368418E-2</v>
      </c>
      <c r="AJ3345">
        <f t="shared" si="229"/>
        <v>0.38596491228070173</v>
      </c>
    </row>
    <row r="3346" spans="1:38" x14ac:dyDescent="0.2">
      <c r="A3346" t="s">
        <v>130</v>
      </c>
      <c r="B3346">
        <v>23</v>
      </c>
      <c r="C3346">
        <v>472</v>
      </c>
      <c r="D3346">
        <f>C3346-B3346</f>
        <v>449</v>
      </c>
      <c r="E3346">
        <v>0.42499999999999999</v>
      </c>
      <c r="F3346">
        <v>2.5700000000000001E-4</v>
      </c>
      <c r="G3346">
        <v>78</v>
      </c>
      <c r="H3346" t="s">
        <v>32</v>
      </c>
      <c r="I3346" t="s">
        <v>44</v>
      </c>
      <c r="J3346">
        <v>2.2810000000000001</v>
      </c>
      <c r="K3346">
        <v>3</v>
      </c>
      <c r="L3346">
        <v>0</v>
      </c>
      <c r="M3346">
        <v>22</v>
      </c>
      <c r="N3346">
        <v>17</v>
      </c>
      <c r="O3346">
        <v>2</v>
      </c>
      <c r="P3346">
        <v>30</v>
      </c>
      <c r="Q3346">
        <v>5</v>
      </c>
      <c r="R3346">
        <v>0</v>
      </c>
      <c r="S3346">
        <v>28</v>
      </c>
      <c r="T3346">
        <v>2</v>
      </c>
      <c r="U3346">
        <v>1</v>
      </c>
      <c r="V3346">
        <v>13</v>
      </c>
      <c r="W3346">
        <v>10</v>
      </c>
      <c r="X3346">
        <v>8</v>
      </c>
      <c r="Y3346">
        <v>5</v>
      </c>
      <c r="Z3346">
        <v>10</v>
      </c>
      <c r="AA3346">
        <v>13</v>
      </c>
      <c r="AB3346">
        <v>1</v>
      </c>
      <c r="AC3346">
        <v>0</v>
      </c>
      <c r="AD3346">
        <v>1</v>
      </c>
      <c r="AE3346">
        <f>SUM(M3346:N3346)/SUM(K3346:AD3346)</f>
        <v>0.22807017543859648</v>
      </c>
      <c r="AF3346">
        <f>SUM(S3346,Y3346)/SUM(K3346:AD3346)</f>
        <v>0.19298245614035087</v>
      </c>
      <c r="AG3346">
        <f t="shared" si="226"/>
        <v>0.25146198830409355</v>
      </c>
      <c r="AH3346">
        <f t="shared" si="227"/>
        <v>1.7543859649122806E-2</v>
      </c>
      <c r="AI3346">
        <f t="shared" si="228"/>
        <v>2.3391812865497075E-2</v>
      </c>
      <c r="AJ3346">
        <f t="shared" si="229"/>
        <v>0.28654970760233917</v>
      </c>
      <c r="AK3346">
        <v>20</v>
      </c>
      <c r="AL3346">
        <v>0</v>
      </c>
    </row>
    <row r="3347" spans="1:38" x14ac:dyDescent="0.2">
      <c r="A3347" t="s">
        <v>1901</v>
      </c>
      <c r="B3347">
        <v>1229</v>
      </c>
      <c r="C3347">
        <v>1308</v>
      </c>
      <c r="D3347">
        <f>C3347-B3347</f>
        <v>79</v>
      </c>
      <c r="E3347">
        <v>0.21909999999999999</v>
      </c>
      <c r="F3347">
        <v>2.0599999999999999E-4</v>
      </c>
      <c r="G3347">
        <v>30</v>
      </c>
      <c r="H3347" t="s">
        <v>35</v>
      </c>
      <c r="I3347" t="s">
        <v>1902</v>
      </c>
      <c r="J3347">
        <v>3.181</v>
      </c>
      <c r="K3347">
        <v>0</v>
      </c>
      <c r="L3347">
        <v>0</v>
      </c>
      <c r="M3347">
        <v>7</v>
      </c>
      <c r="N3347">
        <v>6</v>
      </c>
      <c r="O3347">
        <v>2</v>
      </c>
      <c r="P3347">
        <v>5</v>
      </c>
      <c r="Q3347">
        <v>4</v>
      </c>
      <c r="R3347">
        <v>3</v>
      </c>
      <c r="S3347">
        <v>8</v>
      </c>
      <c r="T3347">
        <v>5</v>
      </c>
      <c r="U3347">
        <v>0</v>
      </c>
      <c r="V3347">
        <v>1</v>
      </c>
      <c r="W3347">
        <v>1</v>
      </c>
      <c r="X3347">
        <v>3</v>
      </c>
      <c r="Y3347">
        <v>3</v>
      </c>
      <c r="Z3347">
        <v>5</v>
      </c>
      <c r="AA3347">
        <v>0</v>
      </c>
      <c r="AB3347">
        <v>3</v>
      </c>
      <c r="AC3347">
        <v>0</v>
      </c>
      <c r="AD3347">
        <v>1</v>
      </c>
      <c r="AE3347">
        <f>SUM(M3347:N3347)/SUM(K3347:AD3347)</f>
        <v>0.22807017543859648</v>
      </c>
      <c r="AF3347">
        <f>SUM(S3347,Y3347)/SUM(K3347:AD3347)</f>
        <v>0.19298245614035087</v>
      </c>
      <c r="AG3347">
        <f t="shared" si="226"/>
        <v>0.10526315789473684</v>
      </c>
      <c r="AH3347">
        <f t="shared" si="227"/>
        <v>5.2631578947368418E-2</v>
      </c>
      <c r="AI3347">
        <f t="shared" si="228"/>
        <v>0.19298245614035087</v>
      </c>
      <c r="AJ3347">
        <f t="shared" si="229"/>
        <v>0.22807017543859648</v>
      </c>
    </row>
    <row r="3348" spans="1:38" x14ac:dyDescent="0.2">
      <c r="A3348" t="s">
        <v>2827</v>
      </c>
      <c r="B3348">
        <v>913</v>
      </c>
      <c r="C3348">
        <v>1164</v>
      </c>
      <c r="D3348">
        <f>C3348-B3348</f>
        <v>251</v>
      </c>
      <c r="E3348">
        <v>0.23569999999999999</v>
      </c>
      <c r="F3348">
        <v>5.7479999999999996E-3</v>
      </c>
      <c r="G3348">
        <v>42</v>
      </c>
      <c r="H3348" t="s">
        <v>35</v>
      </c>
      <c r="I3348" t="s">
        <v>100</v>
      </c>
      <c r="J3348">
        <v>3.02</v>
      </c>
      <c r="K3348">
        <v>4</v>
      </c>
      <c r="L3348">
        <v>2</v>
      </c>
      <c r="M3348">
        <v>13</v>
      </c>
      <c r="N3348">
        <v>13</v>
      </c>
      <c r="O3348">
        <v>4</v>
      </c>
      <c r="P3348">
        <v>11</v>
      </c>
      <c r="Q3348">
        <v>1</v>
      </c>
      <c r="R3348">
        <v>3</v>
      </c>
      <c r="S3348">
        <v>17</v>
      </c>
      <c r="T3348">
        <v>6</v>
      </c>
      <c r="U3348">
        <v>3</v>
      </c>
      <c r="V3348">
        <v>6</v>
      </c>
      <c r="W3348">
        <v>6</v>
      </c>
      <c r="X3348">
        <v>4</v>
      </c>
      <c r="Y3348">
        <v>5</v>
      </c>
      <c r="Z3348">
        <v>7</v>
      </c>
      <c r="AA3348">
        <v>7</v>
      </c>
      <c r="AB3348">
        <v>2</v>
      </c>
      <c r="AC3348">
        <v>0</v>
      </c>
      <c r="AD3348">
        <v>0</v>
      </c>
      <c r="AE3348">
        <f>SUM(M3348:N3348)/SUM(K3348:AD3348)</f>
        <v>0.22807017543859648</v>
      </c>
      <c r="AF3348">
        <f>SUM(S3348,Y3348)/SUM(K3348:AD3348)</f>
        <v>0.19298245614035087</v>
      </c>
      <c r="AG3348">
        <f t="shared" si="226"/>
        <v>0.18421052631578946</v>
      </c>
      <c r="AH3348">
        <f t="shared" si="227"/>
        <v>3.5087719298245612E-2</v>
      </c>
      <c r="AI3348">
        <f t="shared" si="228"/>
        <v>0.12280701754385964</v>
      </c>
      <c r="AJ3348">
        <f t="shared" si="229"/>
        <v>0.23684210526315788</v>
      </c>
    </row>
    <row r="3349" spans="1:38" x14ac:dyDescent="0.2">
      <c r="A3349" t="s">
        <v>1023</v>
      </c>
      <c r="B3349">
        <v>14</v>
      </c>
      <c r="C3349">
        <v>754</v>
      </c>
      <c r="D3349">
        <f>C3349-B3349</f>
        <v>740</v>
      </c>
      <c r="E3349">
        <v>0.14380000000000001</v>
      </c>
      <c r="F3349">
        <v>2.307E-3</v>
      </c>
      <c r="G3349">
        <v>6</v>
      </c>
      <c r="H3349" t="s">
        <v>35</v>
      </c>
      <c r="I3349" t="s">
        <v>44</v>
      </c>
      <c r="J3349">
        <v>2.8380000000000001</v>
      </c>
      <c r="K3349">
        <v>11</v>
      </c>
      <c r="L3349">
        <v>0</v>
      </c>
      <c r="M3349">
        <v>26</v>
      </c>
      <c r="N3349">
        <v>24</v>
      </c>
      <c r="O3349">
        <v>5</v>
      </c>
      <c r="P3349">
        <v>15</v>
      </c>
      <c r="Q3349">
        <v>4</v>
      </c>
      <c r="R3349">
        <v>15</v>
      </c>
      <c r="S3349">
        <v>46</v>
      </c>
      <c r="T3349">
        <v>18</v>
      </c>
      <c r="U3349">
        <v>5</v>
      </c>
      <c r="V3349">
        <v>53</v>
      </c>
      <c r="W3349">
        <v>10</v>
      </c>
      <c r="X3349">
        <v>12</v>
      </c>
      <c r="Y3349">
        <v>15</v>
      </c>
      <c r="Z3349">
        <v>41</v>
      </c>
      <c r="AA3349">
        <v>9</v>
      </c>
      <c r="AB3349">
        <v>5</v>
      </c>
      <c r="AC3349">
        <v>1</v>
      </c>
      <c r="AD3349">
        <v>1</v>
      </c>
      <c r="AE3349">
        <f>SUM(M3349:N3349)/SUM(K3349:AD3349)</f>
        <v>0.15822784810126583</v>
      </c>
      <c r="AF3349">
        <f>SUM(S3349,Y3349)/SUM(K3349:AD3349)</f>
        <v>0.19303797468354431</v>
      </c>
      <c r="AG3349">
        <f t="shared" si="226"/>
        <v>0.11392405063291139</v>
      </c>
      <c r="AH3349">
        <f t="shared" si="227"/>
        <v>2.2151898734177215E-2</v>
      </c>
      <c r="AI3349">
        <f t="shared" si="228"/>
        <v>0.13607594936708861</v>
      </c>
      <c r="AJ3349">
        <f t="shared" si="229"/>
        <v>0.37658227848101267</v>
      </c>
    </row>
    <row r="3350" spans="1:38" x14ac:dyDescent="0.2">
      <c r="A3350" t="s">
        <v>1627</v>
      </c>
      <c r="B3350">
        <v>194</v>
      </c>
      <c r="C3350">
        <v>554</v>
      </c>
      <c r="D3350">
        <f>C3350-B3350</f>
        <v>360</v>
      </c>
      <c r="E3350">
        <v>0.18890000000000001</v>
      </c>
      <c r="F3350">
        <v>1.2829999999999999E-2</v>
      </c>
      <c r="G3350">
        <v>18</v>
      </c>
      <c r="H3350" t="s">
        <v>35</v>
      </c>
      <c r="I3350" t="s">
        <v>1628</v>
      </c>
      <c r="J3350">
        <v>2.9129999999999998</v>
      </c>
      <c r="K3350">
        <v>8</v>
      </c>
      <c r="L3350">
        <v>2</v>
      </c>
      <c r="M3350">
        <v>8</v>
      </c>
      <c r="N3350">
        <v>10</v>
      </c>
      <c r="O3350">
        <v>2</v>
      </c>
      <c r="P3350">
        <v>22</v>
      </c>
      <c r="Q3350">
        <v>1</v>
      </c>
      <c r="R3350">
        <v>3</v>
      </c>
      <c r="S3350">
        <v>15</v>
      </c>
      <c r="T3350">
        <v>5</v>
      </c>
      <c r="U3350">
        <v>1</v>
      </c>
      <c r="V3350">
        <v>7</v>
      </c>
      <c r="W3350">
        <v>8</v>
      </c>
      <c r="X3350">
        <v>14</v>
      </c>
      <c r="Y3350">
        <v>13</v>
      </c>
      <c r="Z3350">
        <v>12</v>
      </c>
      <c r="AA3350">
        <v>8</v>
      </c>
      <c r="AB3350">
        <v>2</v>
      </c>
      <c r="AC3350">
        <v>2</v>
      </c>
      <c r="AD3350">
        <v>2</v>
      </c>
      <c r="AE3350">
        <f>SUM(M3350:N3350)/SUM(K3350:AD3350)</f>
        <v>0.12413793103448276</v>
      </c>
      <c r="AF3350">
        <f>SUM(S3350,Y3350)/SUM(K3350:AD3350)</f>
        <v>0.19310344827586207</v>
      </c>
      <c r="AG3350">
        <f t="shared" si="226"/>
        <v>0.2620689655172414</v>
      </c>
      <c r="AH3350">
        <f t="shared" si="227"/>
        <v>4.1379310344827586E-2</v>
      </c>
      <c r="AI3350">
        <f t="shared" si="228"/>
        <v>7.586206896551724E-2</v>
      </c>
      <c r="AJ3350">
        <f t="shared" si="229"/>
        <v>0.30344827586206896</v>
      </c>
    </row>
    <row r="3351" spans="1:38" x14ac:dyDescent="0.2">
      <c r="A3351" t="s">
        <v>849</v>
      </c>
      <c r="B3351">
        <v>60</v>
      </c>
      <c r="C3351">
        <v>257</v>
      </c>
      <c r="D3351">
        <f>C3351-B3351</f>
        <v>197</v>
      </c>
      <c r="E3351">
        <v>0.2276</v>
      </c>
      <c r="F3351">
        <v>1.3220000000000001E-2</v>
      </c>
      <c r="G3351">
        <v>30</v>
      </c>
      <c r="H3351" t="s">
        <v>35</v>
      </c>
      <c r="I3351" t="s">
        <v>51</v>
      </c>
      <c r="J3351">
        <v>3.3879999999999999</v>
      </c>
      <c r="K3351">
        <v>7</v>
      </c>
      <c r="L3351">
        <v>0</v>
      </c>
      <c r="M3351">
        <v>6</v>
      </c>
      <c r="N3351">
        <v>14</v>
      </c>
      <c r="O3351">
        <v>7</v>
      </c>
      <c r="P3351">
        <v>10</v>
      </c>
      <c r="Q3351">
        <v>3</v>
      </c>
      <c r="R3351">
        <v>7</v>
      </c>
      <c r="S3351">
        <v>14</v>
      </c>
      <c r="T3351">
        <v>10</v>
      </c>
      <c r="U3351">
        <v>2</v>
      </c>
      <c r="V3351">
        <v>9</v>
      </c>
      <c r="W3351">
        <v>12</v>
      </c>
      <c r="X3351">
        <v>5</v>
      </c>
      <c r="Y3351">
        <v>14</v>
      </c>
      <c r="Z3351">
        <v>4</v>
      </c>
      <c r="AA3351">
        <v>8</v>
      </c>
      <c r="AB3351">
        <v>5</v>
      </c>
      <c r="AC3351">
        <v>2</v>
      </c>
      <c r="AD3351">
        <v>6</v>
      </c>
      <c r="AE3351">
        <f>SUM(M3351:N3351)/SUM(K3351:AD3351)</f>
        <v>0.13793103448275862</v>
      </c>
      <c r="AF3351">
        <f>SUM(S3351,Y3351)/SUM(K3351:AD3351)</f>
        <v>0.19310344827586207</v>
      </c>
      <c r="AG3351">
        <f t="shared" si="226"/>
        <v>0.2</v>
      </c>
      <c r="AH3351">
        <f t="shared" si="227"/>
        <v>0.10344827586206896</v>
      </c>
      <c r="AI3351">
        <f t="shared" si="228"/>
        <v>0.16551724137931034</v>
      </c>
      <c r="AJ3351">
        <f t="shared" si="229"/>
        <v>0.2</v>
      </c>
    </row>
    <row r="3352" spans="1:38" x14ac:dyDescent="0.2">
      <c r="A3352" t="s">
        <v>1176</v>
      </c>
      <c r="B3352">
        <v>446</v>
      </c>
      <c r="C3352">
        <v>595</v>
      </c>
      <c r="D3352">
        <f>C3352-B3352</f>
        <v>149</v>
      </c>
      <c r="E3352">
        <v>0.29199999999999998</v>
      </c>
      <c r="F3352">
        <v>4.8714E-2</v>
      </c>
      <c r="G3352">
        <v>54</v>
      </c>
      <c r="H3352" t="s">
        <v>35</v>
      </c>
      <c r="I3352" t="s">
        <v>44</v>
      </c>
      <c r="J3352">
        <v>3.3639999999999999</v>
      </c>
      <c r="K3352">
        <v>5</v>
      </c>
      <c r="L3352">
        <v>1</v>
      </c>
      <c r="M3352">
        <v>6</v>
      </c>
      <c r="N3352">
        <v>5</v>
      </c>
      <c r="O3352">
        <v>0</v>
      </c>
      <c r="P3352">
        <v>6</v>
      </c>
      <c r="Q3352">
        <v>2</v>
      </c>
      <c r="R3352">
        <v>4</v>
      </c>
      <c r="S3352">
        <v>11</v>
      </c>
      <c r="T3352">
        <v>3</v>
      </c>
      <c r="U3352">
        <v>3</v>
      </c>
      <c r="V3352">
        <v>6</v>
      </c>
      <c r="W3352">
        <v>2</v>
      </c>
      <c r="X3352">
        <v>3</v>
      </c>
      <c r="Y3352">
        <v>6</v>
      </c>
      <c r="Z3352">
        <v>9</v>
      </c>
      <c r="AA3352">
        <v>9</v>
      </c>
      <c r="AB3352">
        <v>5</v>
      </c>
      <c r="AC3352">
        <v>1</v>
      </c>
      <c r="AD3352">
        <v>1</v>
      </c>
      <c r="AE3352">
        <f>SUM(M3352:N3352)/SUM(K3352:AD3352)</f>
        <v>0.125</v>
      </c>
      <c r="AF3352">
        <f>SUM(S3352,Y3352)/SUM(K3352:AD3352)</f>
        <v>0.19318181818181818</v>
      </c>
      <c r="AG3352">
        <f t="shared" si="226"/>
        <v>0.14772727272727273</v>
      </c>
      <c r="AH3352">
        <f t="shared" si="227"/>
        <v>2.2727272727272728E-2</v>
      </c>
      <c r="AI3352">
        <f t="shared" si="228"/>
        <v>0.17045454545454544</v>
      </c>
      <c r="AJ3352">
        <f t="shared" si="229"/>
        <v>0.34090909090909088</v>
      </c>
    </row>
    <row r="3353" spans="1:38" x14ac:dyDescent="0.2">
      <c r="A3353" t="s">
        <v>2704</v>
      </c>
      <c r="B3353">
        <v>25</v>
      </c>
      <c r="C3353">
        <v>495</v>
      </c>
      <c r="D3353">
        <f>C3353-B3353</f>
        <v>470</v>
      </c>
      <c r="E3353">
        <v>0.46939999999999998</v>
      </c>
      <c r="F3353">
        <v>6.1399999999999996E-4</v>
      </c>
      <c r="G3353">
        <v>90</v>
      </c>
      <c r="H3353" t="s">
        <v>46</v>
      </c>
      <c r="I3353" t="s">
        <v>49</v>
      </c>
      <c r="J3353">
        <v>2.637</v>
      </c>
      <c r="K3353">
        <v>7</v>
      </c>
      <c r="L3353">
        <v>1</v>
      </c>
      <c r="M3353">
        <v>13</v>
      </c>
      <c r="N3353">
        <v>23</v>
      </c>
      <c r="O3353">
        <v>1</v>
      </c>
      <c r="P3353">
        <v>31</v>
      </c>
      <c r="Q3353">
        <v>4</v>
      </c>
      <c r="R3353">
        <v>3</v>
      </c>
      <c r="S3353">
        <v>17</v>
      </c>
      <c r="T3353">
        <v>4</v>
      </c>
      <c r="U3353">
        <v>0</v>
      </c>
      <c r="V3353">
        <v>11</v>
      </c>
      <c r="W3353">
        <v>6</v>
      </c>
      <c r="X3353">
        <v>8</v>
      </c>
      <c r="Y3353">
        <v>17</v>
      </c>
      <c r="Z3353">
        <v>11</v>
      </c>
      <c r="AA3353">
        <v>12</v>
      </c>
      <c r="AB3353">
        <v>4</v>
      </c>
      <c r="AC3353">
        <v>0</v>
      </c>
      <c r="AD3353">
        <v>3</v>
      </c>
      <c r="AE3353">
        <f>SUM(M3353:N3353)/SUM(K3353:AD3353)</f>
        <v>0.20454545454545456</v>
      </c>
      <c r="AF3353">
        <f>SUM(S3353,Y3353)/SUM(K3353:AD3353)</f>
        <v>0.19318181818181818</v>
      </c>
      <c r="AG3353">
        <f t="shared" si="226"/>
        <v>0.25</v>
      </c>
      <c r="AH3353">
        <f t="shared" si="227"/>
        <v>2.2727272727272728E-2</v>
      </c>
      <c r="AI3353">
        <f t="shared" si="228"/>
        <v>6.25E-2</v>
      </c>
      <c r="AJ3353">
        <f t="shared" si="229"/>
        <v>0.26704545454545453</v>
      </c>
      <c r="AK3353">
        <v>10</v>
      </c>
      <c r="AL3353">
        <v>1</v>
      </c>
    </row>
    <row r="3354" spans="1:38" x14ac:dyDescent="0.2">
      <c r="A3354" t="s">
        <v>96</v>
      </c>
      <c r="B3354">
        <v>3</v>
      </c>
      <c r="C3354">
        <v>745</v>
      </c>
      <c r="D3354">
        <f>C3354-B3354</f>
        <v>742</v>
      </c>
      <c r="E3354">
        <v>0.39279999999999998</v>
      </c>
      <c r="F3354">
        <v>3.2899999999999997E-4</v>
      </c>
      <c r="G3354">
        <v>78</v>
      </c>
      <c r="H3354" t="s">
        <v>32</v>
      </c>
      <c r="I3354" t="s">
        <v>49</v>
      </c>
      <c r="J3354">
        <v>2.3980000000000001</v>
      </c>
      <c r="K3354">
        <v>16</v>
      </c>
      <c r="L3354">
        <v>1</v>
      </c>
      <c r="M3354">
        <v>32</v>
      </c>
      <c r="N3354">
        <v>32</v>
      </c>
      <c r="O3354">
        <v>2</v>
      </c>
      <c r="P3354">
        <v>27</v>
      </c>
      <c r="Q3354">
        <v>10</v>
      </c>
      <c r="R3354">
        <v>1</v>
      </c>
      <c r="S3354">
        <v>44</v>
      </c>
      <c r="T3354">
        <v>5</v>
      </c>
      <c r="U3354">
        <v>0</v>
      </c>
      <c r="V3354">
        <v>24</v>
      </c>
      <c r="W3354">
        <v>9</v>
      </c>
      <c r="X3354">
        <v>12</v>
      </c>
      <c r="Y3354">
        <v>7</v>
      </c>
      <c r="Z3354">
        <v>25</v>
      </c>
      <c r="AA3354">
        <v>7</v>
      </c>
      <c r="AB3354">
        <v>6</v>
      </c>
      <c r="AC3354">
        <v>0</v>
      </c>
      <c r="AD3354">
        <v>4</v>
      </c>
      <c r="AE3354">
        <f>SUM(M3354:N3354)/SUM(K3354:AD3354)</f>
        <v>0.24242424242424243</v>
      </c>
      <c r="AF3354">
        <f>SUM(S3354,Y3354)/SUM(K3354:AD3354)</f>
        <v>0.19318181818181818</v>
      </c>
      <c r="AG3354">
        <f t="shared" si="226"/>
        <v>0.19696969696969696</v>
      </c>
      <c r="AH3354">
        <f t="shared" si="227"/>
        <v>2.2727272727272728E-2</v>
      </c>
      <c r="AI3354">
        <f t="shared" si="228"/>
        <v>4.5454545454545456E-2</v>
      </c>
      <c r="AJ3354">
        <f t="shared" si="229"/>
        <v>0.29924242424242425</v>
      </c>
      <c r="AK3354">
        <v>47</v>
      </c>
      <c r="AL3354">
        <v>1</v>
      </c>
    </row>
    <row r="3355" spans="1:38" x14ac:dyDescent="0.2">
      <c r="A3355" t="s">
        <v>3065</v>
      </c>
      <c r="B3355">
        <v>40</v>
      </c>
      <c r="C3355">
        <v>668</v>
      </c>
      <c r="D3355">
        <f>C3355-B3355</f>
        <v>628</v>
      </c>
      <c r="E3355">
        <v>0.34460000000000002</v>
      </c>
      <c r="F3355">
        <v>4.3999999999999999E-5</v>
      </c>
      <c r="G3355">
        <v>66</v>
      </c>
      <c r="H3355" t="s">
        <v>32</v>
      </c>
      <c r="I3355" t="s">
        <v>40</v>
      </c>
      <c r="J3355">
        <v>2.4089999999999998</v>
      </c>
      <c r="K3355">
        <v>9</v>
      </c>
      <c r="L3355">
        <v>1</v>
      </c>
      <c r="M3355">
        <v>27</v>
      </c>
      <c r="N3355">
        <v>20</v>
      </c>
      <c r="O3355">
        <v>2</v>
      </c>
      <c r="P3355">
        <v>22</v>
      </c>
      <c r="Q3355">
        <v>7</v>
      </c>
      <c r="R3355">
        <v>6</v>
      </c>
      <c r="S3355">
        <v>30</v>
      </c>
      <c r="T3355">
        <v>4</v>
      </c>
      <c r="U3355">
        <v>0</v>
      </c>
      <c r="V3355">
        <v>17</v>
      </c>
      <c r="W3355">
        <v>10</v>
      </c>
      <c r="X3355">
        <v>14</v>
      </c>
      <c r="Y3355">
        <v>10</v>
      </c>
      <c r="Z3355">
        <v>16</v>
      </c>
      <c r="AA3355">
        <v>9</v>
      </c>
      <c r="AB3355">
        <v>1</v>
      </c>
      <c r="AC3355">
        <v>1</v>
      </c>
      <c r="AD3355">
        <v>1</v>
      </c>
      <c r="AE3355">
        <f>SUM(M3355:N3355)/SUM(K3355:AD3355)</f>
        <v>0.22705314009661837</v>
      </c>
      <c r="AF3355">
        <f>SUM(S3355,Y3355)/SUM(K3355:AD3355)</f>
        <v>0.19323671497584541</v>
      </c>
      <c r="AG3355">
        <f t="shared" si="226"/>
        <v>0.19806763285024154</v>
      </c>
      <c r="AH3355">
        <f t="shared" si="227"/>
        <v>1.932367149758454E-2</v>
      </c>
      <c r="AI3355">
        <f t="shared" si="228"/>
        <v>5.3140096618357488E-2</v>
      </c>
      <c r="AJ3355">
        <f t="shared" si="229"/>
        <v>0.30917874396135264</v>
      </c>
      <c r="AK3355">
        <v>10</v>
      </c>
      <c r="AL3355">
        <v>1</v>
      </c>
    </row>
    <row r="3356" spans="1:38" x14ac:dyDescent="0.2">
      <c r="A3356" t="s">
        <v>2887</v>
      </c>
      <c r="B3356">
        <v>194</v>
      </c>
      <c r="C3356">
        <v>446</v>
      </c>
      <c r="D3356">
        <f>C3356-B3356</f>
        <v>252</v>
      </c>
      <c r="E3356">
        <v>0.17280000000000001</v>
      </c>
      <c r="F3356" s="1">
        <v>6.0000000000000002E-6</v>
      </c>
      <c r="G3356">
        <v>18</v>
      </c>
      <c r="H3356" t="s">
        <v>46</v>
      </c>
      <c r="I3356" t="s">
        <v>33</v>
      </c>
      <c r="J3356">
        <v>3.323</v>
      </c>
      <c r="K3356">
        <v>7</v>
      </c>
      <c r="L3356">
        <v>1</v>
      </c>
      <c r="M3356">
        <v>3</v>
      </c>
      <c r="N3356">
        <v>13</v>
      </c>
      <c r="O3356">
        <v>2</v>
      </c>
      <c r="P3356">
        <v>10</v>
      </c>
      <c r="Q3356">
        <v>0</v>
      </c>
      <c r="R3356">
        <v>6</v>
      </c>
      <c r="S3356">
        <v>18</v>
      </c>
      <c r="T3356">
        <v>4</v>
      </c>
      <c r="U3356">
        <v>1</v>
      </c>
      <c r="V3356">
        <v>13</v>
      </c>
      <c r="W3356">
        <v>4</v>
      </c>
      <c r="X3356">
        <v>2</v>
      </c>
      <c r="Y3356">
        <v>5</v>
      </c>
      <c r="Z3356">
        <v>15</v>
      </c>
      <c r="AA3356">
        <v>8</v>
      </c>
      <c r="AB3356">
        <v>6</v>
      </c>
      <c r="AC3356">
        <v>1</v>
      </c>
      <c r="AD3356">
        <v>0</v>
      </c>
      <c r="AE3356">
        <f>SUM(M3356:N3356)/SUM(K3356:AD3356)</f>
        <v>0.13445378151260504</v>
      </c>
      <c r="AF3356">
        <f>SUM(S3356,Y3356)/SUM(K3356:AD3356)</f>
        <v>0.19327731092436976</v>
      </c>
      <c r="AG3356">
        <f t="shared" si="226"/>
        <v>0.17647058823529413</v>
      </c>
      <c r="AH3356">
        <f t="shared" si="227"/>
        <v>2.5210084033613446E-2</v>
      </c>
      <c r="AI3356">
        <f t="shared" si="228"/>
        <v>0.14285714285714285</v>
      </c>
      <c r="AJ3356">
        <f t="shared" si="229"/>
        <v>0.32773109243697479</v>
      </c>
    </row>
    <row r="3357" spans="1:38" x14ac:dyDescent="0.2">
      <c r="A3357" t="s">
        <v>337</v>
      </c>
      <c r="B3357">
        <v>14</v>
      </c>
      <c r="C3357">
        <v>317</v>
      </c>
      <c r="D3357">
        <f>C3357-B3357</f>
        <v>303</v>
      </c>
      <c r="E3357">
        <v>0.4249</v>
      </c>
      <c r="F3357">
        <v>5.9800000000000001E-4</v>
      </c>
      <c r="G3357">
        <v>78</v>
      </c>
      <c r="H3357" t="s">
        <v>32</v>
      </c>
      <c r="I3357" t="s">
        <v>235</v>
      </c>
      <c r="J3357">
        <v>2.7869999999999999</v>
      </c>
      <c r="K3357">
        <v>2</v>
      </c>
      <c r="L3357">
        <v>0</v>
      </c>
      <c r="M3357">
        <v>12</v>
      </c>
      <c r="N3357">
        <v>9</v>
      </c>
      <c r="O3357">
        <v>3</v>
      </c>
      <c r="P3357">
        <v>13</v>
      </c>
      <c r="Q3357">
        <v>3</v>
      </c>
      <c r="R3357">
        <v>3</v>
      </c>
      <c r="S3357">
        <v>11</v>
      </c>
      <c r="T3357">
        <v>4</v>
      </c>
      <c r="U3357">
        <v>1</v>
      </c>
      <c r="V3357">
        <v>7</v>
      </c>
      <c r="W3357">
        <v>2</v>
      </c>
      <c r="X3357">
        <v>9</v>
      </c>
      <c r="Y3357">
        <v>12</v>
      </c>
      <c r="Z3357">
        <v>15</v>
      </c>
      <c r="AA3357">
        <v>8</v>
      </c>
      <c r="AB3357">
        <v>4</v>
      </c>
      <c r="AC3357">
        <v>0</v>
      </c>
      <c r="AD3357">
        <v>1</v>
      </c>
      <c r="AE3357">
        <f>SUM(M3357:N3357)/SUM(K3357:AD3357)</f>
        <v>0.17647058823529413</v>
      </c>
      <c r="AF3357">
        <f>SUM(S3357,Y3357)/SUM(K3357:AD3357)</f>
        <v>0.19327731092436976</v>
      </c>
      <c r="AG3357">
        <f t="shared" si="226"/>
        <v>0.14285714285714285</v>
      </c>
      <c r="AH3357">
        <f t="shared" si="227"/>
        <v>3.3613445378151259E-2</v>
      </c>
      <c r="AI3357">
        <f t="shared" si="228"/>
        <v>0.10084033613445378</v>
      </c>
      <c r="AJ3357">
        <f t="shared" si="229"/>
        <v>0.35294117647058826</v>
      </c>
      <c r="AK3357">
        <v>4</v>
      </c>
      <c r="AL3357">
        <v>0</v>
      </c>
    </row>
    <row r="3358" spans="1:38" x14ac:dyDescent="0.2">
      <c r="A3358" t="s">
        <v>1136</v>
      </c>
      <c r="B3358">
        <v>74</v>
      </c>
      <c r="C3358">
        <v>718</v>
      </c>
      <c r="D3358">
        <f>C3358-B3358</f>
        <v>644</v>
      </c>
      <c r="E3358">
        <v>0.14019999999999999</v>
      </c>
      <c r="F3358">
        <v>1.2639999999999999E-3</v>
      </c>
      <c r="G3358">
        <v>6</v>
      </c>
      <c r="H3358" t="s">
        <v>46</v>
      </c>
      <c r="I3358" t="s">
        <v>36</v>
      </c>
      <c r="J3358">
        <v>2.718</v>
      </c>
      <c r="K3358">
        <v>7</v>
      </c>
      <c r="L3358">
        <v>0</v>
      </c>
      <c r="M3358">
        <v>17</v>
      </c>
      <c r="N3358">
        <v>35</v>
      </c>
      <c r="O3358">
        <v>5</v>
      </c>
      <c r="P3358">
        <v>34</v>
      </c>
      <c r="Q3358">
        <v>2</v>
      </c>
      <c r="R3358">
        <v>1</v>
      </c>
      <c r="S3358">
        <v>29</v>
      </c>
      <c r="T3358">
        <v>9</v>
      </c>
      <c r="U3358">
        <v>4</v>
      </c>
      <c r="V3358">
        <v>12</v>
      </c>
      <c r="W3358">
        <v>12</v>
      </c>
      <c r="X3358">
        <v>13</v>
      </c>
      <c r="Y3358">
        <v>17</v>
      </c>
      <c r="Z3358">
        <v>19</v>
      </c>
      <c r="AA3358">
        <v>11</v>
      </c>
      <c r="AB3358">
        <v>7</v>
      </c>
      <c r="AC3358">
        <v>0</v>
      </c>
      <c r="AD3358">
        <v>4</v>
      </c>
      <c r="AE3358">
        <f>SUM(M3358:N3358)/SUM(K3358:AD3358)</f>
        <v>0.21848739495798319</v>
      </c>
      <c r="AF3358">
        <f>SUM(S3358,Y3358)/SUM(K3358:AD3358)</f>
        <v>0.19327731092436976</v>
      </c>
      <c r="AG3358">
        <f t="shared" si="226"/>
        <v>0.22268907563025211</v>
      </c>
      <c r="AH3358">
        <f t="shared" si="227"/>
        <v>3.7815126050420166E-2</v>
      </c>
      <c r="AI3358">
        <f t="shared" si="228"/>
        <v>8.8235294117647065E-2</v>
      </c>
      <c r="AJ3358">
        <f t="shared" si="229"/>
        <v>0.23949579831932774</v>
      </c>
      <c r="AK3358">
        <v>1</v>
      </c>
      <c r="AL3358">
        <v>0</v>
      </c>
    </row>
    <row r="3359" spans="1:38" x14ac:dyDescent="0.2">
      <c r="A3359" t="s">
        <v>2038</v>
      </c>
      <c r="B3359">
        <v>4</v>
      </c>
      <c r="C3359">
        <v>689</v>
      </c>
      <c r="D3359">
        <f>C3359-B3359</f>
        <v>685</v>
      </c>
      <c r="E3359">
        <v>0.13200000000000001</v>
      </c>
      <c r="F3359">
        <v>1.5699999999999999E-4</v>
      </c>
      <c r="G3359">
        <v>6</v>
      </c>
      <c r="H3359" t="s">
        <v>46</v>
      </c>
      <c r="I3359" t="s">
        <v>1035</v>
      </c>
      <c r="J3359">
        <v>2.78</v>
      </c>
      <c r="K3359">
        <v>13</v>
      </c>
      <c r="L3359">
        <v>3</v>
      </c>
      <c r="M3359">
        <v>21</v>
      </c>
      <c r="N3359">
        <v>34</v>
      </c>
      <c r="O3359">
        <v>1</v>
      </c>
      <c r="P3359">
        <v>43</v>
      </c>
      <c r="Q3359">
        <v>2</v>
      </c>
      <c r="R3359">
        <v>5</v>
      </c>
      <c r="S3359">
        <v>38</v>
      </c>
      <c r="T3359">
        <v>6</v>
      </c>
      <c r="U3359">
        <v>0</v>
      </c>
      <c r="V3359">
        <v>16</v>
      </c>
      <c r="W3359">
        <v>14</v>
      </c>
      <c r="X3359">
        <v>5</v>
      </c>
      <c r="Y3359">
        <v>8</v>
      </c>
      <c r="Z3359">
        <v>10</v>
      </c>
      <c r="AA3359">
        <v>12</v>
      </c>
      <c r="AB3359">
        <v>6</v>
      </c>
      <c r="AC3359">
        <v>1</v>
      </c>
      <c r="AD3359">
        <v>0</v>
      </c>
      <c r="AE3359">
        <f>SUM(M3359:N3359)/SUM(K3359:AD3359)</f>
        <v>0.23109243697478993</v>
      </c>
      <c r="AF3359">
        <f>SUM(S3359,Y3359)/SUM(K3359:AD3359)</f>
        <v>0.19327731092436976</v>
      </c>
      <c r="AG3359">
        <f t="shared" si="226"/>
        <v>0.29411764705882354</v>
      </c>
      <c r="AH3359">
        <f t="shared" si="227"/>
        <v>8.4033613445378148E-3</v>
      </c>
      <c r="AI3359">
        <f t="shared" si="228"/>
        <v>7.1428571428571425E-2</v>
      </c>
      <c r="AJ3359">
        <f t="shared" si="229"/>
        <v>0.20168067226890757</v>
      </c>
      <c r="AK3359">
        <v>3</v>
      </c>
      <c r="AL3359">
        <v>2</v>
      </c>
    </row>
    <row r="3360" spans="1:38" x14ac:dyDescent="0.2">
      <c r="A3360" t="s">
        <v>2918</v>
      </c>
      <c r="B3360">
        <v>464</v>
      </c>
      <c r="C3360">
        <v>779</v>
      </c>
      <c r="D3360">
        <f>C3360-B3360</f>
        <v>315</v>
      </c>
      <c r="E3360">
        <v>0.29270000000000002</v>
      </c>
      <c r="F3360">
        <v>1.27E-4</v>
      </c>
      <c r="G3360">
        <v>54</v>
      </c>
      <c r="H3360" t="s">
        <v>46</v>
      </c>
      <c r="I3360" t="s">
        <v>38</v>
      </c>
      <c r="J3360">
        <v>2.89</v>
      </c>
      <c r="K3360">
        <v>7</v>
      </c>
      <c r="L3360">
        <v>0</v>
      </c>
      <c r="M3360">
        <v>8</v>
      </c>
      <c r="N3360">
        <v>16</v>
      </c>
      <c r="O3360">
        <v>7</v>
      </c>
      <c r="P3360">
        <v>13</v>
      </c>
      <c r="Q3360">
        <v>6</v>
      </c>
      <c r="R3360">
        <v>4</v>
      </c>
      <c r="S3360">
        <v>17</v>
      </c>
      <c r="T3360">
        <v>5</v>
      </c>
      <c r="U3360">
        <v>3</v>
      </c>
      <c r="V3360">
        <v>9</v>
      </c>
      <c r="W3360">
        <v>8</v>
      </c>
      <c r="X3360">
        <v>11</v>
      </c>
      <c r="Y3360">
        <v>12</v>
      </c>
      <c r="Z3360">
        <v>8</v>
      </c>
      <c r="AA3360">
        <v>9</v>
      </c>
      <c r="AB3360">
        <v>3</v>
      </c>
      <c r="AC3360">
        <v>1</v>
      </c>
      <c r="AD3360">
        <v>3</v>
      </c>
      <c r="AE3360">
        <f>SUM(M3360:N3360)/SUM(K3360:AD3360)</f>
        <v>0.16</v>
      </c>
      <c r="AF3360">
        <f>SUM(S3360,Y3360)/SUM(K3360:AD3360)</f>
        <v>0.19333333333333333</v>
      </c>
      <c r="AG3360">
        <f t="shared" si="226"/>
        <v>0.18666666666666668</v>
      </c>
      <c r="AH3360">
        <f t="shared" si="227"/>
        <v>7.3333333333333334E-2</v>
      </c>
      <c r="AI3360">
        <f t="shared" si="228"/>
        <v>0.1</v>
      </c>
      <c r="AJ3360">
        <f t="shared" si="229"/>
        <v>0.28666666666666668</v>
      </c>
      <c r="AK3360">
        <v>6</v>
      </c>
      <c r="AL3360">
        <v>0</v>
      </c>
    </row>
    <row r="3361" spans="1:38" x14ac:dyDescent="0.2">
      <c r="A3361" t="s">
        <v>1115</v>
      </c>
      <c r="B3361">
        <v>682</v>
      </c>
      <c r="C3361">
        <v>808</v>
      </c>
      <c r="D3361">
        <f>C3361-B3361</f>
        <v>126</v>
      </c>
      <c r="E3361">
        <v>0.79679999999999995</v>
      </c>
      <c r="F3361">
        <v>0.48393799999999998</v>
      </c>
      <c r="G3361">
        <v>90</v>
      </c>
      <c r="H3361" t="s">
        <v>35</v>
      </c>
      <c r="I3361" t="s">
        <v>44</v>
      </c>
      <c r="J3361">
        <v>3.0449999999999999</v>
      </c>
      <c r="K3361">
        <v>0</v>
      </c>
      <c r="L3361">
        <v>1</v>
      </c>
      <c r="M3361">
        <v>2</v>
      </c>
      <c r="N3361">
        <v>2</v>
      </c>
      <c r="O3361">
        <v>4</v>
      </c>
      <c r="P3361">
        <v>5</v>
      </c>
      <c r="Q3361">
        <v>1</v>
      </c>
      <c r="R3361">
        <v>0</v>
      </c>
      <c r="S3361">
        <v>5</v>
      </c>
      <c r="T3361">
        <v>2</v>
      </c>
      <c r="U3361">
        <v>3</v>
      </c>
      <c r="V3361">
        <v>11</v>
      </c>
      <c r="W3361">
        <v>0</v>
      </c>
      <c r="X3361">
        <v>3</v>
      </c>
      <c r="Y3361">
        <v>7</v>
      </c>
      <c r="Z3361">
        <v>7</v>
      </c>
      <c r="AA3361">
        <v>4</v>
      </c>
      <c r="AB3361">
        <v>3</v>
      </c>
      <c r="AC3361">
        <v>1</v>
      </c>
      <c r="AD3361">
        <v>1</v>
      </c>
      <c r="AE3361">
        <f>SUM(M3361:N3361)/SUM(K3361:AD3361)</f>
        <v>6.4516129032258063E-2</v>
      </c>
      <c r="AF3361">
        <f>SUM(S3361,Y3361)/SUM(K3361:AD3361)</f>
        <v>0.19354838709677419</v>
      </c>
      <c r="AG3361">
        <f t="shared" si="226"/>
        <v>8.0645161290322578E-2</v>
      </c>
      <c r="AH3361">
        <f t="shared" si="227"/>
        <v>9.6774193548387094E-2</v>
      </c>
      <c r="AI3361">
        <f t="shared" si="228"/>
        <v>0.12903225806451613</v>
      </c>
      <c r="AJ3361">
        <f t="shared" si="229"/>
        <v>0.43548387096774194</v>
      </c>
    </row>
    <row r="3362" spans="1:38" x14ac:dyDescent="0.2">
      <c r="A3362" t="s">
        <v>2811</v>
      </c>
      <c r="B3362">
        <v>52</v>
      </c>
      <c r="C3362">
        <v>83</v>
      </c>
      <c r="D3362">
        <f>C3362-B3362</f>
        <v>31</v>
      </c>
      <c r="E3362">
        <v>0.25659999999999999</v>
      </c>
      <c r="F3362">
        <v>1.1148999999999999E-2</v>
      </c>
      <c r="G3362">
        <v>42</v>
      </c>
      <c r="H3362" t="s">
        <v>35</v>
      </c>
      <c r="I3362" t="s">
        <v>2043</v>
      </c>
      <c r="J3362">
        <v>4.0389999999999997</v>
      </c>
      <c r="K3362">
        <v>0</v>
      </c>
      <c r="L3362">
        <v>1</v>
      </c>
      <c r="M3362">
        <v>2</v>
      </c>
      <c r="N3362">
        <v>1</v>
      </c>
      <c r="O3362">
        <v>1</v>
      </c>
      <c r="P3362">
        <v>0</v>
      </c>
      <c r="Q3362">
        <v>1</v>
      </c>
      <c r="R3362">
        <v>2</v>
      </c>
      <c r="S3362">
        <v>5</v>
      </c>
      <c r="T3362">
        <v>6</v>
      </c>
      <c r="U3362">
        <v>1</v>
      </c>
      <c r="V3362">
        <v>3</v>
      </c>
      <c r="W3362">
        <v>1</v>
      </c>
      <c r="X3362">
        <v>1</v>
      </c>
      <c r="Y3362">
        <v>1</v>
      </c>
      <c r="Z3362">
        <v>2</v>
      </c>
      <c r="AA3362">
        <v>0</v>
      </c>
      <c r="AB3362">
        <v>1</v>
      </c>
      <c r="AC3362">
        <v>0</v>
      </c>
      <c r="AD3362">
        <v>2</v>
      </c>
      <c r="AE3362">
        <f>SUM(M3362:N3362)/SUM(K3362:AD3362)</f>
        <v>9.6774193548387094E-2</v>
      </c>
      <c r="AF3362">
        <f>SUM(S3362,Y3362)/SUM(K3362:AD3362)</f>
        <v>0.19354838709677419</v>
      </c>
      <c r="AG3362">
        <f t="shared" si="226"/>
        <v>3.2258064516129031E-2</v>
      </c>
      <c r="AH3362">
        <f t="shared" si="227"/>
        <v>9.6774193548387094E-2</v>
      </c>
      <c r="AI3362">
        <f t="shared" si="228"/>
        <v>0.32258064516129031</v>
      </c>
      <c r="AJ3362">
        <f t="shared" si="229"/>
        <v>0.25806451612903225</v>
      </c>
    </row>
    <row r="3363" spans="1:38" x14ac:dyDescent="0.2">
      <c r="A3363" t="s">
        <v>3238</v>
      </c>
      <c r="B3363">
        <v>9</v>
      </c>
      <c r="C3363">
        <v>285</v>
      </c>
      <c r="D3363">
        <f>C3363-B3363</f>
        <v>276</v>
      </c>
      <c r="E3363">
        <v>0.30930000000000002</v>
      </c>
      <c r="F3363">
        <v>1.8983E-2</v>
      </c>
      <c r="G3363">
        <v>66</v>
      </c>
      <c r="H3363" t="s">
        <v>35</v>
      </c>
      <c r="I3363" t="s">
        <v>51</v>
      </c>
      <c r="J3363">
        <v>3.1280000000000001</v>
      </c>
      <c r="K3363">
        <v>10</v>
      </c>
      <c r="L3363">
        <v>0</v>
      </c>
      <c r="M3363">
        <v>6</v>
      </c>
      <c r="N3363">
        <v>9</v>
      </c>
      <c r="O3363">
        <v>0</v>
      </c>
      <c r="P3363">
        <v>5</v>
      </c>
      <c r="Q3363">
        <v>5</v>
      </c>
      <c r="R3363">
        <v>1</v>
      </c>
      <c r="S3363">
        <v>12</v>
      </c>
      <c r="T3363">
        <v>8</v>
      </c>
      <c r="U3363">
        <v>3</v>
      </c>
      <c r="V3363">
        <v>5</v>
      </c>
      <c r="W3363">
        <v>8</v>
      </c>
      <c r="X3363">
        <v>11</v>
      </c>
      <c r="Y3363">
        <v>12</v>
      </c>
      <c r="Z3363">
        <v>8</v>
      </c>
      <c r="AA3363">
        <v>11</v>
      </c>
      <c r="AB3363">
        <v>7</v>
      </c>
      <c r="AC3363">
        <v>0</v>
      </c>
      <c r="AD3363">
        <v>3</v>
      </c>
      <c r="AE3363">
        <f>SUM(M3363:N3363)/SUM(K3363:AD3363)</f>
        <v>0.12096774193548387</v>
      </c>
      <c r="AF3363">
        <f>SUM(S3363,Y3363)/SUM(K3363:AD3363)</f>
        <v>0.19354838709677419</v>
      </c>
      <c r="AG3363">
        <f t="shared" si="226"/>
        <v>0.18548387096774194</v>
      </c>
      <c r="AH3363">
        <f t="shared" si="227"/>
        <v>2.4193548387096774E-2</v>
      </c>
      <c r="AI3363">
        <f t="shared" si="228"/>
        <v>0.15322580645161291</v>
      </c>
      <c r="AJ3363">
        <f t="shared" si="229"/>
        <v>0.32258064516129031</v>
      </c>
    </row>
    <row r="3364" spans="1:38" x14ac:dyDescent="0.2">
      <c r="A3364" t="s">
        <v>191</v>
      </c>
      <c r="B3364">
        <v>5</v>
      </c>
      <c r="C3364">
        <v>87</v>
      </c>
      <c r="D3364">
        <f>C3364-B3364</f>
        <v>82</v>
      </c>
      <c r="E3364">
        <v>0.1673</v>
      </c>
      <c r="F3364">
        <v>4.411E-3</v>
      </c>
      <c r="G3364">
        <v>18</v>
      </c>
      <c r="H3364" t="s">
        <v>46</v>
      </c>
      <c r="I3364" t="s">
        <v>33</v>
      </c>
      <c r="J3364">
        <v>3.7970000000000002</v>
      </c>
      <c r="K3364">
        <v>1</v>
      </c>
      <c r="L3364">
        <v>0</v>
      </c>
      <c r="M3364">
        <v>4</v>
      </c>
      <c r="N3364">
        <v>5</v>
      </c>
      <c r="O3364">
        <v>2</v>
      </c>
      <c r="P3364">
        <v>3</v>
      </c>
      <c r="Q3364">
        <v>2</v>
      </c>
      <c r="R3364">
        <v>4</v>
      </c>
      <c r="S3364">
        <v>5</v>
      </c>
      <c r="T3364">
        <v>6</v>
      </c>
      <c r="U3364">
        <v>1</v>
      </c>
      <c r="V3364">
        <v>2</v>
      </c>
      <c r="W3364">
        <v>2</v>
      </c>
      <c r="X3364">
        <v>3</v>
      </c>
      <c r="Y3364">
        <v>7</v>
      </c>
      <c r="Z3364">
        <v>4</v>
      </c>
      <c r="AA3364">
        <v>2</v>
      </c>
      <c r="AB3364">
        <v>6</v>
      </c>
      <c r="AC3364">
        <v>1</v>
      </c>
      <c r="AD3364">
        <v>2</v>
      </c>
      <c r="AE3364">
        <f>SUM(M3364:N3364)/SUM(K3364:AD3364)</f>
        <v>0.14516129032258066</v>
      </c>
      <c r="AF3364">
        <f>SUM(S3364,Y3364)/SUM(K3364:AD3364)</f>
        <v>0.19354838709677419</v>
      </c>
      <c r="AG3364">
        <f t="shared" si="226"/>
        <v>9.6774193548387094E-2</v>
      </c>
      <c r="AH3364">
        <f t="shared" si="227"/>
        <v>8.0645161290322578E-2</v>
      </c>
      <c r="AI3364">
        <f t="shared" si="228"/>
        <v>0.27419354838709675</v>
      </c>
      <c r="AJ3364">
        <f t="shared" si="229"/>
        <v>0.20967741935483872</v>
      </c>
    </row>
    <row r="3365" spans="1:38" x14ac:dyDescent="0.2">
      <c r="A3365" t="s">
        <v>2843</v>
      </c>
      <c r="B3365">
        <v>110</v>
      </c>
      <c r="C3365">
        <v>239</v>
      </c>
      <c r="D3365">
        <f>C3365-B3365</f>
        <v>129</v>
      </c>
      <c r="E3365">
        <v>0.1812</v>
      </c>
      <c r="F3365">
        <v>9.0919999999999994E-3</v>
      </c>
      <c r="G3365">
        <v>18</v>
      </c>
      <c r="H3365" t="s">
        <v>35</v>
      </c>
      <c r="I3365" t="s">
        <v>33</v>
      </c>
      <c r="J3365">
        <v>3.073</v>
      </c>
      <c r="K3365">
        <v>1</v>
      </c>
      <c r="L3365">
        <v>3</v>
      </c>
      <c r="M3365">
        <v>4</v>
      </c>
      <c r="N3365">
        <v>5</v>
      </c>
      <c r="O3365">
        <v>4</v>
      </c>
      <c r="P3365">
        <v>5</v>
      </c>
      <c r="Q3365">
        <v>0</v>
      </c>
      <c r="R3365">
        <v>2</v>
      </c>
      <c r="S3365">
        <v>6</v>
      </c>
      <c r="T3365">
        <v>2</v>
      </c>
      <c r="U3365">
        <v>2</v>
      </c>
      <c r="V3365">
        <v>7</v>
      </c>
      <c r="W3365">
        <v>1</v>
      </c>
      <c r="X3365">
        <v>5</v>
      </c>
      <c r="Y3365">
        <v>6</v>
      </c>
      <c r="Z3365">
        <v>5</v>
      </c>
      <c r="AA3365">
        <v>3</v>
      </c>
      <c r="AB3365">
        <v>1</v>
      </c>
      <c r="AC3365">
        <v>0</v>
      </c>
      <c r="AD3365">
        <v>0</v>
      </c>
      <c r="AE3365">
        <f>SUM(M3365:N3365)/SUM(K3365:AD3365)</f>
        <v>0.14516129032258066</v>
      </c>
      <c r="AF3365">
        <f>SUM(S3365,Y3365)/SUM(K3365:AD3365)</f>
        <v>0.19354838709677419</v>
      </c>
      <c r="AG3365">
        <f t="shared" si="226"/>
        <v>0.11290322580645161</v>
      </c>
      <c r="AH3365">
        <f t="shared" si="227"/>
        <v>6.4516129032258063E-2</v>
      </c>
      <c r="AI3365">
        <f t="shared" si="228"/>
        <v>0.11290322580645161</v>
      </c>
      <c r="AJ3365">
        <f t="shared" si="229"/>
        <v>0.37096774193548387</v>
      </c>
    </row>
    <row r="3366" spans="1:38" x14ac:dyDescent="0.2">
      <c r="A3366" t="s">
        <v>889</v>
      </c>
      <c r="B3366">
        <v>855</v>
      </c>
      <c r="C3366">
        <v>953</v>
      </c>
      <c r="D3366">
        <f>C3366-B3366</f>
        <v>98</v>
      </c>
      <c r="E3366">
        <v>0.21049999999999999</v>
      </c>
      <c r="F3366">
        <v>3.4999999999999997E-5</v>
      </c>
      <c r="G3366">
        <v>30</v>
      </c>
      <c r="H3366" t="s">
        <v>35</v>
      </c>
      <c r="I3366" t="s">
        <v>890</v>
      </c>
      <c r="J3366">
        <v>2.8969999999999998</v>
      </c>
      <c r="K3366">
        <v>4</v>
      </c>
      <c r="L3366">
        <v>0</v>
      </c>
      <c r="M3366">
        <v>5</v>
      </c>
      <c r="N3366">
        <v>5</v>
      </c>
      <c r="O3366">
        <v>2</v>
      </c>
      <c r="P3366">
        <v>3</v>
      </c>
      <c r="Q3366">
        <v>3</v>
      </c>
      <c r="R3366">
        <v>2</v>
      </c>
      <c r="S3366">
        <v>8</v>
      </c>
      <c r="T3366">
        <v>3</v>
      </c>
      <c r="U3366">
        <v>0</v>
      </c>
      <c r="V3366">
        <v>7</v>
      </c>
      <c r="W3366">
        <v>1</v>
      </c>
      <c r="X3366">
        <v>3</v>
      </c>
      <c r="Y3366">
        <v>4</v>
      </c>
      <c r="Z3366">
        <v>6</v>
      </c>
      <c r="AA3366">
        <v>1</v>
      </c>
      <c r="AB3366">
        <v>2</v>
      </c>
      <c r="AC3366">
        <v>0</v>
      </c>
      <c r="AD3366">
        <v>3</v>
      </c>
      <c r="AE3366">
        <f>SUM(M3366:N3366)/SUM(K3366:AD3366)</f>
        <v>0.16129032258064516</v>
      </c>
      <c r="AF3366">
        <f>SUM(S3366,Y3366)/SUM(K3366:AD3366)</f>
        <v>0.19354838709677419</v>
      </c>
      <c r="AG3366">
        <f t="shared" si="226"/>
        <v>0.12903225806451613</v>
      </c>
      <c r="AH3366">
        <f t="shared" si="227"/>
        <v>8.0645161290322578E-2</v>
      </c>
      <c r="AI3366">
        <f t="shared" si="228"/>
        <v>0.11290322580645161</v>
      </c>
      <c r="AJ3366">
        <f t="shared" si="229"/>
        <v>0.32258064516129031</v>
      </c>
    </row>
    <row r="3367" spans="1:38" x14ac:dyDescent="0.2">
      <c r="A3367" t="s">
        <v>1931</v>
      </c>
      <c r="B3367">
        <v>214</v>
      </c>
      <c r="C3367">
        <v>251</v>
      </c>
      <c r="D3367">
        <f>C3367-B3367</f>
        <v>37</v>
      </c>
      <c r="E3367">
        <v>0.2329</v>
      </c>
      <c r="F3367" s="1">
        <v>5.0000000000000004E-6</v>
      </c>
      <c r="G3367">
        <v>42</v>
      </c>
      <c r="H3367" t="s">
        <v>35</v>
      </c>
      <c r="I3367" t="s">
        <v>40</v>
      </c>
      <c r="J3367">
        <v>3.3290000000000002</v>
      </c>
      <c r="K3367">
        <v>3</v>
      </c>
      <c r="L3367">
        <v>0</v>
      </c>
      <c r="M3367">
        <v>2</v>
      </c>
      <c r="N3367">
        <v>3</v>
      </c>
      <c r="O3367">
        <v>2</v>
      </c>
      <c r="P3367">
        <v>3</v>
      </c>
      <c r="Q3367">
        <v>1</v>
      </c>
      <c r="R3367">
        <v>2</v>
      </c>
      <c r="S3367">
        <v>3</v>
      </c>
      <c r="T3367">
        <v>0</v>
      </c>
      <c r="U3367">
        <v>1</v>
      </c>
      <c r="V3367">
        <v>2</v>
      </c>
      <c r="W3367">
        <v>2</v>
      </c>
      <c r="X3367">
        <v>1</v>
      </c>
      <c r="Y3367">
        <v>3</v>
      </c>
      <c r="Z3367">
        <v>2</v>
      </c>
      <c r="AA3367">
        <v>0</v>
      </c>
      <c r="AB3367">
        <v>1</v>
      </c>
      <c r="AC3367">
        <v>0</v>
      </c>
      <c r="AD3367">
        <v>0</v>
      </c>
      <c r="AE3367">
        <f>SUM(M3367:N3367)/SUM(K3367:AD3367)</f>
        <v>0.16129032258064516</v>
      </c>
      <c r="AF3367">
        <f>SUM(S3367,Y3367)/SUM(K3367:AD3367)</f>
        <v>0.19354838709677419</v>
      </c>
      <c r="AG3367">
        <f t="shared" si="226"/>
        <v>0.25806451612903225</v>
      </c>
      <c r="AH3367">
        <f t="shared" si="227"/>
        <v>6.4516129032258063E-2</v>
      </c>
      <c r="AI3367">
        <f t="shared" si="228"/>
        <v>0.12903225806451613</v>
      </c>
      <c r="AJ3367">
        <f t="shared" si="229"/>
        <v>0.19354838709677419</v>
      </c>
    </row>
    <row r="3368" spans="1:38" x14ac:dyDescent="0.2">
      <c r="A3368" t="s">
        <v>2396</v>
      </c>
      <c r="B3368">
        <v>260</v>
      </c>
      <c r="C3368">
        <v>365</v>
      </c>
      <c r="D3368">
        <f>C3368-B3368</f>
        <v>105</v>
      </c>
      <c r="E3368">
        <v>0.24540000000000001</v>
      </c>
      <c r="F3368">
        <v>1.6200000000000001E-4</v>
      </c>
      <c r="G3368">
        <v>42</v>
      </c>
      <c r="H3368" t="s">
        <v>46</v>
      </c>
      <c r="I3368" t="s">
        <v>235</v>
      </c>
      <c r="J3368">
        <v>2.597</v>
      </c>
      <c r="K3368">
        <v>5</v>
      </c>
      <c r="L3368">
        <v>0</v>
      </c>
      <c r="M3368">
        <v>5</v>
      </c>
      <c r="N3368">
        <v>5</v>
      </c>
      <c r="O3368">
        <v>1</v>
      </c>
      <c r="P3368">
        <v>2</v>
      </c>
      <c r="Q3368">
        <v>3</v>
      </c>
      <c r="R3368">
        <v>1</v>
      </c>
      <c r="S3368">
        <v>9</v>
      </c>
      <c r="T3368">
        <v>3</v>
      </c>
      <c r="U3368">
        <v>1</v>
      </c>
      <c r="V3368">
        <v>8</v>
      </c>
      <c r="W3368">
        <v>6</v>
      </c>
      <c r="X3368">
        <v>3</v>
      </c>
      <c r="Y3368">
        <v>3</v>
      </c>
      <c r="Z3368">
        <v>6</v>
      </c>
      <c r="AA3368">
        <v>1</v>
      </c>
      <c r="AB3368">
        <v>0</v>
      </c>
      <c r="AC3368">
        <v>0</v>
      </c>
      <c r="AD3368">
        <v>0</v>
      </c>
      <c r="AE3368">
        <f>SUM(M3368:N3368)/SUM(K3368:AD3368)</f>
        <v>0.16129032258064516</v>
      </c>
      <c r="AF3368">
        <f>SUM(S3368,Y3368)/SUM(K3368:AD3368)</f>
        <v>0.19354838709677419</v>
      </c>
      <c r="AG3368">
        <f t="shared" si="226"/>
        <v>0.20967741935483872</v>
      </c>
      <c r="AH3368">
        <f t="shared" si="227"/>
        <v>1.6129032258064516E-2</v>
      </c>
      <c r="AI3368">
        <f t="shared" si="228"/>
        <v>8.0645161290322578E-2</v>
      </c>
      <c r="AJ3368">
        <f t="shared" si="229"/>
        <v>0.33870967741935482</v>
      </c>
    </row>
    <row r="3369" spans="1:38" x14ac:dyDescent="0.2">
      <c r="A3369" t="s">
        <v>3029</v>
      </c>
      <c r="B3369">
        <v>790</v>
      </c>
      <c r="C3369">
        <v>821</v>
      </c>
      <c r="D3369">
        <f>C3369-B3369</f>
        <v>31</v>
      </c>
      <c r="E3369">
        <v>0.25559999999999999</v>
      </c>
      <c r="F3369" s="1">
        <v>1.9999999999999999E-6</v>
      </c>
      <c r="G3369">
        <v>42</v>
      </c>
      <c r="H3369" t="s">
        <v>35</v>
      </c>
      <c r="I3369" t="s">
        <v>33</v>
      </c>
      <c r="J3369">
        <v>3.5840000000000001</v>
      </c>
      <c r="K3369">
        <v>1</v>
      </c>
      <c r="L3369">
        <v>0</v>
      </c>
      <c r="M3369">
        <v>2</v>
      </c>
      <c r="N3369">
        <v>3</v>
      </c>
      <c r="O3369">
        <v>4</v>
      </c>
      <c r="P3369">
        <v>0</v>
      </c>
      <c r="Q3369">
        <v>0</v>
      </c>
      <c r="R3369">
        <v>1</v>
      </c>
      <c r="S3369">
        <v>6</v>
      </c>
      <c r="T3369">
        <v>2</v>
      </c>
      <c r="U3369">
        <v>0</v>
      </c>
      <c r="V3369">
        <v>1</v>
      </c>
      <c r="W3369">
        <v>1</v>
      </c>
      <c r="X3369">
        <v>3</v>
      </c>
      <c r="Y3369">
        <v>0</v>
      </c>
      <c r="Z3369">
        <v>1</v>
      </c>
      <c r="AA3369">
        <v>1</v>
      </c>
      <c r="AB3369">
        <v>2</v>
      </c>
      <c r="AC3369">
        <v>0</v>
      </c>
      <c r="AD3369">
        <v>3</v>
      </c>
      <c r="AE3369">
        <f>SUM(M3369:N3369)/SUM(K3369:AD3369)</f>
        <v>0.16129032258064516</v>
      </c>
      <c r="AF3369">
        <f>SUM(S3369,Y3369)/SUM(K3369:AD3369)</f>
        <v>0.19354838709677419</v>
      </c>
      <c r="AG3369">
        <f t="shared" si="226"/>
        <v>6.4516129032258063E-2</v>
      </c>
      <c r="AH3369">
        <f t="shared" si="227"/>
        <v>0.22580645161290322</v>
      </c>
      <c r="AI3369">
        <f t="shared" si="228"/>
        <v>0.16129032258064516</v>
      </c>
      <c r="AJ3369">
        <f t="shared" si="229"/>
        <v>0.19354838709677419</v>
      </c>
    </row>
    <row r="3370" spans="1:38" x14ac:dyDescent="0.2">
      <c r="A3370" t="s">
        <v>3236</v>
      </c>
      <c r="B3370">
        <v>429</v>
      </c>
      <c r="C3370">
        <v>670</v>
      </c>
      <c r="D3370">
        <f>C3370-B3370</f>
        <v>241</v>
      </c>
      <c r="E3370">
        <v>0.18099999999999999</v>
      </c>
      <c r="F3370" s="1">
        <v>9.9999999999999995E-7</v>
      </c>
      <c r="G3370">
        <v>18</v>
      </c>
      <c r="H3370" t="s">
        <v>32</v>
      </c>
      <c r="I3370" t="s">
        <v>36</v>
      </c>
      <c r="J3370">
        <v>3.4740000000000002</v>
      </c>
      <c r="K3370">
        <v>8</v>
      </c>
      <c r="L3370">
        <v>2</v>
      </c>
      <c r="M3370">
        <v>10</v>
      </c>
      <c r="N3370">
        <v>10</v>
      </c>
      <c r="O3370">
        <v>4</v>
      </c>
      <c r="P3370">
        <v>15</v>
      </c>
      <c r="Q3370">
        <v>2</v>
      </c>
      <c r="R3370">
        <v>2</v>
      </c>
      <c r="S3370">
        <v>16</v>
      </c>
      <c r="T3370">
        <v>9</v>
      </c>
      <c r="U3370">
        <v>4</v>
      </c>
      <c r="V3370">
        <v>3</v>
      </c>
      <c r="W3370">
        <v>3</v>
      </c>
      <c r="X3370">
        <v>3</v>
      </c>
      <c r="Y3370">
        <v>8</v>
      </c>
      <c r="Z3370">
        <v>11</v>
      </c>
      <c r="AA3370">
        <v>5</v>
      </c>
      <c r="AB3370">
        <v>4</v>
      </c>
      <c r="AC3370">
        <v>0</v>
      </c>
      <c r="AD3370">
        <v>5</v>
      </c>
      <c r="AE3370">
        <f>SUM(M3370:N3370)/SUM(K3370:AD3370)</f>
        <v>0.16129032258064516</v>
      </c>
      <c r="AF3370">
        <f>SUM(S3370,Y3370)/SUM(K3370:AD3370)</f>
        <v>0.19354838709677419</v>
      </c>
      <c r="AG3370">
        <f t="shared" si="226"/>
        <v>0.20967741935483872</v>
      </c>
      <c r="AH3370">
        <f t="shared" si="227"/>
        <v>7.2580645161290328E-2</v>
      </c>
      <c r="AI3370">
        <f t="shared" si="228"/>
        <v>0.15322580645161291</v>
      </c>
      <c r="AJ3370">
        <f t="shared" si="229"/>
        <v>0.20967741935483872</v>
      </c>
    </row>
    <row r="3371" spans="1:38" x14ac:dyDescent="0.2">
      <c r="A3371" t="s">
        <v>683</v>
      </c>
      <c r="B3371">
        <v>2</v>
      </c>
      <c r="C3371">
        <v>310</v>
      </c>
      <c r="D3371">
        <f>C3371-B3371</f>
        <v>308</v>
      </c>
      <c r="E3371">
        <v>0.35520000000000002</v>
      </c>
      <c r="F3371">
        <v>1.0449999999999999E-3</v>
      </c>
      <c r="G3371">
        <v>66</v>
      </c>
      <c r="H3371" t="s">
        <v>35</v>
      </c>
      <c r="I3371" t="s">
        <v>44</v>
      </c>
      <c r="J3371">
        <v>2.7589999999999999</v>
      </c>
      <c r="K3371">
        <v>3</v>
      </c>
      <c r="L3371">
        <v>3</v>
      </c>
      <c r="M3371">
        <v>14</v>
      </c>
      <c r="N3371">
        <v>10</v>
      </c>
      <c r="O3371">
        <v>0</v>
      </c>
      <c r="P3371">
        <v>15</v>
      </c>
      <c r="Q3371">
        <v>2</v>
      </c>
      <c r="R3371">
        <v>1</v>
      </c>
      <c r="S3371">
        <v>18</v>
      </c>
      <c r="T3371">
        <v>4</v>
      </c>
      <c r="U3371">
        <v>1</v>
      </c>
      <c r="V3371">
        <v>10</v>
      </c>
      <c r="W3371">
        <v>5</v>
      </c>
      <c r="X3371">
        <v>3</v>
      </c>
      <c r="Y3371">
        <v>6</v>
      </c>
      <c r="Z3371">
        <v>18</v>
      </c>
      <c r="AA3371">
        <v>5</v>
      </c>
      <c r="AB3371">
        <v>4</v>
      </c>
      <c r="AC3371">
        <v>1</v>
      </c>
      <c r="AD3371">
        <v>1</v>
      </c>
      <c r="AE3371">
        <f>SUM(M3371:N3371)/SUM(K3371:AD3371)</f>
        <v>0.19354838709677419</v>
      </c>
      <c r="AF3371">
        <f>SUM(S3371,Y3371)/SUM(K3371:AD3371)</f>
        <v>0.19354838709677419</v>
      </c>
      <c r="AG3371">
        <f t="shared" si="226"/>
        <v>0.18548387096774194</v>
      </c>
      <c r="AH3371">
        <f t="shared" si="227"/>
        <v>1.6129032258064516E-2</v>
      </c>
      <c r="AI3371">
        <f t="shared" si="228"/>
        <v>8.0645161290322578E-2</v>
      </c>
      <c r="AJ3371">
        <f t="shared" si="229"/>
        <v>0.33064516129032256</v>
      </c>
    </row>
    <row r="3372" spans="1:38" x14ac:dyDescent="0.2">
      <c r="A3372" t="s">
        <v>799</v>
      </c>
      <c r="B3372">
        <v>345</v>
      </c>
      <c r="C3372">
        <v>375</v>
      </c>
      <c r="D3372">
        <f>C3372-B3372</f>
        <v>30</v>
      </c>
      <c r="E3372">
        <v>0.36030000000000001</v>
      </c>
      <c r="F3372">
        <v>2.9804000000000001E-2</v>
      </c>
      <c r="G3372">
        <v>66</v>
      </c>
      <c r="H3372" t="s">
        <v>35</v>
      </c>
      <c r="I3372" t="s">
        <v>100</v>
      </c>
      <c r="J3372">
        <v>3.4060000000000001</v>
      </c>
      <c r="K3372">
        <v>1</v>
      </c>
      <c r="L3372">
        <v>0</v>
      </c>
      <c r="M3372">
        <v>2</v>
      </c>
      <c r="N3372">
        <v>4</v>
      </c>
      <c r="O3372">
        <v>5</v>
      </c>
      <c r="P3372">
        <v>0</v>
      </c>
      <c r="Q3372">
        <v>4</v>
      </c>
      <c r="R3372">
        <v>0</v>
      </c>
      <c r="S3372">
        <v>5</v>
      </c>
      <c r="T3372">
        <v>4</v>
      </c>
      <c r="U3372">
        <v>0</v>
      </c>
      <c r="V3372">
        <v>1</v>
      </c>
      <c r="W3372">
        <v>0</v>
      </c>
      <c r="X3372">
        <v>2</v>
      </c>
      <c r="Y3372">
        <v>1</v>
      </c>
      <c r="Z3372">
        <v>1</v>
      </c>
      <c r="AA3372">
        <v>0</v>
      </c>
      <c r="AB3372">
        <v>1</v>
      </c>
      <c r="AC3372">
        <v>0</v>
      </c>
      <c r="AD3372">
        <v>0</v>
      </c>
      <c r="AE3372">
        <f>SUM(M3372:N3372)/SUM(K3372:AD3372)</f>
        <v>0.19354838709677419</v>
      </c>
      <c r="AF3372">
        <f>SUM(S3372,Y3372)/SUM(K3372:AD3372)</f>
        <v>0.19354838709677419</v>
      </c>
      <c r="AG3372">
        <f t="shared" si="226"/>
        <v>3.2258064516129031E-2</v>
      </c>
      <c r="AH3372">
        <f t="shared" si="227"/>
        <v>0.16129032258064516</v>
      </c>
      <c r="AI3372">
        <f t="shared" si="228"/>
        <v>0.16129032258064516</v>
      </c>
      <c r="AJ3372">
        <f t="shared" si="229"/>
        <v>0.25806451612903225</v>
      </c>
    </row>
    <row r="3373" spans="1:38" x14ac:dyDescent="0.2">
      <c r="A3373" t="s">
        <v>851</v>
      </c>
      <c r="B3373">
        <v>635</v>
      </c>
      <c r="C3373">
        <v>666</v>
      </c>
      <c r="D3373">
        <f>C3373-B3373</f>
        <v>31</v>
      </c>
      <c r="E3373">
        <v>0.1203</v>
      </c>
      <c r="F3373">
        <v>1.5651000000000002E-2</v>
      </c>
      <c r="G3373">
        <v>6</v>
      </c>
      <c r="H3373" t="s">
        <v>35</v>
      </c>
      <c r="I3373" t="s">
        <v>33</v>
      </c>
      <c r="J3373">
        <v>3.79</v>
      </c>
      <c r="K3373">
        <v>1</v>
      </c>
      <c r="L3373">
        <v>0</v>
      </c>
      <c r="M3373">
        <v>0</v>
      </c>
      <c r="N3373">
        <v>6</v>
      </c>
      <c r="O3373">
        <v>1</v>
      </c>
      <c r="P3373">
        <v>2</v>
      </c>
      <c r="Q3373">
        <v>0</v>
      </c>
      <c r="R3373">
        <v>2</v>
      </c>
      <c r="S3373">
        <v>6</v>
      </c>
      <c r="T3373">
        <v>5</v>
      </c>
      <c r="U3373">
        <v>0</v>
      </c>
      <c r="V3373">
        <v>2</v>
      </c>
      <c r="W3373">
        <v>0</v>
      </c>
      <c r="X3373">
        <v>1</v>
      </c>
      <c r="Y3373">
        <v>0</v>
      </c>
      <c r="Z3373">
        <v>3</v>
      </c>
      <c r="AA3373">
        <v>1</v>
      </c>
      <c r="AB3373">
        <v>1</v>
      </c>
      <c r="AC3373">
        <v>0</v>
      </c>
      <c r="AD3373">
        <v>0</v>
      </c>
      <c r="AE3373">
        <f>SUM(M3373:N3373)/SUM(K3373:AD3373)</f>
        <v>0.19354838709677419</v>
      </c>
      <c r="AF3373">
        <f>SUM(S3373,Y3373)/SUM(K3373:AD3373)</f>
        <v>0.19354838709677419</v>
      </c>
      <c r="AG3373">
        <f t="shared" si="226"/>
        <v>9.6774193548387094E-2</v>
      </c>
      <c r="AH3373">
        <f t="shared" si="227"/>
        <v>3.2258064516129031E-2</v>
      </c>
      <c r="AI3373">
        <f t="shared" si="228"/>
        <v>0.25806451612903225</v>
      </c>
      <c r="AJ3373">
        <f t="shared" si="229"/>
        <v>0.22580645161290322</v>
      </c>
    </row>
    <row r="3374" spans="1:38" x14ac:dyDescent="0.2">
      <c r="A3374" t="s">
        <v>2072</v>
      </c>
      <c r="B3374">
        <v>42</v>
      </c>
      <c r="C3374">
        <v>1021</v>
      </c>
      <c r="D3374">
        <f>C3374-B3374</f>
        <v>979</v>
      </c>
      <c r="E3374">
        <v>0.34210000000000002</v>
      </c>
      <c r="F3374">
        <v>1.2999999999999999E-5</v>
      </c>
      <c r="G3374">
        <v>66</v>
      </c>
      <c r="H3374" t="s">
        <v>32</v>
      </c>
      <c r="I3374" t="s">
        <v>51</v>
      </c>
      <c r="J3374">
        <v>2.5710000000000002</v>
      </c>
      <c r="K3374">
        <v>8</v>
      </c>
      <c r="L3374">
        <v>0</v>
      </c>
      <c r="M3374">
        <v>28</v>
      </c>
      <c r="N3374">
        <v>26</v>
      </c>
      <c r="O3374">
        <v>0</v>
      </c>
      <c r="P3374">
        <v>48</v>
      </c>
      <c r="Q3374">
        <v>10</v>
      </c>
      <c r="R3374">
        <v>6</v>
      </c>
      <c r="S3374">
        <v>40</v>
      </c>
      <c r="T3374">
        <v>6</v>
      </c>
      <c r="U3374">
        <v>4</v>
      </c>
      <c r="V3374">
        <v>22</v>
      </c>
      <c r="W3374">
        <v>14</v>
      </c>
      <c r="X3374">
        <v>11</v>
      </c>
      <c r="Y3374">
        <v>14</v>
      </c>
      <c r="Z3374">
        <v>19</v>
      </c>
      <c r="AA3374">
        <v>17</v>
      </c>
      <c r="AB3374">
        <v>4</v>
      </c>
      <c r="AC3374">
        <v>0</v>
      </c>
      <c r="AD3374">
        <v>2</v>
      </c>
      <c r="AE3374">
        <f>SUM(M3374:N3374)/SUM(K3374:AD3374)</f>
        <v>0.19354838709677419</v>
      </c>
      <c r="AF3374">
        <f>SUM(S3374,Y3374)/SUM(K3374:AD3374)</f>
        <v>0.19354838709677419</v>
      </c>
      <c r="AG3374">
        <f t="shared" si="226"/>
        <v>0.25089605734767023</v>
      </c>
      <c r="AH3374">
        <f t="shared" si="227"/>
        <v>7.1684587813620072E-3</v>
      </c>
      <c r="AI3374">
        <f t="shared" si="228"/>
        <v>7.1684587813620068E-2</v>
      </c>
      <c r="AJ3374">
        <f t="shared" si="229"/>
        <v>0.28315412186379929</v>
      </c>
      <c r="AK3374">
        <v>10</v>
      </c>
      <c r="AL3374">
        <v>0</v>
      </c>
    </row>
    <row r="3375" spans="1:38" x14ac:dyDescent="0.2">
      <c r="A3375" t="s">
        <v>2915</v>
      </c>
      <c r="B3375">
        <v>7</v>
      </c>
      <c r="C3375">
        <v>51</v>
      </c>
      <c r="D3375">
        <f>C3375-B3375</f>
        <v>44</v>
      </c>
      <c r="E3375">
        <v>0.21709999999999999</v>
      </c>
      <c r="F3375">
        <v>9.6000000000000002E-5</v>
      </c>
      <c r="G3375">
        <v>30</v>
      </c>
      <c r="H3375" t="s">
        <v>46</v>
      </c>
      <c r="I3375" t="s">
        <v>49</v>
      </c>
      <c r="J3375">
        <v>2.835</v>
      </c>
      <c r="K3375">
        <v>1</v>
      </c>
      <c r="L3375">
        <v>0</v>
      </c>
      <c r="M3375">
        <v>4</v>
      </c>
      <c r="N3375">
        <v>2</v>
      </c>
      <c r="O3375">
        <v>1</v>
      </c>
      <c r="P3375">
        <v>0</v>
      </c>
      <c r="Q3375">
        <v>0</v>
      </c>
      <c r="R3375">
        <v>1</v>
      </c>
      <c r="S3375">
        <v>3</v>
      </c>
      <c r="T3375">
        <v>0</v>
      </c>
      <c r="U3375">
        <v>0</v>
      </c>
      <c r="V3375">
        <v>1</v>
      </c>
      <c r="W3375">
        <v>1</v>
      </c>
      <c r="X3375">
        <v>3</v>
      </c>
      <c r="Y3375">
        <v>3</v>
      </c>
      <c r="Z3375">
        <v>4</v>
      </c>
      <c r="AA3375">
        <v>2</v>
      </c>
      <c r="AB3375">
        <v>2</v>
      </c>
      <c r="AC3375">
        <v>3</v>
      </c>
      <c r="AD3375">
        <v>0</v>
      </c>
      <c r="AE3375">
        <f>SUM(M3375:N3375)/SUM(K3375:AD3375)</f>
        <v>0.19354838709677419</v>
      </c>
      <c r="AF3375">
        <f>SUM(S3375,Y3375)/SUM(K3375:AD3375)</f>
        <v>0.19354838709677419</v>
      </c>
      <c r="AG3375">
        <f t="shared" si="226"/>
        <v>6.4516129032258063E-2</v>
      </c>
      <c r="AH3375">
        <f t="shared" si="227"/>
        <v>0.12903225806451613</v>
      </c>
      <c r="AI3375">
        <f t="shared" si="228"/>
        <v>9.6774193548387094E-2</v>
      </c>
      <c r="AJ3375">
        <f t="shared" si="229"/>
        <v>0.32258064516129031</v>
      </c>
    </row>
    <row r="3376" spans="1:38" x14ac:dyDescent="0.2">
      <c r="A3376" t="s">
        <v>2807</v>
      </c>
      <c r="B3376">
        <v>265</v>
      </c>
      <c r="C3376">
        <v>662</v>
      </c>
      <c r="D3376">
        <f>C3376-B3376</f>
        <v>397</v>
      </c>
      <c r="E3376">
        <v>0.25109999999999999</v>
      </c>
      <c r="F3376">
        <v>2.6400000000000002E-4</v>
      </c>
      <c r="G3376">
        <v>42</v>
      </c>
      <c r="H3376" t="s">
        <v>32</v>
      </c>
      <c r="I3376" t="s">
        <v>40</v>
      </c>
      <c r="J3376">
        <v>2.4969999999999999</v>
      </c>
      <c r="K3376">
        <v>4</v>
      </c>
      <c r="L3376">
        <v>1</v>
      </c>
      <c r="M3376">
        <v>15</v>
      </c>
      <c r="N3376">
        <v>18</v>
      </c>
      <c r="O3376">
        <v>2</v>
      </c>
      <c r="P3376">
        <v>20</v>
      </c>
      <c r="Q3376">
        <v>4</v>
      </c>
      <c r="R3376">
        <v>2</v>
      </c>
      <c r="S3376">
        <v>18</v>
      </c>
      <c r="T3376">
        <v>3</v>
      </c>
      <c r="U3376">
        <v>1</v>
      </c>
      <c r="V3376">
        <v>9</v>
      </c>
      <c r="W3376">
        <v>5</v>
      </c>
      <c r="X3376">
        <v>10</v>
      </c>
      <c r="Y3376">
        <v>12</v>
      </c>
      <c r="Z3376">
        <v>10</v>
      </c>
      <c r="AA3376">
        <v>9</v>
      </c>
      <c r="AB3376">
        <v>3</v>
      </c>
      <c r="AC3376">
        <v>1</v>
      </c>
      <c r="AD3376">
        <v>8</v>
      </c>
      <c r="AE3376">
        <f>SUM(M3376:N3376)/SUM(K3376:AD3376)</f>
        <v>0.2129032258064516</v>
      </c>
      <c r="AF3376">
        <f>SUM(S3376,Y3376)/SUM(K3376:AD3376)</f>
        <v>0.19354838709677419</v>
      </c>
      <c r="AG3376">
        <f t="shared" si="226"/>
        <v>0.18709677419354839</v>
      </c>
      <c r="AH3376">
        <f t="shared" si="227"/>
        <v>7.0967741935483872E-2</v>
      </c>
      <c r="AI3376">
        <f t="shared" si="228"/>
        <v>5.8064516129032261E-2</v>
      </c>
      <c r="AJ3376">
        <f t="shared" si="229"/>
        <v>0.27741935483870966</v>
      </c>
      <c r="AK3376">
        <v>5</v>
      </c>
      <c r="AL3376">
        <v>1</v>
      </c>
    </row>
    <row r="3377" spans="1:38" x14ac:dyDescent="0.2">
      <c r="A3377" t="s">
        <v>542</v>
      </c>
      <c r="B3377">
        <v>99</v>
      </c>
      <c r="C3377">
        <v>143</v>
      </c>
      <c r="D3377">
        <f>C3377-B3377</f>
        <v>44</v>
      </c>
      <c r="E3377">
        <v>0.2233</v>
      </c>
      <c r="F3377">
        <v>9.6000000000000002E-4</v>
      </c>
      <c r="G3377">
        <v>30</v>
      </c>
      <c r="H3377" t="s">
        <v>35</v>
      </c>
      <c r="I3377" t="s">
        <v>33</v>
      </c>
      <c r="J3377">
        <v>3.0840000000000001</v>
      </c>
      <c r="K3377">
        <v>1</v>
      </c>
      <c r="L3377">
        <v>1</v>
      </c>
      <c r="M3377">
        <v>4</v>
      </c>
      <c r="N3377">
        <v>3</v>
      </c>
      <c r="O3377">
        <v>1</v>
      </c>
      <c r="P3377">
        <v>1</v>
      </c>
      <c r="Q3377">
        <v>1</v>
      </c>
      <c r="R3377">
        <v>2</v>
      </c>
      <c r="S3377">
        <v>5</v>
      </c>
      <c r="T3377">
        <v>0</v>
      </c>
      <c r="U3377">
        <v>0</v>
      </c>
      <c r="V3377">
        <v>1</v>
      </c>
      <c r="W3377">
        <v>4</v>
      </c>
      <c r="X3377">
        <v>1</v>
      </c>
      <c r="Y3377">
        <v>1</v>
      </c>
      <c r="Z3377">
        <v>2</v>
      </c>
      <c r="AA3377">
        <v>0</v>
      </c>
      <c r="AB3377">
        <v>2</v>
      </c>
      <c r="AC3377">
        <v>0</v>
      </c>
      <c r="AD3377">
        <v>1</v>
      </c>
      <c r="AE3377">
        <f>SUM(M3377:N3377)/SUM(K3377:AD3377)</f>
        <v>0.22580645161290322</v>
      </c>
      <c r="AF3377">
        <f>SUM(S3377,Y3377)/SUM(K3377:AD3377)</f>
        <v>0.19354838709677419</v>
      </c>
      <c r="AG3377">
        <f t="shared" si="226"/>
        <v>0.19354838709677419</v>
      </c>
      <c r="AH3377">
        <f t="shared" si="227"/>
        <v>6.4516129032258063E-2</v>
      </c>
      <c r="AI3377">
        <f t="shared" si="228"/>
        <v>0.12903225806451613</v>
      </c>
      <c r="AJ3377">
        <f t="shared" si="229"/>
        <v>0.19354838709677419</v>
      </c>
    </row>
    <row r="3378" spans="1:38" x14ac:dyDescent="0.2">
      <c r="A3378" t="s">
        <v>3206</v>
      </c>
      <c r="B3378">
        <v>15</v>
      </c>
      <c r="C3378">
        <v>132</v>
      </c>
      <c r="D3378">
        <f>C3378-B3378</f>
        <v>117</v>
      </c>
      <c r="E3378">
        <v>0.23069999999999999</v>
      </c>
      <c r="F3378">
        <v>4.0000000000000003E-5</v>
      </c>
      <c r="G3378">
        <v>42</v>
      </c>
      <c r="H3378" t="s">
        <v>35</v>
      </c>
      <c r="I3378" t="s">
        <v>33</v>
      </c>
      <c r="J3378">
        <v>2.6840000000000002</v>
      </c>
      <c r="K3378">
        <v>2</v>
      </c>
      <c r="L3378">
        <v>0</v>
      </c>
      <c r="M3378">
        <v>6</v>
      </c>
      <c r="N3378">
        <v>8</v>
      </c>
      <c r="O3378">
        <v>4</v>
      </c>
      <c r="P3378">
        <v>3</v>
      </c>
      <c r="Q3378">
        <v>2</v>
      </c>
      <c r="R3378">
        <v>1</v>
      </c>
      <c r="S3378">
        <v>9</v>
      </c>
      <c r="T3378">
        <v>3</v>
      </c>
      <c r="U3378">
        <v>0</v>
      </c>
      <c r="V3378">
        <v>5</v>
      </c>
      <c r="W3378">
        <v>1</v>
      </c>
      <c r="X3378">
        <v>4</v>
      </c>
      <c r="Y3378">
        <v>3</v>
      </c>
      <c r="Z3378">
        <v>4</v>
      </c>
      <c r="AA3378">
        <v>3</v>
      </c>
      <c r="AB3378">
        <v>1</v>
      </c>
      <c r="AC3378">
        <v>0</v>
      </c>
      <c r="AD3378">
        <v>3</v>
      </c>
      <c r="AE3378">
        <f>SUM(M3378:N3378)/SUM(K3378:AD3378)</f>
        <v>0.22580645161290322</v>
      </c>
      <c r="AF3378">
        <f>SUM(S3378,Y3378)/SUM(K3378:AD3378)</f>
        <v>0.19354838709677419</v>
      </c>
      <c r="AG3378">
        <f t="shared" si="226"/>
        <v>9.6774193548387094E-2</v>
      </c>
      <c r="AH3378">
        <f t="shared" si="227"/>
        <v>0.11290322580645161</v>
      </c>
      <c r="AI3378">
        <f t="shared" si="228"/>
        <v>8.0645161290322578E-2</v>
      </c>
      <c r="AJ3378">
        <f t="shared" si="229"/>
        <v>0.29032258064516131</v>
      </c>
    </row>
    <row r="3379" spans="1:38" x14ac:dyDescent="0.2">
      <c r="A3379" t="s">
        <v>2367</v>
      </c>
      <c r="B3379">
        <v>3</v>
      </c>
      <c r="C3379">
        <v>259</v>
      </c>
      <c r="D3379">
        <f>C3379-B3379</f>
        <v>256</v>
      </c>
      <c r="E3379">
        <v>0.31809999999999999</v>
      </c>
      <c r="F3379">
        <v>9.0200000000000002E-4</v>
      </c>
      <c r="G3379">
        <v>66</v>
      </c>
      <c r="H3379" t="s">
        <v>32</v>
      </c>
      <c r="I3379" t="s">
        <v>44</v>
      </c>
      <c r="J3379">
        <v>2.4489999999999998</v>
      </c>
      <c r="K3379">
        <v>4</v>
      </c>
      <c r="L3379">
        <v>0</v>
      </c>
      <c r="M3379">
        <v>8</v>
      </c>
      <c r="N3379">
        <v>17</v>
      </c>
      <c r="O3379">
        <v>1</v>
      </c>
      <c r="P3379">
        <v>9</v>
      </c>
      <c r="Q3379">
        <v>3</v>
      </c>
      <c r="R3379">
        <v>2</v>
      </c>
      <c r="S3379">
        <v>14</v>
      </c>
      <c r="T3379">
        <v>0</v>
      </c>
      <c r="U3379">
        <v>1</v>
      </c>
      <c r="V3379">
        <v>6</v>
      </c>
      <c r="W3379">
        <v>10</v>
      </c>
      <c r="X3379">
        <v>0</v>
      </c>
      <c r="Y3379">
        <v>4</v>
      </c>
      <c r="Z3379">
        <v>7</v>
      </c>
      <c r="AA3379">
        <v>4</v>
      </c>
      <c r="AB3379">
        <v>2</v>
      </c>
      <c r="AC3379">
        <v>0</v>
      </c>
      <c r="AD3379">
        <v>1</v>
      </c>
      <c r="AE3379">
        <f>SUM(M3379:N3379)/SUM(K3379:AD3379)</f>
        <v>0.26881720430107525</v>
      </c>
      <c r="AF3379">
        <f>SUM(S3379,Y3379)/SUM(K3379:AD3379)</f>
        <v>0.19354838709677419</v>
      </c>
      <c r="AG3379">
        <f t="shared" si="226"/>
        <v>0.24731182795698925</v>
      </c>
      <c r="AH3379">
        <f t="shared" si="227"/>
        <v>2.1505376344086023E-2</v>
      </c>
      <c r="AI3379">
        <f t="shared" si="228"/>
        <v>5.3763440860215055E-2</v>
      </c>
      <c r="AJ3379">
        <f t="shared" si="229"/>
        <v>0.21505376344086022</v>
      </c>
      <c r="AK3379">
        <v>3</v>
      </c>
      <c r="AL3379">
        <v>0</v>
      </c>
    </row>
    <row r="3380" spans="1:38" x14ac:dyDescent="0.2">
      <c r="A3380" t="s">
        <v>2171</v>
      </c>
      <c r="B3380">
        <v>33</v>
      </c>
      <c r="C3380">
        <v>533</v>
      </c>
      <c r="D3380">
        <f>C3380-B3380</f>
        <v>500</v>
      </c>
      <c r="E3380">
        <v>0.25359999999999999</v>
      </c>
      <c r="F3380">
        <v>1.766E-3</v>
      </c>
      <c r="G3380">
        <v>42</v>
      </c>
      <c r="H3380" t="s">
        <v>35</v>
      </c>
      <c r="I3380" t="s">
        <v>1862</v>
      </c>
      <c r="J3380">
        <v>2.597</v>
      </c>
      <c r="K3380">
        <v>12</v>
      </c>
      <c r="L3380">
        <v>1</v>
      </c>
      <c r="M3380">
        <v>23</v>
      </c>
      <c r="N3380">
        <v>28</v>
      </c>
      <c r="O3380">
        <v>4</v>
      </c>
      <c r="P3380">
        <v>5</v>
      </c>
      <c r="Q3380">
        <v>7</v>
      </c>
      <c r="R3380">
        <v>5</v>
      </c>
      <c r="S3380">
        <v>27</v>
      </c>
      <c r="T3380">
        <v>10</v>
      </c>
      <c r="U3380">
        <v>2</v>
      </c>
      <c r="V3380">
        <v>14</v>
      </c>
      <c r="W3380">
        <v>10</v>
      </c>
      <c r="X3380">
        <v>10</v>
      </c>
      <c r="Y3380">
        <v>16</v>
      </c>
      <c r="Z3380">
        <v>32</v>
      </c>
      <c r="AA3380">
        <v>7</v>
      </c>
      <c r="AB3380">
        <v>0</v>
      </c>
      <c r="AC3380">
        <v>1</v>
      </c>
      <c r="AD3380">
        <v>8</v>
      </c>
      <c r="AE3380">
        <f>SUM(M3380:N3380)/SUM(K3380:AD3380)</f>
        <v>0.22972972972972974</v>
      </c>
      <c r="AF3380">
        <f>SUM(S3380,Y3380)/SUM(K3380:AD3380)</f>
        <v>0.19369369369369369</v>
      </c>
      <c r="AG3380">
        <f t="shared" si="226"/>
        <v>0.12162162162162163</v>
      </c>
      <c r="AH3380">
        <f t="shared" si="227"/>
        <v>5.8558558558558557E-2</v>
      </c>
      <c r="AI3380">
        <f t="shared" si="228"/>
        <v>7.6576576576576572E-2</v>
      </c>
      <c r="AJ3380">
        <f t="shared" si="229"/>
        <v>0.31981981981981983</v>
      </c>
    </row>
    <row r="3381" spans="1:38" x14ac:dyDescent="0.2">
      <c r="A3381" t="s">
        <v>2169</v>
      </c>
      <c r="B3381">
        <v>698</v>
      </c>
      <c r="C3381">
        <v>967</v>
      </c>
      <c r="D3381">
        <f>C3381-B3381</f>
        <v>269</v>
      </c>
      <c r="E3381">
        <v>0.23150000000000001</v>
      </c>
      <c r="F3381">
        <v>6.8499999999999995E-4</v>
      </c>
      <c r="G3381">
        <v>42</v>
      </c>
      <c r="H3381" t="s">
        <v>46</v>
      </c>
      <c r="I3381" t="s">
        <v>33</v>
      </c>
      <c r="J3381">
        <v>2.8090000000000002</v>
      </c>
      <c r="K3381">
        <v>7</v>
      </c>
      <c r="L3381">
        <v>1</v>
      </c>
      <c r="M3381">
        <v>9</v>
      </c>
      <c r="N3381">
        <v>8</v>
      </c>
      <c r="O3381">
        <v>1</v>
      </c>
      <c r="P3381">
        <v>8</v>
      </c>
      <c r="Q3381">
        <v>4</v>
      </c>
      <c r="R3381">
        <v>4</v>
      </c>
      <c r="S3381">
        <v>18</v>
      </c>
      <c r="T3381">
        <v>7</v>
      </c>
      <c r="U3381">
        <v>2</v>
      </c>
      <c r="V3381">
        <v>16</v>
      </c>
      <c r="W3381">
        <v>4</v>
      </c>
      <c r="X3381">
        <v>12</v>
      </c>
      <c r="Y3381">
        <v>7</v>
      </c>
      <c r="Z3381">
        <v>9</v>
      </c>
      <c r="AA3381">
        <v>5</v>
      </c>
      <c r="AB3381">
        <v>3</v>
      </c>
      <c r="AC3381">
        <v>1</v>
      </c>
      <c r="AD3381">
        <v>3</v>
      </c>
      <c r="AE3381">
        <f>SUM(M3381:N3381)/SUM(K3381:AD3381)</f>
        <v>0.13178294573643412</v>
      </c>
      <c r="AF3381">
        <f>SUM(S3381,Y3381)/SUM(K3381:AD3381)</f>
        <v>0.19379844961240311</v>
      </c>
      <c r="AG3381">
        <f t="shared" si="226"/>
        <v>0.14728682170542637</v>
      </c>
      <c r="AH3381">
        <f t="shared" si="227"/>
        <v>3.875968992248062E-2</v>
      </c>
      <c r="AI3381">
        <f t="shared" si="228"/>
        <v>0.12403100775193798</v>
      </c>
      <c r="AJ3381">
        <f t="shared" si="229"/>
        <v>0.36434108527131781</v>
      </c>
    </row>
    <row r="3382" spans="1:38" x14ac:dyDescent="0.2">
      <c r="A3382" t="s">
        <v>2819</v>
      </c>
      <c r="B3382">
        <v>265</v>
      </c>
      <c r="C3382">
        <v>531</v>
      </c>
      <c r="D3382">
        <f>C3382-B3382</f>
        <v>266</v>
      </c>
      <c r="E3382">
        <v>0.1638</v>
      </c>
      <c r="F3382">
        <v>2.9599999999999998E-4</v>
      </c>
      <c r="G3382">
        <v>18</v>
      </c>
      <c r="H3382" t="s">
        <v>35</v>
      </c>
      <c r="I3382" t="s">
        <v>49</v>
      </c>
      <c r="J3382">
        <v>3.6280000000000001</v>
      </c>
      <c r="K3382">
        <v>8</v>
      </c>
      <c r="L3382">
        <v>3</v>
      </c>
      <c r="M3382">
        <v>11</v>
      </c>
      <c r="N3382">
        <v>10</v>
      </c>
      <c r="O3382">
        <v>7</v>
      </c>
      <c r="P3382">
        <v>10</v>
      </c>
      <c r="Q3382">
        <v>4</v>
      </c>
      <c r="R3382">
        <v>11</v>
      </c>
      <c r="S3382">
        <v>29</v>
      </c>
      <c r="T3382">
        <v>20</v>
      </c>
      <c r="U3382">
        <v>3</v>
      </c>
      <c r="V3382">
        <v>7</v>
      </c>
      <c r="W3382">
        <v>10</v>
      </c>
      <c r="X3382">
        <v>12</v>
      </c>
      <c r="Y3382">
        <v>9</v>
      </c>
      <c r="Z3382">
        <v>18</v>
      </c>
      <c r="AA3382">
        <v>10</v>
      </c>
      <c r="AB3382">
        <v>4</v>
      </c>
      <c r="AC3382">
        <v>1</v>
      </c>
      <c r="AD3382">
        <v>9</v>
      </c>
      <c r="AE3382">
        <f>SUM(M3382:N3382)/SUM(K3382:AD3382)</f>
        <v>0.10714285714285714</v>
      </c>
      <c r="AF3382">
        <f>SUM(S3382,Y3382)/SUM(K3382:AD3382)</f>
        <v>0.19387755102040816</v>
      </c>
      <c r="AG3382">
        <f t="shared" si="226"/>
        <v>0.14285714285714285</v>
      </c>
      <c r="AH3382">
        <f t="shared" si="227"/>
        <v>8.673469387755102E-2</v>
      </c>
      <c r="AI3382">
        <f t="shared" si="228"/>
        <v>0.19387755102040816</v>
      </c>
      <c r="AJ3382">
        <f t="shared" si="229"/>
        <v>0.27551020408163263</v>
      </c>
    </row>
    <row r="3383" spans="1:38" x14ac:dyDescent="0.2">
      <c r="A3383" t="s">
        <v>2471</v>
      </c>
      <c r="B3383">
        <v>665</v>
      </c>
      <c r="C3383">
        <v>764</v>
      </c>
      <c r="D3383">
        <f>C3383-B3383</f>
        <v>99</v>
      </c>
      <c r="E3383">
        <v>0.36130000000000001</v>
      </c>
      <c r="F3383">
        <v>2.1800000000000001E-4</v>
      </c>
      <c r="G3383">
        <v>66</v>
      </c>
      <c r="H3383" t="s">
        <v>32</v>
      </c>
      <c r="I3383" t="s">
        <v>2472</v>
      </c>
      <c r="J3383">
        <v>3.5960000000000001</v>
      </c>
      <c r="K3383">
        <v>2</v>
      </c>
      <c r="L3383">
        <v>1</v>
      </c>
      <c r="M3383">
        <v>7</v>
      </c>
      <c r="N3383">
        <v>11</v>
      </c>
      <c r="O3383">
        <v>2</v>
      </c>
      <c r="P3383">
        <v>1</v>
      </c>
      <c r="Q3383">
        <v>2</v>
      </c>
      <c r="R3383">
        <v>5</v>
      </c>
      <c r="S3383">
        <v>14</v>
      </c>
      <c r="T3383">
        <v>17</v>
      </c>
      <c r="U3383">
        <v>0</v>
      </c>
      <c r="V3383">
        <v>6</v>
      </c>
      <c r="W3383">
        <v>0</v>
      </c>
      <c r="X3383">
        <v>5</v>
      </c>
      <c r="Y3383">
        <v>5</v>
      </c>
      <c r="Z3383">
        <v>9</v>
      </c>
      <c r="AA3383">
        <v>5</v>
      </c>
      <c r="AB3383">
        <v>3</v>
      </c>
      <c r="AC3383">
        <v>0</v>
      </c>
      <c r="AD3383">
        <v>3</v>
      </c>
      <c r="AE3383">
        <f>SUM(M3383:N3383)/SUM(K3383:AD3383)</f>
        <v>0.18367346938775511</v>
      </c>
      <c r="AF3383">
        <f>SUM(S3383,Y3383)/SUM(K3383:AD3383)</f>
        <v>0.19387755102040816</v>
      </c>
      <c r="AG3383">
        <f t="shared" si="226"/>
        <v>3.0612244897959183E-2</v>
      </c>
      <c r="AH3383">
        <f t="shared" si="227"/>
        <v>5.1020408163265307E-2</v>
      </c>
      <c r="AI3383">
        <f t="shared" si="228"/>
        <v>0.25510204081632654</v>
      </c>
      <c r="AJ3383">
        <f t="shared" si="229"/>
        <v>0.2857142857142857</v>
      </c>
    </row>
    <row r="3384" spans="1:38" x14ac:dyDescent="0.2">
      <c r="A3384" t="s">
        <v>2653</v>
      </c>
      <c r="B3384">
        <v>2</v>
      </c>
      <c r="C3384">
        <v>508</v>
      </c>
      <c r="D3384">
        <f>C3384-B3384</f>
        <v>506</v>
      </c>
      <c r="E3384">
        <v>0.21540000000000001</v>
      </c>
      <c r="F3384">
        <v>3.4400000000000001E-4</v>
      </c>
      <c r="G3384">
        <v>30</v>
      </c>
      <c r="H3384" t="s">
        <v>35</v>
      </c>
      <c r="I3384" t="s">
        <v>33</v>
      </c>
      <c r="J3384">
        <v>2.73</v>
      </c>
      <c r="K3384">
        <v>6</v>
      </c>
      <c r="L3384">
        <v>2</v>
      </c>
      <c r="M3384">
        <v>21</v>
      </c>
      <c r="N3384">
        <v>16</v>
      </c>
      <c r="O3384">
        <v>3</v>
      </c>
      <c r="P3384">
        <v>25</v>
      </c>
      <c r="Q3384">
        <v>3</v>
      </c>
      <c r="R3384">
        <v>5</v>
      </c>
      <c r="S3384">
        <v>30</v>
      </c>
      <c r="T3384">
        <v>4</v>
      </c>
      <c r="U3384">
        <v>3</v>
      </c>
      <c r="V3384">
        <v>17</v>
      </c>
      <c r="W3384">
        <v>8</v>
      </c>
      <c r="X3384">
        <v>7</v>
      </c>
      <c r="Y3384">
        <v>8</v>
      </c>
      <c r="Z3384">
        <v>24</v>
      </c>
      <c r="AA3384">
        <v>8</v>
      </c>
      <c r="AB3384">
        <v>3</v>
      </c>
      <c r="AC3384">
        <v>1</v>
      </c>
      <c r="AD3384">
        <v>2</v>
      </c>
      <c r="AE3384">
        <f>SUM(M3384:N3384)/SUM(K3384:AD3384)</f>
        <v>0.18877551020408162</v>
      </c>
      <c r="AF3384">
        <f>SUM(S3384,Y3384)/SUM(K3384:AD3384)</f>
        <v>0.19387755102040816</v>
      </c>
      <c r="AG3384">
        <f t="shared" si="226"/>
        <v>0.19897959183673469</v>
      </c>
      <c r="AH3384">
        <f t="shared" si="227"/>
        <v>3.0612244897959183E-2</v>
      </c>
      <c r="AI3384">
        <f t="shared" si="228"/>
        <v>7.6530612244897961E-2</v>
      </c>
      <c r="AJ3384">
        <f t="shared" si="229"/>
        <v>0.31122448979591838</v>
      </c>
    </row>
    <row r="3385" spans="1:38" x14ac:dyDescent="0.2">
      <c r="A3385" t="s">
        <v>2398</v>
      </c>
      <c r="B3385">
        <v>11</v>
      </c>
      <c r="C3385">
        <v>211</v>
      </c>
      <c r="D3385">
        <f>C3385-B3385</f>
        <v>200</v>
      </c>
      <c r="E3385">
        <v>0.2228</v>
      </c>
      <c r="F3385">
        <v>1.1E-5</v>
      </c>
      <c r="G3385">
        <v>30</v>
      </c>
      <c r="H3385" t="s">
        <v>35</v>
      </c>
      <c r="I3385" t="s">
        <v>33</v>
      </c>
      <c r="J3385">
        <v>2.7050000000000001</v>
      </c>
      <c r="K3385">
        <v>5</v>
      </c>
      <c r="L3385">
        <v>0</v>
      </c>
      <c r="M3385">
        <v>8</v>
      </c>
      <c r="N3385">
        <v>14</v>
      </c>
      <c r="O3385">
        <v>2</v>
      </c>
      <c r="P3385">
        <v>9</v>
      </c>
      <c r="Q3385">
        <v>1</v>
      </c>
      <c r="R3385">
        <v>3</v>
      </c>
      <c r="S3385">
        <v>11</v>
      </c>
      <c r="T3385">
        <v>6</v>
      </c>
      <c r="U3385">
        <v>0</v>
      </c>
      <c r="V3385">
        <v>13</v>
      </c>
      <c r="W3385">
        <v>4</v>
      </c>
      <c r="X3385">
        <v>4</v>
      </c>
      <c r="Y3385">
        <v>8</v>
      </c>
      <c r="Z3385">
        <v>4</v>
      </c>
      <c r="AA3385">
        <v>3</v>
      </c>
      <c r="AB3385">
        <v>2</v>
      </c>
      <c r="AC3385">
        <v>0</v>
      </c>
      <c r="AD3385">
        <v>1</v>
      </c>
      <c r="AE3385">
        <f>SUM(M3385:N3385)/SUM(K3385:AD3385)</f>
        <v>0.22448979591836735</v>
      </c>
      <c r="AF3385">
        <f>SUM(S3385,Y3385)/SUM(K3385:AD3385)</f>
        <v>0.19387755102040816</v>
      </c>
      <c r="AG3385">
        <f t="shared" si="226"/>
        <v>0.18367346938775511</v>
      </c>
      <c r="AH3385">
        <f t="shared" si="227"/>
        <v>3.0612244897959183E-2</v>
      </c>
      <c r="AI3385">
        <f t="shared" si="228"/>
        <v>0.11224489795918367</v>
      </c>
      <c r="AJ3385">
        <f t="shared" si="229"/>
        <v>0.25510204081632654</v>
      </c>
    </row>
    <row r="3386" spans="1:38" x14ac:dyDescent="0.2">
      <c r="A3386" t="s">
        <v>540</v>
      </c>
      <c r="B3386">
        <v>5</v>
      </c>
      <c r="C3386">
        <v>1361</v>
      </c>
      <c r="D3386">
        <f>C3386-B3386</f>
        <v>1356</v>
      </c>
      <c r="E3386">
        <v>0.17499999999999999</v>
      </c>
      <c r="F3386" s="1">
        <v>1.9999999999999999E-6</v>
      </c>
      <c r="G3386">
        <v>18</v>
      </c>
      <c r="H3386" t="s">
        <v>46</v>
      </c>
      <c r="I3386" t="s">
        <v>541</v>
      </c>
      <c r="J3386">
        <v>2.5510000000000002</v>
      </c>
      <c r="K3386">
        <v>25</v>
      </c>
      <c r="L3386">
        <v>0</v>
      </c>
      <c r="M3386">
        <v>55</v>
      </c>
      <c r="N3386">
        <v>80</v>
      </c>
      <c r="O3386">
        <v>9</v>
      </c>
      <c r="P3386">
        <v>58</v>
      </c>
      <c r="Q3386">
        <v>15</v>
      </c>
      <c r="R3386">
        <v>12</v>
      </c>
      <c r="S3386">
        <v>90</v>
      </c>
      <c r="T3386">
        <v>18</v>
      </c>
      <c r="U3386">
        <v>4</v>
      </c>
      <c r="V3386">
        <v>44</v>
      </c>
      <c r="W3386">
        <v>32</v>
      </c>
      <c r="X3386">
        <v>31</v>
      </c>
      <c r="Y3386">
        <v>25</v>
      </c>
      <c r="Z3386">
        <v>48</v>
      </c>
      <c r="AA3386">
        <v>33</v>
      </c>
      <c r="AB3386">
        <v>8</v>
      </c>
      <c r="AC3386">
        <v>1</v>
      </c>
      <c r="AD3386">
        <v>5</v>
      </c>
      <c r="AE3386">
        <f>SUM(M3386:N3386)/SUM(K3386:AD3386)</f>
        <v>0.22765598650927488</v>
      </c>
      <c r="AF3386">
        <f>SUM(S3386,Y3386)/SUM(K3386:AD3386)</f>
        <v>0.19392917369308602</v>
      </c>
      <c r="AG3386">
        <f t="shared" si="226"/>
        <v>0.19392917369308602</v>
      </c>
      <c r="AH3386">
        <f t="shared" si="227"/>
        <v>2.5295109612141653E-2</v>
      </c>
      <c r="AI3386">
        <f t="shared" si="228"/>
        <v>7.0826306913996634E-2</v>
      </c>
      <c r="AJ3386">
        <f t="shared" si="229"/>
        <v>0.28836424957841483</v>
      </c>
      <c r="AK3386">
        <v>25</v>
      </c>
      <c r="AL3386">
        <v>11</v>
      </c>
    </row>
    <row r="3387" spans="1:38" x14ac:dyDescent="0.2">
      <c r="A3387" t="s">
        <v>2241</v>
      </c>
      <c r="B3387">
        <v>9</v>
      </c>
      <c r="C3387">
        <v>400</v>
      </c>
      <c r="D3387">
        <f>C3387-B3387</f>
        <v>391</v>
      </c>
      <c r="E3387">
        <v>0.30880000000000002</v>
      </c>
      <c r="F3387">
        <v>2.0826999999999998E-2</v>
      </c>
      <c r="G3387">
        <v>66</v>
      </c>
      <c r="H3387" t="s">
        <v>35</v>
      </c>
      <c r="I3387" t="s">
        <v>65</v>
      </c>
      <c r="J3387">
        <v>2.8780000000000001</v>
      </c>
      <c r="K3387">
        <v>5</v>
      </c>
      <c r="L3387">
        <v>2</v>
      </c>
      <c r="M3387">
        <v>15</v>
      </c>
      <c r="N3387">
        <v>16</v>
      </c>
      <c r="O3387">
        <v>3</v>
      </c>
      <c r="P3387">
        <v>15</v>
      </c>
      <c r="Q3387">
        <v>6</v>
      </c>
      <c r="R3387">
        <v>4</v>
      </c>
      <c r="S3387">
        <v>18</v>
      </c>
      <c r="T3387">
        <v>7</v>
      </c>
      <c r="U3387">
        <v>2</v>
      </c>
      <c r="V3387">
        <v>9</v>
      </c>
      <c r="W3387">
        <v>7</v>
      </c>
      <c r="X3387">
        <v>11</v>
      </c>
      <c r="Y3387">
        <v>14</v>
      </c>
      <c r="Z3387">
        <v>11</v>
      </c>
      <c r="AA3387">
        <v>10</v>
      </c>
      <c r="AB3387">
        <v>7</v>
      </c>
      <c r="AC3387">
        <v>0</v>
      </c>
      <c r="AD3387">
        <v>3</v>
      </c>
      <c r="AE3387">
        <f>SUM(M3387:N3387)/SUM(K3387:AD3387)</f>
        <v>0.18787878787878787</v>
      </c>
      <c r="AF3387">
        <f>SUM(S3387,Y3387)/SUM(K3387:AD3387)</f>
        <v>0.19393939393939394</v>
      </c>
      <c r="AG3387">
        <f t="shared" si="226"/>
        <v>0.16363636363636364</v>
      </c>
      <c r="AH3387">
        <f t="shared" si="227"/>
        <v>3.6363636363636362E-2</v>
      </c>
      <c r="AI3387">
        <f t="shared" si="228"/>
        <v>0.12121212121212122</v>
      </c>
      <c r="AJ3387">
        <f t="shared" si="229"/>
        <v>0.29696969696969699</v>
      </c>
    </row>
    <row r="3388" spans="1:38" x14ac:dyDescent="0.2">
      <c r="A3388" t="s">
        <v>1179</v>
      </c>
      <c r="B3388">
        <v>143</v>
      </c>
      <c r="C3388">
        <v>601</v>
      </c>
      <c r="D3388">
        <f>C3388-B3388</f>
        <v>458</v>
      </c>
      <c r="E3388">
        <v>0.1744</v>
      </c>
      <c r="F3388">
        <v>1.212E-3</v>
      </c>
      <c r="G3388">
        <v>18</v>
      </c>
      <c r="H3388" t="s">
        <v>35</v>
      </c>
      <c r="I3388" t="s">
        <v>36</v>
      </c>
      <c r="J3388">
        <v>2.6720000000000002</v>
      </c>
      <c r="K3388">
        <v>7</v>
      </c>
      <c r="L3388">
        <v>1</v>
      </c>
      <c r="M3388">
        <v>19</v>
      </c>
      <c r="N3388">
        <v>14</v>
      </c>
      <c r="O3388">
        <v>3</v>
      </c>
      <c r="P3388">
        <v>26</v>
      </c>
      <c r="Q3388">
        <v>6</v>
      </c>
      <c r="R3388">
        <v>1</v>
      </c>
      <c r="S3388">
        <v>26</v>
      </c>
      <c r="T3388">
        <v>6</v>
      </c>
      <c r="U3388">
        <v>2</v>
      </c>
      <c r="V3388">
        <v>7</v>
      </c>
      <c r="W3388">
        <v>7</v>
      </c>
      <c r="X3388">
        <v>9</v>
      </c>
      <c r="Y3388">
        <v>6</v>
      </c>
      <c r="Z3388">
        <v>17</v>
      </c>
      <c r="AA3388">
        <v>5</v>
      </c>
      <c r="AB3388">
        <v>1</v>
      </c>
      <c r="AC3388">
        <v>0</v>
      </c>
      <c r="AD3388">
        <v>2</v>
      </c>
      <c r="AE3388">
        <f>SUM(M3388:N3388)/SUM(K3388:AD3388)</f>
        <v>0.2</v>
      </c>
      <c r="AF3388">
        <f>SUM(S3388,Y3388)/SUM(K3388:AD3388)</f>
        <v>0.19393939393939394</v>
      </c>
      <c r="AG3388">
        <f t="shared" si="226"/>
        <v>0.24242424242424243</v>
      </c>
      <c r="AH3388">
        <f t="shared" si="227"/>
        <v>3.0303030303030304E-2</v>
      </c>
      <c r="AI3388">
        <f t="shared" si="228"/>
        <v>6.0606060606060608E-2</v>
      </c>
      <c r="AJ3388">
        <f t="shared" si="229"/>
        <v>0.27272727272727271</v>
      </c>
    </row>
    <row r="3389" spans="1:38" x14ac:dyDescent="0.2">
      <c r="A3389" t="s">
        <v>2916</v>
      </c>
      <c r="B3389">
        <v>22</v>
      </c>
      <c r="C3389">
        <v>119</v>
      </c>
      <c r="D3389">
        <f>C3389-B3389</f>
        <v>97</v>
      </c>
      <c r="E3389">
        <v>0.1724</v>
      </c>
      <c r="F3389">
        <v>1.1199999999999999E-3</v>
      </c>
      <c r="G3389">
        <v>18</v>
      </c>
      <c r="H3389" t="s">
        <v>35</v>
      </c>
      <c r="I3389" t="s">
        <v>33</v>
      </c>
      <c r="J3389">
        <v>3.1269999999999998</v>
      </c>
      <c r="K3389">
        <v>0</v>
      </c>
      <c r="L3389">
        <v>0</v>
      </c>
      <c r="M3389">
        <v>4</v>
      </c>
      <c r="N3389">
        <v>6</v>
      </c>
      <c r="O3389">
        <v>2</v>
      </c>
      <c r="P3389">
        <v>8</v>
      </c>
      <c r="Q3389">
        <v>2</v>
      </c>
      <c r="R3389">
        <v>2</v>
      </c>
      <c r="S3389">
        <v>7</v>
      </c>
      <c r="T3389">
        <v>6</v>
      </c>
      <c r="U3389">
        <v>2</v>
      </c>
      <c r="V3389">
        <v>3</v>
      </c>
      <c r="W3389">
        <v>0</v>
      </c>
      <c r="X3389">
        <v>7</v>
      </c>
      <c r="Y3389">
        <v>6</v>
      </c>
      <c r="Z3389">
        <v>7</v>
      </c>
      <c r="AA3389">
        <v>3</v>
      </c>
      <c r="AB3389">
        <v>2</v>
      </c>
      <c r="AC3389">
        <v>0</v>
      </c>
      <c r="AD3389">
        <v>0</v>
      </c>
      <c r="AE3389">
        <f>SUM(M3389:N3389)/SUM(K3389:AD3389)</f>
        <v>0.14925373134328357</v>
      </c>
      <c r="AF3389">
        <f>SUM(S3389,Y3389)/SUM(K3389:AD3389)</f>
        <v>0.19402985074626866</v>
      </c>
      <c r="AG3389">
        <f t="shared" si="226"/>
        <v>0.11940298507462686</v>
      </c>
      <c r="AH3389">
        <f t="shared" si="227"/>
        <v>2.9850746268656716E-2</v>
      </c>
      <c r="AI3389">
        <f t="shared" si="228"/>
        <v>0.17910447761194029</v>
      </c>
      <c r="AJ3389">
        <f t="shared" si="229"/>
        <v>0.32835820895522388</v>
      </c>
    </row>
    <row r="3390" spans="1:38" x14ac:dyDescent="0.2">
      <c r="A3390" t="s">
        <v>1710</v>
      </c>
      <c r="B3390">
        <v>247</v>
      </c>
      <c r="C3390">
        <v>377</v>
      </c>
      <c r="D3390">
        <f>C3390-B3390</f>
        <v>130</v>
      </c>
      <c r="E3390">
        <v>0.30769999999999997</v>
      </c>
      <c r="F3390">
        <v>3.0000000000000001E-5</v>
      </c>
      <c r="G3390">
        <v>66</v>
      </c>
      <c r="H3390" t="s">
        <v>35</v>
      </c>
      <c r="I3390" t="s">
        <v>44</v>
      </c>
      <c r="J3390">
        <v>3.0819999999999999</v>
      </c>
      <c r="K3390">
        <v>2</v>
      </c>
      <c r="L3390">
        <v>2</v>
      </c>
      <c r="M3390">
        <v>5</v>
      </c>
      <c r="N3390">
        <v>6</v>
      </c>
      <c r="O3390">
        <v>2</v>
      </c>
      <c r="P3390">
        <v>7</v>
      </c>
      <c r="Q3390">
        <v>0</v>
      </c>
      <c r="R3390">
        <v>0</v>
      </c>
      <c r="S3390">
        <v>4</v>
      </c>
      <c r="T3390">
        <v>2</v>
      </c>
      <c r="U3390">
        <v>2</v>
      </c>
      <c r="V3390">
        <v>3</v>
      </c>
      <c r="W3390">
        <v>1</v>
      </c>
      <c r="X3390">
        <v>3</v>
      </c>
      <c r="Y3390">
        <v>9</v>
      </c>
      <c r="Z3390">
        <v>8</v>
      </c>
      <c r="AA3390">
        <v>6</v>
      </c>
      <c r="AB3390">
        <v>3</v>
      </c>
      <c r="AC3390">
        <v>0</v>
      </c>
      <c r="AD3390">
        <v>2</v>
      </c>
      <c r="AE3390">
        <f>SUM(M3390:N3390)/SUM(K3390:AD3390)</f>
        <v>0.16417910447761194</v>
      </c>
      <c r="AF3390">
        <f>SUM(S3390,Y3390)/SUM(K3390:AD3390)</f>
        <v>0.19402985074626866</v>
      </c>
      <c r="AG3390">
        <f t="shared" si="226"/>
        <v>0.14925373134328357</v>
      </c>
      <c r="AH3390">
        <f t="shared" si="227"/>
        <v>5.9701492537313432E-2</v>
      </c>
      <c r="AI3390">
        <f t="shared" si="228"/>
        <v>0.1044776119402985</v>
      </c>
      <c r="AJ3390">
        <f t="shared" si="229"/>
        <v>0.32835820895522388</v>
      </c>
    </row>
    <row r="3391" spans="1:38" x14ac:dyDescent="0.2">
      <c r="A3391" t="s">
        <v>2528</v>
      </c>
      <c r="B3391">
        <v>52</v>
      </c>
      <c r="C3391">
        <v>999</v>
      </c>
      <c r="D3391">
        <f>C3391-B3391</f>
        <v>947</v>
      </c>
      <c r="E3391">
        <v>0.2097</v>
      </c>
      <c r="F3391">
        <v>1.31E-3</v>
      </c>
      <c r="G3391">
        <v>30</v>
      </c>
      <c r="H3391" t="s">
        <v>35</v>
      </c>
      <c r="I3391" t="s">
        <v>2529</v>
      </c>
      <c r="J3391">
        <v>2.85</v>
      </c>
      <c r="K3391">
        <v>9</v>
      </c>
      <c r="L3391">
        <v>2</v>
      </c>
      <c r="M3391">
        <v>30</v>
      </c>
      <c r="N3391">
        <v>31</v>
      </c>
      <c r="O3391">
        <v>4</v>
      </c>
      <c r="P3391">
        <v>19</v>
      </c>
      <c r="Q3391">
        <v>8</v>
      </c>
      <c r="R3391">
        <v>14</v>
      </c>
      <c r="S3391">
        <v>54</v>
      </c>
      <c r="T3391">
        <v>12</v>
      </c>
      <c r="U3391">
        <v>10</v>
      </c>
      <c r="V3391">
        <v>35</v>
      </c>
      <c r="W3391">
        <v>14</v>
      </c>
      <c r="X3391">
        <v>15</v>
      </c>
      <c r="Y3391">
        <v>11</v>
      </c>
      <c r="Z3391">
        <v>42</v>
      </c>
      <c r="AA3391">
        <v>13</v>
      </c>
      <c r="AB3391">
        <v>9</v>
      </c>
      <c r="AC3391">
        <v>1</v>
      </c>
      <c r="AD3391">
        <v>2</v>
      </c>
      <c r="AE3391">
        <f>SUM(M3391:N3391)/SUM(K3391:AD3391)</f>
        <v>0.18208955223880596</v>
      </c>
      <c r="AF3391">
        <f>SUM(S3391,Y3391)/SUM(K3391:AD3391)</f>
        <v>0.19402985074626866</v>
      </c>
      <c r="AG3391">
        <f t="shared" si="226"/>
        <v>0.1253731343283582</v>
      </c>
      <c r="AH3391">
        <f t="shared" si="227"/>
        <v>2.0895522388059702E-2</v>
      </c>
      <c r="AI3391">
        <f t="shared" si="228"/>
        <v>0.13432835820895522</v>
      </c>
      <c r="AJ3391">
        <f t="shared" si="229"/>
        <v>0.34328358208955223</v>
      </c>
    </row>
    <row r="3392" spans="1:38" x14ac:dyDescent="0.2">
      <c r="A3392" t="s">
        <v>2963</v>
      </c>
      <c r="B3392">
        <v>1242</v>
      </c>
      <c r="C3392">
        <v>1857</v>
      </c>
      <c r="D3392">
        <f>C3392-B3392</f>
        <v>615</v>
      </c>
      <c r="E3392">
        <v>0.20219999999999999</v>
      </c>
      <c r="F3392">
        <v>2.0760000000000002E-3</v>
      </c>
      <c r="G3392">
        <v>30</v>
      </c>
      <c r="H3392" t="s">
        <v>35</v>
      </c>
      <c r="I3392" t="s">
        <v>49</v>
      </c>
      <c r="J3392">
        <v>2.6589999999999998</v>
      </c>
      <c r="K3392">
        <v>8</v>
      </c>
      <c r="L3392">
        <v>2</v>
      </c>
      <c r="M3392">
        <v>29</v>
      </c>
      <c r="N3392">
        <v>20</v>
      </c>
      <c r="O3392">
        <v>4</v>
      </c>
      <c r="P3392">
        <v>29</v>
      </c>
      <c r="Q3392">
        <v>2</v>
      </c>
      <c r="R3392">
        <v>6</v>
      </c>
      <c r="S3392">
        <v>35</v>
      </c>
      <c r="T3392">
        <v>9</v>
      </c>
      <c r="U3392">
        <v>4</v>
      </c>
      <c r="V3392">
        <v>29</v>
      </c>
      <c r="W3392">
        <v>10</v>
      </c>
      <c r="X3392">
        <v>13</v>
      </c>
      <c r="Y3392">
        <v>17</v>
      </c>
      <c r="Z3392">
        <v>28</v>
      </c>
      <c r="AA3392">
        <v>14</v>
      </c>
      <c r="AB3392">
        <v>3</v>
      </c>
      <c r="AC3392">
        <v>0</v>
      </c>
      <c r="AD3392">
        <v>6</v>
      </c>
      <c r="AE3392">
        <f>SUM(M3392:N3392)/SUM(K3392:AD3392)</f>
        <v>0.18283582089552239</v>
      </c>
      <c r="AF3392">
        <f>SUM(S3392,Y3392)/SUM(K3392:AD3392)</f>
        <v>0.19402985074626866</v>
      </c>
      <c r="AG3392">
        <f t="shared" si="226"/>
        <v>0.17537313432835822</v>
      </c>
      <c r="AH3392">
        <f t="shared" si="227"/>
        <v>3.7313432835820892E-2</v>
      </c>
      <c r="AI3392">
        <f t="shared" si="228"/>
        <v>8.2089552238805971E-2</v>
      </c>
      <c r="AJ3392">
        <f t="shared" si="229"/>
        <v>0.32835820895522388</v>
      </c>
    </row>
    <row r="3393" spans="1:38" x14ac:dyDescent="0.2">
      <c r="A3393" t="s">
        <v>1540</v>
      </c>
      <c r="B3393">
        <v>179</v>
      </c>
      <c r="C3393">
        <v>493</v>
      </c>
      <c r="D3393">
        <f>C3393-B3393</f>
        <v>314</v>
      </c>
      <c r="E3393">
        <v>0.19550000000000001</v>
      </c>
      <c r="F3393">
        <v>1.1E-4</v>
      </c>
      <c r="G3393">
        <v>18</v>
      </c>
      <c r="H3393" t="s">
        <v>35</v>
      </c>
      <c r="I3393" t="s">
        <v>33</v>
      </c>
      <c r="J3393">
        <v>3.004</v>
      </c>
      <c r="K3393">
        <v>6</v>
      </c>
      <c r="L3393">
        <v>1</v>
      </c>
      <c r="M3393">
        <v>11</v>
      </c>
      <c r="N3393">
        <v>14</v>
      </c>
      <c r="O3393">
        <v>1</v>
      </c>
      <c r="P3393">
        <v>12</v>
      </c>
      <c r="Q3393">
        <v>8</v>
      </c>
      <c r="R3393">
        <v>6</v>
      </c>
      <c r="S3393">
        <v>19</v>
      </c>
      <c r="T3393">
        <v>5</v>
      </c>
      <c r="U3393">
        <v>2</v>
      </c>
      <c r="V3393">
        <v>5</v>
      </c>
      <c r="W3393">
        <v>7</v>
      </c>
      <c r="X3393">
        <v>5</v>
      </c>
      <c r="Y3393">
        <v>7</v>
      </c>
      <c r="Z3393">
        <v>5</v>
      </c>
      <c r="AA3393">
        <v>9</v>
      </c>
      <c r="AB3393">
        <v>5</v>
      </c>
      <c r="AC3393">
        <v>1</v>
      </c>
      <c r="AD3393">
        <v>5</v>
      </c>
      <c r="AE3393">
        <f>SUM(M3393:N3393)/SUM(K3393:AD3393)</f>
        <v>0.18656716417910449</v>
      </c>
      <c r="AF3393">
        <f>SUM(S3393,Y3393)/SUM(K3393:AD3393)</f>
        <v>0.19402985074626866</v>
      </c>
      <c r="AG3393">
        <f t="shared" si="226"/>
        <v>0.18656716417910449</v>
      </c>
      <c r="AH3393">
        <f t="shared" si="227"/>
        <v>5.2238805970149252E-2</v>
      </c>
      <c r="AI3393">
        <f t="shared" si="228"/>
        <v>0.13432835820895522</v>
      </c>
      <c r="AJ3393">
        <f t="shared" si="229"/>
        <v>0.2462686567164179</v>
      </c>
    </row>
    <row r="3394" spans="1:38" x14ac:dyDescent="0.2">
      <c r="A3394" t="s">
        <v>327</v>
      </c>
      <c r="B3394">
        <v>398</v>
      </c>
      <c r="C3394">
        <v>482</v>
      </c>
      <c r="D3394">
        <f>C3394-B3394</f>
        <v>84</v>
      </c>
      <c r="E3394">
        <v>0.24479999999999999</v>
      </c>
      <c r="F3394">
        <v>9.0000000000000006E-5</v>
      </c>
      <c r="G3394">
        <v>42</v>
      </c>
      <c r="H3394" t="s">
        <v>46</v>
      </c>
      <c r="I3394" t="s">
        <v>44</v>
      </c>
      <c r="J3394">
        <v>3.621</v>
      </c>
      <c r="K3394">
        <v>3</v>
      </c>
      <c r="L3394">
        <v>1</v>
      </c>
      <c r="M3394">
        <v>4</v>
      </c>
      <c r="N3394">
        <v>9</v>
      </c>
      <c r="O3394">
        <v>0</v>
      </c>
      <c r="P3394">
        <v>2</v>
      </c>
      <c r="Q3394">
        <v>2</v>
      </c>
      <c r="R3394">
        <v>5</v>
      </c>
      <c r="S3394">
        <v>8</v>
      </c>
      <c r="T3394">
        <v>7</v>
      </c>
      <c r="U3394">
        <v>0</v>
      </c>
      <c r="V3394">
        <v>3</v>
      </c>
      <c r="W3394">
        <v>5</v>
      </c>
      <c r="X3394">
        <v>0</v>
      </c>
      <c r="Y3394">
        <v>5</v>
      </c>
      <c r="Z3394">
        <v>3</v>
      </c>
      <c r="AA3394">
        <v>2</v>
      </c>
      <c r="AB3394">
        <v>4</v>
      </c>
      <c r="AC3394">
        <v>3</v>
      </c>
      <c r="AD3394">
        <v>1</v>
      </c>
      <c r="AE3394">
        <f>SUM(M3394:N3394)/SUM(K3394:AD3394)</f>
        <v>0.19402985074626866</v>
      </c>
      <c r="AF3394">
        <f>SUM(S3394,Y3394)/SUM(K3394:AD3394)</f>
        <v>0.19402985074626866</v>
      </c>
      <c r="AG3394">
        <f t="shared" si="226"/>
        <v>0.14925373134328357</v>
      </c>
      <c r="AH3394">
        <f t="shared" si="227"/>
        <v>5.9701492537313432E-2</v>
      </c>
      <c r="AI3394">
        <f t="shared" si="228"/>
        <v>0.23880597014925373</v>
      </c>
      <c r="AJ3394">
        <f t="shared" si="229"/>
        <v>0.16417910447761194</v>
      </c>
    </row>
    <row r="3395" spans="1:38" x14ac:dyDescent="0.2">
      <c r="A3395" t="s">
        <v>1207</v>
      </c>
      <c r="B3395">
        <v>15</v>
      </c>
      <c r="C3395">
        <v>352</v>
      </c>
      <c r="D3395">
        <f>C3395-B3395</f>
        <v>337</v>
      </c>
      <c r="E3395">
        <v>0.56130000000000002</v>
      </c>
      <c r="F3395">
        <v>3.79E-4</v>
      </c>
      <c r="G3395">
        <v>90</v>
      </c>
      <c r="H3395" t="s">
        <v>46</v>
      </c>
      <c r="I3395" t="s">
        <v>40</v>
      </c>
      <c r="J3395">
        <v>2.742</v>
      </c>
      <c r="K3395">
        <v>6</v>
      </c>
      <c r="L3395">
        <v>0</v>
      </c>
      <c r="M3395">
        <v>7</v>
      </c>
      <c r="N3395">
        <v>19</v>
      </c>
      <c r="O3395">
        <v>5</v>
      </c>
      <c r="P3395">
        <v>18</v>
      </c>
      <c r="Q3395">
        <v>1</v>
      </c>
      <c r="R3395">
        <v>1</v>
      </c>
      <c r="S3395">
        <v>21</v>
      </c>
      <c r="T3395">
        <v>5</v>
      </c>
      <c r="U3395">
        <v>2</v>
      </c>
      <c r="V3395">
        <v>10</v>
      </c>
      <c r="W3395">
        <v>10</v>
      </c>
      <c r="X3395">
        <v>8</v>
      </c>
      <c r="Y3395">
        <v>5</v>
      </c>
      <c r="Z3395">
        <v>9</v>
      </c>
      <c r="AA3395">
        <v>4</v>
      </c>
      <c r="AB3395">
        <v>2</v>
      </c>
      <c r="AC3395">
        <v>0</v>
      </c>
      <c r="AD3395">
        <v>1</v>
      </c>
      <c r="AE3395">
        <f>SUM(M3395:N3395)/SUM(K3395:AD3395)</f>
        <v>0.19402985074626866</v>
      </c>
      <c r="AF3395">
        <f>SUM(S3395,Y3395)/SUM(K3395:AD3395)</f>
        <v>0.19402985074626866</v>
      </c>
      <c r="AG3395">
        <f t="shared" ref="AG3395:AG3458" si="230">SUM(P3395,K3395,W3395)/SUM(K3395:AD3395)</f>
        <v>0.2537313432835821</v>
      </c>
      <c r="AH3395">
        <f t="shared" ref="AH3395:AH3458" si="231">SUM(AC3395,AD3395,O3395)/SUM(K3395:AD3395)</f>
        <v>4.4776119402985072E-2</v>
      </c>
      <c r="AI3395">
        <f t="shared" ref="AI3395:AI3458" si="232">SUM(R3395,T3395,AB3395,U3395)/SUM(K3395:AD3395)</f>
        <v>7.4626865671641784E-2</v>
      </c>
      <c r="AJ3395">
        <f t="shared" ref="AJ3395:AJ3458" si="233">SUM(Q3395,X3395,V3395,AA3395,Z3395,L3395)/SUM(K3395:AD3395)</f>
        <v>0.23880597014925373</v>
      </c>
      <c r="AK3395">
        <v>55</v>
      </c>
      <c r="AL3395">
        <v>0</v>
      </c>
    </row>
    <row r="3396" spans="1:38" x14ac:dyDescent="0.2">
      <c r="A3396" t="s">
        <v>2855</v>
      </c>
      <c r="B3396">
        <v>12</v>
      </c>
      <c r="C3396">
        <v>123</v>
      </c>
      <c r="D3396">
        <f>C3396-B3396</f>
        <v>111</v>
      </c>
      <c r="E3396">
        <v>0.19670000000000001</v>
      </c>
      <c r="F3396">
        <v>6.3E-5</v>
      </c>
      <c r="G3396">
        <v>18</v>
      </c>
      <c r="H3396" t="s">
        <v>35</v>
      </c>
      <c r="I3396" t="s">
        <v>44</v>
      </c>
      <c r="J3396">
        <v>3.0070000000000001</v>
      </c>
      <c r="K3396">
        <v>3</v>
      </c>
      <c r="L3396">
        <v>4</v>
      </c>
      <c r="M3396">
        <v>10</v>
      </c>
      <c r="N3396">
        <v>3</v>
      </c>
      <c r="O3396">
        <v>0</v>
      </c>
      <c r="P3396">
        <v>3</v>
      </c>
      <c r="Q3396">
        <v>1</v>
      </c>
      <c r="R3396">
        <v>2</v>
      </c>
      <c r="S3396">
        <v>9</v>
      </c>
      <c r="T3396">
        <v>2</v>
      </c>
      <c r="U3396">
        <v>1</v>
      </c>
      <c r="V3396">
        <v>7</v>
      </c>
      <c r="W3396">
        <v>1</v>
      </c>
      <c r="X3396">
        <v>2</v>
      </c>
      <c r="Y3396">
        <v>4</v>
      </c>
      <c r="Z3396">
        <v>8</v>
      </c>
      <c r="AA3396">
        <v>2</v>
      </c>
      <c r="AB3396">
        <v>3</v>
      </c>
      <c r="AC3396">
        <v>0</v>
      </c>
      <c r="AD3396">
        <v>2</v>
      </c>
      <c r="AE3396">
        <f>SUM(M3396:N3396)/SUM(K3396:AD3396)</f>
        <v>0.19402985074626866</v>
      </c>
      <c r="AF3396">
        <f>SUM(S3396,Y3396)/SUM(K3396:AD3396)</f>
        <v>0.19402985074626866</v>
      </c>
      <c r="AG3396">
        <f t="shared" si="230"/>
        <v>0.1044776119402985</v>
      </c>
      <c r="AH3396">
        <f t="shared" si="231"/>
        <v>2.9850746268656716E-2</v>
      </c>
      <c r="AI3396">
        <f t="shared" si="232"/>
        <v>0.11940298507462686</v>
      </c>
      <c r="AJ3396">
        <f t="shared" si="233"/>
        <v>0.35820895522388058</v>
      </c>
    </row>
    <row r="3397" spans="1:38" x14ac:dyDescent="0.2">
      <c r="A3397" t="s">
        <v>667</v>
      </c>
      <c r="B3397">
        <v>109</v>
      </c>
      <c r="C3397">
        <v>249</v>
      </c>
      <c r="D3397">
        <f>C3397-B3397</f>
        <v>140</v>
      </c>
      <c r="E3397">
        <v>0.2122</v>
      </c>
      <c r="F3397">
        <v>4.44E-4</v>
      </c>
      <c r="G3397">
        <v>30</v>
      </c>
      <c r="H3397" t="s">
        <v>35</v>
      </c>
      <c r="I3397" t="s">
        <v>33</v>
      </c>
      <c r="J3397">
        <v>2.9390000000000001</v>
      </c>
      <c r="K3397">
        <v>3</v>
      </c>
      <c r="L3397">
        <v>0</v>
      </c>
      <c r="M3397">
        <v>6</v>
      </c>
      <c r="N3397">
        <v>9</v>
      </c>
      <c r="O3397">
        <v>1</v>
      </c>
      <c r="P3397">
        <v>12</v>
      </c>
      <c r="Q3397">
        <v>0</v>
      </c>
      <c r="R3397">
        <v>0</v>
      </c>
      <c r="S3397">
        <v>7</v>
      </c>
      <c r="T3397">
        <v>2</v>
      </c>
      <c r="U3397">
        <v>0</v>
      </c>
      <c r="V3397">
        <v>2</v>
      </c>
      <c r="W3397">
        <v>8</v>
      </c>
      <c r="X3397">
        <v>0</v>
      </c>
      <c r="Y3397">
        <v>6</v>
      </c>
      <c r="Z3397">
        <v>3</v>
      </c>
      <c r="AA3397">
        <v>3</v>
      </c>
      <c r="AB3397">
        <v>4</v>
      </c>
      <c r="AC3397">
        <v>0</v>
      </c>
      <c r="AD3397">
        <v>1</v>
      </c>
      <c r="AE3397">
        <f>SUM(M3397:N3397)/SUM(K3397:AD3397)</f>
        <v>0.22388059701492538</v>
      </c>
      <c r="AF3397">
        <f>SUM(S3397,Y3397)/SUM(K3397:AD3397)</f>
        <v>0.19402985074626866</v>
      </c>
      <c r="AG3397">
        <f t="shared" si="230"/>
        <v>0.34328358208955223</v>
      </c>
      <c r="AH3397">
        <f t="shared" si="231"/>
        <v>2.9850746268656716E-2</v>
      </c>
      <c r="AI3397">
        <f t="shared" si="232"/>
        <v>8.9552238805970144E-2</v>
      </c>
      <c r="AJ3397">
        <f t="shared" si="233"/>
        <v>0.11940298507462686</v>
      </c>
    </row>
    <row r="3398" spans="1:38" x14ac:dyDescent="0.2">
      <c r="A3398" t="s">
        <v>402</v>
      </c>
      <c r="B3398">
        <v>343</v>
      </c>
      <c r="C3398">
        <v>986</v>
      </c>
      <c r="D3398">
        <f>C3398-B3398</f>
        <v>643</v>
      </c>
      <c r="E3398">
        <v>0.14979999999999999</v>
      </c>
      <c r="F3398">
        <v>6.9750000000000003E-3</v>
      </c>
      <c r="G3398">
        <v>6</v>
      </c>
      <c r="H3398" t="s">
        <v>35</v>
      </c>
      <c r="I3398" t="s">
        <v>33</v>
      </c>
      <c r="J3398">
        <v>2.6960000000000002</v>
      </c>
      <c r="K3398">
        <v>9</v>
      </c>
      <c r="L3398">
        <v>1</v>
      </c>
      <c r="M3398">
        <v>25</v>
      </c>
      <c r="N3398">
        <v>22</v>
      </c>
      <c r="O3398">
        <v>4</v>
      </c>
      <c r="P3398">
        <v>31</v>
      </c>
      <c r="Q3398">
        <v>3</v>
      </c>
      <c r="R3398">
        <v>4</v>
      </c>
      <c r="S3398">
        <v>30</v>
      </c>
      <c r="T3398">
        <v>10</v>
      </c>
      <c r="U3398">
        <v>3</v>
      </c>
      <c r="V3398">
        <v>14</v>
      </c>
      <c r="W3398">
        <v>11</v>
      </c>
      <c r="X3398">
        <v>16</v>
      </c>
      <c r="Y3398">
        <v>16</v>
      </c>
      <c r="Z3398">
        <v>18</v>
      </c>
      <c r="AA3398">
        <v>14</v>
      </c>
      <c r="AB3398">
        <v>2</v>
      </c>
      <c r="AC3398">
        <v>0</v>
      </c>
      <c r="AD3398">
        <v>4</v>
      </c>
      <c r="AE3398">
        <f>SUM(M3398:N3398)/SUM(K3398:AD3398)</f>
        <v>0.19831223628691982</v>
      </c>
      <c r="AF3398">
        <f>SUM(S3398,Y3398)/SUM(K3398:AD3398)</f>
        <v>0.1940928270042194</v>
      </c>
      <c r="AG3398">
        <f t="shared" si="230"/>
        <v>0.21518987341772153</v>
      </c>
      <c r="AH3398">
        <f t="shared" si="231"/>
        <v>3.3755274261603373E-2</v>
      </c>
      <c r="AI3398">
        <f t="shared" si="232"/>
        <v>8.0168776371308023E-2</v>
      </c>
      <c r="AJ3398">
        <f t="shared" si="233"/>
        <v>0.27848101265822783</v>
      </c>
    </row>
    <row r="3399" spans="1:38" x14ac:dyDescent="0.2">
      <c r="A3399" t="s">
        <v>2954</v>
      </c>
      <c r="B3399">
        <v>133</v>
      </c>
      <c r="C3399">
        <v>346</v>
      </c>
      <c r="D3399">
        <f>C3399-B3399</f>
        <v>213</v>
      </c>
      <c r="E3399">
        <v>0.2127</v>
      </c>
      <c r="F3399">
        <v>4.37E-4</v>
      </c>
      <c r="G3399">
        <v>30</v>
      </c>
      <c r="H3399" t="s">
        <v>46</v>
      </c>
      <c r="I3399" t="s">
        <v>36</v>
      </c>
      <c r="J3399">
        <v>2.7759999999999998</v>
      </c>
      <c r="K3399">
        <v>3</v>
      </c>
      <c r="L3399">
        <v>0</v>
      </c>
      <c r="M3399">
        <v>5</v>
      </c>
      <c r="N3399">
        <v>17</v>
      </c>
      <c r="O3399">
        <v>2</v>
      </c>
      <c r="P3399">
        <v>5</v>
      </c>
      <c r="Q3399">
        <v>2</v>
      </c>
      <c r="R3399">
        <v>3</v>
      </c>
      <c r="S3399">
        <v>13</v>
      </c>
      <c r="T3399">
        <v>6</v>
      </c>
      <c r="U3399">
        <v>1</v>
      </c>
      <c r="V3399">
        <v>7</v>
      </c>
      <c r="W3399">
        <v>6</v>
      </c>
      <c r="X3399">
        <v>5</v>
      </c>
      <c r="Y3399">
        <v>7</v>
      </c>
      <c r="Z3399">
        <v>9</v>
      </c>
      <c r="AA3399">
        <v>7</v>
      </c>
      <c r="AB3399">
        <v>2</v>
      </c>
      <c r="AC3399">
        <v>0</v>
      </c>
      <c r="AD3399">
        <v>3</v>
      </c>
      <c r="AE3399">
        <f>SUM(M3399:N3399)/SUM(K3399:AD3399)</f>
        <v>0.21359223300970873</v>
      </c>
      <c r="AF3399">
        <f>SUM(S3399,Y3399)/SUM(K3399:AD3399)</f>
        <v>0.1941747572815534</v>
      </c>
      <c r="AG3399">
        <f t="shared" si="230"/>
        <v>0.13592233009708737</v>
      </c>
      <c r="AH3399">
        <f t="shared" si="231"/>
        <v>4.8543689320388349E-2</v>
      </c>
      <c r="AI3399">
        <f t="shared" si="232"/>
        <v>0.11650485436893204</v>
      </c>
      <c r="AJ3399">
        <f t="shared" si="233"/>
        <v>0.29126213592233008</v>
      </c>
    </row>
    <row r="3400" spans="1:38" x14ac:dyDescent="0.2">
      <c r="A3400" t="s">
        <v>675</v>
      </c>
      <c r="B3400">
        <v>5</v>
      </c>
      <c r="C3400">
        <v>256</v>
      </c>
      <c r="D3400">
        <f>C3400-B3400</f>
        <v>251</v>
      </c>
      <c r="E3400">
        <v>0.4148</v>
      </c>
      <c r="F3400">
        <v>4.5198000000000002E-2</v>
      </c>
      <c r="G3400">
        <v>78</v>
      </c>
      <c r="H3400" t="s">
        <v>46</v>
      </c>
      <c r="I3400" t="s">
        <v>40</v>
      </c>
      <c r="J3400">
        <v>2.3530000000000002</v>
      </c>
      <c r="K3400">
        <v>4</v>
      </c>
      <c r="L3400">
        <v>1</v>
      </c>
      <c r="M3400">
        <v>11</v>
      </c>
      <c r="N3400">
        <v>13</v>
      </c>
      <c r="O3400">
        <v>0</v>
      </c>
      <c r="P3400">
        <v>8</v>
      </c>
      <c r="Q3400">
        <v>4</v>
      </c>
      <c r="R3400">
        <v>0</v>
      </c>
      <c r="S3400">
        <v>15</v>
      </c>
      <c r="T3400">
        <v>7</v>
      </c>
      <c r="U3400">
        <v>0</v>
      </c>
      <c r="V3400">
        <v>8</v>
      </c>
      <c r="W3400">
        <v>6</v>
      </c>
      <c r="X3400">
        <v>8</v>
      </c>
      <c r="Y3400">
        <v>5</v>
      </c>
      <c r="Z3400">
        <v>11</v>
      </c>
      <c r="AA3400">
        <v>1</v>
      </c>
      <c r="AB3400">
        <v>0</v>
      </c>
      <c r="AC3400">
        <v>0</v>
      </c>
      <c r="AD3400">
        <v>1</v>
      </c>
      <c r="AE3400">
        <f>SUM(M3400:N3400)/SUM(K3400:AD3400)</f>
        <v>0.23300970873786409</v>
      </c>
      <c r="AF3400">
        <f>SUM(S3400,Y3400)/SUM(K3400:AD3400)</f>
        <v>0.1941747572815534</v>
      </c>
      <c r="AG3400">
        <f t="shared" si="230"/>
        <v>0.17475728155339806</v>
      </c>
      <c r="AH3400">
        <f t="shared" si="231"/>
        <v>9.7087378640776691E-3</v>
      </c>
      <c r="AI3400">
        <f t="shared" si="232"/>
        <v>6.7961165048543687E-2</v>
      </c>
      <c r="AJ3400">
        <f t="shared" si="233"/>
        <v>0.32038834951456313</v>
      </c>
      <c r="AK3400">
        <v>1</v>
      </c>
      <c r="AL3400">
        <v>0</v>
      </c>
    </row>
    <row r="3401" spans="1:38" x14ac:dyDescent="0.2">
      <c r="A3401" t="s">
        <v>963</v>
      </c>
      <c r="B3401">
        <v>15</v>
      </c>
      <c r="C3401">
        <v>220</v>
      </c>
      <c r="D3401">
        <f>C3401-B3401</f>
        <v>205</v>
      </c>
      <c r="E3401">
        <v>0.1673</v>
      </c>
      <c r="F3401" s="1">
        <v>5.0000000000000004E-6</v>
      </c>
      <c r="G3401">
        <v>18</v>
      </c>
      <c r="H3401" t="s">
        <v>46</v>
      </c>
      <c r="I3401" t="s">
        <v>964</v>
      </c>
      <c r="J3401">
        <v>2.8069999999999999</v>
      </c>
      <c r="K3401">
        <v>1</v>
      </c>
      <c r="L3401">
        <v>1</v>
      </c>
      <c r="M3401">
        <v>14</v>
      </c>
      <c r="N3401">
        <v>11</v>
      </c>
      <c r="O3401">
        <v>0</v>
      </c>
      <c r="P3401">
        <v>6</v>
      </c>
      <c r="Q3401">
        <v>2</v>
      </c>
      <c r="R3401">
        <v>6</v>
      </c>
      <c r="S3401">
        <v>14</v>
      </c>
      <c r="T3401">
        <v>5</v>
      </c>
      <c r="U3401">
        <v>0</v>
      </c>
      <c r="V3401">
        <v>4</v>
      </c>
      <c r="W3401">
        <v>3</v>
      </c>
      <c r="X3401">
        <v>5</v>
      </c>
      <c r="Y3401">
        <v>6</v>
      </c>
      <c r="Z3401">
        <v>16</v>
      </c>
      <c r="AA3401">
        <v>5</v>
      </c>
      <c r="AB3401">
        <v>2</v>
      </c>
      <c r="AC3401">
        <v>0</v>
      </c>
      <c r="AD3401">
        <v>2</v>
      </c>
      <c r="AE3401">
        <f>SUM(M3401:N3401)/SUM(K3401:AD3401)</f>
        <v>0.24271844660194175</v>
      </c>
      <c r="AF3401">
        <f>SUM(S3401,Y3401)/SUM(K3401:AD3401)</f>
        <v>0.1941747572815534</v>
      </c>
      <c r="AG3401">
        <f t="shared" si="230"/>
        <v>9.7087378640776698E-2</v>
      </c>
      <c r="AH3401">
        <f t="shared" si="231"/>
        <v>1.9417475728155338E-2</v>
      </c>
      <c r="AI3401">
        <f t="shared" si="232"/>
        <v>0.12621359223300971</v>
      </c>
      <c r="AJ3401">
        <f t="shared" si="233"/>
        <v>0.32038834951456313</v>
      </c>
    </row>
    <row r="3402" spans="1:38" x14ac:dyDescent="0.2">
      <c r="A3402" t="s">
        <v>589</v>
      </c>
      <c r="B3402">
        <v>130</v>
      </c>
      <c r="C3402">
        <v>982</v>
      </c>
      <c r="D3402">
        <f>C3402-B3402</f>
        <v>852</v>
      </c>
      <c r="E3402">
        <v>0.18010000000000001</v>
      </c>
      <c r="F3402">
        <v>2.3379999999999998E-3</v>
      </c>
      <c r="G3402">
        <v>18</v>
      </c>
      <c r="H3402" t="s">
        <v>35</v>
      </c>
      <c r="I3402" t="s">
        <v>49</v>
      </c>
      <c r="J3402">
        <v>2.512</v>
      </c>
      <c r="K3402">
        <v>13</v>
      </c>
      <c r="L3402">
        <v>2</v>
      </c>
      <c r="M3402">
        <v>40</v>
      </c>
      <c r="N3402">
        <v>56</v>
      </c>
      <c r="O3402">
        <v>3</v>
      </c>
      <c r="P3402">
        <v>21</v>
      </c>
      <c r="Q3402">
        <v>7</v>
      </c>
      <c r="R3402">
        <v>6</v>
      </c>
      <c r="S3402">
        <v>52</v>
      </c>
      <c r="T3402">
        <v>17</v>
      </c>
      <c r="U3402">
        <v>3</v>
      </c>
      <c r="V3402">
        <v>32</v>
      </c>
      <c r="W3402">
        <v>8</v>
      </c>
      <c r="X3402">
        <v>14</v>
      </c>
      <c r="Y3402">
        <v>15</v>
      </c>
      <c r="Z3402">
        <v>30</v>
      </c>
      <c r="AA3402">
        <v>17</v>
      </c>
      <c r="AB3402">
        <v>7</v>
      </c>
      <c r="AC3402">
        <v>0</v>
      </c>
      <c r="AD3402">
        <v>2</v>
      </c>
      <c r="AE3402">
        <f>SUM(M3402:N3402)/SUM(K3402:AD3402)</f>
        <v>0.27826086956521739</v>
      </c>
      <c r="AF3402">
        <f>SUM(S3402,Y3402)/SUM(K3402:AD3402)</f>
        <v>0.19420289855072465</v>
      </c>
      <c r="AG3402">
        <f t="shared" si="230"/>
        <v>0.12173913043478261</v>
      </c>
      <c r="AH3402">
        <f t="shared" si="231"/>
        <v>1.4492753623188406E-2</v>
      </c>
      <c r="AI3402">
        <f t="shared" si="232"/>
        <v>9.5652173913043481E-2</v>
      </c>
      <c r="AJ3402">
        <f t="shared" si="233"/>
        <v>0.29565217391304349</v>
      </c>
    </row>
    <row r="3403" spans="1:38" x14ac:dyDescent="0.2">
      <c r="A3403" t="s">
        <v>2311</v>
      </c>
      <c r="B3403">
        <v>391</v>
      </c>
      <c r="C3403">
        <v>633</v>
      </c>
      <c r="D3403">
        <f>C3403-B3403</f>
        <v>242</v>
      </c>
      <c r="E3403">
        <v>0.18010000000000001</v>
      </c>
      <c r="F3403">
        <v>1.451E-3</v>
      </c>
      <c r="G3403">
        <v>18</v>
      </c>
      <c r="H3403" t="s">
        <v>35</v>
      </c>
      <c r="I3403" t="s">
        <v>33</v>
      </c>
      <c r="J3403">
        <v>3.3159999999999998</v>
      </c>
      <c r="K3403">
        <v>4</v>
      </c>
      <c r="L3403">
        <v>0</v>
      </c>
      <c r="M3403">
        <v>13</v>
      </c>
      <c r="N3403">
        <v>13</v>
      </c>
      <c r="O3403">
        <v>6</v>
      </c>
      <c r="P3403">
        <v>8</v>
      </c>
      <c r="Q3403">
        <v>4</v>
      </c>
      <c r="R3403">
        <v>10</v>
      </c>
      <c r="S3403">
        <v>22</v>
      </c>
      <c r="T3403">
        <v>9</v>
      </c>
      <c r="U3403">
        <v>0</v>
      </c>
      <c r="V3403">
        <v>7</v>
      </c>
      <c r="W3403">
        <v>2</v>
      </c>
      <c r="X3403">
        <v>6</v>
      </c>
      <c r="Y3403">
        <v>5</v>
      </c>
      <c r="Z3403">
        <v>16</v>
      </c>
      <c r="AA3403">
        <v>8</v>
      </c>
      <c r="AB3403">
        <v>4</v>
      </c>
      <c r="AC3403">
        <v>1</v>
      </c>
      <c r="AD3403">
        <v>1</v>
      </c>
      <c r="AE3403">
        <f>SUM(M3403:N3403)/SUM(K3403:AD3403)</f>
        <v>0.18705035971223022</v>
      </c>
      <c r="AF3403">
        <f>SUM(S3403,Y3403)/SUM(K3403:AD3403)</f>
        <v>0.19424460431654678</v>
      </c>
      <c r="AG3403">
        <f t="shared" si="230"/>
        <v>0.10071942446043165</v>
      </c>
      <c r="AH3403">
        <f t="shared" si="231"/>
        <v>5.7553956834532377E-2</v>
      </c>
      <c r="AI3403">
        <f t="shared" si="232"/>
        <v>0.16546762589928057</v>
      </c>
      <c r="AJ3403">
        <f t="shared" si="233"/>
        <v>0.29496402877697842</v>
      </c>
    </row>
    <row r="3404" spans="1:38" x14ac:dyDescent="0.2">
      <c r="A3404" t="s">
        <v>1711</v>
      </c>
      <c r="B3404">
        <v>11</v>
      </c>
      <c r="C3404">
        <v>319</v>
      </c>
      <c r="D3404">
        <f>C3404-B3404</f>
        <v>308</v>
      </c>
      <c r="E3404">
        <v>0.193</v>
      </c>
      <c r="F3404">
        <v>8.5899999999999995E-4</v>
      </c>
      <c r="G3404">
        <v>18</v>
      </c>
      <c r="H3404" t="s">
        <v>46</v>
      </c>
      <c r="I3404" t="s">
        <v>33</v>
      </c>
      <c r="J3404">
        <v>2.657</v>
      </c>
      <c r="K3404">
        <v>6</v>
      </c>
      <c r="L3404">
        <v>0</v>
      </c>
      <c r="M3404">
        <v>14</v>
      </c>
      <c r="N3404">
        <v>15</v>
      </c>
      <c r="O3404">
        <v>1</v>
      </c>
      <c r="P3404">
        <v>16</v>
      </c>
      <c r="Q3404">
        <v>4</v>
      </c>
      <c r="R3404">
        <v>2</v>
      </c>
      <c r="S3404">
        <v>19</v>
      </c>
      <c r="T3404">
        <v>8</v>
      </c>
      <c r="U3404">
        <v>2</v>
      </c>
      <c r="V3404">
        <v>11</v>
      </c>
      <c r="W3404">
        <v>3</v>
      </c>
      <c r="X3404">
        <v>11</v>
      </c>
      <c r="Y3404">
        <v>8</v>
      </c>
      <c r="Z3404">
        <v>12</v>
      </c>
      <c r="AA3404">
        <v>3</v>
      </c>
      <c r="AB3404">
        <v>3</v>
      </c>
      <c r="AC3404">
        <v>0</v>
      </c>
      <c r="AD3404">
        <v>1</v>
      </c>
      <c r="AE3404">
        <f>SUM(M3404:N3404)/SUM(K3404:AD3404)</f>
        <v>0.20863309352517986</v>
      </c>
      <c r="AF3404">
        <f>SUM(S3404,Y3404)/SUM(K3404:AD3404)</f>
        <v>0.19424460431654678</v>
      </c>
      <c r="AG3404">
        <f t="shared" si="230"/>
        <v>0.17985611510791366</v>
      </c>
      <c r="AH3404">
        <f t="shared" si="231"/>
        <v>1.4388489208633094E-2</v>
      </c>
      <c r="AI3404">
        <f t="shared" si="232"/>
        <v>0.1079136690647482</v>
      </c>
      <c r="AJ3404">
        <f t="shared" si="233"/>
        <v>0.29496402877697842</v>
      </c>
      <c r="AK3404">
        <v>1</v>
      </c>
      <c r="AL3404">
        <v>1</v>
      </c>
    </row>
    <row r="3405" spans="1:38" x14ac:dyDescent="0.2">
      <c r="A3405" t="s">
        <v>3340</v>
      </c>
      <c r="B3405">
        <v>270</v>
      </c>
      <c r="C3405">
        <v>691</v>
      </c>
      <c r="D3405">
        <f>C3405-B3405</f>
        <v>421</v>
      </c>
      <c r="E3405">
        <v>0.14149999999999999</v>
      </c>
      <c r="F3405">
        <v>1.1720000000000001E-3</v>
      </c>
      <c r="G3405">
        <v>6</v>
      </c>
      <c r="H3405" t="s">
        <v>46</v>
      </c>
      <c r="I3405" t="s">
        <v>36</v>
      </c>
      <c r="J3405">
        <v>2.4809999999999999</v>
      </c>
      <c r="K3405">
        <v>13</v>
      </c>
      <c r="L3405">
        <v>0</v>
      </c>
      <c r="M3405">
        <v>26</v>
      </c>
      <c r="N3405">
        <v>36</v>
      </c>
      <c r="O3405">
        <v>1</v>
      </c>
      <c r="P3405">
        <v>11</v>
      </c>
      <c r="Q3405">
        <v>3</v>
      </c>
      <c r="R3405">
        <v>7</v>
      </c>
      <c r="S3405">
        <v>29</v>
      </c>
      <c r="T3405">
        <v>10</v>
      </c>
      <c r="U3405">
        <v>1</v>
      </c>
      <c r="V3405">
        <v>18</v>
      </c>
      <c r="W3405">
        <v>5</v>
      </c>
      <c r="X3405">
        <v>12</v>
      </c>
      <c r="Y3405">
        <v>12</v>
      </c>
      <c r="Z3405">
        <v>14</v>
      </c>
      <c r="AA3405">
        <v>7</v>
      </c>
      <c r="AB3405">
        <v>2</v>
      </c>
      <c r="AC3405">
        <v>1</v>
      </c>
      <c r="AD3405">
        <v>3</v>
      </c>
      <c r="AE3405">
        <f>SUM(M3405:N3405)/SUM(K3405:AD3405)</f>
        <v>0.29383886255924169</v>
      </c>
      <c r="AF3405">
        <f>SUM(S3405,Y3405)/SUM(K3405:AD3405)</f>
        <v>0.19431279620853081</v>
      </c>
      <c r="AG3405">
        <f t="shared" si="230"/>
        <v>0.13744075829383887</v>
      </c>
      <c r="AH3405">
        <f t="shared" si="231"/>
        <v>2.3696682464454975E-2</v>
      </c>
      <c r="AI3405">
        <f t="shared" si="232"/>
        <v>9.4786729857819899E-2</v>
      </c>
      <c r="AJ3405">
        <f t="shared" si="233"/>
        <v>0.25592417061611372</v>
      </c>
      <c r="AK3405">
        <v>6</v>
      </c>
      <c r="AL3405">
        <v>4</v>
      </c>
    </row>
    <row r="3406" spans="1:38" x14ac:dyDescent="0.2">
      <c r="A3406" t="s">
        <v>2151</v>
      </c>
      <c r="B3406">
        <v>125</v>
      </c>
      <c r="C3406">
        <v>164</v>
      </c>
      <c r="D3406">
        <f>C3406-B3406</f>
        <v>39</v>
      </c>
      <c r="E3406">
        <v>0.1241</v>
      </c>
      <c r="F3406">
        <v>3.0400000000000002E-4</v>
      </c>
      <c r="G3406">
        <v>6</v>
      </c>
      <c r="H3406" t="s">
        <v>35</v>
      </c>
      <c r="I3406" t="s">
        <v>51</v>
      </c>
      <c r="J3406">
        <v>3.8109999999999999</v>
      </c>
      <c r="K3406">
        <v>3</v>
      </c>
      <c r="L3406">
        <v>0</v>
      </c>
      <c r="M3406">
        <v>1</v>
      </c>
      <c r="N3406">
        <v>2</v>
      </c>
      <c r="O3406">
        <v>6</v>
      </c>
      <c r="P3406">
        <v>1</v>
      </c>
      <c r="Q3406">
        <v>2</v>
      </c>
      <c r="R3406">
        <v>2</v>
      </c>
      <c r="S3406">
        <v>6</v>
      </c>
      <c r="T3406">
        <v>1</v>
      </c>
      <c r="U3406">
        <v>0</v>
      </c>
      <c r="V3406">
        <v>3</v>
      </c>
      <c r="W3406">
        <v>1</v>
      </c>
      <c r="X3406">
        <v>0</v>
      </c>
      <c r="Y3406">
        <v>1</v>
      </c>
      <c r="Z3406">
        <v>1</v>
      </c>
      <c r="AA3406">
        <v>1</v>
      </c>
      <c r="AB3406">
        <v>1</v>
      </c>
      <c r="AC3406">
        <v>0</v>
      </c>
      <c r="AD3406">
        <v>4</v>
      </c>
      <c r="AE3406">
        <f>SUM(M3406:N3406)/SUM(K3406:AD3406)</f>
        <v>8.3333333333333329E-2</v>
      </c>
      <c r="AF3406">
        <f>SUM(S3406,Y3406)/SUM(K3406:AD3406)</f>
        <v>0.19444444444444445</v>
      </c>
      <c r="AG3406">
        <f t="shared" si="230"/>
        <v>0.1388888888888889</v>
      </c>
      <c r="AH3406">
        <f t="shared" si="231"/>
        <v>0.27777777777777779</v>
      </c>
      <c r="AI3406">
        <f t="shared" si="232"/>
        <v>0.1111111111111111</v>
      </c>
      <c r="AJ3406">
        <f t="shared" si="233"/>
        <v>0.19444444444444445</v>
      </c>
    </row>
    <row r="3407" spans="1:38" x14ac:dyDescent="0.2">
      <c r="A3407" t="s">
        <v>3221</v>
      </c>
      <c r="B3407">
        <v>597</v>
      </c>
      <c r="C3407">
        <v>633</v>
      </c>
      <c r="D3407">
        <f>C3407-B3407</f>
        <v>36</v>
      </c>
      <c r="E3407">
        <v>0.27410000000000001</v>
      </c>
      <c r="F3407">
        <v>4.3194999999999997E-2</v>
      </c>
      <c r="G3407">
        <v>54</v>
      </c>
      <c r="H3407" t="s">
        <v>35</v>
      </c>
      <c r="I3407" t="s">
        <v>40</v>
      </c>
      <c r="J3407">
        <v>3.569</v>
      </c>
      <c r="K3407">
        <v>0</v>
      </c>
      <c r="L3407">
        <v>0</v>
      </c>
      <c r="M3407">
        <v>1</v>
      </c>
      <c r="N3407">
        <v>2</v>
      </c>
      <c r="O3407">
        <v>3</v>
      </c>
      <c r="P3407">
        <v>0</v>
      </c>
      <c r="Q3407">
        <v>0</v>
      </c>
      <c r="R3407">
        <v>0</v>
      </c>
      <c r="S3407">
        <v>4</v>
      </c>
      <c r="T3407">
        <v>4</v>
      </c>
      <c r="U3407">
        <v>1</v>
      </c>
      <c r="V3407">
        <v>4</v>
      </c>
      <c r="W3407">
        <v>1</v>
      </c>
      <c r="X3407">
        <v>1</v>
      </c>
      <c r="Y3407">
        <v>3</v>
      </c>
      <c r="Z3407">
        <v>5</v>
      </c>
      <c r="AA3407">
        <v>3</v>
      </c>
      <c r="AB3407">
        <v>2</v>
      </c>
      <c r="AC3407">
        <v>0</v>
      </c>
      <c r="AD3407">
        <v>2</v>
      </c>
      <c r="AE3407">
        <f>SUM(M3407:N3407)/SUM(K3407:AD3407)</f>
        <v>8.3333333333333329E-2</v>
      </c>
      <c r="AF3407">
        <f>SUM(S3407,Y3407)/SUM(K3407:AD3407)</f>
        <v>0.19444444444444445</v>
      </c>
      <c r="AG3407">
        <f t="shared" si="230"/>
        <v>2.7777777777777776E-2</v>
      </c>
      <c r="AH3407">
        <f t="shared" si="231"/>
        <v>0.1388888888888889</v>
      </c>
      <c r="AI3407">
        <f t="shared" si="232"/>
        <v>0.19444444444444445</v>
      </c>
      <c r="AJ3407">
        <f t="shared" si="233"/>
        <v>0.3611111111111111</v>
      </c>
    </row>
    <row r="3408" spans="1:38" x14ac:dyDescent="0.2">
      <c r="A3408" t="s">
        <v>480</v>
      </c>
      <c r="B3408">
        <v>64</v>
      </c>
      <c r="C3408">
        <v>125</v>
      </c>
      <c r="D3408">
        <f>C3408-B3408</f>
        <v>61</v>
      </c>
      <c r="E3408">
        <v>0.17580000000000001</v>
      </c>
      <c r="F3408">
        <v>1.4799999999999999E-4</v>
      </c>
      <c r="G3408">
        <v>18</v>
      </c>
      <c r="H3408" t="s">
        <v>35</v>
      </c>
      <c r="I3408" t="s">
        <v>33</v>
      </c>
      <c r="J3408">
        <v>3.0059999999999998</v>
      </c>
      <c r="K3408">
        <v>1</v>
      </c>
      <c r="L3408">
        <v>0</v>
      </c>
      <c r="M3408">
        <v>1</v>
      </c>
      <c r="N3408">
        <v>3</v>
      </c>
      <c r="O3408">
        <v>0</v>
      </c>
      <c r="P3408">
        <v>2</v>
      </c>
      <c r="Q3408">
        <v>3</v>
      </c>
      <c r="R3408">
        <v>2</v>
      </c>
      <c r="S3408">
        <v>5</v>
      </c>
      <c r="T3408">
        <v>1</v>
      </c>
      <c r="U3408">
        <v>1</v>
      </c>
      <c r="V3408">
        <v>2</v>
      </c>
      <c r="W3408">
        <v>2</v>
      </c>
      <c r="X3408">
        <v>1</v>
      </c>
      <c r="Y3408">
        <v>2</v>
      </c>
      <c r="Z3408">
        <v>4</v>
      </c>
      <c r="AA3408">
        <v>3</v>
      </c>
      <c r="AB3408">
        <v>1</v>
      </c>
      <c r="AC3408">
        <v>0</v>
      </c>
      <c r="AD3408">
        <v>2</v>
      </c>
      <c r="AE3408">
        <f>SUM(M3408:N3408)/SUM(K3408:AD3408)</f>
        <v>0.1111111111111111</v>
      </c>
      <c r="AF3408">
        <f>SUM(S3408,Y3408)/SUM(K3408:AD3408)</f>
        <v>0.19444444444444445</v>
      </c>
      <c r="AG3408">
        <f t="shared" si="230"/>
        <v>0.1388888888888889</v>
      </c>
      <c r="AH3408">
        <f t="shared" si="231"/>
        <v>5.5555555555555552E-2</v>
      </c>
      <c r="AI3408">
        <f t="shared" si="232"/>
        <v>0.1388888888888889</v>
      </c>
      <c r="AJ3408">
        <f t="shared" si="233"/>
        <v>0.3611111111111111</v>
      </c>
    </row>
    <row r="3409" spans="1:38" x14ac:dyDescent="0.2">
      <c r="A3409" t="s">
        <v>1438</v>
      </c>
      <c r="B3409">
        <v>8</v>
      </c>
      <c r="C3409">
        <v>274</v>
      </c>
      <c r="D3409">
        <f>C3409-B3409</f>
        <v>266</v>
      </c>
      <c r="E3409">
        <v>0.32719999999999999</v>
      </c>
      <c r="F3409">
        <v>3.2001000000000002E-2</v>
      </c>
      <c r="G3409">
        <v>66</v>
      </c>
      <c r="H3409" t="s">
        <v>35</v>
      </c>
      <c r="I3409" t="s">
        <v>51</v>
      </c>
      <c r="J3409">
        <v>3.1779999999999999</v>
      </c>
      <c r="K3409">
        <v>4</v>
      </c>
      <c r="L3409">
        <v>1</v>
      </c>
      <c r="M3409">
        <v>6</v>
      </c>
      <c r="N3409">
        <v>7</v>
      </c>
      <c r="O3409">
        <v>2</v>
      </c>
      <c r="P3409">
        <v>10</v>
      </c>
      <c r="Q3409">
        <v>2</v>
      </c>
      <c r="R3409">
        <v>3</v>
      </c>
      <c r="S3409">
        <v>12</v>
      </c>
      <c r="T3409">
        <v>4</v>
      </c>
      <c r="U3409">
        <v>2</v>
      </c>
      <c r="V3409">
        <v>6</v>
      </c>
      <c r="W3409">
        <v>8</v>
      </c>
      <c r="X3409">
        <v>6</v>
      </c>
      <c r="Y3409">
        <v>9</v>
      </c>
      <c r="Z3409">
        <v>12</v>
      </c>
      <c r="AA3409">
        <v>3</v>
      </c>
      <c r="AB3409">
        <v>6</v>
      </c>
      <c r="AC3409">
        <v>1</v>
      </c>
      <c r="AD3409">
        <v>4</v>
      </c>
      <c r="AE3409">
        <f>SUM(M3409:N3409)/SUM(K3409:AD3409)</f>
        <v>0.12037037037037036</v>
      </c>
      <c r="AF3409">
        <f>SUM(S3409,Y3409)/SUM(K3409:AD3409)</f>
        <v>0.19444444444444445</v>
      </c>
      <c r="AG3409">
        <f t="shared" si="230"/>
        <v>0.20370370370370369</v>
      </c>
      <c r="AH3409">
        <f t="shared" si="231"/>
        <v>6.4814814814814811E-2</v>
      </c>
      <c r="AI3409">
        <f t="shared" si="232"/>
        <v>0.1388888888888889</v>
      </c>
      <c r="AJ3409">
        <f t="shared" si="233"/>
        <v>0.27777777777777779</v>
      </c>
    </row>
    <row r="3410" spans="1:38" x14ac:dyDescent="0.2">
      <c r="A3410" t="s">
        <v>875</v>
      </c>
      <c r="B3410">
        <v>1</v>
      </c>
      <c r="C3410">
        <v>368</v>
      </c>
      <c r="D3410">
        <f>C3410-B3410</f>
        <v>367</v>
      </c>
      <c r="E3410">
        <v>0.22889999999999999</v>
      </c>
      <c r="F3410">
        <v>1.65E-4</v>
      </c>
      <c r="G3410">
        <v>30</v>
      </c>
      <c r="H3410" t="s">
        <v>35</v>
      </c>
      <c r="I3410" t="s">
        <v>100</v>
      </c>
      <c r="J3410">
        <v>2.79</v>
      </c>
      <c r="K3410">
        <v>3</v>
      </c>
      <c r="L3410">
        <v>0</v>
      </c>
      <c r="M3410">
        <v>12</v>
      </c>
      <c r="N3410">
        <v>6</v>
      </c>
      <c r="O3410">
        <v>0</v>
      </c>
      <c r="P3410">
        <v>17</v>
      </c>
      <c r="Q3410">
        <v>2</v>
      </c>
      <c r="R3410">
        <v>3</v>
      </c>
      <c r="S3410">
        <v>22</v>
      </c>
      <c r="T3410">
        <v>7</v>
      </c>
      <c r="U3410">
        <v>2</v>
      </c>
      <c r="V3410">
        <v>16</v>
      </c>
      <c r="W3410">
        <v>7</v>
      </c>
      <c r="X3410">
        <v>12</v>
      </c>
      <c r="Y3410">
        <v>6</v>
      </c>
      <c r="Z3410">
        <v>9</v>
      </c>
      <c r="AA3410">
        <v>14</v>
      </c>
      <c r="AB3410">
        <v>5</v>
      </c>
      <c r="AC3410">
        <v>0</v>
      </c>
      <c r="AD3410">
        <v>1</v>
      </c>
      <c r="AE3410">
        <f>SUM(M3410:N3410)/SUM(K3410:AD3410)</f>
        <v>0.125</v>
      </c>
      <c r="AF3410">
        <f>SUM(S3410,Y3410)/SUM(K3410:AD3410)</f>
        <v>0.19444444444444445</v>
      </c>
      <c r="AG3410">
        <f t="shared" si="230"/>
        <v>0.1875</v>
      </c>
      <c r="AH3410">
        <f t="shared" si="231"/>
        <v>6.9444444444444441E-3</v>
      </c>
      <c r="AI3410">
        <f t="shared" si="232"/>
        <v>0.11805555555555555</v>
      </c>
      <c r="AJ3410">
        <f t="shared" si="233"/>
        <v>0.36805555555555558</v>
      </c>
    </row>
    <row r="3411" spans="1:38" x14ac:dyDescent="0.2">
      <c r="A3411" t="s">
        <v>1650</v>
      </c>
      <c r="B3411">
        <v>5</v>
      </c>
      <c r="C3411">
        <v>77</v>
      </c>
      <c r="D3411">
        <f>C3411-B3411</f>
        <v>72</v>
      </c>
      <c r="E3411">
        <v>0.31609999999999999</v>
      </c>
      <c r="F3411">
        <v>4.522E-3</v>
      </c>
      <c r="G3411">
        <v>66</v>
      </c>
      <c r="H3411" t="s">
        <v>35</v>
      </c>
      <c r="I3411" t="s">
        <v>33</v>
      </c>
      <c r="J3411">
        <v>3.0329999999999999</v>
      </c>
      <c r="K3411">
        <v>1</v>
      </c>
      <c r="L3411">
        <v>0</v>
      </c>
      <c r="M3411">
        <v>2</v>
      </c>
      <c r="N3411">
        <v>3</v>
      </c>
      <c r="O3411">
        <v>0</v>
      </c>
      <c r="P3411">
        <v>2</v>
      </c>
      <c r="Q3411">
        <v>1</v>
      </c>
      <c r="R3411">
        <v>1</v>
      </c>
      <c r="S3411">
        <v>6</v>
      </c>
      <c r="T3411">
        <v>4</v>
      </c>
      <c r="U3411">
        <v>0</v>
      </c>
      <c r="V3411">
        <v>3</v>
      </c>
      <c r="W3411">
        <v>2</v>
      </c>
      <c r="X3411">
        <v>1</v>
      </c>
      <c r="Y3411">
        <v>1</v>
      </c>
      <c r="Z3411">
        <v>6</v>
      </c>
      <c r="AA3411">
        <v>1</v>
      </c>
      <c r="AB3411">
        <v>0</v>
      </c>
      <c r="AC3411">
        <v>1</v>
      </c>
      <c r="AD3411">
        <v>1</v>
      </c>
      <c r="AE3411">
        <f>SUM(M3411:N3411)/SUM(K3411:AD3411)</f>
        <v>0.1388888888888889</v>
      </c>
      <c r="AF3411">
        <f>SUM(S3411,Y3411)/SUM(K3411:AD3411)</f>
        <v>0.19444444444444445</v>
      </c>
      <c r="AG3411">
        <f t="shared" si="230"/>
        <v>0.1388888888888889</v>
      </c>
      <c r="AH3411">
        <f t="shared" si="231"/>
        <v>5.5555555555555552E-2</v>
      </c>
      <c r="AI3411">
        <f t="shared" si="232"/>
        <v>0.1388888888888889</v>
      </c>
      <c r="AJ3411">
        <f t="shared" si="233"/>
        <v>0.33333333333333331</v>
      </c>
    </row>
    <row r="3412" spans="1:38" x14ac:dyDescent="0.2">
      <c r="A3412" t="s">
        <v>2369</v>
      </c>
      <c r="B3412">
        <v>544</v>
      </c>
      <c r="C3412">
        <v>584</v>
      </c>
      <c r="D3412">
        <f>C3412-B3412</f>
        <v>40</v>
      </c>
      <c r="E3412">
        <v>0.29430000000000001</v>
      </c>
      <c r="F3412">
        <v>1.155E-3</v>
      </c>
      <c r="G3412">
        <v>54</v>
      </c>
      <c r="H3412" t="s">
        <v>35</v>
      </c>
      <c r="I3412" t="s">
        <v>401</v>
      </c>
      <c r="J3412">
        <v>3.569</v>
      </c>
      <c r="K3412">
        <v>1</v>
      </c>
      <c r="L3412">
        <v>0</v>
      </c>
      <c r="M3412">
        <v>3</v>
      </c>
      <c r="N3412">
        <v>3</v>
      </c>
      <c r="O3412">
        <v>2</v>
      </c>
      <c r="P3412">
        <v>0</v>
      </c>
      <c r="Q3412">
        <v>0</v>
      </c>
      <c r="R3412">
        <v>3</v>
      </c>
      <c r="S3412">
        <v>3</v>
      </c>
      <c r="T3412">
        <v>3</v>
      </c>
      <c r="U3412">
        <v>2</v>
      </c>
      <c r="V3412">
        <v>1</v>
      </c>
      <c r="W3412">
        <v>1</v>
      </c>
      <c r="X3412">
        <v>2</v>
      </c>
      <c r="Y3412">
        <v>4</v>
      </c>
      <c r="Z3412">
        <v>4</v>
      </c>
      <c r="AA3412">
        <v>2</v>
      </c>
      <c r="AB3412">
        <v>0</v>
      </c>
      <c r="AC3412">
        <v>1</v>
      </c>
      <c r="AD3412">
        <v>1</v>
      </c>
      <c r="AE3412">
        <f>SUM(M3412:N3412)/SUM(K3412:AD3412)</f>
        <v>0.16666666666666666</v>
      </c>
      <c r="AF3412">
        <f>SUM(S3412,Y3412)/SUM(K3412:AD3412)</f>
        <v>0.19444444444444445</v>
      </c>
      <c r="AG3412">
        <f t="shared" si="230"/>
        <v>5.5555555555555552E-2</v>
      </c>
      <c r="AH3412">
        <f t="shared" si="231"/>
        <v>0.1111111111111111</v>
      </c>
      <c r="AI3412">
        <f t="shared" si="232"/>
        <v>0.22222222222222221</v>
      </c>
      <c r="AJ3412">
        <f t="shared" si="233"/>
        <v>0.25</v>
      </c>
    </row>
    <row r="3413" spans="1:38" x14ac:dyDescent="0.2">
      <c r="A3413" t="s">
        <v>2922</v>
      </c>
      <c r="B3413">
        <v>452</v>
      </c>
      <c r="C3413">
        <v>487</v>
      </c>
      <c r="D3413">
        <f>C3413-B3413</f>
        <v>35</v>
      </c>
      <c r="E3413">
        <v>0.27579999999999999</v>
      </c>
      <c r="F3413">
        <v>1.7899999999999999E-4</v>
      </c>
      <c r="G3413">
        <v>54</v>
      </c>
      <c r="H3413" t="s">
        <v>32</v>
      </c>
      <c r="I3413" t="s">
        <v>33</v>
      </c>
      <c r="J3413">
        <v>3.6030000000000002</v>
      </c>
      <c r="K3413">
        <v>1</v>
      </c>
      <c r="L3413">
        <v>0</v>
      </c>
      <c r="M3413">
        <v>2</v>
      </c>
      <c r="N3413">
        <v>4</v>
      </c>
      <c r="O3413">
        <v>1</v>
      </c>
      <c r="P3413">
        <v>0</v>
      </c>
      <c r="Q3413">
        <v>2</v>
      </c>
      <c r="R3413">
        <v>3</v>
      </c>
      <c r="S3413">
        <v>6</v>
      </c>
      <c r="T3413">
        <v>3</v>
      </c>
      <c r="U3413">
        <v>0</v>
      </c>
      <c r="V3413">
        <v>1</v>
      </c>
      <c r="W3413">
        <v>0</v>
      </c>
      <c r="X3413">
        <v>1</v>
      </c>
      <c r="Y3413">
        <v>1</v>
      </c>
      <c r="Z3413">
        <v>4</v>
      </c>
      <c r="AA3413">
        <v>3</v>
      </c>
      <c r="AB3413">
        <v>2</v>
      </c>
      <c r="AC3413">
        <v>0</v>
      </c>
      <c r="AD3413">
        <v>2</v>
      </c>
      <c r="AE3413">
        <f>SUM(M3413:N3413)/SUM(K3413:AD3413)</f>
        <v>0.16666666666666666</v>
      </c>
      <c r="AF3413">
        <f>SUM(S3413,Y3413)/SUM(K3413:AD3413)</f>
        <v>0.19444444444444445</v>
      </c>
      <c r="AG3413">
        <f t="shared" si="230"/>
        <v>2.7777777777777776E-2</v>
      </c>
      <c r="AH3413">
        <f t="shared" si="231"/>
        <v>8.3333333333333329E-2</v>
      </c>
      <c r="AI3413">
        <f t="shared" si="232"/>
        <v>0.22222222222222221</v>
      </c>
      <c r="AJ3413">
        <f t="shared" si="233"/>
        <v>0.30555555555555558</v>
      </c>
    </row>
    <row r="3414" spans="1:38" x14ac:dyDescent="0.2">
      <c r="A3414" t="s">
        <v>3032</v>
      </c>
      <c r="B3414">
        <v>296</v>
      </c>
      <c r="C3414">
        <v>444</v>
      </c>
      <c r="D3414">
        <f>C3414-B3414</f>
        <v>148</v>
      </c>
      <c r="E3414">
        <v>0.1711</v>
      </c>
      <c r="F3414">
        <v>9.59E-4</v>
      </c>
      <c r="G3414">
        <v>18</v>
      </c>
      <c r="H3414" t="s">
        <v>35</v>
      </c>
      <c r="I3414" t="s">
        <v>49</v>
      </c>
      <c r="J3414">
        <v>2.681</v>
      </c>
      <c r="K3414">
        <v>3</v>
      </c>
      <c r="L3414">
        <v>2</v>
      </c>
      <c r="M3414">
        <v>4</v>
      </c>
      <c r="N3414">
        <v>11</v>
      </c>
      <c r="O3414">
        <v>2</v>
      </c>
      <c r="P3414">
        <v>1</v>
      </c>
      <c r="Q3414">
        <v>1</v>
      </c>
      <c r="R3414">
        <v>1</v>
      </c>
      <c r="S3414">
        <v>10</v>
      </c>
      <c r="T3414">
        <v>1</v>
      </c>
      <c r="U3414">
        <v>4</v>
      </c>
      <c r="V3414">
        <v>5</v>
      </c>
      <c r="W3414">
        <v>1</v>
      </c>
      <c r="X3414">
        <v>6</v>
      </c>
      <c r="Y3414">
        <v>4</v>
      </c>
      <c r="Z3414">
        <v>10</v>
      </c>
      <c r="AA3414">
        <v>1</v>
      </c>
      <c r="AB3414">
        <v>1</v>
      </c>
      <c r="AC3414">
        <v>0</v>
      </c>
      <c r="AD3414">
        <v>4</v>
      </c>
      <c r="AE3414">
        <f>SUM(M3414:N3414)/SUM(K3414:AD3414)</f>
        <v>0.20833333333333334</v>
      </c>
      <c r="AF3414">
        <f>SUM(S3414,Y3414)/SUM(K3414:AD3414)</f>
        <v>0.19444444444444445</v>
      </c>
      <c r="AG3414">
        <f t="shared" si="230"/>
        <v>6.9444444444444448E-2</v>
      </c>
      <c r="AH3414">
        <f t="shared" si="231"/>
        <v>8.3333333333333329E-2</v>
      </c>
      <c r="AI3414">
        <f t="shared" si="232"/>
        <v>9.7222222222222224E-2</v>
      </c>
      <c r="AJ3414">
        <f t="shared" si="233"/>
        <v>0.34722222222222221</v>
      </c>
    </row>
    <row r="3415" spans="1:38" x14ac:dyDescent="0.2">
      <c r="A3415" t="s">
        <v>1330</v>
      </c>
      <c r="B3415">
        <v>352</v>
      </c>
      <c r="C3415">
        <v>398</v>
      </c>
      <c r="D3415">
        <f>C3415-B3415</f>
        <v>46</v>
      </c>
      <c r="E3415">
        <v>0.6079</v>
      </c>
      <c r="F3415">
        <v>0.257573</v>
      </c>
      <c r="G3415">
        <v>90</v>
      </c>
      <c r="H3415" t="s">
        <v>35</v>
      </c>
      <c r="I3415" t="s">
        <v>49</v>
      </c>
      <c r="J3415">
        <v>3.2749999999999999</v>
      </c>
      <c r="K3415">
        <v>2</v>
      </c>
      <c r="L3415">
        <v>2</v>
      </c>
      <c r="M3415">
        <v>0</v>
      </c>
      <c r="N3415">
        <v>8</v>
      </c>
      <c r="O3415">
        <v>2</v>
      </c>
      <c r="P3415">
        <v>1</v>
      </c>
      <c r="Q3415">
        <v>0</v>
      </c>
      <c r="R3415">
        <v>1</v>
      </c>
      <c r="S3415">
        <v>4</v>
      </c>
      <c r="T3415">
        <v>1</v>
      </c>
      <c r="U3415">
        <v>0</v>
      </c>
      <c r="V3415">
        <v>2</v>
      </c>
      <c r="W3415">
        <v>0</v>
      </c>
      <c r="X3415">
        <v>1</v>
      </c>
      <c r="Y3415">
        <v>3</v>
      </c>
      <c r="Z3415">
        <v>3</v>
      </c>
      <c r="AA3415">
        <v>1</v>
      </c>
      <c r="AB3415">
        <v>2</v>
      </c>
      <c r="AC3415">
        <v>0</v>
      </c>
      <c r="AD3415">
        <v>3</v>
      </c>
      <c r="AE3415">
        <f>SUM(M3415:N3415)/SUM(K3415:AD3415)</f>
        <v>0.22222222222222221</v>
      </c>
      <c r="AF3415">
        <f>SUM(S3415,Y3415)/SUM(K3415:AD3415)</f>
        <v>0.19444444444444445</v>
      </c>
      <c r="AG3415">
        <f t="shared" si="230"/>
        <v>8.3333333333333329E-2</v>
      </c>
      <c r="AH3415">
        <f t="shared" si="231"/>
        <v>0.1388888888888889</v>
      </c>
      <c r="AI3415">
        <f t="shared" si="232"/>
        <v>0.1111111111111111</v>
      </c>
      <c r="AJ3415">
        <f t="shared" si="233"/>
        <v>0.25</v>
      </c>
    </row>
    <row r="3416" spans="1:38" x14ac:dyDescent="0.2">
      <c r="A3416" t="s">
        <v>1407</v>
      </c>
      <c r="B3416">
        <v>6</v>
      </c>
      <c r="C3416">
        <v>578</v>
      </c>
      <c r="D3416">
        <f>C3416-B3416</f>
        <v>572</v>
      </c>
      <c r="E3416">
        <v>0.29220000000000002</v>
      </c>
      <c r="F3416">
        <v>3.424E-3</v>
      </c>
      <c r="G3416">
        <v>54</v>
      </c>
      <c r="H3416" t="s">
        <v>32</v>
      </c>
      <c r="I3416" t="s">
        <v>49</v>
      </c>
      <c r="J3416">
        <v>2.5419999999999998</v>
      </c>
      <c r="K3416">
        <v>8</v>
      </c>
      <c r="L3416">
        <v>0</v>
      </c>
      <c r="M3416">
        <v>20</v>
      </c>
      <c r="N3416">
        <v>22</v>
      </c>
      <c r="O3416">
        <v>1</v>
      </c>
      <c r="P3416">
        <v>19</v>
      </c>
      <c r="Q3416">
        <v>4</v>
      </c>
      <c r="R3416">
        <v>4</v>
      </c>
      <c r="S3416">
        <v>38</v>
      </c>
      <c r="T3416">
        <v>6</v>
      </c>
      <c r="U3416">
        <v>2</v>
      </c>
      <c r="V3416">
        <v>20</v>
      </c>
      <c r="W3416">
        <v>12</v>
      </c>
      <c r="X3416">
        <v>15</v>
      </c>
      <c r="Y3416">
        <v>5</v>
      </c>
      <c r="Z3416">
        <v>28</v>
      </c>
      <c r="AA3416">
        <v>13</v>
      </c>
      <c r="AB3416">
        <v>4</v>
      </c>
      <c r="AC3416">
        <v>0</v>
      </c>
      <c r="AD3416">
        <v>0</v>
      </c>
      <c r="AE3416">
        <f>SUM(M3416:N3416)/SUM(K3416:AD3416)</f>
        <v>0.19004524886877827</v>
      </c>
      <c r="AF3416">
        <f>SUM(S3416,Y3416)/SUM(K3416:AD3416)</f>
        <v>0.19457013574660634</v>
      </c>
      <c r="AG3416">
        <f t="shared" si="230"/>
        <v>0.17647058823529413</v>
      </c>
      <c r="AH3416">
        <f t="shared" si="231"/>
        <v>4.5248868778280547E-3</v>
      </c>
      <c r="AI3416">
        <f t="shared" si="232"/>
        <v>7.2398190045248875E-2</v>
      </c>
      <c r="AJ3416">
        <f t="shared" si="233"/>
        <v>0.36199095022624433</v>
      </c>
      <c r="AK3416">
        <v>4</v>
      </c>
      <c r="AL3416">
        <v>0</v>
      </c>
    </row>
    <row r="3417" spans="1:38" x14ac:dyDescent="0.2">
      <c r="A3417" t="s">
        <v>708</v>
      </c>
      <c r="B3417">
        <v>83</v>
      </c>
      <c r="C3417">
        <v>522</v>
      </c>
      <c r="D3417">
        <f>C3417-B3417</f>
        <v>439</v>
      </c>
      <c r="E3417">
        <v>0.32950000000000002</v>
      </c>
      <c r="F3417">
        <v>2.2717999999999999E-2</v>
      </c>
      <c r="G3417">
        <v>66</v>
      </c>
      <c r="H3417" t="s">
        <v>35</v>
      </c>
      <c r="I3417" t="s">
        <v>51</v>
      </c>
      <c r="J3417">
        <v>2.8730000000000002</v>
      </c>
      <c r="K3417">
        <v>10</v>
      </c>
      <c r="L3417">
        <v>1</v>
      </c>
      <c r="M3417">
        <v>15</v>
      </c>
      <c r="N3417">
        <v>19</v>
      </c>
      <c r="O3417">
        <v>3</v>
      </c>
      <c r="P3417">
        <v>15</v>
      </c>
      <c r="Q3417">
        <v>4</v>
      </c>
      <c r="R3417">
        <v>3</v>
      </c>
      <c r="S3417">
        <v>24</v>
      </c>
      <c r="T3417">
        <v>15</v>
      </c>
      <c r="U3417">
        <v>1</v>
      </c>
      <c r="V3417">
        <v>16</v>
      </c>
      <c r="W3417">
        <v>4</v>
      </c>
      <c r="X3417">
        <v>13</v>
      </c>
      <c r="Y3417">
        <v>13</v>
      </c>
      <c r="Z3417">
        <v>18</v>
      </c>
      <c r="AA3417">
        <v>10</v>
      </c>
      <c r="AB3417">
        <v>3</v>
      </c>
      <c r="AC3417">
        <v>0</v>
      </c>
      <c r="AD3417">
        <v>3</v>
      </c>
      <c r="AE3417">
        <f>SUM(M3417:N3417)/SUM(K3417:AD3417)</f>
        <v>0.17894736842105263</v>
      </c>
      <c r="AF3417">
        <f>SUM(S3417,Y3417)/SUM(K3417:AD3417)</f>
        <v>0.19473684210526315</v>
      </c>
      <c r="AG3417">
        <f t="shared" si="230"/>
        <v>0.15263157894736842</v>
      </c>
      <c r="AH3417">
        <f t="shared" si="231"/>
        <v>3.1578947368421054E-2</v>
      </c>
      <c r="AI3417">
        <f t="shared" si="232"/>
        <v>0.11578947368421053</v>
      </c>
      <c r="AJ3417">
        <f t="shared" si="233"/>
        <v>0.32631578947368423</v>
      </c>
    </row>
    <row r="3418" spans="1:38" x14ac:dyDescent="0.2">
      <c r="A3418" t="s">
        <v>3111</v>
      </c>
      <c r="B3418">
        <v>3</v>
      </c>
      <c r="C3418">
        <v>444</v>
      </c>
      <c r="D3418">
        <f>C3418-B3418</f>
        <v>441</v>
      </c>
      <c r="E3418">
        <v>0.21340000000000001</v>
      </c>
      <c r="F3418">
        <v>2.02E-4</v>
      </c>
      <c r="G3418">
        <v>30</v>
      </c>
      <c r="H3418" t="s">
        <v>35</v>
      </c>
      <c r="I3418" t="s">
        <v>33</v>
      </c>
      <c r="J3418">
        <v>2.931</v>
      </c>
      <c r="K3418">
        <v>7</v>
      </c>
      <c r="L3418">
        <v>2</v>
      </c>
      <c r="M3418">
        <v>14</v>
      </c>
      <c r="N3418">
        <v>20</v>
      </c>
      <c r="O3418">
        <v>2</v>
      </c>
      <c r="P3418">
        <v>21</v>
      </c>
      <c r="Q3418">
        <v>2</v>
      </c>
      <c r="R3418">
        <v>6</v>
      </c>
      <c r="S3418">
        <v>28</v>
      </c>
      <c r="T3418">
        <v>8</v>
      </c>
      <c r="U3418">
        <v>1</v>
      </c>
      <c r="V3418">
        <v>13</v>
      </c>
      <c r="W3418">
        <v>9</v>
      </c>
      <c r="X3418">
        <v>5</v>
      </c>
      <c r="Y3418">
        <v>9</v>
      </c>
      <c r="Z3418">
        <v>23</v>
      </c>
      <c r="AA3418">
        <v>13</v>
      </c>
      <c r="AB3418">
        <v>3</v>
      </c>
      <c r="AC3418">
        <v>1</v>
      </c>
      <c r="AD3418">
        <v>3</v>
      </c>
      <c r="AE3418">
        <f>SUM(M3418:N3418)/SUM(K3418:AD3418)</f>
        <v>0.17894736842105263</v>
      </c>
      <c r="AF3418">
        <f>SUM(S3418,Y3418)/SUM(K3418:AD3418)</f>
        <v>0.19473684210526315</v>
      </c>
      <c r="AG3418">
        <f t="shared" si="230"/>
        <v>0.19473684210526315</v>
      </c>
      <c r="AH3418">
        <f t="shared" si="231"/>
        <v>3.1578947368421054E-2</v>
      </c>
      <c r="AI3418">
        <f t="shared" si="232"/>
        <v>9.4736842105263161E-2</v>
      </c>
      <c r="AJ3418">
        <f t="shared" si="233"/>
        <v>0.30526315789473685</v>
      </c>
    </row>
    <row r="3419" spans="1:38" x14ac:dyDescent="0.2">
      <c r="A3419" t="s">
        <v>190</v>
      </c>
      <c r="B3419">
        <v>1</v>
      </c>
      <c r="C3419">
        <v>747</v>
      </c>
      <c r="D3419">
        <f>C3419-B3419</f>
        <v>746</v>
      </c>
      <c r="E3419">
        <v>0.23749999999999999</v>
      </c>
      <c r="F3419">
        <v>1.1E-5</v>
      </c>
      <c r="G3419">
        <v>42</v>
      </c>
      <c r="H3419" t="s">
        <v>46</v>
      </c>
      <c r="I3419" t="s">
        <v>33</v>
      </c>
      <c r="J3419">
        <v>2.3980000000000001</v>
      </c>
      <c r="K3419">
        <v>12</v>
      </c>
      <c r="L3419">
        <v>0</v>
      </c>
      <c r="M3419">
        <v>29</v>
      </c>
      <c r="N3419">
        <v>40</v>
      </c>
      <c r="O3419">
        <v>2</v>
      </c>
      <c r="P3419">
        <v>25</v>
      </c>
      <c r="Q3419">
        <v>7</v>
      </c>
      <c r="R3419">
        <v>2</v>
      </c>
      <c r="S3419">
        <v>32</v>
      </c>
      <c r="T3419">
        <v>4</v>
      </c>
      <c r="U3419">
        <v>1</v>
      </c>
      <c r="V3419">
        <v>16</v>
      </c>
      <c r="W3419">
        <v>11</v>
      </c>
      <c r="X3419">
        <v>16</v>
      </c>
      <c r="Y3419">
        <v>20</v>
      </c>
      <c r="Z3419">
        <v>22</v>
      </c>
      <c r="AA3419">
        <v>13</v>
      </c>
      <c r="AB3419">
        <v>9</v>
      </c>
      <c r="AC3419">
        <v>1</v>
      </c>
      <c r="AD3419">
        <v>5</v>
      </c>
      <c r="AE3419">
        <f>SUM(M3419:N3419)/SUM(K3419:AD3419)</f>
        <v>0.25842696629213485</v>
      </c>
      <c r="AF3419">
        <f>SUM(S3419,Y3419)/SUM(K3419:AD3419)</f>
        <v>0.19475655430711611</v>
      </c>
      <c r="AG3419">
        <f t="shared" si="230"/>
        <v>0.1797752808988764</v>
      </c>
      <c r="AH3419">
        <f t="shared" si="231"/>
        <v>2.9962546816479401E-2</v>
      </c>
      <c r="AI3419">
        <f t="shared" si="232"/>
        <v>5.9925093632958802E-2</v>
      </c>
      <c r="AJ3419">
        <f t="shared" si="233"/>
        <v>0.27715355805243447</v>
      </c>
    </row>
    <row r="3420" spans="1:38" x14ac:dyDescent="0.2">
      <c r="A3420" t="s">
        <v>1023</v>
      </c>
      <c r="B3420">
        <v>917</v>
      </c>
      <c r="C3420">
        <v>998</v>
      </c>
      <c r="D3420">
        <f>C3420-B3420</f>
        <v>81</v>
      </c>
      <c r="E3420">
        <v>0.14380000000000001</v>
      </c>
      <c r="F3420">
        <v>2.307E-3</v>
      </c>
      <c r="G3420">
        <v>6</v>
      </c>
      <c r="H3420" t="s">
        <v>35</v>
      </c>
      <c r="I3420" t="s">
        <v>44</v>
      </c>
      <c r="J3420">
        <v>3.6739999999999999</v>
      </c>
      <c r="K3420">
        <v>3</v>
      </c>
      <c r="L3420">
        <v>2</v>
      </c>
      <c r="M3420">
        <v>1</v>
      </c>
      <c r="N3420">
        <v>11</v>
      </c>
      <c r="O3420">
        <v>4</v>
      </c>
      <c r="P3420">
        <v>2</v>
      </c>
      <c r="Q3420">
        <v>3</v>
      </c>
      <c r="R3420">
        <v>5</v>
      </c>
      <c r="S3420">
        <v>11</v>
      </c>
      <c r="T3420">
        <v>10</v>
      </c>
      <c r="U3420">
        <v>1</v>
      </c>
      <c r="V3420">
        <v>4</v>
      </c>
      <c r="W3420">
        <v>1</v>
      </c>
      <c r="X3420">
        <v>2</v>
      </c>
      <c r="Y3420">
        <v>4</v>
      </c>
      <c r="Z3420">
        <v>8</v>
      </c>
      <c r="AA3420">
        <v>2</v>
      </c>
      <c r="AB3420">
        <v>0</v>
      </c>
      <c r="AC3420">
        <v>0</v>
      </c>
      <c r="AD3420">
        <v>3</v>
      </c>
      <c r="AE3420">
        <f>SUM(M3420:N3420)/SUM(K3420:AD3420)</f>
        <v>0.15584415584415584</v>
      </c>
      <c r="AF3420">
        <f>SUM(S3420,Y3420)/SUM(K3420:AD3420)</f>
        <v>0.19480519480519481</v>
      </c>
      <c r="AG3420">
        <f t="shared" si="230"/>
        <v>7.792207792207792E-2</v>
      </c>
      <c r="AH3420">
        <f t="shared" si="231"/>
        <v>9.0909090909090912E-2</v>
      </c>
      <c r="AI3420">
        <f t="shared" si="232"/>
        <v>0.20779220779220781</v>
      </c>
      <c r="AJ3420">
        <f t="shared" si="233"/>
        <v>0.27272727272727271</v>
      </c>
    </row>
    <row r="3421" spans="1:38" x14ac:dyDescent="0.2">
      <c r="A3421" t="s">
        <v>1831</v>
      </c>
      <c r="B3421">
        <v>293</v>
      </c>
      <c r="C3421">
        <v>396</v>
      </c>
      <c r="D3421">
        <f>C3421-B3421</f>
        <v>103</v>
      </c>
      <c r="E3421">
        <v>0.3236</v>
      </c>
      <c r="F3421">
        <v>2.3000000000000001E-4</v>
      </c>
      <c r="G3421">
        <v>66</v>
      </c>
      <c r="H3421" t="s">
        <v>46</v>
      </c>
      <c r="I3421" t="s">
        <v>33</v>
      </c>
      <c r="J3421">
        <v>2.76</v>
      </c>
      <c r="K3421">
        <v>8</v>
      </c>
      <c r="L3421">
        <v>0</v>
      </c>
      <c r="M3421">
        <v>9</v>
      </c>
      <c r="N3421">
        <v>16</v>
      </c>
      <c r="O3421">
        <v>1</v>
      </c>
      <c r="P3421">
        <v>6</v>
      </c>
      <c r="Q3421">
        <v>0</v>
      </c>
      <c r="R3421">
        <v>1</v>
      </c>
      <c r="S3421">
        <v>12</v>
      </c>
      <c r="T3421">
        <v>4</v>
      </c>
      <c r="U3421">
        <v>2</v>
      </c>
      <c r="V3421">
        <v>1</v>
      </c>
      <c r="W3421">
        <v>4</v>
      </c>
      <c r="X3421">
        <v>2</v>
      </c>
      <c r="Y3421">
        <v>3</v>
      </c>
      <c r="Z3421">
        <v>2</v>
      </c>
      <c r="AA3421">
        <v>3</v>
      </c>
      <c r="AB3421">
        <v>0</v>
      </c>
      <c r="AC3421">
        <v>0</v>
      </c>
      <c r="AD3421">
        <v>3</v>
      </c>
      <c r="AE3421">
        <f>SUM(M3421:N3421)/SUM(K3421:AD3421)</f>
        <v>0.32467532467532467</v>
      </c>
      <c r="AF3421">
        <f>SUM(S3421,Y3421)/SUM(K3421:AD3421)</f>
        <v>0.19480519480519481</v>
      </c>
      <c r="AG3421">
        <f t="shared" si="230"/>
        <v>0.23376623376623376</v>
      </c>
      <c r="AH3421">
        <f t="shared" si="231"/>
        <v>5.1948051948051951E-2</v>
      </c>
      <c r="AI3421">
        <f t="shared" si="232"/>
        <v>9.0909090909090912E-2</v>
      </c>
      <c r="AJ3421">
        <f t="shared" si="233"/>
        <v>0.1038961038961039</v>
      </c>
    </row>
    <row r="3422" spans="1:38" x14ac:dyDescent="0.2">
      <c r="A3422" t="s">
        <v>1614</v>
      </c>
      <c r="B3422">
        <v>10</v>
      </c>
      <c r="C3422">
        <v>434</v>
      </c>
      <c r="D3422">
        <f>C3422-B3422</f>
        <v>424</v>
      </c>
      <c r="E3422">
        <v>0.33189999999999997</v>
      </c>
      <c r="F3422">
        <v>3.1999999999999999E-5</v>
      </c>
      <c r="G3422">
        <v>66</v>
      </c>
      <c r="H3422" t="s">
        <v>46</v>
      </c>
      <c r="I3422" t="s">
        <v>49</v>
      </c>
      <c r="J3422">
        <v>2.5609999999999999</v>
      </c>
      <c r="K3422">
        <v>3</v>
      </c>
      <c r="L3422">
        <v>0</v>
      </c>
      <c r="M3422">
        <v>17</v>
      </c>
      <c r="N3422">
        <v>17</v>
      </c>
      <c r="O3422">
        <v>2</v>
      </c>
      <c r="P3422">
        <v>26</v>
      </c>
      <c r="Q3422">
        <v>3</v>
      </c>
      <c r="R3422">
        <v>7</v>
      </c>
      <c r="S3422">
        <v>22</v>
      </c>
      <c r="T3422">
        <v>2</v>
      </c>
      <c r="U3422">
        <v>0</v>
      </c>
      <c r="V3422">
        <v>7</v>
      </c>
      <c r="W3422">
        <v>8</v>
      </c>
      <c r="X3422">
        <v>9</v>
      </c>
      <c r="Y3422">
        <v>9</v>
      </c>
      <c r="Z3422">
        <v>12</v>
      </c>
      <c r="AA3422">
        <v>8</v>
      </c>
      <c r="AB3422">
        <v>0</v>
      </c>
      <c r="AC3422">
        <v>0</v>
      </c>
      <c r="AD3422">
        <v>7</v>
      </c>
      <c r="AE3422">
        <f>SUM(M3422:N3422)/SUM(K3422:AD3422)</f>
        <v>0.21383647798742139</v>
      </c>
      <c r="AF3422">
        <f>SUM(S3422,Y3422)/SUM(K3422:AD3422)</f>
        <v>0.19496855345911951</v>
      </c>
      <c r="AG3422">
        <f t="shared" si="230"/>
        <v>0.23270440251572327</v>
      </c>
      <c r="AH3422">
        <f t="shared" si="231"/>
        <v>5.6603773584905662E-2</v>
      </c>
      <c r="AI3422">
        <f t="shared" si="232"/>
        <v>5.6603773584905662E-2</v>
      </c>
      <c r="AJ3422">
        <f t="shared" si="233"/>
        <v>0.24528301886792453</v>
      </c>
      <c r="AK3422">
        <v>16</v>
      </c>
      <c r="AL3422">
        <v>0</v>
      </c>
    </row>
    <row r="3423" spans="1:38" x14ac:dyDescent="0.2">
      <c r="A3423" t="s">
        <v>295</v>
      </c>
      <c r="B3423">
        <v>74</v>
      </c>
      <c r="C3423">
        <v>324</v>
      </c>
      <c r="D3423">
        <f>C3423-B3423</f>
        <v>250</v>
      </c>
      <c r="E3423">
        <v>0.23680000000000001</v>
      </c>
      <c r="F3423">
        <v>2.444E-3</v>
      </c>
      <c r="G3423">
        <v>42</v>
      </c>
      <c r="H3423" t="s">
        <v>46</v>
      </c>
      <c r="I3423" t="s">
        <v>40</v>
      </c>
      <c r="J3423">
        <v>3.6160000000000001</v>
      </c>
      <c r="K3423">
        <v>15</v>
      </c>
      <c r="L3423">
        <v>0</v>
      </c>
      <c r="M3423">
        <v>4</v>
      </c>
      <c r="N3423">
        <v>8</v>
      </c>
      <c r="O3423">
        <v>3</v>
      </c>
      <c r="P3423">
        <v>21</v>
      </c>
      <c r="Q3423">
        <v>4</v>
      </c>
      <c r="R3423">
        <v>5</v>
      </c>
      <c r="S3423">
        <v>19</v>
      </c>
      <c r="T3423">
        <v>12</v>
      </c>
      <c r="U3423">
        <v>2</v>
      </c>
      <c r="V3423">
        <v>10</v>
      </c>
      <c r="W3423">
        <v>5</v>
      </c>
      <c r="X3423">
        <v>7</v>
      </c>
      <c r="Y3423">
        <v>13</v>
      </c>
      <c r="Z3423">
        <v>12</v>
      </c>
      <c r="AA3423">
        <v>11</v>
      </c>
      <c r="AB3423">
        <v>8</v>
      </c>
      <c r="AC3423">
        <v>3</v>
      </c>
      <c r="AD3423">
        <v>2</v>
      </c>
      <c r="AE3423">
        <f>SUM(M3423:N3423)/SUM(K3423:AD3423)</f>
        <v>7.3170731707317069E-2</v>
      </c>
      <c r="AF3423">
        <f>SUM(S3423,Y3423)/SUM(K3423:AD3423)</f>
        <v>0.1951219512195122</v>
      </c>
      <c r="AG3423">
        <f t="shared" si="230"/>
        <v>0.25</v>
      </c>
      <c r="AH3423">
        <f t="shared" si="231"/>
        <v>4.878048780487805E-2</v>
      </c>
      <c r="AI3423">
        <f t="shared" si="232"/>
        <v>0.16463414634146342</v>
      </c>
      <c r="AJ3423">
        <f t="shared" si="233"/>
        <v>0.26829268292682928</v>
      </c>
      <c r="AK3423">
        <v>50</v>
      </c>
      <c r="AL3423">
        <v>4</v>
      </c>
    </row>
    <row r="3424" spans="1:38" x14ac:dyDescent="0.2">
      <c r="A3424" t="s">
        <v>2033</v>
      </c>
      <c r="B3424">
        <v>13</v>
      </c>
      <c r="C3424">
        <v>90</v>
      </c>
      <c r="D3424">
        <f>C3424-B3424</f>
        <v>77</v>
      </c>
      <c r="E3424">
        <v>0.1231</v>
      </c>
      <c r="F3424">
        <v>2.2807000000000001E-2</v>
      </c>
      <c r="G3424">
        <v>6</v>
      </c>
      <c r="H3424" t="s">
        <v>35</v>
      </c>
      <c r="I3424" t="s">
        <v>40</v>
      </c>
      <c r="J3424">
        <v>2.6150000000000002</v>
      </c>
      <c r="K3424">
        <v>4</v>
      </c>
      <c r="L3424">
        <v>0</v>
      </c>
      <c r="M3424">
        <v>3</v>
      </c>
      <c r="N3424">
        <v>1</v>
      </c>
      <c r="O3424">
        <v>0</v>
      </c>
      <c r="P3424">
        <v>4</v>
      </c>
      <c r="Q3424">
        <v>3</v>
      </c>
      <c r="R3424">
        <v>1</v>
      </c>
      <c r="S3424">
        <v>6</v>
      </c>
      <c r="T3424">
        <v>0</v>
      </c>
      <c r="U3424">
        <v>0</v>
      </c>
      <c r="V3424">
        <v>3</v>
      </c>
      <c r="W3424">
        <v>1</v>
      </c>
      <c r="X3424">
        <v>5</v>
      </c>
      <c r="Y3424">
        <v>2</v>
      </c>
      <c r="Z3424">
        <v>3</v>
      </c>
      <c r="AA3424">
        <v>2</v>
      </c>
      <c r="AB3424">
        <v>1</v>
      </c>
      <c r="AC3424">
        <v>1</v>
      </c>
      <c r="AD3424">
        <v>1</v>
      </c>
      <c r="AE3424">
        <f>SUM(M3424:N3424)/SUM(K3424:AD3424)</f>
        <v>9.7560975609756101E-2</v>
      </c>
      <c r="AF3424">
        <f>SUM(S3424,Y3424)/SUM(K3424:AD3424)</f>
        <v>0.1951219512195122</v>
      </c>
      <c r="AG3424">
        <f t="shared" si="230"/>
        <v>0.21951219512195122</v>
      </c>
      <c r="AH3424">
        <f t="shared" si="231"/>
        <v>4.878048780487805E-2</v>
      </c>
      <c r="AI3424">
        <f t="shared" si="232"/>
        <v>4.878048780487805E-2</v>
      </c>
      <c r="AJ3424">
        <f t="shared" si="233"/>
        <v>0.3902439024390244</v>
      </c>
    </row>
    <row r="3425" spans="1:38" x14ac:dyDescent="0.2">
      <c r="A3425" t="s">
        <v>1264</v>
      </c>
      <c r="B3425">
        <v>43</v>
      </c>
      <c r="C3425">
        <v>254</v>
      </c>
      <c r="D3425">
        <f>C3425-B3425</f>
        <v>211</v>
      </c>
      <c r="E3425">
        <v>0.26900000000000002</v>
      </c>
      <c r="F3425">
        <v>3.1142E-2</v>
      </c>
      <c r="G3425">
        <v>54</v>
      </c>
      <c r="H3425" t="s">
        <v>35</v>
      </c>
      <c r="I3425" t="s">
        <v>51</v>
      </c>
      <c r="J3425">
        <v>2.9750000000000001</v>
      </c>
      <c r="K3425">
        <v>2</v>
      </c>
      <c r="L3425">
        <v>0</v>
      </c>
      <c r="M3425">
        <v>6</v>
      </c>
      <c r="N3425">
        <v>9</v>
      </c>
      <c r="O3425">
        <v>3</v>
      </c>
      <c r="P3425">
        <v>14</v>
      </c>
      <c r="Q3425">
        <v>2</v>
      </c>
      <c r="R3425">
        <v>4</v>
      </c>
      <c r="S3425">
        <v>17</v>
      </c>
      <c r="T3425">
        <v>6</v>
      </c>
      <c r="U3425">
        <v>3</v>
      </c>
      <c r="V3425">
        <v>10</v>
      </c>
      <c r="W3425">
        <v>6</v>
      </c>
      <c r="X3425">
        <v>8</v>
      </c>
      <c r="Y3425">
        <v>7</v>
      </c>
      <c r="Z3425">
        <v>10</v>
      </c>
      <c r="AA3425">
        <v>11</v>
      </c>
      <c r="AB3425">
        <v>2</v>
      </c>
      <c r="AC3425">
        <v>0</v>
      </c>
      <c r="AD3425">
        <v>3</v>
      </c>
      <c r="AE3425">
        <f>SUM(M3425:N3425)/SUM(K3425:AD3425)</f>
        <v>0.12195121951219512</v>
      </c>
      <c r="AF3425">
        <f>SUM(S3425,Y3425)/SUM(K3425:AD3425)</f>
        <v>0.1951219512195122</v>
      </c>
      <c r="AG3425">
        <f t="shared" si="230"/>
        <v>0.17886178861788618</v>
      </c>
      <c r="AH3425">
        <f t="shared" si="231"/>
        <v>4.878048780487805E-2</v>
      </c>
      <c r="AI3425">
        <f t="shared" si="232"/>
        <v>0.12195121951219512</v>
      </c>
      <c r="AJ3425">
        <f t="shared" si="233"/>
        <v>0.33333333333333331</v>
      </c>
    </row>
    <row r="3426" spans="1:38" x14ac:dyDescent="0.2">
      <c r="A3426" t="s">
        <v>1688</v>
      </c>
      <c r="B3426">
        <v>562</v>
      </c>
      <c r="C3426">
        <v>715</v>
      </c>
      <c r="D3426">
        <f>C3426-B3426</f>
        <v>153</v>
      </c>
      <c r="E3426">
        <v>0.3039</v>
      </c>
      <c r="F3426">
        <v>4.3000000000000002E-5</v>
      </c>
      <c r="G3426">
        <v>54</v>
      </c>
      <c r="H3426" t="s">
        <v>46</v>
      </c>
      <c r="I3426" t="s">
        <v>33</v>
      </c>
      <c r="J3426">
        <v>3.4820000000000002</v>
      </c>
      <c r="K3426">
        <v>3</v>
      </c>
      <c r="L3426">
        <v>2</v>
      </c>
      <c r="M3426">
        <v>6</v>
      </c>
      <c r="N3426">
        <v>8</v>
      </c>
      <c r="O3426">
        <v>3</v>
      </c>
      <c r="P3426">
        <v>5</v>
      </c>
      <c r="Q3426">
        <v>1</v>
      </c>
      <c r="R3426">
        <v>8</v>
      </c>
      <c r="S3426">
        <v>10</v>
      </c>
      <c r="T3426">
        <v>3</v>
      </c>
      <c r="U3426">
        <v>3</v>
      </c>
      <c r="V3426">
        <v>6</v>
      </c>
      <c r="W3426">
        <v>1</v>
      </c>
      <c r="X3426">
        <v>5</v>
      </c>
      <c r="Y3426">
        <v>6</v>
      </c>
      <c r="Z3426">
        <v>2</v>
      </c>
      <c r="AA3426">
        <v>5</v>
      </c>
      <c r="AB3426">
        <v>3</v>
      </c>
      <c r="AC3426">
        <v>0</v>
      </c>
      <c r="AD3426">
        <v>2</v>
      </c>
      <c r="AE3426">
        <f>SUM(M3426:N3426)/SUM(K3426:AD3426)</f>
        <v>0.17073170731707318</v>
      </c>
      <c r="AF3426">
        <f>SUM(S3426,Y3426)/SUM(K3426:AD3426)</f>
        <v>0.1951219512195122</v>
      </c>
      <c r="AG3426">
        <f t="shared" si="230"/>
        <v>0.10975609756097561</v>
      </c>
      <c r="AH3426">
        <f t="shared" si="231"/>
        <v>6.097560975609756E-2</v>
      </c>
      <c r="AI3426">
        <f t="shared" si="232"/>
        <v>0.2073170731707317</v>
      </c>
      <c r="AJ3426">
        <f t="shared" si="233"/>
        <v>0.25609756097560976</v>
      </c>
    </row>
    <row r="3427" spans="1:38" x14ac:dyDescent="0.2">
      <c r="A3427" t="s">
        <v>539</v>
      </c>
      <c r="B3427">
        <v>2</v>
      </c>
      <c r="C3427">
        <v>190</v>
      </c>
      <c r="D3427">
        <f>C3427-B3427</f>
        <v>188</v>
      </c>
      <c r="E3427">
        <v>0.46889999999999998</v>
      </c>
      <c r="F3427">
        <v>1.6949999999999999E-3</v>
      </c>
      <c r="G3427">
        <v>90</v>
      </c>
      <c r="H3427" t="s">
        <v>32</v>
      </c>
      <c r="I3427" t="s">
        <v>40</v>
      </c>
      <c r="J3427">
        <v>2.8439999999999999</v>
      </c>
      <c r="K3427">
        <v>3</v>
      </c>
      <c r="L3427">
        <v>0</v>
      </c>
      <c r="M3427">
        <v>9</v>
      </c>
      <c r="N3427">
        <v>7</v>
      </c>
      <c r="O3427">
        <v>1</v>
      </c>
      <c r="P3427">
        <v>9</v>
      </c>
      <c r="Q3427">
        <v>1</v>
      </c>
      <c r="R3427">
        <v>2</v>
      </c>
      <c r="S3427">
        <v>8</v>
      </c>
      <c r="T3427">
        <v>4</v>
      </c>
      <c r="U3427">
        <v>1</v>
      </c>
      <c r="V3427">
        <v>1</v>
      </c>
      <c r="W3427">
        <v>4</v>
      </c>
      <c r="X3427">
        <v>9</v>
      </c>
      <c r="Y3427">
        <v>8</v>
      </c>
      <c r="Z3427">
        <v>5</v>
      </c>
      <c r="AA3427">
        <v>3</v>
      </c>
      <c r="AB3427">
        <v>3</v>
      </c>
      <c r="AC3427">
        <v>0</v>
      </c>
      <c r="AD3427">
        <v>4</v>
      </c>
      <c r="AE3427">
        <f>SUM(M3427:N3427)/SUM(K3427:AD3427)</f>
        <v>0.1951219512195122</v>
      </c>
      <c r="AF3427">
        <f>SUM(S3427,Y3427)/SUM(K3427:AD3427)</f>
        <v>0.1951219512195122</v>
      </c>
      <c r="AG3427">
        <f t="shared" si="230"/>
        <v>0.1951219512195122</v>
      </c>
      <c r="AH3427">
        <f t="shared" si="231"/>
        <v>6.097560975609756E-2</v>
      </c>
      <c r="AI3427">
        <f t="shared" si="232"/>
        <v>0.12195121951219512</v>
      </c>
      <c r="AJ3427">
        <f t="shared" si="233"/>
        <v>0.23170731707317074</v>
      </c>
      <c r="AK3427">
        <v>5</v>
      </c>
      <c r="AL3427">
        <v>0</v>
      </c>
    </row>
    <row r="3428" spans="1:38" x14ac:dyDescent="0.2">
      <c r="A3428" t="s">
        <v>3045</v>
      </c>
      <c r="B3428">
        <v>194</v>
      </c>
      <c r="C3428">
        <v>603</v>
      </c>
      <c r="D3428">
        <f>C3428-B3428</f>
        <v>409</v>
      </c>
      <c r="E3428">
        <v>0.1278</v>
      </c>
      <c r="F3428">
        <v>9.5000000000000005E-5</v>
      </c>
      <c r="G3428">
        <v>6</v>
      </c>
      <c r="H3428" t="s">
        <v>32</v>
      </c>
      <c r="I3428" t="s">
        <v>49</v>
      </c>
      <c r="J3428">
        <v>2.6920000000000002</v>
      </c>
      <c r="K3428">
        <v>8</v>
      </c>
      <c r="L3428">
        <v>0</v>
      </c>
      <c r="M3428">
        <v>12</v>
      </c>
      <c r="N3428">
        <v>19</v>
      </c>
      <c r="O3428">
        <v>3</v>
      </c>
      <c r="P3428">
        <v>25</v>
      </c>
      <c r="Q3428">
        <v>3</v>
      </c>
      <c r="R3428">
        <v>2</v>
      </c>
      <c r="S3428">
        <v>24</v>
      </c>
      <c r="T3428">
        <v>5</v>
      </c>
      <c r="U3428">
        <v>2</v>
      </c>
      <c r="V3428">
        <v>13</v>
      </c>
      <c r="W3428">
        <v>10</v>
      </c>
      <c r="X3428">
        <v>7</v>
      </c>
      <c r="Y3428">
        <v>9</v>
      </c>
      <c r="Z3428">
        <v>16</v>
      </c>
      <c r="AA3428">
        <v>7</v>
      </c>
      <c r="AB3428">
        <v>2</v>
      </c>
      <c r="AC3428">
        <v>0</v>
      </c>
      <c r="AD3428">
        <v>2</v>
      </c>
      <c r="AE3428">
        <f>SUM(M3428:N3428)/SUM(K3428:AD3428)</f>
        <v>0.18343195266272189</v>
      </c>
      <c r="AF3428">
        <f>SUM(S3428,Y3428)/SUM(K3428:AD3428)</f>
        <v>0.19526627218934911</v>
      </c>
      <c r="AG3428">
        <f t="shared" si="230"/>
        <v>0.25443786982248523</v>
      </c>
      <c r="AH3428">
        <f t="shared" si="231"/>
        <v>2.9585798816568046E-2</v>
      </c>
      <c r="AI3428">
        <f t="shared" si="232"/>
        <v>6.5088757396449703E-2</v>
      </c>
      <c r="AJ3428">
        <f t="shared" si="233"/>
        <v>0.27218934911242604</v>
      </c>
      <c r="AK3428">
        <v>1</v>
      </c>
      <c r="AL3428">
        <v>1</v>
      </c>
    </row>
    <row r="3429" spans="1:38" x14ac:dyDescent="0.2">
      <c r="A3429" t="s">
        <v>2988</v>
      </c>
      <c r="B3429">
        <v>31</v>
      </c>
      <c r="C3429">
        <v>238</v>
      </c>
      <c r="D3429">
        <f>C3429-B3429</f>
        <v>207</v>
      </c>
      <c r="E3429">
        <v>0.1447</v>
      </c>
      <c r="F3429">
        <v>3.1100000000000002E-4</v>
      </c>
      <c r="G3429">
        <v>6</v>
      </c>
      <c r="H3429" t="s">
        <v>46</v>
      </c>
      <c r="I3429" t="s">
        <v>36</v>
      </c>
      <c r="J3429">
        <v>2.4510000000000001</v>
      </c>
      <c r="K3429">
        <v>0</v>
      </c>
      <c r="L3429">
        <v>0</v>
      </c>
      <c r="M3429">
        <v>7</v>
      </c>
      <c r="N3429">
        <v>11</v>
      </c>
      <c r="O3429">
        <v>1</v>
      </c>
      <c r="P3429">
        <v>10</v>
      </c>
      <c r="Q3429">
        <v>3</v>
      </c>
      <c r="R3429">
        <v>3</v>
      </c>
      <c r="S3429">
        <v>10</v>
      </c>
      <c r="T3429">
        <v>3</v>
      </c>
      <c r="U3429">
        <v>0</v>
      </c>
      <c r="V3429">
        <v>9</v>
      </c>
      <c r="W3429">
        <v>6</v>
      </c>
      <c r="X3429">
        <v>5</v>
      </c>
      <c r="Y3429">
        <v>7</v>
      </c>
      <c r="Z3429">
        <v>5</v>
      </c>
      <c r="AA3429">
        <v>3</v>
      </c>
      <c r="AB3429">
        <v>2</v>
      </c>
      <c r="AC3429">
        <v>0</v>
      </c>
      <c r="AD3429">
        <v>2</v>
      </c>
      <c r="AE3429">
        <f>SUM(M3429:N3429)/SUM(K3429:AD3429)</f>
        <v>0.20689655172413793</v>
      </c>
      <c r="AF3429">
        <f>SUM(S3429,Y3429)/SUM(K3429:AD3429)</f>
        <v>0.19540229885057472</v>
      </c>
      <c r="AG3429">
        <f t="shared" si="230"/>
        <v>0.18390804597701149</v>
      </c>
      <c r="AH3429">
        <f t="shared" si="231"/>
        <v>3.4482758620689655E-2</v>
      </c>
      <c r="AI3429">
        <f t="shared" si="232"/>
        <v>9.1954022988505746E-2</v>
      </c>
      <c r="AJ3429">
        <f t="shared" si="233"/>
        <v>0.28735632183908044</v>
      </c>
      <c r="AK3429">
        <v>5</v>
      </c>
      <c r="AL3429">
        <v>3</v>
      </c>
    </row>
    <row r="3430" spans="1:38" x14ac:dyDescent="0.2">
      <c r="A3430" t="s">
        <v>2648</v>
      </c>
      <c r="B3430">
        <v>42</v>
      </c>
      <c r="C3430">
        <v>198</v>
      </c>
      <c r="D3430">
        <f>C3430-B3430</f>
        <v>156</v>
      </c>
      <c r="E3430">
        <v>0.27050000000000002</v>
      </c>
      <c r="F3430">
        <v>1.364E-3</v>
      </c>
      <c r="G3430">
        <v>54</v>
      </c>
      <c r="H3430" t="s">
        <v>35</v>
      </c>
      <c r="I3430" t="s">
        <v>49</v>
      </c>
      <c r="J3430">
        <v>2.649</v>
      </c>
      <c r="K3430">
        <v>2</v>
      </c>
      <c r="L3430">
        <v>1</v>
      </c>
      <c r="M3430">
        <v>10</v>
      </c>
      <c r="N3430">
        <v>9</v>
      </c>
      <c r="O3430">
        <v>2</v>
      </c>
      <c r="P3430">
        <v>9</v>
      </c>
      <c r="Q3430">
        <v>3</v>
      </c>
      <c r="R3430">
        <v>2</v>
      </c>
      <c r="S3430">
        <v>9</v>
      </c>
      <c r="T3430">
        <v>4</v>
      </c>
      <c r="U3430">
        <v>0</v>
      </c>
      <c r="V3430">
        <v>7</v>
      </c>
      <c r="W3430">
        <v>1</v>
      </c>
      <c r="X3430">
        <v>7</v>
      </c>
      <c r="Y3430">
        <v>8</v>
      </c>
      <c r="Z3430">
        <v>5</v>
      </c>
      <c r="AA3430">
        <v>4</v>
      </c>
      <c r="AB3430">
        <v>3</v>
      </c>
      <c r="AC3430">
        <v>0</v>
      </c>
      <c r="AD3430">
        <v>1</v>
      </c>
      <c r="AE3430">
        <f>SUM(M3430:N3430)/SUM(K3430:AD3430)</f>
        <v>0.21839080459770116</v>
      </c>
      <c r="AF3430">
        <f>SUM(S3430,Y3430)/SUM(K3430:AD3430)</f>
        <v>0.19540229885057472</v>
      </c>
      <c r="AG3430">
        <f t="shared" si="230"/>
        <v>0.13793103448275862</v>
      </c>
      <c r="AH3430">
        <f t="shared" si="231"/>
        <v>3.4482758620689655E-2</v>
      </c>
      <c r="AI3430">
        <f t="shared" si="232"/>
        <v>0.10344827586206896</v>
      </c>
      <c r="AJ3430">
        <f t="shared" si="233"/>
        <v>0.31034482758620691</v>
      </c>
    </row>
    <row r="3431" spans="1:38" x14ac:dyDescent="0.2">
      <c r="A3431" t="s">
        <v>378</v>
      </c>
      <c r="B3431">
        <v>262</v>
      </c>
      <c r="C3431">
        <v>666</v>
      </c>
      <c r="D3431">
        <f>C3431-B3431</f>
        <v>404</v>
      </c>
      <c r="E3431">
        <v>0.34520000000000001</v>
      </c>
      <c r="F3431">
        <v>6.8199999999999999E-4</v>
      </c>
      <c r="G3431">
        <v>66</v>
      </c>
      <c r="H3431" t="s">
        <v>46</v>
      </c>
      <c r="I3431" t="s">
        <v>65</v>
      </c>
      <c r="J3431">
        <v>2.6619999999999999</v>
      </c>
      <c r="K3431">
        <v>11</v>
      </c>
      <c r="L3431">
        <v>0</v>
      </c>
      <c r="M3431">
        <v>14</v>
      </c>
      <c r="N3431">
        <v>33</v>
      </c>
      <c r="O3431">
        <v>4</v>
      </c>
      <c r="P3431">
        <v>10</v>
      </c>
      <c r="Q3431">
        <v>1</v>
      </c>
      <c r="R3431">
        <v>3</v>
      </c>
      <c r="S3431">
        <v>28</v>
      </c>
      <c r="T3431">
        <v>7</v>
      </c>
      <c r="U3431">
        <v>2</v>
      </c>
      <c r="V3431">
        <v>8</v>
      </c>
      <c r="W3431">
        <v>6</v>
      </c>
      <c r="X3431">
        <v>10</v>
      </c>
      <c r="Y3431">
        <v>6</v>
      </c>
      <c r="Z3431">
        <v>15</v>
      </c>
      <c r="AA3431">
        <v>12</v>
      </c>
      <c r="AB3431">
        <v>2</v>
      </c>
      <c r="AC3431">
        <v>1</v>
      </c>
      <c r="AD3431">
        <v>1</v>
      </c>
      <c r="AE3431">
        <f>SUM(M3431:N3431)/SUM(K3431:AD3431)</f>
        <v>0.27011494252873564</v>
      </c>
      <c r="AF3431">
        <f>SUM(S3431,Y3431)/SUM(K3431:AD3431)</f>
        <v>0.19540229885057472</v>
      </c>
      <c r="AG3431">
        <f t="shared" si="230"/>
        <v>0.15517241379310345</v>
      </c>
      <c r="AH3431">
        <f t="shared" si="231"/>
        <v>3.4482758620689655E-2</v>
      </c>
      <c r="AI3431">
        <f t="shared" si="232"/>
        <v>8.0459770114942528E-2</v>
      </c>
      <c r="AJ3431">
        <f t="shared" si="233"/>
        <v>0.26436781609195403</v>
      </c>
      <c r="AK3431">
        <v>93</v>
      </c>
      <c r="AL3431">
        <v>0</v>
      </c>
    </row>
    <row r="3432" spans="1:38" x14ac:dyDescent="0.2">
      <c r="A3432" t="s">
        <v>1355</v>
      </c>
      <c r="B3432">
        <v>10</v>
      </c>
      <c r="C3432">
        <v>134</v>
      </c>
      <c r="D3432">
        <f>C3432-B3432</f>
        <v>124</v>
      </c>
      <c r="E3432">
        <v>0.2427</v>
      </c>
      <c r="F3432">
        <v>7.6610000000000003E-3</v>
      </c>
      <c r="G3432">
        <v>42</v>
      </c>
      <c r="H3432" t="s">
        <v>35</v>
      </c>
      <c r="I3432" t="s">
        <v>33</v>
      </c>
      <c r="J3432">
        <v>2.7090000000000001</v>
      </c>
      <c r="K3432">
        <v>2</v>
      </c>
      <c r="L3432">
        <v>0</v>
      </c>
      <c r="M3432">
        <v>8</v>
      </c>
      <c r="N3432">
        <v>16</v>
      </c>
      <c r="O3432">
        <v>2</v>
      </c>
      <c r="P3432">
        <v>7</v>
      </c>
      <c r="Q3432">
        <v>0</v>
      </c>
      <c r="R3432">
        <v>1</v>
      </c>
      <c r="S3432">
        <v>13</v>
      </c>
      <c r="T3432">
        <v>7</v>
      </c>
      <c r="U3432">
        <v>1</v>
      </c>
      <c r="V3432">
        <v>8</v>
      </c>
      <c r="W3432">
        <v>2</v>
      </c>
      <c r="X3432">
        <v>3</v>
      </c>
      <c r="Y3432">
        <v>4</v>
      </c>
      <c r="Z3432">
        <v>9</v>
      </c>
      <c r="AA3432">
        <v>1</v>
      </c>
      <c r="AB3432">
        <v>2</v>
      </c>
      <c r="AC3432">
        <v>0</v>
      </c>
      <c r="AD3432">
        <v>1</v>
      </c>
      <c r="AE3432">
        <f>SUM(M3432:N3432)/SUM(K3432:AD3432)</f>
        <v>0.27586206896551724</v>
      </c>
      <c r="AF3432">
        <f>SUM(S3432,Y3432)/SUM(K3432:AD3432)</f>
        <v>0.19540229885057472</v>
      </c>
      <c r="AG3432">
        <f t="shared" si="230"/>
        <v>0.12643678160919541</v>
      </c>
      <c r="AH3432">
        <f t="shared" si="231"/>
        <v>3.4482758620689655E-2</v>
      </c>
      <c r="AI3432">
        <f t="shared" si="232"/>
        <v>0.12643678160919541</v>
      </c>
      <c r="AJ3432">
        <f t="shared" si="233"/>
        <v>0.2413793103448276</v>
      </c>
    </row>
    <row r="3433" spans="1:38" x14ac:dyDescent="0.2">
      <c r="A3433" t="s">
        <v>174</v>
      </c>
      <c r="B3433">
        <v>7</v>
      </c>
      <c r="C3433">
        <v>211</v>
      </c>
      <c r="D3433">
        <f>C3433-B3433</f>
        <v>204</v>
      </c>
      <c r="E3433">
        <v>0.22159999999999999</v>
      </c>
      <c r="F3433">
        <v>1.1529999999999999E-3</v>
      </c>
      <c r="G3433">
        <v>30</v>
      </c>
      <c r="H3433" t="s">
        <v>35</v>
      </c>
      <c r="I3433" t="s">
        <v>33</v>
      </c>
      <c r="J3433">
        <v>2.4220000000000002</v>
      </c>
      <c r="K3433">
        <v>0</v>
      </c>
      <c r="L3433">
        <v>0</v>
      </c>
      <c r="M3433">
        <v>12</v>
      </c>
      <c r="N3433">
        <v>14</v>
      </c>
      <c r="O3433">
        <v>2</v>
      </c>
      <c r="P3433">
        <v>7</v>
      </c>
      <c r="Q3433">
        <v>0</v>
      </c>
      <c r="R3433">
        <v>3</v>
      </c>
      <c r="S3433">
        <v>9</v>
      </c>
      <c r="T3433">
        <v>3</v>
      </c>
      <c r="U3433">
        <v>0</v>
      </c>
      <c r="V3433">
        <v>8</v>
      </c>
      <c r="W3433">
        <v>4</v>
      </c>
      <c r="X3433">
        <v>5</v>
      </c>
      <c r="Y3433">
        <v>8</v>
      </c>
      <c r="Z3433">
        <v>6</v>
      </c>
      <c r="AA3433">
        <v>2</v>
      </c>
      <c r="AB3433">
        <v>3</v>
      </c>
      <c r="AC3433">
        <v>1</v>
      </c>
      <c r="AD3433">
        <v>0</v>
      </c>
      <c r="AE3433">
        <f>SUM(M3433:N3433)/SUM(K3433:AD3433)</f>
        <v>0.2988505747126437</v>
      </c>
      <c r="AF3433">
        <f>SUM(S3433,Y3433)/SUM(K3433:AD3433)</f>
        <v>0.19540229885057472</v>
      </c>
      <c r="AG3433">
        <f t="shared" si="230"/>
        <v>0.12643678160919541</v>
      </c>
      <c r="AH3433">
        <f t="shared" si="231"/>
        <v>3.4482758620689655E-2</v>
      </c>
      <c r="AI3433">
        <f t="shared" si="232"/>
        <v>0.10344827586206896</v>
      </c>
      <c r="AJ3433">
        <f t="shared" si="233"/>
        <v>0.2413793103448276</v>
      </c>
    </row>
    <row r="3434" spans="1:38" x14ac:dyDescent="0.2">
      <c r="A3434" t="s">
        <v>1616</v>
      </c>
      <c r="B3434">
        <v>14</v>
      </c>
      <c r="C3434">
        <v>572</v>
      </c>
      <c r="D3434">
        <f>C3434-B3434</f>
        <v>558</v>
      </c>
      <c r="E3434">
        <v>0.20760000000000001</v>
      </c>
      <c r="F3434">
        <v>3.1000000000000001E-5</v>
      </c>
      <c r="G3434">
        <v>30</v>
      </c>
      <c r="H3434" t="s">
        <v>35</v>
      </c>
      <c r="I3434" t="s">
        <v>51</v>
      </c>
      <c r="J3434">
        <v>2.3260000000000001</v>
      </c>
      <c r="K3434">
        <v>6</v>
      </c>
      <c r="L3434">
        <v>2</v>
      </c>
      <c r="M3434">
        <v>25</v>
      </c>
      <c r="N3434">
        <v>21</v>
      </c>
      <c r="O3434">
        <v>2</v>
      </c>
      <c r="P3434">
        <v>32</v>
      </c>
      <c r="Q3434">
        <v>3</v>
      </c>
      <c r="R3434">
        <v>3</v>
      </c>
      <c r="S3434">
        <v>35</v>
      </c>
      <c r="T3434">
        <v>4</v>
      </c>
      <c r="U3434">
        <v>1</v>
      </c>
      <c r="V3434">
        <v>22</v>
      </c>
      <c r="W3434">
        <v>11</v>
      </c>
      <c r="X3434">
        <v>18</v>
      </c>
      <c r="Y3434">
        <v>8</v>
      </c>
      <c r="Z3434">
        <v>20</v>
      </c>
      <c r="AA3434">
        <v>4</v>
      </c>
      <c r="AB3434">
        <v>1</v>
      </c>
      <c r="AC3434">
        <v>1</v>
      </c>
      <c r="AD3434">
        <v>1</v>
      </c>
      <c r="AE3434">
        <f>SUM(M3434:N3434)/SUM(K3434:AD3434)</f>
        <v>0.20909090909090908</v>
      </c>
      <c r="AF3434">
        <f>SUM(S3434,Y3434)/SUM(K3434:AD3434)</f>
        <v>0.19545454545454546</v>
      </c>
      <c r="AG3434">
        <f t="shared" si="230"/>
        <v>0.22272727272727272</v>
      </c>
      <c r="AH3434">
        <f t="shared" si="231"/>
        <v>1.8181818181818181E-2</v>
      </c>
      <c r="AI3434">
        <f t="shared" si="232"/>
        <v>4.0909090909090909E-2</v>
      </c>
      <c r="AJ3434">
        <f t="shared" si="233"/>
        <v>0.31363636363636366</v>
      </c>
    </row>
    <row r="3435" spans="1:38" x14ac:dyDescent="0.2">
      <c r="A3435" t="s">
        <v>618</v>
      </c>
      <c r="B3435">
        <v>6</v>
      </c>
      <c r="C3435">
        <v>367</v>
      </c>
      <c r="D3435">
        <f>C3435-B3435</f>
        <v>361</v>
      </c>
      <c r="E3435">
        <v>0.12509999999999999</v>
      </c>
      <c r="F3435">
        <v>2.5000000000000001E-5</v>
      </c>
      <c r="G3435">
        <v>6</v>
      </c>
      <c r="H3435" t="s">
        <v>46</v>
      </c>
      <c r="I3435" t="s">
        <v>619</v>
      </c>
      <c r="J3435">
        <v>2.964</v>
      </c>
      <c r="K3435">
        <v>8</v>
      </c>
      <c r="L3435">
        <v>0</v>
      </c>
      <c r="M3435">
        <v>13</v>
      </c>
      <c r="N3435">
        <v>14</v>
      </c>
      <c r="O3435">
        <v>3</v>
      </c>
      <c r="P3435">
        <v>25</v>
      </c>
      <c r="Q3435">
        <v>0</v>
      </c>
      <c r="R3435">
        <v>0</v>
      </c>
      <c r="S3435">
        <v>19</v>
      </c>
      <c r="T3435">
        <v>7</v>
      </c>
      <c r="U3435">
        <v>2</v>
      </c>
      <c r="V3435">
        <v>7</v>
      </c>
      <c r="W3435">
        <v>3</v>
      </c>
      <c r="X3435">
        <v>4</v>
      </c>
      <c r="Y3435">
        <v>7</v>
      </c>
      <c r="Z3435">
        <v>9</v>
      </c>
      <c r="AA3435">
        <v>3</v>
      </c>
      <c r="AB3435">
        <v>3</v>
      </c>
      <c r="AC3435">
        <v>1</v>
      </c>
      <c r="AD3435">
        <v>5</v>
      </c>
      <c r="AE3435">
        <f>SUM(M3435:N3435)/SUM(K3435:AD3435)</f>
        <v>0.20300751879699247</v>
      </c>
      <c r="AF3435">
        <f>SUM(S3435,Y3435)/SUM(K3435:AD3435)</f>
        <v>0.19548872180451127</v>
      </c>
      <c r="AG3435">
        <f t="shared" si="230"/>
        <v>0.27067669172932329</v>
      </c>
      <c r="AH3435">
        <f t="shared" si="231"/>
        <v>6.7669172932330823E-2</v>
      </c>
      <c r="AI3435">
        <f t="shared" si="232"/>
        <v>9.0225563909774431E-2</v>
      </c>
      <c r="AJ3435">
        <f t="shared" si="233"/>
        <v>0.17293233082706766</v>
      </c>
    </row>
    <row r="3436" spans="1:38" x14ac:dyDescent="0.2">
      <c r="A3436" t="s">
        <v>3023</v>
      </c>
      <c r="B3436">
        <v>681</v>
      </c>
      <c r="C3436">
        <v>744</v>
      </c>
      <c r="D3436">
        <f>C3436-B3436</f>
        <v>63</v>
      </c>
      <c r="E3436">
        <v>0.25219999999999998</v>
      </c>
      <c r="F3436" s="1">
        <v>3.9999999999999998E-6</v>
      </c>
      <c r="G3436">
        <v>42</v>
      </c>
      <c r="H3436" t="s">
        <v>32</v>
      </c>
      <c r="I3436" t="s">
        <v>49</v>
      </c>
      <c r="J3436">
        <v>3.85</v>
      </c>
      <c r="K3436">
        <v>5</v>
      </c>
      <c r="L3436">
        <v>1</v>
      </c>
      <c r="M3436">
        <v>1</v>
      </c>
      <c r="N3436">
        <v>1</v>
      </c>
      <c r="O3436">
        <v>1</v>
      </c>
      <c r="P3436">
        <v>2</v>
      </c>
      <c r="Q3436">
        <v>4</v>
      </c>
      <c r="R3436">
        <v>2</v>
      </c>
      <c r="S3436">
        <v>4</v>
      </c>
      <c r="T3436">
        <v>4</v>
      </c>
      <c r="U3436">
        <v>1</v>
      </c>
      <c r="V3436">
        <v>2</v>
      </c>
      <c r="W3436">
        <v>5</v>
      </c>
      <c r="X3436">
        <v>0</v>
      </c>
      <c r="Y3436">
        <v>5</v>
      </c>
      <c r="Z3436">
        <v>2</v>
      </c>
      <c r="AA3436">
        <v>3</v>
      </c>
      <c r="AB3436">
        <v>2</v>
      </c>
      <c r="AC3436">
        <v>0</v>
      </c>
      <c r="AD3436">
        <v>1</v>
      </c>
      <c r="AE3436">
        <f>SUM(M3436:N3436)/SUM(K3436:AD3436)</f>
        <v>4.3478260869565216E-2</v>
      </c>
      <c r="AF3436">
        <f>SUM(S3436,Y3436)/SUM(K3436:AD3436)</f>
        <v>0.19565217391304349</v>
      </c>
      <c r="AG3436">
        <f t="shared" si="230"/>
        <v>0.2608695652173913</v>
      </c>
      <c r="AH3436">
        <f t="shared" si="231"/>
        <v>4.3478260869565216E-2</v>
      </c>
      <c r="AI3436">
        <f t="shared" si="232"/>
        <v>0.19565217391304349</v>
      </c>
      <c r="AJ3436">
        <f t="shared" si="233"/>
        <v>0.2608695652173913</v>
      </c>
      <c r="AK3436">
        <v>1</v>
      </c>
      <c r="AL3436">
        <v>0</v>
      </c>
    </row>
    <row r="3437" spans="1:38" x14ac:dyDescent="0.2">
      <c r="A3437" t="s">
        <v>2847</v>
      </c>
      <c r="B3437">
        <v>598</v>
      </c>
      <c r="C3437">
        <v>756</v>
      </c>
      <c r="D3437">
        <f>C3437-B3437</f>
        <v>158</v>
      </c>
      <c r="E3437">
        <v>0.19400000000000001</v>
      </c>
      <c r="F3437">
        <v>2.1250000000000002E-3</v>
      </c>
      <c r="G3437">
        <v>18</v>
      </c>
      <c r="H3437" t="s">
        <v>35</v>
      </c>
      <c r="I3437" t="s">
        <v>33</v>
      </c>
      <c r="J3437">
        <v>2.6909999999999998</v>
      </c>
      <c r="K3437">
        <v>2</v>
      </c>
      <c r="L3437">
        <v>0</v>
      </c>
      <c r="M3437">
        <v>2</v>
      </c>
      <c r="N3437">
        <v>6</v>
      </c>
      <c r="O3437">
        <v>2</v>
      </c>
      <c r="P3437">
        <v>6</v>
      </c>
      <c r="Q3437">
        <v>5</v>
      </c>
      <c r="R3437">
        <v>1</v>
      </c>
      <c r="S3437">
        <v>4</v>
      </c>
      <c r="T3437">
        <v>7</v>
      </c>
      <c r="U3437">
        <v>1</v>
      </c>
      <c r="V3437">
        <v>10</v>
      </c>
      <c r="W3437">
        <v>2</v>
      </c>
      <c r="X3437">
        <v>9</v>
      </c>
      <c r="Y3437">
        <v>14</v>
      </c>
      <c r="Z3437">
        <v>9</v>
      </c>
      <c r="AA3437">
        <v>5</v>
      </c>
      <c r="AB3437">
        <v>1</v>
      </c>
      <c r="AC3437">
        <v>1</v>
      </c>
      <c r="AD3437">
        <v>5</v>
      </c>
      <c r="AE3437">
        <f>SUM(M3437:N3437)/SUM(K3437:AD3437)</f>
        <v>8.6956521739130432E-2</v>
      </c>
      <c r="AF3437">
        <f>SUM(S3437,Y3437)/SUM(K3437:AD3437)</f>
        <v>0.19565217391304349</v>
      </c>
      <c r="AG3437">
        <f t="shared" si="230"/>
        <v>0.10869565217391304</v>
      </c>
      <c r="AH3437">
        <f t="shared" si="231"/>
        <v>8.6956521739130432E-2</v>
      </c>
      <c r="AI3437">
        <f t="shared" si="232"/>
        <v>0.10869565217391304</v>
      </c>
      <c r="AJ3437">
        <f t="shared" si="233"/>
        <v>0.41304347826086957</v>
      </c>
    </row>
    <row r="3438" spans="1:38" x14ac:dyDescent="0.2">
      <c r="A3438" t="s">
        <v>2425</v>
      </c>
      <c r="B3438">
        <v>462</v>
      </c>
      <c r="C3438">
        <v>523</v>
      </c>
      <c r="D3438">
        <f>C3438-B3438</f>
        <v>61</v>
      </c>
      <c r="E3438">
        <v>0.32669999999999999</v>
      </c>
      <c r="F3438">
        <v>2.6899999999999998E-4</v>
      </c>
      <c r="G3438">
        <v>66</v>
      </c>
      <c r="H3438" t="s">
        <v>46</v>
      </c>
      <c r="I3438" t="s">
        <v>44</v>
      </c>
      <c r="J3438">
        <v>3.5430000000000001</v>
      </c>
      <c r="K3438">
        <v>3</v>
      </c>
      <c r="L3438">
        <v>0</v>
      </c>
      <c r="M3438">
        <v>4</v>
      </c>
      <c r="N3438">
        <v>1</v>
      </c>
      <c r="O3438">
        <v>3</v>
      </c>
      <c r="P3438">
        <v>2</v>
      </c>
      <c r="Q3438">
        <v>2</v>
      </c>
      <c r="R3438">
        <v>4</v>
      </c>
      <c r="S3438">
        <v>5</v>
      </c>
      <c r="T3438">
        <v>4</v>
      </c>
      <c r="U3438">
        <v>0</v>
      </c>
      <c r="V3438">
        <v>4</v>
      </c>
      <c r="W3438">
        <v>1</v>
      </c>
      <c r="X3438">
        <v>2</v>
      </c>
      <c r="Y3438">
        <v>4</v>
      </c>
      <c r="Z3438">
        <v>3</v>
      </c>
      <c r="AA3438">
        <v>1</v>
      </c>
      <c r="AB3438">
        <v>0</v>
      </c>
      <c r="AC3438">
        <v>2</v>
      </c>
      <c r="AD3438">
        <v>1</v>
      </c>
      <c r="AE3438">
        <f>SUM(M3438:N3438)/SUM(K3438:AD3438)</f>
        <v>0.10869565217391304</v>
      </c>
      <c r="AF3438">
        <f>SUM(S3438,Y3438)/SUM(K3438:AD3438)</f>
        <v>0.19565217391304349</v>
      </c>
      <c r="AG3438">
        <f t="shared" si="230"/>
        <v>0.13043478260869565</v>
      </c>
      <c r="AH3438">
        <f t="shared" si="231"/>
        <v>0.13043478260869565</v>
      </c>
      <c r="AI3438">
        <f t="shared" si="232"/>
        <v>0.17391304347826086</v>
      </c>
      <c r="AJ3438">
        <f t="shared" si="233"/>
        <v>0.2608695652173913</v>
      </c>
      <c r="AK3438">
        <v>1</v>
      </c>
      <c r="AL3438">
        <v>0</v>
      </c>
    </row>
    <row r="3439" spans="1:38" x14ac:dyDescent="0.2">
      <c r="A3439" t="s">
        <v>3039</v>
      </c>
      <c r="B3439">
        <v>14</v>
      </c>
      <c r="C3439">
        <v>198</v>
      </c>
      <c r="D3439">
        <f>C3439-B3439</f>
        <v>184</v>
      </c>
      <c r="E3439">
        <v>0.24790000000000001</v>
      </c>
      <c r="F3439">
        <v>4.9630000000000004E-3</v>
      </c>
      <c r="G3439">
        <v>42</v>
      </c>
      <c r="H3439" t="s">
        <v>35</v>
      </c>
      <c r="I3439" t="s">
        <v>49</v>
      </c>
      <c r="J3439">
        <v>3.07</v>
      </c>
      <c r="K3439">
        <v>2</v>
      </c>
      <c r="L3439">
        <v>0</v>
      </c>
      <c r="M3439">
        <v>7</v>
      </c>
      <c r="N3439">
        <v>4</v>
      </c>
      <c r="O3439">
        <v>6</v>
      </c>
      <c r="P3439">
        <v>8</v>
      </c>
      <c r="Q3439">
        <v>1</v>
      </c>
      <c r="R3439">
        <v>3</v>
      </c>
      <c r="S3439">
        <v>8</v>
      </c>
      <c r="T3439">
        <v>2</v>
      </c>
      <c r="U3439">
        <v>3</v>
      </c>
      <c r="V3439">
        <v>6</v>
      </c>
      <c r="W3439">
        <v>4</v>
      </c>
      <c r="X3439">
        <v>8</v>
      </c>
      <c r="Y3439">
        <v>10</v>
      </c>
      <c r="Z3439">
        <v>6</v>
      </c>
      <c r="AA3439">
        <v>7</v>
      </c>
      <c r="AB3439">
        <v>3</v>
      </c>
      <c r="AC3439">
        <v>0</v>
      </c>
      <c r="AD3439">
        <v>4</v>
      </c>
      <c r="AE3439">
        <f>SUM(M3439:N3439)/SUM(K3439:AD3439)</f>
        <v>0.11956521739130435</v>
      </c>
      <c r="AF3439">
        <f>SUM(S3439,Y3439)/SUM(K3439:AD3439)</f>
        <v>0.19565217391304349</v>
      </c>
      <c r="AG3439">
        <f t="shared" si="230"/>
        <v>0.15217391304347827</v>
      </c>
      <c r="AH3439">
        <f t="shared" si="231"/>
        <v>0.10869565217391304</v>
      </c>
      <c r="AI3439">
        <f t="shared" si="232"/>
        <v>0.11956521739130435</v>
      </c>
      <c r="AJ3439">
        <f t="shared" si="233"/>
        <v>0.30434782608695654</v>
      </c>
    </row>
    <row r="3440" spans="1:38" x14ac:dyDescent="0.2">
      <c r="A3440" t="s">
        <v>735</v>
      </c>
      <c r="B3440">
        <v>449</v>
      </c>
      <c r="C3440">
        <v>507</v>
      </c>
      <c r="D3440">
        <f>C3440-B3440</f>
        <v>58</v>
      </c>
      <c r="E3440">
        <v>0.25280000000000002</v>
      </c>
      <c r="F3440">
        <v>8.8999999999999995E-5</v>
      </c>
      <c r="G3440">
        <v>42</v>
      </c>
      <c r="H3440" t="s">
        <v>46</v>
      </c>
      <c r="I3440" t="s">
        <v>736</v>
      </c>
      <c r="J3440">
        <v>3.407</v>
      </c>
      <c r="K3440">
        <v>2</v>
      </c>
      <c r="L3440">
        <v>0</v>
      </c>
      <c r="M3440">
        <v>4</v>
      </c>
      <c r="N3440">
        <v>3</v>
      </c>
      <c r="O3440">
        <v>2</v>
      </c>
      <c r="P3440">
        <v>1</v>
      </c>
      <c r="Q3440">
        <v>1</v>
      </c>
      <c r="R3440">
        <v>2</v>
      </c>
      <c r="S3440">
        <v>4</v>
      </c>
      <c r="T3440">
        <v>5</v>
      </c>
      <c r="U3440">
        <v>1</v>
      </c>
      <c r="V3440">
        <v>4</v>
      </c>
      <c r="W3440">
        <v>1</v>
      </c>
      <c r="X3440">
        <v>3</v>
      </c>
      <c r="Y3440">
        <v>5</v>
      </c>
      <c r="Z3440">
        <v>1</v>
      </c>
      <c r="AA3440">
        <v>3</v>
      </c>
      <c r="AB3440">
        <v>2</v>
      </c>
      <c r="AC3440">
        <v>0</v>
      </c>
      <c r="AD3440">
        <v>2</v>
      </c>
      <c r="AE3440">
        <f>SUM(M3440:N3440)/SUM(K3440:AD3440)</f>
        <v>0.15217391304347827</v>
      </c>
      <c r="AF3440">
        <f>SUM(S3440,Y3440)/SUM(K3440:AD3440)</f>
        <v>0.19565217391304349</v>
      </c>
      <c r="AG3440">
        <f t="shared" si="230"/>
        <v>8.6956521739130432E-2</v>
      </c>
      <c r="AH3440">
        <f t="shared" si="231"/>
        <v>8.6956521739130432E-2</v>
      </c>
      <c r="AI3440">
        <f t="shared" si="232"/>
        <v>0.21739130434782608</v>
      </c>
      <c r="AJ3440">
        <f t="shared" si="233"/>
        <v>0.2608695652173913</v>
      </c>
      <c r="AK3440">
        <v>1</v>
      </c>
      <c r="AL3440">
        <v>0</v>
      </c>
    </row>
    <row r="3441" spans="1:38" x14ac:dyDescent="0.2">
      <c r="A3441" t="s">
        <v>1321</v>
      </c>
      <c r="B3441">
        <v>6</v>
      </c>
      <c r="C3441">
        <v>226</v>
      </c>
      <c r="D3441">
        <f>C3441-B3441</f>
        <v>220</v>
      </c>
      <c r="E3441">
        <v>5.2600000000000001E-2</v>
      </c>
      <c r="F3441">
        <v>5.489E-3</v>
      </c>
      <c r="G3441">
        <v>6</v>
      </c>
      <c r="H3441" t="s">
        <v>35</v>
      </c>
      <c r="I3441" t="s">
        <v>44</v>
      </c>
      <c r="J3441">
        <v>3.4239999999999999</v>
      </c>
      <c r="K3441">
        <v>4</v>
      </c>
      <c r="L3441">
        <v>0</v>
      </c>
      <c r="M3441">
        <v>3</v>
      </c>
      <c r="N3441">
        <v>12</v>
      </c>
      <c r="O3441">
        <v>12</v>
      </c>
      <c r="P3441">
        <v>8</v>
      </c>
      <c r="Q3441">
        <v>2</v>
      </c>
      <c r="R3441">
        <v>1</v>
      </c>
      <c r="S3441">
        <v>15</v>
      </c>
      <c r="T3441">
        <v>4</v>
      </c>
      <c r="U3441">
        <v>1</v>
      </c>
      <c r="V3441">
        <v>4</v>
      </c>
      <c r="W3441">
        <v>1</v>
      </c>
      <c r="X3441">
        <v>2</v>
      </c>
      <c r="Y3441">
        <v>3</v>
      </c>
      <c r="Z3441">
        <v>4</v>
      </c>
      <c r="AA3441">
        <v>4</v>
      </c>
      <c r="AB3441">
        <v>3</v>
      </c>
      <c r="AC3441">
        <v>1</v>
      </c>
      <c r="AD3441">
        <v>8</v>
      </c>
      <c r="AE3441">
        <f>SUM(M3441:N3441)/SUM(K3441:AD3441)</f>
        <v>0.16304347826086957</v>
      </c>
      <c r="AF3441">
        <f>SUM(S3441,Y3441)/SUM(K3441:AD3441)</f>
        <v>0.19565217391304349</v>
      </c>
      <c r="AG3441">
        <f t="shared" si="230"/>
        <v>0.14130434782608695</v>
      </c>
      <c r="AH3441">
        <f t="shared" si="231"/>
        <v>0.22826086956521738</v>
      </c>
      <c r="AI3441">
        <f t="shared" si="232"/>
        <v>9.7826086956521743E-2</v>
      </c>
      <c r="AJ3441">
        <f t="shared" si="233"/>
        <v>0.17391304347826086</v>
      </c>
    </row>
    <row r="3442" spans="1:38" x14ac:dyDescent="0.2">
      <c r="A3442" t="s">
        <v>888</v>
      </c>
      <c r="B3442">
        <v>21</v>
      </c>
      <c r="C3442">
        <v>99</v>
      </c>
      <c r="D3442">
        <f>C3442-B3442</f>
        <v>78</v>
      </c>
      <c r="E3442">
        <v>0.29389999999999999</v>
      </c>
      <c r="F3442">
        <v>4.06E-4</v>
      </c>
      <c r="G3442">
        <v>54</v>
      </c>
      <c r="H3442" t="s">
        <v>32</v>
      </c>
      <c r="I3442" t="s">
        <v>217</v>
      </c>
      <c r="J3442">
        <v>2.8650000000000002</v>
      </c>
      <c r="K3442">
        <v>4</v>
      </c>
      <c r="L3442">
        <v>0</v>
      </c>
      <c r="M3442">
        <v>4</v>
      </c>
      <c r="N3442">
        <v>4</v>
      </c>
      <c r="O3442">
        <v>1</v>
      </c>
      <c r="P3442">
        <v>3</v>
      </c>
      <c r="Q3442">
        <v>1</v>
      </c>
      <c r="R3442">
        <v>1</v>
      </c>
      <c r="S3442">
        <v>2</v>
      </c>
      <c r="T3442">
        <v>1</v>
      </c>
      <c r="U3442">
        <v>1</v>
      </c>
      <c r="V3442">
        <v>4</v>
      </c>
      <c r="W3442">
        <v>1</v>
      </c>
      <c r="X3442">
        <v>3</v>
      </c>
      <c r="Y3442">
        <v>7</v>
      </c>
      <c r="Z3442">
        <v>3</v>
      </c>
      <c r="AA3442">
        <v>2</v>
      </c>
      <c r="AB3442">
        <v>2</v>
      </c>
      <c r="AC3442">
        <v>1</v>
      </c>
      <c r="AD3442">
        <v>1</v>
      </c>
      <c r="AE3442">
        <f>SUM(M3442:N3442)/SUM(K3442:AD3442)</f>
        <v>0.17391304347826086</v>
      </c>
      <c r="AF3442">
        <f>SUM(S3442,Y3442)/SUM(K3442:AD3442)</f>
        <v>0.19565217391304349</v>
      </c>
      <c r="AG3442">
        <f t="shared" si="230"/>
        <v>0.17391304347826086</v>
      </c>
      <c r="AH3442">
        <f t="shared" si="231"/>
        <v>6.5217391304347824E-2</v>
      </c>
      <c r="AI3442">
        <f t="shared" si="232"/>
        <v>0.10869565217391304</v>
      </c>
      <c r="AJ3442">
        <f t="shared" si="233"/>
        <v>0.28260869565217389</v>
      </c>
      <c r="AK3442">
        <v>1</v>
      </c>
      <c r="AL3442">
        <v>1</v>
      </c>
    </row>
    <row r="3443" spans="1:38" x14ac:dyDescent="0.2">
      <c r="A3443" t="s">
        <v>2852</v>
      </c>
      <c r="B3443">
        <v>79</v>
      </c>
      <c r="C3443">
        <v>439</v>
      </c>
      <c r="D3443">
        <f>C3443-B3443</f>
        <v>360</v>
      </c>
      <c r="E3443">
        <v>0.21859999999999999</v>
      </c>
      <c r="F3443">
        <v>1.8513000000000002E-2</v>
      </c>
      <c r="G3443">
        <v>30</v>
      </c>
      <c r="H3443" t="s">
        <v>35</v>
      </c>
      <c r="I3443" t="s">
        <v>49</v>
      </c>
      <c r="J3443">
        <v>2.8959999999999999</v>
      </c>
      <c r="K3443">
        <v>5</v>
      </c>
      <c r="L3443">
        <v>0</v>
      </c>
      <c r="M3443">
        <v>11</v>
      </c>
      <c r="N3443">
        <v>15</v>
      </c>
      <c r="O3443">
        <v>1</v>
      </c>
      <c r="P3443">
        <v>12</v>
      </c>
      <c r="Q3443">
        <v>4</v>
      </c>
      <c r="R3443">
        <v>1</v>
      </c>
      <c r="S3443">
        <v>21</v>
      </c>
      <c r="T3443">
        <v>10</v>
      </c>
      <c r="U3443">
        <v>0</v>
      </c>
      <c r="V3443">
        <v>12</v>
      </c>
      <c r="W3443">
        <v>8</v>
      </c>
      <c r="X3443">
        <v>3</v>
      </c>
      <c r="Y3443">
        <v>6</v>
      </c>
      <c r="Z3443">
        <v>13</v>
      </c>
      <c r="AA3443">
        <v>9</v>
      </c>
      <c r="AB3443">
        <v>6</v>
      </c>
      <c r="AC3443">
        <v>0</v>
      </c>
      <c r="AD3443">
        <v>1</v>
      </c>
      <c r="AE3443">
        <f>SUM(M3443:N3443)/SUM(K3443:AD3443)</f>
        <v>0.18840579710144928</v>
      </c>
      <c r="AF3443">
        <f>SUM(S3443,Y3443)/SUM(K3443:AD3443)</f>
        <v>0.19565217391304349</v>
      </c>
      <c r="AG3443">
        <f t="shared" si="230"/>
        <v>0.18115942028985507</v>
      </c>
      <c r="AH3443">
        <f t="shared" si="231"/>
        <v>1.4492753623188406E-2</v>
      </c>
      <c r="AI3443">
        <f t="shared" si="232"/>
        <v>0.12318840579710146</v>
      </c>
      <c r="AJ3443">
        <f t="shared" si="233"/>
        <v>0.29710144927536231</v>
      </c>
    </row>
    <row r="3444" spans="1:38" x14ac:dyDescent="0.2">
      <c r="A3444" t="s">
        <v>628</v>
      </c>
      <c r="B3444">
        <v>35</v>
      </c>
      <c r="C3444">
        <v>135</v>
      </c>
      <c r="D3444">
        <f>C3444-B3444</f>
        <v>100</v>
      </c>
      <c r="E3444">
        <v>0.19239999999999999</v>
      </c>
      <c r="F3444">
        <v>2.421E-3</v>
      </c>
      <c r="G3444">
        <v>18</v>
      </c>
      <c r="H3444" t="s">
        <v>35</v>
      </c>
      <c r="I3444" t="s">
        <v>44</v>
      </c>
      <c r="J3444">
        <v>2.952</v>
      </c>
      <c r="K3444">
        <v>0</v>
      </c>
      <c r="L3444">
        <v>0</v>
      </c>
      <c r="M3444">
        <v>4</v>
      </c>
      <c r="N3444">
        <v>5</v>
      </c>
      <c r="O3444">
        <v>2</v>
      </c>
      <c r="P3444">
        <v>5</v>
      </c>
      <c r="Q3444">
        <v>0</v>
      </c>
      <c r="R3444">
        <v>4</v>
      </c>
      <c r="S3444">
        <v>8</v>
      </c>
      <c r="T3444">
        <v>0</v>
      </c>
      <c r="U3444">
        <v>0</v>
      </c>
      <c r="V3444">
        <v>3</v>
      </c>
      <c r="W3444">
        <v>1</v>
      </c>
      <c r="X3444">
        <v>3</v>
      </c>
      <c r="Y3444">
        <v>1</v>
      </c>
      <c r="Z3444">
        <v>3</v>
      </c>
      <c r="AA3444">
        <v>5</v>
      </c>
      <c r="AB3444">
        <v>1</v>
      </c>
      <c r="AC3444">
        <v>0</v>
      </c>
      <c r="AD3444">
        <v>1</v>
      </c>
      <c r="AE3444">
        <f>SUM(M3444:N3444)/SUM(K3444:AD3444)</f>
        <v>0.19565217391304349</v>
      </c>
      <c r="AF3444">
        <f>SUM(S3444,Y3444)/SUM(K3444:AD3444)</f>
        <v>0.19565217391304349</v>
      </c>
      <c r="AG3444">
        <f t="shared" si="230"/>
        <v>0.13043478260869565</v>
      </c>
      <c r="AH3444">
        <f t="shared" si="231"/>
        <v>6.5217391304347824E-2</v>
      </c>
      <c r="AI3444">
        <f t="shared" si="232"/>
        <v>0.10869565217391304</v>
      </c>
      <c r="AJ3444">
        <f t="shared" si="233"/>
        <v>0.30434782608695654</v>
      </c>
    </row>
    <row r="3445" spans="1:38" x14ac:dyDescent="0.2">
      <c r="A3445" t="s">
        <v>781</v>
      </c>
      <c r="B3445">
        <v>27</v>
      </c>
      <c r="C3445">
        <v>100</v>
      </c>
      <c r="D3445">
        <f>C3445-B3445</f>
        <v>73</v>
      </c>
      <c r="E3445">
        <v>0.29270000000000002</v>
      </c>
      <c r="F3445">
        <v>3.4E-5</v>
      </c>
      <c r="G3445">
        <v>54</v>
      </c>
      <c r="H3445" t="s">
        <v>35</v>
      </c>
      <c r="I3445" t="s">
        <v>33</v>
      </c>
      <c r="J3445">
        <v>3.0150000000000001</v>
      </c>
      <c r="K3445">
        <v>0</v>
      </c>
      <c r="L3445">
        <v>0</v>
      </c>
      <c r="M3445">
        <v>5</v>
      </c>
      <c r="N3445">
        <v>5</v>
      </c>
      <c r="O3445">
        <v>0</v>
      </c>
      <c r="P3445">
        <v>1</v>
      </c>
      <c r="Q3445">
        <v>0</v>
      </c>
      <c r="R3445">
        <v>5</v>
      </c>
      <c r="S3445">
        <v>5</v>
      </c>
      <c r="T3445">
        <v>2</v>
      </c>
      <c r="U3445">
        <v>1</v>
      </c>
      <c r="V3445">
        <v>4</v>
      </c>
      <c r="W3445">
        <v>2</v>
      </c>
      <c r="X3445">
        <v>2</v>
      </c>
      <c r="Y3445">
        <v>4</v>
      </c>
      <c r="Z3445">
        <v>5</v>
      </c>
      <c r="AA3445">
        <v>3</v>
      </c>
      <c r="AB3445">
        <v>1</v>
      </c>
      <c r="AC3445">
        <v>0</v>
      </c>
      <c r="AD3445">
        <v>1</v>
      </c>
      <c r="AE3445">
        <f>SUM(M3445:N3445)/SUM(K3445:AD3445)</f>
        <v>0.21739130434782608</v>
      </c>
      <c r="AF3445">
        <f>SUM(S3445,Y3445)/SUM(K3445:AD3445)</f>
        <v>0.19565217391304349</v>
      </c>
      <c r="AG3445">
        <f t="shared" si="230"/>
        <v>6.5217391304347824E-2</v>
      </c>
      <c r="AH3445">
        <f t="shared" si="231"/>
        <v>2.1739130434782608E-2</v>
      </c>
      <c r="AI3445">
        <f t="shared" si="232"/>
        <v>0.19565217391304349</v>
      </c>
      <c r="AJ3445">
        <f t="shared" si="233"/>
        <v>0.30434782608695654</v>
      </c>
    </row>
    <row r="3446" spans="1:38" x14ac:dyDescent="0.2">
      <c r="A3446" t="s">
        <v>939</v>
      </c>
      <c r="B3446">
        <v>145</v>
      </c>
      <c r="C3446">
        <v>238</v>
      </c>
      <c r="D3446">
        <f>C3446-B3446</f>
        <v>93</v>
      </c>
      <c r="E3446">
        <v>0.32800000000000001</v>
      </c>
      <c r="F3446">
        <v>9.2E-5</v>
      </c>
      <c r="G3446">
        <v>66</v>
      </c>
      <c r="H3446" t="s">
        <v>35</v>
      </c>
      <c r="I3446" t="s">
        <v>44</v>
      </c>
      <c r="J3446">
        <v>2.4609999999999999</v>
      </c>
      <c r="K3446">
        <v>2</v>
      </c>
      <c r="L3446">
        <v>0</v>
      </c>
      <c r="M3446">
        <v>3</v>
      </c>
      <c r="N3446">
        <v>8</v>
      </c>
      <c r="O3446">
        <v>2</v>
      </c>
      <c r="P3446">
        <v>7</v>
      </c>
      <c r="Q3446">
        <v>0</v>
      </c>
      <c r="R3446">
        <v>0</v>
      </c>
      <c r="S3446">
        <v>4</v>
      </c>
      <c r="T3446">
        <v>1</v>
      </c>
      <c r="U3446">
        <v>0</v>
      </c>
      <c r="V3446">
        <v>3</v>
      </c>
      <c r="W3446">
        <v>3</v>
      </c>
      <c r="X3446">
        <v>4</v>
      </c>
      <c r="Y3446">
        <v>5</v>
      </c>
      <c r="Z3446">
        <v>2</v>
      </c>
      <c r="AA3446">
        <v>1</v>
      </c>
      <c r="AB3446">
        <v>1</v>
      </c>
      <c r="AC3446">
        <v>0</v>
      </c>
      <c r="AD3446">
        <v>0</v>
      </c>
      <c r="AE3446">
        <f>SUM(M3446:N3446)/SUM(K3446:AD3446)</f>
        <v>0.2391304347826087</v>
      </c>
      <c r="AF3446">
        <f>SUM(S3446,Y3446)/SUM(K3446:AD3446)</f>
        <v>0.19565217391304349</v>
      </c>
      <c r="AG3446">
        <f t="shared" si="230"/>
        <v>0.2608695652173913</v>
      </c>
      <c r="AH3446">
        <f t="shared" si="231"/>
        <v>4.3478260869565216E-2</v>
      </c>
      <c r="AI3446">
        <f t="shared" si="232"/>
        <v>4.3478260869565216E-2</v>
      </c>
      <c r="AJ3446">
        <f t="shared" si="233"/>
        <v>0.21739130434782608</v>
      </c>
    </row>
    <row r="3447" spans="1:38" x14ac:dyDescent="0.2">
      <c r="A3447" t="s">
        <v>1843</v>
      </c>
      <c r="B3447">
        <v>370</v>
      </c>
      <c r="C3447">
        <v>896</v>
      </c>
      <c r="D3447">
        <f>C3447-B3447</f>
        <v>526</v>
      </c>
      <c r="E3447">
        <v>0.33689999999999998</v>
      </c>
      <c r="F3447">
        <v>5.4900000000000001E-4</v>
      </c>
      <c r="G3447">
        <v>66</v>
      </c>
      <c r="H3447" t="s">
        <v>32</v>
      </c>
      <c r="I3447" t="s">
        <v>40</v>
      </c>
      <c r="J3447">
        <v>2.742</v>
      </c>
      <c r="K3447">
        <v>11</v>
      </c>
      <c r="L3447">
        <v>1</v>
      </c>
      <c r="M3447">
        <v>20</v>
      </c>
      <c r="N3447">
        <v>32</v>
      </c>
      <c r="O3447">
        <v>1</v>
      </c>
      <c r="P3447">
        <v>16</v>
      </c>
      <c r="Q3447">
        <v>2</v>
      </c>
      <c r="R3447">
        <v>1</v>
      </c>
      <c r="S3447">
        <v>31</v>
      </c>
      <c r="T3447">
        <v>19</v>
      </c>
      <c r="U3447">
        <v>1</v>
      </c>
      <c r="V3447">
        <v>12</v>
      </c>
      <c r="W3447">
        <v>16</v>
      </c>
      <c r="X3447">
        <v>14</v>
      </c>
      <c r="Y3447">
        <v>15</v>
      </c>
      <c r="Z3447">
        <v>22</v>
      </c>
      <c r="AA3447">
        <v>9</v>
      </c>
      <c r="AB3447">
        <v>4</v>
      </c>
      <c r="AC3447">
        <v>1</v>
      </c>
      <c r="AD3447">
        <v>7</v>
      </c>
      <c r="AE3447">
        <f>SUM(M3447:N3447)/SUM(K3447:AD3447)</f>
        <v>0.22127659574468084</v>
      </c>
      <c r="AF3447">
        <f>SUM(S3447,Y3447)/SUM(K3447:AD3447)</f>
        <v>0.19574468085106383</v>
      </c>
      <c r="AG3447">
        <f t="shared" si="230"/>
        <v>0.18297872340425531</v>
      </c>
      <c r="AH3447">
        <f t="shared" si="231"/>
        <v>3.8297872340425532E-2</v>
      </c>
      <c r="AI3447">
        <f t="shared" si="232"/>
        <v>0.10638297872340426</v>
      </c>
      <c r="AJ3447">
        <f t="shared" si="233"/>
        <v>0.25531914893617019</v>
      </c>
      <c r="AK3447">
        <v>3</v>
      </c>
      <c r="AL3447">
        <v>0</v>
      </c>
    </row>
    <row r="3448" spans="1:38" x14ac:dyDescent="0.2">
      <c r="A3448" t="s">
        <v>2705</v>
      </c>
      <c r="B3448">
        <v>168</v>
      </c>
      <c r="C3448">
        <v>398</v>
      </c>
      <c r="D3448">
        <f>C3448-B3448</f>
        <v>230</v>
      </c>
      <c r="E3448">
        <v>0.22919999999999999</v>
      </c>
      <c r="F3448" s="1">
        <v>1.9999999999999999E-6</v>
      </c>
      <c r="G3448">
        <v>42</v>
      </c>
      <c r="H3448" t="s">
        <v>35</v>
      </c>
      <c r="I3448" t="s">
        <v>49</v>
      </c>
      <c r="J3448">
        <v>2.8010000000000002</v>
      </c>
      <c r="K3448">
        <v>5</v>
      </c>
      <c r="L3448">
        <v>0</v>
      </c>
      <c r="M3448">
        <v>8</v>
      </c>
      <c r="N3448">
        <v>9</v>
      </c>
      <c r="O3448">
        <v>1</v>
      </c>
      <c r="P3448">
        <v>6</v>
      </c>
      <c r="Q3448">
        <v>3</v>
      </c>
      <c r="R3448">
        <v>4</v>
      </c>
      <c r="S3448">
        <v>13</v>
      </c>
      <c r="T3448">
        <v>5</v>
      </c>
      <c r="U3448">
        <v>1</v>
      </c>
      <c r="V3448">
        <v>9</v>
      </c>
      <c r="W3448">
        <v>2</v>
      </c>
      <c r="X3448">
        <v>4</v>
      </c>
      <c r="Y3448">
        <v>6</v>
      </c>
      <c r="Z3448">
        <v>11</v>
      </c>
      <c r="AA3448">
        <v>7</v>
      </c>
      <c r="AB3448">
        <v>0</v>
      </c>
      <c r="AC3448">
        <v>0</v>
      </c>
      <c r="AD3448">
        <v>3</v>
      </c>
      <c r="AE3448">
        <f>SUM(M3448:N3448)/SUM(K3448:AD3448)</f>
        <v>0.17525773195876287</v>
      </c>
      <c r="AF3448">
        <f>SUM(S3448,Y3448)/SUM(K3448:AD3448)</f>
        <v>0.19587628865979381</v>
      </c>
      <c r="AG3448">
        <f t="shared" si="230"/>
        <v>0.13402061855670103</v>
      </c>
      <c r="AH3448">
        <f t="shared" si="231"/>
        <v>4.1237113402061855E-2</v>
      </c>
      <c r="AI3448">
        <f t="shared" si="232"/>
        <v>0.10309278350515463</v>
      </c>
      <c r="AJ3448">
        <f t="shared" si="233"/>
        <v>0.35051546391752575</v>
      </c>
    </row>
    <row r="3449" spans="1:38" x14ac:dyDescent="0.2">
      <c r="A3449" t="s">
        <v>2830</v>
      </c>
      <c r="B3449">
        <v>139</v>
      </c>
      <c r="C3449">
        <v>385</v>
      </c>
      <c r="D3449">
        <f>C3449-B3449</f>
        <v>246</v>
      </c>
      <c r="E3449">
        <v>0.2177</v>
      </c>
      <c r="F3449" s="1">
        <v>5.0000000000000004E-6</v>
      </c>
      <c r="G3449">
        <v>30</v>
      </c>
      <c r="H3449" t="s">
        <v>35</v>
      </c>
      <c r="I3449" t="s">
        <v>40</v>
      </c>
      <c r="J3449">
        <v>2.7149999999999999</v>
      </c>
      <c r="K3449">
        <v>3</v>
      </c>
      <c r="L3449">
        <v>0</v>
      </c>
      <c r="M3449">
        <v>8</v>
      </c>
      <c r="N3449">
        <v>9</v>
      </c>
      <c r="O3449">
        <v>0</v>
      </c>
      <c r="P3449">
        <v>11</v>
      </c>
      <c r="Q3449">
        <v>3</v>
      </c>
      <c r="R3449">
        <v>2</v>
      </c>
      <c r="S3449">
        <v>8</v>
      </c>
      <c r="T3449">
        <v>5</v>
      </c>
      <c r="U3449">
        <v>1</v>
      </c>
      <c r="V3449">
        <v>5</v>
      </c>
      <c r="W3449">
        <v>4</v>
      </c>
      <c r="X3449">
        <v>6</v>
      </c>
      <c r="Y3449">
        <v>11</v>
      </c>
      <c r="Z3449">
        <v>8</v>
      </c>
      <c r="AA3449">
        <v>5</v>
      </c>
      <c r="AB3449">
        <v>2</v>
      </c>
      <c r="AC3449">
        <v>0</v>
      </c>
      <c r="AD3449">
        <v>6</v>
      </c>
      <c r="AE3449">
        <f>SUM(M3449:N3449)/SUM(K3449:AD3449)</f>
        <v>0.17525773195876287</v>
      </c>
      <c r="AF3449">
        <f>SUM(S3449,Y3449)/SUM(K3449:AD3449)</f>
        <v>0.19587628865979381</v>
      </c>
      <c r="AG3449">
        <f t="shared" si="230"/>
        <v>0.18556701030927836</v>
      </c>
      <c r="AH3449">
        <f t="shared" si="231"/>
        <v>6.1855670103092786E-2</v>
      </c>
      <c r="AI3449">
        <f t="shared" si="232"/>
        <v>0.10309278350515463</v>
      </c>
      <c r="AJ3449">
        <f t="shared" si="233"/>
        <v>0.27835051546391754</v>
      </c>
    </row>
    <row r="3450" spans="1:38" x14ac:dyDescent="0.2">
      <c r="A3450" t="s">
        <v>2519</v>
      </c>
      <c r="B3450">
        <v>338</v>
      </c>
      <c r="C3450">
        <v>507</v>
      </c>
      <c r="D3450">
        <f>C3450-B3450</f>
        <v>169</v>
      </c>
      <c r="E3450">
        <v>0.22500000000000001</v>
      </c>
      <c r="F3450">
        <v>8.9300000000000002E-4</v>
      </c>
      <c r="G3450">
        <v>30</v>
      </c>
      <c r="H3450" t="s">
        <v>35</v>
      </c>
      <c r="I3450" t="s">
        <v>33</v>
      </c>
      <c r="J3450">
        <v>2.9550000000000001</v>
      </c>
      <c r="K3450">
        <v>4</v>
      </c>
      <c r="L3450">
        <v>0</v>
      </c>
      <c r="M3450">
        <v>8</v>
      </c>
      <c r="N3450">
        <v>11</v>
      </c>
      <c r="O3450">
        <v>1</v>
      </c>
      <c r="P3450">
        <v>5</v>
      </c>
      <c r="Q3450">
        <v>2</v>
      </c>
      <c r="R3450">
        <v>1</v>
      </c>
      <c r="S3450">
        <v>12</v>
      </c>
      <c r="T3450">
        <v>12</v>
      </c>
      <c r="U3450">
        <v>0</v>
      </c>
      <c r="V3450">
        <v>6</v>
      </c>
      <c r="W3450">
        <v>5</v>
      </c>
      <c r="X3450">
        <v>7</v>
      </c>
      <c r="Y3450">
        <v>7</v>
      </c>
      <c r="Z3450">
        <v>5</v>
      </c>
      <c r="AA3450">
        <v>6</v>
      </c>
      <c r="AB3450">
        <v>2</v>
      </c>
      <c r="AC3450">
        <v>1</v>
      </c>
      <c r="AD3450">
        <v>2</v>
      </c>
      <c r="AE3450">
        <f>SUM(M3450:N3450)/SUM(K3450:AD3450)</f>
        <v>0.19587628865979381</v>
      </c>
      <c r="AF3450">
        <f>SUM(S3450,Y3450)/SUM(K3450:AD3450)</f>
        <v>0.19587628865979381</v>
      </c>
      <c r="AG3450">
        <f t="shared" si="230"/>
        <v>0.14432989690721648</v>
      </c>
      <c r="AH3450">
        <f t="shared" si="231"/>
        <v>4.1237113402061855E-2</v>
      </c>
      <c r="AI3450">
        <f t="shared" si="232"/>
        <v>0.15463917525773196</v>
      </c>
      <c r="AJ3450">
        <f t="shared" si="233"/>
        <v>0.26804123711340205</v>
      </c>
    </row>
    <row r="3451" spans="1:38" x14ac:dyDescent="0.2">
      <c r="A3451" t="s">
        <v>1428</v>
      </c>
      <c r="B3451">
        <v>6</v>
      </c>
      <c r="C3451">
        <v>237</v>
      </c>
      <c r="D3451">
        <f>C3451-B3451</f>
        <v>231</v>
      </c>
      <c r="E3451">
        <v>0.45</v>
      </c>
      <c r="F3451">
        <v>1.2099999999999999E-3</v>
      </c>
      <c r="G3451">
        <v>90</v>
      </c>
      <c r="H3451" t="s">
        <v>32</v>
      </c>
      <c r="I3451" t="s">
        <v>40</v>
      </c>
      <c r="J3451">
        <v>2.4510000000000001</v>
      </c>
      <c r="K3451">
        <v>8</v>
      </c>
      <c r="L3451">
        <v>0</v>
      </c>
      <c r="M3451">
        <v>13</v>
      </c>
      <c r="N3451">
        <v>14</v>
      </c>
      <c r="O3451">
        <v>1</v>
      </c>
      <c r="P3451">
        <v>11</v>
      </c>
      <c r="Q3451">
        <v>3</v>
      </c>
      <c r="R3451">
        <v>1</v>
      </c>
      <c r="S3451">
        <v>17</v>
      </c>
      <c r="T3451">
        <v>2</v>
      </c>
      <c r="U3451">
        <v>1</v>
      </c>
      <c r="V3451">
        <v>5</v>
      </c>
      <c r="W3451">
        <v>9</v>
      </c>
      <c r="X3451">
        <v>4</v>
      </c>
      <c r="Y3451">
        <v>2</v>
      </c>
      <c r="Z3451">
        <v>4</v>
      </c>
      <c r="AA3451">
        <v>0</v>
      </c>
      <c r="AB3451">
        <v>1</v>
      </c>
      <c r="AC3451">
        <v>0</v>
      </c>
      <c r="AD3451">
        <v>1</v>
      </c>
      <c r="AE3451">
        <f>SUM(M3451:N3451)/SUM(K3451:AD3451)</f>
        <v>0.27835051546391754</v>
      </c>
      <c r="AF3451">
        <f>SUM(S3451,Y3451)/SUM(K3451:AD3451)</f>
        <v>0.19587628865979381</v>
      </c>
      <c r="AG3451">
        <f t="shared" si="230"/>
        <v>0.28865979381443296</v>
      </c>
      <c r="AH3451">
        <f t="shared" si="231"/>
        <v>2.0618556701030927E-2</v>
      </c>
      <c r="AI3451">
        <f t="shared" si="232"/>
        <v>5.1546391752577317E-2</v>
      </c>
      <c r="AJ3451">
        <f t="shared" si="233"/>
        <v>0.16494845360824742</v>
      </c>
      <c r="AK3451">
        <v>15</v>
      </c>
      <c r="AL3451">
        <v>0</v>
      </c>
    </row>
    <row r="3452" spans="1:38" x14ac:dyDescent="0.2">
      <c r="A3452" t="s">
        <v>3274</v>
      </c>
      <c r="B3452">
        <v>78</v>
      </c>
      <c r="C3452">
        <v>276</v>
      </c>
      <c r="D3452">
        <f>C3452-B3452</f>
        <v>198</v>
      </c>
      <c r="E3452">
        <v>0.1996</v>
      </c>
      <c r="F3452">
        <v>6.1970000000000003E-3</v>
      </c>
      <c r="G3452">
        <v>30</v>
      </c>
      <c r="H3452" t="s">
        <v>35</v>
      </c>
      <c r="I3452" t="s">
        <v>33</v>
      </c>
      <c r="J3452">
        <v>2.9220000000000002</v>
      </c>
      <c r="K3452">
        <v>5</v>
      </c>
      <c r="L3452">
        <v>1</v>
      </c>
      <c r="M3452">
        <v>10</v>
      </c>
      <c r="N3452">
        <v>12</v>
      </c>
      <c r="O3452">
        <v>3</v>
      </c>
      <c r="P3452">
        <v>9</v>
      </c>
      <c r="Q3452">
        <v>8</v>
      </c>
      <c r="R3452">
        <v>7</v>
      </c>
      <c r="S3452">
        <v>17</v>
      </c>
      <c r="T3452">
        <v>3</v>
      </c>
      <c r="U3452">
        <v>0</v>
      </c>
      <c r="V3452">
        <v>8</v>
      </c>
      <c r="W3452">
        <v>11</v>
      </c>
      <c r="X3452">
        <v>8</v>
      </c>
      <c r="Y3452">
        <v>13</v>
      </c>
      <c r="Z3452">
        <v>15</v>
      </c>
      <c r="AA3452">
        <v>5</v>
      </c>
      <c r="AB3452">
        <v>7</v>
      </c>
      <c r="AC3452">
        <v>2</v>
      </c>
      <c r="AD3452">
        <v>9</v>
      </c>
      <c r="AE3452">
        <f>SUM(M3452:N3452)/SUM(K3452:AD3452)</f>
        <v>0.1437908496732026</v>
      </c>
      <c r="AF3452">
        <f>SUM(S3452,Y3452)/SUM(K3452:AD3452)</f>
        <v>0.19607843137254902</v>
      </c>
      <c r="AG3452">
        <f t="shared" si="230"/>
        <v>0.16339869281045752</v>
      </c>
      <c r="AH3452">
        <f t="shared" si="231"/>
        <v>9.1503267973856203E-2</v>
      </c>
      <c r="AI3452">
        <f t="shared" si="232"/>
        <v>0.1111111111111111</v>
      </c>
      <c r="AJ3452">
        <f t="shared" si="233"/>
        <v>0.29411764705882354</v>
      </c>
    </row>
    <row r="3453" spans="1:38" x14ac:dyDescent="0.2">
      <c r="A3453" t="s">
        <v>1463</v>
      </c>
      <c r="B3453">
        <v>527</v>
      </c>
      <c r="C3453">
        <v>577</v>
      </c>
      <c r="D3453">
        <f>C3453-B3453</f>
        <v>50</v>
      </c>
      <c r="E3453">
        <v>0.28220000000000001</v>
      </c>
      <c r="F3453">
        <v>8.0000000000000007E-5</v>
      </c>
      <c r="G3453">
        <v>54</v>
      </c>
      <c r="H3453" t="s">
        <v>35</v>
      </c>
      <c r="I3453" t="s">
        <v>100</v>
      </c>
      <c r="J3453">
        <v>4.1749999999999998</v>
      </c>
      <c r="K3453">
        <v>5</v>
      </c>
      <c r="L3453">
        <v>0</v>
      </c>
      <c r="M3453">
        <v>4</v>
      </c>
      <c r="N3453">
        <v>5</v>
      </c>
      <c r="O3453">
        <v>3</v>
      </c>
      <c r="P3453">
        <v>1</v>
      </c>
      <c r="Q3453">
        <v>2</v>
      </c>
      <c r="R3453">
        <v>4</v>
      </c>
      <c r="S3453">
        <v>8</v>
      </c>
      <c r="T3453">
        <v>8</v>
      </c>
      <c r="U3453">
        <v>0</v>
      </c>
      <c r="V3453">
        <v>1</v>
      </c>
      <c r="W3453">
        <v>2</v>
      </c>
      <c r="X3453">
        <v>1</v>
      </c>
      <c r="Y3453">
        <v>2</v>
      </c>
      <c r="Z3453">
        <v>0</v>
      </c>
      <c r="AA3453">
        <v>3</v>
      </c>
      <c r="AB3453">
        <v>2</v>
      </c>
      <c r="AC3453">
        <v>0</v>
      </c>
      <c r="AD3453">
        <v>0</v>
      </c>
      <c r="AE3453">
        <f>SUM(M3453:N3453)/SUM(K3453:AD3453)</f>
        <v>0.17647058823529413</v>
      </c>
      <c r="AF3453">
        <f>SUM(S3453,Y3453)/SUM(K3453:AD3453)</f>
        <v>0.19607843137254902</v>
      </c>
      <c r="AG3453">
        <f t="shared" si="230"/>
        <v>0.15686274509803921</v>
      </c>
      <c r="AH3453">
        <f t="shared" si="231"/>
        <v>5.8823529411764705E-2</v>
      </c>
      <c r="AI3453">
        <f t="shared" si="232"/>
        <v>0.27450980392156865</v>
      </c>
      <c r="AJ3453">
        <f t="shared" si="233"/>
        <v>0.13725490196078433</v>
      </c>
    </row>
    <row r="3454" spans="1:38" x14ac:dyDescent="0.2">
      <c r="A3454" t="s">
        <v>2634</v>
      </c>
      <c r="B3454">
        <v>10</v>
      </c>
      <c r="C3454">
        <v>536</v>
      </c>
      <c r="D3454">
        <f>C3454-B3454</f>
        <v>526</v>
      </c>
      <c r="E3454">
        <v>0.20419999999999999</v>
      </c>
      <c r="F3454">
        <v>1.8289999999999999E-3</v>
      </c>
      <c r="G3454">
        <v>30</v>
      </c>
      <c r="H3454" t="s">
        <v>35</v>
      </c>
      <c r="I3454" t="s">
        <v>210</v>
      </c>
      <c r="J3454">
        <v>2.5</v>
      </c>
      <c r="K3454">
        <v>4</v>
      </c>
      <c r="L3454">
        <v>1</v>
      </c>
      <c r="M3454">
        <v>17</v>
      </c>
      <c r="N3454">
        <v>22</v>
      </c>
      <c r="O3454">
        <v>4</v>
      </c>
      <c r="P3454">
        <v>15</v>
      </c>
      <c r="Q3454">
        <v>5</v>
      </c>
      <c r="R3454">
        <v>2</v>
      </c>
      <c r="S3454">
        <v>27</v>
      </c>
      <c r="T3454">
        <v>6</v>
      </c>
      <c r="U3454">
        <v>2</v>
      </c>
      <c r="V3454">
        <v>25</v>
      </c>
      <c r="W3454">
        <v>7</v>
      </c>
      <c r="X3454">
        <v>9</v>
      </c>
      <c r="Y3454">
        <v>13</v>
      </c>
      <c r="Z3454">
        <v>23</v>
      </c>
      <c r="AA3454">
        <v>12</v>
      </c>
      <c r="AB3454">
        <v>5</v>
      </c>
      <c r="AC3454">
        <v>1</v>
      </c>
      <c r="AD3454">
        <v>4</v>
      </c>
      <c r="AE3454">
        <f>SUM(M3454:N3454)/SUM(K3454:AD3454)</f>
        <v>0.19117647058823528</v>
      </c>
      <c r="AF3454">
        <f>SUM(S3454,Y3454)/SUM(K3454:AD3454)</f>
        <v>0.19607843137254902</v>
      </c>
      <c r="AG3454">
        <f t="shared" si="230"/>
        <v>0.12745098039215685</v>
      </c>
      <c r="AH3454">
        <f t="shared" si="231"/>
        <v>4.4117647058823532E-2</v>
      </c>
      <c r="AI3454">
        <f t="shared" si="232"/>
        <v>7.3529411764705885E-2</v>
      </c>
      <c r="AJ3454">
        <f t="shared" si="233"/>
        <v>0.36764705882352944</v>
      </c>
    </row>
    <row r="3455" spans="1:38" x14ac:dyDescent="0.2">
      <c r="A3455" t="s">
        <v>367</v>
      </c>
      <c r="B3455">
        <v>6</v>
      </c>
      <c r="C3455">
        <v>240</v>
      </c>
      <c r="D3455">
        <f>C3455-B3455</f>
        <v>234</v>
      </c>
      <c r="E3455">
        <v>0.27189999999999998</v>
      </c>
      <c r="F3455" s="1">
        <v>1.9999999999999999E-6</v>
      </c>
      <c r="G3455">
        <v>54</v>
      </c>
      <c r="H3455" t="s">
        <v>32</v>
      </c>
      <c r="I3455" t="s">
        <v>217</v>
      </c>
      <c r="J3455">
        <v>2.9929999999999999</v>
      </c>
      <c r="K3455">
        <v>5</v>
      </c>
      <c r="L3455">
        <v>0</v>
      </c>
      <c r="M3455">
        <v>7</v>
      </c>
      <c r="N3455">
        <v>13</v>
      </c>
      <c r="O3455">
        <v>4</v>
      </c>
      <c r="P3455">
        <v>11</v>
      </c>
      <c r="Q3455">
        <v>2</v>
      </c>
      <c r="R3455">
        <v>2</v>
      </c>
      <c r="S3455">
        <v>9</v>
      </c>
      <c r="T3455">
        <v>5</v>
      </c>
      <c r="U3455">
        <v>0</v>
      </c>
      <c r="V3455">
        <v>6</v>
      </c>
      <c r="W3455">
        <v>4</v>
      </c>
      <c r="X3455">
        <v>4</v>
      </c>
      <c r="Y3455">
        <v>11</v>
      </c>
      <c r="Z3455">
        <v>8</v>
      </c>
      <c r="AA3455">
        <v>6</v>
      </c>
      <c r="AB3455">
        <v>4</v>
      </c>
      <c r="AC3455">
        <v>0</v>
      </c>
      <c r="AD3455">
        <v>1</v>
      </c>
      <c r="AE3455">
        <f>SUM(M3455:N3455)/SUM(K3455:AD3455)</f>
        <v>0.19607843137254902</v>
      </c>
      <c r="AF3455">
        <f>SUM(S3455,Y3455)/SUM(K3455:AD3455)</f>
        <v>0.19607843137254902</v>
      </c>
      <c r="AG3455">
        <f t="shared" si="230"/>
        <v>0.19607843137254902</v>
      </c>
      <c r="AH3455">
        <f t="shared" si="231"/>
        <v>4.9019607843137254E-2</v>
      </c>
      <c r="AI3455">
        <f t="shared" si="232"/>
        <v>0.10784313725490197</v>
      </c>
      <c r="AJ3455">
        <f t="shared" si="233"/>
        <v>0.25490196078431371</v>
      </c>
      <c r="AK3455">
        <v>2</v>
      </c>
      <c r="AL3455">
        <v>0</v>
      </c>
    </row>
    <row r="3456" spans="1:38" x14ac:dyDescent="0.2">
      <c r="A3456" t="s">
        <v>86</v>
      </c>
      <c r="B3456">
        <v>5</v>
      </c>
      <c r="C3456">
        <v>280</v>
      </c>
      <c r="D3456">
        <f>C3456-B3456</f>
        <v>275</v>
      </c>
      <c r="E3456">
        <v>0.56340000000000001</v>
      </c>
      <c r="F3456">
        <v>4.8999999999999998E-5</v>
      </c>
      <c r="G3456">
        <v>90</v>
      </c>
      <c r="H3456" t="s">
        <v>46</v>
      </c>
      <c r="I3456" t="s">
        <v>49</v>
      </c>
      <c r="J3456">
        <v>2.8140000000000001</v>
      </c>
      <c r="K3456">
        <v>6</v>
      </c>
      <c r="L3456">
        <v>0</v>
      </c>
      <c r="M3456">
        <v>8</v>
      </c>
      <c r="N3456">
        <v>13</v>
      </c>
      <c r="O3456">
        <v>2</v>
      </c>
      <c r="P3456">
        <v>13</v>
      </c>
      <c r="Q3456">
        <v>1</v>
      </c>
      <c r="R3456">
        <v>4</v>
      </c>
      <c r="S3456">
        <v>18</v>
      </c>
      <c r="T3456">
        <v>1</v>
      </c>
      <c r="U3456">
        <v>0</v>
      </c>
      <c r="V3456">
        <v>4</v>
      </c>
      <c r="W3456">
        <v>13</v>
      </c>
      <c r="X3456">
        <v>2</v>
      </c>
      <c r="Y3456">
        <v>2</v>
      </c>
      <c r="Z3456">
        <v>7</v>
      </c>
      <c r="AA3456">
        <v>4</v>
      </c>
      <c r="AB3456">
        <v>1</v>
      </c>
      <c r="AC3456">
        <v>2</v>
      </c>
      <c r="AD3456">
        <v>1</v>
      </c>
      <c r="AE3456">
        <f>SUM(M3456:N3456)/SUM(K3456:AD3456)</f>
        <v>0.20588235294117646</v>
      </c>
      <c r="AF3456">
        <f>SUM(S3456,Y3456)/SUM(K3456:AD3456)</f>
        <v>0.19607843137254902</v>
      </c>
      <c r="AG3456">
        <f t="shared" si="230"/>
        <v>0.31372549019607843</v>
      </c>
      <c r="AH3456">
        <f t="shared" si="231"/>
        <v>4.9019607843137254E-2</v>
      </c>
      <c r="AI3456">
        <f t="shared" si="232"/>
        <v>5.8823529411764705E-2</v>
      </c>
      <c r="AJ3456">
        <f t="shared" si="233"/>
        <v>0.17647058823529413</v>
      </c>
      <c r="AK3456">
        <v>72</v>
      </c>
      <c r="AL3456">
        <v>1</v>
      </c>
    </row>
    <row r="3457" spans="1:38" x14ac:dyDescent="0.2">
      <c r="A3457" t="s">
        <v>2362</v>
      </c>
      <c r="B3457">
        <v>142</v>
      </c>
      <c r="C3457">
        <v>228</v>
      </c>
      <c r="D3457">
        <f>C3457-B3457</f>
        <v>86</v>
      </c>
      <c r="E3457">
        <v>0.2384</v>
      </c>
      <c r="F3457">
        <v>5.7289999999999997E-3</v>
      </c>
      <c r="G3457">
        <v>42</v>
      </c>
      <c r="H3457" t="s">
        <v>35</v>
      </c>
      <c r="I3457" t="s">
        <v>33</v>
      </c>
      <c r="J3457">
        <v>3.1179999999999999</v>
      </c>
      <c r="K3457">
        <v>1</v>
      </c>
      <c r="L3457">
        <v>0</v>
      </c>
      <c r="M3457">
        <v>5</v>
      </c>
      <c r="N3457">
        <v>6</v>
      </c>
      <c r="O3457">
        <v>3</v>
      </c>
      <c r="P3457">
        <v>5</v>
      </c>
      <c r="Q3457">
        <v>1</v>
      </c>
      <c r="R3457">
        <v>1</v>
      </c>
      <c r="S3457">
        <v>8</v>
      </c>
      <c r="T3457">
        <v>3</v>
      </c>
      <c r="U3457">
        <v>2</v>
      </c>
      <c r="V3457">
        <v>2</v>
      </c>
      <c r="W3457">
        <v>3</v>
      </c>
      <c r="X3457">
        <v>1</v>
      </c>
      <c r="Y3457">
        <v>2</v>
      </c>
      <c r="Z3457">
        <v>3</v>
      </c>
      <c r="AA3457">
        <v>3</v>
      </c>
      <c r="AB3457">
        <v>1</v>
      </c>
      <c r="AC3457">
        <v>1</v>
      </c>
      <c r="AD3457">
        <v>0</v>
      </c>
      <c r="AE3457">
        <f>SUM(M3457:N3457)/SUM(K3457:AD3457)</f>
        <v>0.21568627450980393</v>
      </c>
      <c r="AF3457">
        <f>SUM(S3457,Y3457)/SUM(K3457:AD3457)</f>
        <v>0.19607843137254902</v>
      </c>
      <c r="AG3457">
        <f t="shared" si="230"/>
        <v>0.17647058823529413</v>
      </c>
      <c r="AH3457">
        <f t="shared" si="231"/>
        <v>7.8431372549019607E-2</v>
      </c>
      <c r="AI3457">
        <f t="shared" si="232"/>
        <v>0.13725490196078433</v>
      </c>
      <c r="AJ3457">
        <f t="shared" si="233"/>
        <v>0.19607843137254902</v>
      </c>
    </row>
    <row r="3458" spans="1:38" x14ac:dyDescent="0.2">
      <c r="A3458" t="s">
        <v>2507</v>
      </c>
      <c r="B3458">
        <v>74</v>
      </c>
      <c r="C3458">
        <v>144</v>
      </c>
      <c r="D3458">
        <f>C3458-B3458</f>
        <v>70</v>
      </c>
      <c r="E3458">
        <v>0.23449999999999999</v>
      </c>
      <c r="F3458">
        <v>8.1829999999999993E-3</v>
      </c>
      <c r="G3458">
        <v>42</v>
      </c>
      <c r="H3458" t="s">
        <v>35</v>
      </c>
      <c r="I3458" t="s">
        <v>51</v>
      </c>
      <c r="J3458">
        <v>3.0960000000000001</v>
      </c>
      <c r="K3458">
        <v>2</v>
      </c>
      <c r="L3458">
        <v>4</v>
      </c>
      <c r="M3458">
        <v>4</v>
      </c>
      <c r="N3458">
        <v>8</v>
      </c>
      <c r="O3458">
        <v>0</v>
      </c>
      <c r="P3458">
        <v>3</v>
      </c>
      <c r="Q3458">
        <v>2</v>
      </c>
      <c r="R3458">
        <v>1</v>
      </c>
      <c r="S3458">
        <v>7</v>
      </c>
      <c r="T3458">
        <v>2</v>
      </c>
      <c r="U3458">
        <v>2</v>
      </c>
      <c r="V3458">
        <v>3</v>
      </c>
      <c r="W3458">
        <v>2</v>
      </c>
      <c r="X3458">
        <v>2</v>
      </c>
      <c r="Y3458">
        <v>3</v>
      </c>
      <c r="Z3458">
        <v>1</v>
      </c>
      <c r="AA3458">
        <v>0</v>
      </c>
      <c r="AB3458">
        <v>3</v>
      </c>
      <c r="AC3458">
        <v>2</v>
      </c>
      <c r="AD3458">
        <v>0</v>
      </c>
      <c r="AE3458">
        <f>SUM(M3458:N3458)/SUM(K3458:AD3458)</f>
        <v>0.23529411764705882</v>
      </c>
      <c r="AF3458">
        <f>SUM(S3458,Y3458)/SUM(K3458:AD3458)</f>
        <v>0.19607843137254902</v>
      </c>
      <c r="AG3458">
        <f t="shared" si="230"/>
        <v>0.13725490196078433</v>
      </c>
      <c r="AH3458">
        <f t="shared" si="231"/>
        <v>3.9215686274509803E-2</v>
      </c>
      <c r="AI3458">
        <f t="shared" si="232"/>
        <v>0.15686274509803921</v>
      </c>
      <c r="AJ3458">
        <f t="shared" si="233"/>
        <v>0.23529411764705882</v>
      </c>
    </row>
    <row r="3459" spans="1:38" x14ac:dyDescent="0.2">
      <c r="A3459" t="s">
        <v>2560</v>
      </c>
      <c r="B3459">
        <v>78</v>
      </c>
      <c r="C3459">
        <v>495</v>
      </c>
      <c r="D3459">
        <f>C3459-B3459</f>
        <v>417</v>
      </c>
      <c r="E3459">
        <v>0.37059999999999998</v>
      </c>
      <c r="F3459">
        <v>1.84E-4</v>
      </c>
      <c r="G3459">
        <v>78</v>
      </c>
      <c r="H3459" t="s">
        <v>46</v>
      </c>
      <c r="I3459" t="s">
        <v>40</v>
      </c>
      <c r="J3459">
        <v>2.6019999999999999</v>
      </c>
      <c r="K3459">
        <v>6</v>
      </c>
      <c r="L3459">
        <v>0</v>
      </c>
      <c r="M3459">
        <v>14</v>
      </c>
      <c r="N3459">
        <v>21</v>
      </c>
      <c r="O3459">
        <v>1</v>
      </c>
      <c r="P3459">
        <v>22</v>
      </c>
      <c r="Q3459">
        <v>6</v>
      </c>
      <c r="R3459">
        <v>3</v>
      </c>
      <c r="S3459">
        <v>24</v>
      </c>
      <c r="T3459">
        <v>5</v>
      </c>
      <c r="U3459">
        <v>0</v>
      </c>
      <c r="V3459">
        <v>10</v>
      </c>
      <c r="W3459">
        <v>9</v>
      </c>
      <c r="X3459">
        <v>4</v>
      </c>
      <c r="Y3459">
        <v>7</v>
      </c>
      <c r="Z3459">
        <v>13</v>
      </c>
      <c r="AA3459">
        <v>5</v>
      </c>
      <c r="AB3459">
        <v>3</v>
      </c>
      <c r="AC3459">
        <v>2</v>
      </c>
      <c r="AD3459">
        <v>3</v>
      </c>
      <c r="AE3459">
        <f>SUM(M3459:N3459)/SUM(K3459:AD3459)</f>
        <v>0.22151898734177214</v>
      </c>
      <c r="AF3459">
        <f>SUM(S3459,Y3459)/SUM(K3459:AD3459)</f>
        <v>0.19620253164556961</v>
      </c>
      <c r="AG3459">
        <f t="shared" ref="AG3459:AG3522" si="234">SUM(P3459,K3459,W3459)/SUM(K3459:AD3459)</f>
        <v>0.23417721518987342</v>
      </c>
      <c r="AH3459">
        <f t="shared" ref="AH3459:AH3522" si="235">SUM(AC3459,AD3459,O3459)/SUM(K3459:AD3459)</f>
        <v>3.7974683544303799E-2</v>
      </c>
      <c r="AI3459">
        <f t="shared" ref="AI3459:AI3522" si="236">SUM(R3459,T3459,AB3459,U3459)/SUM(K3459:AD3459)</f>
        <v>6.9620253164556958E-2</v>
      </c>
      <c r="AJ3459">
        <f t="shared" ref="AJ3459:AJ3522" si="237">SUM(Q3459,X3459,V3459,AA3459,Z3459,L3459)/SUM(K3459:AD3459)</f>
        <v>0.24050632911392406</v>
      </c>
    </row>
    <row r="3460" spans="1:38" x14ac:dyDescent="0.2">
      <c r="A3460" t="s">
        <v>802</v>
      </c>
      <c r="B3460">
        <v>142</v>
      </c>
      <c r="C3460">
        <v>577</v>
      </c>
      <c r="D3460">
        <f>C3460-B3460</f>
        <v>435</v>
      </c>
      <c r="E3460">
        <v>0.29099999999999998</v>
      </c>
      <c r="F3460">
        <v>7.7330000000000003E-3</v>
      </c>
      <c r="G3460">
        <v>54</v>
      </c>
      <c r="H3460" t="s">
        <v>35</v>
      </c>
      <c r="I3460" t="s">
        <v>33</v>
      </c>
      <c r="J3460">
        <v>2.8620000000000001</v>
      </c>
      <c r="K3460">
        <v>6</v>
      </c>
      <c r="L3460">
        <v>2</v>
      </c>
      <c r="M3460">
        <v>19</v>
      </c>
      <c r="N3460">
        <v>19</v>
      </c>
      <c r="O3460">
        <v>4</v>
      </c>
      <c r="P3460">
        <v>18</v>
      </c>
      <c r="Q3460">
        <v>6</v>
      </c>
      <c r="R3460">
        <v>4</v>
      </c>
      <c r="S3460">
        <v>23</v>
      </c>
      <c r="T3460">
        <v>12</v>
      </c>
      <c r="U3460">
        <v>5</v>
      </c>
      <c r="V3460">
        <v>23</v>
      </c>
      <c r="W3460">
        <v>11</v>
      </c>
      <c r="X3460">
        <v>12</v>
      </c>
      <c r="Y3460">
        <v>19</v>
      </c>
      <c r="Z3460">
        <v>6</v>
      </c>
      <c r="AA3460">
        <v>10</v>
      </c>
      <c r="AB3460">
        <v>10</v>
      </c>
      <c r="AC3460">
        <v>1</v>
      </c>
      <c r="AD3460">
        <v>4</v>
      </c>
      <c r="AE3460">
        <f>SUM(M3460:N3460)/SUM(K3460:AD3460)</f>
        <v>0.17757009345794392</v>
      </c>
      <c r="AF3460">
        <f>SUM(S3460,Y3460)/SUM(K3460:AD3460)</f>
        <v>0.19626168224299065</v>
      </c>
      <c r="AG3460">
        <f t="shared" si="234"/>
        <v>0.16355140186915887</v>
      </c>
      <c r="AH3460">
        <f t="shared" si="235"/>
        <v>4.2056074766355138E-2</v>
      </c>
      <c r="AI3460">
        <f t="shared" si="236"/>
        <v>0.14485981308411214</v>
      </c>
      <c r="AJ3460">
        <f t="shared" si="237"/>
        <v>0.27570093457943923</v>
      </c>
    </row>
    <row r="3461" spans="1:38" x14ac:dyDescent="0.2">
      <c r="A3461" t="s">
        <v>505</v>
      </c>
      <c r="B3461">
        <v>35</v>
      </c>
      <c r="C3461">
        <v>541</v>
      </c>
      <c r="D3461">
        <f>C3461-B3461</f>
        <v>506</v>
      </c>
      <c r="E3461">
        <v>0.44819999999999999</v>
      </c>
      <c r="F3461">
        <v>3.7199999999999999E-4</v>
      </c>
      <c r="G3461">
        <v>90</v>
      </c>
      <c r="H3461" t="s">
        <v>32</v>
      </c>
      <c r="I3461" t="s">
        <v>231</v>
      </c>
      <c r="J3461">
        <v>2.5219999999999998</v>
      </c>
      <c r="K3461">
        <v>6</v>
      </c>
      <c r="L3461">
        <v>2</v>
      </c>
      <c r="M3461">
        <v>14</v>
      </c>
      <c r="N3461">
        <v>26</v>
      </c>
      <c r="O3461">
        <v>2</v>
      </c>
      <c r="P3461">
        <v>22</v>
      </c>
      <c r="Q3461">
        <v>8</v>
      </c>
      <c r="R3461">
        <v>5</v>
      </c>
      <c r="S3461">
        <v>36</v>
      </c>
      <c r="T3461">
        <v>9</v>
      </c>
      <c r="U3461">
        <v>1</v>
      </c>
      <c r="V3461">
        <v>21</v>
      </c>
      <c r="W3461">
        <v>15</v>
      </c>
      <c r="X3461">
        <v>17</v>
      </c>
      <c r="Y3461">
        <v>6</v>
      </c>
      <c r="Z3461">
        <v>11</v>
      </c>
      <c r="AA3461">
        <v>8</v>
      </c>
      <c r="AB3461">
        <v>3</v>
      </c>
      <c r="AC3461">
        <v>0</v>
      </c>
      <c r="AD3461">
        <v>2</v>
      </c>
      <c r="AE3461">
        <f>SUM(M3461:N3461)/SUM(K3461:AD3461)</f>
        <v>0.18691588785046728</v>
      </c>
      <c r="AF3461">
        <f>SUM(S3461,Y3461)/SUM(K3461:AD3461)</f>
        <v>0.19626168224299065</v>
      </c>
      <c r="AG3461">
        <f t="shared" si="234"/>
        <v>0.20093457943925233</v>
      </c>
      <c r="AH3461">
        <f t="shared" si="235"/>
        <v>1.8691588785046728E-2</v>
      </c>
      <c r="AI3461">
        <f t="shared" si="236"/>
        <v>8.4112149532710276E-2</v>
      </c>
      <c r="AJ3461">
        <f t="shared" si="237"/>
        <v>0.31308411214953269</v>
      </c>
      <c r="AK3461">
        <v>3</v>
      </c>
      <c r="AL3461">
        <v>0</v>
      </c>
    </row>
    <row r="3462" spans="1:38" x14ac:dyDescent="0.2">
      <c r="A3462" t="s">
        <v>250</v>
      </c>
      <c r="B3462">
        <v>1480</v>
      </c>
      <c r="C3462">
        <v>1595</v>
      </c>
      <c r="D3462">
        <f>C3462-B3462</f>
        <v>115</v>
      </c>
      <c r="E3462">
        <v>0.22500000000000001</v>
      </c>
      <c r="F3462" s="1">
        <v>5.0000000000000004E-6</v>
      </c>
      <c r="G3462">
        <v>30</v>
      </c>
      <c r="H3462" t="s">
        <v>35</v>
      </c>
      <c r="I3462" t="s">
        <v>44</v>
      </c>
      <c r="J3462">
        <v>3.069</v>
      </c>
      <c r="K3462">
        <v>5</v>
      </c>
      <c r="L3462">
        <v>1</v>
      </c>
      <c r="M3462">
        <v>10</v>
      </c>
      <c r="N3462">
        <v>16</v>
      </c>
      <c r="O3462">
        <v>1</v>
      </c>
      <c r="P3462">
        <v>1</v>
      </c>
      <c r="Q3462">
        <v>3</v>
      </c>
      <c r="R3462">
        <v>5</v>
      </c>
      <c r="S3462">
        <v>13</v>
      </c>
      <c r="T3462">
        <v>11</v>
      </c>
      <c r="U3462">
        <v>3</v>
      </c>
      <c r="V3462">
        <v>6</v>
      </c>
      <c r="W3462">
        <v>0</v>
      </c>
      <c r="X3462">
        <v>11</v>
      </c>
      <c r="Y3462">
        <v>8</v>
      </c>
      <c r="Z3462">
        <v>5</v>
      </c>
      <c r="AA3462">
        <v>3</v>
      </c>
      <c r="AB3462">
        <v>4</v>
      </c>
      <c r="AC3462">
        <v>1</v>
      </c>
      <c r="AD3462">
        <v>0</v>
      </c>
      <c r="AE3462">
        <f>SUM(M3462:N3462)/SUM(K3462:AD3462)</f>
        <v>0.24299065420560748</v>
      </c>
      <c r="AF3462">
        <f>SUM(S3462,Y3462)/SUM(K3462:AD3462)</f>
        <v>0.19626168224299065</v>
      </c>
      <c r="AG3462">
        <f t="shared" si="234"/>
        <v>5.6074766355140186E-2</v>
      </c>
      <c r="AH3462">
        <f t="shared" si="235"/>
        <v>1.8691588785046728E-2</v>
      </c>
      <c r="AI3462">
        <f t="shared" si="236"/>
        <v>0.21495327102803738</v>
      </c>
      <c r="AJ3462">
        <f t="shared" si="237"/>
        <v>0.27102803738317754</v>
      </c>
    </row>
    <row r="3463" spans="1:38" x14ac:dyDescent="0.2">
      <c r="A3463" t="s">
        <v>1168</v>
      </c>
      <c r="B3463">
        <v>5</v>
      </c>
      <c r="C3463">
        <v>205</v>
      </c>
      <c r="D3463">
        <f>C3463-B3463</f>
        <v>200</v>
      </c>
      <c r="E3463">
        <v>0.31580000000000003</v>
      </c>
      <c r="F3463">
        <v>2.13E-4</v>
      </c>
      <c r="G3463">
        <v>66</v>
      </c>
      <c r="H3463" t="s">
        <v>46</v>
      </c>
      <c r="I3463" t="s">
        <v>33</v>
      </c>
      <c r="J3463">
        <v>2.859</v>
      </c>
      <c r="K3463">
        <v>2</v>
      </c>
      <c r="L3463">
        <v>0</v>
      </c>
      <c r="M3463">
        <v>15</v>
      </c>
      <c r="N3463">
        <v>11</v>
      </c>
      <c r="O3463">
        <v>4</v>
      </c>
      <c r="P3463">
        <v>6</v>
      </c>
      <c r="Q3463">
        <v>3</v>
      </c>
      <c r="R3463">
        <v>3</v>
      </c>
      <c r="S3463">
        <v>11</v>
      </c>
      <c r="T3463">
        <v>8</v>
      </c>
      <c r="U3463">
        <v>1</v>
      </c>
      <c r="V3463">
        <v>6</v>
      </c>
      <c r="W3463">
        <v>5</v>
      </c>
      <c r="X3463">
        <v>5</v>
      </c>
      <c r="Y3463">
        <v>10</v>
      </c>
      <c r="Z3463">
        <v>8</v>
      </c>
      <c r="AA3463">
        <v>4</v>
      </c>
      <c r="AB3463">
        <v>3</v>
      </c>
      <c r="AC3463">
        <v>1</v>
      </c>
      <c r="AD3463">
        <v>1</v>
      </c>
      <c r="AE3463">
        <f>SUM(M3463:N3463)/SUM(K3463:AD3463)</f>
        <v>0.24299065420560748</v>
      </c>
      <c r="AF3463">
        <f>SUM(S3463,Y3463)/SUM(K3463:AD3463)</f>
        <v>0.19626168224299065</v>
      </c>
      <c r="AG3463">
        <f t="shared" si="234"/>
        <v>0.12149532710280374</v>
      </c>
      <c r="AH3463">
        <f t="shared" si="235"/>
        <v>5.6074766355140186E-2</v>
      </c>
      <c r="AI3463">
        <f t="shared" si="236"/>
        <v>0.14018691588785046</v>
      </c>
      <c r="AJ3463">
        <f t="shared" si="237"/>
        <v>0.24299065420560748</v>
      </c>
    </row>
    <row r="3464" spans="1:38" x14ac:dyDescent="0.2">
      <c r="A3464" t="s">
        <v>2676</v>
      </c>
      <c r="B3464">
        <v>384</v>
      </c>
      <c r="C3464">
        <v>688</v>
      </c>
      <c r="D3464">
        <f>C3464-B3464</f>
        <v>304</v>
      </c>
      <c r="E3464">
        <v>0.17199999999999999</v>
      </c>
      <c r="F3464">
        <v>4.1E-5</v>
      </c>
      <c r="G3464">
        <v>18</v>
      </c>
      <c r="H3464" t="s">
        <v>46</v>
      </c>
      <c r="I3464" t="s">
        <v>36</v>
      </c>
      <c r="J3464">
        <v>3.3519999999999999</v>
      </c>
      <c r="K3464">
        <v>8</v>
      </c>
      <c r="L3464">
        <v>0</v>
      </c>
      <c r="M3464">
        <v>13</v>
      </c>
      <c r="N3464">
        <v>13</v>
      </c>
      <c r="O3464">
        <v>8</v>
      </c>
      <c r="P3464">
        <v>16</v>
      </c>
      <c r="Q3464">
        <v>7</v>
      </c>
      <c r="R3464">
        <v>11</v>
      </c>
      <c r="S3464">
        <v>20</v>
      </c>
      <c r="T3464">
        <v>4</v>
      </c>
      <c r="U3464">
        <v>2</v>
      </c>
      <c r="V3464">
        <v>5</v>
      </c>
      <c r="W3464">
        <v>8</v>
      </c>
      <c r="X3464">
        <v>8</v>
      </c>
      <c r="Y3464">
        <v>12</v>
      </c>
      <c r="Z3464">
        <v>7</v>
      </c>
      <c r="AA3464">
        <v>11</v>
      </c>
      <c r="AB3464">
        <v>8</v>
      </c>
      <c r="AC3464">
        <v>0</v>
      </c>
      <c r="AD3464">
        <v>2</v>
      </c>
      <c r="AE3464">
        <f>SUM(M3464:N3464)/SUM(K3464:AD3464)</f>
        <v>0.15950920245398773</v>
      </c>
      <c r="AF3464">
        <f>SUM(S3464,Y3464)/SUM(K3464:AD3464)</f>
        <v>0.19631901840490798</v>
      </c>
      <c r="AG3464">
        <f t="shared" si="234"/>
        <v>0.19631901840490798</v>
      </c>
      <c r="AH3464">
        <f t="shared" si="235"/>
        <v>6.1349693251533742E-2</v>
      </c>
      <c r="AI3464">
        <f t="shared" si="236"/>
        <v>0.15337423312883436</v>
      </c>
      <c r="AJ3464">
        <f t="shared" si="237"/>
        <v>0.23312883435582821</v>
      </c>
      <c r="AK3464">
        <v>2</v>
      </c>
      <c r="AL3464">
        <v>1</v>
      </c>
    </row>
    <row r="3465" spans="1:38" x14ac:dyDescent="0.2">
      <c r="A3465" t="s">
        <v>2981</v>
      </c>
      <c r="B3465">
        <v>10</v>
      </c>
      <c r="C3465">
        <v>469</v>
      </c>
      <c r="D3465">
        <f>C3465-B3465</f>
        <v>459</v>
      </c>
      <c r="E3465">
        <v>0.79949999999999999</v>
      </c>
      <c r="F3465">
        <v>4.7530000000000003E-3</v>
      </c>
      <c r="G3465">
        <v>90</v>
      </c>
      <c r="H3465" t="s">
        <v>32</v>
      </c>
      <c r="I3465" t="s">
        <v>44</v>
      </c>
      <c r="J3465">
        <v>2.5430000000000001</v>
      </c>
      <c r="K3465">
        <v>6</v>
      </c>
      <c r="L3465">
        <v>0</v>
      </c>
      <c r="M3465">
        <v>14</v>
      </c>
      <c r="N3465">
        <v>21</v>
      </c>
      <c r="O3465">
        <v>1</v>
      </c>
      <c r="P3465">
        <v>16</v>
      </c>
      <c r="Q3465">
        <v>1</v>
      </c>
      <c r="R3465">
        <v>2</v>
      </c>
      <c r="S3465">
        <v>22</v>
      </c>
      <c r="T3465">
        <v>9</v>
      </c>
      <c r="U3465">
        <v>0</v>
      </c>
      <c r="V3465">
        <v>16</v>
      </c>
      <c r="W3465">
        <v>8</v>
      </c>
      <c r="X3465">
        <v>7</v>
      </c>
      <c r="Y3465">
        <v>10</v>
      </c>
      <c r="Z3465">
        <v>17</v>
      </c>
      <c r="AA3465">
        <v>9</v>
      </c>
      <c r="AB3465">
        <v>1</v>
      </c>
      <c r="AC3465">
        <v>0</v>
      </c>
      <c r="AD3465">
        <v>3</v>
      </c>
      <c r="AE3465">
        <f>SUM(M3465:N3465)/SUM(K3465:AD3465)</f>
        <v>0.21472392638036811</v>
      </c>
      <c r="AF3465">
        <f>SUM(S3465,Y3465)/SUM(K3465:AD3465)</f>
        <v>0.19631901840490798</v>
      </c>
      <c r="AG3465">
        <f t="shared" si="234"/>
        <v>0.18404907975460122</v>
      </c>
      <c r="AH3465">
        <f t="shared" si="235"/>
        <v>2.4539877300613498E-2</v>
      </c>
      <c r="AI3465">
        <f t="shared" si="236"/>
        <v>7.3619631901840496E-2</v>
      </c>
      <c r="AJ3465">
        <f t="shared" si="237"/>
        <v>0.30674846625766872</v>
      </c>
      <c r="AK3465">
        <v>18</v>
      </c>
      <c r="AL3465">
        <v>8</v>
      </c>
    </row>
    <row r="3466" spans="1:38" x14ac:dyDescent="0.2">
      <c r="A3466" t="s">
        <v>1348</v>
      </c>
      <c r="B3466">
        <v>10</v>
      </c>
      <c r="C3466">
        <v>295</v>
      </c>
      <c r="D3466">
        <f>C3466-B3466</f>
        <v>285</v>
      </c>
      <c r="E3466">
        <v>0.4395</v>
      </c>
      <c r="F3466">
        <v>1.11E-4</v>
      </c>
      <c r="G3466">
        <v>90</v>
      </c>
      <c r="H3466" t="s">
        <v>32</v>
      </c>
      <c r="I3466" t="s">
        <v>401</v>
      </c>
      <c r="J3466">
        <v>3.08</v>
      </c>
      <c r="K3466">
        <v>5</v>
      </c>
      <c r="L3466">
        <v>1</v>
      </c>
      <c r="M3466">
        <v>6</v>
      </c>
      <c r="N3466">
        <v>6</v>
      </c>
      <c r="O3466">
        <v>0</v>
      </c>
      <c r="P3466">
        <v>16</v>
      </c>
      <c r="Q3466">
        <v>5</v>
      </c>
      <c r="R3466">
        <v>3</v>
      </c>
      <c r="S3466">
        <v>15</v>
      </c>
      <c r="T3466">
        <v>4</v>
      </c>
      <c r="U3466">
        <v>0</v>
      </c>
      <c r="V3466">
        <v>6</v>
      </c>
      <c r="W3466">
        <v>9</v>
      </c>
      <c r="X3466">
        <v>5</v>
      </c>
      <c r="Y3466">
        <v>7</v>
      </c>
      <c r="Z3466">
        <v>9</v>
      </c>
      <c r="AA3466">
        <v>3</v>
      </c>
      <c r="AB3466">
        <v>6</v>
      </c>
      <c r="AC3466">
        <v>0</v>
      </c>
      <c r="AD3466">
        <v>6</v>
      </c>
      <c r="AE3466">
        <f>SUM(M3466:N3466)/SUM(K3466:AD3466)</f>
        <v>0.10714285714285714</v>
      </c>
      <c r="AF3466">
        <f>SUM(S3466,Y3466)/SUM(K3466:AD3466)</f>
        <v>0.19642857142857142</v>
      </c>
      <c r="AG3466">
        <f t="shared" si="234"/>
        <v>0.26785714285714285</v>
      </c>
      <c r="AH3466">
        <f t="shared" si="235"/>
        <v>5.3571428571428568E-2</v>
      </c>
      <c r="AI3466">
        <f t="shared" si="236"/>
        <v>0.11607142857142858</v>
      </c>
      <c r="AJ3466">
        <f t="shared" si="237"/>
        <v>0.25892857142857145</v>
      </c>
      <c r="AK3466">
        <v>8</v>
      </c>
      <c r="AL3466">
        <v>0</v>
      </c>
    </row>
    <row r="3467" spans="1:38" x14ac:dyDescent="0.2">
      <c r="A3467" t="s">
        <v>555</v>
      </c>
      <c r="B3467">
        <v>248</v>
      </c>
      <c r="C3467">
        <v>314</v>
      </c>
      <c r="D3467">
        <f>C3467-B3467</f>
        <v>66</v>
      </c>
      <c r="E3467">
        <v>0.1696</v>
      </c>
      <c r="F3467">
        <v>2.0370000000000002E-3</v>
      </c>
      <c r="G3467">
        <v>18</v>
      </c>
      <c r="H3467" t="s">
        <v>46</v>
      </c>
      <c r="I3467" t="s">
        <v>44</v>
      </c>
      <c r="J3467">
        <v>3.4710000000000001</v>
      </c>
      <c r="K3467">
        <v>6</v>
      </c>
      <c r="L3467">
        <v>2</v>
      </c>
      <c r="M3467">
        <v>2</v>
      </c>
      <c r="N3467">
        <v>5</v>
      </c>
      <c r="O3467">
        <v>1</v>
      </c>
      <c r="P3467">
        <v>3</v>
      </c>
      <c r="Q3467">
        <v>1</v>
      </c>
      <c r="R3467">
        <v>2</v>
      </c>
      <c r="S3467">
        <v>4</v>
      </c>
      <c r="T3467">
        <v>3</v>
      </c>
      <c r="U3467">
        <v>0</v>
      </c>
      <c r="V3467">
        <v>2</v>
      </c>
      <c r="W3467">
        <v>3</v>
      </c>
      <c r="X3467">
        <v>4</v>
      </c>
      <c r="Y3467">
        <v>7</v>
      </c>
      <c r="Z3467">
        <v>4</v>
      </c>
      <c r="AA3467">
        <v>1</v>
      </c>
      <c r="AB3467">
        <v>3</v>
      </c>
      <c r="AC3467">
        <v>1</v>
      </c>
      <c r="AD3467">
        <v>2</v>
      </c>
      <c r="AE3467">
        <f>SUM(M3467:N3467)/SUM(K3467:AD3467)</f>
        <v>0.125</v>
      </c>
      <c r="AF3467">
        <f>SUM(S3467,Y3467)/SUM(K3467:AD3467)</f>
        <v>0.19642857142857142</v>
      </c>
      <c r="AG3467">
        <f t="shared" si="234"/>
        <v>0.21428571428571427</v>
      </c>
      <c r="AH3467">
        <f t="shared" si="235"/>
        <v>7.1428571428571425E-2</v>
      </c>
      <c r="AI3467">
        <f t="shared" si="236"/>
        <v>0.14285714285714285</v>
      </c>
      <c r="AJ3467">
        <f t="shared" si="237"/>
        <v>0.25</v>
      </c>
    </row>
    <row r="3468" spans="1:38" x14ac:dyDescent="0.2">
      <c r="A3468" t="s">
        <v>772</v>
      </c>
      <c r="B3468">
        <v>4</v>
      </c>
      <c r="C3468">
        <v>386</v>
      </c>
      <c r="D3468">
        <f>C3468-B3468</f>
        <v>382</v>
      </c>
      <c r="E3468">
        <v>0.22209999999999999</v>
      </c>
      <c r="F3468">
        <v>7.1900000000000002E-4</v>
      </c>
      <c r="G3468">
        <v>30</v>
      </c>
      <c r="H3468" t="s">
        <v>35</v>
      </c>
      <c r="I3468" t="s">
        <v>773</v>
      </c>
      <c r="J3468">
        <v>2.8849999999999998</v>
      </c>
      <c r="K3468">
        <v>9</v>
      </c>
      <c r="L3468">
        <v>1</v>
      </c>
      <c r="M3468">
        <v>12</v>
      </c>
      <c r="N3468">
        <v>17</v>
      </c>
      <c r="O3468">
        <v>2</v>
      </c>
      <c r="P3468">
        <v>25</v>
      </c>
      <c r="Q3468">
        <v>6</v>
      </c>
      <c r="R3468">
        <v>6</v>
      </c>
      <c r="S3468">
        <v>18</v>
      </c>
      <c r="T3468">
        <v>7</v>
      </c>
      <c r="U3468">
        <v>0</v>
      </c>
      <c r="V3468">
        <v>14</v>
      </c>
      <c r="W3468">
        <v>5</v>
      </c>
      <c r="X3468">
        <v>3</v>
      </c>
      <c r="Y3468">
        <v>15</v>
      </c>
      <c r="Z3468">
        <v>17</v>
      </c>
      <c r="AA3468">
        <v>6</v>
      </c>
      <c r="AB3468">
        <v>2</v>
      </c>
      <c r="AC3468">
        <v>0</v>
      </c>
      <c r="AD3468">
        <v>3</v>
      </c>
      <c r="AE3468">
        <f>SUM(M3468:N3468)/SUM(K3468:AD3468)</f>
        <v>0.17261904761904762</v>
      </c>
      <c r="AF3468">
        <f>SUM(S3468,Y3468)/SUM(K3468:AD3468)</f>
        <v>0.19642857142857142</v>
      </c>
      <c r="AG3468">
        <f t="shared" si="234"/>
        <v>0.23214285714285715</v>
      </c>
      <c r="AH3468">
        <f t="shared" si="235"/>
        <v>2.976190476190476E-2</v>
      </c>
      <c r="AI3468">
        <f t="shared" si="236"/>
        <v>8.9285714285714288E-2</v>
      </c>
      <c r="AJ3468">
        <f t="shared" si="237"/>
        <v>0.27976190476190477</v>
      </c>
    </row>
    <row r="3469" spans="1:38" x14ac:dyDescent="0.2">
      <c r="A3469" t="s">
        <v>3308</v>
      </c>
      <c r="B3469">
        <v>805</v>
      </c>
      <c r="C3469">
        <v>1098</v>
      </c>
      <c r="D3469">
        <f>C3469-B3469</f>
        <v>293</v>
      </c>
      <c r="E3469">
        <v>0.1497</v>
      </c>
      <c r="F3469">
        <v>7.4299999999999995E-4</v>
      </c>
      <c r="G3469">
        <v>6</v>
      </c>
      <c r="H3469" t="s">
        <v>35</v>
      </c>
      <c r="I3469" t="s">
        <v>100</v>
      </c>
      <c r="J3469">
        <v>3.4609999999999999</v>
      </c>
      <c r="K3469">
        <v>15</v>
      </c>
      <c r="L3469">
        <v>2</v>
      </c>
      <c r="M3469">
        <v>19</v>
      </c>
      <c r="N3469">
        <v>22</v>
      </c>
      <c r="O3469">
        <v>5</v>
      </c>
      <c r="P3469">
        <v>9</v>
      </c>
      <c r="Q3469">
        <v>2</v>
      </c>
      <c r="R3469">
        <v>17</v>
      </c>
      <c r="S3469">
        <v>33</v>
      </c>
      <c r="T3469">
        <v>15</v>
      </c>
      <c r="U3469">
        <v>4</v>
      </c>
      <c r="V3469">
        <v>11</v>
      </c>
      <c r="W3469">
        <v>1</v>
      </c>
      <c r="X3469">
        <v>18</v>
      </c>
      <c r="Y3469">
        <v>11</v>
      </c>
      <c r="Z3469">
        <v>13</v>
      </c>
      <c r="AA3469">
        <v>9</v>
      </c>
      <c r="AB3469">
        <v>10</v>
      </c>
      <c r="AC3469">
        <v>0</v>
      </c>
      <c r="AD3469">
        <v>8</v>
      </c>
      <c r="AE3469">
        <f>SUM(M3469:N3469)/SUM(K3469:AD3469)</f>
        <v>0.18303571428571427</v>
      </c>
      <c r="AF3469">
        <f>SUM(S3469,Y3469)/SUM(K3469:AD3469)</f>
        <v>0.19642857142857142</v>
      </c>
      <c r="AG3469">
        <f t="shared" si="234"/>
        <v>0.11160714285714286</v>
      </c>
      <c r="AH3469">
        <f t="shared" si="235"/>
        <v>5.8035714285714288E-2</v>
      </c>
      <c r="AI3469">
        <f t="shared" si="236"/>
        <v>0.20535714285714285</v>
      </c>
      <c r="AJ3469">
        <f t="shared" si="237"/>
        <v>0.24553571428571427</v>
      </c>
    </row>
    <row r="3470" spans="1:38" x14ac:dyDescent="0.2">
      <c r="A3470" t="s">
        <v>1702</v>
      </c>
      <c r="B3470">
        <v>4</v>
      </c>
      <c r="C3470">
        <v>245</v>
      </c>
      <c r="D3470">
        <f>C3470-B3470</f>
        <v>241</v>
      </c>
      <c r="E3470">
        <v>0.38969999999999999</v>
      </c>
      <c r="F3470">
        <v>2.31E-4</v>
      </c>
      <c r="G3470">
        <v>78</v>
      </c>
      <c r="H3470" t="s">
        <v>32</v>
      </c>
      <c r="I3470" t="s">
        <v>40</v>
      </c>
      <c r="J3470">
        <v>2.6240000000000001</v>
      </c>
      <c r="K3470">
        <v>4</v>
      </c>
      <c r="L3470">
        <v>0</v>
      </c>
      <c r="M3470">
        <v>8</v>
      </c>
      <c r="N3470">
        <v>17</v>
      </c>
      <c r="O3470">
        <v>1</v>
      </c>
      <c r="P3470">
        <v>11</v>
      </c>
      <c r="Q3470">
        <v>1</v>
      </c>
      <c r="R3470">
        <v>4</v>
      </c>
      <c r="S3470">
        <v>9</v>
      </c>
      <c r="T3470">
        <v>5</v>
      </c>
      <c r="U3470">
        <v>0</v>
      </c>
      <c r="V3470">
        <v>5</v>
      </c>
      <c r="W3470">
        <v>2</v>
      </c>
      <c r="X3470">
        <v>10</v>
      </c>
      <c r="Y3470">
        <v>13</v>
      </c>
      <c r="Z3470">
        <v>10</v>
      </c>
      <c r="AA3470">
        <v>9</v>
      </c>
      <c r="AB3470">
        <v>1</v>
      </c>
      <c r="AC3470">
        <v>0</v>
      </c>
      <c r="AD3470">
        <v>2</v>
      </c>
      <c r="AE3470">
        <f>SUM(M3470:N3470)/SUM(K3470:AD3470)</f>
        <v>0.22321428571428573</v>
      </c>
      <c r="AF3470">
        <f>SUM(S3470,Y3470)/SUM(K3470:AD3470)</f>
        <v>0.19642857142857142</v>
      </c>
      <c r="AG3470">
        <f t="shared" si="234"/>
        <v>0.15178571428571427</v>
      </c>
      <c r="AH3470">
        <f t="shared" si="235"/>
        <v>2.6785714285714284E-2</v>
      </c>
      <c r="AI3470">
        <f t="shared" si="236"/>
        <v>8.9285714285714288E-2</v>
      </c>
      <c r="AJ3470">
        <f t="shared" si="237"/>
        <v>0.3125</v>
      </c>
      <c r="AK3470">
        <v>9</v>
      </c>
      <c r="AL3470">
        <v>0</v>
      </c>
    </row>
    <row r="3471" spans="1:38" x14ac:dyDescent="0.2">
      <c r="A3471" t="s">
        <v>3270</v>
      </c>
      <c r="B3471">
        <v>2</v>
      </c>
      <c r="C3471">
        <v>428</v>
      </c>
      <c r="D3471">
        <f>C3471-B3471</f>
        <v>426</v>
      </c>
      <c r="E3471">
        <v>0.39600000000000002</v>
      </c>
      <c r="F3471">
        <v>2.2100000000000001E-4</v>
      </c>
      <c r="G3471">
        <v>78</v>
      </c>
      <c r="H3471" t="s">
        <v>46</v>
      </c>
      <c r="I3471" t="s">
        <v>49</v>
      </c>
      <c r="J3471">
        <v>2.7330000000000001</v>
      </c>
      <c r="K3471">
        <v>6</v>
      </c>
      <c r="L3471">
        <v>0</v>
      </c>
      <c r="M3471">
        <v>12</v>
      </c>
      <c r="N3471">
        <v>20</v>
      </c>
      <c r="O3471">
        <v>1</v>
      </c>
      <c r="P3471">
        <v>25</v>
      </c>
      <c r="Q3471">
        <v>3</v>
      </c>
      <c r="R3471">
        <v>6</v>
      </c>
      <c r="S3471">
        <v>23</v>
      </c>
      <c r="T3471">
        <v>4</v>
      </c>
      <c r="U3471">
        <v>2</v>
      </c>
      <c r="V3471">
        <v>15</v>
      </c>
      <c r="W3471">
        <v>5</v>
      </c>
      <c r="X3471">
        <v>8</v>
      </c>
      <c r="Y3471">
        <v>11</v>
      </c>
      <c r="Z3471">
        <v>14</v>
      </c>
      <c r="AA3471">
        <v>11</v>
      </c>
      <c r="AB3471">
        <v>4</v>
      </c>
      <c r="AC3471">
        <v>0</v>
      </c>
      <c r="AD3471">
        <v>3</v>
      </c>
      <c r="AE3471">
        <f>SUM(M3471:N3471)/SUM(K3471:AD3471)</f>
        <v>0.18497109826589594</v>
      </c>
      <c r="AF3471">
        <f>SUM(S3471,Y3471)/SUM(K3471:AD3471)</f>
        <v>0.19653179190751446</v>
      </c>
      <c r="AG3471">
        <f t="shared" si="234"/>
        <v>0.20809248554913296</v>
      </c>
      <c r="AH3471">
        <f t="shared" si="235"/>
        <v>2.3121387283236993E-2</v>
      </c>
      <c r="AI3471">
        <f t="shared" si="236"/>
        <v>9.2485549132947972E-2</v>
      </c>
      <c r="AJ3471">
        <f t="shared" si="237"/>
        <v>0.2947976878612717</v>
      </c>
    </row>
    <row r="3472" spans="1:38" x14ac:dyDescent="0.2">
      <c r="A3472" t="s">
        <v>108</v>
      </c>
      <c r="B3472">
        <v>268</v>
      </c>
      <c r="C3472">
        <v>670</v>
      </c>
      <c r="D3472">
        <f>C3472-B3472</f>
        <v>402</v>
      </c>
      <c r="E3472">
        <v>0.40589999999999998</v>
      </c>
      <c r="F3472">
        <v>9.2999999999999997E-5</v>
      </c>
      <c r="G3472">
        <v>78</v>
      </c>
      <c r="H3472" t="s">
        <v>46</v>
      </c>
      <c r="I3472" t="s">
        <v>49</v>
      </c>
      <c r="J3472">
        <v>2.6349999999999998</v>
      </c>
      <c r="K3472">
        <v>11</v>
      </c>
      <c r="L3472">
        <v>0</v>
      </c>
      <c r="M3472">
        <v>14</v>
      </c>
      <c r="N3472">
        <v>33</v>
      </c>
      <c r="O3472">
        <v>4</v>
      </c>
      <c r="P3472">
        <v>10</v>
      </c>
      <c r="Q3472">
        <v>1</v>
      </c>
      <c r="R3472">
        <v>3</v>
      </c>
      <c r="S3472">
        <v>28</v>
      </c>
      <c r="T3472">
        <v>6</v>
      </c>
      <c r="U3472">
        <v>2</v>
      </c>
      <c r="V3472">
        <v>8</v>
      </c>
      <c r="W3472">
        <v>5</v>
      </c>
      <c r="X3472">
        <v>10</v>
      </c>
      <c r="Y3472">
        <v>6</v>
      </c>
      <c r="Z3472">
        <v>15</v>
      </c>
      <c r="AA3472">
        <v>13</v>
      </c>
      <c r="AB3472">
        <v>2</v>
      </c>
      <c r="AC3472">
        <v>1</v>
      </c>
      <c r="AD3472">
        <v>1</v>
      </c>
      <c r="AE3472">
        <f>SUM(M3472:N3472)/SUM(K3472:AD3472)</f>
        <v>0.27167630057803466</v>
      </c>
      <c r="AF3472">
        <f>SUM(S3472,Y3472)/SUM(K3472:AD3472)</f>
        <v>0.19653179190751446</v>
      </c>
      <c r="AG3472">
        <f t="shared" si="234"/>
        <v>0.15028901734104047</v>
      </c>
      <c r="AH3472">
        <f t="shared" si="235"/>
        <v>3.4682080924855488E-2</v>
      </c>
      <c r="AI3472">
        <f t="shared" si="236"/>
        <v>7.5144508670520235E-2</v>
      </c>
      <c r="AJ3472">
        <f t="shared" si="237"/>
        <v>0.27167630057803466</v>
      </c>
      <c r="AK3472">
        <v>6</v>
      </c>
      <c r="AL3472">
        <v>0</v>
      </c>
    </row>
    <row r="3473" spans="1:38" x14ac:dyDescent="0.2">
      <c r="A3473" t="s">
        <v>1985</v>
      </c>
      <c r="B3473">
        <v>3</v>
      </c>
      <c r="C3473">
        <v>336</v>
      </c>
      <c r="D3473">
        <f>C3473-B3473</f>
        <v>333</v>
      </c>
      <c r="E3473">
        <v>0.26319999999999999</v>
      </c>
      <c r="F3473">
        <v>1.6379999999999999E-3</v>
      </c>
      <c r="G3473">
        <v>54</v>
      </c>
      <c r="H3473" t="s">
        <v>35</v>
      </c>
      <c r="I3473" t="s">
        <v>40</v>
      </c>
      <c r="J3473">
        <v>2.173</v>
      </c>
      <c r="K3473">
        <v>5</v>
      </c>
      <c r="L3473">
        <v>0</v>
      </c>
      <c r="M3473">
        <v>12</v>
      </c>
      <c r="N3473">
        <v>15</v>
      </c>
      <c r="O3473">
        <v>0</v>
      </c>
      <c r="P3473">
        <v>12</v>
      </c>
      <c r="Q3473">
        <v>7</v>
      </c>
      <c r="R3473">
        <v>1</v>
      </c>
      <c r="S3473">
        <v>15</v>
      </c>
      <c r="T3473">
        <v>0</v>
      </c>
      <c r="U3473">
        <v>1</v>
      </c>
      <c r="V3473">
        <v>7</v>
      </c>
      <c r="W3473">
        <v>7</v>
      </c>
      <c r="X3473">
        <v>7</v>
      </c>
      <c r="Y3473">
        <v>8</v>
      </c>
      <c r="Z3473">
        <v>10</v>
      </c>
      <c r="AA3473">
        <v>7</v>
      </c>
      <c r="AB3473">
        <v>1</v>
      </c>
      <c r="AC3473">
        <v>0</v>
      </c>
      <c r="AD3473">
        <v>2</v>
      </c>
      <c r="AE3473">
        <f>SUM(M3473:N3473)/SUM(K3473:AD3473)</f>
        <v>0.23076923076923078</v>
      </c>
      <c r="AF3473">
        <f>SUM(S3473,Y3473)/SUM(K3473:AD3473)</f>
        <v>0.19658119658119658</v>
      </c>
      <c r="AG3473">
        <f t="shared" si="234"/>
        <v>0.20512820512820512</v>
      </c>
      <c r="AH3473">
        <f t="shared" si="235"/>
        <v>1.7094017094017096E-2</v>
      </c>
      <c r="AI3473">
        <f t="shared" si="236"/>
        <v>2.564102564102564E-2</v>
      </c>
      <c r="AJ3473">
        <f t="shared" si="237"/>
        <v>0.3247863247863248</v>
      </c>
    </row>
    <row r="3474" spans="1:38" x14ac:dyDescent="0.2">
      <c r="A3474" t="s">
        <v>1332</v>
      </c>
      <c r="B3474">
        <v>10</v>
      </c>
      <c r="C3474">
        <v>312</v>
      </c>
      <c r="D3474">
        <f>C3474-B3474</f>
        <v>302</v>
      </c>
      <c r="E3474">
        <v>0.38569999999999999</v>
      </c>
      <c r="F3474">
        <v>1.8E-5</v>
      </c>
      <c r="G3474">
        <v>78</v>
      </c>
      <c r="H3474" t="s">
        <v>32</v>
      </c>
      <c r="I3474" t="s">
        <v>40</v>
      </c>
      <c r="J3474">
        <v>2.5350000000000001</v>
      </c>
      <c r="K3474">
        <v>8</v>
      </c>
      <c r="L3474">
        <v>0</v>
      </c>
      <c r="M3474">
        <v>14</v>
      </c>
      <c r="N3474">
        <v>15</v>
      </c>
      <c r="O3474">
        <v>0</v>
      </c>
      <c r="P3474">
        <v>12</v>
      </c>
      <c r="Q3474">
        <v>2</v>
      </c>
      <c r="R3474">
        <v>3</v>
      </c>
      <c r="S3474">
        <v>16</v>
      </c>
      <c r="T3474">
        <v>1</v>
      </c>
      <c r="U3474">
        <v>2</v>
      </c>
      <c r="V3474">
        <v>7</v>
      </c>
      <c r="W3474">
        <v>5</v>
      </c>
      <c r="X3474">
        <v>6</v>
      </c>
      <c r="Y3474">
        <v>7</v>
      </c>
      <c r="Z3474">
        <v>12</v>
      </c>
      <c r="AA3474">
        <v>4</v>
      </c>
      <c r="AB3474">
        <v>2</v>
      </c>
      <c r="AC3474">
        <v>0</v>
      </c>
      <c r="AD3474">
        <v>1</v>
      </c>
      <c r="AE3474">
        <f>SUM(M3474:N3474)/SUM(K3474:AD3474)</f>
        <v>0.24786324786324787</v>
      </c>
      <c r="AF3474">
        <f>SUM(S3474,Y3474)/SUM(K3474:AD3474)</f>
        <v>0.19658119658119658</v>
      </c>
      <c r="AG3474">
        <f t="shared" si="234"/>
        <v>0.21367521367521367</v>
      </c>
      <c r="AH3474">
        <f t="shared" si="235"/>
        <v>8.5470085470085479E-3</v>
      </c>
      <c r="AI3474">
        <f t="shared" si="236"/>
        <v>6.8376068376068383E-2</v>
      </c>
      <c r="AJ3474">
        <f t="shared" si="237"/>
        <v>0.26495726495726496</v>
      </c>
      <c r="AK3474">
        <v>8</v>
      </c>
      <c r="AL3474">
        <v>0</v>
      </c>
    </row>
    <row r="3475" spans="1:38" x14ac:dyDescent="0.2">
      <c r="A3475" t="s">
        <v>385</v>
      </c>
      <c r="B3475">
        <v>1558</v>
      </c>
      <c r="C3475">
        <v>1656</v>
      </c>
      <c r="D3475">
        <f>C3475-B3475</f>
        <v>98</v>
      </c>
      <c r="E3475">
        <v>0.18279999999999999</v>
      </c>
      <c r="F3475" s="1">
        <v>9.0000000000000002E-6</v>
      </c>
      <c r="G3475">
        <v>18</v>
      </c>
      <c r="H3475" t="s">
        <v>35</v>
      </c>
      <c r="I3475" t="s">
        <v>49</v>
      </c>
      <c r="J3475">
        <v>3.0230000000000001</v>
      </c>
      <c r="K3475">
        <v>5</v>
      </c>
      <c r="L3475">
        <v>0</v>
      </c>
      <c r="M3475">
        <v>2</v>
      </c>
      <c r="N3475">
        <v>5</v>
      </c>
      <c r="O3475">
        <v>0</v>
      </c>
      <c r="P3475">
        <v>4</v>
      </c>
      <c r="Q3475">
        <v>3</v>
      </c>
      <c r="R3475">
        <v>3</v>
      </c>
      <c r="S3475">
        <v>7</v>
      </c>
      <c r="T3475">
        <v>1</v>
      </c>
      <c r="U3475">
        <v>1</v>
      </c>
      <c r="V3475">
        <v>7</v>
      </c>
      <c r="W3475">
        <v>1</v>
      </c>
      <c r="X3475">
        <v>1</v>
      </c>
      <c r="Y3475">
        <v>5</v>
      </c>
      <c r="Z3475">
        <v>10</v>
      </c>
      <c r="AA3475">
        <v>2</v>
      </c>
      <c r="AB3475">
        <v>2</v>
      </c>
      <c r="AC3475">
        <v>1</v>
      </c>
      <c r="AD3475">
        <v>1</v>
      </c>
      <c r="AE3475">
        <f>SUM(M3475:N3475)/SUM(K3475:AD3475)</f>
        <v>0.11475409836065574</v>
      </c>
      <c r="AF3475">
        <f>SUM(S3475,Y3475)/SUM(K3475:AD3475)</f>
        <v>0.19672131147540983</v>
      </c>
      <c r="AG3475">
        <f t="shared" si="234"/>
        <v>0.16393442622950818</v>
      </c>
      <c r="AH3475">
        <f t="shared" si="235"/>
        <v>3.2786885245901641E-2</v>
      </c>
      <c r="AI3475">
        <f t="shared" si="236"/>
        <v>0.11475409836065574</v>
      </c>
      <c r="AJ3475">
        <f t="shared" si="237"/>
        <v>0.37704918032786883</v>
      </c>
    </row>
    <row r="3476" spans="1:38" x14ac:dyDescent="0.2">
      <c r="A3476" t="s">
        <v>1277</v>
      </c>
      <c r="B3476">
        <v>684</v>
      </c>
      <c r="C3476">
        <v>802</v>
      </c>
      <c r="D3476">
        <f>C3476-B3476</f>
        <v>118</v>
      </c>
      <c r="E3476">
        <v>0.2908</v>
      </c>
      <c r="F3476">
        <v>6.4999999999999994E-5</v>
      </c>
      <c r="G3476">
        <v>54</v>
      </c>
      <c r="H3476" t="s">
        <v>35</v>
      </c>
      <c r="I3476" t="s">
        <v>44</v>
      </c>
      <c r="J3476">
        <v>3.121</v>
      </c>
      <c r="K3476">
        <v>2</v>
      </c>
      <c r="L3476">
        <v>1</v>
      </c>
      <c r="M3476">
        <v>5</v>
      </c>
      <c r="N3476">
        <v>4</v>
      </c>
      <c r="O3476">
        <v>0</v>
      </c>
      <c r="P3476">
        <v>5</v>
      </c>
      <c r="Q3476">
        <v>4</v>
      </c>
      <c r="R3476">
        <v>2</v>
      </c>
      <c r="S3476">
        <v>8</v>
      </c>
      <c r="T3476">
        <v>5</v>
      </c>
      <c r="U3476">
        <v>1</v>
      </c>
      <c r="V3476">
        <v>6</v>
      </c>
      <c r="W3476">
        <v>1</v>
      </c>
      <c r="X3476">
        <v>4</v>
      </c>
      <c r="Y3476">
        <v>4</v>
      </c>
      <c r="Z3476">
        <v>1</v>
      </c>
      <c r="AA3476">
        <v>2</v>
      </c>
      <c r="AB3476">
        <v>4</v>
      </c>
      <c r="AC3476">
        <v>0</v>
      </c>
      <c r="AD3476">
        <v>2</v>
      </c>
      <c r="AE3476">
        <f>SUM(M3476:N3476)/SUM(K3476:AD3476)</f>
        <v>0.14754098360655737</v>
      </c>
      <c r="AF3476">
        <f>SUM(S3476,Y3476)/SUM(K3476:AD3476)</f>
        <v>0.19672131147540983</v>
      </c>
      <c r="AG3476">
        <f t="shared" si="234"/>
        <v>0.13114754098360656</v>
      </c>
      <c r="AH3476">
        <f t="shared" si="235"/>
        <v>3.2786885245901641E-2</v>
      </c>
      <c r="AI3476">
        <f t="shared" si="236"/>
        <v>0.19672131147540983</v>
      </c>
      <c r="AJ3476">
        <f t="shared" si="237"/>
        <v>0.29508196721311475</v>
      </c>
    </row>
    <row r="3477" spans="1:38" x14ac:dyDescent="0.2">
      <c r="A3477" t="s">
        <v>3086</v>
      </c>
      <c r="B3477">
        <v>4</v>
      </c>
      <c r="C3477">
        <v>251</v>
      </c>
      <c r="D3477">
        <f>C3477-B3477</f>
        <v>247</v>
      </c>
      <c r="E3477">
        <v>0.2346</v>
      </c>
      <c r="F3477">
        <v>3.4200000000000002E-4</v>
      </c>
      <c r="G3477">
        <v>42</v>
      </c>
      <c r="H3477" t="s">
        <v>35</v>
      </c>
      <c r="I3477" t="s">
        <v>33</v>
      </c>
      <c r="J3477">
        <v>2.9790000000000001</v>
      </c>
      <c r="K3477">
        <v>7</v>
      </c>
      <c r="L3477">
        <v>0</v>
      </c>
      <c r="M3477">
        <v>11</v>
      </c>
      <c r="N3477">
        <v>13</v>
      </c>
      <c r="O3477">
        <v>3</v>
      </c>
      <c r="P3477">
        <v>18</v>
      </c>
      <c r="Q3477">
        <v>2</v>
      </c>
      <c r="R3477">
        <v>1</v>
      </c>
      <c r="S3477">
        <v>13</v>
      </c>
      <c r="T3477">
        <v>8</v>
      </c>
      <c r="U3477">
        <v>2</v>
      </c>
      <c r="V3477">
        <v>6</v>
      </c>
      <c r="W3477">
        <v>5</v>
      </c>
      <c r="X3477">
        <v>6</v>
      </c>
      <c r="Y3477">
        <v>11</v>
      </c>
      <c r="Z3477">
        <v>10</v>
      </c>
      <c r="AA3477">
        <v>3</v>
      </c>
      <c r="AB3477">
        <v>3</v>
      </c>
      <c r="AC3477">
        <v>0</v>
      </c>
      <c r="AD3477">
        <v>0</v>
      </c>
      <c r="AE3477">
        <f>SUM(M3477:N3477)/SUM(K3477:AD3477)</f>
        <v>0.19672131147540983</v>
      </c>
      <c r="AF3477">
        <f>SUM(S3477,Y3477)/SUM(K3477:AD3477)</f>
        <v>0.19672131147540983</v>
      </c>
      <c r="AG3477">
        <f t="shared" si="234"/>
        <v>0.24590163934426229</v>
      </c>
      <c r="AH3477">
        <f t="shared" si="235"/>
        <v>2.4590163934426229E-2</v>
      </c>
      <c r="AI3477">
        <f t="shared" si="236"/>
        <v>0.11475409836065574</v>
      </c>
      <c r="AJ3477">
        <f t="shared" si="237"/>
        <v>0.22131147540983606</v>
      </c>
    </row>
    <row r="3478" spans="1:38" x14ac:dyDescent="0.2">
      <c r="A3478" t="s">
        <v>1316</v>
      </c>
      <c r="B3478">
        <v>14</v>
      </c>
      <c r="C3478">
        <v>114</v>
      </c>
      <c r="D3478">
        <f>C3478-B3478</f>
        <v>100</v>
      </c>
      <c r="E3478">
        <v>0.28760000000000002</v>
      </c>
      <c r="F3478">
        <v>1.2E-5</v>
      </c>
      <c r="G3478">
        <v>54</v>
      </c>
      <c r="H3478" t="s">
        <v>46</v>
      </c>
      <c r="I3478" t="s">
        <v>49</v>
      </c>
      <c r="J3478">
        <v>2.98</v>
      </c>
      <c r="K3478">
        <v>6</v>
      </c>
      <c r="L3478">
        <v>0</v>
      </c>
      <c r="M3478">
        <v>5</v>
      </c>
      <c r="N3478">
        <v>8</v>
      </c>
      <c r="O3478">
        <v>0</v>
      </c>
      <c r="P3478">
        <v>6</v>
      </c>
      <c r="Q3478">
        <v>1</v>
      </c>
      <c r="R3478">
        <v>2</v>
      </c>
      <c r="S3478">
        <v>7</v>
      </c>
      <c r="T3478">
        <v>2</v>
      </c>
      <c r="U3478">
        <v>0</v>
      </c>
      <c r="V3478">
        <v>0</v>
      </c>
      <c r="W3478">
        <v>1</v>
      </c>
      <c r="X3478">
        <v>5</v>
      </c>
      <c r="Y3478">
        <v>5</v>
      </c>
      <c r="Z3478">
        <v>6</v>
      </c>
      <c r="AA3478">
        <v>4</v>
      </c>
      <c r="AB3478">
        <v>2</v>
      </c>
      <c r="AC3478">
        <v>1</v>
      </c>
      <c r="AD3478">
        <v>0</v>
      </c>
      <c r="AE3478">
        <f>SUM(M3478:N3478)/SUM(K3478:AD3478)</f>
        <v>0.21311475409836064</v>
      </c>
      <c r="AF3478">
        <f>SUM(S3478,Y3478)/SUM(K3478:AD3478)</f>
        <v>0.19672131147540983</v>
      </c>
      <c r="AG3478">
        <f t="shared" si="234"/>
        <v>0.21311475409836064</v>
      </c>
      <c r="AH3478">
        <f t="shared" si="235"/>
        <v>1.6393442622950821E-2</v>
      </c>
      <c r="AI3478">
        <f t="shared" si="236"/>
        <v>9.8360655737704916E-2</v>
      </c>
      <c r="AJ3478">
        <f t="shared" si="237"/>
        <v>0.26229508196721313</v>
      </c>
      <c r="AK3478">
        <v>6</v>
      </c>
      <c r="AL3478">
        <v>1</v>
      </c>
    </row>
    <row r="3479" spans="1:38" x14ac:dyDescent="0.2">
      <c r="A3479" t="s">
        <v>1063</v>
      </c>
      <c r="B3479">
        <v>735</v>
      </c>
      <c r="C3479">
        <v>1019</v>
      </c>
      <c r="D3479">
        <f>C3479-B3479</f>
        <v>284</v>
      </c>
      <c r="E3479">
        <v>0.2079</v>
      </c>
      <c r="F3479">
        <v>4.4590000000000003E-3</v>
      </c>
      <c r="G3479">
        <v>30</v>
      </c>
      <c r="H3479" t="s">
        <v>35</v>
      </c>
      <c r="I3479" t="s">
        <v>133</v>
      </c>
      <c r="J3479">
        <v>3.1680000000000001</v>
      </c>
      <c r="K3479">
        <v>7</v>
      </c>
      <c r="L3479">
        <v>1</v>
      </c>
      <c r="M3479">
        <v>15</v>
      </c>
      <c r="N3479">
        <v>19</v>
      </c>
      <c r="O3479">
        <v>3</v>
      </c>
      <c r="P3479">
        <v>11</v>
      </c>
      <c r="Q3479">
        <v>4</v>
      </c>
      <c r="R3479">
        <v>10</v>
      </c>
      <c r="S3479">
        <v>25</v>
      </c>
      <c r="T3479">
        <v>12</v>
      </c>
      <c r="U3479">
        <v>3</v>
      </c>
      <c r="V3479">
        <v>13</v>
      </c>
      <c r="W3479">
        <v>5</v>
      </c>
      <c r="X3479">
        <v>5</v>
      </c>
      <c r="Y3479">
        <v>12</v>
      </c>
      <c r="Z3479">
        <v>22</v>
      </c>
      <c r="AA3479">
        <v>9</v>
      </c>
      <c r="AB3479">
        <v>5</v>
      </c>
      <c r="AC3479">
        <v>1</v>
      </c>
      <c r="AD3479">
        <v>6</v>
      </c>
      <c r="AE3479">
        <f>SUM(M3479:N3479)/SUM(K3479:AD3479)</f>
        <v>0.18085106382978725</v>
      </c>
      <c r="AF3479">
        <f>SUM(S3479,Y3479)/SUM(K3479:AD3479)</f>
        <v>0.19680851063829788</v>
      </c>
      <c r="AG3479">
        <f t="shared" si="234"/>
        <v>0.12234042553191489</v>
      </c>
      <c r="AH3479">
        <f t="shared" si="235"/>
        <v>5.3191489361702128E-2</v>
      </c>
      <c r="AI3479">
        <f t="shared" si="236"/>
        <v>0.15957446808510639</v>
      </c>
      <c r="AJ3479">
        <f t="shared" si="237"/>
        <v>0.28723404255319152</v>
      </c>
    </row>
    <row r="3480" spans="1:38" x14ac:dyDescent="0.2">
      <c r="A3480" t="s">
        <v>1230</v>
      </c>
      <c r="B3480">
        <v>519</v>
      </c>
      <c r="C3480">
        <v>1892</v>
      </c>
      <c r="D3480">
        <f>C3480-B3480</f>
        <v>1373</v>
      </c>
      <c r="E3480">
        <v>9.1999999999999998E-2</v>
      </c>
      <c r="F3480">
        <v>8.2999999999999998E-5</v>
      </c>
      <c r="G3480">
        <v>6</v>
      </c>
      <c r="H3480" t="s">
        <v>46</v>
      </c>
      <c r="I3480" t="s">
        <v>44</v>
      </c>
      <c r="J3480">
        <v>2.8769999999999998</v>
      </c>
      <c r="K3480">
        <v>27</v>
      </c>
      <c r="L3480">
        <v>1</v>
      </c>
      <c r="M3480">
        <v>36</v>
      </c>
      <c r="N3480">
        <v>50</v>
      </c>
      <c r="O3480">
        <v>8</v>
      </c>
      <c r="P3480">
        <v>56</v>
      </c>
      <c r="Q3480">
        <v>12</v>
      </c>
      <c r="R3480">
        <v>13</v>
      </c>
      <c r="S3480">
        <v>70</v>
      </c>
      <c r="T3480">
        <v>19</v>
      </c>
      <c r="U3480">
        <v>4</v>
      </c>
      <c r="V3480">
        <v>30</v>
      </c>
      <c r="W3480">
        <v>22</v>
      </c>
      <c r="X3480">
        <v>23</v>
      </c>
      <c r="Y3480">
        <v>29</v>
      </c>
      <c r="Z3480">
        <v>56</v>
      </c>
      <c r="AA3480">
        <v>23</v>
      </c>
      <c r="AB3480">
        <v>9</v>
      </c>
      <c r="AC3480">
        <v>1</v>
      </c>
      <c r="AD3480">
        <v>14</v>
      </c>
      <c r="AE3480">
        <f>SUM(M3480:N3480)/SUM(K3480:AD3480)</f>
        <v>0.1709741550695825</v>
      </c>
      <c r="AF3480">
        <f>SUM(S3480,Y3480)/SUM(K3480:AD3480)</f>
        <v>0.19681908548707752</v>
      </c>
      <c r="AG3480">
        <f t="shared" si="234"/>
        <v>0.20874751491053678</v>
      </c>
      <c r="AH3480">
        <f t="shared" si="235"/>
        <v>4.5725646123260438E-2</v>
      </c>
      <c r="AI3480">
        <f t="shared" si="236"/>
        <v>8.9463220675944338E-2</v>
      </c>
      <c r="AJ3480">
        <f t="shared" si="237"/>
        <v>0.28827037773359843</v>
      </c>
    </row>
    <row r="3481" spans="1:38" x14ac:dyDescent="0.2">
      <c r="A3481" t="s">
        <v>3287</v>
      </c>
      <c r="B3481">
        <v>6</v>
      </c>
      <c r="C3481">
        <v>487</v>
      </c>
      <c r="D3481">
        <f>C3481-B3481</f>
        <v>481</v>
      </c>
      <c r="E3481">
        <v>0.29970000000000002</v>
      </c>
      <c r="F3481">
        <v>8.7000000000000001E-5</v>
      </c>
      <c r="G3481">
        <v>54</v>
      </c>
      <c r="H3481" t="s">
        <v>35</v>
      </c>
      <c r="I3481" t="s">
        <v>33</v>
      </c>
      <c r="J3481">
        <v>2.1280000000000001</v>
      </c>
      <c r="K3481">
        <v>5</v>
      </c>
      <c r="L3481">
        <v>4</v>
      </c>
      <c r="M3481">
        <v>21</v>
      </c>
      <c r="N3481">
        <v>44</v>
      </c>
      <c r="O3481">
        <v>0</v>
      </c>
      <c r="P3481">
        <v>15</v>
      </c>
      <c r="Q3481">
        <v>0</v>
      </c>
      <c r="R3481">
        <v>1</v>
      </c>
      <c r="S3481">
        <v>30</v>
      </c>
      <c r="T3481">
        <v>3</v>
      </c>
      <c r="U3481">
        <v>1</v>
      </c>
      <c r="V3481">
        <v>19</v>
      </c>
      <c r="W3481">
        <v>5</v>
      </c>
      <c r="X3481">
        <v>7</v>
      </c>
      <c r="Y3481">
        <v>8</v>
      </c>
      <c r="Z3481">
        <v>15</v>
      </c>
      <c r="AA3481">
        <v>10</v>
      </c>
      <c r="AB3481">
        <v>3</v>
      </c>
      <c r="AC3481">
        <v>0</v>
      </c>
      <c r="AD3481">
        <v>2</v>
      </c>
      <c r="AE3481">
        <f>SUM(M3481:N3481)/SUM(K3481:AD3481)</f>
        <v>0.33678756476683935</v>
      </c>
      <c r="AF3481">
        <f>SUM(S3481,Y3481)/SUM(K3481:AD3481)</f>
        <v>0.19689119170984457</v>
      </c>
      <c r="AG3481">
        <f t="shared" si="234"/>
        <v>0.12953367875647667</v>
      </c>
      <c r="AH3481">
        <f t="shared" si="235"/>
        <v>1.0362694300518135E-2</v>
      </c>
      <c r="AI3481">
        <f t="shared" si="236"/>
        <v>4.145077720207254E-2</v>
      </c>
      <c r="AJ3481">
        <f t="shared" si="237"/>
        <v>0.28497409326424872</v>
      </c>
    </row>
    <row r="3482" spans="1:38" x14ac:dyDescent="0.2">
      <c r="A3482" t="s">
        <v>2900</v>
      </c>
      <c r="B3482">
        <v>237</v>
      </c>
      <c r="C3482">
        <v>387</v>
      </c>
      <c r="D3482">
        <f>C3482-B3482</f>
        <v>150</v>
      </c>
      <c r="E3482">
        <v>0.26069999999999999</v>
      </c>
      <c r="F3482">
        <v>1.933E-3</v>
      </c>
      <c r="G3482">
        <v>42</v>
      </c>
      <c r="H3482" t="s">
        <v>32</v>
      </c>
      <c r="I3482" t="s">
        <v>1364</v>
      </c>
      <c r="J3482">
        <v>2.1819999999999999</v>
      </c>
      <c r="K3482">
        <v>2</v>
      </c>
      <c r="L3482">
        <v>0</v>
      </c>
      <c r="M3482">
        <v>2</v>
      </c>
      <c r="N3482">
        <v>8</v>
      </c>
      <c r="O3482">
        <v>1</v>
      </c>
      <c r="P3482">
        <v>4</v>
      </c>
      <c r="Q3482">
        <v>3</v>
      </c>
      <c r="R3482">
        <v>1</v>
      </c>
      <c r="S3482">
        <v>6</v>
      </c>
      <c r="T3482">
        <v>1</v>
      </c>
      <c r="U3482">
        <v>0</v>
      </c>
      <c r="V3482">
        <v>10</v>
      </c>
      <c r="W3482">
        <v>4</v>
      </c>
      <c r="X3482">
        <v>6</v>
      </c>
      <c r="Y3482">
        <v>7</v>
      </c>
      <c r="Z3482">
        <v>6</v>
      </c>
      <c r="AA3482">
        <v>2</v>
      </c>
      <c r="AB3482">
        <v>1</v>
      </c>
      <c r="AC3482">
        <v>1</v>
      </c>
      <c r="AD3482">
        <v>1</v>
      </c>
      <c r="AE3482">
        <f>SUM(M3482:N3482)/SUM(K3482:AD3482)</f>
        <v>0.15151515151515152</v>
      </c>
      <c r="AF3482">
        <f>SUM(S3482,Y3482)/SUM(K3482:AD3482)</f>
        <v>0.19696969696969696</v>
      </c>
      <c r="AG3482">
        <f t="shared" si="234"/>
        <v>0.15151515151515152</v>
      </c>
      <c r="AH3482">
        <f t="shared" si="235"/>
        <v>4.5454545454545456E-2</v>
      </c>
      <c r="AI3482">
        <f t="shared" si="236"/>
        <v>4.5454545454545456E-2</v>
      </c>
      <c r="AJ3482">
        <f t="shared" si="237"/>
        <v>0.40909090909090912</v>
      </c>
    </row>
    <row r="3483" spans="1:38" x14ac:dyDescent="0.2">
      <c r="A3483" t="s">
        <v>852</v>
      </c>
      <c r="B3483">
        <v>2</v>
      </c>
      <c r="C3483">
        <v>336</v>
      </c>
      <c r="D3483">
        <f>C3483-B3483</f>
        <v>334</v>
      </c>
      <c r="E3483">
        <v>0.13980000000000001</v>
      </c>
      <c r="F3483" s="1">
        <v>3.0000000000000001E-6</v>
      </c>
      <c r="G3483">
        <v>6</v>
      </c>
      <c r="H3483" t="s">
        <v>46</v>
      </c>
      <c r="I3483" t="s">
        <v>351</v>
      </c>
      <c r="J3483">
        <v>2.673</v>
      </c>
      <c r="K3483">
        <v>3</v>
      </c>
      <c r="L3483">
        <v>0</v>
      </c>
      <c r="M3483">
        <v>9</v>
      </c>
      <c r="N3483">
        <v>13</v>
      </c>
      <c r="O3483">
        <v>2</v>
      </c>
      <c r="P3483">
        <v>24</v>
      </c>
      <c r="Q3483">
        <v>4</v>
      </c>
      <c r="R3483">
        <v>1</v>
      </c>
      <c r="S3483">
        <v>20</v>
      </c>
      <c r="T3483">
        <v>4</v>
      </c>
      <c r="U3483">
        <v>2</v>
      </c>
      <c r="V3483">
        <v>11</v>
      </c>
      <c r="W3483">
        <v>7</v>
      </c>
      <c r="X3483">
        <v>6</v>
      </c>
      <c r="Y3483">
        <v>6</v>
      </c>
      <c r="Z3483">
        <v>13</v>
      </c>
      <c r="AA3483">
        <v>4</v>
      </c>
      <c r="AB3483">
        <v>3</v>
      </c>
      <c r="AC3483">
        <v>0</v>
      </c>
      <c r="AD3483">
        <v>0</v>
      </c>
      <c r="AE3483">
        <f>SUM(M3483:N3483)/SUM(K3483:AD3483)</f>
        <v>0.16666666666666666</v>
      </c>
      <c r="AF3483">
        <f>SUM(S3483,Y3483)/SUM(K3483:AD3483)</f>
        <v>0.19696969696969696</v>
      </c>
      <c r="AG3483">
        <f t="shared" si="234"/>
        <v>0.25757575757575757</v>
      </c>
      <c r="AH3483">
        <f t="shared" si="235"/>
        <v>1.5151515151515152E-2</v>
      </c>
      <c r="AI3483">
        <f t="shared" si="236"/>
        <v>7.575757575757576E-2</v>
      </c>
      <c r="AJ3483">
        <f t="shared" si="237"/>
        <v>0.2878787878787879</v>
      </c>
      <c r="AK3483">
        <v>13</v>
      </c>
      <c r="AL3483">
        <v>8</v>
      </c>
    </row>
    <row r="3484" spans="1:38" x14ac:dyDescent="0.2">
      <c r="A3484" t="s">
        <v>830</v>
      </c>
      <c r="B3484">
        <v>92</v>
      </c>
      <c r="C3484">
        <v>539</v>
      </c>
      <c r="D3484">
        <f>C3484-B3484</f>
        <v>447</v>
      </c>
      <c r="E3484">
        <v>0.18579999999999999</v>
      </c>
      <c r="F3484">
        <v>2.8370000000000001E-3</v>
      </c>
      <c r="G3484">
        <v>18</v>
      </c>
      <c r="H3484" t="s">
        <v>35</v>
      </c>
      <c r="I3484" t="s">
        <v>44</v>
      </c>
      <c r="J3484">
        <v>2.9430000000000001</v>
      </c>
      <c r="K3484">
        <v>12</v>
      </c>
      <c r="L3484">
        <v>2</v>
      </c>
      <c r="M3484">
        <v>17</v>
      </c>
      <c r="N3484">
        <v>21</v>
      </c>
      <c r="O3484">
        <v>4</v>
      </c>
      <c r="P3484">
        <v>16</v>
      </c>
      <c r="Q3484">
        <v>3</v>
      </c>
      <c r="R3484">
        <v>7</v>
      </c>
      <c r="S3484">
        <v>21</v>
      </c>
      <c r="T3484">
        <v>8</v>
      </c>
      <c r="U3484">
        <v>2</v>
      </c>
      <c r="V3484">
        <v>16</v>
      </c>
      <c r="W3484">
        <v>3</v>
      </c>
      <c r="X3484">
        <v>9</v>
      </c>
      <c r="Y3484">
        <v>18</v>
      </c>
      <c r="Z3484">
        <v>18</v>
      </c>
      <c r="AA3484">
        <v>11</v>
      </c>
      <c r="AB3484">
        <v>5</v>
      </c>
      <c r="AC3484">
        <v>0</v>
      </c>
      <c r="AD3484">
        <v>5</v>
      </c>
      <c r="AE3484">
        <f>SUM(M3484:N3484)/SUM(K3484:AD3484)</f>
        <v>0.19191919191919191</v>
      </c>
      <c r="AF3484">
        <f>SUM(S3484,Y3484)/SUM(K3484:AD3484)</f>
        <v>0.19696969696969696</v>
      </c>
      <c r="AG3484">
        <f t="shared" si="234"/>
        <v>0.15656565656565657</v>
      </c>
      <c r="AH3484">
        <f t="shared" si="235"/>
        <v>4.5454545454545456E-2</v>
      </c>
      <c r="AI3484">
        <f t="shared" si="236"/>
        <v>0.1111111111111111</v>
      </c>
      <c r="AJ3484">
        <f t="shared" si="237"/>
        <v>0.29797979797979796</v>
      </c>
    </row>
    <row r="3485" spans="1:38" x14ac:dyDescent="0.2">
      <c r="A3485" t="s">
        <v>358</v>
      </c>
      <c r="B3485">
        <v>13</v>
      </c>
      <c r="C3485">
        <v>355</v>
      </c>
      <c r="D3485">
        <f>C3485-B3485</f>
        <v>342</v>
      </c>
      <c r="E3485">
        <v>0.19350000000000001</v>
      </c>
      <c r="F3485">
        <v>2.6029999999999998E-3</v>
      </c>
      <c r="G3485">
        <v>18</v>
      </c>
      <c r="H3485" t="s">
        <v>35</v>
      </c>
      <c r="I3485" t="s">
        <v>33</v>
      </c>
      <c r="J3485">
        <v>2.9329999999999998</v>
      </c>
      <c r="K3485">
        <v>5</v>
      </c>
      <c r="L3485">
        <v>0</v>
      </c>
      <c r="M3485">
        <v>14</v>
      </c>
      <c r="N3485">
        <v>7</v>
      </c>
      <c r="O3485">
        <v>4</v>
      </c>
      <c r="P3485">
        <v>17</v>
      </c>
      <c r="Q3485">
        <v>2</v>
      </c>
      <c r="R3485">
        <v>1</v>
      </c>
      <c r="S3485">
        <v>19</v>
      </c>
      <c r="T3485">
        <v>4</v>
      </c>
      <c r="U3485">
        <v>2</v>
      </c>
      <c r="V3485">
        <v>9</v>
      </c>
      <c r="W3485">
        <v>8</v>
      </c>
      <c r="X3485">
        <v>5</v>
      </c>
      <c r="Y3485">
        <v>8</v>
      </c>
      <c r="Z3485">
        <v>13</v>
      </c>
      <c r="AA3485">
        <v>13</v>
      </c>
      <c r="AB3485">
        <v>5</v>
      </c>
      <c r="AC3485">
        <v>0</v>
      </c>
      <c r="AD3485">
        <v>1</v>
      </c>
      <c r="AE3485">
        <f>SUM(M3485:N3485)/SUM(K3485:AD3485)</f>
        <v>0.15328467153284672</v>
      </c>
      <c r="AF3485">
        <f>SUM(S3485,Y3485)/SUM(K3485:AD3485)</f>
        <v>0.19708029197080293</v>
      </c>
      <c r="AG3485">
        <f t="shared" si="234"/>
        <v>0.21897810218978103</v>
      </c>
      <c r="AH3485">
        <f t="shared" si="235"/>
        <v>3.6496350364963501E-2</v>
      </c>
      <c r="AI3485">
        <f t="shared" si="236"/>
        <v>8.7591240875912413E-2</v>
      </c>
      <c r="AJ3485">
        <f t="shared" si="237"/>
        <v>0.30656934306569344</v>
      </c>
    </row>
    <row r="3486" spans="1:38" x14ac:dyDescent="0.2">
      <c r="A3486" t="s">
        <v>1594</v>
      </c>
      <c r="B3486">
        <v>17</v>
      </c>
      <c r="C3486">
        <v>245</v>
      </c>
      <c r="D3486">
        <f>C3486-B3486</f>
        <v>228</v>
      </c>
      <c r="E3486">
        <v>0.26860000000000001</v>
      </c>
      <c r="F3486">
        <v>2.9629999999999999E-3</v>
      </c>
      <c r="G3486">
        <v>54</v>
      </c>
      <c r="H3486" t="s">
        <v>32</v>
      </c>
      <c r="I3486" t="s">
        <v>107</v>
      </c>
      <c r="J3486">
        <v>2.87</v>
      </c>
      <c r="K3486">
        <v>8</v>
      </c>
      <c r="L3486">
        <v>0</v>
      </c>
      <c r="M3486">
        <v>7</v>
      </c>
      <c r="N3486">
        <v>22</v>
      </c>
      <c r="O3486">
        <v>6</v>
      </c>
      <c r="P3486">
        <v>5</v>
      </c>
      <c r="Q3486">
        <v>2</v>
      </c>
      <c r="R3486">
        <v>5</v>
      </c>
      <c r="S3486">
        <v>21</v>
      </c>
      <c r="T3486">
        <v>3</v>
      </c>
      <c r="U3486">
        <v>3</v>
      </c>
      <c r="V3486">
        <v>5</v>
      </c>
      <c r="W3486">
        <v>10</v>
      </c>
      <c r="X3486">
        <v>10</v>
      </c>
      <c r="Y3486">
        <v>6</v>
      </c>
      <c r="Z3486">
        <v>5</v>
      </c>
      <c r="AA3486">
        <v>9</v>
      </c>
      <c r="AB3486">
        <v>3</v>
      </c>
      <c r="AC3486">
        <v>0</v>
      </c>
      <c r="AD3486">
        <v>7</v>
      </c>
      <c r="AE3486">
        <f>SUM(M3486:N3486)/SUM(K3486:AD3486)</f>
        <v>0.21167883211678831</v>
      </c>
      <c r="AF3486">
        <f>SUM(S3486,Y3486)/SUM(K3486:AD3486)</f>
        <v>0.19708029197080293</v>
      </c>
      <c r="AG3486">
        <f t="shared" si="234"/>
        <v>0.16788321167883211</v>
      </c>
      <c r="AH3486">
        <f t="shared" si="235"/>
        <v>9.4890510948905105E-2</v>
      </c>
      <c r="AI3486">
        <f t="shared" si="236"/>
        <v>0.10218978102189781</v>
      </c>
      <c r="AJ3486">
        <f t="shared" si="237"/>
        <v>0.22627737226277372</v>
      </c>
      <c r="AK3486">
        <v>6</v>
      </c>
      <c r="AL3486">
        <v>3</v>
      </c>
    </row>
    <row r="3487" spans="1:38" x14ac:dyDescent="0.2">
      <c r="A3487" t="s">
        <v>127</v>
      </c>
      <c r="B3487">
        <v>40</v>
      </c>
      <c r="C3487">
        <v>727</v>
      </c>
      <c r="D3487">
        <f>C3487-B3487</f>
        <v>687</v>
      </c>
      <c r="E3487">
        <v>0.35160000000000002</v>
      </c>
      <c r="F3487">
        <v>1.4499999999999999E-3</v>
      </c>
      <c r="G3487">
        <v>66</v>
      </c>
      <c r="H3487" t="s">
        <v>46</v>
      </c>
      <c r="I3487" t="s">
        <v>49</v>
      </c>
      <c r="J3487">
        <v>2.5609999999999999</v>
      </c>
      <c r="K3487">
        <v>15</v>
      </c>
      <c r="L3487">
        <v>0</v>
      </c>
      <c r="M3487">
        <v>26</v>
      </c>
      <c r="N3487">
        <v>44</v>
      </c>
      <c r="O3487">
        <v>2</v>
      </c>
      <c r="P3487">
        <v>42</v>
      </c>
      <c r="Q3487">
        <v>3</v>
      </c>
      <c r="R3487">
        <v>4</v>
      </c>
      <c r="S3487">
        <v>39</v>
      </c>
      <c r="T3487">
        <v>4</v>
      </c>
      <c r="U3487">
        <v>6</v>
      </c>
      <c r="V3487">
        <v>16</v>
      </c>
      <c r="W3487">
        <v>9</v>
      </c>
      <c r="X3487">
        <v>12</v>
      </c>
      <c r="Y3487">
        <v>15</v>
      </c>
      <c r="Z3487">
        <v>18</v>
      </c>
      <c r="AA3487">
        <v>10</v>
      </c>
      <c r="AB3487">
        <v>5</v>
      </c>
      <c r="AC3487">
        <v>1</v>
      </c>
      <c r="AD3487">
        <v>3</v>
      </c>
      <c r="AE3487">
        <f>SUM(M3487:N3487)/SUM(K3487:AD3487)</f>
        <v>0.25547445255474455</v>
      </c>
      <c r="AF3487">
        <f>SUM(S3487,Y3487)/SUM(K3487:AD3487)</f>
        <v>0.19708029197080293</v>
      </c>
      <c r="AG3487">
        <f t="shared" si="234"/>
        <v>0.24087591240875914</v>
      </c>
      <c r="AH3487">
        <f t="shared" si="235"/>
        <v>2.1897810218978103E-2</v>
      </c>
      <c r="AI3487">
        <f t="shared" si="236"/>
        <v>6.9343065693430656E-2</v>
      </c>
      <c r="AJ3487">
        <f t="shared" si="237"/>
        <v>0.21532846715328466</v>
      </c>
      <c r="AK3487">
        <v>82</v>
      </c>
      <c r="AL3487">
        <v>0</v>
      </c>
    </row>
    <row r="3488" spans="1:38" x14ac:dyDescent="0.2">
      <c r="A3488" t="s">
        <v>1846</v>
      </c>
      <c r="B3488">
        <v>72</v>
      </c>
      <c r="C3488">
        <v>194</v>
      </c>
      <c r="D3488">
        <f>C3488-B3488</f>
        <v>122</v>
      </c>
      <c r="E3488">
        <v>0.21110000000000001</v>
      </c>
      <c r="F3488">
        <v>2.3270000000000001E-3</v>
      </c>
      <c r="G3488">
        <v>30</v>
      </c>
      <c r="H3488" t="s">
        <v>35</v>
      </c>
      <c r="I3488" t="s">
        <v>51</v>
      </c>
      <c r="J3488">
        <v>3.2509999999999999</v>
      </c>
      <c r="K3488">
        <v>4</v>
      </c>
      <c r="L3488">
        <v>1</v>
      </c>
      <c r="M3488">
        <v>5</v>
      </c>
      <c r="N3488">
        <v>6</v>
      </c>
      <c r="O3488">
        <v>1</v>
      </c>
      <c r="P3488">
        <v>10</v>
      </c>
      <c r="Q3488">
        <v>2</v>
      </c>
      <c r="R3488">
        <v>1</v>
      </c>
      <c r="S3488">
        <v>13</v>
      </c>
      <c r="T3488">
        <v>3</v>
      </c>
      <c r="U3488">
        <v>1</v>
      </c>
      <c r="V3488">
        <v>7</v>
      </c>
      <c r="W3488">
        <v>1</v>
      </c>
      <c r="X3488">
        <v>2</v>
      </c>
      <c r="Y3488">
        <v>1</v>
      </c>
      <c r="Z3488">
        <v>3</v>
      </c>
      <c r="AA3488">
        <v>1</v>
      </c>
      <c r="AB3488">
        <v>6</v>
      </c>
      <c r="AC3488">
        <v>0</v>
      </c>
      <c r="AD3488">
        <v>3</v>
      </c>
      <c r="AE3488">
        <f>SUM(M3488:N3488)/SUM(K3488:AD3488)</f>
        <v>0.15492957746478872</v>
      </c>
      <c r="AF3488">
        <f>SUM(S3488,Y3488)/SUM(K3488:AD3488)</f>
        <v>0.19718309859154928</v>
      </c>
      <c r="AG3488">
        <f t="shared" si="234"/>
        <v>0.21126760563380281</v>
      </c>
      <c r="AH3488">
        <f t="shared" si="235"/>
        <v>5.6338028169014086E-2</v>
      </c>
      <c r="AI3488">
        <f t="shared" si="236"/>
        <v>0.15492957746478872</v>
      </c>
      <c r="AJ3488">
        <f t="shared" si="237"/>
        <v>0.22535211267605634</v>
      </c>
    </row>
    <row r="3489" spans="1:38" x14ac:dyDescent="0.2">
      <c r="A3489" t="s">
        <v>489</v>
      </c>
      <c r="B3489">
        <v>94</v>
      </c>
      <c r="C3489">
        <v>489</v>
      </c>
      <c r="D3489">
        <f>C3489-B3489</f>
        <v>395</v>
      </c>
      <c r="E3489">
        <v>0.1265</v>
      </c>
      <c r="F3489">
        <v>1.2999999999999999E-4</v>
      </c>
      <c r="G3489">
        <v>6</v>
      </c>
      <c r="H3489" t="s">
        <v>46</v>
      </c>
      <c r="I3489" t="s">
        <v>36</v>
      </c>
      <c r="J3489">
        <v>2.5270000000000001</v>
      </c>
      <c r="K3489">
        <v>7</v>
      </c>
      <c r="L3489">
        <v>0</v>
      </c>
      <c r="M3489">
        <v>13</v>
      </c>
      <c r="N3489">
        <v>16</v>
      </c>
      <c r="O3489">
        <v>2</v>
      </c>
      <c r="P3489">
        <v>25</v>
      </c>
      <c r="Q3489">
        <v>1</v>
      </c>
      <c r="R3489">
        <v>2</v>
      </c>
      <c r="S3489">
        <v>20</v>
      </c>
      <c r="T3489">
        <v>3</v>
      </c>
      <c r="U3489">
        <v>0</v>
      </c>
      <c r="V3489">
        <v>12</v>
      </c>
      <c r="W3489">
        <v>4</v>
      </c>
      <c r="X3489">
        <v>11</v>
      </c>
      <c r="Y3489">
        <v>9</v>
      </c>
      <c r="Z3489">
        <v>11</v>
      </c>
      <c r="AA3489">
        <v>6</v>
      </c>
      <c r="AB3489">
        <v>2</v>
      </c>
      <c r="AC3489">
        <v>0</v>
      </c>
      <c r="AD3489">
        <v>3</v>
      </c>
      <c r="AE3489">
        <f>SUM(M3489:N3489)/SUM(K3489:AD3489)</f>
        <v>0.19727891156462585</v>
      </c>
      <c r="AF3489">
        <f>SUM(S3489,Y3489)/SUM(K3489:AD3489)</f>
        <v>0.19727891156462585</v>
      </c>
      <c r="AG3489">
        <f t="shared" si="234"/>
        <v>0.24489795918367346</v>
      </c>
      <c r="AH3489">
        <f t="shared" si="235"/>
        <v>3.4013605442176874E-2</v>
      </c>
      <c r="AI3489">
        <f t="shared" si="236"/>
        <v>4.7619047619047616E-2</v>
      </c>
      <c r="AJ3489">
        <f t="shared" si="237"/>
        <v>0.27891156462585032</v>
      </c>
      <c r="AK3489">
        <v>8</v>
      </c>
      <c r="AL3489">
        <v>4</v>
      </c>
    </row>
    <row r="3490" spans="1:38" x14ac:dyDescent="0.2">
      <c r="A3490" t="s">
        <v>1709</v>
      </c>
      <c r="B3490">
        <v>439</v>
      </c>
      <c r="C3490">
        <v>745</v>
      </c>
      <c r="D3490">
        <f>C3490-B3490</f>
        <v>306</v>
      </c>
      <c r="E3490">
        <v>0.13370000000000001</v>
      </c>
      <c r="F3490">
        <v>7.45E-4</v>
      </c>
      <c r="G3490">
        <v>6</v>
      </c>
      <c r="H3490" t="s">
        <v>35</v>
      </c>
      <c r="I3490" t="s">
        <v>44</v>
      </c>
      <c r="J3490">
        <v>2.7719999999999998</v>
      </c>
      <c r="K3490">
        <v>7</v>
      </c>
      <c r="L3490">
        <v>0</v>
      </c>
      <c r="M3490">
        <v>15</v>
      </c>
      <c r="N3490">
        <v>17</v>
      </c>
      <c r="O3490">
        <v>2</v>
      </c>
      <c r="P3490">
        <v>11</v>
      </c>
      <c r="Q3490">
        <v>0</v>
      </c>
      <c r="R3490">
        <v>1</v>
      </c>
      <c r="S3490">
        <v>16</v>
      </c>
      <c r="T3490">
        <v>11</v>
      </c>
      <c r="U3490">
        <v>4</v>
      </c>
      <c r="V3490">
        <v>10</v>
      </c>
      <c r="W3490">
        <v>1</v>
      </c>
      <c r="X3490">
        <v>7</v>
      </c>
      <c r="Y3490">
        <v>13</v>
      </c>
      <c r="Z3490">
        <v>21</v>
      </c>
      <c r="AA3490">
        <v>5</v>
      </c>
      <c r="AB3490">
        <v>0</v>
      </c>
      <c r="AC3490">
        <v>1</v>
      </c>
      <c r="AD3490">
        <v>5</v>
      </c>
      <c r="AE3490">
        <f>SUM(M3490:N3490)/SUM(K3490:AD3490)</f>
        <v>0.21768707482993196</v>
      </c>
      <c r="AF3490">
        <f>SUM(S3490,Y3490)/SUM(K3490:AD3490)</f>
        <v>0.19727891156462585</v>
      </c>
      <c r="AG3490">
        <f t="shared" si="234"/>
        <v>0.12925170068027211</v>
      </c>
      <c r="AH3490">
        <f t="shared" si="235"/>
        <v>5.4421768707482991E-2</v>
      </c>
      <c r="AI3490">
        <f t="shared" si="236"/>
        <v>0.10884353741496598</v>
      </c>
      <c r="AJ3490">
        <f t="shared" si="237"/>
        <v>0.29251700680272108</v>
      </c>
    </row>
    <row r="3491" spans="1:38" x14ac:dyDescent="0.2">
      <c r="A3491" t="s">
        <v>1624</v>
      </c>
      <c r="B3491">
        <v>9</v>
      </c>
      <c r="C3491">
        <v>702</v>
      </c>
      <c r="D3491">
        <f>C3491-B3491</f>
        <v>693</v>
      </c>
      <c r="E3491">
        <v>0.16209999999999999</v>
      </c>
      <c r="F3491">
        <v>8.2100000000000001E-4</v>
      </c>
      <c r="G3491">
        <v>6</v>
      </c>
      <c r="H3491" t="s">
        <v>46</v>
      </c>
      <c r="I3491" t="s">
        <v>36</v>
      </c>
      <c r="J3491">
        <v>2.72</v>
      </c>
      <c r="K3491">
        <v>12</v>
      </c>
      <c r="L3491">
        <v>0</v>
      </c>
      <c r="M3491">
        <v>25</v>
      </c>
      <c r="N3491">
        <v>41</v>
      </c>
      <c r="O3491">
        <v>4</v>
      </c>
      <c r="P3491">
        <v>29</v>
      </c>
      <c r="Q3491">
        <v>4</v>
      </c>
      <c r="R3491">
        <v>5</v>
      </c>
      <c r="S3491">
        <v>45</v>
      </c>
      <c r="T3491">
        <v>16</v>
      </c>
      <c r="U3491">
        <v>1</v>
      </c>
      <c r="V3491">
        <v>27</v>
      </c>
      <c r="W3491">
        <v>13</v>
      </c>
      <c r="X3491">
        <v>11</v>
      </c>
      <c r="Y3491">
        <v>13</v>
      </c>
      <c r="Z3491">
        <v>29</v>
      </c>
      <c r="AA3491">
        <v>9</v>
      </c>
      <c r="AB3491">
        <v>8</v>
      </c>
      <c r="AC3491">
        <v>1</v>
      </c>
      <c r="AD3491">
        <v>1</v>
      </c>
      <c r="AE3491">
        <f>SUM(M3491:N3491)/SUM(K3491:AD3491)</f>
        <v>0.22448979591836735</v>
      </c>
      <c r="AF3491">
        <f>SUM(S3491,Y3491)/SUM(K3491:AD3491)</f>
        <v>0.19727891156462585</v>
      </c>
      <c r="AG3491">
        <f t="shared" si="234"/>
        <v>0.18367346938775511</v>
      </c>
      <c r="AH3491">
        <f t="shared" si="235"/>
        <v>2.0408163265306121E-2</v>
      </c>
      <c r="AI3491">
        <f t="shared" si="236"/>
        <v>0.10204081632653061</v>
      </c>
      <c r="AJ3491">
        <f t="shared" si="237"/>
        <v>0.27210884353741499</v>
      </c>
      <c r="AK3491">
        <v>1</v>
      </c>
      <c r="AL3491">
        <v>1</v>
      </c>
    </row>
    <row r="3492" spans="1:38" x14ac:dyDescent="0.2">
      <c r="A3492" t="s">
        <v>250</v>
      </c>
      <c r="B3492">
        <v>654</v>
      </c>
      <c r="C3492">
        <v>847</v>
      </c>
      <c r="D3492">
        <f>C3492-B3492</f>
        <v>193</v>
      </c>
      <c r="E3492">
        <v>0.22500000000000001</v>
      </c>
      <c r="F3492" s="1">
        <v>5.0000000000000004E-6</v>
      </c>
      <c r="G3492">
        <v>30</v>
      </c>
      <c r="H3492" t="s">
        <v>35</v>
      </c>
      <c r="I3492" t="s">
        <v>44</v>
      </c>
      <c r="J3492">
        <v>3.7010000000000001</v>
      </c>
      <c r="K3492">
        <v>7</v>
      </c>
      <c r="L3492">
        <v>2</v>
      </c>
      <c r="M3492">
        <v>4</v>
      </c>
      <c r="N3492">
        <v>8</v>
      </c>
      <c r="O3492">
        <v>6</v>
      </c>
      <c r="P3492">
        <v>7</v>
      </c>
      <c r="Q3492">
        <v>4</v>
      </c>
      <c r="R3492">
        <v>11</v>
      </c>
      <c r="S3492">
        <v>14</v>
      </c>
      <c r="T3492">
        <v>13</v>
      </c>
      <c r="U3492">
        <v>1</v>
      </c>
      <c r="V3492">
        <v>10</v>
      </c>
      <c r="W3492">
        <v>5</v>
      </c>
      <c r="X3492">
        <v>9</v>
      </c>
      <c r="Y3492">
        <v>16</v>
      </c>
      <c r="Z3492">
        <v>8</v>
      </c>
      <c r="AA3492">
        <v>17</v>
      </c>
      <c r="AB3492">
        <v>6</v>
      </c>
      <c r="AC3492">
        <v>1</v>
      </c>
      <c r="AD3492">
        <v>3</v>
      </c>
      <c r="AE3492">
        <f>SUM(M3492:N3492)/SUM(K3492:AD3492)</f>
        <v>7.8947368421052627E-2</v>
      </c>
      <c r="AF3492">
        <f>SUM(S3492,Y3492)/SUM(K3492:AD3492)</f>
        <v>0.19736842105263158</v>
      </c>
      <c r="AG3492">
        <f t="shared" si="234"/>
        <v>0.125</v>
      </c>
      <c r="AH3492">
        <f t="shared" si="235"/>
        <v>6.5789473684210523E-2</v>
      </c>
      <c r="AI3492">
        <f t="shared" si="236"/>
        <v>0.20394736842105263</v>
      </c>
      <c r="AJ3492">
        <f t="shared" si="237"/>
        <v>0.32894736842105265</v>
      </c>
    </row>
    <row r="3493" spans="1:38" x14ac:dyDescent="0.2">
      <c r="A3493" t="s">
        <v>258</v>
      </c>
      <c r="B3493">
        <v>381</v>
      </c>
      <c r="C3493">
        <v>515</v>
      </c>
      <c r="D3493">
        <f>C3493-B3493</f>
        <v>134</v>
      </c>
      <c r="E3493">
        <v>0.25240000000000001</v>
      </c>
      <c r="F3493" s="1">
        <v>6.0000000000000002E-6</v>
      </c>
      <c r="G3493">
        <v>42</v>
      </c>
      <c r="H3493" t="s">
        <v>32</v>
      </c>
      <c r="I3493" t="s">
        <v>33</v>
      </c>
      <c r="J3493">
        <v>2.52</v>
      </c>
      <c r="K3493">
        <v>2</v>
      </c>
      <c r="L3493">
        <v>0</v>
      </c>
      <c r="M3493">
        <v>1</v>
      </c>
      <c r="N3493">
        <v>7</v>
      </c>
      <c r="O3493">
        <v>1</v>
      </c>
      <c r="P3493">
        <v>3</v>
      </c>
      <c r="Q3493">
        <v>0</v>
      </c>
      <c r="R3493">
        <v>4</v>
      </c>
      <c r="S3493">
        <v>7</v>
      </c>
      <c r="T3493">
        <v>3</v>
      </c>
      <c r="U3493">
        <v>2</v>
      </c>
      <c r="V3493">
        <v>6</v>
      </c>
      <c r="W3493">
        <v>2</v>
      </c>
      <c r="X3493">
        <v>18</v>
      </c>
      <c r="Y3493">
        <v>8</v>
      </c>
      <c r="Z3493">
        <v>8</v>
      </c>
      <c r="AA3493">
        <v>2</v>
      </c>
      <c r="AB3493">
        <v>0</v>
      </c>
      <c r="AC3493">
        <v>0</v>
      </c>
      <c r="AD3493">
        <v>2</v>
      </c>
      <c r="AE3493">
        <f>SUM(M3493:N3493)/SUM(K3493:AD3493)</f>
        <v>0.10526315789473684</v>
      </c>
      <c r="AF3493">
        <f>SUM(S3493,Y3493)/SUM(K3493:AD3493)</f>
        <v>0.19736842105263158</v>
      </c>
      <c r="AG3493">
        <f t="shared" si="234"/>
        <v>9.2105263157894732E-2</v>
      </c>
      <c r="AH3493">
        <f t="shared" si="235"/>
        <v>3.9473684210526314E-2</v>
      </c>
      <c r="AI3493">
        <f t="shared" si="236"/>
        <v>0.11842105263157894</v>
      </c>
      <c r="AJ3493">
        <f t="shared" si="237"/>
        <v>0.44736842105263158</v>
      </c>
    </row>
    <row r="3494" spans="1:38" x14ac:dyDescent="0.2">
      <c r="A3494" t="s">
        <v>1303</v>
      </c>
      <c r="B3494">
        <v>550</v>
      </c>
      <c r="C3494">
        <v>726</v>
      </c>
      <c r="D3494">
        <f>C3494-B3494</f>
        <v>176</v>
      </c>
      <c r="E3494">
        <v>0.13880000000000001</v>
      </c>
      <c r="F3494">
        <v>2.6900000000000001E-3</v>
      </c>
      <c r="G3494">
        <v>6</v>
      </c>
      <c r="H3494" t="s">
        <v>35</v>
      </c>
      <c r="I3494" t="s">
        <v>44</v>
      </c>
      <c r="J3494">
        <v>3.024</v>
      </c>
      <c r="K3494">
        <v>6</v>
      </c>
      <c r="L3494">
        <v>1</v>
      </c>
      <c r="M3494">
        <v>12</v>
      </c>
      <c r="N3494">
        <v>3</v>
      </c>
      <c r="O3494">
        <v>0</v>
      </c>
      <c r="P3494">
        <v>11</v>
      </c>
      <c r="Q3494">
        <v>3</v>
      </c>
      <c r="R3494">
        <v>3</v>
      </c>
      <c r="S3494">
        <v>12</v>
      </c>
      <c r="T3494">
        <v>5</v>
      </c>
      <c r="U3494">
        <v>0</v>
      </c>
      <c r="V3494">
        <v>5</v>
      </c>
      <c r="W3494">
        <v>1</v>
      </c>
      <c r="X3494">
        <v>3</v>
      </c>
      <c r="Y3494">
        <v>3</v>
      </c>
      <c r="Z3494">
        <v>3</v>
      </c>
      <c r="AA3494">
        <v>3</v>
      </c>
      <c r="AB3494">
        <v>1</v>
      </c>
      <c r="AC3494">
        <v>0</v>
      </c>
      <c r="AD3494">
        <v>1</v>
      </c>
      <c r="AE3494">
        <f>SUM(M3494:N3494)/SUM(K3494:AD3494)</f>
        <v>0.19736842105263158</v>
      </c>
      <c r="AF3494">
        <f>SUM(S3494,Y3494)/SUM(K3494:AD3494)</f>
        <v>0.19736842105263158</v>
      </c>
      <c r="AG3494">
        <f t="shared" si="234"/>
        <v>0.23684210526315788</v>
      </c>
      <c r="AH3494">
        <f t="shared" si="235"/>
        <v>1.3157894736842105E-2</v>
      </c>
      <c r="AI3494">
        <f t="shared" si="236"/>
        <v>0.11842105263157894</v>
      </c>
      <c r="AJ3494">
        <f t="shared" si="237"/>
        <v>0.23684210526315788</v>
      </c>
    </row>
    <row r="3495" spans="1:38" x14ac:dyDescent="0.2">
      <c r="A3495" t="s">
        <v>3055</v>
      </c>
      <c r="B3495">
        <v>7</v>
      </c>
      <c r="C3495">
        <v>163</v>
      </c>
      <c r="D3495">
        <f>C3495-B3495</f>
        <v>156</v>
      </c>
      <c r="E3495">
        <v>0.20749999999999999</v>
      </c>
      <c r="F3495">
        <v>6.0650000000000001E-3</v>
      </c>
      <c r="G3495">
        <v>30</v>
      </c>
      <c r="H3495" t="s">
        <v>35</v>
      </c>
      <c r="I3495" t="s">
        <v>33</v>
      </c>
      <c r="J3495">
        <v>2.476</v>
      </c>
      <c r="K3495">
        <v>2</v>
      </c>
      <c r="L3495">
        <v>0</v>
      </c>
      <c r="M3495">
        <v>7</v>
      </c>
      <c r="N3495">
        <v>8</v>
      </c>
      <c r="O3495">
        <v>2</v>
      </c>
      <c r="P3495">
        <v>4</v>
      </c>
      <c r="Q3495">
        <v>3</v>
      </c>
      <c r="R3495">
        <v>3</v>
      </c>
      <c r="S3495">
        <v>3</v>
      </c>
      <c r="T3495">
        <v>1</v>
      </c>
      <c r="U3495">
        <v>2</v>
      </c>
      <c r="V3495">
        <v>8</v>
      </c>
      <c r="W3495">
        <v>3</v>
      </c>
      <c r="X3495">
        <v>6</v>
      </c>
      <c r="Y3495">
        <v>12</v>
      </c>
      <c r="Z3495">
        <v>5</v>
      </c>
      <c r="AA3495">
        <v>2</v>
      </c>
      <c r="AB3495">
        <v>2</v>
      </c>
      <c r="AC3495">
        <v>0</v>
      </c>
      <c r="AD3495">
        <v>3</v>
      </c>
      <c r="AE3495">
        <f>SUM(M3495:N3495)/SUM(K3495:AD3495)</f>
        <v>0.19736842105263158</v>
      </c>
      <c r="AF3495">
        <f>SUM(S3495,Y3495)/SUM(K3495:AD3495)</f>
        <v>0.19736842105263158</v>
      </c>
      <c r="AG3495">
        <f t="shared" si="234"/>
        <v>0.11842105263157894</v>
      </c>
      <c r="AH3495">
        <f t="shared" si="235"/>
        <v>6.5789473684210523E-2</v>
      </c>
      <c r="AI3495">
        <f t="shared" si="236"/>
        <v>0.10526315789473684</v>
      </c>
      <c r="AJ3495">
        <f t="shared" si="237"/>
        <v>0.31578947368421051</v>
      </c>
    </row>
    <row r="3496" spans="1:38" x14ac:dyDescent="0.2">
      <c r="A3496" t="s">
        <v>2102</v>
      </c>
      <c r="B3496">
        <v>90</v>
      </c>
      <c r="C3496">
        <v>618</v>
      </c>
      <c r="D3496">
        <f>C3496-B3496</f>
        <v>528</v>
      </c>
      <c r="E3496">
        <v>0.21479999999999999</v>
      </c>
      <c r="F3496">
        <v>6.2950000000000002E-3</v>
      </c>
      <c r="G3496">
        <v>30</v>
      </c>
      <c r="H3496" t="s">
        <v>46</v>
      </c>
      <c r="I3496" t="s">
        <v>762</v>
      </c>
      <c r="J3496">
        <v>2.9489999999999998</v>
      </c>
      <c r="K3496">
        <v>11</v>
      </c>
      <c r="L3496">
        <v>0</v>
      </c>
      <c r="M3496">
        <v>20</v>
      </c>
      <c r="N3496">
        <v>50</v>
      </c>
      <c r="O3496">
        <v>5</v>
      </c>
      <c r="P3496">
        <v>15</v>
      </c>
      <c r="Q3496">
        <v>3</v>
      </c>
      <c r="R3496">
        <v>17</v>
      </c>
      <c r="S3496">
        <v>40</v>
      </c>
      <c r="T3496">
        <v>21</v>
      </c>
      <c r="U3496">
        <v>2</v>
      </c>
      <c r="V3496">
        <v>16</v>
      </c>
      <c r="W3496">
        <v>10</v>
      </c>
      <c r="X3496">
        <v>18</v>
      </c>
      <c r="Y3496">
        <v>20</v>
      </c>
      <c r="Z3496">
        <v>30</v>
      </c>
      <c r="AA3496">
        <v>20</v>
      </c>
      <c r="AB3496">
        <v>4</v>
      </c>
      <c r="AC3496">
        <v>0</v>
      </c>
      <c r="AD3496">
        <v>2</v>
      </c>
      <c r="AE3496">
        <f>SUM(M3496:N3496)/SUM(K3496:AD3496)</f>
        <v>0.23026315789473684</v>
      </c>
      <c r="AF3496">
        <f>SUM(S3496,Y3496)/SUM(K3496:AD3496)</f>
        <v>0.19736842105263158</v>
      </c>
      <c r="AG3496">
        <f t="shared" si="234"/>
        <v>0.11842105263157894</v>
      </c>
      <c r="AH3496">
        <f t="shared" si="235"/>
        <v>2.3026315789473683E-2</v>
      </c>
      <c r="AI3496">
        <f t="shared" si="236"/>
        <v>0.14473684210526316</v>
      </c>
      <c r="AJ3496">
        <f t="shared" si="237"/>
        <v>0.28618421052631576</v>
      </c>
    </row>
    <row r="3497" spans="1:38" x14ac:dyDescent="0.2">
      <c r="A3497" t="s">
        <v>521</v>
      </c>
      <c r="B3497">
        <v>28</v>
      </c>
      <c r="C3497">
        <v>467</v>
      </c>
      <c r="D3497">
        <f>C3497-B3497</f>
        <v>439</v>
      </c>
      <c r="E3497">
        <v>0.29980000000000001</v>
      </c>
      <c r="F3497">
        <v>1.1900000000000001E-4</v>
      </c>
      <c r="G3497">
        <v>54</v>
      </c>
      <c r="H3497" t="s">
        <v>32</v>
      </c>
      <c r="I3497" t="s">
        <v>33</v>
      </c>
      <c r="J3497">
        <v>2.5750000000000002</v>
      </c>
      <c r="K3497">
        <v>6</v>
      </c>
      <c r="L3497">
        <v>0</v>
      </c>
      <c r="M3497">
        <v>21</v>
      </c>
      <c r="N3497">
        <v>18</v>
      </c>
      <c r="O3497">
        <v>1</v>
      </c>
      <c r="P3497">
        <v>32</v>
      </c>
      <c r="Q3497">
        <v>3</v>
      </c>
      <c r="R3497">
        <v>1</v>
      </c>
      <c r="S3497">
        <v>22</v>
      </c>
      <c r="T3497">
        <v>5</v>
      </c>
      <c r="U3497">
        <v>3</v>
      </c>
      <c r="V3497">
        <v>9</v>
      </c>
      <c r="W3497">
        <v>5</v>
      </c>
      <c r="X3497">
        <v>6</v>
      </c>
      <c r="Y3497">
        <v>8</v>
      </c>
      <c r="Z3497">
        <v>5</v>
      </c>
      <c r="AA3497">
        <v>4</v>
      </c>
      <c r="AB3497">
        <v>3</v>
      </c>
      <c r="AC3497">
        <v>0</v>
      </c>
      <c r="AD3497">
        <v>0</v>
      </c>
      <c r="AE3497">
        <f>SUM(M3497:N3497)/SUM(K3497:AD3497)</f>
        <v>0.25657894736842107</v>
      </c>
      <c r="AF3497">
        <f>SUM(S3497,Y3497)/SUM(K3497:AD3497)</f>
        <v>0.19736842105263158</v>
      </c>
      <c r="AG3497">
        <f t="shared" si="234"/>
        <v>0.28289473684210525</v>
      </c>
      <c r="AH3497">
        <f t="shared" si="235"/>
        <v>6.5789473684210523E-3</v>
      </c>
      <c r="AI3497">
        <f t="shared" si="236"/>
        <v>7.8947368421052627E-2</v>
      </c>
      <c r="AJ3497">
        <f t="shared" si="237"/>
        <v>0.17763157894736842</v>
      </c>
      <c r="AK3497">
        <v>6</v>
      </c>
      <c r="AL3497">
        <v>1</v>
      </c>
    </row>
    <row r="3498" spans="1:38" x14ac:dyDescent="0.2">
      <c r="A3498" t="s">
        <v>1133</v>
      </c>
      <c r="B3498">
        <v>40</v>
      </c>
      <c r="C3498">
        <v>955</v>
      </c>
      <c r="D3498">
        <f>C3498-B3498</f>
        <v>915</v>
      </c>
      <c r="E3498">
        <v>0.255</v>
      </c>
      <c r="F3498">
        <v>3.0000000000000001E-5</v>
      </c>
      <c r="G3498">
        <v>42</v>
      </c>
      <c r="H3498" t="s">
        <v>46</v>
      </c>
      <c r="I3498" t="s">
        <v>401</v>
      </c>
      <c r="J3498">
        <v>2.7709999999999999</v>
      </c>
      <c r="K3498">
        <v>23</v>
      </c>
      <c r="L3498">
        <v>0</v>
      </c>
      <c r="M3498">
        <v>38</v>
      </c>
      <c r="N3498">
        <v>34</v>
      </c>
      <c r="O3498">
        <v>5</v>
      </c>
      <c r="P3498">
        <v>45</v>
      </c>
      <c r="Q3498">
        <v>8</v>
      </c>
      <c r="R3498">
        <v>10</v>
      </c>
      <c r="S3498">
        <v>52</v>
      </c>
      <c r="T3498">
        <v>9</v>
      </c>
      <c r="U3498">
        <v>8</v>
      </c>
      <c r="V3498">
        <v>21</v>
      </c>
      <c r="W3498">
        <v>17</v>
      </c>
      <c r="X3498">
        <v>27</v>
      </c>
      <c r="Y3498">
        <v>25</v>
      </c>
      <c r="Z3498">
        <v>26</v>
      </c>
      <c r="AA3498">
        <v>21</v>
      </c>
      <c r="AB3498">
        <v>8</v>
      </c>
      <c r="AC3498">
        <v>2</v>
      </c>
      <c r="AD3498">
        <v>11</v>
      </c>
      <c r="AE3498">
        <f>SUM(M3498:N3498)/SUM(K3498:AD3498)</f>
        <v>0.18461538461538463</v>
      </c>
      <c r="AF3498">
        <f>SUM(S3498,Y3498)/SUM(K3498:AD3498)</f>
        <v>0.19743589743589743</v>
      </c>
      <c r="AG3498">
        <f t="shared" si="234"/>
        <v>0.21794871794871795</v>
      </c>
      <c r="AH3498">
        <f t="shared" si="235"/>
        <v>4.6153846153846156E-2</v>
      </c>
      <c r="AI3498">
        <f t="shared" si="236"/>
        <v>8.9743589743589744E-2</v>
      </c>
      <c r="AJ3498">
        <f t="shared" si="237"/>
        <v>0.26410256410256411</v>
      </c>
      <c r="AK3498">
        <v>1</v>
      </c>
      <c r="AL3498">
        <v>0</v>
      </c>
    </row>
    <row r="3499" spans="1:38" x14ac:dyDescent="0.2">
      <c r="A3499" t="s">
        <v>623</v>
      </c>
      <c r="B3499">
        <v>190</v>
      </c>
      <c r="C3499">
        <v>331</v>
      </c>
      <c r="D3499">
        <f>C3499-B3499</f>
        <v>141</v>
      </c>
      <c r="E3499">
        <v>0.25359999999999999</v>
      </c>
      <c r="F3499">
        <v>6.0639999999999999E-3</v>
      </c>
      <c r="G3499">
        <v>42</v>
      </c>
      <c r="H3499" t="s">
        <v>46</v>
      </c>
      <c r="I3499" t="s">
        <v>40</v>
      </c>
      <c r="J3499">
        <v>2.8210000000000002</v>
      </c>
      <c r="K3499">
        <v>2</v>
      </c>
      <c r="L3499">
        <v>0</v>
      </c>
      <c r="M3499">
        <v>4</v>
      </c>
      <c r="N3499">
        <v>2</v>
      </c>
      <c r="O3499">
        <v>1</v>
      </c>
      <c r="P3499">
        <v>12</v>
      </c>
      <c r="Q3499">
        <v>1</v>
      </c>
      <c r="R3499">
        <v>0</v>
      </c>
      <c r="S3499">
        <v>14</v>
      </c>
      <c r="T3499">
        <v>2</v>
      </c>
      <c r="U3499">
        <v>0</v>
      </c>
      <c r="V3499">
        <v>3</v>
      </c>
      <c r="W3499">
        <v>10</v>
      </c>
      <c r="X3499">
        <v>9</v>
      </c>
      <c r="Y3499">
        <v>2</v>
      </c>
      <c r="Z3499">
        <v>8</v>
      </c>
      <c r="AA3499">
        <v>8</v>
      </c>
      <c r="AB3499">
        <v>3</v>
      </c>
      <c r="AC3499">
        <v>0</v>
      </c>
      <c r="AD3499">
        <v>0</v>
      </c>
      <c r="AE3499">
        <f>SUM(M3499:N3499)/SUM(K3499:AD3499)</f>
        <v>7.407407407407407E-2</v>
      </c>
      <c r="AF3499">
        <f>SUM(S3499,Y3499)/SUM(K3499:AD3499)</f>
        <v>0.19753086419753085</v>
      </c>
      <c r="AG3499">
        <f t="shared" si="234"/>
        <v>0.29629629629629628</v>
      </c>
      <c r="AH3499">
        <f t="shared" si="235"/>
        <v>1.2345679012345678E-2</v>
      </c>
      <c r="AI3499">
        <f t="shared" si="236"/>
        <v>6.1728395061728392E-2</v>
      </c>
      <c r="AJ3499">
        <f t="shared" si="237"/>
        <v>0.35802469135802467</v>
      </c>
      <c r="AK3499">
        <v>6</v>
      </c>
      <c r="AL3499">
        <v>1</v>
      </c>
    </row>
    <row r="3500" spans="1:38" x14ac:dyDescent="0.2">
      <c r="A3500" t="s">
        <v>2812</v>
      </c>
      <c r="B3500">
        <v>21</v>
      </c>
      <c r="C3500">
        <v>686</v>
      </c>
      <c r="D3500">
        <f>C3500-B3500</f>
        <v>665</v>
      </c>
      <c r="E3500">
        <v>0.1207</v>
      </c>
      <c r="F3500">
        <v>2.9300000000000002E-4</v>
      </c>
      <c r="G3500">
        <v>6</v>
      </c>
      <c r="H3500" t="s">
        <v>32</v>
      </c>
      <c r="I3500" t="s">
        <v>36</v>
      </c>
      <c r="J3500">
        <v>3.1219999999999999</v>
      </c>
      <c r="K3500">
        <v>7</v>
      </c>
      <c r="L3500">
        <v>0</v>
      </c>
      <c r="M3500">
        <v>18</v>
      </c>
      <c r="N3500">
        <v>16</v>
      </c>
      <c r="O3500">
        <v>4</v>
      </c>
      <c r="P3500">
        <v>45</v>
      </c>
      <c r="Q3500">
        <v>3</v>
      </c>
      <c r="R3500">
        <v>5</v>
      </c>
      <c r="S3500">
        <v>23</v>
      </c>
      <c r="T3500">
        <v>11</v>
      </c>
      <c r="U3500">
        <v>1</v>
      </c>
      <c r="V3500">
        <v>10</v>
      </c>
      <c r="W3500">
        <v>9</v>
      </c>
      <c r="X3500">
        <v>13</v>
      </c>
      <c r="Y3500">
        <v>25</v>
      </c>
      <c r="Z3500">
        <v>20</v>
      </c>
      <c r="AA3500">
        <v>19</v>
      </c>
      <c r="AB3500">
        <v>12</v>
      </c>
      <c r="AC3500">
        <v>1</v>
      </c>
      <c r="AD3500">
        <v>1</v>
      </c>
      <c r="AE3500">
        <f>SUM(M3500:N3500)/SUM(K3500:AD3500)</f>
        <v>0.13991769547325103</v>
      </c>
      <c r="AF3500">
        <f>SUM(S3500,Y3500)/SUM(K3500:AD3500)</f>
        <v>0.19753086419753085</v>
      </c>
      <c r="AG3500">
        <f t="shared" si="234"/>
        <v>0.25102880658436216</v>
      </c>
      <c r="AH3500">
        <f t="shared" si="235"/>
        <v>2.4691358024691357E-2</v>
      </c>
      <c r="AI3500">
        <f t="shared" si="236"/>
        <v>0.11934156378600823</v>
      </c>
      <c r="AJ3500">
        <f t="shared" si="237"/>
        <v>0.26748971193415638</v>
      </c>
      <c r="AK3500">
        <v>3</v>
      </c>
      <c r="AL3500">
        <v>3</v>
      </c>
    </row>
    <row r="3501" spans="1:38" x14ac:dyDescent="0.2">
      <c r="A3501" t="s">
        <v>2017</v>
      </c>
      <c r="B3501">
        <v>518</v>
      </c>
      <c r="C3501">
        <v>649</v>
      </c>
      <c r="D3501">
        <f>C3501-B3501</f>
        <v>131</v>
      </c>
      <c r="E3501">
        <v>0.2298</v>
      </c>
      <c r="F3501">
        <v>1.184E-2</v>
      </c>
      <c r="G3501">
        <v>42</v>
      </c>
      <c r="H3501" t="s">
        <v>35</v>
      </c>
      <c r="I3501" t="s">
        <v>49</v>
      </c>
      <c r="J3501">
        <v>2.7629999999999999</v>
      </c>
      <c r="K3501">
        <v>0</v>
      </c>
      <c r="L3501">
        <v>2</v>
      </c>
      <c r="M3501">
        <v>4</v>
      </c>
      <c r="N3501">
        <v>10</v>
      </c>
      <c r="O3501">
        <v>2</v>
      </c>
      <c r="P3501">
        <v>3</v>
      </c>
      <c r="Q3501">
        <v>2</v>
      </c>
      <c r="R3501">
        <v>1</v>
      </c>
      <c r="S3501">
        <v>9</v>
      </c>
      <c r="T3501">
        <v>4</v>
      </c>
      <c r="U3501">
        <v>1</v>
      </c>
      <c r="V3501">
        <v>6</v>
      </c>
      <c r="W3501">
        <v>5</v>
      </c>
      <c r="X3501">
        <v>7</v>
      </c>
      <c r="Y3501">
        <v>7</v>
      </c>
      <c r="Z3501">
        <v>8</v>
      </c>
      <c r="AA3501">
        <v>0</v>
      </c>
      <c r="AB3501">
        <v>4</v>
      </c>
      <c r="AC3501">
        <v>3</v>
      </c>
      <c r="AD3501">
        <v>3</v>
      </c>
      <c r="AE3501">
        <f>SUM(M3501:N3501)/SUM(K3501:AD3501)</f>
        <v>0.1728395061728395</v>
      </c>
      <c r="AF3501">
        <f>SUM(S3501,Y3501)/SUM(K3501:AD3501)</f>
        <v>0.19753086419753085</v>
      </c>
      <c r="AG3501">
        <f t="shared" si="234"/>
        <v>9.8765432098765427E-2</v>
      </c>
      <c r="AH3501">
        <f t="shared" si="235"/>
        <v>9.8765432098765427E-2</v>
      </c>
      <c r="AI3501">
        <f t="shared" si="236"/>
        <v>0.12345679012345678</v>
      </c>
      <c r="AJ3501">
        <f t="shared" si="237"/>
        <v>0.30864197530864196</v>
      </c>
    </row>
    <row r="3502" spans="1:38" x14ac:dyDescent="0.2">
      <c r="A3502" t="s">
        <v>3279</v>
      </c>
      <c r="B3502">
        <v>9</v>
      </c>
      <c r="C3502">
        <v>134</v>
      </c>
      <c r="D3502">
        <f>C3502-B3502</f>
        <v>125</v>
      </c>
      <c r="E3502">
        <v>0.3115</v>
      </c>
      <c r="F3502">
        <v>6.1505999999999998E-2</v>
      </c>
      <c r="G3502">
        <v>66</v>
      </c>
      <c r="H3502" t="s">
        <v>35</v>
      </c>
      <c r="I3502" t="s">
        <v>33</v>
      </c>
      <c r="J3502">
        <v>3.044</v>
      </c>
      <c r="K3502">
        <v>2</v>
      </c>
      <c r="L3502">
        <v>3</v>
      </c>
      <c r="M3502">
        <v>7</v>
      </c>
      <c r="N3502">
        <v>7</v>
      </c>
      <c r="O3502">
        <v>2</v>
      </c>
      <c r="P3502">
        <v>2</v>
      </c>
      <c r="Q3502">
        <v>1</v>
      </c>
      <c r="R3502">
        <v>1</v>
      </c>
      <c r="S3502">
        <v>9</v>
      </c>
      <c r="T3502">
        <v>8</v>
      </c>
      <c r="U3502">
        <v>3</v>
      </c>
      <c r="V3502">
        <v>9</v>
      </c>
      <c r="W3502">
        <v>0</v>
      </c>
      <c r="X3502">
        <v>8</v>
      </c>
      <c r="Y3502">
        <v>7</v>
      </c>
      <c r="Z3502">
        <v>4</v>
      </c>
      <c r="AA3502">
        <v>1</v>
      </c>
      <c r="AB3502">
        <v>3</v>
      </c>
      <c r="AC3502">
        <v>1</v>
      </c>
      <c r="AD3502">
        <v>3</v>
      </c>
      <c r="AE3502">
        <f>SUM(M3502:N3502)/SUM(K3502:AD3502)</f>
        <v>0.1728395061728395</v>
      </c>
      <c r="AF3502">
        <f>SUM(S3502,Y3502)/SUM(K3502:AD3502)</f>
        <v>0.19753086419753085</v>
      </c>
      <c r="AG3502">
        <f t="shared" si="234"/>
        <v>4.9382716049382713E-2</v>
      </c>
      <c r="AH3502">
        <f t="shared" si="235"/>
        <v>7.407407407407407E-2</v>
      </c>
      <c r="AI3502">
        <f t="shared" si="236"/>
        <v>0.18518518518518517</v>
      </c>
      <c r="AJ3502">
        <f t="shared" si="237"/>
        <v>0.32098765432098764</v>
      </c>
    </row>
    <row r="3503" spans="1:38" x14ac:dyDescent="0.2">
      <c r="A3503" t="s">
        <v>514</v>
      </c>
      <c r="B3503">
        <v>613</v>
      </c>
      <c r="C3503">
        <v>700</v>
      </c>
      <c r="D3503">
        <f>C3503-B3503</f>
        <v>87</v>
      </c>
      <c r="E3503">
        <v>0.25540000000000002</v>
      </c>
      <c r="F3503">
        <v>3.1999999999999999E-5</v>
      </c>
      <c r="G3503">
        <v>42</v>
      </c>
      <c r="H3503" t="s">
        <v>46</v>
      </c>
      <c r="I3503" t="s">
        <v>107</v>
      </c>
      <c r="J3503">
        <v>4.28</v>
      </c>
      <c r="K3503">
        <v>3</v>
      </c>
      <c r="L3503">
        <v>1</v>
      </c>
      <c r="M3503">
        <v>4</v>
      </c>
      <c r="N3503">
        <v>9</v>
      </c>
      <c r="O3503">
        <v>1</v>
      </c>
      <c r="P3503">
        <v>1</v>
      </c>
      <c r="Q3503">
        <v>0</v>
      </c>
      <c r="R3503">
        <v>11</v>
      </c>
      <c r="S3503">
        <v>13</v>
      </c>
      <c r="T3503">
        <v>10</v>
      </c>
      <c r="U3503">
        <v>3</v>
      </c>
      <c r="V3503">
        <v>2</v>
      </c>
      <c r="W3503">
        <v>1</v>
      </c>
      <c r="X3503">
        <v>4</v>
      </c>
      <c r="Y3503">
        <v>4</v>
      </c>
      <c r="Z3503">
        <v>5</v>
      </c>
      <c r="AA3503">
        <v>6</v>
      </c>
      <c r="AB3503">
        <v>6</v>
      </c>
      <c r="AC3503">
        <v>0</v>
      </c>
      <c r="AD3503">
        <v>2</v>
      </c>
      <c r="AE3503">
        <f>SUM(M3503:N3503)/SUM(K3503:AD3503)</f>
        <v>0.15116279069767441</v>
      </c>
      <c r="AF3503">
        <f>SUM(S3503,Y3503)/SUM(K3503:AD3503)</f>
        <v>0.19767441860465115</v>
      </c>
      <c r="AG3503">
        <f t="shared" si="234"/>
        <v>5.8139534883720929E-2</v>
      </c>
      <c r="AH3503">
        <f t="shared" si="235"/>
        <v>3.4883720930232558E-2</v>
      </c>
      <c r="AI3503">
        <f t="shared" si="236"/>
        <v>0.34883720930232559</v>
      </c>
      <c r="AJ3503">
        <f t="shared" si="237"/>
        <v>0.20930232558139536</v>
      </c>
      <c r="AK3503">
        <v>1</v>
      </c>
      <c r="AL3503">
        <v>0</v>
      </c>
    </row>
    <row r="3504" spans="1:38" x14ac:dyDescent="0.2">
      <c r="A3504" t="s">
        <v>1853</v>
      </c>
      <c r="B3504">
        <v>3</v>
      </c>
      <c r="C3504">
        <v>401</v>
      </c>
      <c r="D3504">
        <f>C3504-B3504</f>
        <v>398</v>
      </c>
      <c r="E3504">
        <v>0.27729999999999999</v>
      </c>
      <c r="F3504" s="1">
        <v>3.0000000000000001E-6</v>
      </c>
      <c r="G3504">
        <v>54</v>
      </c>
      <c r="H3504" t="s">
        <v>32</v>
      </c>
      <c r="I3504" t="s">
        <v>44</v>
      </c>
      <c r="J3504">
        <v>2.931</v>
      </c>
      <c r="K3504">
        <v>9</v>
      </c>
      <c r="L3504">
        <v>0</v>
      </c>
      <c r="M3504">
        <v>20</v>
      </c>
      <c r="N3504">
        <v>13</v>
      </c>
      <c r="O3504">
        <v>2</v>
      </c>
      <c r="P3504">
        <v>34</v>
      </c>
      <c r="Q3504">
        <v>2</v>
      </c>
      <c r="R3504">
        <v>1</v>
      </c>
      <c r="S3504">
        <v>24</v>
      </c>
      <c r="T3504">
        <v>5</v>
      </c>
      <c r="U3504">
        <v>3</v>
      </c>
      <c r="V3504">
        <v>9</v>
      </c>
      <c r="W3504">
        <v>9</v>
      </c>
      <c r="X3504">
        <v>4</v>
      </c>
      <c r="Y3504">
        <v>10</v>
      </c>
      <c r="Z3504">
        <v>11</v>
      </c>
      <c r="AA3504">
        <v>7</v>
      </c>
      <c r="AB3504">
        <v>7</v>
      </c>
      <c r="AC3504">
        <v>0</v>
      </c>
      <c r="AD3504">
        <v>2</v>
      </c>
      <c r="AE3504">
        <f>SUM(M3504:N3504)/SUM(K3504:AD3504)</f>
        <v>0.19186046511627908</v>
      </c>
      <c r="AF3504">
        <f>SUM(S3504,Y3504)/SUM(K3504:AD3504)</f>
        <v>0.19767441860465115</v>
      </c>
      <c r="AG3504">
        <f t="shared" si="234"/>
        <v>0.30232558139534882</v>
      </c>
      <c r="AH3504">
        <f t="shared" si="235"/>
        <v>2.3255813953488372E-2</v>
      </c>
      <c r="AI3504">
        <f t="shared" si="236"/>
        <v>9.3023255813953487E-2</v>
      </c>
      <c r="AJ3504">
        <f t="shared" si="237"/>
        <v>0.19186046511627908</v>
      </c>
      <c r="AK3504">
        <v>7</v>
      </c>
      <c r="AL3504">
        <v>2</v>
      </c>
    </row>
    <row r="3505" spans="1:38" x14ac:dyDescent="0.2">
      <c r="A3505" t="s">
        <v>342</v>
      </c>
      <c r="B3505">
        <v>343</v>
      </c>
      <c r="C3505">
        <v>1248</v>
      </c>
      <c r="D3505">
        <f>C3505-B3505</f>
        <v>905</v>
      </c>
      <c r="E3505">
        <v>0.15040000000000001</v>
      </c>
      <c r="F3505">
        <v>5.8999999999999998E-5</v>
      </c>
      <c r="G3505">
        <v>6</v>
      </c>
      <c r="H3505" t="s">
        <v>46</v>
      </c>
      <c r="I3505" t="s">
        <v>33</v>
      </c>
      <c r="J3505">
        <v>2.484</v>
      </c>
      <c r="K3505">
        <v>20</v>
      </c>
      <c r="L3505">
        <v>0</v>
      </c>
      <c r="M3505">
        <v>41</v>
      </c>
      <c r="N3505">
        <v>33</v>
      </c>
      <c r="O3505">
        <v>2</v>
      </c>
      <c r="P3505">
        <v>35</v>
      </c>
      <c r="Q3505">
        <v>2</v>
      </c>
      <c r="R3505">
        <v>4</v>
      </c>
      <c r="S3505">
        <v>46</v>
      </c>
      <c r="T3505">
        <v>10</v>
      </c>
      <c r="U3505">
        <v>3</v>
      </c>
      <c r="V3505">
        <v>41</v>
      </c>
      <c r="W3505">
        <v>19</v>
      </c>
      <c r="X3505">
        <v>18</v>
      </c>
      <c r="Y3505">
        <v>22</v>
      </c>
      <c r="Z3505">
        <v>22</v>
      </c>
      <c r="AA3505">
        <v>18</v>
      </c>
      <c r="AB3505">
        <v>7</v>
      </c>
      <c r="AC3505">
        <v>0</v>
      </c>
      <c r="AD3505">
        <v>1</v>
      </c>
      <c r="AE3505">
        <f>SUM(M3505:N3505)/SUM(K3505:AD3505)</f>
        <v>0.21511627906976744</v>
      </c>
      <c r="AF3505">
        <f>SUM(S3505,Y3505)/SUM(K3505:AD3505)</f>
        <v>0.19767441860465115</v>
      </c>
      <c r="AG3505">
        <f t="shared" si="234"/>
        <v>0.21511627906976744</v>
      </c>
      <c r="AH3505">
        <f t="shared" si="235"/>
        <v>8.7209302325581394E-3</v>
      </c>
      <c r="AI3505">
        <f t="shared" si="236"/>
        <v>6.9767441860465115E-2</v>
      </c>
      <c r="AJ3505">
        <f t="shared" si="237"/>
        <v>0.29360465116279072</v>
      </c>
      <c r="AK3505">
        <v>1</v>
      </c>
      <c r="AL3505">
        <v>0</v>
      </c>
    </row>
    <row r="3506" spans="1:38" x14ac:dyDescent="0.2">
      <c r="A3506" t="s">
        <v>784</v>
      </c>
      <c r="B3506">
        <v>5</v>
      </c>
      <c r="C3506">
        <v>204</v>
      </c>
      <c r="D3506">
        <f>C3506-B3506</f>
        <v>199</v>
      </c>
      <c r="E3506">
        <v>0.32829999999999998</v>
      </c>
      <c r="F3506" s="1">
        <v>5.0000000000000004E-6</v>
      </c>
      <c r="G3506">
        <v>66</v>
      </c>
      <c r="H3506" t="s">
        <v>32</v>
      </c>
      <c r="I3506" t="s">
        <v>40</v>
      </c>
      <c r="J3506">
        <v>2.8769999999999998</v>
      </c>
      <c r="K3506">
        <v>10</v>
      </c>
      <c r="L3506">
        <v>0</v>
      </c>
      <c r="M3506">
        <v>13</v>
      </c>
      <c r="N3506">
        <v>5</v>
      </c>
      <c r="O3506">
        <v>1</v>
      </c>
      <c r="P3506">
        <v>7</v>
      </c>
      <c r="Q3506">
        <v>0</v>
      </c>
      <c r="R3506">
        <v>3</v>
      </c>
      <c r="S3506">
        <v>14</v>
      </c>
      <c r="T3506">
        <v>3</v>
      </c>
      <c r="U3506">
        <v>0</v>
      </c>
      <c r="V3506">
        <v>8</v>
      </c>
      <c r="W3506">
        <v>5</v>
      </c>
      <c r="X3506">
        <v>3</v>
      </c>
      <c r="Y3506">
        <v>4</v>
      </c>
      <c r="Z3506">
        <v>5</v>
      </c>
      <c r="AA3506">
        <v>5</v>
      </c>
      <c r="AB3506">
        <v>1</v>
      </c>
      <c r="AC3506">
        <v>0</v>
      </c>
      <c r="AD3506">
        <v>4</v>
      </c>
      <c r="AE3506">
        <f>SUM(M3506:N3506)/SUM(K3506:AD3506)</f>
        <v>0.19780219780219779</v>
      </c>
      <c r="AF3506">
        <f>SUM(S3506,Y3506)/SUM(K3506:AD3506)</f>
        <v>0.19780219780219779</v>
      </c>
      <c r="AG3506">
        <f t="shared" si="234"/>
        <v>0.24175824175824176</v>
      </c>
      <c r="AH3506">
        <f t="shared" si="235"/>
        <v>5.4945054945054944E-2</v>
      </c>
      <c r="AI3506">
        <f t="shared" si="236"/>
        <v>7.6923076923076927E-2</v>
      </c>
      <c r="AJ3506">
        <f t="shared" si="237"/>
        <v>0.23076923076923078</v>
      </c>
      <c r="AK3506">
        <v>16</v>
      </c>
      <c r="AL3506">
        <v>1</v>
      </c>
    </row>
    <row r="3507" spans="1:38" x14ac:dyDescent="0.2">
      <c r="A3507" t="s">
        <v>436</v>
      </c>
      <c r="B3507">
        <v>14</v>
      </c>
      <c r="C3507">
        <v>495</v>
      </c>
      <c r="D3507">
        <f>C3507-B3507</f>
        <v>481</v>
      </c>
      <c r="E3507">
        <v>0.53700000000000003</v>
      </c>
      <c r="F3507">
        <v>6.0000000000000002E-5</v>
      </c>
      <c r="G3507">
        <v>90</v>
      </c>
      <c r="H3507" t="s">
        <v>32</v>
      </c>
      <c r="I3507" t="s">
        <v>44</v>
      </c>
      <c r="J3507">
        <v>2.5739999999999998</v>
      </c>
      <c r="K3507">
        <v>9</v>
      </c>
      <c r="L3507">
        <v>0</v>
      </c>
      <c r="M3507">
        <v>19</v>
      </c>
      <c r="N3507">
        <v>18</v>
      </c>
      <c r="O3507">
        <v>0</v>
      </c>
      <c r="P3507">
        <v>32</v>
      </c>
      <c r="Q3507">
        <v>4</v>
      </c>
      <c r="R3507">
        <v>2</v>
      </c>
      <c r="S3507">
        <v>23</v>
      </c>
      <c r="T3507">
        <v>4</v>
      </c>
      <c r="U3507">
        <v>1</v>
      </c>
      <c r="V3507">
        <v>7</v>
      </c>
      <c r="W3507">
        <v>10</v>
      </c>
      <c r="X3507">
        <v>12</v>
      </c>
      <c r="Y3507">
        <v>13</v>
      </c>
      <c r="Z3507">
        <v>9</v>
      </c>
      <c r="AA3507">
        <v>14</v>
      </c>
      <c r="AB3507">
        <v>3</v>
      </c>
      <c r="AC3507">
        <v>0</v>
      </c>
      <c r="AD3507">
        <v>2</v>
      </c>
      <c r="AE3507">
        <f>SUM(M3507:N3507)/SUM(K3507:AD3507)</f>
        <v>0.2032967032967033</v>
      </c>
      <c r="AF3507">
        <f>SUM(S3507,Y3507)/SUM(K3507:AD3507)</f>
        <v>0.19780219780219779</v>
      </c>
      <c r="AG3507">
        <f t="shared" si="234"/>
        <v>0.28021978021978022</v>
      </c>
      <c r="AH3507">
        <f t="shared" si="235"/>
        <v>1.098901098901099E-2</v>
      </c>
      <c r="AI3507">
        <f t="shared" si="236"/>
        <v>5.4945054945054944E-2</v>
      </c>
      <c r="AJ3507">
        <f t="shared" si="237"/>
        <v>0.25274725274725274</v>
      </c>
      <c r="AK3507">
        <v>35</v>
      </c>
      <c r="AL3507">
        <v>1</v>
      </c>
    </row>
    <row r="3508" spans="1:38" x14ac:dyDescent="0.2">
      <c r="A3508" t="s">
        <v>2226</v>
      </c>
      <c r="B3508">
        <v>5</v>
      </c>
      <c r="C3508">
        <v>222</v>
      </c>
      <c r="D3508">
        <f>C3508-B3508</f>
        <v>217</v>
      </c>
      <c r="E3508">
        <v>0.2636</v>
      </c>
      <c r="F3508">
        <v>1.9000000000000001E-5</v>
      </c>
      <c r="G3508">
        <v>54</v>
      </c>
      <c r="H3508" t="s">
        <v>35</v>
      </c>
      <c r="I3508" t="s">
        <v>235</v>
      </c>
      <c r="J3508">
        <v>2.2490000000000001</v>
      </c>
      <c r="K3508">
        <v>4</v>
      </c>
      <c r="L3508">
        <v>1</v>
      </c>
      <c r="M3508">
        <v>11</v>
      </c>
      <c r="N3508">
        <v>18</v>
      </c>
      <c r="O3508">
        <v>0</v>
      </c>
      <c r="P3508">
        <v>11</v>
      </c>
      <c r="Q3508">
        <v>0</v>
      </c>
      <c r="R3508">
        <v>3</v>
      </c>
      <c r="S3508">
        <v>15</v>
      </c>
      <c r="T3508">
        <v>1</v>
      </c>
      <c r="U3508">
        <v>0</v>
      </c>
      <c r="V3508">
        <v>10</v>
      </c>
      <c r="W3508">
        <v>3</v>
      </c>
      <c r="X3508">
        <v>2</v>
      </c>
      <c r="Y3508">
        <v>3</v>
      </c>
      <c r="Z3508">
        <v>8</v>
      </c>
      <c r="AA3508">
        <v>1</v>
      </c>
      <c r="AB3508">
        <v>0</v>
      </c>
      <c r="AC3508">
        <v>0</v>
      </c>
      <c r="AD3508">
        <v>0</v>
      </c>
      <c r="AE3508">
        <f>SUM(M3508:N3508)/SUM(K3508:AD3508)</f>
        <v>0.31868131868131866</v>
      </c>
      <c r="AF3508">
        <f>SUM(S3508,Y3508)/SUM(K3508:AD3508)</f>
        <v>0.19780219780219779</v>
      </c>
      <c r="AG3508">
        <f t="shared" si="234"/>
        <v>0.19780219780219779</v>
      </c>
      <c r="AH3508">
        <f t="shared" si="235"/>
        <v>0</v>
      </c>
      <c r="AI3508">
        <f t="shared" si="236"/>
        <v>4.3956043956043959E-2</v>
      </c>
      <c r="AJ3508">
        <f t="shared" si="237"/>
        <v>0.24175824175824176</v>
      </c>
    </row>
    <row r="3509" spans="1:38" x14ac:dyDescent="0.2">
      <c r="A3509" t="s">
        <v>2857</v>
      </c>
      <c r="B3509">
        <v>443</v>
      </c>
      <c r="C3509">
        <v>1818</v>
      </c>
      <c r="D3509">
        <f>C3509-B3509</f>
        <v>1375</v>
      </c>
      <c r="E3509">
        <v>0.1022</v>
      </c>
      <c r="F3509">
        <v>5.8E-5</v>
      </c>
      <c r="G3509">
        <v>6</v>
      </c>
      <c r="H3509" t="s">
        <v>35</v>
      </c>
      <c r="I3509" t="s">
        <v>65</v>
      </c>
      <c r="J3509">
        <v>2.87</v>
      </c>
      <c r="K3509">
        <v>24</v>
      </c>
      <c r="L3509">
        <v>1</v>
      </c>
      <c r="M3509">
        <v>45</v>
      </c>
      <c r="N3509">
        <v>55</v>
      </c>
      <c r="O3509">
        <v>12</v>
      </c>
      <c r="P3509">
        <v>50</v>
      </c>
      <c r="Q3509">
        <v>17</v>
      </c>
      <c r="R3509">
        <v>13</v>
      </c>
      <c r="S3509">
        <v>66</v>
      </c>
      <c r="T3509">
        <v>20</v>
      </c>
      <c r="U3509">
        <v>11</v>
      </c>
      <c r="V3509">
        <v>45</v>
      </c>
      <c r="W3509">
        <v>22</v>
      </c>
      <c r="X3509">
        <v>18</v>
      </c>
      <c r="Y3509">
        <v>44</v>
      </c>
      <c r="Z3509">
        <v>57</v>
      </c>
      <c r="AA3509">
        <v>22</v>
      </c>
      <c r="AB3509">
        <v>18</v>
      </c>
      <c r="AC3509">
        <v>2</v>
      </c>
      <c r="AD3509">
        <v>14</v>
      </c>
      <c r="AE3509">
        <f>SUM(M3509:N3509)/SUM(K3509:AD3509)</f>
        <v>0.17985611510791366</v>
      </c>
      <c r="AF3509">
        <f>SUM(S3509,Y3509)/SUM(K3509:AD3509)</f>
        <v>0.19784172661870503</v>
      </c>
      <c r="AG3509">
        <f t="shared" si="234"/>
        <v>0.17266187050359713</v>
      </c>
      <c r="AH3509">
        <f t="shared" si="235"/>
        <v>5.0359712230215826E-2</v>
      </c>
      <c r="AI3509">
        <f t="shared" si="236"/>
        <v>0.11151079136690648</v>
      </c>
      <c r="AJ3509">
        <f t="shared" si="237"/>
        <v>0.28776978417266186</v>
      </c>
    </row>
    <row r="3510" spans="1:38" x14ac:dyDescent="0.2">
      <c r="A3510" t="s">
        <v>1183</v>
      </c>
      <c r="B3510">
        <v>629</v>
      </c>
      <c r="C3510">
        <v>1352</v>
      </c>
      <c r="D3510">
        <f>C3510-B3510</f>
        <v>723</v>
      </c>
      <c r="E3510">
        <v>0.21659999999999999</v>
      </c>
      <c r="F3510">
        <v>5.9639999999999997E-3</v>
      </c>
      <c r="G3510">
        <v>30</v>
      </c>
      <c r="H3510" t="s">
        <v>35</v>
      </c>
      <c r="I3510" t="s">
        <v>44</v>
      </c>
      <c r="J3510">
        <v>3.052</v>
      </c>
      <c r="K3510">
        <v>8</v>
      </c>
      <c r="L3510">
        <v>3</v>
      </c>
      <c r="M3510">
        <v>22</v>
      </c>
      <c r="N3510">
        <v>34</v>
      </c>
      <c r="O3510">
        <v>6</v>
      </c>
      <c r="P3510">
        <v>34</v>
      </c>
      <c r="Q3510">
        <v>4</v>
      </c>
      <c r="R3510">
        <v>8</v>
      </c>
      <c r="S3510">
        <v>43</v>
      </c>
      <c r="T3510">
        <v>17</v>
      </c>
      <c r="U3510">
        <v>2</v>
      </c>
      <c r="V3510">
        <v>18</v>
      </c>
      <c r="W3510">
        <v>9</v>
      </c>
      <c r="X3510">
        <v>6</v>
      </c>
      <c r="Y3510">
        <v>13</v>
      </c>
      <c r="Z3510">
        <v>28</v>
      </c>
      <c r="AA3510">
        <v>12</v>
      </c>
      <c r="AB3510">
        <v>8</v>
      </c>
      <c r="AC3510">
        <v>4</v>
      </c>
      <c r="AD3510">
        <v>4</v>
      </c>
      <c r="AE3510">
        <f>SUM(M3510:N3510)/SUM(K3510:AD3510)</f>
        <v>0.19787985865724381</v>
      </c>
      <c r="AF3510">
        <f>SUM(S3510,Y3510)/SUM(K3510:AD3510)</f>
        <v>0.19787985865724381</v>
      </c>
      <c r="AG3510">
        <f t="shared" si="234"/>
        <v>0.18021201413427562</v>
      </c>
      <c r="AH3510">
        <f t="shared" si="235"/>
        <v>4.9469964664310952E-2</v>
      </c>
      <c r="AI3510">
        <f t="shared" si="236"/>
        <v>0.12367491166077739</v>
      </c>
      <c r="AJ3510">
        <f t="shared" si="237"/>
        <v>0.25088339222614842</v>
      </c>
    </row>
    <row r="3511" spans="1:38" x14ac:dyDescent="0.2">
      <c r="A3511" t="s">
        <v>2788</v>
      </c>
      <c r="B3511">
        <v>10</v>
      </c>
      <c r="C3511">
        <v>199</v>
      </c>
      <c r="D3511">
        <f>C3511-B3511</f>
        <v>189</v>
      </c>
      <c r="E3511">
        <v>0.35460000000000003</v>
      </c>
      <c r="F3511">
        <v>2.0000000000000002E-5</v>
      </c>
      <c r="G3511">
        <v>66</v>
      </c>
      <c r="H3511" t="s">
        <v>35</v>
      </c>
      <c r="I3511" t="s">
        <v>49</v>
      </c>
      <c r="J3511">
        <v>2.9049999999999998</v>
      </c>
      <c r="K3511">
        <v>6</v>
      </c>
      <c r="L3511">
        <v>0</v>
      </c>
      <c r="M3511">
        <v>11</v>
      </c>
      <c r="N3511">
        <v>9</v>
      </c>
      <c r="O3511">
        <v>1</v>
      </c>
      <c r="P3511">
        <v>6</v>
      </c>
      <c r="Q3511">
        <v>0</v>
      </c>
      <c r="R3511">
        <v>3</v>
      </c>
      <c r="S3511">
        <v>18</v>
      </c>
      <c r="T3511">
        <v>3</v>
      </c>
      <c r="U3511">
        <v>2</v>
      </c>
      <c r="V3511">
        <v>12</v>
      </c>
      <c r="W3511">
        <v>1</v>
      </c>
      <c r="X3511">
        <v>4</v>
      </c>
      <c r="Y3511">
        <v>1</v>
      </c>
      <c r="Z3511">
        <v>5</v>
      </c>
      <c r="AA3511">
        <v>6</v>
      </c>
      <c r="AB3511">
        <v>5</v>
      </c>
      <c r="AC3511">
        <v>1</v>
      </c>
      <c r="AD3511">
        <v>2</v>
      </c>
      <c r="AE3511">
        <f>SUM(M3511:N3511)/SUM(K3511:AD3511)</f>
        <v>0.20833333333333334</v>
      </c>
      <c r="AF3511">
        <f>SUM(S3511,Y3511)/SUM(K3511:AD3511)</f>
        <v>0.19791666666666666</v>
      </c>
      <c r="AG3511">
        <f t="shared" si="234"/>
        <v>0.13541666666666666</v>
      </c>
      <c r="AH3511">
        <f t="shared" si="235"/>
        <v>4.1666666666666664E-2</v>
      </c>
      <c r="AI3511">
        <f t="shared" si="236"/>
        <v>0.13541666666666666</v>
      </c>
      <c r="AJ3511">
        <f t="shared" si="237"/>
        <v>0.28125</v>
      </c>
    </row>
    <row r="3512" spans="1:38" x14ac:dyDescent="0.2">
      <c r="A3512" t="s">
        <v>331</v>
      </c>
      <c r="B3512">
        <v>817</v>
      </c>
      <c r="C3512">
        <v>965</v>
      </c>
      <c r="D3512">
        <f>C3512-B3512</f>
        <v>148</v>
      </c>
      <c r="E3512">
        <v>0.27660000000000001</v>
      </c>
      <c r="F3512">
        <v>2.9960000000000001E-2</v>
      </c>
      <c r="G3512">
        <v>54</v>
      </c>
      <c r="H3512" t="s">
        <v>35</v>
      </c>
      <c r="I3512" t="s">
        <v>133</v>
      </c>
      <c r="J3512">
        <v>2.7559999999999998</v>
      </c>
      <c r="K3512">
        <v>2</v>
      </c>
      <c r="L3512">
        <v>0</v>
      </c>
      <c r="M3512">
        <v>6</v>
      </c>
      <c r="N3512">
        <v>9</v>
      </c>
      <c r="O3512">
        <v>2</v>
      </c>
      <c r="P3512">
        <v>6</v>
      </c>
      <c r="Q3512">
        <v>6</v>
      </c>
      <c r="R3512">
        <v>5</v>
      </c>
      <c r="S3512">
        <v>13</v>
      </c>
      <c r="T3512">
        <v>10</v>
      </c>
      <c r="U3512">
        <v>1</v>
      </c>
      <c r="V3512">
        <v>10</v>
      </c>
      <c r="W3512">
        <v>3</v>
      </c>
      <c r="X3512">
        <v>13</v>
      </c>
      <c r="Y3512">
        <v>7</v>
      </c>
      <c r="Z3512">
        <v>5</v>
      </c>
      <c r="AA3512">
        <v>3</v>
      </c>
      <c r="AB3512">
        <v>0</v>
      </c>
      <c r="AC3512">
        <v>0</v>
      </c>
      <c r="AD3512">
        <v>0</v>
      </c>
      <c r="AE3512">
        <f>SUM(M3512:N3512)/SUM(K3512:AD3512)</f>
        <v>0.14851485148514851</v>
      </c>
      <c r="AF3512">
        <f>SUM(S3512,Y3512)/SUM(K3512:AD3512)</f>
        <v>0.19801980198019803</v>
      </c>
      <c r="AG3512">
        <f t="shared" si="234"/>
        <v>0.10891089108910891</v>
      </c>
      <c r="AH3512">
        <f t="shared" si="235"/>
        <v>1.9801980198019802E-2</v>
      </c>
      <c r="AI3512">
        <f t="shared" si="236"/>
        <v>0.15841584158415842</v>
      </c>
      <c r="AJ3512">
        <f t="shared" si="237"/>
        <v>0.36633663366336633</v>
      </c>
    </row>
    <row r="3513" spans="1:38" x14ac:dyDescent="0.2">
      <c r="A3513" t="s">
        <v>2968</v>
      </c>
      <c r="B3513">
        <v>465</v>
      </c>
      <c r="C3513">
        <v>644</v>
      </c>
      <c r="D3513">
        <f>C3513-B3513</f>
        <v>179</v>
      </c>
      <c r="E3513">
        <v>0.17899999999999999</v>
      </c>
      <c r="F3513">
        <v>3.591E-3</v>
      </c>
      <c r="G3513">
        <v>18</v>
      </c>
      <c r="H3513" t="s">
        <v>35</v>
      </c>
      <c r="I3513" t="s">
        <v>33</v>
      </c>
      <c r="J3513">
        <v>3.105</v>
      </c>
      <c r="K3513">
        <v>5</v>
      </c>
      <c r="L3513">
        <v>0</v>
      </c>
      <c r="M3513">
        <v>11</v>
      </c>
      <c r="N3513">
        <v>9</v>
      </c>
      <c r="O3513">
        <v>3</v>
      </c>
      <c r="P3513">
        <v>4</v>
      </c>
      <c r="Q3513">
        <v>2</v>
      </c>
      <c r="R3513">
        <v>4</v>
      </c>
      <c r="S3513">
        <v>9</v>
      </c>
      <c r="T3513">
        <v>11</v>
      </c>
      <c r="U3513">
        <v>1</v>
      </c>
      <c r="V3513">
        <v>8</v>
      </c>
      <c r="W3513">
        <v>3</v>
      </c>
      <c r="X3513">
        <v>7</v>
      </c>
      <c r="Y3513">
        <v>11</v>
      </c>
      <c r="Z3513">
        <v>4</v>
      </c>
      <c r="AA3513">
        <v>5</v>
      </c>
      <c r="AB3513">
        <v>2</v>
      </c>
      <c r="AC3513">
        <v>2</v>
      </c>
      <c r="AD3513">
        <v>0</v>
      </c>
      <c r="AE3513">
        <f>SUM(M3513:N3513)/SUM(K3513:AD3513)</f>
        <v>0.19801980198019803</v>
      </c>
      <c r="AF3513">
        <f>SUM(S3513,Y3513)/SUM(K3513:AD3513)</f>
        <v>0.19801980198019803</v>
      </c>
      <c r="AG3513">
        <f t="shared" si="234"/>
        <v>0.11881188118811881</v>
      </c>
      <c r="AH3513">
        <f t="shared" si="235"/>
        <v>4.9504950495049507E-2</v>
      </c>
      <c r="AI3513">
        <f t="shared" si="236"/>
        <v>0.17821782178217821</v>
      </c>
      <c r="AJ3513">
        <f t="shared" si="237"/>
        <v>0.25742574257425743</v>
      </c>
    </row>
    <row r="3514" spans="1:38" x14ac:dyDescent="0.2">
      <c r="A3514" t="s">
        <v>888</v>
      </c>
      <c r="B3514">
        <v>150</v>
      </c>
      <c r="C3514">
        <v>376</v>
      </c>
      <c r="D3514">
        <f>C3514-B3514</f>
        <v>226</v>
      </c>
      <c r="E3514">
        <v>0.29389999999999999</v>
      </c>
      <c r="F3514">
        <v>4.06E-4</v>
      </c>
      <c r="G3514">
        <v>54</v>
      </c>
      <c r="H3514" t="s">
        <v>32</v>
      </c>
      <c r="I3514" t="s">
        <v>217</v>
      </c>
      <c r="J3514">
        <v>2.8650000000000002</v>
      </c>
      <c r="K3514">
        <v>3</v>
      </c>
      <c r="L3514">
        <v>0</v>
      </c>
      <c r="M3514">
        <v>11</v>
      </c>
      <c r="N3514">
        <v>10</v>
      </c>
      <c r="O3514">
        <v>4</v>
      </c>
      <c r="P3514">
        <v>11</v>
      </c>
      <c r="Q3514">
        <v>4</v>
      </c>
      <c r="R3514">
        <v>4</v>
      </c>
      <c r="S3514">
        <v>10</v>
      </c>
      <c r="T3514">
        <v>4</v>
      </c>
      <c r="U3514">
        <v>1</v>
      </c>
      <c r="V3514">
        <v>6</v>
      </c>
      <c r="W3514">
        <v>3</v>
      </c>
      <c r="X3514">
        <v>7</v>
      </c>
      <c r="Y3514">
        <v>10</v>
      </c>
      <c r="Z3514">
        <v>5</v>
      </c>
      <c r="AA3514">
        <v>1</v>
      </c>
      <c r="AB3514">
        <v>4</v>
      </c>
      <c r="AC3514">
        <v>0</v>
      </c>
      <c r="AD3514">
        <v>3</v>
      </c>
      <c r="AE3514">
        <f>SUM(M3514:N3514)/SUM(K3514:AD3514)</f>
        <v>0.20792079207920791</v>
      </c>
      <c r="AF3514">
        <f>SUM(S3514,Y3514)/SUM(K3514:AD3514)</f>
        <v>0.19801980198019803</v>
      </c>
      <c r="AG3514">
        <f t="shared" si="234"/>
        <v>0.16831683168316833</v>
      </c>
      <c r="AH3514">
        <f t="shared" si="235"/>
        <v>6.9306930693069313E-2</v>
      </c>
      <c r="AI3514">
        <f t="shared" si="236"/>
        <v>0.12871287128712872</v>
      </c>
      <c r="AJ3514">
        <f t="shared" si="237"/>
        <v>0.22772277227722773</v>
      </c>
      <c r="AK3514">
        <v>6</v>
      </c>
      <c r="AL3514">
        <v>1</v>
      </c>
    </row>
    <row r="3515" spans="1:38" x14ac:dyDescent="0.2">
      <c r="A3515" t="s">
        <v>2581</v>
      </c>
      <c r="B3515">
        <v>18</v>
      </c>
      <c r="C3515">
        <v>583</v>
      </c>
      <c r="D3515">
        <f>C3515-B3515</f>
        <v>565</v>
      </c>
      <c r="E3515">
        <v>0.1661</v>
      </c>
      <c r="F3515">
        <v>3.3100000000000002E-4</v>
      </c>
      <c r="G3515">
        <v>18</v>
      </c>
      <c r="H3515" t="s">
        <v>35</v>
      </c>
      <c r="I3515" t="s">
        <v>2582</v>
      </c>
      <c r="J3515">
        <v>2.8559999999999999</v>
      </c>
      <c r="K3515">
        <v>8</v>
      </c>
      <c r="L3515">
        <v>1</v>
      </c>
      <c r="M3515">
        <v>16</v>
      </c>
      <c r="N3515">
        <v>15</v>
      </c>
      <c r="O3515">
        <v>8</v>
      </c>
      <c r="P3515">
        <v>13</v>
      </c>
      <c r="Q3515">
        <v>3</v>
      </c>
      <c r="R3515">
        <v>4</v>
      </c>
      <c r="S3515">
        <v>33</v>
      </c>
      <c r="T3515">
        <v>8</v>
      </c>
      <c r="U3515">
        <v>2</v>
      </c>
      <c r="V3515">
        <v>24</v>
      </c>
      <c r="W3515">
        <v>8</v>
      </c>
      <c r="X3515">
        <v>8</v>
      </c>
      <c r="Y3515">
        <v>8</v>
      </c>
      <c r="Z3515">
        <v>32</v>
      </c>
      <c r="AA3515">
        <v>9</v>
      </c>
      <c r="AB3515">
        <v>4</v>
      </c>
      <c r="AC3515">
        <v>0</v>
      </c>
      <c r="AD3515">
        <v>3</v>
      </c>
      <c r="AE3515">
        <f>SUM(M3515:N3515)/SUM(K3515:AD3515)</f>
        <v>0.14975845410628019</v>
      </c>
      <c r="AF3515">
        <f>SUM(S3515,Y3515)/SUM(K3515:AD3515)</f>
        <v>0.19806763285024154</v>
      </c>
      <c r="AG3515">
        <f t="shared" si="234"/>
        <v>0.14009661835748793</v>
      </c>
      <c r="AH3515">
        <f t="shared" si="235"/>
        <v>5.3140096618357488E-2</v>
      </c>
      <c r="AI3515">
        <f t="shared" si="236"/>
        <v>8.6956521739130432E-2</v>
      </c>
      <c r="AJ3515">
        <f t="shared" si="237"/>
        <v>0.3719806763285024</v>
      </c>
    </row>
    <row r="3516" spans="1:38" x14ac:dyDescent="0.2">
      <c r="A3516" t="s">
        <v>1937</v>
      </c>
      <c r="B3516">
        <v>8</v>
      </c>
      <c r="C3516">
        <v>303</v>
      </c>
      <c r="D3516">
        <f>C3516-B3516</f>
        <v>295</v>
      </c>
      <c r="E3516">
        <v>0.1905</v>
      </c>
      <c r="F3516">
        <v>1.1782000000000001E-2</v>
      </c>
      <c r="G3516">
        <v>18</v>
      </c>
      <c r="H3516" t="s">
        <v>35</v>
      </c>
      <c r="I3516" t="s">
        <v>36</v>
      </c>
      <c r="J3516">
        <v>2.758</v>
      </c>
      <c r="K3516">
        <v>4</v>
      </c>
      <c r="L3516">
        <v>0</v>
      </c>
      <c r="M3516">
        <v>11</v>
      </c>
      <c r="N3516">
        <v>10</v>
      </c>
      <c r="O3516">
        <v>2</v>
      </c>
      <c r="P3516">
        <v>4</v>
      </c>
      <c r="Q3516">
        <v>2</v>
      </c>
      <c r="R3516">
        <v>3</v>
      </c>
      <c r="S3516">
        <v>13</v>
      </c>
      <c r="T3516">
        <v>5</v>
      </c>
      <c r="U3516">
        <v>2</v>
      </c>
      <c r="V3516">
        <v>12</v>
      </c>
      <c r="W3516">
        <v>5</v>
      </c>
      <c r="X3516">
        <v>7</v>
      </c>
      <c r="Y3516">
        <v>8</v>
      </c>
      <c r="Z3516">
        <v>6</v>
      </c>
      <c r="AA3516">
        <v>3</v>
      </c>
      <c r="AB3516">
        <v>5</v>
      </c>
      <c r="AC3516">
        <v>0</v>
      </c>
      <c r="AD3516">
        <v>4</v>
      </c>
      <c r="AE3516">
        <f>SUM(M3516:N3516)/SUM(K3516:AD3516)</f>
        <v>0.19811320754716982</v>
      </c>
      <c r="AF3516">
        <f>SUM(S3516,Y3516)/SUM(K3516:AD3516)</f>
        <v>0.19811320754716982</v>
      </c>
      <c r="AG3516">
        <f t="shared" si="234"/>
        <v>0.12264150943396226</v>
      </c>
      <c r="AH3516">
        <f t="shared" si="235"/>
        <v>5.6603773584905662E-2</v>
      </c>
      <c r="AI3516">
        <f t="shared" si="236"/>
        <v>0.14150943396226415</v>
      </c>
      <c r="AJ3516">
        <f t="shared" si="237"/>
        <v>0.28301886792452829</v>
      </c>
    </row>
    <row r="3517" spans="1:38" x14ac:dyDescent="0.2">
      <c r="A3517" t="s">
        <v>1234</v>
      </c>
      <c r="B3517">
        <v>49</v>
      </c>
      <c r="C3517">
        <v>286</v>
      </c>
      <c r="D3517">
        <f>C3517-B3517</f>
        <v>237</v>
      </c>
      <c r="E3517">
        <v>0.26569999999999999</v>
      </c>
      <c r="F3517">
        <v>1.2E-5</v>
      </c>
      <c r="G3517">
        <v>54</v>
      </c>
      <c r="H3517" t="s">
        <v>46</v>
      </c>
      <c r="I3517" t="s">
        <v>44</v>
      </c>
      <c r="J3517">
        <v>2.907</v>
      </c>
      <c r="K3517">
        <v>8</v>
      </c>
      <c r="L3517">
        <v>0</v>
      </c>
      <c r="M3517">
        <v>8</v>
      </c>
      <c r="N3517">
        <v>14</v>
      </c>
      <c r="O3517">
        <v>6</v>
      </c>
      <c r="P3517">
        <v>3</v>
      </c>
      <c r="Q3517">
        <v>5</v>
      </c>
      <c r="R3517">
        <v>2</v>
      </c>
      <c r="S3517">
        <v>15</v>
      </c>
      <c r="T3517">
        <v>5</v>
      </c>
      <c r="U3517">
        <v>0</v>
      </c>
      <c r="V3517">
        <v>6</v>
      </c>
      <c r="W3517">
        <v>0</v>
      </c>
      <c r="X3517">
        <v>7</v>
      </c>
      <c r="Y3517">
        <v>6</v>
      </c>
      <c r="Z3517">
        <v>5</v>
      </c>
      <c r="AA3517">
        <v>9</v>
      </c>
      <c r="AB3517">
        <v>3</v>
      </c>
      <c r="AC3517">
        <v>0</v>
      </c>
      <c r="AD3517">
        <v>4</v>
      </c>
      <c r="AE3517">
        <f>SUM(M3517:N3517)/SUM(K3517:AD3517)</f>
        <v>0.20754716981132076</v>
      </c>
      <c r="AF3517">
        <f>SUM(S3517,Y3517)/SUM(K3517:AD3517)</f>
        <v>0.19811320754716982</v>
      </c>
      <c r="AG3517">
        <f t="shared" si="234"/>
        <v>0.10377358490566038</v>
      </c>
      <c r="AH3517">
        <f t="shared" si="235"/>
        <v>9.4339622641509441E-2</v>
      </c>
      <c r="AI3517">
        <f t="shared" si="236"/>
        <v>9.4339622641509441E-2</v>
      </c>
      <c r="AJ3517">
        <f t="shared" si="237"/>
        <v>0.30188679245283018</v>
      </c>
    </row>
    <row r="3518" spans="1:38" x14ac:dyDescent="0.2">
      <c r="A3518" t="s">
        <v>828</v>
      </c>
      <c r="B3518">
        <v>108</v>
      </c>
      <c r="C3518">
        <v>287</v>
      </c>
      <c r="D3518">
        <f>C3518-B3518</f>
        <v>179</v>
      </c>
      <c r="E3518">
        <v>0.28110000000000002</v>
      </c>
      <c r="F3518">
        <v>5.5000000000000002E-5</v>
      </c>
      <c r="G3518">
        <v>54</v>
      </c>
      <c r="H3518" t="s">
        <v>35</v>
      </c>
      <c r="I3518" t="s">
        <v>44</v>
      </c>
      <c r="J3518">
        <v>3.0910000000000002</v>
      </c>
      <c r="K3518">
        <v>4</v>
      </c>
      <c r="L3518">
        <v>0</v>
      </c>
      <c r="M3518">
        <v>12</v>
      </c>
      <c r="N3518">
        <v>6</v>
      </c>
      <c r="O3518">
        <v>1</v>
      </c>
      <c r="P3518">
        <v>2</v>
      </c>
      <c r="Q3518">
        <v>4</v>
      </c>
      <c r="R3518">
        <v>3</v>
      </c>
      <c r="S3518">
        <v>16</v>
      </c>
      <c r="T3518">
        <v>12</v>
      </c>
      <c r="U3518">
        <v>1</v>
      </c>
      <c r="V3518">
        <v>7</v>
      </c>
      <c r="W3518">
        <v>5</v>
      </c>
      <c r="X3518">
        <v>4</v>
      </c>
      <c r="Y3518">
        <v>6</v>
      </c>
      <c r="Z3518">
        <v>3</v>
      </c>
      <c r="AA3518">
        <v>13</v>
      </c>
      <c r="AB3518">
        <v>2</v>
      </c>
      <c r="AC3518">
        <v>3</v>
      </c>
      <c r="AD3518">
        <v>7</v>
      </c>
      <c r="AE3518">
        <f>SUM(M3518:N3518)/SUM(K3518:AD3518)</f>
        <v>0.16216216216216217</v>
      </c>
      <c r="AF3518">
        <f>SUM(S3518,Y3518)/SUM(K3518:AD3518)</f>
        <v>0.1981981981981982</v>
      </c>
      <c r="AG3518">
        <f t="shared" si="234"/>
        <v>9.90990990990991E-2</v>
      </c>
      <c r="AH3518">
        <f t="shared" si="235"/>
        <v>9.90990990990991E-2</v>
      </c>
      <c r="AI3518">
        <f t="shared" si="236"/>
        <v>0.16216216216216217</v>
      </c>
      <c r="AJ3518">
        <f t="shared" si="237"/>
        <v>0.27927927927927926</v>
      </c>
    </row>
    <row r="3519" spans="1:38" x14ac:dyDescent="0.2">
      <c r="A3519" t="s">
        <v>616</v>
      </c>
      <c r="B3519">
        <v>5</v>
      </c>
      <c r="C3519">
        <v>328</v>
      </c>
      <c r="D3519">
        <f>C3519-B3519</f>
        <v>323</v>
      </c>
      <c r="E3519">
        <v>0.27950000000000003</v>
      </c>
      <c r="F3519">
        <v>9.2999999999999997E-5</v>
      </c>
      <c r="G3519">
        <v>54</v>
      </c>
      <c r="H3519" t="s">
        <v>46</v>
      </c>
      <c r="I3519" t="s">
        <v>49</v>
      </c>
      <c r="J3519">
        <v>3</v>
      </c>
      <c r="K3519">
        <v>4</v>
      </c>
      <c r="L3519">
        <v>0</v>
      </c>
      <c r="M3519">
        <v>12</v>
      </c>
      <c r="N3519">
        <v>8</v>
      </c>
      <c r="O3519">
        <v>1</v>
      </c>
      <c r="P3519">
        <v>14</v>
      </c>
      <c r="Q3519">
        <v>3</v>
      </c>
      <c r="R3519">
        <v>4</v>
      </c>
      <c r="S3519">
        <v>10</v>
      </c>
      <c r="T3519">
        <v>3</v>
      </c>
      <c r="U3519">
        <v>2</v>
      </c>
      <c r="V3519">
        <v>11</v>
      </c>
      <c r="W3519">
        <v>6</v>
      </c>
      <c r="X3519">
        <v>2</v>
      </c>
      <c r="Y3519">
        <v>14</v>
      </c>
      <c r="Z3519">
        <v>5</v>
      </c>
      <c r="AA3519">
        <v>9</v>
      </c>
      <c r="AB3519">
        <v>8</v>
      </c>
      <c r="AC3519">
        <v>2</v>
      </c>
      <c r="AD3519">
        <v>3</v>
      </c>
      <c r="AE3519">
        <f>SUM(M3519:N3519)/SUM(K3519:AD3519)</f>
        <v>0.16528925619834711</v>
      </c>
      <c r="AF3519">
        <f>SUM(S3519,Y3519)/SUM(K3519:AD3519)</f>
        <v>0.19834710743801653</v>
      </c>
      <c r="AG3519">
        <f t="shared" si="234"/>
        <v>0.19834710743801653</v>
      </c>
      <c r="AH3519">
        <f t="shared" si="235"/>
        <v>4.9586776859504134E-2</v>
      </c>
      <c r="AI3519">
        <f t="shared" si="236"/>
        <v>0.14049586776859505</v>
      </c>
      <c r="AJ3519">
        <f t="shared" si="237"/>
        <v>0.24793388429752067</v>
      </c>
      <c r="AK3519">
        <v>1</v>
      </c>
      <c r="AL3519">
        <v>0</v>
      </c>
    </row>
    <row r="3520" spans="1:38" x14ac:dyDescent="0.2">
      <c r="A3520" t="s">
        <v>2745</v>
      </c>
      <c r="B3520">
        <v>6</v>
      </c>
      <c r="C3520">
        <v>357</v>
      </c>
      <c r="D3520">
        <f>C3520-B3520</f>
        <v>351</v>
      </c>
      <c r="E3520">
        <v>0.57150000000000001</v>
      </c>
      <c r="F3520">
        <v>1.106E-3</v>
      </c>
      <c r="G3520">
        <v>90</v>
      </c>
      <c r="H3520" t="s">
        <v>32</v>
      </c>
      <c r="I3520" t="s">
        <v>40</v>
      </c>
      <c r="J3520">
        <v>2.7320000000000002</v>
      </c>
      <c r="K3520">
        <v>3</v>
      </c>
      <c r="L3520">
        <v>0</v>
      </c>
      <c r="M3520">
        <v>14</v>
      </c>
      <c r="N3520">
        <v>11</v>
      </c>
      <c r="O3520">
        <v>1</v>
      </c>
      <c r="P3520">
        <v>28</v>
      </c>
      <c r="Q3520">
        <v>1</v>
      </c>
      <c r="R3520">
        <v>1</v>
      </c>
      <c r="S3520">
        <v>19</v>
      </c>
      <c r="T3520">
        <v>3</v>
      </c>
      <c r="U3520">
        <v>2</v>
      </c>
      <c r="V3520">
        <v>6</v>
      </c>
      <c r="W3520">
        <v>8</v>
      </c>
      <c r="X3520">
        <v>3</v>
      </c>
      <c r="Y3520">
        <v>5</v>
      </c>
      <c r="Z3520">
        <v>7</v>
      </c>
      <c r="AA3520">
        <v>3</v>
      </c>
      <c r="AB3520">
        <v>3</v>
      </c>
      <c r="AC3520">
        <v>0</v>
      </c>
      <c r="AD3520">
        <v>3</v>
      </c>
      <c r="AE3520">
        <f>SUM(M3520:N3520)/SUM(K3520:AD3520)</f>
        <v>0.20661157024793389</v>
      </c>
      <c r="AF3520">
        <f>SUM(S3520,Y3520)/SUM(K3520:AD3520)</f>
        <v>0.19834710743801653</v>
      </c>
      <c r="AG3520">
        <f t="shared" si="234"/>
        <v>0.32231404958677684</v>
      </c>
      <c r="AH3520">
        <f t="shared" si="235"/>
        <v>3.3057851239669422E-2</v>
      </c>
      <c r="AI3520">
        <f t="shared" si="236"/>
        <v>7.43801652892562E-2</v>
      </c>
      <c r="AJ3520">
        <f t="shared" si="237"/>
        <v>0.16528925619834711</v>
      </c>
      <c r="AK3520">
        <v>25</v>
      </c>
      <c r="AL3520">
        <v>1</v>
      </c>
    </row>
    <row r="3521" spans="1:38" x14ac:dyDescent="0.2">
      <c r="A3521" t="s">
        <v>563</v>
      </c>
      <c r="B3521">
        <v>15</v>
      </c>
      <c r="C3521">
        <v>332</v>
      </c>
      <c r="D3521">
        <f>C3521-B3521</f>
        <v>317</v>
      </c>
      <c r="E3521">
        <v>0.37440000000000001</v>
      </c>
      <c r="F3521">
        <v>3.59E-4</v>
      </c>
      <c r="G3521">
        <v>78</v>
      </c>
      <c r="H3521" t="s">
        <v>32</v>
      </c>
      <c r="I3521" t="s">
        <v>33</v>
      </c>
      <c r="J3521">
        <v>2.6259999999999999</v>
      </c>
      <c r="K3521">
        <v>3</v>
      </c>
      <c r="L3521">
        <v>0</v>
      </c>
      <c r="M3521">
        <v>9</v>
      </c>
      <c r="N3521">
        <v>19</v>
      </c>
      <c r="O3521">
        <v>1</v>
      </c>
      <c r="P3521">
        <v>23</v>
      </c>
      <c r="Q3521">
        <v>0</v>
      </c>
      <c r="R3521">
        <v>0</v>
      </c>
      <c r="S3521">
        <v>22</v>
      </c>
      <c r="T3521">
        <v>6</v>
      </c>
      <c r="U3521">
        <v>0</v>
      </c>
      <c r="V3521">
        <v>10</v>
      </c>
      <c r="W3521">
        <v>2</v>
      </c>
      <c r="X3521">
        <v>5</v>
      </c>
      <c r="Y3521">
        <v>2</v>
      </c>
      <c r="Z3521">
        <v>8</v>
      </c>
      <c r="AA3521">
        <v>7</v>
      </c>
      <c r="AB3521">
        <v>3</v>
      </c>
      <c r="AC3521">
        <v>0</v>
      </c>
      <c r="AD3521">
        <v>1</v>
      </c>
      <c r="AE3521">
        <f>SUM(M3521:N3521)/SUM(K3521:AD3521)</f>
        <v>0.23140495867768596</v>
      </c>
      <c r="AF3521">
        <f>SUM(S3521,Y3521)/SUM(K3521:AD3521)</f>
        <v>0.19834710743801653</v>
      </c>
      <c r="AG3521">
        <f t="shared" si="234"/>
        <v>0.23140495867768596</v>
      </c>
      <c r="AH3521">
        <f t="shared" si="235"/>
        <v>1.6528925619834711E-2</v>
      </c>
      <c r="AI3521">
        <f t="shared" si="236"/>
        <v>7.43801652892562E-2</v>
      </c>
      <c r="AJ3521">
        <f t="shared" si="237"/>
        <v>0.24793388429752067</v>
      </c>
      <c r="AK3521">
        <v>2</v>
      </c>
      <c r="AL3521">
        <v>0</v>
      </c>
    </row>
    <row r="3522" spans="1:38" x14ac:dyDescent="0.2">
      <c r="A3522" t="s">
        <v>3337</v>
      </c>
      <c r="B3522">
        <v>82</v>
      </c>
      <c r="C3522">
        <v>339</v>
      </c>
      <c r="D3522">
        <f>C3522-B3522</f>
        <v>257</v>
      </c>
      <c r="E3522">
        <v>0.22819999999999999</v>
      </c>
      <c r="F3522">
        <v>2.5999999999999998E-5</v>
      </c>
      <c r="G3522">
        <v>30</v>
      </c>
      <c r="H3522" t="s">
        <v>35</v>
      </c>
      <c r="I3522" t="s">
        <v>33</v>
      </c>
      <c r="J3522">
        <v>2.38</v>
      </c>
      <c r="K3522">
        <v>6</v>
      </c>
      <c r="L3522">
        <v>1</v>
      </c>
      <c r="M3522">
        <v>7</v>
      </c>
      <c r="N3522">
        <v>25</v>
      </c>
      <c r="O3522">
        <v>0</v>
      </c>
      <c r="P3522">
        <v>5</v>
      </c>
      <c r="Q3522">
        <v>3</v>
      </c>
      <c r="R3522">
        <v>2</v>
      </c>
      <c r="S3522">
        <v>19</v>
      </c>
      <c r="T3522">
        <v>3</v>
      </c>
      <c r="U3522">
        <v>0</v>
      </c>
      <c r="V3522">
        <v>12</v>
      </c>
      <c r="W3522">
        <v>4</v>
      </c>
      <c r="X3522">
        <v>7</v>
      </c>
      <c r="Y3522">
        <v>5</v>
      </c>
      <c r="Z3522">
        <v>7</v>
      </c>
      <c r="AA3522">
        <v>10</v>
      </c>
      <c r="AB3522">
        <v>4</v>
      </c>
      <c r="AC3522">
        <v>0</v>
      </c>
      <c r="AD3522">
        <v>1</v>
      </c>
      <c r="AE3522">
        <f>SUM(M3522:N3522)/SUM(K3522:AD3522)</f>
        <v>0.26446280991735538</v>
      </c>
      <c r="AF3522">
        <f>SUM(S3522,Y3522)/SUM(K3522:AD3522)</f>
        <v>0.19834710743801653</v>
      </c>
      <c r="AG3522">
        <f t="shared" si="234"/>
        <v>0.12396694214876033</v>
      </c>
      <c r="AH3522">
        <f t="shared" si="235"/>
        <v>8.2644628099173556E-3</v>
      </c>
      <c r="AI3522">
        <f t="shared" si="236"/>
        <v>7.43801652892562E-2</v>
      </c>
      <c r="AJ3522">
        <f t="shared" si="237"/>
        <v>0.33057851239669422</v>
      </c>
    </row>
    <row r="3523" spans="1:38" x14ac:dyDescent="0.2">
      <c r="A3523" t="s">
        <v>1292</v>
      </c>
      <c r="B3523">
        <v>730</v>
      </c>
      <c r="C3523">
        <v>986</v>
      </c>
      <c r="D3523">
        <f>C3523-B3523</f>
        <v>256</v>
      </c>
      <c r="E3523">
        <v>0.21640000000000001</v>
      </c>
      <c r="F3523">
        <v>2.6930000000000001E-3</v>
      </c>
      <c r="G3523">
        <v>30</v>
      </c>
      <c r="H3523" t="s">
        <v>35</v>
      </c>
      <c r="I3523" t="s">
        <v>1293</v>
      </c>
      <c r="J3523">
        <v>2.8460000000000001</v>
      </c>
      <c r="K3523">
        <v>5</v>
      </c>
      <c r="L3523">
        <v>1</v>
      </c>
      <c r="M3523">
        <v>12</v>
      </c>
      <c r="N3523">
        <v>8</v>
      </c>
      <c r="O3523">
        <v>1</v>
      </c>
      <c r="P3523">
        <v>5</v>
      </c>
      <c r="Q3523">
        <v>2</v>
      </c>
      <c r="R3523">
        <v>4</v>
      </c>
      <c r="S3523">
        <v>24</v>
      </c>
      <c r="T3523">
        <v>5</v>
      </c>
      <c r="U3523">
        <v>5</v>
      </c>
      <c r="V3523">
        <v>14</v>
      </c>
      <c r="W3523">
        <v>6</v>
      </c>
      <c r="X3523">
        <v>6</v>
      </c>
      <c r="Y3523">
        <v>1</v>
      </c>
      <c r="Z3523">
        <v>16</v>
      </c>
      <c r="AA3523">
        <v>5</v>
      </c>
      <c r="AB3523">
        <v>2</v>
      </c>
      <c r="AC3523">
        <v>0</v>
      </c>
      <c r="AD3523">
        <v>4</v>
      </c>
      <c r="AE3523">
        <f>SUM(M3523:N3523)/SUM(K3523:AD3523)</f>
        <v>0.15873015873015872</v>
      </c>
      <c r="AF3523">
        <f>SUM(S3523,Y3523)/SUM(K3523:AD3523)</f>
        <v>0.1984126984126984</v>
      </c>
      <c r="AG3523">
        <f t="shared" ref="AG3523:AG3586" si="238">SUM(P3523,K3523,W3523)/SUM(K3523:AD3523)</f>
        <v>0.12698412698412698</v>
      </c>
      <c r="AH3523">
        <f t="shared" ref="AH3523:AH3586" si="239">SUM(AC3523,AD3523,O3523)/SUM(K3523:AD3523)</f>
        <v>3.968253968253968E-2</v>
      </c>
      <c r="AI3523">
        <f t="shared" ref="AI3523:AI3586" si="240">SUM(R3523,T3523,AB3523,U3523)/SUM(K3523:AD3523)</f>
        <v>0.12698412698412698</v>
      </c>
      <c r="AJ3523">
        <f t="shared" ref="AJ3523:AJ3586" si="241">SUM(Q3523,X3523,V3523,AA3523,Z3523,L3523)/SUM(K3523:AD3523)</f>
        <v>0.34920634920634919</v>
      </c>
    </row>
    <row r="3524" spans="1:38" x14ac:dyDescent="0.2">
      <c r="A3524" t="s">
        <v>1607</v>
      </c>
      <c r="B3524">
        <v>16</v>
      </c>
      <c r="C3524">
        <v>281</v>
      </c>
      <c r="D3524">
        <f>C3524-B3524</f>
        <v>265</v>
      </c>
      <c r="E3524">
        <v>0.20250000000000001</v>
      </c>
      <c r="F3524" s="1">
        <v>1.9999999999999999E-6</v>
      </c>
      <c r="G3524">
        <v>30</v>
      </c>
      <c r="H3524" t="s">
        <v>35</v>
      </c>
      <c r="I3524" t="s">
        <v>44</v>
      </c>
      <c r="J3524">
        <v>2.7519999999999998</v>
      </c>
      <c r="K3524">
        <v>6</v>
      </c>
      <c r="L3524">
        <v>0</v>
      </c>
      <c r="M3524">
        <v>12</v>
      </c>
      <c r="N3524">
        <v>8</v>
      </c>
      <c r="O3524">
        <v>3</v>
      </c>
      <c r="P3524">
        <v>9</v>
      </c>
      <c r="Q3524">
        <v>6</v>
      </c>
      <c r="R3524">
        <v>3</v>
      </c>
      <c r="S3524">
        <v>14</v>
      </c>
      <c r="T3524">
        <v>5</v>
      </c>
      <c r="U3524">
        <v>1</v>
      </c>
      <c r="V3524">
        <v>9</v>
      </c>
      <c r="W3524">
        <v>5</v>
      </c>
      <c r="X3524">
        <v>11</v>
      </c>
      <c r="Y3524">
        <v>11</v>
      </c>
      <c r="Z3524">
        <v>12</v>
      </c>
      <c r="AA3524">
        <v>5</v>
      </c>
      <c r="AB3524">
        <v>4</v>
      </c>
      <c r="AC3524">
        <v>0</v>
      </c>
      <c r="AD3524">
        <v>2</v>
      </c>
      <c r="AE3524">
        <f>SUM(M3524:N3524)/SUM(K3524:AD3524)</f>
        <v>0.15873015873015872</v>
      </c>
      <c r="AF3524">
        <f>SUM(S3524,Y3524)/SUM(K3524:AD3524)</f>
        <v>0.1984126984126984</v>
      </c>
      <c r="AG3524">
        <f t="shared" si="238"/>
        <v>0.15873015873015872</v>
      </c>
      <c r="AH3524">
        <f t="shared" si="239"/>
        <v>3.968253968253968E-2</v>
      </c>
      <c r="AI3524">
        <f t="shared" si="240"/>
        <v>0.10317460317460317</v>
      </c>
      <c r="AJ3524">
        <f t="shared" si="241"/>
        <v>0.34126984126984128</v>
      </c>
    </row>
    <row r="3525" spans="1:38" x14ac:dyDescent="0.2">
      <c r="A3525" t="s">
        <v>879</v>
      </c>
      <c r="B3525">
        <v>191</v>
      </c>
      <c r="C3525">
        <v>498</v>
      </c>
      <c r="D3525">
        <f>C3525-B3525</f>
        <v>307</v>
      </c>
      <c r="E3525">
        <v>0.12089999999999999</v>
      </c>
      <c r="F3525">
        <v>3.0149999999999999E-3</v>
      </c>
      <c r="G3525">
        <v>6</v>
      </c>
      <c r="H3525" t="s">
        <v>35</v>
      </c>
      <c r="I3525" t="s">
        <v>44</v>
      </c>
      <c r="J3525">
        <v>2.6890000000000001</v>
      </c>
      <c r="K3525">
        <v>3</v>
      </c>
      <c r="L3525">
        <v>0</v>
      </c>
      <c r="M3525">
        <v>9</v>
      </c>
      <c r="N3525">
        <v>15</v>
      </c>
      <c r="O3525">
        <v>4</v>
      </c>
      <c r="P3525">
        <v>22</v>
      </c>
      <c r="Q3525">
        <v>2</v>
      </c>
      <c r="R3525">
        <v>3</v>
      </c>
      <c r="S3525">
        <v>17</v>
      </c>
      <c r="T3525">
        <v>3</v>
      </c>
      <c r="U3525">
        <v>2</v>
      </c>
      <c r="V3525">
        <v>5</v>
      </c>
      <c r="W3525">
        <v>5</v>
      </c>
      <c r="X3525">
        <v>9</v>
      </c>
      <c r="Y3525">
        <v>8</v>
      </c>
      <c r="Z3525">
        <v>9</v>
      </c>
      <c r="AA3525">
        <v>8</v>
      </c>
      <c r="AB3525">
        <v>0</v>
      </c>
      <c r="AC3525">
        <v>1</v>
      </c>
      <c r="AD3525">
        <v>1</v>
      </c>
      <c r="AE3525">
        <f>SUM(M3525:N3525)/SUM(K3525:AD3525)</f>
        <v>0.19047619047619047</v>
      </c>
      <c r="AF3525">
        <f>SUM(S3525,Y3525)/SUM(K3525:AD3525)</f>
        <v>0.1984126984126984</v>
      </c>
      <c r="AG3525">
        <f t="shared" si="238"/>
        <v>0.23809523809523808</v>
      </c>
      <c r="AH3525">
        <f t="shared" si="239"/>
        <v>4.7619047619047616E-2</v>
      </c>
      <c r="AI3525">
        <f t="shared" si="240"/>
        <v>6.3492063492063489E-2</v>
      </c>
      <c r="AJ3525">
        <f t="shared" si="241"/>
        <v>0.26190476190476192</v>
      </c>
    </row>
    <row r="3526" spans="1:38" x14ac:dyDescent="0.2">
      <c r="A3526" t="s">
        <v>242</v>
      </c>
      <c r="B3526">
        <v>7</v>
      </c>
      <c r="C3526">
        <v>347</v>
      </c>
      <c r="D3526">
        <f>C3526-B3526</f>
        <v>340</v>
      </c>
      <c r="E3526">
        <v>0.41199999999999998</v>
      </c>
      <c r="F3526">
        <v>7.6000000000000004E-5</v>
      </c>
      <c r="G3526">
        <v>78</v>
      </c>
      <c r="H3526" t="s">
        <v>32</v>
      </c>
      <c r="I3526" t="s">
        <v>44</v>
      </c>
      <c r="J3526">
        <v>2.76</v>
      </c>
      <c r="K3526">
        <v>9</v>
      </c>
      <c r="L3526">
        <v>0</v>
      </c>
      <c r="M3526">
        <v>11</v>
      </c>
      <c r="N3526">
        <v>19</v>
      </c>
      <c r="O3526">
        <v>2</v>
      </c>
      <c r="P3526">
        <v>12</v>
      </c>
      <c r="Q3526">
        <v>3</v>
      </c>
      <c r="R3526">
        <v>6</v>
      </c>
      <c r="S3526">
        <v>22</v>
      </c>
      <c r="T3526">
        <v>3</v>
      </c>
      <c r="U3526">
        <v>2</v>
      </c>
      <c r="V3526">
        <v>8</v>
      </c>
      <c r="W3526">
        <v>5</v>
      </c>
      <c r="X3526">
        <v>6</v>
      </c>
      <c r="Y3526">
        <v>3</v>
      </c>
      <c r="Z3526">
        <v>8</v>
      </c>
      <c r="AA3526">
        <v>4</v>
      </c>
      <c r="AB3526">
        <v>1</v>
      </c>
      <c r="AC3526">
        <v>0</v>
      </c>
      <c r="AD3526">
        <v>2</v>
      </c>
      <c r="AE3526">
        <f>SUM(M3526:N3526)/SUM(K3526:AD3526)</f>
        <v>0.23809523809523808</v>
      </c>
      <c r="AF3526">
        <f>SUM(S3526,Y3526)/SUM(K3526:AD3526)</f>
        <v>0.1984126984126984</v>
      </c>
      <c r="AG3526">
        <f t="shared" si="238"/>
        <v>0.20634920634920634</v>
      </c>
      <c r="AH3526">
        <f t="shared" si="239"/>
        <v>3.1746031746031744E-2</v>
      </c>
      <c r="AI3526">
        <f t="shared" si="240"/>
        <v>9.5238095238095233E-2</v>
      </c>
      <c r="AJ3526">
        <f t="shared" si="241"/>
        <v>0.23015873015873015</v>
      </c>
      <c r="AK3526">
        <v>31</v>
      </c>
      <c r="AL3526">
        <v>0</v>
      </c>
    </row>
    <row r="3527" spans="1:38" x14ac:dyDescent="0.2">
      <c r="A3527" t="s">
        <v>2393</v>
      </c>
      <c r="B3527">
        <v>9</v>
      </c>
      <c r="C3527">
        <v>374</v>
      </c>
      <c r="D3527">
        <f>C3527-B3527</f>
        <v>365</v>
      </c>
      <c r="E3527">
        <v>0.50180000000000002</v>
      </c>
      <c r="F3527">
        <v>2.8210000000000002E-3</v>
      </c>
      <c r="G3527">
        <v>90</v>
      </c>
      <c r="H3527" t="s">
        <v>46</v>
      </c>
      <c r="I3527" t="s">
        <v>44</v>
      </c>
      <c r="J3527">
        <v>2.6440000000000001</v>
      </c>
      <c r="K3527">
        <v>2</v>
      </c>
      <c r="L3527">
        <v>1</v>
      </c>
      <c r="M3527">
        <v>13</v>
      </c>
      <c r="N3527">
        <v>15</v>
      </c>
      <c r="O3527">
        <v>1</v>
      </c>
      <c r="P3527">
        <v>26</v>
      </c>
      <c r="Q3527">
        <v>3</v>
      </c>
      <c r="R3527">
        <v>4</v>
      </c>
      <c r="S3527">
        <v>23</v>
      </c>
      <c r="T3527">
        <v>1</v>
      </c>
      <c r="U3527">
        <v>0</v>
      </c>
      <c r="V3527">
        <v>8</v>
      </c>
      <c r="W3527">
        <v>10</v>
      </c>
      <c r="X3527">
        <v>4</v>
      </c>
      <c r="Y3527">
        <v>3</v>
      </c>
      <c r="Z3527">
        <v>5</v>
      </c>
      <c r="AA3527">
        <v>5</v>
      </c>
      <c r="AB3527">
        <v>4</v>
      </c>
      <c r="AC3527">
        <v>0</v>
      </c>
      <c r="AD3527">
        <v>3</v>
      </c>
      <c r="AE3527">
        <f>SUM(M3527:N3527)/SUM(K3527:AD3527)</f>
        <v>0.21374045801526717</v>
      </c>
      <c r="AF3527">
        <f>SUM(S3527,Y3527)/SUM(K3527:AD3527)</f>
        <v>0.19847328244274809</v>
      </c>
      <c r="AG3527">
        <f t="shared" si="238"/>
        <v>0.29007633587786258</v>
      </c>
      <c r="AH3527">
        <f t="shared" si="239"/>
        <v>3.0534351145038167E-2</v>
      </c>
      <c r="AI3527">
        <f t="shared" si="240"/>
        <v>6.8702290076335881E-2</v>
      </c>
      <c r="AJ3527">
        <f t="shared" si="241"/>
        <v>0.19847328244274809</v>
      </c>
      <c r="AK3527">
        <v>2</v>
      </c>
      <c r="AL3527">
        <v>0</v>
      </c>
    </row>
    <row r="3528" spans="1:38" x14ac:dyDescent="0.2">
      <c r="A3528" t="s">
        <v>2471</v>
      </c>
      <c r="B3528">
        <v>1145</v>
      </c>
      <c r="C3528">
        <v>1288</v>
      </c>
      <c r="D3528">
        <f>C3528-B3528</f>
        <v>143</v>
      </c>
      <c r="E3528">
        <v>0.36130000000000001</v>
      </c>
      <c r="F3528">
        <v>2.1800000000000001E-4</v>
      </c>
      <c r="G3528">
        <v>66</v>
      </c>
      <c r="H3528" t="s">
        <v>32</v>
      </c>
      <c r="I3528" t="s">
        <v>2472</v>
      </c>
      <c r="J3528">
        <v>3.444</v>
      </c>
      <c r="K3528">
        <v>6</v>
      </c>
      <c r="L3528">
        <v>0</v>
      </c>
      <c r="M3528">
        <v>10</v>
      </c>
      <c r="N3528">
        <v>18</v>
      </c>
      <c r="O3528">
        <v>0</v>
      </c>
      <c r="P3528">
        <v>0</v>
      </c>
      <c r="Q3528">
        <v>3</v>
      </c>
      <c r="R3528">
        <v>9</v>
      </c>
      <c r="S3528">
        <v>16</v>
      </c>
      <c r="T3528">
        <v>18</v>
      </c>
      <c r="U3528">
        <v>4</v>
      </c>
      <c r="V3528">
        <v>7</v>
      </c>
      <c r="W3528">
        <v>0</v>
      </c>
      <c r="X3528">
        <v>10</v>
      </c>
      <c r="Y3528">
        <v>10</v>
      </c>
      <c r="Z3528">
        <v>8</v>
      </c>
      <c r="AA3528">
        <v>5</v>
      </c>
      <c r="AB3528">
        <v>5</v>
      </c>
      <c r="AC3528">
        <v>1</v>
      </c>
      <c r="AD3528">
        <v>1</v>
      </c>
      <c r="AE3528">
        <f>SUM(M3528:N3528)/SUM(K3528:AD3528)</f>
        <v>0.21374045801526717</v>
      </c>
      <c r="AF3528">
        <f>SUM(S3528,Y3528)/SUM(K3528:AD3528)</f>
        <v>0.19847328244274809</v>
      </c>
      <c r="AG3528">
        <f t="shared" si="238"/>
        <v>4.5801526717557252E-2</v>
      </c>
      <c r="AH3528">
        <f t="shared" si="239"/>
        <v>1.5267175572519083E-2</v>
      </c>
      <c r="AI3528">
        <f t="shared" si="240"/>
        <v>0.27480916030534353</v>
      </c>
      <c r="AJ3528">
        <f t="shared" si="241"/>
        <v>0.25190839694656486</v>
      </c>
    </row>
    <row r="3529" spans="1:38" x14ac:dyDescent="0.2">
      <c r="A3529" t="s">
        <v>499</v>
      </c>
      <c r="B3529">
        <v>7</v>
      </c>
      <c r="C3529">
        <v>393</v>
      </c>
      <c r="D3529">
        <f>C3529-B3529</f>
        <v>386</v>
      </c>
      <c r="E3529">
        <v>0.44280000000000003</v>
      </c>
      <c r="F3529">
        <v>2.1359999999999999E-3</v>
      </c>
      <c r="G3529">
        <v>90</v>
      </c>
      <c r="H3529" t="s">
        <v>32</v>
      </c>
      <c r="I3529" t="s">
        <v>44</v>
      </c>
      <c r="J3529">
        <v>2.5609999999999999</v>
      </c>
      <c r="K3529">
        <v>7</v>
      </c>
      <c r="L3529">
        <v>1</v>
      </c>
      <c r="M3529">
        <v>15</v>
      </c>
      <c r="N3529">
        <v>14</v>
      </c>
      <c r="O3529">
        <v>0</v>
      </c>
      <c r="P3529">
        <v>13</v>
      </c>
      <c r="Q3529">
        <v>1</v>
      </c>
      <c r="R3529">
        <v>2</v>
      </c>
      <c r="S3529">
        <v>21</v>
      </c>
      <c r="T3529">
        <v>4</v>
      </c>
      <c r="U3529">
        <v>0</v>
      </c>
      <c r="V3529">
        <v>11</v>
      </c>
      <c r="W3529">
        <v>5</v>
      </c>
      <c r="X3529">
        <v>10</v>
      </c>
      <c r="Y3529">
        <v>5</v>
      </c>
      <c r="Z3529">
        <v>9</v>
      </c>
      <c r="AA3529">
        <v>7</v>
      </c>
      <c r="AB3529">
        <v>4</v>
      </c>
      <c r="AC3529">
        <v>1</v>
      </c>
      <c r="AD3529">
        <v>1</v>
      </c>
      <c r="AE3529">
        <f>SUM(M3529:N3529)/SUM(K3529:AD3529)</f>
        <v>0.22137404580152673</v>
      </c>
      <c r="AF3529">
        <f>SUM(S3529,Y3529)/SUM(K3529:AD3529)</f>
        <v>0.19847328244274809</v>
      </c>
      <c r="AG3529">
        <f t="shared" si="238"/>
        <v>0.19083969465648856</v>
      </c>
      <c r="AH3529">
        <f t="shared" si="239"/>
        <v>1.5267175572519083E-2</v>
      </c>
      <c r="AI3529">
        <f t="shared" si="240"/>
        <v>7.6335877862595422E-2</v>
      </c>
      <c r="AJ3529">
        <f t="shared" si="241"/>
        <v>0.29770992366412213</v>
      </c>
      <c r="AK3529">
        <v>7</v>
      </c>
      <c r="AL3529">
        <v>1</v>
      </c>
    </row>
    <row r="3530" spans="1:38" x14ac:dyDescent="0.2">
      <c r="A3530" t="s">
        <v>1578</v>
      </c>
      <c r="B3530">
        <v>1</v>
      </c>
      <c r="C3530">
        <v>380</v>
      </c>
      <c r="D3530">
        <f>C3530-B3530</f>
        <v>379</v>
      </c>
      <c r="E3530">
        <v>0.42859999999999998</v>
      </c>
      <c r="F3530">
        <v>8.0599999999999997E-4</v>
      </c>
      <c r="G3530">
        <v>78</v>
      </c>
      <c r="H3530" t="s">
        <v>32</v>
      </c>
      <c r="I3530" t="s">
        <v>49</v>
      </c>
      <c r="J3530">
        <v>3.081</v>
      </c>
      <c r="K3530">
        <v>4</v>
      </c>
      <c r="L3530">
        <v>1</v>
      </c>
      <c r="M3530">
        <v>9</v>
      </c>
      <c r="N3530">
        <v>12</v>
      </c>
      <c r="O3530">
        <v>3</v>
      </c>
      <c r="P3530">
        <v>30</v>
      </c>
      <c r="Q3530">
        <v>7</v>
      </c>
      <c r="R3530">
        <v>5</v>
      </c>
      <c r="S3530">
        <v>22</v>
      </c>
      <c r="T3530">
        <v>3</v>
      </c>
      <c r="U3530">
        <v>3</v>
      </c>
      <c r="V3530">
        <v>5</v>
      </c>
      <c r="W3530">
        <v>9</v>
      </c>
      <c r="X3530">
        <v>3</v>
      </c>
      <c r="Y3530">
        <v>5</v>
      </c>
      <c r="Z3530">
        <v>6</v>
      </c>
      <c r="AA3530">
        <v>4</v>
      </c>
      <c r="AB3530">
        <v>4</v>
      </c>
      <c r="AC3530">
        <v>0</v>
      </c>
      <c r="AD3530">
        <v>1</v>
      </c>
      <c r="AE3530">
        <f>SUM(M3530:N3530)/SUM(K3530:AD3530)</f>
        <v>0.15441176470588236</v>
      </c>
      <c r="AF3530">
        <f>SUM(S3530,Y3530)/SUM(K3530:AD3530)</f>
        <v>0.19852941176470587</v>
      </c>
      <c r="AG3530">
        <f t="shared" si="238"/>
        <v>0.31617647058823528</v>
      </c>
      <c r="AH3530">
        <f t="shared" si="239"/>
        <v>2.9411764705882353E-2</v>
      </c>
      <c r="AI3530">
        <f t="shared" si="240"/>
        <v>0.11029411764705882</v>
      </c>
      <c r="AJ3530">
        <f t="shared" si="241"/>
        <v>0.19117647058823528</v>
      </c>
      <c r="AK3530">
        <v>3</v>
      </c>
      <c r="AL3530">
        <v>0</v>
      </c>
    </row>
    <row r="3531" spans="1:38" x14ac:dyDescent="0.2">
      <c r="A3531" t="s">
        <v>2724</v>
      </c>
      <c r="B3531">
        <v>7</v>
      </c>
      <c r="C3531">
        <v>646</v>
      </c>
      <c r="D3531">
        <f>C3531-B3531</f>
        <v>639</v>
      </c>
      <c r="E3531">
        <v>0.20330000000000001</v>
      </c>
      <c r="F3531">
        <v>1.05E-4</v>
      </c>
      <c r="G3531">
        <v>30</v>
      </c>
      <c r="H3531" t="s">
        <v>35</v>
      </c>
      <c r="I3531" t="s">
        <v>40</v>
      </c>
      <c r="J3531">
        <v>2.7240000000000002</v>
      </c>
      <c r="K3531">
        <v>10</v>
      </c>
      <c r="L3531">
        <v>2</v>
      </c>
      <c r="M3531">
        <v>35</v>
      </c>
      <c r="N3531">
        <v>27</v>
      </c>
      <c r="O3531">
        <v>7</v>
      </c>
      <c r="P3531">
        <v>22</v>
      </c>
      <c r="Q3531">
        <v>5</v>
      </c>
      <c r="R3531">
        <v>7</v>
      </c>
      <c r="S3531">
        <v>33</v>
      </c>
      <c r="T3531">
        <v>18</v>
      </c>
      <c r="U3531">
        <v>0</v>
      </c>
      <c r="V3531">
        <v>21</v>
      </c>
      <c r="W3531">
        <v>14</v>
      </c>
      <c r="X3531">
        <v>11</v>
      </c>
      <c r="Y3531">
        <v>23</v>
      </c>
      <c r="Z3531">
        <v>27</v>
      </c>
      <c r="AA3531">
        <v>12</v>
      </c>
      <c r="AB3531">
        <v>1</v>
      </c>
      <c r="AC3531">
        <v>0</v>
      </c>
      <c r="AD3531">
        <v>7</v>
      </c>
      <c r="AE3531">
        <f>SUM(M3531:N3531)/SUM(K3531:AD3531)</f>
        <v>0.21985815602836881</v>
      </c>
      <c r="AF3531">
        <f>SUM(S3531,Y3531)/SUM(K3531:AD3531)</f>
        <v>0.19858156028368795</v>
      </c>
      <c r="AG3531">
        <f t="shared" si="238"/>
        <v>0.16312056737588654</v>
      </c>
      <c r="AH3531">
        <f t="shared" si="239"/>
        <v>4.9645390070921988E-2</v>
      </c>
      <c r="AI3531">
        <f t="shared" si="240"/>
        <v>9.2198581560283682E-2</v>
      </c>
      <c r="AJ3531">
        <f t="shared" si="241"/>
        <v>0.27659574468085107</v>
      </c>
    </row>
    <row r="3532" spans="1:38" x14ac:dyDescent="0.2">
      <c r="A3532" t="s">
        <v>3235</v>
      </c>
      <c r="B3532">
        <v>5</v>
      </c>
      <c r="C3532">
        <v>793</v>
      </c>
      <c r="D3532">
        <f>C3532-B3532</f>
        <v>788</v>
      </c>
      <c r="E3532">
        <v>0.1709</v>
      </c>
      <c r="F3532" s="1">
        <v>9.9999999999999995E-7</v>
      </c>
      <c r="G3532">
        <v>18</v>
      </c>
      <c r="H3532" t="s">
        <v>46</v>
      </c>
      <c r="I3532" t="s">
        <v>49</v>
      </c>
      <c r="J3532">
        <v>2.2829999999999999</v>
      </c>
      <c r="K3532">
        <v>10</v>
      </c>
      <c r="L3532">
        <v>0</v>
      </c>
      <c r="M3532">
        <v>29</v>
      </c>
      <c r="N3532">
        <v>37</v>
      </c>
      <c r="O3532">
        <v>4</v>
      </c>
      <c r="P3532">
        <v>23</v>
      </c>
      <c r="Q3532">
        <v>6</v>
      </c>
      <c r="R3532">
        <v>6</v>
      </c>
      <c r="S3532">
        <v>45</v>
      </c>
      <c r="T3532">
        <v>5</v>
      </c>
      <c r="U3532">
        <v>1</v>
      </c>
      <c r="V3532">
        <v>34</v>
      </c>
      <c r="W3532">
        <v>13</v>
      </c>
      <c r="X3532">
        <v>17</v>
      </c>
      <c r="Y3532">
        <v>11</v>
      </c>
      <c r="Z3532">
        <v>27</v>
      </c>
      <c r="AA3532">
        <v>8</v>
      </c>
      <c r="AB3532">
        <v>3</v>
      </c>
      <c r="AC3532">
        <v>0</v>
      </c>
      <c r="AD3532">
        <v>3</v>
      </c>
      <c r="AE3532">
        <f>SUM(M3532:N3532)/SUM(K3532:AD3532)</f>
        <v>0.23404255319148937</v>
      </c>
      <c r="AF3532">
        <f>SUM(S3532,Y3532)/SUM(K3532:AD3532)</f>
        <v>0.19858156028368795</v>
      </c>
      <c r="AG3532">
        <f t="shared" si="238"/>
        <v>0.16312056737588654</v>
      </c>
      <c r="AH3532">
        <f t="shared" si="239"/>
        <v>2.4822695035460994E-2</v>
      </c>
      <c r="AI3532">
        <f t="shared" si="240"/>
        <v>5.3191489361702128E-2</v>
      </c>
      <c r="AJ3532">
        <f t="shared" si="241"/>
        <v>0.32624113475177308</v>
      </c>
      <c r="AK3532">
        <v>3</v>
      </c>
      <c r="AL3532">
        <v>1</v>
      </c>
    </row>
    <row r="3533" spans="1:38" x14ac:dyDescent="0.2">
      <c r="A3533" t="s">
        <v>157</v>
      </c>
      <c r="B3533">
        <v>224</v>
      </c>
      <c r="C3533">
        <v>471</v>
      </c>
      <c r="D3533">
        <f>C3533-B3533</f>
        <v>247</v>
      </c>
      <c r="E3533">
        <v>0.47289999999999999</v>
      </c>
      <c r="F3533">
        <v>1.052E-3</v>
      </c>
      <c r="G3533">
        <v>90</v>
      </c>
      <c r="H3533" t="s">
        <v>32</v>
      </c>
      <c r="I3533" t="s">
        <v>49</v>
      </c>
      <c r="J3533">
        <v>2.4689999999999999</v>
      </c>
      <c r="K3533">
        <v>2</v>
      </c>
      <c r="L3533">
        <v>0</v>
      </c>
      <c r="M3533">
        <v>19</v>
      </c>
      <c r="N3533">
        <v>29</v>
      </c>
      <c r="O3533">
        <v>2</v>
      </c>
      <c r="P3533">
        <v>5</v>
      </c>
      <c r="Q3533">
        <v>2</v>
      </c>
      <c r="R3533">
        <v>3</v>
      </c>
      <c r="S3533">
        <v>26</v>
      </c>
      <c r="T3533">
        <v>8</v>
      </c>
      <c r="U3533">
        <v>8</v>
      </c>
      <c r="V3533">
        <v>9</v>
      </c>
      <c r="W3533">
        <v>8</v>
      </c>
      <c r="X3533">
        <v>5</v>
      </c>
      <c r="Y3533">
        <v>2</v>
      </c>
      <c r="Z3533">
        <v>7</v>
      </c>
      <c r="AA3533">
        <v>3</v>
      </c>
      <c r="AB3533">
        <v>1</v>
      </c>
      <c r="AC3533">
        <v>0</v>
      </c>
      <c r="AD3533">
        <v>2</v>
      </c>
      <c r="AE3533">
        <f>SUM(M3533:N3533)/SUM(K3533:AD3533)</f>
        <v>0.34042553191489361</v>
      </c>
      <c r="AF3533">
        <f>SUM(S3533,Y3533)/SUM(K3533:AD3533)</f>
        <v>0.19858156028368795</v>
      </c>
      <c r="AG3533">
        <f t="shared" si="238"/>
        <v>0.10638297872340426</v>
      </c>
      <c r="AH3533">
        <f t="shared" si="239"/>
        <v>2.8368794326241134E-2</v>
      </c>
      <c r="AI3533">
        <f t="shared" si="240"/>
        <v>0.14184397163120568</v>
      </c>
      <c r="AJ3533">
        <f t="shared" si="241"/>
        <v>0.18439716312056736</v>
      </c>
      <c r="AK3533">
        <v>7</v>
      </c>
      <c r="AL3533">
        <v>1</v>
      </c>
    </row>
    <row r="3534" spans="1:38" x14ac:dyDescent="0.2">
      <c r="A3534" t="s">
        <v>2188</v>
      </c>
      <c r="B3534">
        <v>1</v>
      </c>
      <c r="C3534">
        <v>364</v>
      </c>
      <c r="D3534">
        <f>C3534-B3534</f>
        <v>363</v>
      </c>
      <c r="E3534">
        <v>0.2099</v>
      </c>
      <c r="F3534">
        <v>0.149008</v>
      </c>
      <c r="G3534">
        <v>30</v>
      </c>
      <c r="H3534" t="s">
        <v>35</v>
      </c>
      <c r="I3534" t="s">
        <v>51</v>
      </c>
      <c r="J3534">
        <v>2.8809999999999998</v>
      </c>
      <c r="K3534">
        <v>8</v>
      </c>
      <c r="L3534">
        <v>5</v>
      </c>
      <c r="M3534">
        <v>11</v>
      </c>
      <c r="N3534">
        <v>9</v>
      </c>
      <c r="O3534">
        <v>0</v>
      </c>
      <c r="P3534">
        <v>24</v>
      </c>
      <c r="Q3534">
        <v>2</v>
      </c>
      <c r="R3534">
        <v>1</v>
      </c>
      <c r="S3534">
        <v>12</v>
      </c>
      <c r="T3534">
        <v>9</v>
      </c>
      <c r="U3534">
        <v>0</v>
      </c>
      <c r="V3534">
        <v>7</v>
      </c>
      <c r="W3534">
        <v>10</v>
      </c>
      <c r="X3534">
        <v>12</v>
      </c>
      <c r="Y3534">
        <v>19</v>
      </c>
      <c r="Z3534">
        <v>13</v>
      </c>
      <c r="AA3534">
        <v>9</v>
      </c>
      <c r="AB3534">
        <v>1</v>
      </c>
      <c r="AC3534">
        <v>1</v>
      </c>
      <c r="AD3534">
        <v>3</v>
      </c>
      <c r="AE3534">
        <f>SUM(M3534:N3534)/SUM(K3534:AD3534)</f>
        <v>0.12820512820512819</v>
      </c>
      <c r="AF3534">
        <f>SUM(S3534,Y3534)/SUM(K3534:AD3534)</f>
        <v>0.19871794871794871</v>
      </c>
      <c r="AG3534">
        <f t="shared" si="238"/>
        <v>0.26923076923076922</v>
      </c>
      <c r="AH3534">
        <f t="shared" si="239"/>
        <v>2.564102564102564E-2</v>
      </c>
      <c r="AI3534">
        <f t="shared" si="240"/>
        <v>7.0512820512820512E-2</v>
      </c>
      <c r="AJ3534">
        <f t="shared" si="241"/>
        <v>0.30769230769230771</v>
      </c>
    </row>
    <row r="3535" spans="1:38" x14ac:dyDescent="0.2">
      <c r="A3535" t="s">
        <v>1405</v>
      </c>
      <c r="B3535">
        <v>3</v>
      </c>
      <c r="C3535">
        <v>403</v>
      </c>
      <c r="D3535">
        <f>C3535-B3535</f>
        <v>400</v>
      </c>
      <c r="E3535">
        <v>0.1401</v>
      </c>
      <c r="F3535">
        <v>2.3499999999999999E-4</v>
      </c>
      <c r="G3535">
        <v>6</v>
      </c>
      <c r="H3535" t="s">
        <v>32</v>
      </c>
      <c r="I3535" t="s">
        <v>36</v>
      </c>
      <c r="J3535">
        <v>2.6640000000000001</v>
      </c>
      <c r="K3535">
        <v>12</v>
      </c>
      <c r="L3535">
        <v>0</v>
      </c>
      <c r="M3535">
        <v>12</v>
      </c>
      <c r="N3535">
        <v>15</v>
      </c>
      <c r="O3535">
        <v>0</v>
      </c>
      <c r="P3535">
        <v>20</v>
      </c>
      <c r="Q3535">
        <v>5</v>
      </c>
      <c r="R3535">
        <v>2</v>
      </c>
      <c r="S3535">
        <v>17</v>
      </c>
      <c r="T3535">
        <v>3</v>
      </c>
      <c r="U3535">
        <v>4</v>
      </c>
      <c r="V3535">
        <v>9</v>
      </c>
      <c r="W3535">
        <v>7</v>
      </c>
      <c r="X3535">
        <v>12</v>
      </c>
      <c r="Y3535">
        <v>14</v>
      </c>
      <c r="Z3535">
        <v>14</v>
      </c>
      <c r="AA3535">
        <v>7</v>
      </c>
      <c r="AB3535">
        <v>3</v>
      </c>
      <c r="AC3535">
        <v>0</v>
      </c>
      <c r="AD3535">
        <v>0</v>
      </c>
      <c r="AE3535">
        <f>SUM(M3535:N3535)/SUM(K3535:AD3535)</f>
        <v>0.17307692307692307</v>
      </c>
      <c r="AF3535">
        <f>SUM(S3535,Y3535)/SUM(K3535:AD3535)</f>
        <v>0.19871794871794871</v>
      </c>
      <c r="AG3535">
        <f t="shared" si="238"/>
        <v>0.25</v>
      </c>
      <c r="AH3535">
        <f t="shared" si="239"/>
        <v>0</v>
      </c>
      <c r="AI3535">
        <f t="shared" si="240"/>
        <v>7.6923076923076927E-2</v>
      </c>
      <c r="AJ3535">
        <f t="shared" si="241"/>
        <v>0.30128205128205127</v>
      </c>
      <c r="AK3535">
        <v>1</v>
      </c>
      <c r="AL3535">
        <v>1</v>
      </c>
    </row>
    <row r="3536" spans="1:38" x14ac:dyDescent="0.2">
      <c r="A3536" t="s">
        <v>2694</v>
      </c>
      <c r="B3536">
        <v>6</v>
      </c>
      <c r="C3536">
        <v>464</v>
      </c>
      <c r="D3536">
        <f>C3536-B3536</f>
        <v>458</v>
      </c>
      <c r="E3536">
        <v>0.3654</v>
      </c>
      <c r="F3536">
        <v>1.2750000000000001E-3</v>
      </c>
      <c r="G3536">
        <v>78</v>
      </c>
      <c r="H3536" t="s">
        <v>32</v>
      </c>
      <c r="I3536" t="s">
        <v>44</v>
      </c>
      <c r="J3536">
        <v>2.7309999999999999</v>
      </c>
      <c r="K3536">
        <v>9</v>
      </c>
      <c r="L3536">
        <v>1</v>
      </c>
      <c r="M3536">
        <v>7</v>
      </c>
      <c r="N3536">
        <v>27</v>
      </c>
      <c r="O3536">
        <v>0</v>
      </c>
      <c r="P3536">
        <v>21</v>
      </c>
      <c r="Q3536">
        <v>1</v>
      </c>
      <c r="R3536">
        <v>6</v>
      </c>
      <c r="S3536">
        <v>25</v>
      </c>
      <c r="T3536">
        <v>3</v>
      </c>
      <c r="U3536">
        <v>0</v>
      </c>
      <c r="V3536">
        <v>10</v>
      </c>
      <c r="W3536">
        <v>10</v>
      </c>
      <c r="X3536">
        <v>5</v>
      </c>
      <c r="Y3536">
        <v>6</v>
      </c>
      <c r="Z3536">
        <v>12</v>
      </c>
      <c r="AA3536">
        <v>10</v>
      </c>
      <c r="AB3536">
        <v>2</v>
      </c>
      <c r="AC3536">
        <v>0</v>
      </c>
      <c r="AD3536">
        <v>1</v>
      </c>
      <c r="AE3536">
        <f>SUM(M3536:N3536)/SUM(K3536:AD3536)</f>
        <v>0.21794871794871795</v>
      </c>
      <c r="AF3536">
        <f>SUM(S3536,Y3536)/SUM(K3536:AD3536)</f>
        <v>0.19871794871794871</v>
      </c>
      <c r="AG3536">
        <f t="shared" si="238"/>
        <v>0.25641025641025639</v>
      </c>
      <c r="AH3536">
        <f t="shared" si="239"/>
        <v>6.41025641025641E-3</v>
      </c>
      <c r="AI3536">
        <f t="shared" si="240"/>
        <v>7.0512820512820512E-2</v>
      </c>
      <c r="AJ3536">
        <f t="shared" si="241"/>
        <v>0.25</v>
      </c>
      <c r="AK3536">
        <v>8</v>
      </c>
      <c r="AL3536">
        <v>0</v>
      </c>
    </row>
    <row r="3537" spans="1:38" x14ac:dyDescent="0.2">
      <c r="A3537" t="s">
        <v>2522</v>
      </c>
      <c r="B3537">
        <v>15</v>
      </c>
      <c r="C3537">
        <v>392</v>
      </c>
      <c r="D3537">
        <f>C3537-B3537</f>
        <v>377</v>
      </c>
      <c r="E3537">
        <v>0.30890000000000001</v>
      </c>
      <c r="F3537">
        <v>3.9794000000000003E-2</v>
      </c>
      <c r="G3537">
        <v>66</v>
      </c>
      <c r="H3537" t="s">
        <v>35</v>
      </c>
      <c r="I3537" t="s">
        <v>44</v>
      </c>
      <c r="J3537">
        <v>2.661</v>
      </c>
      <c r="K3537">
        <v>8</v>
      </c>
      <c r="L3537">
        <v>0</v>
      </c>
      <c r="M3537">
        <v>16</v>
      </c>
      <c r="N3537">
        <v>18</v>
      </c>
      <c r="O3537">
        <v>3</v>
      </c>
      <c r="P3537">
        <v>21</v>
      </c>
      <c r="Q3537">
        <v>4</v>
      </c>
      <c r="R3537">
        <v>1</v>
      </c>
      <c r="S3537">
        <v>22</v>
      </c>
      <c r="T3537">
        <v>3</v>
      </c>
      <c r="U3537">
        <v>1</v>
      </c>
      <c r="V3537">
        <v>11</v>
      </c>
      <c r="W3537">
        <v>8</v>
      </c>
      <c r="X3537">
        <v>4</v>
      </c>
      <c r="Y3537">
        <v>10</v>
      </c>
      <c r="Z3537">
        <v>14</v>
      </c>
      <c r="AA3537">
        <v>9</v>
      </c>
      <c r="AB3537">
        <v>5</v>
      </c>
      <c r="AC3537">
        <v>0</v>
      </c>
      <c r="AD3537">
        <v>3</v>
      </c>
      <c r="AE3537">
        <f>SUM(M3537:N3537)/SUM(K3537:AD3537)</f>
        <v>0.21118012422360249</v>
      </c>
      <c r="AF3537">
        <f>SUM(S3537,Y3537)/SUM(K3537:AD3537)</f>
        <v>0.19875776397515527</v>
      </c>
      <c r="AG3537">
        <f t="shared" si="238"/>
        <v>0.22981366459627328</v>
      </c>
      <c r="AH3537">
        <f t="shared" si="239"/>
        <v>3.7267080745341616E-2</v>
      </c>
      <c r="AI3537">
        <f t="shared" si="240"/>
        <v>6.2111801242236024E-2</v>
      </c>
      <c r="AJ3537">
        <f t="shared" si="241"/>
        <v>0.2608695652173913</v>
      </c>
    </row>
    <row r="3538" spans="1:38" x14ac:dyDescent="0.2">
      <c r="A3538" t="s">
        <v>2486</v>
      </c>
      <c r="B3538">
        <v>68</v>
      </c>
      <c r="C3538">
        <v>362</v>
      </c>
      <c r="D3538">
        <f>C3538-B3538</f>
        <v>294</v>
      </c>
      <c r="E3538">
        <v>0.31480000000000002</v>
      </c>
      <c r="F3538">
        <v>2.23E-4</v>
      </c>
      <c r="G3538">
        <v>66</v>
      </c>
      <c r="H3538" t="s">
        <v>35</v>
      </c>
      <c r="I3538" t="s">
        <v>413</v>
      </c>
      <c r="J3538">
        <v>3.1429999999999998</v>
      </c>
      <c r="K3538">
        <v>2</v>
      </c>
      <c r="L3538">
        <v>1</v>
      </c>
      <c r="M3538">
        <v>11</v>
      </c>
      <c r="N3538">
        <v>10</v>
      </c>
      <c r="O3538">
        <v>3</v>
      </c>
      <c r="P3538">
        <v>11</v>
      </c>
      <c r="Q3538">
        <v>3</v>
      </c>
      <c r="R3538">
        <v>7</v>
      </c>
      <c r="S3538">
        <v>18</v>
      </c>
      <c r="T3538">
        <v>14</v>
      </c>
      <c r="U3538">
        <v>4</v>
      </c>
      <c r="V3538">
        <v>20</v>
      </c>
      <c r="W3538">
        <v>3</v>
      </c>
      <c r="X3538">
        <v>11</v>
      </c>
      <c r="Y3538">
        <v>16</v>
      </c>
      <c r="Z3538">
        <v>12</v>
      </c>
      <c r="AA3538">
        <v>13</v>
      </c>
      <c r="AB3538">
        <v>7</v>
      </c>
      <c r="AC3538">
        <v>0</v>
      </c>
      <c r="AD3538">
        <v>5</v>
      </c>
      <c r="AE3538">
        <f>SUM(M3538:N3538)/SUM(K3538:AD3538)</f>
        <v>0.12280701754385964</v>
      </c>
      <c r="AF3538">
        <f>SUM(S3538,Y3538)/SUM(K3538:AD3538)</f>
        <v>0.19883040935672514</v>
      </c>
      <c r="AG3538">
        <f t="shared" si="238"/>
        <v>9.3567251461988299E-2</v>
      </c>
      <c r="AH3538">
        <f t="shared" si="239"/>
        <v>4.6783625730994149E-2</v>
      </c>
      <c r="AI3538">
        <f t="shared" si="240"/>
        <v>0.1871345029239766</v>
      </c>
      <c r="AJ3538">
        <f t="shared" si="241"/>
        <v>0.35087719298245612</v>
      </c>
    </row>
    <row r="3539" spans="1:38" x14ac:dyDescent="0.2">
      <c r="A3539" t="s">
        <v>824</v>
      </c>
      <c r="B3539">
        <v>6</v>
      </c>
      <c r="C3539">
        <v>518</v>
      </c>
      <c r="D3539">
        <f>C3539-B3539</f>
        <v>512</v>
      </c>
      <c r="E3539">
        <v>0.3891</v>
      </c>
      <c r="F3539">
        <v>9.1399999999999999E-4</v>
      </c>
      <c r="G3539">
        <v>78</v>
      </c>
      <c r="H3539" t="s">
        <v>32</v>
      </c>
      <c r="I3539" t="s">
        <v>49</v>
      </c>
      <c r="J3539">
        <v>2.593</v>
      </c>
      <c r="K3539">
        <v>6</v>
      </c>
      <c r="L3539">
        <v>2</v>
      </c>
      <c r="M3539">
        <v>15</v>
      </c>
      <c r="N3539">
        <v>18</v>
      </c>
      <c r="O3539">
        <v>2</v>
      </c>
      <c r="P3539">
        <v>31</v>
      </c>
      <c r="Q3539">
        <v>8</v>
      </c>
      <c r="R3539">
        <v>1</v>
      </c>
      <c r="S3539">
        <v>22</v>
      </c>
      <c r="T3539">
        <v>3</v>
      </c>
      <c r="U3539">
        <v>1</v>
      </c>
      <c r="V3539">
        <v>15</v>
      </c>
      <c r="W3539">
        <v>13</v>
      </c>
      <c r="X3539">
        <v>6</v>
      </c>
      <c r="Y3539">
        <v>12</v>
      </c>
      <c r="Z3539">
        <v>2</v>
      </c>
      <c r="AA3539">
        <v>6</v>
      </c>
      <c r="AB3539">
        <v>7</v>
      </c>
      <c r="AC3539">
        <v>0</v>
      </c>
      <c r="AD3539">
        <v>1</v>
      </c>
      <c r="AE3539">
        <f>SUM(M3539:N3539)/SUM(K3539:AD3539)</f>
        <v>0.19298245614035087</v>
      </c>
      <c r="AF3539">
        <f>SUM(S3539,Y3539)/SUM(K3539:AD3539)</f>
        <v>0.19883040935672514</v>
      </c>
      <c r="AG3539">
        <f t="shared" si="238"/>
        <v>0.29239766081871343</v>
      </c>
      <c r="AH3539">
        <f t="shared" si="239"/>
        <v>1.7543859649122806E-2</v>
      </c>
      <c r="AI3539">
        <f t="shared" si="240"/>
        <v>7.0175438596491224E-2</v>
      </c>
      <c r="AJ3539">
        <f t="shared" si="241"/>
        <v>0.22807017543859648</v>
      </c>
      <c r="AK3539">
        <v>2</v>
      </c>
      <c r="AL3539">
        <v>0</v>
      </c>
    </row>
    <row r="3540" spans="1:38" x14ac:dyDescent="0.2">
      <c r="A3540" t="s">
        <v>118</v>
      </c>
      <c r="B3540">
        <v>39</v>
      </c>
      <c r="C3540">
        <v>419</v>
      </c>
      <c r="D3540">
        <f>C3540-B3540</f>
        <v>380</v>
      </c>
      <c r="E3540">
        <v>0.18740000000000001</v>
      </c>
      <c r="F3540">
        <v>9.7999999999999997E-5</v>
      </c>
      <c r="G3540">
        <v>18</v>
      </c>
      <c r="H3540" t="s">
        <v>46</v>
      </c>
      <c r="I3540" t="s">
        <v>40</v>
      </c>
      <c r="J3540">
        <v>2.6059999999999999</v>
      </c>
      <c r="K3540">
        <v>15</v>
      </c>
      <c r="L3540">
        <v>0</v>
      </c>
      <c r="M3540">
        <v>18</v>
      </c>
      <c r="N3540">
        <v>28</v>
      </c>
      <c r="O3540">
        <v>0</v>
      </c>
      <c r="P3540">
        <v>23</v>
      </c>
      <c r="Q3540">
        <v>3</v>
      </c>
      <c r="R3540">
        <v>4</v>
      </c>
      <c r="S3540">
        <v>30</v>
      </c>
      <c r="T3540">
        <v>7</v>
      </c>
      <c r="U3540">
        <v>3</v>
      </c>
      <c r="V3540">
        <v>13</v>
      </c>
      <c r="W3540">
        <v>10</v>
      </c>
      <c r="X3540">
        <v>17</v>
      </c>
      <c r="Y3540">
        <v>15</v>
      </c>
      <c r="Z3540">
        <v>18</v>
      </c>
      <c r="AA3540">
        <v>10</v>
      </c>
      <c r="AB3540">
        <v>3</v>
      </c>
      <c r="AC3540">
        <v>1</v>
      </c>
      <c r="AD3540">
        <v>8</v>
      </c>
      <c r="AE3540">
        <f>SUM(M3540:N3540)/SUM(K3540:AD3540)</f>
        <v>0.20353982300884957</v>
      </c>
      <c r="AF3540">
        <f>SUM(S3540,Y3540)/SUM(K3540:AD3540)</f>
        <v>0.19911504424778761</v>
      </c>
      <c r="AG3540">
        <f t="shared" si="238"/>
        <v>0.21238938053097345</v>
      </c>
      <c r="AH3540">
        <f t="shared" si="239"/>
        <v>3.9823008849557522E-2</v>
      </c>
      <c r="AI3540">
        <f t="shared" si="240"/>
        <v>7.5221238938053103E-2</v>
      </c>
      <c r="AJ3540">
        <f t="shared" si="241"/>
        <v>0.26991150442477874</v>
      </c>
      <c r="AK3540">
        <v>41</v>
      </c>
      <c r="AL3540">
        <v>11</v>
      </c>
    </row>
    <row r="3541" spans="1:38" x14ac:dyDescent="0.2">
      <c r="A3541" t="s">
        <v>543</v>
      </c>
      <c r="B3541">
        <v>7</v>
      </c>
      <c r="C3541">
        <v>608</v>
      </c>
      <c r="D3541">
        <f>C3541-B3541</f>
        <v>601</v>
      </c>
      <c r="E3541">
        <v>0.4758</v>
      </c>
      <c r="F3541">
        <v>1.0000000000000001E-5</v>
      </c>
      <c r="G3541">
        <v>90</v>
      </c>
      <c r="H3541" t="s">
        <v>32</v>
      </c>
      <c r="I3541" t="s">
        <v>49</v>
      </c>
      <c r="J3541">
        <v>2.419</v>
      </c>
      <c r="K3541">
        <v>15</v>
      </c>
      <c r="L3541">
        <v>0</v>
      </c>
      <c r="M3541">
        <v>25</v>
      </c>
      <c r="N3541">
        <v>29</v>
      </c>
      <c r="O3541">
        <v>2</v>
      </c>
      <c r="P3541">
        <v>34</v>
      </c>
      <c r="Q3541">
        <v>2</v>
      </c>
      <c r="R3541">
        <v>0</v>
      </c>
      <c r="S3541">
        <v>33</v>
      </c>
      <c r="T3541">
        <v>3</v>
      </c>
      <c r="U3541">
        <v>1</v>
      </c>
      <c r="V3541">
        <v>17</v>
      </c>
      <c r="W3541">
        <v>7</v>
      </c>
      <c r="X3541">
        <v>11</v>
      </c>
      <c r="Y3541">
        <v>13</v>
      </c>
      <c r="Z3541">
        <v>18</v>
      </c>
      <c r="AA3541">
        <v>16</v>
      </c>
      <c r="AB3541">
        <v>2</v>
      </c>
      <c r="AC3541">
        <v>0</v>
      </c>
      <c r="AD3541">
        <v>3</v>
      </c>
      <c r="AE3541">
        <f>SUM(M3541:N3541)/SUM(K3541:AD3541)</f>
        <v>0.23376623376623376</v>
      </c>
      <c r="AF3541">
        <f>SUM(S3541,Y3541)/SUM(K3541:AD3541)</f>
        <v>0.19913419913419914</v>
      </c>
      <c r="AG3541">
        <f t="shared" si="238"/>
        <v>0.24242424242424243</v>
      </c>
      <c r="AH3541">
        <f t="shared" si="239"/>
        <v>2.1645021645021644E-2</v>
      </c>
      <c r="AI3541">
        <f t="shared" si="240"/>
        <v>2.5974025974025976E-2</v>
      </c>
      <c r="AJ3541">
        <f t="shared" si="241"/>
        <v>0.27705627705627706</v>
      </c>
      <c r="AK3541">
        <v>2</v>
      </c>
      <c r="AL3541">
        <v>0</v>
      </c>
    </row>
    <row r="3542" spans="1:38" x14ac:dyDescent="0.2">
      <c r="A3542" t="s">
        <v>984</v>
      </c>
      <c r="B3542">
        <v>331</v>
      </c>
      <c r="C3542">
        <v>883</v>
      </c>
      <c r="D3542">
        <f>C3542-B3542</f>
        <v>552</v>
      </c>
      <c r="E3542">
        <v>0.19089999999999999</v>
      </c>
      <c r="F3542">
        <v>1.1244000000000001E-2</v>
      </c>
      <c r="G3542">
        <v>18</v>
      </c>
      <c r="H3542" t="s">
        <v>35</v>
      </c>
      <c r="I3542" t="s">
        <v>33</v>
      </c>
      <c r="J3542">
        <v>2.7639999999999998</v>
      </c>
      <c r="K3542">
        <v>12</v>
      </c>
      <c r="L3542">
        <v>1</v>
      </c>
      <c r="M3542">
        <v>28</v>
      </c>
      <c r="N3542">
        <v>14</v>
      </c>
      <c r="O3542">
        <v>1</v>
      </c>
      <c r="P3542">
        <v>33</v>
      </c>
      <c r="Q3542">
        <v>6</v>
      </c>
      <c r="R3542">
        <v>4</v>
      </c>
      <c r="S3542">
        <v>29</v>
      </c>
      <c r="T3542">
        <v>13</v>
      </c>
      <c r="U3542">
        <v>3</v>
      </c>
      <c r="V3542">
        <v>19</v>
      </c>
      <c r="W3542">
        <v>10</v>
      </c>
      <c r="X3542">
        <v>12</v>
      </c>
      <c r="Y3542">
        <v>18</v>
      </c>
      <c r="Z3542">
        <v>13</v>
      </c>
      <c r="AA3542">
        <v>13</v>
      </c>
      <c r="AB3542">
        <v>3</v>
      </c>
      <c r="AC3542">
        <v>1</v>
      </c>
      <c r="AD3542">
        <v>3</v>
      </c>
      <c r="AE3542">
        <f>SUM(M3542:N3542)/SUM(K3542:AD3542)</f>
        <v>0.17796610169491525</v>
      </c>
      <c r="AF3542">
        <f>SUM(S3542,Y3542)/SUM(K3542:AD3542)</f>
        <v>0.19915254237288135</v>
      </c>
      <c r="AG3542">
        <f t="shared" si="238"/>
        <v>0.23305084745762711</v>
      </c>
      <c r="AH3542">
        <f t="shared" si="239"/>
        <v>2.1186440677966101E-2</v>
      </c>
      <c r="AI3542">
        <f t="shared" si="240"/>
        <v>9.7457627118644072E-2</v>
      </c>
      <c r="AJ3542">
        <f t="shared" si="241"/>
        <v>0.2711864406779661</v>
      </c>
    </row>
    <row r="3543" spans="1:38" x14ac:dyDescent="0.2">
      <c r="A3543" t="s">
        <v>1037</v>
      </c>
      <c r="B3543">
        <v>334</v>
      </c>
      <c r="C3543">
        <v>1022</v>
      </c>
      <c r="D3543">
        <f>C3543-B3543</f>
        <v>688</v>
      </c>
      <c r="E3543">
        <v>0.22059999999999999</v>
      </c>
      <c r="F3543">
        <v>1E-4</v>
      </c>
      <c r="G3543">
        <v>30</v>
      </c>
      <c r="H3543" t="s">
        <v>35</v>
      </c>
      <c r="I3543" t="s">
        <v>33</v>
      </c>
      <c r="J3543">
        <v>2.9710000000000001</v>
      </c>
      <c r="K3543">
        <v>12</v>
      </c>
      <c r="L3543">
        <v>2</v>
      </c>
      <c r="M3543">
        <v>34</v>
      </c>
      <c r="N3543">
        <v>46</v>
      </c>
      <c r="O3543">
        <v>10</v>
      </c>
      <c r="P3543">
        <v>13</v>
      </c>
      <c r="Q3543">
        <v>7</v>
      </c>
      <c r="R3543">
        <v>10</v>
      </c>
      <c r="S3543">
        <v>39</v>
      </c>
      <c r="T3543">
        <v>22</v>
      </c>
      <c r="U3543">
        <v>6</v>
      </c>
      <c r="V3543">
        <v>18</v>
      </c>
      <c r="W3543">
        <v>10</v>
      </c>
      <c r="X3543">
        <v>8</v>
      </c>
      <c r="Y3543">
        <v>28</v>
      </c>
      <c r="Z3543">
        <v>34</v>
      </c>
      <c r="AA3543">
        <v>16</v>
      </c>
      <c r="AB3543">
        <v>9</v>
      </c>
      <c r="AC3543">
        <v>1</v>
      </c>
      <c r="AD3543">
        <v>11</v>
      </c>
      <c r="AE3543">
        <f>SUM(M3543:N3543)/SUM(K3543:AD3543)</f>
        <v>0.23809523809523808</v>
      </c>
      <c r="AF3543">
        <f>SUM(S3543,Y3543)/SUM(K3543:AD3543)</f>
        <v>0.19940476190476192</v>
      </c>
      <c r="AG3543">
        <f t="shared" si="238"/>
        <v>0.10416666666666667</v>
      </c>
      <c r="AH3543">
        <f t="shared" si="239"/>
        <v>6.5476190476190479E-2</v>
      </c>
      <c r="AI3543">
        <f t="shared" si="240"/>
        <v>0.13988095238095238</v>
      </c>
      <c r="AJ3543">
        <f t="shared" si="241"/>
        <v>0.25297619047619047</v>
      </c>
    </row>
    <row r="3544" spans="1:38" x14ac:dyDescent="0.2">
      <c r="A3544" t="s">
        <v>1759</v>
      </c>
      <c r="B3544">
        <v>9</v>
      </c>
      <c r="C3544">
        <v>47</v>
      </c>
      <c r="D3544">
        <f>C3544-B3544</f>
        <v>38</v>
      </c>
      <c r="E3544">
        <v>0.249</v>
      </c>
      <c r="F3544">
        <v>4.8000000000000001E-5</v>
      </c>
      <c r="G3544">
        <v>42</v>
      </c>
      <c r="H3544" t="s">
        <v>46</v>
      </c>
      <c r="I3544" t="s">
        <v>51</v>
      </c>
      <c r="J3544">
        <v>3.75</v>
      </c>
      <c r="K3544">
        <v>3</v>
      </c>
      <c r="L3544">
        <v>0</v>
      </c>
      <c r="M3544">
        <v>0</v>
      </c>
      <c r="N3544">
        <v>2</v>
      </c>
      <c r="O3544">
        <v>2</v>
      </c>
      <c r="P3544">
        <v>1</v>
      </c>
      <c r="Q3544">
        <v>0</v>
      </c>
      <c r="R3544">
        <v>1</v>
      </c>
      <c r="S3544">
        <v>3</v>
      </c>
      <c r="T3544">
        <v>1</v>
      </c>
      <c r="U3544">
        <v>0</v>
      </c>
      <c r="V3544">
        <v>1</v>
      </c>
      <c r="W3544">
        <v>3</v>
      </c>
      <c r="X3544">
        <v>1</v>
      </c>
      <c r="Y3544">
        <v>3</v>
      </c>
      <c r="Z3544">
        <v>3</v>
      </c>
      <c r="AA3544">
        <v>3</v>
      </c>
      <c r="AB3544">
        <v>2</v>
      </c>
      <c r="AC3544">
        <v>0</v>
      </c>
      <c r="AD3544">
        <v>1</v>
      </c>
      <c r="AE3544">
        <f>SUM(M3544:N3544)/SUM(K3544:AD3544)</f>
        <v>6.6666666666666666E-2</v>
      </c>
      <c r="AF3544">
        <f>SUM(S3544,Y3544)/SUM(K3544:AD3544)</f>
        <v>0.2</v>
      </c>
      <c r="AG3544">
        <f t="shared" si="238"/>
        <v>0.23333333333333334</v>
      </c>
      <c r="AH3544">
        <f t="shared" si="239"/>
        <v>0.1</v>
      </c>
      <c r="AI3544">
        <f t="shared" si="240"/>
        <v>0.13333333333333333</v>
      </c>
      <c r="AJ3544">
        <f t="shared" si="241"/>
        <v>0.26666666666666666</v>
      </c>
    </row>
    <row r="3545" spans="1:38" x14ac:dyDescent="0.2">
      <c r="A3545" t="s">
        <v>3030</v>
      </c>
      <c r="B3545">
        <v>8</v>
      </c>
      <c r="C3545">
        <v>233</v>
      </c>
      <c r="D3545">
        <f>C3545-B3545</f>
        <v>225</v>
      </c>
      <c r="E3545">
        <v>0.1716</v>
      </c>
      <c r="F3545" t="s">
        <v>644</v>
      </c>
      <c r="G3545">
        <v>18</v>
      </c>
      <c r="H3545" t="s">
        <v>35</v>
      </c>
      <c r="I3545" t="s">
        <v>51</v>
      </c>
      <c r="J3545">
        <v>3.2829999999999999</v>
      </c>
      <c r="K3545">
        <v>6</v>
      </c>
      <c r="L3545">
        <v>0</v>
      </c>
      <c r="M3545">
        <v>4</v>
      </c>
      <c r="N3545">
        <v>3</v>
      </c>
      <c r="O3545">
        <v>1</v>
      </c>
      <c r="P3545">
        <v>10</v>
      </c>
      <c r="Q3545">
        <v>5</v>
      </c>
      <c r="R3545">
        <v>3</v>
      </c>
      <c r="S3545">
        <v>14</v>
      </c>
      <c r="T3545">
        <v>4</v>
      </c>
      <c r="U3545">
        <v>2</v>
      </c>
      <c r="V3545">
        <v>7</v>
      </c>
      <c r="W3545">
        <v>3</v>
      </c>
      <c r="X3545">
        <v>2</v>
      </c>
      <c r="Y3545">
        <v>4</v>
      </c>
      <c r="Z3545">
        <v>11</v>
      </c>
      <c r="AA3545">
        <v>6</v>
      </c>
      <c r="AB3545">
        <v>3</v>
      </c>
      <c r="AC3545">
        <v>2</v>
      </c>
      <c r="AD3545">
        <v>0</v>
      </c>
      <c r="AE3545">
        <f>SUM(M3545:N3545)/SUM(K3545:AD3545)</f>
        <v>7.7777777777777779E-2</v>
      </c>
      <c r="AF3545">
        <f>SUM(S3545,Y3545)/SUM(K3545:AD3545)</f>
        <v>0.2</v>
      </c>
      <c r="AG3545">
        <f t="shared" si="238"/>
        <v>0.21111111111111111</v>
      </c>
      <c r="AH3545">
        <f t="shared" si="239"/>
        <v>3.3333333333333333E-2</v>
      </c>
      <c r="AI3545">
        <f t="shared" si="240"/>
        <v>0.13333333333333333</v>
      </c>
      <c r="AJ3545">
        <f t="shared" si="241"/>
        <v>0.34444444444444444</v>
      </c>
    </row>
    <row r="3546" spans="1:38" x14ac:dyDescent="0.2">
      <c r="A3546" t="s">
        <v>3256</v>
      </c>
      <c r="B3546">
        <v>66</v>
      </c>
      <c r="C3546">
        <v>126</v>
      </c>
      <c r="D3546">
        <f>C3546-B3546</f>
        <v>60</v>
      </c>
      <c r="E3546">
        <v>0.23119999999999999</v>
      </c>
      <c r="F3546">
        <v>2.2100000000000001E-4</v>
      </c>
      <c r="G3546">
        <v>42</v>
      </c>
      <c r="H3546" t="s">
        <v>35</v>
      </c>
      <c r="I3546" t="s">
        <v>40</v>
      </c>
      <c r="J3546">
        <v>3.7970000000000002</v>
      </c>
      <c r="K3546">
        <v>3</v>
      </c>
      <c r="L3546">
        <v>1</v>
      </c>
      <c r="M3546">
        <v>1</v>
      </c>
      <c r="N3546">
        <v>4</v>
      </c>
      <c r="O3546">
        <v>0</v>
      </c>
      <c r="P3546">
        <v>2</v>
      </c>
      <c r="Q3546">
        <v>5</v>
      </c>
      <c r="R3546">
        <v>3</v>
      </c>
      <c r="S3546">
        <v>7</v>
      </c>
      <c r="T3546">
        <v>10</v>
      </c>
      <c r="U3546">
        <v>1</v>
      </c>
      <c r="V3546">
        <v>6</v>
      </c>
      <c r="W3546">
        <v>0</v>
      </c>
      <c r="X3546">
        <v>3</v>
      </c>
      <c r="Y3546">
        <v>5</v>
      </c>
      <c r="Z3546">
        <v>0</v>
      </c>
      <c r="AA3546">
        <v>3</v>
      </c>
      <c r="AB3546">
        <v>4</v>
      </c>
      <c r="AC3546">
        <v>0</v>
      </c>
      <c r="AD3546">
        <v>2</v>
      </c>
      <c r="AE3546">
        <f>SUM(M3546:N3546)/SUM(K3546:AD3546)</f>
        <v>8.3333333333333329E-2</v>
      </c>
      <c r="AF3546">
        <f>SUM(S3546,Y3546)/SUM(K3546:AD3546)</f>
        <v>0.2</v>
      </c>
      <c r="AG3546">
        <f t="shared" si="238"/>
        <v>8.3333333333333329E-2</v>
      </c>
      <c r="AH3546">
        <f t="shared" si="239"/>
        <v>3.3333333333333333E-2</v>
      </c>
      <c r="AI3546">
        <f t="shared" si="240"/>
        <v>0.3</v>
      </c>
      <c r="AJ3546">
        <f t="shared" si="241"/>
        <v>0.3</v>
      </c>
    </row>
    <row r="3547" spans="1:38" x14ac:dyDescent="0.2">
      <c r="A3547" t="s">
        <v>531</v>
      </c>
      <c r="B3547">
        <v>2</v>
      </c>
      <c r="C3547">
        <v>45</v>
      </c>
      <c r="D3547">
        <f>C3547-B3547</f>
        <v>43</v>
      </c>
      <c r="E3547">
        <v>0.48110000000000003</v>
      </c>
      <c r="F3547">
        <v>7.7899999999999996E-4</v>
      </c>
      <c r="G3547">
        <v>90</v>
      </c>
      <c r="H3547" t="s">
        <v>35</v>
      </c>
      <c r="I3547" t="s">
        <v>40</v>
      </c>
      <c r="J3547">
        <v>3.3279999999999998</v>
      </c>
      <c r="K3547">
        <v>2</v>
      </c>
      <c r="L3547">
        <v>0</v>
      </c>
      <c r="M3547">
        <v>1</v>
      </c>
      <c r="N3547">
        <v>3</v>
      </c>
      <c r="O3547">
        <v>2</v>
      </c>
      <c r="P3547">
        <v>1</v>
      </c>
      <c r="Q3547">
        <v>3</v>
      </c>
      <c r="R3547">
        <v>1</v>
      </c>
      <c r="S3547">
        <v>8</v>
      </c>
      <c r="T3547">
        <v>2</v>
      </c>
      <c r="U3547">
        <v>0</v>
      </c>
      <c r="V3547">
        <v>2</v>
      </c>
      <c r="W3547">
        <v>1</v>
      </c>
      <c r="X3547">
        <v>3</v>
      </c>
      <c r="Y3547">
        <v>0</v>
      </c>
      <c r="Z3547">
        <v>1</v>
      </c>
      <c r="AA3547">
        <v>5</v>
      </c>
      <c r="AB3547">
        <v>3</v>
      </c>
      <c r="AC3547">
        <v>1</v>
      </c>
      <c r="AD3547">
        <v>1</v>
      </c>
      <c r="AE3547">
        <f>SUM(M3547:N3547)/SUM(K3547:AD3547)</f>
        <v>0.1</v>
      </c>
      <c r="AF3547">
        <f>SUM(S3547,Y3547)/SUM(K3547:AD3547)</f>
        <v>0.2</v>
      </c>
      <c r="AG3547">
        <f t="shared" si="238"/>
        <v>0.1</v>
      </c>
      <c r="AH3547">
        <f t="shared" si="239"/>
        <v>0.1</v>
      </c>
      <c r="AI3547">
        <f t="shared" si="240"/>
        <v>0.15</v>
      </c>
      <c r="AJ3547">
        <f t="shared" si="241"/>
        <v>0.35</v>
      </c>
    </row>
    <row r="3548" spans="1:38" x14ac:dyDescent="0.2">
      <c r="A3548" t="s">
        <v>1652</v>
      </c>
      <c r="B3548">
        <v>171</v>
      </c>
      <c r="C3548">
        <v>265</v>
      </c>
      <c r="D3548">
        <f>C3548-B3548</f>
        <v>94</v>
      </c>
      <c r="E3548">
        <v>0.23860000000000001</v>
      </c>
      <c r="F3548">
        <v>2.5000000000000001E-5</v>
      </c>
      <c r="G3548">
        <v>42</v>
      </c>
      <c r="H3548" t="s">
        <v>35</v>
      </c>
      <c r="I3548" t="s">
        <v>40</v>
      </c>
      <c r="J3548">
        <v>3.5070000000000001</v>
      </c>
      <c r="K3548">
        <v>3</v>
      </c>
      <c r="L3548">
        <v>3</v>
      </c>
      <c r="M3548">
        <v>5</v>
      </c>
      <c r="N3548">
        <v>2</v>
      </c>
      <c r="O3548">
        <v>2</v>
      </c>
      <c r="P3548">
        <v>4</v>
      </c>
      <c r="Q3548">
        <v>1</v>
      </c>
      <c r="R3548">
        <v>3</v>
      </c>
      <c r="S3548">
        <v>8</v>
      </c>
      <c r="T3548">
        <v>4</v>
      </c>
      <c r="U3548">
        <v>1</v>
      </c>
      <c r="V3548">
        <v>6</v>
      </c>
      <c r="W3548">
        <v>4</v>
      </c>
      <c r="X3548">
        <v>3</v>
      </c>
      <c r="Y3548">
        <v>6</v>
      </c>
      <c r="Z3548">
        <v>5</v>
      </c>
      <c r="AA3548">
        <v>3</v>
      </c>
      <c r="AB3548">
        <v>4</v>
      </c>
      <c r="AC3548">
        <v>0</v>
      </c>
      <c r="AD3548">
        <v>3</v>
      </c>
      <c r="AE3548">
        <f>SUM(M3548:N3548)/SUM(K3548:AD3548)</f>
        <v>0.1</v>
      </c>
      <c r="AF3548">
        <f>SUM(S3548,Y3548)/SUM(K3548:AD3548)</f>
        <v>0.2</v>
      </c>
      <c r="AG3548">
        <f t="shared" si="238"/>
        <v>0.15714285714285714</v>
      </c>
      <c r="AH3548">
        <f t="shared" si="239"/>
        <v>7.1428571428571425E-2</v>
      </c>
      <c r="AI3548">
        <f t="shared" si="240"/>
        <v>0.17142857142857143</v>
      </c>
      <c r="AJ3548">
        <f t="shared" si="241"/>
        <v>0.3</v>
      </c>
    </row>
    <row r="3549" spans="1:38" x14ac:dyDescent="0.2">
      <c r="A3549" t="s">
        <v>2920</v>
      </c>
      <c r="B3549">
        <v>134</v>
      </c>
      <c r="C3549">
        <v>235</v>
      </c>
      <c r="D3549">
        <f>C3549-B3549</f>
        <v>101</v>
      </c>
      <c r="E3549">
        <v>0.17749999999999999</v>
      </c>
      <c r="F3549" s="1">
        <v>1.9999999999999999E-6</v>
      </c>
      <c r="G3549">
        <v>18</v>
      </c>
      <c r="H3549" t="s">
        <v>46</v>
      </c>
      <c r="I3549" t="s">
        <v>40</v>
      </c>
      <c r="J3549">
        <v>2.5619999999999998</v>
      </c>
      <c r="K3549">
        <v>1</v>
      </c>
      <c r="L3549">
        <v>0</v>
      </c>
      <c r="M3549">
        <v>2</v>
      </c>
      <c r="N3549">
        <v>3</v>
      </c>
      <c r="O3549">
        <v>1</v>
      </c>
      <c r="P3549">
        <v>2</v>
      </c>
      <c r="Q3549">
        <v>3</v>
      </c>
      <c r="R3549">
        <v>1</v>
      </c>
      <c r="S3549">
        <v>7</v>
      </c>
      <c r="T3549">
        <v>2</v>
      </c>
      <c r="U3549">
        <v>0</v>
      </c>
      <c r="V3549">
        <v>5</v>
      </c>
      <c r="W3549">
        <v>6</v>
      </c>
      <c r="X3549">
        <v>4</v>
      </c>
      <c r="Y3549">
        <v>3</v>
      </c>
      <c r="Z3549">
        <v>5</v>
      </c>
      <c r="AA3549">
        <v>2</v>
      </c>
      <c r="AB3549">
        <v>1</v>
      </c>
      <c r="AC3549">
        <v>0</v>
      </c>
      <c r="AD3549">
        <v>2</v>
      </c>
      <c r="AE3549">
        <f>SUM(M3549:N3549)/SUM(K3549:AD3549)</f>
        <v>0.1</v>
      </c>
      <c r="AF3549">
        <f>SUM(S3549,Y3549)/SUM(K3549:AD3549)</f>
        <v>0.2</v>
      </c>
      <c r="AG3549">
        <f t="shared" si="238"/>
        <v>0.18</v>
      </c>
      <c r="AH3549">
        <f t="shared" si="239"/>
        <v>0.06</v>
      </c>
      <c r="AI3549">
        <f t="shared" si="240"/>
        <v>0.08</v>
      </c>
      <c r="AJ3549">
        <f t="shared" si="241"/>
        <v>0.38</v>
      </c>
    </row>
    <row r="3550" spans="1:38" x14ac:dyDescent="0.2">
      <c r="A3550" t="s">
        <v>1115</v>
      </c>
      <c r="B3550">
        <v>83</v>
      </c>
      <c r="C3550">
        <v>310</v>
      </c>
      <c r="D3550">
        <f>C3550-B3550</f>
        <v>227</v>
      </c>
      <c r="E3550">
        <v>0.79679999999999995</v>
      </c>
      <c r="F3550">
        <v>0.48393799999999998</v>
      </c>
      <c r="G3550">
        <v>90</v>
      </c>
      <c r="H3550" t="s">
        <v>35</v>
      </c>
      <c r="I3550" t="s">
        <v>44</v>
      </c>
      <c r="J3550">
        <v>2.3439999999999999</v>
      </c>
      <c r="K3550">
        <v>2</v>
      </c>
      <c r="L3550">
        <v>0</v>
      </c>
      <c r="M3550">
        <v>7</v>
      </c>
      <c r="N3550">
        <v>3</v>
      </c>
      <c r="O3550">
        <v>0</v>
      </c>
      <c r="P3550">
        <v>7</v>
      </c>
      <c r="Q3550">
        <v>3</v>
      </c>
      <c r="R3550">
        <v>0</v>
      </c>
      <c r="S3550">
        <v>8</v>
      </c>
      <c r="T3550">
        <v>5</v>
      </c>
      <c r="U3550">
        <v>1</v>
      </c>
      <c r="V3550">
        <v>18</v>
      </c>
      <c r="W3550">
        <v>7</v>
      </c>
      <c r="X3550">
        <v>5</v>
      </c>
      <c r="Y3550">
        <v>11</v>
      </c>
      <c r="Z3550">
        <v>12</v>
      </c>
      <c r="AA3550">
        <v>4</v>
      </c>
      <c r="AB3550">
        <v>1</v>
      </c>
      <c r="AC3550">
        <v>0</v>
      </c>
      <c r="AD3550">
        <v>1</v>
      </c>
      <c r="AE3550">
        <f>SUM(M3550:N3550)/SUM(K3550:AD3550)</f>
        <v>0.10526315789473684</v>
      </c>
      <c r="AF3550">
        <f>SUM(S3550,Y3550)/SUM(K3550:AD3550)</f>
        <v>0.2</v>
      </c>
      <c r="AG3550">
        <f t="shared" si="238"/>
        <v>0.16842105263157894</v>
      </c>
      <c r="AH3550">
        <f t="shared" si="239"/>
        <v>1.0526315789473684E-2</v>
      </c>
      <c r="AI3550">
        <f t="shared" si="240"/>
        <v>7.3684210526315783E-2</v>
      </c>
      <c r="AJ3550">
        <f t="shared" si="241"/>
        <v>0.44210526315789472</v>
      </c>
    </row>
    <row r="3551" spans="1:38" x14ac:dyDescent="0.2">
      <c r="A3551" t="s">
        <v>1557</v>
      </c>
      <c r="B3551">
        <v>285</v>
      </c>
      <c r="C3551">
        <v>381</v>
      </c>
      <c r="D3551">
        <f>C3551-B3551</f>
        <v>96</v>
      </c>
      <c r="E3551">
        <v>0.13589999999999999</v>
      </c>
      <c r="F3551">
        <v>1.0529999999999999E-3</v>
      </c>
      <c r="G3551">
        <v>6</v>
      </c>
      <c r="H3551" t="s">
        <v>35</v>
      </c>
      <c r="I3551" t="s">
        <v>33</v>
      </c>
      <c r="J3551">
        <v>2.8290000000000002</v>
      </c>
      <c r="K3551">
        <v>0</v>
      </c>
      <c r="L3551">
        <v>0</v>
      </c>
      <c r="M3551">
        <v>4</v>
      </c>
      <c r="N3551">
        <v>2</v>
      </c>
      <c r="O3551">
        <v>4</v>
      </c>
      <c r="P3551">
        <v>7</v>
      </c>
      <c r="Q3551">
        <v>2</v>
      </c>
      <c r="R3551">
        <v>2</v>
      </c>
      <c r="S3551">
        <v>6</v>
      </c>
      <c r="T3551">
        <v>2</v>
      </c>
      <c r="U3551">
        <v>0</v>
      </c>
      <c r="V3551">
        <v>5</v>
      </c>
      <c r="W3551">
        <v>3</v>
      </c>
      <c r="X3551">
        <v>4</v>
      </c>
      <c r="Y3551">
        <v>5</v>
      </c>
      <c r="Z3551">
        <v>4</v>
      </c>
      <c r="AA3551">
        <v>4</v>
      </c>
      <c r="AB3551">
        <v>0</v>
      </c>
      <c r="AC3551">
        <v>0</v>
      </c>
      <c r="AD3551">
        <v>1</v>
      </c>
      <c r="AE3551">
        <f>SUM(M3551:N3551)/SUM(K3551:AD3551)</f>
        <v>0.10909090909090909</v>
      </c>
      <c r="AF3551">
        <f>SUM(S3551,Y3551)/SUM(K3551:AD3551)</f>
        <v>0.2</v>
      </c>
      <c r="AG3551">
        <f t="shared" si="238"/>
        <v>0.18181818181818182</v>
      </c>
      <c r="AH3551">
        <f t="shared" si="239"/>
        <v>9.0909090909090912E-2</v>
      </c>
      <c r="AI3551">
        <f t="shared" si="240"/>
        <v>7.2727272727272724E-2</v>
      </c>
      <c r="AJ3551">
        <f t="shared" si="241"/>
        <v>0.34545454545454546</v>
      </c>
    </row>
    <row r="3552" spans="1:38" x14ac:dyDescent="0.2">
      <c r="A3552" t="s">
        <v>1587</v>
      </c>
      <c r="B3552">
        <v>7</v>
      </c>
      <c r="C3552">
        <v>174</v>
      </c>
      <c r="D3552">
        <f>C3552-B3552</f>
        <v>167</v>
      </c>
      <c r="E3552">
        <v>0.18479999999999999</v>
      </c>
      <c r="F3552">
        <v>1.884E-3</v>
      </c>
      <c r="G3552">
        <v>18</v>
      </c>
      <c r="H3552" t="s">
        <v>46</v>
      </c>
      <c r="I3552" t="s">
        <v>49</v>
      </c>
      <c r="J3552">
        <v>3.5310000000000001</v>
      </c>
      <c r="K3552">
        <v>12</v>
      </c>
      <c r="L3552">
        <v>0</v>
      </c>
      <c r="M3552">
        <v>4</v>
      </c>
      <c r="N3552">
        <v>8</v>
      </c>
      <c r="O3552">
        <v>3</v>
      </c>
      <c r="P3552">
        <v>20</v>
      </c>
      <c r="Q3552">
        <v>1</v>
      </c>
      <c r="R3552">
        <v>1</v>
      </c>
      <c r="S3552">
        <v>13</v>
      </c>
      <c r="T3552">
        <v>6</v>
      </c>
      <c r="U3552">
        <v>0</v>
      </c>
      <c r="V3552">
        <v>4</v>
      </c>
      <c r="W3552">
        <v>2</v>
      </c>
      <c r="X3552">
        <v>3</v>
      </c>
      <c r="Y3552">
        <v>8</v>
      </c>
      <c r="Z3552">
        <v>7</v>
      </c>
      <c r="AA3552">
        <v>6</v>
      </c>
      <c r="AB3552">
        <v>5</v>
      </c>
      <c r="AC3552">
        <v>0</v>
      </c>
      <c r="AD3552">
        <v>2</v>
      </c>
      <c r="AE3552">
        <f>SUM(M3552:N3552)/SUM(K3552:AD3552)</f>
        <v>0.11428571428571428</v>
      </c>
      <c r="AF3552">
        <f>SUM(S3552,Y3552)/SUM(K3552:AD3552)</f>
        <v>0.2</v>
      </c>
      <c r="AG3552">
        <f t="shared" si="238"/>
        <v>0.32380952380952382</v>
      </c>
      <c r="AH3552">
        <f t="shared" si="239"/>
        <v>4.7619047619047616E-2</v>
      </c>
      <c r="AI3552">
        <f t="shared" si="240"/>
        <v>0.11428571428571428</v>
      </c>
      <c r="AJ3552">
        <f t="shared" si="241"/>
        <v>0.2</v>
      </c>
      <c r="AK3552">
        <v>3</v>
      </c>
      <c r="AL3552">
        <v>1</v>
      </c>
    </row>
    <row r="3553" spans="1:38" x14ac:dyDescent="0.2">
      <c r="A3553" t="s">
        <v>2738</v>
      </c>
      <c r="B3553">
        <v>49</v>
      </c>
      <c r="C3553">
        <v>97</v>
      </c>
      <c r="D3553">
        <f>C3553-B3553</f>
        <v>48</v>
      </c>
      <c r="E3553">
        <v>0.41389999999999999</v>
      </c>
      <c r="F3553">
        <v>0</v>
      </c>
      <c r="G3553">
        <v>78</v>
      </c>
      <c r="H3553" t="s">
        <v>32</v>
      </c>
      <c r="I3553" t="s">
        <v>44</v>
      </c>
      <c r="J3553">
        <v>3.72</v>
      </c>
      <c r="K3553">
        <v>4</v>
      </c>
      <c r="L3553">
        <v>0</v>
      </c>
      <c r="M3553">
        <v>1</v>
      </c>
      <c r="N3553">
        <v>3</v>
      </c>
      <c r="O3553">
        <v>0</v>
      </c>
      <c r="P3553">
        <v>0</v>
      </c>
      <c r="Q3553">
        <v>1</v>
      </c>
      <c r="R3553">
        <v>2</v>
      </c>
      <c r="S3553">
        <v>3</v>
      </c>
      <c r="T3553">
        <v>3</v>
      </c>
      <c r="U3553">
        <v>0</v>
      </c>
      <c r="V3553">
        <v>2</v>
      </c>
      <c r="W3553">
        <v>1</v>
      </c>
      <c r="X3553">
        <v>2</v>
      </c>
      <c r="Y3553">
        <v>4</v>
      </c>
      <c r="Z3553">
        <v>2</v>
      </c>
      <c r="AA3553">
        <v>3</v>
      </c>
      <c r="AB3553">
        <v>3</v>
      </c>
      <c r="AC3553">
        <v>0</v>
      </c>
      <c r="AD3553">
        <v>1</v>
      </c>
      <c r="AE3553">
        <f>SUM(M3553:N3553)/SUM(K3553:AD3553)</f>
        <v>0.11428571428571428</v>
      </c>
      <c r="AF3553">
        <f>SUM(S3553,Y3553)/SUM(K3553:AD3553)</f>
        <v>0.2</v>
      </c>
      <c r="AG3553">
        <f t="shared" si="238"/>
        <v>0.14285714285714285</v>
      </c>
      <c r="AH3553">
        <f t="shared" si="239"/>
        <v>2.8571428571428571E-2</v>
      </c>
      <c r="AI3553">
        <f t="shared" si="240"/>
        <v>0.22857142857142856</v>
      </c>
      <c r="AJ3553">
        <f t="shared" si="241"/>
        <v>0.2857142857142857</v>
      </c>
      <c r="AK3553">
        <v>1</v>
      </c>
      <c r="AL3553">
        <v>0</v>
      </c>
    </row>
    <row r="3554" spans="1:38" x14ac:dyDescent="0.2">
      <c r="A3554" t="s">
        <v>631</v>
      </c>
      <c r="B3554">
        <v>191</v>
      </c>
      <c r="C3554">
        <v>216</v>
      </c>
      <c r="D3554">
        <f>C3554-B3554</f>
        <v>25</v>
      </c>
      <c r="E3554">
        <v>0.17899999999999999</v>
      </c>
      <c r="F3554">
        <v>3.1999999999999999E-5</v>
      </c>
      <c r="G3554">
        <v>18</v>
      </c>
      <c r="H3554" t="s">
        <v>35</v>
      </c>
      <c r="I3554" t="s">
        <v>44</v>
      </c>
      <c r="J3554">
        <v>3.5720000000000001</v>
      </c>
      <c r="K3554">
        <v>1</v>
      </c>
      <c r="L3554">
        <v>0</v>
      </c>
      <c r="M3554">
        <v>1</v>
      </c>
      <c r="N3554">
        <v>2</v>
      </c>
      <c r="O3554">
        <v>1</v>
      </c>
      <c r="P3554">
        <v>1</v>
      </c>
      <c r="Q3554">
        <v>3</v>
      </c>
      <c r="R3554">
        <v>1</v>
      </c>
      <c r="S3554">
        <v>4</v>
      </c>
      <c r="T3554">
        <v>3</v>
      </c>
      <c r="U3554">
        <v>1</v>
      </c>
      <c r="V3554">
        <v>1</v>
      </c>
      <c r="W3554">
        <v>0</v>
      </c>
      <c r="X3554">
        <v>1</v>
      </c>
      <c r="Y3554">
        <v>1</v>
      </c>
      <c r="Z3554">
        <v>1</v>
      </c>
      <c r="AA3554">
        <v>2</v>
      </c>
      <c r="AB3554">
        <v>1</v>
      </c>
      <c r="AC3554">
        <v>0</v>
      </c>
      <c r="AD3554">
        <v>0</v>
      </c>
      <c r="AE3554">
        <f>SUM(M3554:N3554)/SUM(K3554:AD3554)</f>
        <v>0.12</v>
      </c>
      <c r="AF3554">
        <f>SUM(S3554,Y3554)/SUM(K3554:AD3554)</f>
        <v>0.2</v>
      </c>
      <c r="AG3554">
        <f t="shared" si="238"/>
        <v>0.08</v>
      </c>
      <c r="AH3554">
        <f t="shared" si="239"/>
        <v>0.04</v>
      </c>
      <c r="AI3554">
        <f t="shared" si="240"/>
        <v>0.24</v>
      </c>
      <c r="AJ3554">
        <f t="shared" si="241"/>
        <v>0.32</v>
      </c>
    </row>
    <row r="3555" spans="1:38" x14ac:dyDescent="0.2">
      <c r="A3555" t="s">
        <v>2195</v>
      </c>
      <c r="B3555">
        <v>432</v>
      </c>
      <c r="C3555">
        <v>457</v>
      </c>
      <c r="D3555">
        <f>C3555-B3555</f>
        <v>25</v>
      </c>
      <c r="E3555">
        <v>0.27650000000000002</v>
      </c>
      <c r="F3555">
        <v>9.7339999999999996E-3</v>
      </c>
      <c r="G3555">
        <v>54</v>
      </c>
      <c r="H3555" t="s">
        <v>35</v>
      </c>
      <c r="I3555" t="s">
        <v>44</v>
      </c>
      <c r="J3555">
        <v>4.4119999999999999</v>
      </c>
      <c r="K3555">
        <v>0</v>
      </c>
      <c r="L3555">
        <v>0</v>
      </c>
      <c r="M3555">
        <v>1</v>
      </c>
      <c r="N3555">
        <v>2</v>
      </c>
      <c r="O3555">
        <v>2</v>
      </c>
      <c r="P3555">
        <v>1</v>
      </c>
      <c r="Q3555">
        <v>0</v>
      </c>
      <c r="R3555">
        <v>2</v>
      </c>
      <c r="S3555">
        <v>3</v>
      </c>
      <c r="T3555">
        <v>2</v>
      </c>
      <c r="U3555">
        <v>2</v>
      </c>
      <c r="V3555">
        <v>2</v>
      </c>
      <c r="W3555">
        <v>0</v>
      </c>
      <c r="X3555">
        <v>0</v>
      </c>
      <c r="Y3555">
        <v>2</v>
      </c>
      <c r="Z3555">
        <v>1</v>
      </c>
      <c r="AA3555">
        <v>2</v>
      </c>
      <c r="AB3555">
        <v>3</v>
      </c>
      <c r="AC3555">
        <v>0</v>
      </c>
      <c r="AD3555">
        <v>0</v>
      </c>
      <c r="AE3555">
        <f>SUM(M3555:N3555)/SUM(K3555:AD3555)</f>
        <v>0.12</v>
      </c>
      <c r="AF3555">
        <f>SUM(S3555,Y3555)/SUM(K3555:AD3555)</f>
        <v>0.2</v>
      </c>
      <c r="AG3555">
        <f t="shared" si="238"/>
        <v>0.04</v>
      </c>
      <c r="AH3555">
        <f t="shared" si="239"/>
        <v>0.08</v>
      </c>
      <c r="AI3555">
        <f t="shared" si="240"/>
        <v>0.36</v>
      </c>
      <c r="AJ3555">
        <f t="shared" si="241"/>
        <v>0.2</v>
      </c>
    </row>
    <row r="3556" spans="1:38" x14ac:dyDescent="0.2">
      <c r="A3556" t="s">
        <v>2278</v>
      </c>
      <c r="B3556">
        <v>50</v>
      </c>
      <c r="C3556">
        <v>82</v>
      </c>
      <c r="D3556">
        <f>C3556-B3556</f>
        <v>32</v>
      </c>
      <c r="E3556">
        <v>0.1391</v>
      </c>
      <c r="F3556">
        <v>6.2550000000000001E-3</v>
      </c>
      <c r="G3556">
        <v>6</v>
      </c>
      <c r="H3556" t="s">
        <v>35</v>
      </c>
      <c r="I3556" t="s">
        <v>44</v>
      </c>
      <c r="J3556">
        <v>3.1080000000000001</v>
      </c>
      <c r="K3556">
        <v>0</v>
      </c>
      <c r="L3556">
        <v>0</v>
      </c>
      <c r="M3556">
        <v>1</v>
      </c>
      <c r="N3556">
        <v>2</v>
      </c>
      <c r="O3556">
        <v>1</v>
      </c>
      <c r="P3556">
        <v>4</v>
      </c>
      <c r="Q3556">
        <v>1</v>
      </c>
      <c r="R3556">
        <v>1</v>
      </c>
      <c r="S3556">
        <v>4</v>
      </c>
      <c r="T3556">
        <v>3</v>
      </c>
      <c r="U3556">
        <v>0</v>
      </c>
      <c r="V3556">
        <v>2</v>
      </c>
      <c r="W3556">
        <v>2</v>
      </c>
      <c r="X3556">
        <v>2</v>
      </c>
      <c r="Y3556">
        <v>1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f>SUM(M3556:N3556)/SUM(K3556:AD3556)</f>
        <v>0.12</v>
      </c>
      <c r="AF3556">
        <f>SUM(S3556,Y3556)/SUM(K3556:AD3556)</f>
        <v>0.2</v>
      </c>
      <c r="AG3556">
        <f t="shared" si="238"/>
        <v>0.24</v>
      </c>
      <c r="AH3556">
        <f t="shared" si="239"/>
        <v>0.08</v>
      </c>
      <c r="AI3556">
        <f t="shared" si="240"/>
        <v>0.16</v>
      </c>
      <c r="AJ3556">
        <f t="shared" si="241"/>
        <v>0.2</v>
      </c>
    </row>
    <row r="3557" spans="1:38" x14ac:dyDescent="0.2">
      <c r="A3557" t="s">
        <v>2437</v>
      </c>
      <c r="B3557">
        <v>40</v>
      </c>
      <c r="C3557">
        <v>100</v>
      </c>
      <c r="D3557">
        <f>C3557-B3557</f>
        <v>60</v>
      </c>
      <c r="E3557">
        <v>9.8599999999999993E-2</v>
      </c>
      <c r="F3557">
        <v>0</v>
      </c>
      <c r="G3557">
        <v>6</v>
      </c>
      <c r="H3557" t="s">
        <v>46</v>
      </c>
      <c r="I3557" t="s">
        <v>36</v>
      </c>
      <c r="J3557">
        <v>3.72</v>
      </c>
      <c r="K3557">
        <v>2</v>
      </c>
      <c r="L3557">
        <v>0</v>
      </c>
      <c r="M3557">
        <v>2</v>
      </c>
      <c r="N3557">
        <v>4</v>
      </c>
      <c r="O3557">
        <v>1</v>
      </c>
      <c r="P3557">
        <v>2</v>
      </c>
      <c r="Q3557">
        <v>1</v>
      </c>
      <c r="R3557">
        <v>1</v>
      </c>
      <c r="S3557">
        <v>9</v>
      </c>
      <c r="T3557">
        <v>4</v>
      </c>
      <c r="U3557">
        <v>0</v>
      </c>
      <c r="V3557">
        <v>2</v>
      </c>
      <c r="W3557">
        <v>2</v>
      </c>
      <c r="X3557">
        <v>3</v>
      </c>
      <c r="Y3557">
        <v>1</v>
      </c>
      <c r="Z3557">
        <v>5</v>
      </c>
      <c r="AA3557">
        <v>0</v>
      </c>
      <c r="AB3557">
        <v>7</v>
      </c>
      <c r="AC3557">
        <v>0</v>
      </c>
      <c r="AD3557">
        <v>4</v>
      </c>
      <c r="AE3557">
        <f>SUM(M3557:N3557)/SUM(K3557:AD3557)</f>
        <v>0.12</v>
      </c>
      <c r="AF3557">
        <f>SUM(S3557,Y3557)/SUM(K3557:AD3557)</f>
        <v>0.2</v>
      </c>
      <c r="AG3557">
        <f t="shared" si="238"/>
        <v>0.12</v>
      </c>
      <c r="AH3557">
        <f t="shared" si="239"/>
        <v>0.1</v>
      </c>
      <c r="AI3557">
        <f t="shared" si="240"/>
        <v>0.24</v>
      </c>
      <c r="AJ3557">
        <f t="shared" si="241"/>
        <v>0.22</v>
      </c>
    </row>
    <row r="3558" spans="1:38" x14ac:dyDescent="0.2">
      <c r="A3558" t="s">
        <v>2236</v>
      </c>
      <c r="B3558">
        <v>175</v>
      </c>
      <c r="C3558">
        <v>205</v>
      </c>
      <c r="D3558">
        <f>C3558-B3558</f>
        <v>30</v>
      </c>
      <c r="E3558">
        <v>0.2802</v>
      </c>
      <c r="F3558">
        <v>7.2999999999999999E-5</v>
      </c>
      <c r="G3558">
        <v>54</v>
      </c>
      <c r="H3558" t="s">
        <v>35</v>
      </c>
      <c r="I3558" t="s">
        <v>33</v>
      </c>
      <c r="J3558">
        <v>3.0329999999999999</v>
      </c>
      <c r="K3558">
        <v>2</v>
      </c>
      <c r="L3558">
        <v>0</v>
      </c>
      <c r="M3558">
        <v>1</v>
      </c>
      <c r="N3558">
        <v>3</v>
      </c>
      <c r="O3558">
        <v>2</v>
      </c>
      <c r="P3558">
        <v>1</v>
      </c>
      <c r="Q3558">
        <v>0</v>
      </c>
      <c r="R3558">
        <v>1</v>
      </c>
      <c r="S3558">
        <v>4</v>
      </c>
      <c r="T3558">
        <v>1</v>
      </c>
      <c r="U3558">
        <v>1</v>
      </c>
      <c r="V3558">
        <v>4</v>
      </c>
      <c r="W3558">
        <v>0</v>
      </c>
      <c r="X3558">
        <v>3</v>
      </c>
      <c r="Y3558">
        <v>2</v>
      </c>
      <c r="Z3558">
        <v>1</v>
      </c>
      <c r="AA3558">
        <v>1</v>
      </c>
      <c r="AB3558">
        <v>1</v>
      </c>
      <c r="AC3558">
        <v>0</v>
      </c>
      <c r="AD3558">
        <v>2</v>
      </c>
      <c r="AE3558">
        <f>SUM(M3558:N3558)/SUM(K3558:AD3558)</f>
        <v>0.13333333333333333</v>
      </c>
      <c r="AF3558">
        <f>SUM(S3558,Y3558)/SUM(K3558:AD3558)</f>
        <v>0.2</v>
      </c>
      <c r="AG3558">
        <f t="shared" si="238"/>
        <v>0.1</v>
      </c>
      <c r="AH3558">
        <f t="shared" si="239"/>
        <v>0.13333333333333333</v>
      </c>
      <c r="AI3558">
        <f t="shared" si="240"/>
        <v>0.13333333333333333</v>
      </c>
      <c r="AJ3558">
        <f t="shared" si="241"/>
        <v>0.3</v>
      </c>
    </row>
    <row r="3559" spans="1:38" x14ac:dyDescent="0.2">
      <c r="A3559" t="s">
        <v>2705</v>
      </c>
      <c r="B3559">
        <v>38</v>
      </c>
      <c r="C3559">
        <v>69</v>
      </c>
      <c r="D3559">
        <f>C3559-B3559</f>
        <v>31</v>
      </c>
      <c r="E3559">
        <v>0.22919999999999999</v>
      </c>
      <c r="F3559" s="1">
        <v>1.9999999999999999E-6</v>
      </c>
      <c r="G3559">
        <v>42</v>
      </c>
      <c r="H3559" t="s">
        <v>35</v>
      </c>
      <c r="I3559" t="s">
        <v>49</v>
      </c>
      <c r="J3559">
        <v>4.28</v>
      </c>
      <c r="K3559">
        <v>0</v>
      </c>
      <c r="L3559">
        <v>3</v>
      </c>
      <c r="M3559">
        <v>2</v>
      </c>
      <c r="N3559">
        <v>2</v>
      </c>
      <c r="O3559">
        <v>2</v>
      </c>
      <c r="P3559">
        <v>1</v>
      </c>
      <c r="Q3559">
        <v>0</v>
      </c>
      <c r="R3559">
        <v>2</v>
      </c>
      <c r="S3559">
        <v>3</v>
      </c>
      <c r="T3559">
        <v>4</v>
      </c>
      <c r="U3559">
        <v>0</v>
      </c>
      <c r="V3559">
        <v>2</v>
      </c>
      <c r="W3559">
        <v>0</v>
      </c>
      <c r="X3559">
        <v>1</v>
      </c>
      <c r="Y3559">
        <v>3</v>
      </c>
      <c r="Z3559">
        <v>1</v>
      </c>
      <c r="AA3559">
        <v>2</v>
      </c>
      <c r="AB3559">
        <v>2</v>
      </c>
      <c r="AC3559">
        <v>0</v>
      </c>
      <c r="AD3559">
        <v>0</v>
      </c>
      <c r="AE3559">
        <f>SUM(M3559:N3559)/SUM(K3559:AD3559)</f>
        <v>0.13333333333333333</v>
      </c>
      <c r="AF3559">
        <f>SUM(S3559,Y3559)/SUM(K3559:AD3559)</f>
        <v>0.2</v>
      </c>
      <c r="AG3559">
        <f t="shared" si="238"/>
        <v>3.3333333333333333E-2</v>
      </c>
      <c r="AH3559">
        <f t="shared" si="239"/>
        <v>6.6666666666666666E-2</v>
      </c>
      <c r="AI3559">
        <f t="shared" si="240"/>
        <v>0.26666666666666666</v>
      </c>
      <c r="AJ3559">
        <f t="shared" si="241"/>
        <v>0.3</v>
      </c>
    </row>
    <row r="3560" spans="1:38" x14ac:dyDescent="0.2">
      <c r="A3560" t="s">
        <v>1821</v>
      </c>
      <c r="B3560">
        <v>593</v>
      </c>
      <c r="C3560">
        <v>737</v>
      </c>
      <c r="D3560">
        <f>C3560-B3560</f>
        <v>144</v>
      </c>
      <c r="E3560">
        <v>0.3175</v>
      </c>
      <c r="F3560">
        <v>1.1240999999999999E-2</v>
      </c>
      <c r="G3560">
        <v>66</v>
      </c>
      <c r="H3560" t="s">
        <v>35</v>
      </c>
      <c r="I3560" t="s">
        <v>1741</v>
      </c>
      <c r="J3560">
        <v>2.9180000000000001</v>
      </c>
      <c r="K3560">
        <v>6</v>
      </c>
      <c r="L3560">
        <v>1</v>
      </c>
      <c r="M3560">
        <v>3</v>
      </c>
      <c r="N3560">
        <v>10</v>
      </c>
      <c r="O3560">
        <v>1</v>
      </c>
      <c r="P3560">
        <v>7</v>
      </c>
      <c r="Q3560">
        <v>4</v>
      </c>
      <c r="R3560">
        <v>2</v>
      </c>
      <c r="S3560">
        <v>13</v>
      </c>
      <c r="T3560">
        <v>6</v>
      </c>
      <c r="U3560">
        <v>1</v>
      </c>
      <c r="V3560">
        <v>9</v>
      </c>
      <c r="W3560">
        <v>5</v>
      </c>
      <c r="X3560">
        <v>5</v>
      </c>
      <c r="Y3560">
        <v>6</v>
      </c>
      <c r="Z3560">
        <v>5</v>
      </c>
      <c r="AA3560">
        <v>5</v>
      </c>
      <c r="AB3560">
        <v>2</v>
      </c>
      <c r="AC3560">
        <v>0</v>
      </c>
      <c r="AD3560">
        <v>4</v>
      </c>
      <c r="AE3560">
        <f>SUM(M3560:N3560)/SUM(K3560:AD3560)</f>
        <v>0.1368421052631579</v>
      </c>
      <c r="AF3560">
        <f>SUM(S3560,Y3560)/SUM(K3560:AD3560)</f>
        <v>0.2</v>
      </c>
      <c r="AG3560">
        <f t="shared" si="238"/>
        <v>0.18947368421052632</v>
      </c>
      <c r="AH3560">
        <f t="shared" si="239"/>
        <v>5.2631578947368418E-2</v>
      </c>
      <c r="AI3560">
        <f t="shared" si="240"/>
        <v>0.11578947368421053</v>
      </c>
      <c r="AJ3560">
        <f t="shared" si="241"/>
        <v>0.30526315789473685</v>
      </c>
    </row>
    <row r="3561" spans="1:38" x14ac:dyDescent="0.2">
      <c r="A3561" t="s">
        <v>2570</v>
      </c>
      <c r="B3561">
        <v>159</v>
      </c>
      <c r="C3561">
        <v>214</v>
      </c>
      <c r="D3561">
        <f>C3561-B3561</f>
        <v>55</v>
      </c>
      <c r="E3561">
        <v>0.20830000000000001</v>
      </c>
      <c r="F3561">
        <v>1.0278000000000001E-2</v>
      </c>
      <c r="G3561">
        <v>30</v>
      </c>
      <c r="H3561" t="s">
        <v>35</v>
      </c>
      <c r="I3561" t="s">
        <v>44</v>
      </c>
      <c r="J3561">
        <v>3.4649999999999999</v>
      </c>
      <c r="K3561">
        <v>3</v>
      </c>
      <c r="L3561">
        <v>0</v>
      </c>
      <c r="M3561">
        <v>5</v>
      </c>
      <c r="N3561">
        <v>3</v>
      </c>
      <c r="O3561">
        <v>3</v>
      </c>
      <c r="P3561">
        <v>1</v>
      </c>
      <c r="Q3561">
        <v>1</v>
      </c>
      <c r="R3561">
        <v>6</v>
      </c>
      <c r="S3561">
        <v>6</v>
      </c>
      <c r="T3561">
        <v>3</v>
      </c>
      <c r="U3561">
        <v>0</v>
      </c>
      <c r="V3561">
        <v>4</v>
      </c>
      <c r="W3561">
        <v>2</v>
      </c>
      <c r="X3561">
        <v>3</v>
      </c>
      <c r="Y3561">
        <v>5</v>
      </c>
      <c r="Z3561">
        <v>2</v>
      </c>
      <c r="AA3561">
        <v>3</v>
      </c>
      <c r="AB3561">
        <v>1</v>
      </c>
      <c r="AC3561">
        <v>2</v>
      </c>
      <c r="AD3561">
        <v>2</v>
      </c>
      <c r="AE3561">
        <f>SUM(M3561:N3561)/SUM(K3561:AD3561)</f>
        <v>0.14545454545454545</v>
      </c>
      <c r="AF3561">
        <f>SUM(S3561,Y3561)/SUM(K3561:AD3561)</f>
        <v>0.2</v>
      </c>
      <c r="AG3561">
        <f t="shared" si="238"/>
        <v>0.10909090909090909</v>
      </c>
      <c r="AH3561">
        <f t="shared" si="239"/>
        <v>0.12727272727272726</v>
      </c>
      <c r="AI3561">
        <f t="shared" si="240"/>
        <v>0.18181818181818182</v>
      </c>
      <c r="AJ3561">
        <f t="shared" si="241"/>
        <v>0.23636363636363636</v>
      </c>
    </row>
    <row r="3562" spans="1:38" x14ac:dyDescent="0.2">
      <c r="A3562" t="s">
        <v>2789</v>
      </c>
      <c r="B3562">
        <v>121</v>
      </c>
      <c r="C3562">
        <v>274</v>
      </c>
      <c r="D3562">
        <f>C3562-B3562</f>
        <v>153</v>
      </c>
      <c r="E3562">
        <v>0.15870000000000001</v>
      </c>
      <c r="F3562">
        <v>1.474E-3</v>
      </c>
      <c r="G3562">
        <v>6</v>
      </c>
      <c r="H3562" t="s">
        <v>35</v>
      </c>
      <c r="I3562" t="s">
        <v>51</v>
      </c>
      <c r="J3562">
        <v>3.476</v>
      </c>
      <c r="K3562">
        <v>1</v>
      </c>
      <c r="L3562">
        <v>1</v>
      </c>
      <c r="M3562">
        <v>3</v>
      </c>
      <c r="N3562">
        <v>8</v>
      </c>
      <c r="O3562">
        <v>3</v>
      </c>
      <c r="P3562">
        <v>6</v>
      </c>
      <c r="Q3562">
        <v>1</v>
      </c>
      <c r="R3562">
        <v>3</v>
      </c>
      <c r="S3562">
        <v>11</v>
      </c>
      <c r="T3562">
        <v>11</v>
      </c>
      <c r="U3562">
        <v>2</v>
      </c>
      <c r="V3562">
        <v>5</v>
      </c>
      <c r="W3562">
        <v>3</v>
      </c>
      <c r="X3562">
        <v>4</v>
      </c>
      <c r="Y3562">
        <v>4</v>
      </c>
      <c r="Z3562">
        <v>4</v>
      </c>
      <c r="AA3562">
        <v>4</v>
      </c>
      <c r="AB3562">
        <v>0</v>
      </c>
      <c r="AC3562">
        <v>0</v>
      </c>
      <c r="AD3562">
        <v>1</v>
      </c>
      <c r="AE3562">
        <f>SUM(M3562:N3562)/SUM(K3562:AD3562)</f>
        <v>0.14666666666666667</v>
      </c>
      <c r="AF3562">
        <f>SUM(S3562,Y3562)/SUM(K3562:AD3562)</f>
        <v>0.2</v>
      </c>
      <c r="AG3562">
        <f t="shared" si="238"/>
        <v>0.13333333333333333</v>
      </c>
      <c r="AH3562">
        <f t="shared" si="239"/>
        <v>5.3333333333333337E-2</v>
      </c>
      <c r="AI3562">
        <f t="shared" si="240"/>
        <v>0.21333333333333335</v>
      </c>
      <c r="AJ3562">
        <f t="shared" si="241"/>
        <v>0.25333333333333335</v>
      </c>
    </row>
    <row r="3563" spans="1:38" x14ac:dyDescent="0.2">
      <c r="A3563" t="s">
        <v>641</v>
      </c>
      <c r="B3563">
        <v>126</v>
      </c>
      <c r="C3563">
        <v>301</v>
      </c>
      <c r="D3563">
        <f>C3563-B3563</f>
        <v>175</v>
      </c>
      <c r="E3563">
        <v>0.27229999999999999</v>
      </c>
      <c r="F3563">
        <v>4.1609999999999998E-3</v>
      </c>
      <c r="G3563">
        <v>54</v>
      </c>
      <c r="H3563" t="s">
        <v>32</v>
      </c>
      <c r="I3563" t="s">
        <v>38</v>
      </c>
      <c r="J3563">
        <v>3.488</v>
      </c>
      <c r="K3563">
        <v>7</v>
      </c>
      <c r="L3563">
        <v>2</v>
      </c>
      <c r="M3563">
        <v>6</v>
      </c>
      <c r="N3563">
        <v>9</v>
      </c>
      <c r="O3563">
        <v>2</v>
      </c>
      <c r="P3563">
        <v>6</v>
      </c>
      <c r="Q3563">
        <v>1</v>
      </c>
      <c r="R3563">
        <v>2</v>
      </c>
      <c r="S3563">
        <v>11</v>
      </c>
      <c r="T3563">
        <v>6</v>
      </c>
      <c r="U3563">
        <v>3</v>
      </c>
      <c r="V3563">
        <v>2</v>
      </c>
      <c r="W3563">
        <v>2</v>
      </c>
      <c r="X3563">
        <v>3</v>
      </c>
      <c r="Y3563">
        <v>9</v>
      </c>
      <c r="Z3563">
        <v>9</v>
      </c>
      <c r="AA3563">
        <v>10</v>
      </c>
      <c r="AB3563">
        <v>5</v>
      </c>
      <c r="AC3563">
        <v>0</v>
      </c>
      <c r="AD3563">
        <v>5</v>
      </c>
      <c r="AE3563">
        <f>SUM(M3563:N3563)/SUM(K3563:AD3563)</f>
        <v>0.15</v>
      </c>
      <c r="AF3563">
        <f>SUM(S3563,Y3563)/SUM(K3563:AD3563)</f>
        <v>0.2</v>
      </c>
      <c r="AG3563">
        <f t="shared" si="238"/>
        <v>0.15</v>
      </c>
      <c r="AH3563">
        <f t="shared" si="239"/>
        <v>7.0000000000000007E-2</v>
      </c>
      <c r="AI3563">
        <f t="shared" si="240"/>
        <v>0.16</v>
      </c>
      <c r="AJ3563">
        <f t="shared" si="241"/>
        <v>0.27</v>
      </c>
      <c r="AK3563">
        <v>1</v>
      </c>
      <c r="AL3563">
        <v>1</v>
      </c>
    </row>
    <row r="3564" spans="1:38" x14ac:dyDescent="0.2">
      <c r="A3564" t="s">
        <v>1891</v>
      </c>
      <c r="B3564">
        <v>113</v>
      </c>
      <c r="C3564">
        <v>265</v>
      </c>
      <c r="D3564">
        <f>C3564-B3564</f>
        <v>152</v>
      </c>
      <c r="E3564">
        <v>0.29730000000000001</v>
      </c>
      <c r="F3564">
        <v>7.2306999999999996E-2</v>
      </c>
      <c r="G3564">
        <v>54</v>
      </c>
      <c r="H3564" t="s">
        <v>35</v>
      </c>
      <c r="I3564" t="s">
        <v>33</v>
      </c>
      <c r="J3564">
        <v>2.722</v>
      </c>
      <c r="K3564">
        <v>2</v>
      </c>
      <c r="L3564">
        <v>0</v>
      </c>
      <c r="M3564">
        <v>6</v>
      </c>
      <c r="N3564">
        <v>6</v>
      </c>
      <c r="O3564">
        <v>0</v>
      </c>
      <c r="P3564">
        <v>11</v>
      </c>
      <c r="Q3564">
        <v>1</v>
      </c>
      <c r="R3564">
        <v>0</v>
      </c>
      <c r="S3564">
        <v>8</v>
      </c>
      <c r="T3564">
        <v>3</v>
      </c>
      <c r="U3564">
        <v>0</v>
      </c>
      <c r="V3564">
        <v>9</v>
      </c>
      <c r="W3564">
        <v>1</v>
      </c>
      <c r="X3564">
        <v>2</v>
      </c>
      <c r="Y3564">
        <v>8</v>
      </c>
      <c r="Z3564">
        <v>6</v>
      </c>
      <c r="AA3564">
        <v>7</v>
      </c>
      <c r="AB3564">
        <v>4</v>
      </c>
      <c r="AC3564">
        <v>1</v>
      </c>
      <c r="AD3564">
        <v>5</v>
      </c>
      <c r="AE3564">
        <f>SUM(M3564:N3564)/SUM(K3564:AD3564)</f>
        <v>0.15</v>
      </c>
      <c r="AF3564">
        <f>SUM(S3564,Y3564)/SUM(K3564:AD3564)</f>
        <v>0.2</v>
      </c>
      <c r="AG3564">
        <f t="shared" si="238"/>
        <v>0.17499999999999999</v>
      </c>
      <c r="AH3564">
        <f t="shared" si="239"/>
        <v>7.4999999999999997E-2</v>
      </c>
      <c r="AI3564">
        <f t="shared" si="240"/>
        <v>8.7499999999999994E-2</v>
      </c>
      <c r="AJ3564">
        <f t="shared" si="241"/>
        <v>0.3125</v>
      </c>
    </row>
    <row r="3565" spans="1:38" x14ac:dyDescent="0.2">
      <c r="A3565" t="s">
        <v>919</v>
      </c>
      <c r="B3565">
        <v>323</v>
      </c>
      <c r="C3565">
        <v>368</v>
      </c>
      <c r="D3565">
        <f>C3565-B3565</f>
        <v>45</v>
      </c>
      <c r="E3565">
        <v>0.2152</v>
      </c>
      <c r="F3565">
        <v>4.28E-4</v>
      </c>
      <c r="G3565">
        <v>30</v>
      </c>
      <c r="H3565" t="s">
        <v>35</v>
      </c>
      <c r="I3565" t="s">
        <v>33</v>
      </c>
      <c r="J3565">
        <v>3.2240000000000002</v>
      </c>
      <c r="K3565">
        <v>1</v>
      </c>
      <c r="L3565">
        <v>1</v>
      </c>
      <c r="M3565">
        <v>2</v>
      </c>
      <c r="N3565">
        <v>5</v>
      </c>
      <c r="O3565">
        <v>3</v>
      </c>
      <c r="P3565">
        <v>2</v>
      </c>
      <c r="Q3565">
        <v>1</v>
      </c>
      <c r="R3565">
        <v>4</v>
      </c>
      <c r="S3565">
        <v>4</v>
      </c>
      <c r="T3565">
        <v>3</v>
      </c>
      <c r="U3565">
        <v>1</v>
      </c>
      <c r="V3565">
        <v>2</v>
      </c>
      <c r="W3565">
        <v>0</v>
      </c>
      <c r="X3565">
        <v>7</v>
      </c>
      <c r="Y3565">
        <v>5</v>
      </c>
      <c r="Z3565">
        <v>3</v>
      </c>
      <c r="AA3565">
        <v>0</v>
      </c>
      <c r="AB3565">
        <v>0</v>
      </c>
      <c r="AC3565">
        <v>1</v>
      </c>
      <c r="AD3565">
        <v>0</v>
      </c>
      <c r="AE3565">
        <f>SUM(M3565:N3565)/SUM(K3565:AD3565)</f>
        <v>0.15555555555555556</v>
      </c>
      <c r="AF3565">
        <f>SUM(S3565,Y3565)/SUM(K3565:AD3565)</f>
        <v>0.2</v>
      </c>
      <c r="AG3565">
        <f t="shared" si="238"/>
        <v>6.6666666666666666E-2</v>
      </c>
      <c r="AH3565">
        <f t="shared" si="239"/>
        <v>8.8888888888888892E-2</v>
      </c>
      <c r="AI3565">
        <f t="shared" si="240"/>
        <v>0.17777777777777778</v>
      </c>
      <c r="AJ3565">
        <f t="shared" si="241"/>
        <v>0.31111111111111112</v>
      </c>
    </row>
    <row r="3566" spans="1:38" x14ac:dyDescent="0.2">
      <c r="A3566" t="s">
        <v>1892</v>
      </c>
      <c r="B3566">
        <v>88</v>
      </c>
      <c r="C3566">
        <v>169</v>
      </c>
      <c r="D3566">
        <f>C3566-B3566</f>
        <v>81</v>
      </c>
      <c r="E3566">
        <v>0.25180000000000002</v>
      </c>
      <c r="F3566">
        <v>2.5000000000000001E-5</v>
      </c>
      <c r="G3566">
        <v>42</v>
      </c>
      <c r="H3566" t="s">
        <v>32</v>
      </c>
      <c r="I3566" t="s">
        <v>33</v>
      </c>
      <c r="J3566">
        <v>3.0760000000000001</v>
      </c>
      <c r="K3566">
        <v>4</v>
      </c>
      <c r="L3566">
        <v>0</v>
      </c>
      <c r="M3566">
        <v>4</v>
      </c>
      <c r="N3566">
        <v>3</v>
      </c>
      <c r="O3566">
        <v>2</v>
      </c>
      <c r="P3566">
        <v>1</v>
      </c>
      <c r="Q3566">
        <v>1</v>
      </c>
      <c r="R3566">
        <v>1</v>
      </c>
      <c r="S3566">
        <v>4</v>
      </c>
      <c r="T3566">
        <v>1</v>
      </c>
      <c r="U3566">
        <v>0</v>
      </c>
      <c r="V3566">
        <v>3</v>
      </c>
      <c r="W3566">
        <v>2</v>
      </c>
      <c r="X3566">
        <v>1</v>
      </c>
      <c r="Y3566">
        <v>5</v>
      </c>
      <c r="Z3566">
        <v>5</v>
      </c>
      <c r="AA3566">
        <v>2</v>
      </c>
      <c r="AB3566">
        <v>2</v>
      </c>
      <c r="AC3566">
        <v>1</v>
      </c>
      <c r="AD3566">
        <v>3</v>
      </c>
      <c r="AE3566">
        <f>SUM(M3566:N3566)/SUM(K3566:AD3566)</f>
        <v>0.15555555555555556</v>
      </c>
      <c r="AF3566">
        <f>SUM(S3566,Y3566)/SUM(K3566:AD3566)</f>
        <v>0.2</v>
      </c>
      <c r="AG3566">
        <f t="shared" si="238"/>
        <v>0.15555555555555556</v>
      </c>
      <c r="AH3566">
        <f t="shared" si="239"/>
        <v>0.13333333333333333</v>
      </c>
      <c r="AI3566">
        <f t="shared" si="240"/>
        <v>8.8888888888888892E-2</v>
      </c>
      <c r="AJ3566">
        <f t="shared" si="241"/>
        <v>0.26666666666666666</v>
      </c>
    </row>
    <row r="3567" spans="1:38" x14ac:dyDescent="0.2">
      <c r="A3567" t="s">
        <v>968</v>
      </c>
      <c r="B3567">
        <v>349</v>
      </c>
      <c r="C3567">
        <v>579</v>
      </c>
      <c r="D3567">
        <f>C3567-B3567</f>
        <v>230</v>
      </c>
      <c r="E3567">
        <v>0.29949999999999999</v>
      </c>
      <c r="F3567">
        <v>1.9919999999999998E-3</v>
      </c>
      <c r="G3567">
        <v>54</v>
      </c>
      <c r="H3567" t="s">
        <v>35</v>
      </c>
      <c r="I3567" t="s">
        <v>321</v>
      </c>
      <c r="J3567">
        <v>3.367</v>
      </c>
      <c r="K3567">
        <v>4</v>
      </c>
      <c r="L3567">
        <v>0</v>
      </c>
      <c r="M3567">
        <v>13</v>
      </c>
      <c r="N3567">
        <v>11</v>
      </c>
      <c r="O3567">
        <v>6</v>
      </c>
      <c r="P3567">
        <v>6</v>
      </c>
      <c r="Q3567">
        <v>3</v>
      </c>
      <c r="R3567">
        <v>8</v>
      </c>
      <c r="S3567">
        <v>22</v>
      </c>
      <c r="T3567">
        <v>14</v>
      </c>
      <c r="U3567">
        <v>3</v>
      </c>
      <c r="V3567">
        <v>10</v>
      </c>
      <c r="W3567">
        <v>5</v>
      </c>
      <c r="X3567">
        <v>5</v>
      </c>
      <c r="Y3567">
        <v>8</v>
      </c>
      <c r="Z3567">
        <v>12</v>
      </c>
      <c r="AA3567">
        <v>5</v>
      </c>
      <c r="AB3567">
        <v>4</v>
      </c>
      <c r="AC3567">
        <v>0</v>
      </c>
      <c r="AD3567">
        <v>11</v>
      </c>
      <c r="AE3567">
        <f>SUM(M3567:N3567)/SUM(K3567:AD3567)</f>
        <v>0.16</v>
      </c>
      <c r="AF3567">
        <f>SUM(S3567,Y3567)/SUM(K3567:AD3567)</f>
        <v>0.2</v>
      </c>
      <c r="AG3567">
        <f t="shared" si="238"/>
        <v>0.1</v>
      </c>
      <c r="AH3567">
        <f t="shared" si="239"/>
        <v>0.11333333333333333</v>
      </c>
      <c r="AI3567">
        <f t="shared" si="240"/>
        <v>0.19333333333333333</v>
      </c>
      <c r="AJ3567">
        <f t="shared" si="241"/>
        <v>0.23333333333333334</v>
      </c>
    </row>
    <row r="3568" spans="1:38" x14ac:dyDescent="0.2">
      <c r="A3568" t="s">
        <v>1396</v>
      </c>
      <c r="B3568">
        <v>79</v>
      </c>
      <c r="C3568">
        <v>103</v>
      </c>
      <c r="D3568">
        <f>C3568-B3568</f>
        <v>24</v>
      </c>
      <c r="E3568">
        <v>0.25659999999999999</v>
      </c>
      <c r="F3568">
        <v>1.0139999999999999E-3</v>
      </c>
      <c r="G3568">
        <v>42</v>
      </c>
      <c r="H3568" t="s">
        <v>46</v>
      </c>
      <c r="I3568" t="s">
        <v>49</v>
      </c>
      <c r="J3568">
        <v>3.952</v>
      </c>
      <c r="K3568">
        <v>1</v>
      </c>
      <c r="L3568">
        <v>0</v>
      </c>
      <c r="M3568">
        <v>1</v>
      </c>
      <c r="N3568">
        <v>3</v>
      </c>
      <c r="O3568">
        <v>0</v>
      </c>
      <c r="P3568">
        <v>0</v>
      </c>
      <c r="Q3568">
        <v>1</v>
      </c>
      <c r="R3568">
        <v>4</v>
      </c>
      <c r="S3568">
        <v>2</v>
      </c>
      <c r="T3568">
        <v>1</v>
      </c>
      <c r="U3568">
        <v>1</v>
      </c>
      <c r="V3568">
        <v>0</v>
      </c>
      <c r="W3568">
        <v>1</v>
      </c>
      <c r="X3568">
        <v>1</v>
      </c>
      <c r="Y3568">
        <v>3</v>
      </c>
      <c r="Z3568">
        <v>0</v>
      </c>
      <c r="AA3568">
        <v>2</v>
      </c>
      <c r="AB3568">
        <v>2</v>
      </c>
      <c r="AC3568">
        <v>0</v>
      </c>
      <c r="AD3568">
        <v>2</v>
      </c>
      <c r="AE3568">
        <f>SUM(M3568:N3568)/SUM(K3568:AD3568)</f>
        <v>0.16</v>
      </c>
      <c r="AF3568">
        <f>SUM(S3568,Y3568)/SUM(K3568:AD3568)</f>
        <v>0.2</v>
      </c>
      <c r="AG3568">
        <f t="shared" si="238"/>
        <v>0.08</v>
      </c>
      <c r="AH3568">
        <f t="shared" si="239"/>
        <v>0.08</v>
      </c>
      <c r="AI3568">
        <f t="shared" si="240"/>
        <v>0.32</v>
      </c>
      <c r="AJ3568">
        <f t="shared" si="241"/>
        <v>0.16</v>
      </c>
      <c r="AK3568">
        <v>11</v>
      </c>
      <c r="AL3568">
        <v>0</v>
      </c>
    </row>
    <row r="3569" spans="1:38" x14ac:dyDescent="0.2">
      <c r="A3569" t="s">
        <v>2207</v>
      </c>
      <c r="B3569">
        <v>4</v>
      </c>
      <c r="C3569">
        <v>43</v>
      </c>
      <c r="D3569">
        <f>C3569-B3569</f>
        <v>39</v>
      </c>
      <c r="E3569">
        <v>0.2122</v>
      </c>
      <c r="F3569">
        <v>5.411E-3</v>
      </c>
      <c r="G3569">
        <v>30</v>
      </c>
      <c r="H3569" t="s">
        <v>35</v>
      </c>
      <c r="I3569" t="s">
        <v>40</v>
      </c>
      <c r="J3569">
        <v>2.8759999999999999</v>
      </c>
      <c r="K3569">
        <v>1</v>
      </c>
      <c r="L3569">
        <v>0</v>
      </c>
      <c r="M3569">
        <v>3</v>
      </c>
      <c r="N3569">
        <v>1</v>
      </c>
      <c r="O3569">
        <v>0</v>
      </c>
      <c r="P3569">
        <v>2</v>
      </c>
      <c r="Q3569">
        <v>0</v>
      </c>
      <c r="R3569">
        <v>1</v>
      </c>
      <c r="S3569">
        <v>4</v>
      </c>
      <c r="T3569">
        <v>2</v>
      </c>
      <c r="U3569">
        <v>0</v>
      </c>
      <c r="V3569">
        <v>1</v>
      </c>
      <c r="W3569">
        <v>1</v>
      </c>
      <c r="X3569">
        <v>3</v>
      </c>
      <c r="Y3569">
        <v>1</v>
      </c>
      <c r="Z3569">
        <v>5</v>
      </c>
      <c r="AA3569">
        <v>0</v>
      </c>
      <c r="AB3569">
        <v>0</v>
      </c>
      <c r="AC3569">
        <v>0</v>
      </c>
      <c r="AD3569">
        <v>0</v>
      </c>
      <c r="AE3569">
        <f>SUM(M3569:N3569)/SUM(K3569:AD3569)</f>
        <v>0.16</v>
      </c>
      <c r="AF3569">
        <f>SUM(S3569,Y3569)/SUM(K3569:AD3569)</f>
        <v>0.2</v>
      </c>
      <c r="AG3569">
        <f t="shared" si="238"/>
        <v>0.16</v>
      </c>
      <c r="AH3569">
        <f t="shared" si="239"/>
        <v>0</v>
      </c>
      <c r="AI3569">
        <f t="shared" si="240"/>
        <v>0.12</v>
      </c>
      <c r="AJ3569">
        <f t="shared" si="241"/>
        <v>0.36</v>
      </c>
    </row>
    <row r="3570" spans="1:38" x14ac:dyDescent="0.2">
      <c r="A3570" t="s">
        <v>2503</v>
      </c>
      <c r="B3570">
        <v>148</v>
      </c>
      <c r="C3570">
        <v>172</v>
      </c>
      <c r="D3570">
        <f>C3570-B3570</f>
        <v>24</v>
      </c>
      <c r="E3570">
        <v>0.14269999999999999</v>
      </c>
      <c r="F3570">
        <v>1.7084999999999999E-2</v>
      </c>
      <c r="G3570">
        <v>6</v>
      </c>
      <c r="H3570" t="s">
        <v>35</v>
      </c>
      <c r="I3570" t="s">
        <v>44</v>
      </c>
      <c r="J3570">
        <v>3.6960000000000002</v>
      </c>
      <c r="K3570">
        <v>2</v>
      </c>
      <c r="L3570">
        <v>0</v>
      </c>
      <c r="M3570">
        <v>1</v>
      </c>
      <c r="N3570">
        <v>3</v>
      </c>
      <c r="O3570">
        <v>0</v>
      </c>
      <c r="P3570">
        <v>0</v>
      </c>
      <c r="Q3570">
        <v>1</v>
      </c>
      <c r="R3570">
        <v>1</v>
      </c>
      <c r="S3570">
        <v>2</v>
      </c>
      <c r="T3570">
        <v>5</v>
      </c>
      <c r="U3570">
        <v>1</v>
      </c>
      <c r="V3570">
        <v>1</v>
      </c>
      <c r="W3570">
        <v>0</v>
      </c>
      <c r="X3570">
        <v>3</v>
      </c>
      <c r="Y3570">
        <v>3</v>
      </c>
      <c r="Z3570">
        <v>1</v>
      </c>
      <c r="AA3570">
        <v>0</v>
      </c>
      <c r="AB3570">
        <v>1</v>
      </c>
      <c r="AC3570">
        <v>0</v>
      </c>
      <c r="AD3570">
        <v>0</v>
      </c>
      <c r="AE3570">
        <f>SUM(M3570:N3570)/SUM(K3570:AD3570)</f>
        <v>0.16</v>
      </c>
      <c r="AF3570">
        <f>SUM(S3570,Y3570)/SUM(K3570:AD3570)</f>
        <v>0.2</v>
      </c>
      <c r="AG3570">
        <f t="shared" si="238"/>
        <v>0.08</v>
      </c>
      <c r="AH3570">
        <f t="shared" si="239"/>
        <v>0</v>
      </c>
      <c r="AI3570">
        <f t="shared" si="240"/>
        <v>0.32</v>
      </c>
      <c r="AJ3570">
        <f t="shared" si="241"/>
        <v>0.24</v>
      </c>
    </row>
    <row r="3571" spans="1:38" x14ac:dyDescent="0.2">
      <c r="A3571" t="s">
        <v>1490</v>
      </c>
      <c r="B3571">
        <v>58</v>
      </c>
      <c r="C3571">
        <v>124</v>
      </c>
      <c r="D3571">
        <f>C3571-B3571</f>
        <v>66</v>
      </c>
      <c r="E3571">
        <v>0.2389</v>
      </c>
      <c r="F3571">
        <v>1.6022000000000002E-2</v>
      </c>
      <c r="G3571">
        <v>42</v>
      </c>
      <c r="H3571" t="s">
        <v>35</v>
      </c>
      <c r="I3571" t="s">
        <v>33</v>
      </c>
      <c r="J3571">
        <v>3.82</v>
      </c>
      <c r="K3571">
        <v>0</v>
      </c>
      <c r="L3571">
        <v>0</v>
      </c>
      <c r="M3571">
        <v>5</v>
      </c>
      <c r="N3571">
        <v>4</v>
      </c>
      <c r="O3571">
        <v>4</v>
      </c>
      <c r="P3571">
        <v>6</v>
      </c>
      <c r="Q3571">
        <v>1</v>
      </c>
      <c r="R3571">
        <v>2</v>
      </c>
      <c r="S3571">
        <v>8</v>
      </c>
      <c r="T3571">
        <v>4</v>
      </c>
      <c r="U3571">
        <v>2</v>
      </c>
      <c r="V3571">
        <v>1</v>
      </c>
      <c r="W3571">
        <v>1</v>
      </c>
      <c r="X3571">
        <v>3</v>
      </c>
      <c r="Y3571">
        <v>3</v>
      </c>
      <c r="Z3571">
        <v>3</v>
      </c>
      <c r="AA3571">
        <v>1</v>
      </c>
      <c r="AB3571">
        <v>6</v>
      </c>
      <c r="AC3571">
        <v>0</v>
      </c>
      <c r="AD3571">
        <v>1</v>
      </c>
      <c r="AE3571">
        <f>SUM(M3571:N3571)/SUM(K3571:AD3571)</f>
        <v>0.16363636363636364</v>
      </c>
      <c r="AF3571">
        <f>SUM(S3571,Y3571)/SUM(K3571:AD3571)</f>
        <v>0.2</v>
      </c>
      <c r="AG3571">
        <f t="shared" si="238"/>
        <v>0.12727272727272726</v>
      </c>
      <c r="AH3571">
        <f t="shared" si="239"/>
        <v>9.0909090909090912E-2</v>
      </c>
      <c r="AI3571">
        <f t="shared" si="240"/>
        <v>0.25454545454545452</v>
      </c>
      <c r="AJ3571">
        <f t="shared" si="241"/>
        <v>0.16363636363636364</v>
      </c>
    </row>
    <row r="3572" spans="1:38" x14ac:dyDescent="0.2">
      <c r="A3572" t="s">
        <v>228</v>
      </c>
      <c r="B3572">
        <v>3</v>
      </c>
      <c r="C3572">
        <v>224</v>
      </c>
      <c r="D3572">
        <f>C3572-B3572</f>
        <v>221</v>
      </c>
      <c r="E3572">
        <v>0.15870000000000001</v>
      </c>
      <c r="F3572">
        <v>8.8999999999999995E-5</v>
      </c>
      <c r="G3572">
        <v>6</v>
      </c>
      <c r="H3572" t="s">
        <v>46</v>
      </c>
      <c r="I3572" t="s">
        <v>229</v>
      </c>
      <c r="J3572">
        <v>2.956</v>
      </c>
      <c r="K3572">
        <v>7</v>
      </c>
      <c r="L3572">
        <v>1</v>
      </c>
      <c r="M3572">
        <v>10</v>
      </c>
      <c r="N3572">
        <v>8</v>
      </c>
      <c r="O3572">
        <v>3</v>
      </c>
      <c r="P3572">
        <v>3</v>
      </c>
      <c r="Q3572">
        <v>4</v>
      </c>
      <c r="R3572">
        <v>4</v>
      </c>
      <c r="S3572">
        <v>12</v>
      </c>
      <c r="T3572">
        <v>5</v>
      </c>
      <c r="U3572">
        <v>0</v>
      </c>
      <c r="V3572">
        <v>8</v>
      </c>
      <c r="W3572">
        <v>4</v>
      </c>
      <c r="X3572">
        <v>6</v>
      </c>
      <c r="Y3572">
        <v>9</v>
      </c>
      <c r="Z3572">
        <v>11</v>
      </c>
      <c r="AA3572">
        <v>4</v>
      </c>
      <c r="AB3572">
        <v>3</v>
      </c>
      <c r="AC3572">
        <v>0</v>
      </c>
      <c r="AD3572">
        <v>3</v>
      </c>
      <c r="AE3572">
        <f>SUM(M3572:N3572)/SUM(K3572:AD3572)</f>
        <v>0.17142857142857143</v>
      </c>
      <c r="AF3572">
        <f>SUM(S3572,Y3572)/SUM(K3572:AD3572)</f>
        <v>0.2</v>
      </c>
      <c r="AG3572">
        <f t="shared" si="238"/>
        <v>0.13333333333333333</v>
      </c>
      <c r="AH3572">
        <f t="shared" si="239"/>
        <v>5.7142857142857141E-2</v>
      </c>
      <c r="AI3572">
        <f t="shared" si="240"/>
        <v>0.11428571428571428</v>
      </c>
      <c r="AJ3572">
        <f t="shared" si="241"/>
        <v>0.32380952380952382</v>
      </c>
    </row>
    <row r="3573" spans="1:38" x14ac:dyDescent="0.2">
      <c r="A3573" t="s">
        <v>1720</v>
      </c>
      <c r="B3573">
        <v>60</v>
      </c>
      <c r="C3573">
        <v>192</v>
      </c>
      <c r="D3573">
        <f>C3573-B3573</f>
        <v>132</v>
      </c>
      <c r="E3573">
        <v>0.29870000000000002</v>
      </c>
      <c r="F3573">
        <v>4.8999999999999998E-5</v>
      </c>
      <c r="G3573">
        <v>54</v>
      </c>
      <c r="H3573" t="s">
        <v>35</v>
      </c>
      <c r="I3573" t="s">
        <v>33</v>
      </c>
      <c r="J3573">
        <v>2.8650000000000002</v>
      </c>
      <c r="K3573">
        <v>2</v>
      </c>
      <c r="L3573">
        <v>0</v>
      </c>
      <c r="M3573">
        <v>6</v>
      </c>
      <c r="N3573">
        <v>7</v>
      </c>
      <c r="O3573">
        <v>1</v>
      </c>
      <c r="P3573">
        <v>2</v>
      </c>
      <c r="Q3573">
        <v>3</v>
      </c>
      <c r="R3573">
        <v>1</v>
      </c>
      <c r="S3573">
        <v>8</v>
      </c>
      <c r="T3573">
        <v>5</v>
      </c>
      <c r="U3573">
        <v>2</v>
      </c>
      <c r="V3573">
        <v>6</v>
      </c>
      <c r="W3573">
        <v>3</v>
      </c>
      <c r="X3573">
        <v>7</v>
      </c>
      <c r="Y3573">
        <v>7</v>
      </c>
      <c r="Z3573">
        <v>4</v>
      </c>
      <c r="AA3573">
        <v>3</v>
      </c>
      <c r="AB3573">
        <v>5</v>
      </c>
      <c r="AC3573">
        <v>2</v>
      </c>
      <c r="AD3573">
        <v>1</v>
      </c>
      <c r="AE3573">
        <f>SUM(M3573:N3573)/SUM(K3573:AD3573)</f>
        <v>0.17333333333333334</v>
      </c>
      <c r="AF3573">
        <f>SUM(S3573,Y3573)/SUM(K3573:AD3573)</f>
        <v>0.2</v>
      </c>
      <c r="AG3573">
        <f t="shared" si="238"/>
        <v>9.3333333333333338E-2</v>
      </c>
      <c r="AH3573">
        <f t="shared" si="239"/>
        <v>5.3333333333333337E-2</v>
      </c>
      <c r="AI3573">
        <f t="shared" si="240"/>
        <v>0.17333333333333334</v>
      </c>
      <c r="AJ3573">
        <f t="shared" si="241"/>
        <v>0.30666666666666664</v>
      </c>
    </row>
    <row r="3574" spans="1:38" x14ac:dyDescent="0.2">
      <c r="A3574" t="s">
        <v>1552</v>
      </c>
      <c r="B3574">
        <v>77</v>
      </c>
      <c r="C3574">
        <v>967</v>
      </c>
      <c r="D3574">
        <f>C3574-B3574</f>
        <v>890</v>
      </c>
      <c r="E3574">
        <v>0.31390000000000001</v>
      </c>
      <c r="F3574">
        <v>7.4019999999999997E-3</v>
      </c>
      <c r="G3574">
        <v>66</v>
      </c>
      <c r="H3574" t="s">
        <v>35</v>
      </c>
      <c r="I3574" t="s">
        <v>72</v>
      </c>
      <c r="J3574">
        <v>2.6459999999999999</v>
      </c>
      <c r="K3574">
        <v>12</v>
      </c>
      <c r="L3574">
        <v>1</v>
      </c>
      <c r="M3574">
        <v>27</v>
      </c>
      <c r="N3574">
        <v>32</v>
      </c>
      <c r="O3574">
        <v>4</v>
      </c>
      <c r="P3574">
        <v>34</v>
      </c>
      <c r="Q3574">
        <v>7</v>
      </c>
      <c r="R3574">
        <v>7</v>
      </c>
      <c r="S3574">
        <v>50</v>
      </c>
      <c r="T3574">
        <v>13</v>
      </c>
      <c r="U3574">
        <v>6</v>
      </c>
      <c r="V3574">
        <v>34</v>
      </c>
      <c r="W3574">
        <v>16</v>
      </c>
      <c r="X3574">
        <v>20</v>
      </c>
      <c r="Y3574">
        <v>18</v>
      </c>
      <c r="Z3574">
        <v>32</v>
      </c>
      <c r="AA3574">
        <v>12</v>
      </c>
      <c r="AB3574">
        <v>5</v>
      </c>
      <c r="AC3574">
        <v>3</v>
      </c>
      <c r="AD3574">
        <v>7</v>
      </c>
      <c r="AE3574">
        <f>SUM(M3574:N3574)/SUM(K3574:AD3574)</f>
        <v>0.17352941176470588</v>
      </c>
      <c r="AF3574">
        <f>SUM(S3574,Y3574)/SUM(K3574:AD3574)</f>
        <v>0.2</v>
      </c>
      <c r="AG3574">
        <f t="shared" si="238"/>
        <v>0.18235294117647058</v>
      </c>
      <c r="AH3574">
        <f t="shared" si="239"/>
        <v>4.1176470588235294E-2</v>
      </c>
      <c r="AI3574">
        <f t="shared" si="240"/>
        <v>9.1176470588235289E-2</v>
      </c>
      <c r="AJ3574">
        <f t="shared" si="241"/>
        <v>0.31176470588235294</v>
      </c>
    </row>
    <row r="3575" spans="1:38" x14ac:dyDescent="0.2">
      <c r="A3575" t="s">
        <v>1099</v>
      </c>
      <c r="B3575">
        <v>177</v>
      </c>
      <c r="C3575">
        <v>238</v>
      </c>
      <c r="D3575">
        <f>C3575-B3575</f>
        <v>61</v>
      </c>
      <c r="E3575">
        <v>0.24660000000000001</v>
      </c>
      <c r="F3575">
        <v>3.4738999999999999E-2</v>
      </c>
      <c r="G3575">
        <v>42</v>
      </c>
      <c r="H3575" t="s">
        <v>35</v>
      </c>
      <c r="I3575" t="s">
        <v>36</v>
      </c>
      <c r="J3575">
        <v>3.5870000000000002</v>
      </c>
      <c r="K3575">
        <v>1</v>
      </c>
      <c r="L3575">
        <v>1</v>
      </c>
      <c r="M3575">
        <v>3</v>
      </c>
      <c r="N3575">
        <v>5</v>
      </c>
      <c r="O3575">
        <v>0</v>
      </c>
      <c r="P3575">
        <v>1</v>
      </c>
      <c r="Q3575">
        <v>0</v>
      </c>
      <c r="R3575">
        <v>5</v>
      </c>
      <c r="S3575">
        <v>4</v>
      </c>
      <c r="T3575">
        <v>4</v>
      </c>
      <c r="U3575">
        <v>1</v>
      </c>
      <c r="V3575">
        <v>1</v>
      </c>
      <c r="W3575">
        <v>1</v>
      </c>
      <c r="X3575">
        <v>3</v>
      </c>
      <c r="Y3575">
        <v>5</v>
      </c>
      <c r="Z3575">
        <v>8</v>
      </c>
      <c r="AA3575">
        <v>1</v>
      </c>
      <c r="AB3575">
        <v>1</v>
      </c>
      <c r="AC3575">
        <v>0</v>
      </c>
      <c r="AD3575">
        <v>0</v>
      </c>
      <c r="AE3575">
        <f>SUM(M3575:N3575)/SUM(K3575:AD3575)</f>
        <v>0.17777777777777778</v>
      </c>
      <c r="AF3575">
        <f>SUM(S3575,Y3575)/SUM(K3575:AD3575)</f>
        <v>0.2</v>
      </c>
      <c r="AG3575">
        <f t="shared" si="238"/>
        <v>6.6666666666666666E-2</v>
      </c>
      <c r="AH3575">
        <f t="shared" si="239"/>
        <v>0</v>
      </c>
      <c r="AI3575">
        <f t="shared" si="240"/>
        <v>0.24444444444444444</v>
      </c>
      <c r="AJ3575">
        <f t="shared" si="241"/>
        <v>0.31111111111111112</v>
      </c>
    </row>
    <row r="3576" spans="1:38" x14ac:dyDescent="0.2">
      <c r="A3576" t="s">
        <v>931</v>
      </c>
      <c r="B3576">
        <v>5</v>
      </c>
      <c r="C3576">
        <v>468</v>
      </c>
      <c r="D3576">
        <f>C3576-B3576</f>
        <v>463</v>
      </c>
      <c r="E3576">
        <v>0.5786</v>
      </c>
      <c r="F3576">
        <v>9.9099999999999991E-4</v>
      </c>
      <c r="G3576">
        <v>90</v>
      </c>
      <c r="H3576" t="s">
        <v>32</v>
      </c>
      <c r="I3576" t="s">
        <v>49</v>
      </c>
      <c r="J3576">
        <v>2.649</v>
      </c>
      <c r="K3576">
        <v>3</v>
      </c>
      <c r="L3576">
        <v>1</v>
      </c>
      <c r="M3576">
        <v>10</v>
      </c>
      <c r="N3576">
        <v>19</v>
      </c>
      <c r="O3576">
        <v>4</v>
      </c>
      <c r="P3576">
        <v>32</v>
      </c>
      <c r="Q3576">
        <v>2</v>
      </c>
      <c r="R3576">
        <v>1</v>
      </c>
      <c r="S3576">
        <v>27</v>
      </c>
      <c r="T3576">
        <v>3</v>
      </c>
      <c r="U3576">
        <v>1</v>
      </c>
      <c r="V3576">
        <v>12</v>
      </c>
      <c r="W3576">
        <v>6</v>
      </c>
      <c r="X3576">
        <v>8</v>
      </c>
      <c r="Y3576">
        <v>5</v>
      </c>
      <c r="Z3576">
        <v>14</v>
      </c>
      <c r="AA3576">
        <v>9</v>
      </c>
      <c r="AB3576">
        <v>3</v>
      </c>
      <c r="AC3576">
        <v>0</v>
      </c>
      <c r="AD3576">
        <v>0</v>
      </c>
      <c r="AE3576">
        <f>SUM(M3576:N3576)/SUM(K3576:AD3576)</f>
        <v>0.18124999999999999</v>
      </c>
      <c r="AF3576">
        <f>SUM(S3576,Y3576)/SUM(K3576:AD3576)</f>
        <v>0.2</v>
      </c>
      <c r="AG3576">
        <f t="shared" si="238"/>
        <v>0.25624999999999998</v>
      </c>
      <c r="AH3576">
        <f t="shared" si="239"/>
        <v>2.5000000000000001E-2</v>
      </c>
      <c r="AI3576">
        <f t="shared" si="240"/>
        <v>0.05</v>
      </c>
      <c r="AJ3576">
        <f t="shared" si="241"/>
        <v>0.28749999999999998</v>
      </c>
      <c r="AK3576">
        <v>36</v>
      </c>
      <c r="AL3576">
        <v>5</v>
      </c>
    </row>
    <row r="3577" spans="1:38" x14ac:dyDescent="0.2">
      <c r="A3577" t="s">
        <v>1492</v>
      </c>
      <c r="B3577">
        <v>390</v>
      </c>
      <c r="C3577">
        <v>486</v>
      </c>
      <c r="D3577">
        <f>C3577-B3577</f>
        <v>96</v>
      </c>
      <c r="E3577">
        <v>0.1244</v>
      </c>
      <c r="F3577">
        <v>1.158E-3</v>
      </c>
      <c r="G3577">
        <v>6</v>
      </c>
      <c r="H3577" t="s">
        <v>46</v>
      </c>
      <c r="I3577" t="s">
        <v>36</v>
      </c>
      <c r="J3577">
        <v>2.6219999999999999</v>
      </c>
      <c r="K3577">
        <v>2</v>
      </c>
      <c r="L3577">
        <v>1</v>
      </c>
      <c r="M3577">
        <v>3</v>
      </c>
      <c r="N3577">
        <v>7</v>
      </c>
      <c r="O3577">
        <v>0</v>
      </c>
      <c r="P3577">
        <v>2</v>
      </c>
      <c r="Q3577">
        <v>2</v>
      </c>
      <c r="R3577">
        <v>0</v>
      </c>
      <c r="S3577">
        <v>10</v>
      </c>
      <c r="T3577">
        <v>3</v>
      </c>
      <c r="U3577">
        <v>0</v>
      </c>
      <c r="V3577">
        <v>6</v>
      </c>
      <c r="W3577">
        <v>3</v>
      </c>
      <c r="X3577">
        <v>1</v>
      </c>
      <c r="Y3577">
        <v>1</v>
      </c>
      <c r="Z3577">
        <v>7</v>
      </c>
      <c r="AA3577">
        <v>5</v>
      </c>
      <c r="AB3577">
        <v>1</v>
      </c>
      <c r="AC3577">
        <v>1</v>
      </c>
      <c r="AD3577">
        <v>0</v>
      </c>
      <c r="AE3577">
        <f>SUM(M3577:N3577)/SUM(K3577:AD3577)</f>
        <v>0.18181818181818182</v>
      </c>
      <c r="AF3577">
        <f>SUM(S3577,Y3577)/SUM(K3577:AD3577)</f>
        <v>0.2</v>
      </c>
      <c r="AG3577">
        <f t="shared" si="238"/>
        <v>0.12727272727272726</v>
      </c>
      <c r="AH3577">
        <f t="shared" si="239"/>
        <v>1.8181818181818181E-2</v>
      </c>
      <c r="AI3577">
        <f t="shared" si="240"/>
        <v>7.2727272727272724E-2</v>
      </c>
      <c r="AJ3577">
        <f t="shared" si="241"/>
        <v>0.4</v>
      </c>
    </row>
    <row r="3578" spans="1:38" x14ac:dyDescent="0.2">
      <c r="A3578" t="s">
        <v>919</v>
      </c>
      <c r="B3578">
        <v>54</v>
      </c>
      <c r="C3578">
        <v>123</v>
      </c>
      <c r="D3578">
        <f>C3578-B3578</f>
        <v>69</v>
      </c>
      <c r="E3578">
        <v>0.2152</v>
      </c>
      <c r="F3578">
        <v>4.28E-4</v>
      </c>
      <c r="G3578">
        <v>30</v>
      </c>
      <c r="H3578" t="s">
        <v>35</v>
      </c>
      <c r="I3578" t="s">
        <v>33</v>
      </c>
      <c r="J3578">
        <v>3.2970000000000002</v>
      </c>
      <c r="K3578">
        <v>3</v>
      </c>
      <c r="L3578">
        <v>0</v>
      </c>
      <c r="M3578">
        <v>7</v>
      </c>
      <c r="N3578">
        <v>4</v>
      </c>
      <c r="O3578">
        <v>1</v>
      </c>
      <c r="P3578">
        <v>1</v>
      </c>
      <c r="Q3578">
        <v>2</v>
      </c>
      <c r="R3578">
        <v>3</v>
      </c>
      <c r="S3578">
        <v>7</v>
      </c>
      <c r="T3578">
        <v>9</v>
      </c>
      <c r="U3578">
        <v>0</v>
      </c>
      <c r="V3578">
        <v>3</v>
      </c>
      <c r="W3578">
        <v>1</v>
      </c>
      <c r="X3578">
        <v>5</v>
      </c>
      <c r="Y3578">
        <v>5</v>
      </c>
      <c r="Z3578">
        <v>2</v>
      </c>
      <c r="AA3578">
        <v>3</v>
      </c>
      <c r="AB3578">
        <v>1</v>
      </c>
      <c r="AC3578">
        <v>0</v>
      </c>
      <c r="AD3578">
        <v>3</v>
      </c>
      <c r="AE3578">
        <f>SUM(M3578:N3578)/SUM(K3578:AD3578)</f>
        <v>0.18333333333333332</v>
      </c>
      <c r="AF3578">
        <f>SUM(S3578,Y3578)/SUM(K3578:AD3578)</f>
        <v>0.2</v>
      </c>
      <c r="AG3578">
        <f t="shared" si="238"/>
        <v>8.3333333333333329E-2</v>
      </c>
      <c r="AH3578">
        <f t="shared" si="239"/>
        <v>6.6666666666666666E-2</v>
      </c>
      <c r="AI3578">
        <f t="shared" si="240"/>
        <v>0.21666666666666667</v>
      </c>
      <c r="AJ3578">
        <f t="shared" si="241"/>
        <v>0.25</v>
      </c>
    </row>
    <row r="3579" spans="1:38" x14ac:dyDescent="0.2">
      <c r="A3579" t="s">
        <v>366</v>
      </c>
      <c r="B3579">
        <v>987</v>
      </c>
      <c r="C3579">
        <v>1289</v>
      </c>
      <c r="D3579">
        <f>C3579-B3579</f>
        <v>302</v>
      </c>
      <c r="E3579">
        <v>0.17100000000000001</v>
      </c>
      <c r="F3579">
        <v>1.4300000000000001E-4</v>
      </c>
      <c r="G3579">
        <v>18</v>
      </c>
      <c r="H3579" t="s">
        <v>35</v>
      </c>
      <c r="I3579" t="s">
        <v>33</v>
      </c>
      <c r="J3579">
        <v>2.7360000000000002</v>
      </c>
      <c r="K3579">
        <v>1</v>
      </c>
      <c r="L3579">
        <v>1</v>
      </c>
      <c r="M3579">
        <v>11</v>
      </c>
      <c r="N3579">
        <v>12</v>
      </c>
      <c r="O3579">
        <v>3</v>
      </c>
      <c r="P3579">
        <v>16</v>
      </c>
      <c r="Q3579">
        <v>2</v>
      </c>
      <c r="R3579">
        <v>3</v>
      </c>
      <c r="S3579">
        <v>16</v>
      </c>
      <c r="T3579">
        <v>7</v>
      </c>
      <c r="U3579">
        <v>1</v>
      </c>
      <c r="V3579">
        <v>13</v>
      </c>
      <c r="W3579">
        <v>5</v>
      </c>
      <c r="X3579">
        <v>2</v>
      </c>
      <c r="Y3579">
        <v>9</v>
      </c>
      <c r="Z3579">
        <v>18</v>
      </c>
      <c r="AA3579">
        <v>4</v>
      </c>
      <c r="AB3579">
        <v>0</v>
      </c>
      <c r="AC3579">
        <v>0</v>
      </c>
      <c r="AD3579">
        <v>1</v>
      </c>
      <c r="AE3579">
        <f>SUM(M3579:N3579)/SUM(K3579:AD3579)</f>
        <v>0.184</v>
      </c>
      <c r="AF3579">
        <f>SUM(S3579,Y3579)/SUM(K3579:AD3579)</f>
        <v>0.2</v>
      </c>
      <c r="AG3579">
        <f t="shared" si="238"/>
        <v>0.17599999999999999</v>
      </c>
      <c r="AH3579">
        <f t="shared" si="239"/>
        <v>3.2000000000000001E-2</v>
      </c>
      <c r="AI3579">
        <f t="shared" si="240"/>
        <v>8.7999999999999995E-2</v>
      </c>
      <c r="AJ3579">
        <f t="shared" si="241"/>
        <v>0.32</v>
      </c>
    </row>
    <row r="3580" spans="1:38" x14ac:dyDescent="0.2">
      <c r="A3580" t="s">
        <v>544</v>
      </c>
      <c r="B3580">
        <v>91</v>
      </c>
      <c r="C3580">
        <v>547</v>
      </c>
      <c r="D3580">
        <f>C3580-B3580</f>
        <v>456</v>
      </c>
      <c r="E3580">
        <v>0.1484</v>
      </c>
      <c r="F3580">
        <v>2.99E-4</v>
      </c>
      <c r="G3580">
        <v>6</v>
      </c>
      <c r="H3580" t="s">
        <v>46</v>
      </c>
      <c r="I3580" t="s">
        <v>545</v>
      </c>
      <c r="J3580">
        <v>2.964</v>
      </c>
      <c r="K3580">
        <v>12</v>
      </c>
      <c r="L3580">
        <v>3</v>
      </c>
      <c r="M3580">
        <v>19</v>
      </c>
      <c r="N3580">
        <v>19</v>
      </c>
      <c r="O3580">
        <v>2</v>
      </c>
      <c r="P3580">
        <v>17</v>
      </c>
      <c r="Q3580">
        <v>4</v>
      </c>
      <c r="R3580">
        <v>8</v>
      </c>
      <c r="S3580">
        <v>24</v>
      </c>
      <c r="T3580">
        <v>6</v>
      </c>
      <c r="U3580">
        <v>4</v>
      </c>
      <c r="V3580">
        <v>10</v>
      </c>
      <c r="W3580">
        <v>2</v>
      </c>
      <c r="X3580">
        <v>14</v>
      </c>
      <c r="Y3580">
        <v>17</v>
      </c>
      <c r="Z3580">
        <v>23</v>
      </c>
      <c r="AA3580">
        <v>11</v>
      </c>
      <c r="AB3580">
        <v>6</v>
      </c>
      <c r="AC3580">
        <v>0</v>
      </c>
      <c r="AD3580">
        <v>4</v>
      </c>
      <c r="AE3580">
        <f>SUM(M3580:N3580)/SUM(K3580:AD3580)</f>
        <v>0.18536585365853658</v>
      </c>
      <c r="AF3580">
        <f>SUM(S3580,Y3580)/SUM(K3580:AD3580)</f>
        <v>0.2</v>
      </c>
      <c r="AG3580">
        <f t="shared" si="238"/>
        <v>0.15121951219512195</v>
      </c>
      <c r="AH3580">
        <f t="shared" si="239"/>
        <v>2.9268292682926831E-2</v>
      </c>
      <c r="AI3580">
        <f t="shared" si="240"/>
        <v>0.11707317073170732</v>
      </c>
      <c r="AJ3580">
        <f t="shared" si="241"/>
        <v>0.31707317073170732</v>
      </c>
    </row>
    <row r="3581" spans="1:38" x14ac:dyDescent="0.2">
      <c r="A3581" t="s">
        <v>1201</v>
      </c>
      <c r="B3581">
        <v>28</v>
      </c>
      <c r="C3581">
        <v>244</v>
      </c>
      <c r="D3581">
        <f>C3581-B3581</f>
        <v>216</v>
      </c>
      <c r="E3581">
        <v>0.21629999999999999</v>
      </c>
      <c r="F3581">
        <v>1.258E-3</v>
      </c>
      <c r="G3581">
        <v>30</v>
      </c>
      <c r="H3581" t="s">
        <v>46</v>
      </c>
      <c r="I3581" t="s">
        <v>36</v>
      </c>
      <c r="J3581">
        <v>2.7770000000000001</v>
      </c>
      <c r="K3581">
        <v>3</v>
      </c>
      <c r="L3581">
        <v>0</v>
      </c>
      <c r="M3581">
        <v>13</v>
      </c>
      <c r="N3581">
        <v>5</v>
      </c>
      <c r="O3581">
        <v>2</v>
      </c>
      <c r="P3581">
        <v>12</v>
      </c>
      <c r="Q3581">
        <v>2</v>
      </c>
      <c r="R3581">
        <v>1</v>
      </c>
      <c r="S3581">
        <v>15</v>
      </c>
      <c r="T3581">
        <v>4</v>
      </c>
      <c r="U3581">
        <v>0</v>
      </c>
      <c r="V3581">
        <v>3</v>
      </c>
      <c r="W3581">
        <v>5</v>
      </c>
      <c r="X3581">
        <v>7</v>
      </c>
      <c r="Y3581">
        <v>4</v>
      </c>
      <c r="Z3581">
        <v>9</v>
      </c>
      <c r="AA3581">
        <v>5</v>
      </c>
      <c r="AB3581">
        <v>3</v>
      </c>
      <c r="AC3581">
        <v>0</v>
      </c>
      <c r="AD3581">
        <v>2</v>
      </c>
      <c r="AE3581">
        <f>SUM(M3581:N3581)/SUM(K3581:AD3581)</f>
        <v>0.18947368421052632</v>
      </c>
      <c r="AF3581">
        <f>SUM(S3581,Y3581)/SUM(K3581:AD3581)</f>
        <v>0.2</v>
      </c>
      <c r="AG3581">
        <f t="shared" si="238"/>
        <v>0.21052631578947367</v>
      </c>
      <c r="AH3581">
        <f t="shared" si="239"/>
        <v>4.2105263157894736E-2</v>
      </c>
      <c r="AI3581">
        <f t="shared" si="240"/>
        <v>8.4210526315789472E-2</v>
      </c>
      <c r="AJ3581">
        <f t="shared" si="241"/>
        <v>0.27368421052631581</v>
      </c>
      <c r="AK3581">
        <v>3</v>
      </c>
      <c r="AL3581">
        <v>3</v>
      </c>
    </row>
    <row r="3582" spans="1:38" x14ac:dyDescent="0.2">
      <c r="A3582" t="s">
        <v>412</v>
      </c>
      <c r="B3582">
        <v>85</v>
      </c>
      <c r="C3582">
        <v>130</v>
      </c>
      <c r="D3582">
        <f>C3582-B3582</f>
        <v>45</v>
      </c>
      <c r="E3582">
        <v>0.20499999999999999</v>
      </c>
      <c r="F3582">
        <v>5.5529999999999998E-3</v>
      </c>
      <c r="G3582">
        <v>30</v>
      </c>
      <c r="H3582" t="s">
        <v>35</v>
      </c>
      <c r="I3582" t="s">
        <v>413</v>
      </c>
      <c r="J3582">
        <v>3.38</v>
      </c>
      <c r="K3582">
        <v>1</v>
      </c>
      <c r="L3582">
        <v>0</v>
      </c>
      <c r="M3582">
        <v>5</v>
      </c>
      <c r="N3582">
        <v>1</v>
      </c>
      <c r="O3582">
        <v>4</v>
      </c>
      <c r="P3582">
        <v>1</v>
      </c>
      <c r="Q3582">
        <v>0</v>
      </c>
      <c r="R3582">
        <v>0</v>
      </c>
      <c r="S3582">
        <v>5</v>
      </c>
      <c r="T3582">
        <v>3</v>
      </c>
      <c r="U3582">
        <v>0</v>
      </c>
      <c r="V3582">
        <v>1</v>
      </c>
      <c r="W3582">
        <v>1</v>
      </c>
      <c r="X3582">
        <v>0</v>
      </c>
      <c r="Y3582">
        <v>1</v>
      </c>
      <c r="Z3582">
        <v>0</v>
      </c>
      <c r="AA3582">
        <v>2</v>
      </c>
      <c r="AB3582">
        <v>0</v>
      </c>
      <c r="AC3582">
        <v>1</v>
      </c>
      <c r="AD3582">
        <v>4</v>
      </c>
      <c r="AE3582">
        <f>SUM(M3582:N3582)/SUM(K3582:AD3582)</f>
        <v>0.2</v>
      </c>
      <c r="AF3582">
        <f>SUM(S3582,Y3582)/SUM(K3582:AD3582)</f>
        <v>0.2</v>
      </c>
      <c r="AG3582">
        <f t="shared" si="238"/>
        <v>0.1</v>
      </c>
      <c r="AH3582">
        <f t="shared" si="239"/>
        <v>0.3</v>
      </c>
      <c r="AI3582">
        <f t="shared" si="240"/>
        <v>0.1</v>
      </c>
      <c r="AJ3582">
        <f t="shared" si="241"/>
        <v>0.1</v>
      </c>
    </row>
    <row r="3583" spans="1:38" x14ac:dyDescent="0.2">
      <c r="A3583" t="s">
        <v>567</v>
      </c>
      <c r="B3583">
        <v>1320</v>
      </c>
      <c r="C3583">
        <v>1456</v>
      </c>
      <c r="D3583">
        <f>C3583-B3583</f>
        <v>136</v>
      </c>
      <c r="E3583">
        <v>0.26369999999999999</v>
      </c>
      <c r="F3583" s="1">
        <v>5.0000000000000004E-6</v>
      </c>
      <c r="G3583">
        <v>54</v>
      </c>
      <c r="H3583" t="s">
        <v>46</v>
      </c>
      <c r="I3583" t="s">
        <v>568</v>
      </c>
      <c r="J3583">
        <v>2.774</v>
      </c>
      <c r="K3583">
        <v>4</v>
      </c>
      <c r="L3583">
        <v>0</v>
      </c>
      <c r="M3583">
        <v>9</v>
      </c>
      <c r="N3583">
        <v>5</v>
      </c>
      <c r="O3583">
        <v>1</v>
      </c>
      <c r="P3583">
        <v>7</v>
      </c>
      <c r="Q3583">
        <v>2</v>
      </c>
      <c r="R3583">
        <v>4</v>
      </c>
      <c r="S3583">
        <v>10</v>
      </c>
      <c r="T3583">
        <v>3</v>
      </c>
      <c r="U3583">
        <v>1</v>
      </c>
      <c r="V3583">
        <v>3</v>
      </c>
      <c r="W3583">
        <v>1</v>
      </c>
      <c r="X3583">
        <v>8</v>
      </c>
      <c r="Y3583">
        <v>4</v>
      </c>
      <c r="Z3583">
        <v>4</v>
      </c>
      <c r="AA3583">
        <v>2</v>
      </c>
      <c r="AB3583">
        <v>0</v>
      </c>
      <c r="AC3583">
        <v>1</v>
      </c>
      <c r="AD3583">
        <v>1</v>
      </c>
      <c r="AE3583">
        <f>SUM(M3583:N3583)/SUM(K3583:AD3583)</f>
        <v>0.2</v>
      </c>
      <c r="AF3583">
        <f>SUM(S3583,Y3583)/SUM(K3583:AD3583)</f>
        <v>0.2</v>
      </c>
      <c r="AG3583">
        <f t="shared" si="238"/>
        <v>0.17142857142857143</v>
      </c>
      <c r="AH3583">
        <f t="shared" si="239"/>
        <v>4.2857142857142858E-2</v>
      </c>
      <c r="AI3583">
        <f t="shared" si="240"/>
        <v>0.11428571428571428</v>
      </c>
      <c r="AJ3583">
        <f t="shared" si="241"/>
        <v>0.27142857142857141</v>
      </c>
    </row>
    <row r="3584" spans="1:38" x14ac:dyDescent="0.2">
      <c r="A3584" t="s">
        <v>742</v>
      </c>
      <c r="B3584">
        <v>5</v>
      </c>
      <c r="C3584">
        <v>28</v>
      </c>
      <c r="D3584">
        <f>C3584-B3584</f>
        <v>23</v>
      </c>
      <c r="E3584">
        <v>0.3821</v>
      </c>
      <c r="F3584">
        <v>9.0499999999999999E-4</v>
      </c>
      <c r="G3584">
        <v>78</v>
      </c>
      <c r="H3584" t="s">
        <v>32</v>
      </c>
      <c r="I3584" t="s">
        <v>36</v>
      </c>
      <c r="J3584">
        <v>2.9</v>
      </c>
      <c r="K3584">
        <v>0</v>
      </c>
      <c r="L3584">
        <v>2</v>
      </c>
      <c r="M3584">
        <v>1</v>
      </c>
      <c r="N3584">
        <v>3</v>
      </c>
      <c r="O3584">
        <v>2</v>
      </c>
      <c r="P3584">
        <v>0</v>
      </c>
      <c r="Q3584">
        <v>0</v>
      </c>
      <c r="R3584">
        <v>0</v>
      </c>
      <c r="S3584">
        <v>1</v>
      </c>
      <c r="T3584">
        <v>1</v>
      </c>
      <c r="U3584">
        <v>1</v>
      </c>
      <c r="V3584">
        <v>4</v>
      </c>
      <c r="W3584">
        <v>1</v>
      </c>
      <c r="X3584">
        <v>0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f>SUM(M3584:N3584)/SUM(K3584:AD3584)</f>
        <v>0.2</v>
      </c>
      <c r="AF3584">
        <f>SUM(S3584,Y3584)/SUM(K3584:AD3584)</f>
        <v>0.2</v>
      </c>
      <c r="AG3584">
        <f t="shared" si="238"/>
        <v>0.05</v>
      </c>
      <c r="AH3584">
        <f t="shared" si="239"/>
        <v>0.15</v>
      </c>
      <c r="AI3584">
        <f t="shared" si="240"/>
        <v>0.1</v>
      </c>
      <c r="AJ3584">
        <f t="shared" si="241"/>
        <v>0.3</v>
      </c>
      <c r="AK3584">
        <v>1</v>
      </c>
      <c r="AL3584">
        <v>0</v>
      </c>
    </row>
    <row r="3585" spans="1:38" x14ac:dyDescent="0.2">
      <c r="A3585" t="s">
        <v>1387</v>
      </c>
      <c r="B3585">
        <v>5</v>
      </c>
      <c r="C3585">
        <v>60</v>
      </c>
      <c r="D3585">
        <f>C3585-B3585</f>
        <v>55</v>
      </c>
      <c r="E3585">
        <v>0.54779999999999995</v>
      </c>
      <c r="F3585">
        <v>5.6800000000000004E-4</v>
      </c>
      <c r="G3585">
        <v>90</v>
      </c>
      <c r="H3585" t="s">
        <v>32</v>
      </c>
      <c r="I3585" t="s">
        <v>49</v>
      </c>
      <c r="J3585">
        <v>2.64</v>
      </c>
      <c r="K3585">
        <v>1</v>
      </c>
      <c r="L3585">
        <v>1</v>
      </c>
      <c r="M3585">
        <v>3</v>
      </c>
      <c r="N3585">
        <v>3</v>
      </c>
      <c r="O3585">
        <v>1</v>
      </c>
      <c r="P3585">
        <v>2</v>
      </c>
      <c r="Q3585">
        <v>1</v>
      </c>
      <c r="R3585">
        <v>0</v>
      </c>
      <c r="S3585">
        <v>6</v>
      </c>
      <c r="T3585">
        <v>0</v>
      </c>
      <c r="U3585">
        <v>0</v>
      </c>
      <c r="V3585">
        <v>2</v>
      </c>
      <c r="W3585">
        <v>2</v>
      </c>
      <c r="X3585">
        <v>1</v>
      </c>
      <c r="Y3585">
        <v>0</v>
      </c>
      <c r="Z3585">
        <v>2</v>
      </c>
      <c r="AA3585">
        <v>3</v>
      </c>
      <c r="AB3585">
        <v>1</v>
      </c>
      <c r="AC3585">
        <v>0</v>
      </c>
      <c r="AD3585">
        <v>1</v>
      </c>
      <c r="AE3585">
        <f>SUM(M3585:N3585)/SUM(K3585:AD3585)</f>
        <v>0.2</v>
      </c>
      <c r="AF3585">
        <f>SUM(S3585,Y3585)/SUM(K3585:AD3585)</f>
        <v>0.2</v>
      </c>
      <c r="AG3585">
        <f t="shared" si="238"/>
        <v>0.16666666666666666</v>
      </c>
      <c r="AH3585">
        <f t="shared" si="239"/>
        <v>6.6666666666666666E-2</v>
      </c>
      <c r="AI3585">
        <f t="shared" si="240"/>
        <v>3.3333333333333333E-2</v>
      </c>
      <c r="AJ3585">
        <f t="shared" si="241"/>
        <v>0.33333333333333331</v>
      </c>
      <c r="AK3585">
        <v>4</v>
      </c>
      <c r="AL3585">
        <v>0</v>
      </c>
    </row>
    <row r="3586" spans="1:38" x14ac:dyDescent="0.2">
      <c r="A3586" t="s">
        <v>1653</v>
      </c>
      <c r="B3586">
        <v>11</v>
      </c>
      <c r="C3586">
        <v>37</v>
      </c>
      <c r="D3586">
        <f>C3586-B3586</f>
        <v>26</v>
      </c>
      <c r="E3586">
        <v>0.33350000000000002</v>
      </c>
      <c r="F3586">
        <v>3.6200000000000002E-4</v>
      </c>
      <c r="G3586">
        <v>66</v>
      </c>
      <c r="H3586" t="s">
        <v>32</v>
      </c>
      <c r="I3586" t="s">
        <v>44</v>
      </c>
      <c r="J3586">
        <v>3.3849999999999998</v>
      </c>
      <c r="K3586">
        <v>0</v>
      </c>
      <c r="L3586">
        <v>0</v>
      </c>
      <c r="M3586">
        <v>3</v>
      </c>
      <c r="N3586">
        <v>1</v>
      </c>
      <c r="O3586">
        <v>0</v>
      </c>
      <c r="P3586">
        <v>2</v>
      </c>
      <c r="Q3586">
        <v>0</v>
      </c>
      <c r="R3586">
        <v>1</v>
      </c>
      <c r="S3586">
        <v>4</v>
      </c>
      <c r="T3586">
        <v>3</v>
      </c>
      <c r="U3586">
        <v>0</v>
      </c>
      <c r="V3586">
        <v>2</v>
      </c>
      <c r="W3586">
        <v>0</v>
      </c>
      <c r="X3586">
        <v>1</v>
      </c>
      <c r="Y3586">
        <v>0</v>
      </c>
      <c r="Z3586">
        <v>1</v>
      </c>
      <c r="AA3586">
        <v>1</v>
      </c>
      <c r="AB3586">
        <v>1</v>
      </c>
      <c r="AC3586">
        <v>0</v>
      </c>
      <c r="AD3586">
        <v>0</v>
      </c>
      <c r="AE3586">
        <f>SUM(M3586:N3586)/SUM(K3586:AD3586)</f>
        <v>0.2</v>
      </c>
      <c r="AF3586">
        <f>SUM(S3586,Y3586)/SUM(K3586:AD3586)</f>
        <v>0.2</v>
      </c>
      <c r="AG3586">
        <f t="shared" si="238"/>
        <v>0.1</v>
      </c>
      <c r="AH3586">
        <f t="shared" si="239"/>
        <v>0</v>
      </c>
      <c r="AI3586">
        <f t="shared" si="240"/>
        <v>0.25</v>
      </c>
      <c r="AJ3586">
        <f t="shared" si="241"/>
        <v>0.25</v>
      </c>
      <c r="AK3586">
        <v>2</v>
      </c>
      <c r="AL3586">
        <v>0</v>
      </c>
    </row>
    <row r="3587" spans="1:38" x14ac:dyDescent="0.2">
      <c r="A3587" t="s">
        <v>1946</v>
      </c>
      <c r="B3587">
        <v>12</v>
      </c>
      <c r="C3587">
        <v>99</v>
      </c>
      <c r="D3587">
        <f>C3587-B3587</f>
        <v>87</v>
      </c>
      <c r="E3587">
        <v>0.55400000000000005</v>
      </c>
      <c r="F3587">
        <v>2.5999999999999998E-5</v>
      </c>
      <c r="G3587">
        <v>90</v>
      </c>
      <c r="H3587" t="s">
        <v>32</v>
      </c>
      <c r="I3587" t="s">
        <v>49</v>
      </c>
      <c r="J3587">
        <v>2.99</v>
      </c>
      <c r="K3587">
        <v>1</v>
      </c>
      <c r="L3587">
        <v>1</v>
      </c>
      <c r="M3587">
        <v>6</v>
      </c>
      <c r="N3587">
        <v>6</v>
      </c>
      <c r="O3587">
        <v>1</v>
      </c>
      <c r="P3587">
        <v>1</v>
      </c>
      <c r="Q3587">
        <v>1</v>
      </c>
      <c r="R3587">
        <v>3</v>
      </c>
      <c r="S3587">
        <v>9</v>
      </c>
      <c r="T3587">
        <v>4</v>
      </c>
      <c r="U3587">
        <v>1</v>
      </c>
      <c r="V3587">
        <v>3</v>
      </c>
      <c r="W3587">
        <v>1</v>
      </c>
      <c r="X3587">
        <v>4</v>
      </c>
      <c r="Y3587">
        <v>3</v>
      </c>
      <c r="Z3587">
        <v>4</v>
      </c>
      <c r="AA3587">
        <v>6</v>
      </c>
      <c r="AB3587">
        <v>1</v>
      </c>
      <c r="AC3587">
        <v>1</v>
      </c>
      <c r="AD3587">
        <v>3</v>
      </c>
      <c r="AE3587">
        <f>SUM(M3587:N3587)/SUM(K3587:AD3587)</f>
        <v>0.2</v>
      </c>
      <c r="AF3587">
        <f>SUM(S3587,Y3587)/SUM(K3587:AD3587)</f>
        <v>0.2</v>
      </c>
      <c r="AG3587">
        <f t="shared" ref="AG3587:AG3650" si="242">SUM(P3587,K3587,W3587)/SUM(K3587:AD3587)</f>
        <v>0.05</v>
      </c>
      <c r="AH3587">
        <f t="shared" ref="AH3587:AH3650" si="243">SUM(AC3587,AD3587,O3587)/SUM(K3587:AD3587)</f>
        <v>8.3333333333333329E-2</v>
      </c>
      <c r="AI3587">
        <f t="shared" ref="AI3587:AI3650" si="244">SUM(R3587,T3587,AB3587,U3587)/SUM(K3587:AD3587)</f>
        <v>0.15</v>
      </c>
      <c r="AJ3587">
        <f t="shared" ref="AJ3587:AJ3650" si="245">SUM(Q3587,X3587,V3587,AA3587,Z3587,L3587)/SUM(K3587:AD3587)</f>
        <v>0.31666666666666665</v>
      </c>
      <c r="AK3587">
        <v>3</v>
      </c>
      <c r="AL3587">
        <v>1</v>
      </c>
    </row>
    <row r="3588" spans="1:38" x14ac:dyDescent="0.2">
      <c r="A3588" t="s">
        <v>2764</v>
      </c>
      <c r="B3588">
        <v>271</v>
      </c>
      <c r="C3588">
        <v>313</v>
      </c>
      <c r="D3588">
        <f>C3588-B3588</f>
        <v>42</v>
      </c>
      <c r="E3588">
        <v>0.19589999999999999</v>
      </c>
      <c r="F3588">
        <v>2.04E-4</v>
      </c>
      <c r="G3588">
        <v>18</v>
      </c>
      <c r="H3588" t="s">
        <v>35</v>
      </c>
      <c r="I3588" t="s">
        <v>33</v>
      </c>
      <c r="J3588">
        <v>3.44</v>
      </c>
      <c r="K3588">
        <v>2</v>
      </c>
      <c r="L3588">
        <v>0</v>
      </c>
      <c r="M3588">
        <v>4</v>
      </c>
      <c r="N3588">
        <v>4</v>
      </c>
      <c r="O3588">
        <v>1</v>
      </c>
      <c r="P3588">
        <v>2</v>
      </c>
      <c r="Q3588">
        <v>0</v>
      </c>
      <c r="R3588">
        <v>2</v>
      </c>
      <c r="S3588">
        <v>5</v>
      </c>
      <c r="T3588">
        <v>6</v>
      </c>
      <c r="U3588">
        <v>0</v>
      </c>
      <c r="V3588">
        <v>2</v>
      </c>
      <c r="W3588">
        <v>0</v>
      </c>
      <c r="X3588">
        <v>1</v>
      </c>
      <c r="Y3588">
        <v>3</v>
      </c>
      <c r="Z3588">
        <v>3</v>
      </c>
      <c r="AA3588">
        <v>1</v>
      </c>
      <c r="AB3588">
        <v>0</v>
      </c>
      <c r="AC3588">
        <v>0</v>
      </c>
      <c r="AD3588">
        <v>4</v>
      </c>
      <c r="AE3588">
        <f>SUM(M3588:N3588)/SUM(K3588:AD3588)</f>
        <v>0.2</v>
      </c>
      <c r="AF3588">
        <f>SUM(S3588,Y3588)/SUM(K3588:AD3588)</f>
        <v>0.2</v>
      </c>
      <c r="AG3588">
        <f t="shared" si="242"/>
        <v>0.1</v>
      </c>
      <c r="AH3588">
        <f t="shared" si="243"/>
        <v>0.125</v>
      </c>
      <c r="AI3588">
        <f t="shared" si="244"/>
        <v>0.2</v>
      </c>
      <c r="AJ3588">
        <f t="shared" si="245"/>
        <v>0.17499999999999999</v>
      </c>
    </row>
    <row r="3589" spans="1:38" x14ac:dyDescent="0.2">
      <c r="A3589" t="s">
        <v>3015</v>
      </c>
      <c r="B3589">
        <v>21</v>
      </c>
      <c r="C3589">
        <v>79</v>
      </c>
      <c r="D3589">
        <f>C3589-B3589</f>
        <v>58</v>
      </c>
      <c r="E3589">
        <v>0.17580000000000001</v>
      </c>
      <c r="F3589">
        <v>8.3299999999999997E-4</v>
      </c>
      <c r="G3589">
        <v>18</v>
      </c>
      <c r="H3589" t="s">
        <v>35</v>
      </c>
      <c r="I3589" t="s">
        <v>44</v>
      </c>
      <c r="J3589">
        <v>3.137</v>
      </c>
      <c r="K3589">
        <v>1</v>
      </c>
      <c r="L3589">
        <v>0</v>
      </c>
      <c r="M3589">
        <v>3</v>
      </c>
      <c r="N3589">
        <v>3</v>
      </c>
      <c r="O3589">
        <v>0</v>
      </c>
      <c r="P3589">
        <v>0</v>
      </c>
      <c r="Q3589">
        <v>0</v>
      </c>
      <c r="R3589">
        <v>2</v>
      </c>
      <c r="S3589">
        <v>4</v>
      </c>
      <c r="T3589">
        <v>4</v>
      </c>
      <c r="U3589">
        <v>0</v>
      </c>
      <c r="V3589">
        <v>3</v>
      </c>
      <c r="W3589">
        <v>1</v>
      </c>
      <c r="X3589">
        <v>1</v>
      </c>
      <c r="Y3589">
        <v>2</v>
      </c>
      <c r="Z3589">
        <v>1</v>
      </c>
      <c r="AA3589">
        <v>2</v>
      </c>
      <c r="AB3589">
        <v>0</v>
      </c>
      <c r="AC3589">
        <v>1</v>
      </c>
      <c r="AD3589">
        <v>2</v>
      </c>
      <c r="AE3589">
        <f>SUM(M3589:N3589)/SUM(K3589:AD3589)</f>
        <v>0.2</v>
      </c>
      <c r="AF3589">
        <f>SUM(S3589,Y3589)/SUM(K3589:AD3589)</f>
        <v>0.2</v>
      </c>
      <c r="AG3589">
        <f t="shared" si="242"/>
        <v>6.6666666666666666E-2</v>
      </c>
      <c r="AH3589">
        <f t="shared" si="243"/>
        <v>0.1</v>
      </c>
      <c r="AI3589">
        <f t="shared" si="244"/>
        <v>0.2</v>
      </c>
      <c r="AJ3589">
        <f t="shared" si="245"/>
        <v>0.23333333333333334</v>
      </c>
    </row>
    <row r="3590" spans="1:38" x14ac:dyDescent="0.2">
      <c r="A3590" t="s">
        <v>3062</v>
      </c>
      <c r="B3590">
        <v>569</v>
      </c>
      <c r="C3590">
        <v>632</v>
      </c>
      <c r="D3590">
        <f>C3590-B3590</f>
        <v>63</v>
      </c>
      <c r="E3590">
        <v>0.28189999999999998</v>
      </c>
      <c r="F3590">
        <v>1.6100000000000001E-4</v>
      </c>
      <c r="G3590">
        <v>54</v>
      </c>
      <c r="H3590" t="s">
        <v>32</v>
      </c>
      <c r="I3590" t="s">
        <v>44</v>
      </c>
      <c r="J3590">
        <v>2.9910000000000001</v>
      </c>
      <c r="K3590">
        <v>2</v>
      </c>
      <c r="L3590">
        <v>0</v>
      </c>
      <c r="M3590">
        <v>2</v>
      </c>
      <c r="N3590">
        <v>5</v>
      </c>
      <c r="O3590">
        <v>1</v>
      </c>
      <c r="P3590">
        <v>2</v>
      </c>
      <c r="Q3590">
        <v>1</v>
      </c>
      <c r="R3590">
        <v>1</v>
      </c>
      <c r="S3590">
        <v>4</v>
      </c>
      <c r="T3590">
        <v>4</v>
      </c>
      <c r="U3590">
        <v>0</v>
      </c>
      <c r="V3590">
        <v>3</v>
      </c>
      <c r="W3590">
        <v>0</v>
      </c>
      <c r="X3590">
        <v>2</v>
      </c>
      <c r="Y3590">
        <v>3</v>
      </c>
      <c r="Z3590">
        <v>1</v>
      </c>
      <c r="AA3590">
        <v>3</v>
      </c>
      <c r="AB3590">
        <v>0</v>
      </c>
      <c r="AC3590">
        <v>1</v>
      </c>
      <c r="AD3590">
        <v>0</v>
      </c>
      <c r="AE3590">
        <f>SUM(M3590:N3590)/SUM(K3590:AD3590)</f>
        <v>0.2</v>
      </c>
      <c r="AF3590">
        <f>SUM(S3590,Y3590)/SUM(K3590:AD3590)</f>
        <v>0.2</v>
      </c>
      <c r="AG3590">
        <f t="shared" si="242"/>
        <v>0.11428571428571428</v>
      </c>
      <c r="AH3590">
        <f t="shared" si="243"/>
        <v>5.7142857142857141E-2</v>
      </c>
      <c r="AI3590">
        <f t="shared" si="244"/>
        <v>0.14285714285714285</v>
      </c>
      <c r="AJ3590">
        <f t="shared" si="245"/>
        <v>0.2857142857142857</v>
      </c>
    </row>
    <row r="3591" spans="1:38" x14ac:dyDescent="0.2">
      <c r="A3591" t="s">
        <v>3150</v>
      </c>
      <c r="B3591">
        <v>18</v>
      </c>
      <c r="C3591">
        <v>255</v>
      </c>
      <c r="D3591">
        <f>C3591-B3591</f>
        <v>237</v>
      </c>
      <c r="E3591">
        <v>0.7298</v>
      </c>
      <c r="F3591">
        <v>4.6880000000000003E-3</v>
      </c>
      <c r="G3591">
        <v>90</v>
      </c>
      <c r="H3591" t="s">
        <v>46</v>
      </c>
      <c r="I3591" t="s">
        <v>44</v>
      </c>
      <c r="J3591">
        <v>2.64</v>
      </c>
      <c r="K3591">
        <v>2</v>
      </c>
      <c r="L3591">
        <v>0</v>
      </c>
      <c r="M3591">
        <v>11</v>
      </c>
      <c r="N3591">
        <v>10</v>
      </c>
      <c r="O3591">
        <v>1</v>
      </c>
      <c r="P3591">
        <v>19</v>
      </c>
      <c r="Q3591">
        <v>2</v>
      </c>
      <c r="R3591">
        <v>0</v>
      </c>
      <c r="S3591">
        <v>12</v>
      </c>
      <c r="T3591">
        <v>3</v>
      </c>
      <c r="U3591">
        <v>0</v>
      </c>
      <c r="V3591">
        <v>4</v>
      </c>
      <c r="W3591">
        <v>3</v>
      </c>
      <c r="X3591">
        <v>7</v>
      </c>
      <c r="Y3591">
        <v>8</v>
      </c>
      <c r="Z3591">
        <v>9</v>
      </c>
      <c r="AA3591">
        <v>2</v>
      </c>
      <c r="AB3591">
        <v>5</v>
      </c>
      <c r="AC3591">
        <v>0</v>
      </c>
      <c r="AD3591">
        <v>2</v>
      </c>
      <c r="AE3591">
        <f>SUM(M3591:N3591)/SUM(K3591:AD3591)</f>
        <v>0.21</v>
      </c>
      <c r="AF3591">
        <f>SUM(S3591,Y3591)/SUM(K3591:AD3591)</f>
        <v>0.2</v>
      </c>
      <c r="AG3591">
        <f t="shared" si="242"/>
        <v>0.24</v>
      </c>
      <c r="AH3591">
        <f t="shared" si="243"/>
        <v>0.03</v>
      </c>
      <c r="AI3591">
        <f t="shared" si="244"/>
        <v>0.08</v>
      </c>
      <c r="AJ3591">
        <f t="shared" si="245"/>
        <v>0.24</v>
      </c>
      <c r="AK3591">
        <v>17</v>
      </c>
      <c r="AL3591">
        <v>1</v>
      </c>
    </row>
    <row r="3592" spans="1:38" x14ac:dyDescent="0.2">
      <c r="A3592" t="s">
        <v>2201</v>
      </c>
      <c r="B3592">
        <v>13</v>
      </c>
      <c r="C3592">
        <v>166</v>
      </c>
      <c r="D3592">
        <f>C3592-B3592</f>
        <v>153</v>
      </c>
      <c r="E3592">
        <v>0.31919999999999998</v>
      </c>
      <c r="F3592">
        <v>3.2620000000000001E-3</v>
      </c>
      <c r="G3592">
        <v>66</v>
      </c>
      <c r="H3592" t="s">
        <v>35</v>
      </c>
      <c r="I3592" t="s">
        <v>72</v>
      </c>
      <c r="J3592">
        <v>2.4550000000000001</v>
      </c>
      <c r="K3592">
        <v>5</v>
      </c>
      <c r="L3592">
        <v>0</v>
      </c>
      <c r="M3592">
        <v>10</v>
      </c>
      <c r="N3592">
        <v>8</v>
      </c>
      <c r="O3592">
        <v>0</v>
      </c>
      <c r="P3592">
        <v>3</v>
      </c>
      <c r="Q3592">
        <v>3</v>
      </c>
      <c r="R3592">
        <v>1</v>
      </c>
      <c r="S3592">
        <v>12</v>
      </c>
      <c r="T3592">
        <v>7</v>
      </c>
      <c r="U3592">
        <v>1</v>
      </c>
      <c r="V3592">
        <v>4</v>
      </c>
      <c r="W3592">
        <v>4</v>
      </c>
      <c r="X3592">
        <v>13</v>
      </c>
      <c r="Y3592">
        <v>5</v>
      </c>
      <c r="Z3592">
        <v>5</v>
      </c>
      <c r="AA3592">
        <v>4</v>
      </c>
      <c r="AB3592">
        <v>0</v>
      </c>
      <c r="AC3592">
        <v>0</v>
      </c>
      <c r="AD3592">
        <v>0</v>
      </c>
      <c r="AE3592">
        <f>SUM(M3592:N3592)/SUM(K3592:AD3592)</f>
        <v>0.21176470588235294</v>
      </c>
      <c r="AF3592">
        <f>SUM(S3592,Y3592)/SUM(K3592:AD3592)</f>
        <v>0.2</v>
      </c>
      <c r="AG3592">
        <f t="shared" si="242"/>
        <v>0.14117647058823529</v>
      </c>
      <c r="AH3592">
        <f t="shared" si="243"/>
        <v>0</v>
      </c>
      <c r="AI3592">
        <f t="shared" si="244"/>
        <v>0.10588235294117647</v>
      </c>
      <c r="AJ3592">
        <f t="shared" si="245"/>
        <v>0.3411764705882353</v>
      </c>
    </row>
    <row r="3593" spans="1:38" x14ac:dyDescent="0.2">
      <c r="A3593" t="s">
        <v>42</v>
      </c>
      <c r="B3593">
        <v>8</v>
      </c>
      <c r="C3593">
        <v>128</v>
      </c>
      <c r="D3593">
        <f>C3593-B3593</f>
        <v>120</v>
      </c>
      <c r="E3593">
        <v>0.27839999999999998</v>
      </c>
      <c r="F3593">
        <v>1.1E-4</v>
      </c>
      <c r="G3593">
        <v>54</v>
      </c>
      <c r="H3593" t="s">
        <v>32</v>
      </c>
      <c r="I3593" t="s">
        <v>40</v>
      </c>
      <c r="J3593">
        <v>2.9089999999999998</v>
      </c>
      <c r="K3593">
        <v>1</v>
      </c>
      <c r="L3593">
        <v>1</v>
      </c>
      <c r="M3593">
        <v>2</v>
      </c>
      <c r="N3593">
        <v>13</v>
      </c>
      <c r="O3593">
        <v>0</v>
      </c>
      <c r="P3593">
        <v>7</v>
      </c>
      <c r="Q3593">
        <v>0</v>
      </c>
      <c r="R3593">
        <v>2</v>
      </c>
      <c r="S3593">
        <v>9</v>
      </c>
      <c r="T3593">
        <v>5</v>
      </c>
      <c r="U3593">
        <v>1</v>
      </c>
      <c r="V3593">
        <v>6</v>
      </c>
      <c r="W3593">
        <v>6</v>
      </c>
      <c r="X3593">
        <v>1</v>
      </c>
      <c r="Y3593">
        <v>5</v>
      </c>
      <c r="Z3593">
        <v>7</v>
      </c>
      <c r="AA3593">
        <v>2</v>
      </c>
      <c r="AB3593">
        <v>2</v>
      </c>
      <c r="AC3593">
        <v>0</v>
      </c>
      <c r="AD3593">
        <v>0</v>
      </c>
      <c r="AE3593">
        <f>SUM(M3593:N3593)/SUM(K3593:AD3593)</f>
        <v>0.21428571428571427</v>
      </c>
      <c r="AF3593">
        <f>SUM(S3593,Y3593)/SUM(K3593:AD3593)</f>
        <v>0.2</v>
      </c>
      <c r="AG3593">
        <f t="shared" si="242"/>
        <v>0.2</v>
      </c>
      <c r="AH3593">
        <f t="shared" si="243"/>
        <v>0</v>
      </c>
      <c r="AI3593">
        <f t="shared" si="244"/>
        <v>0.14285714285714285</v>
      </c>
      <c r="AJ3593">
        <f t="shared" si="245"/>
        <v>0.24285714285714285</v>
      </c>
      <c r="AK3593">
        <v>6</v>
      </c>
      <c r="AL3593">
        <v>0</v>
      </c>
    </row>
    <row r="3594" spans="1:38" x14ac:dyDescent="0.2">
      <c r="A3594" t="s">
        <v>3348</v>
      </c>
      <c r="B3594">
        <v>23</v>
      </c>
      <c r="C3594">
        <v>324</v>
      </c>
      <c r="D3594">
        <f>C3594-B3594</f>
        <v>301</v>
      </c>
      <c r="E3594">
        <v>0.34439999999999998</v>
      </c>
      <c r="F3594">
        <v>1.7E-5</v>
      </c>
      <c r="G3594">
        <v>66</v>
      </c>
      <c r="H3594" t="s">
        <v>35</v>
      </c>
      <c r="I3594" t="s">
        <v>40</v>
      </c>
      <c r="J3594">
        <v>2.5779999999999998</v>
      </c>
      <c r="K3594">
        <v>1</v>
      </c>
      <c r="L3594">
        <v>2</v>
      </c>
      <c r="M3594">
        <v>13</v>
      </c>
      <c r="N3594">
        <v>13</v>
      </c>
      <c r="O3594">
        <v>3</v>
      </c>
      <c r="P3594">
        <v>14</v>
      </c>
      <c r="Q3594">
        <v>5</v>
      </c>
      <c r="R3594">
        <v>3</v>
      </c>
      <c r="S3594">
        <v>15</v>
      </c>
      <c r="T3594">
        <v>4</v>
      </c>
      <c r="U3594">
        <v>1</v>
      </c>
      <c r="V3594">
        <v>8</v>
      </c>
      <c r="W3594">
        <v>5</v>
      </c>
      <c r="X3594">
        <v>5</v>
      </c>
      <c r="Y3594">
        <v>9</v>
      </c>
      <c r="Z3594">
        <v>7</v>
      </c>
      <c r="AA3594">
        <v>6</v>
      </c>
      <c r="AB3594">
        <v>1</v>
      </c>
      <c r="AC3594">
        <v>2</v>
      </c>
      <c r="AD3594">
        <v>3</v>
      </c>
      <c r="AE3594">
        <f>SUM(M3594:N3594)/SUM(K3594:AD3594)</f>
        <v>0.21666666666666667</v>
      </c>
      <c r="AF3594">
        <f>SUM(S3594,Y3594)/SUM(K3594:AD3594)</f>
        <v>0.2</v>
      </c>
      <c r="AG3594">
        <f t="shared" si="242"/>
        <v>0.16666666666666666</v>
      </c>
      <c r="AH3594">
        <f t="shared" si="243"/>
        <v>6.6666666666666666E-2</v>
      </c>
      <c r="AI3594">
        <f t="shared" si="244"/>
        <v>7.4999999999999997E-2</v>
      </c>
      <c r="AJ3594">
        <f t="shared" si="245"/>
        <v>0.27500000000000002</v>
      </c>
      <c r="AK3594">
        <v>1</v>
      </c>
      <c r="AL3594">
        <v>0</v>
      </c>
    </row>
    <row r="3595" spans="1:38" x14ac:dyDescent="0.2">
      <c r="A3595" t="s">
        <v>2153</v>
      </c>
      <c r="B3595">
        <v>55</v>
      </c>
      <c r="C3595">
        <v>272</v>
      </c>
      <c r="D3595">
        <f>C3595-B3595</f>
        <v>217</v>
      </c>
      <c r="E3595">
        <v>0.32279999999999998</v>
      </c>
      <c r="F3595">
        <v>6.0000000000000002E-5</v>
      </c>
      <c r="G3595">
        <v>66</v>
      </c>
      <c r="H3595" t="s">
        <v>32</v>
      </c>
      <c r="I3595" t="s">
        <v>44</v>
      </c>
      <c r="J3595">
        <v>2.573</v>
      </c>
      <c r="K3595">
        <v>2</v>
      </c>
      <c r="L3595">
        <v>0</v>
      </c>
      <c r="M3595">
        <v>8</v>
      </c>
      <c r="N3595">
        <v>11</v>
      </c>
      <c r="O3595">
        <v>1</v>
      </c>
      <c r="P3595">
        <v>9</v>
      </c>
      <c r="Q3595">
        <v>3</v>
      </c>
      <c r="R3595">
        <v>3</v>
      </c>
      <c r="S3595">
        <v>11</v>
      </c>
      <c r="T3595">
        <v>2</v>
      </c>
      <c r="U3595">
        <v>0</v>
      </c>
      <c r="V3595">
        <v>6</v>
      </c>
      <c r="W3595">
        <v>5</v>
      </c>
      <c r="X3595">
        <v>5</v>
      </c>
      <c r="Y3595">
        <v>6</v>
      </c>
      <c r="Z3595">
        <v>8</v>
      </c>
      <c r="AA3595">
        <v>2</v>
      </c>
      <c r="AB3595">
        <v>3</v>
      </c>
      <c r="AC3595">
        <v>0</v>
      </c>
      <c r="AD3595">
        <v>0</v>
      </c>
      <c r="AE3595">
        <f>SUM(M3595:N3595)/SUM(K3595:AD3595)</f>
        <v>0.22352941176470589</v>
      </c>
      <c r="AF3595">
        <f>SUM(S3595,Y3595)/SUM(K3595:AD3595)</f>
        <v>0.2</v>
      </c>
      <c r="AG3595">
        <f t="shared" si="242"/>
        <v>0.18823529411764706</v>
      </c>
      <c r="AH3595">
        <f t="shared" si="243"/>
        <v>1.1764705882352941E-2</v>
      </c>
      <c r="AI3595">
        <f t="shared" si="244"/>
        <v>9.4117647058823528E-2</v>
      </c>
      <c r="AJ3595">
        <f t="shared" si="245"/>
        <v>0.28235294117647058</v>
      </c>
      <c r="AK3595">
        <v>2</v>
      </c>
      <c r="AL3595">
        <v>0</v>
      </c>
    </row>
    <row r="3596" spans="1:38" x14ac:dyDescent="0.2">
      <c r="A3596" t="s">
        <v>2591</v>
      </c>
      <c r="B3596">
        <v>2</v>
      </c>
      <c r="C3596">
        <v>392</v>
      </c>
      <c r="D3596">
        <f>C3596-B3596</f>
        <v>390</v>
      </c>
      <c r="E3596">
        <v>0.42499999999999999</v>
      </c>
      <c r="F3596">
        <v>5.4600000000000004E-4</v>
      </c>
      <c r="G3596">
        <v>78</v>
      </c>
      <c r="H3596" t="s">
        <v>32</v>
      </c>
      <c r="I3596" t="s">
        <v>231</v>
      </c>
      <c r="J3596">
        <v>2.6579999999999999</v>
      </c>
      <c r="K3596">
        <v>10</v>
      </c>
      <c r="L3596">
        <v>0</v>
      </c>
      <c r="M3596">
        <v>12</v>
      </c>
      <c r="N3596">
        <v>16</v>
      </c>
      <c r="O3596">
        <v>2</v>
      </c>
      <c r="P3596">
        <v>29</v>
      </c>
      <c r="Q3596">
        <v>3</v>
      </c>
      <c r="R3596">
        <v>0</v>
      </c>
      <c r="S3596">
        <v>22</v>
      </c>
      <c r="T3596">
        <v>2</v>
      </c>
      <c r="U3596">
        <v>1</v>
      </c>
      <c r="V3596">
        <v>6</v>
      </c>
      <c r="W3596">
        <v>7</v>
      </c>
      <c r="X3596">
        <v>3</v>
      </c>
      <c r="Y3596">
        <v>3</v>
      </c>
      <c r="Z3596">
        <v>2</v>
      </c>
      <c r="AA3596">
        <v>5</v>
      </c>
      <c r="AB3596">
        <v>1</v>
      </c>
      <c r="AC3596">
        <v>0</v>
      </c>
      <c r="AD3596">
        <v>1</v>
      </c>
      <c r="AE3596">
        <f>SUM(M3596:N3596)/SUM(K3596:AD3596)</f>
        <v>0.224</v>
      </c>
      <c r="AF3596">
        <f>SUM(S3596,Y3596)/SUM(K3596:AD3596)</f>
        <v>0.2</v>
      </c>
      <c r="AG3596">
        <f t="shared" si="242"/>
        <v>0.36799999999999999</v>
      </c>
      <c r="AH3596">
        <f t="shared" si="243"/>
        <v>2.4E-2</v>
      </c>
      <c r="AI3596">
        <f t="shared" si="244"/>
        <v>3.2000000000000001E-2</v>
      </c>
      <c r="AJ3596">
        <f t="shared" si="245"/>
        <v>0.152</v>
      </c>
      <c r="AK3596">
        <v>67</v>
      </c>
      <c r="AL3596">
        <v>0</v>
      </c>
    </row>
    <row r="3597" spans="1:38" x14ac:dyDescent="0.2">
      <c r="A3597" t="s">
        <v>593</v>
      </c>
      <c r="B3597">
        <v>34</v>
      </c>
      <c r="C3597">
        <v>511</v>
      </c>
      <c r="D3597">
        <f>C3597-B3597</f>
        <v>477</v>
      </c>
      <c r="E3597">
        <v>0.1419</v>
      </c>
      <c r="F3597">
        <v>9.9500000000000001E-4</v>
      </c>
      <c r="G3597">
        <v>6</v>
      </c>
      <c r="H3597" t="s">
        <v>35</v>
      </c>
      <c r="I3597" t="s">
        <v>44</v>
      </c>
      <c r="J3597">
        <v>2.5059999999999998</v>
      </c>
      <c r="K3597">
        <v>10</v>
      </c>
      <c r="L3597">
        <v>1</v>
      </c>
      <c r="M3597">
        <v>22</v>
      </c>
      <c r="N3597">
        <v>22</v>
      </c>
      <c r="O3597">
        <v>2</v>
      </c>
      <c r="P3597">
        <v>17</v>
      </c>
      <c r="Q3597">
        <v>4</v>
      </c>
      <c r="R3597">
        <v>2</v>
      </c>
      <c r="S3597">
        <v>26</v>
      </c>
      <c r="T3597">
        <v>4</v>
      </c>
      <c r="U3597">
        <v>4</v>
      </c>
      <c r="V3597">
        <v>14</v>
      </c>
      <c r="W3597">
        <v>7</v>
      </c>
      <c r="X3597">
        <v>10</v>
      </c>
      <c r="Y3597">
        <v>12</v>
      </c>
      <c r="Z3597">
        <v>18</v>
      </c>
      <c r="AA3597">
        <v>8</v>
      </c>
      <c r="AB3597">
        <v>3</v>
      </c>
      <c r="AC3597">
        <v>0</v>
      </c>
      <c r="AD3597">
        <v>4</v>
      </c>
      <c r="AE3597">
        <f>SUM(M3597:N3597)/SUM(K3597:AD3597)</f>
        <v>0.23157894736842105</v>
      </c>
      <c r="AF3597">
        <f>SUM(S3597,Y3597)/SUM(K3597:AD3597)</f>
        <v>0.2</v>
      </c>
      <c r="AG3597">
        <f t="shared" si="242"/>
        <v>0.17894736842105263</v>
      </c>
      <c r="AH3597">
        <f t="shared" si="243"/>
        <v>3.1578947368421054E-2</v>
      </c>
      <c r="AI3597">
        <f t="shared" si="244"/>
        <v>6.8421052631578952E-2</v>
      </c>
      <c r="AJ3597">
        <f t="shared" si="245"/>
        <v>0.28947368421052633</v>
      </c>
    </row>
    <row r="3598" spans="1:38" x14ac:dyDescent="0.2">
      <c r="A3598" t="s">
        <v>1055</v>
      </c>
      <c r="B3598">
        <v>124</v>
      </c>
      <c r="C3598">
        <v>637</v>
      </c>
      <c r="D3598">
        <f>C3598-B3598</f>
        <v>513</v>
      </c>
      <c r="E3598">
        <v>0.33860000000000001</v>
      </c>
      <c r="F3598">
        <v>1.7899999999999999E-3</v>
      </c>
      <c r="G3598">
        <v>66</v>
      </c>
      <c r="H3598" t="s">
        <v>35</v>
      </c>
      <c r="I3598" t="s">
        <v>44</v>
      </c>
      <c r="J3598">
        <v>2.7509999999999999</v>
      </c>
      <c r="K3598">
        <v>9</v>
      </c>
      <c r="L3598">
        <v>1</v>
      </c>
      <c r="M3598">
        <v>21</v>
      </c>
      <c r="N3598">
        <v>26</v>
      </c>
      <c r="O3598">
        <v>2</v>
      </c>
      <c r="P3598">
        <v>24</v>
      </c>
      <c r="Q3598">
        <v>1</v>
      </c>
      <c r="R3598">
        <v>3</v>
      </c>
      <c r="S3598">
        <v>28</v>
      </c>
      <c r="T3598">
        <v>8</v>
      </c>
      <c r="U3598">
        <v>1</v>
      </c>
      <c r="V3598">
        <v>12</v>
      </c>
      <c r="W3598">
        <v>9</v>
      </c>
      <c r="X3598">
        <v>6</v>
      </c>
      <c r="Y3598">
        <v>9</v>
      </c>
      <c r="Z3598">
        <v>11</v>
      </c>
      <c r="AA3598">
        <v>8</v>
      </c>
      <c r="AB3598">
        <v>6</v>
      </c>
      <c r="AC3598">
        <v>0</v>
      </c>
      <c r="AD3598">
        <v>0</v>
      </c>
      <c r="AE3598">
        <f>SUM(M3598:N3598)/SUM(K3598:AD3598)</f>
        <v>0.25405405405405407</v>
      </c>
      <c r="AF3598">
        <f>SUM(S3598,Y3598)/SUM(K3598:AD3598)</f>
        <v>0.2</v>
      </c>
      <c r="AG3598">
        <f t="shared" si="242"/>
        <v>0.22702702702702704</v>
      </c>
      <c r="AH3598">
        <f t="shared" si="243"/>
        <v>1.0810810810810811E-2</v>
      </c>
      <c r="AI3598">
        <f t="shared" si="244"/>
        <v>9.7297297297297303E-2</v>
      </c>
      <c r="AJ3598">
        <f t="shared" si="245"/>
        <v>0.21081081081081082</v>
      </c>
    </row>
    <row r="3599" spans="1:38" x14ac:dyDescent="0.2">
      <c r="A3599" t="s">
        <v>750</v>
      </c>
      <c r="B3599">
        <v>5</v>
      </c>
      <c r="C3599">
        <v>152</v>
      </c>
      <c r="D3599">
        <f>C3599-B3599</f>
        <v>147</v>
      </c>
      <c r="E3599">
        <v>0.24490000000000001</v>
      </c>
      <c r="F3599">
        <v>3.4099999999999999E-4</v>
      </c>
      <c r="G3599">
        <v>42</v>
      </c>
      <c r="H3599" t="s">
        <v>35</v>
      </c>
      <c r="I3599" t="s">
        <v>49</v>
      </c>
      <c r="J3599">
        <v>2.625</v>
      </c>
      <c r="K3599">
        <v>1</v>
      </c>
      <c r="L3599">
        <v>0</v>
      </c>
      <c r="M3599">
        <v>9</v>
      </c>
      <c r="N3599">
        <v>8</v>
      </c>
      <c r="O3599">
        <v>0</v>
      </c>
      <c r="P3599">
        <v>6</v>
      </c>
      <c r="Q3599">
        <v>0</v>
      </c>
      <c r="R3599">
        <v>0</v>
      </c>
      <c r="S3599">
        <v>11</v>
      </c>
      <c r="T3599">
        <v>6</v>
      </c>
      <c r="U3599">
        <v>2</v>
      </c>
      <c r="V3599">
        <v>6</v>
      </c>
      <c r="W3599">
        <v>1</v>
      </c>
      <c r="X3599">
        <v>3</v>
      </c>
      <c r="Y3599">
        <v>2</v>
      </c>
      <c r="Z3599">
        <v>5</v>
      </c>
      <c r="AA3599">
        <v>2</v>
      </c>
      <c r="AB3599">
        <v>1</v>
      </c>
      <c r="AC3599">
        <v>1</v>
      </c>
      <c r="AD3599">
        <v>1</v>
      </c>
      <c r="AE3599">
        <f>SUM(M3599:N3599)/SUM(K3599:AD3599)</f>
        <v>0.26153846153846155</v>
      </c>
      <c r="AF3599">
        <f>SUM(S3599,Y3599)/SUM(K3599:AD3599)</f>
        <v>0.2</v>
      </c>
      <c r="AG3599">
        <f t="shared" si="242"/>
        <v>0.12307692307692308</v>
      </c>
      <c r="AH3599">
        <f t="shared" si="243"/>
        <v>3.0769230769230771E-2</v>
      </c>
      <c r="AI3599">
        <f t="shared" si="244"/>
        <v>0.13846153846153847</v>
      </c>
      <c r="AJ3599">
        <f t="shared" si="245"/>
        <v>0.24615384615384617</v>
      </c>
    </row>
    <row r="3600" spans="1:38" x14ac:dyDescent="0.2">
      <c r="A3600" t="s">
        <v>1776</v>
      </c>
      <c r="B3600">
        <v>2</v>
      </c>
      <c r="C3600">
        <v>256</v>
      </c>
      <c r="D3600">
        <f>C3600-B3600</f>
        <v>254</v>
      </c>
      <c r="E3600">
        <v>0.42520000000000002</v>
      </c>
      <c r="F3600">
        <v>1.3200000000000001E-4</v>
      </c>
      <c r="G3600">
        <v>78</v>
      </c>
      <c r="H3600" t="s">
        <v>32</v>
      </c>
      <c r="I3600" t="s">
        <v>49</v>
      </c>
      <c r="J3600">
        <v>2.306</v>
      </c>
      <c r="K3600">
        <v>1</v>
      </c>
      <c r="L3600">
        <v>0</v>
      </c>
      <c r="M3600">
        <v>18</v>
      </c>
      <c r="N3600">
        <v>10</v>
      </c>
      <c r="O3600">
        <v>0</v>
      </c>
      <c r="P3600">
        <v>20</v>
      </c>
      <c r="Q3600">
        <v>3</v>
      </c>
      <c r="R3600">
        <v>0</v>
      </c>
      <c r="S3600">
        <v>15</v>
      </c>
      <c r="T3600">
        <v>5</v>
      </c>
      <c r="U3600">
        <v>0</v>
      </c>
      <c r="V3600">
        <v>6</v>
      </c>
      <c r="W3600">
        <v>3</v>
      </c>
      <c r="X3600">
        <v>6</v>
      </c>
      <c r="Y3600">
        <v>5</v>
      </c>
      <c r="Z3600">
        <v>2</v>
      </c>
      <c r="AA3600">
        <v>2</v>
      </c>
      <c r="AB3600">
        <v>2</v>
      </c>
      <c r="AC3600">
        <v>1</v>
      </c>
      <c r="AD3600">
        <v>1</v>
      </c>
      <c r="AE3600">
        <f>SUM(M3600:N3600)/SUM(K3600:AD3600)</f>
        <v>0.28000000000000003</v>
      </c>
      <c r="AF3600">
        <f>SUM(S3600,Y3600)/SUM(K3600:AD3600)</f>
        <v>0.2</v>
      </c>
      <c r="AG3600">
        <f t="shared" si="242"/>
        <v>0.24</v>
      </c>
      <c r="AH3600">
        <f t="shared" si="243"/>
        <v>0.02</v>
      </c>
      <c r="AI3600">
        <f t="shared" si="244"/>
        <v>7.0000000000000007E-2</v>
      </c>
      <c r="AJ3600">
        <f t="shared" si="245"/>
        <v>0.19</v>
      </c>
      <c r="AK3600">
        <v>3</v>
      </c>
      <c r="AL3600">
        <v>0</v>
      </c>
    </row>
    <row r="3601" spans="1:38" x14ac:dyDescent="0.2">
      <c r="A3601" t="s">
        <v>2873</v>
      </c>
      <c r="B3601">
        <v>215</v>
      </c>
      <c r="C3601">
        <v>441</v>
      </c>
      <c r="D3601">
        <f>C3601-B3601</f>
        <v>226</v>
      </c>
      <c r="E3601">
        <v>0.2472</v>
      </c>
      <c r="F3601" s="1">
        <v>6.0000000000000002E-6</v>
      </c>
      <c r="G3601">
        <v>42</v>
      </c>
      <c r="H3601" t="s">
        <v>35</v>
      </c>
      <c r="I3601" t="s">
        <v>33</v>
      </c>
      <c r="J3601">
        <v>2.589</v>
      </c>
      <c r="K3601">
        <v>8</v>
      </c>
      <c r="L3601">
        <v>1</v>
      </c>
      <c r="M3601">
        <v>19</v>
      </c>
      <c r="N3601">
        <v>18</v>
      </c>
      <c r="O3601">
        <v>2</v>
      </c>
      <c r="P3601">
        <v>5</v>
      </c>
      <c r="Q3601">
        <v>1</v>
      </c>
      <c r="R3601">
        <v>3</v>
      </c>
      <c r="S3601">
        <v>15</v>
      </c>
      <c r="T3601">
        <v>4</v>
      </c>
      <c r="U3601">
        <v>0</v>
      </c>
      <c r="V3601">
        <v>5</v>
      </c>
      <c r="W3601">
        <v>5</v>
      </c>
      <c r="X3601">
        <v>5</v>
      </c>
      <c r="Y3601">
        <v>10</v>
      </c>
      <c r="Z3601">
        <v>13</v>
      </c>
      <c r="AA3601">
        <v>8</v>
      </c>
      <c r="AB3601">
        <v>2</v>
      </c>
      <c r="AC3601">
        <v>0</v>
      </c>
      <c r="AD3601">
        <v>1</v>
      </c>
      <c r="AE3601">
        <f>SUM(M3601:N3601)/SUM(K3601:AD3601)</f>
        <v>0.29599999999999999</v>
      </c>
      <c r="AF3601">
        <f>SUM(S3601,Y3601)/SUM(K3601:AD3601)</f>
        <v>0.2</v>
      </c>
      <c r="AG3601">
        <f t="shared" si="242"/>
        <v>0.14399999999999999</v>
      </c>
      <c r="AH3601">
        <f t="shared" si="243"/>
        <v>2.4E-2</v>
      </c>
      <c r="AI3601">
        <f t="shared" si="244"/>
        <v>7.1999999999999995E-2</v>
      </c>
      <c r="AJ3601">
        <f t="shared" si="245"/>
        <v>0.26400000000000001</v>
      </c>
    </row>
    <row r="3602" spans="1:38" x14ac:dyDescent="0.2">
      <c r="A3602" t="s">
        <v>935</v>
      </c>
      <c r="B3602">
        <v>142</v>
      </c>
      <c r="C3602">
        <v>191</v>
      </c>
      <c r="D3602">
        <f>C3602-B3602</f>
        <v>49</v>
      </c>
      <c r="E3602">
        <v>0.40710000000000002</v>
      </c>
      <c r="F3602">
        <v>1.1559999999999999E-3</v>
      </c>
      <c r="G3602">
        <v>78</v>
      </c>
      <c r="H3602" t="s">
        <v>32</v>
      </c>
      <c r="I3602" t="s">
        <v>235</v>
      </c>
      <c r="J3602">
        <v>2.5299999999999998</v>
      </c>
      <c r="K3602">
        <v>0</v>
      </c>
      <c r="L3602">
        <v>0</v>
      </c>
      <c r="M3602">
        <v>1</v>
      </c>
      <c r="N3602">
        <v>9</v>
      </c>
      <c r="O3602">
        <v>1</v>
      </c>
      <c r="P3602">
        <v>3</v>
      </c>
      <c r="Q3602">
        <v>0</v>
      </c>
      <c r="R3602">
        <v>0</v>
      </c>
      <c r="S3602">
        <v>0</v>
      </c>
      <c r="T3602">
        <v>1</v>
      </c>
      <c r="U3602">
        <v>2</v>
      </c>
      <c r="V3602">
        <v>3</v>
      </c>
      <c r="W3602">
        <v>0</v>
      </c>
      <c r="X3602">
        <v>1</v>
      </c>
      <c r="Y3602">
        <v>6</v>
      </c>
      <c r="Z3602">
        <v>0</v>
      </c>
      <c r="AA3602">
        <v>1</v>
      </c>
      <c r="AB3602">
        <v>2</v>
      </c>
      <c r="AC3602">
        <v>0</v>
      </c>
      <c r="AD3602">
        <v>0</v>
      </c>
      <c r="AE3602">
        <f>SUM(M3602:N3602)/SUM(K3602:AD3602)</f>
        <v>0.33333333333333331</v>
      </c>
      <c r="AF3602">
        <f>SUM(S3602,Y3602)/SUM(K3602:AD3602)</f>
        <v>0.2</v>
      </c>
      <c r="AG3602">
        <f t="shared" si="242"/>
        <v>0.1</v>
      </c>
      <c r="AH3602">
        <f t="shared" si="243"/>
        <v>3.3333333333333333E-2</v>
      </c>
      <c r="AI3602">
        <f t="shared" si="244"/>
        <v>0.16666666666666666</v>
      </c>
      <c r="AJ3602">
        <f t="shared" si="245"/>
        <v>0.16666666666666666</v>
      </c>
      <c r="AK3602">
        <v>2</v>
      </c>
      <c r="AL3602">
        <v>0</v>
      </c>
    </row>
    <row r="3603" spans="1:38" x14ac:dyDescent="0.2">
      <c r="A3603" t="s">
        <v>1845</v>
      </c>
      <c r="B3603">
        <v>436</v>
      </c>
      <c r="C3603">
        <v>465</v>
      </c>
      <c r="D3603">
        <f>C3603-B3603</f>
        <v>29</v>
      </c>
      <c r="E3603">
        <v>0.1358</v>
      </c>
      <c r="F3603">
        <v>1.8799999999999999E-4</v>
      </c>
      <c r="G3603">
        <v>6</v>
      </c>
      <c r="H3603" t="s">
        <v>46</v>
      </c>
      <c r="I3603" t="s">
        <v>36</v>
      </c>
      <c r="J3603">
        <v>3.2429999999999999</v>
      </c>
      <c r="K3603">
        <v>2</v>
      </c>
      <c r="L3603">
        <v>0</v>
      </c>
      <c r="M3603">
        <v>0</v>
      </c>
      <c r="N3603">
        <v>10</v>
      </c>
      <c r="O3603">
        <v>0</v>
      </c>
      <c r="P3603">
        <v>0</v>
      </c>
      <c r="Q3603">
        <v>0</v>
      </c>
      <c r="R3603">
        <v>1</v>
      </c>
      <c r="S3603">
        <v>4</v>
      </c>
      <c r="T3603">
        <v>4</v>
      </c>
      <c r="U3603">
        <v>0</v>
      </c>
      <c r="V3603">
        <v>3</v>
      </c>
      <c r="W3603">
        <v>0</v>
      </c>
      <c r="X3603">
        <v>1</v>
      </c>
      <c r="Y3603">
        <v>2</v>
      </c>
      <c r="Z3603">
        <v>0</v>
      </c>
      <c r="AA3603">
        <v>0</v>
      </c>
      <c r="AB3603">
        <v>3</v>
      </c>
      <c r="AC3603">
        <v>0</v>
      </c>
      <c r="AD3603">
        <v>0</v>
      </c>
      <c r="AE3603">
        <f>SUM(M3603:N3603)/SUM(K3603:AD3603)</f>
        <v>0.33333333333333331</v>
      </c>
      <c r="AF3603">
        <f>SUM(S3603,Y3603)/SUM(K3603:AD3603)</f>
        <v>0.2</v>
      </c>
      <c r="AG3603">
        <f t="shared" si="242"/>
        <v>6.6666666666666666E-2</v>
      </c>
      <c r="AH3603">
        <f t="shared" si="243"/>
        <v>0</v>
      </c>
      <c r="AI3603">
        <f t="shared" si="244"/>
        <v>0.26666666666666666</v>
      </c>
      <c r="AJ3603">
        <f t="shared" si="245"/>
        <v>0.13333333333333333</v>
      </c>
    </row>
    <row r="3604" spans="1:38" x14ac:dyDescent="0.2">
      <c r="A3604" t="s">
        <v>3294</v>
      </c>
      <c r="B3604">
        <v>6</v>
      </c>
      <c r="C3604">
        <v>213</v>
      </c>
      <c r="D3604">
        <f>C3604-B3604</f>
        <v>207</v>
      </c>
      <c r="E3604">
        <v>0.19570000000000001</v>
      </c>
      <c r="F3604" s="1">
        <v>5.0000000000000004E-6</v>
      </c>
      <c r="G3604">
        <v>18</v>
      </c>
      <c r="H3604" t="s">
        <v>46</v>
      </c>
      <c r="I3604" t="s">
        <v>40</v>
      </c>
      <c r="J3604">
        <v>2.1259999999999999</v>
      </c>
      <c r="K3604">
        <v>3</v>
      </c>
      <c r="L3604">
        <v>0</v>
      </c>
      <c r="M3604">
        <v>21</v>
      </c>
      <c r="N3604">
        <v>23</v>
      </c>
      <c r="O3604">
        <v>1</v>
      </c>
      <c r="P3604">
        <v>3</v>
      </c>
      <c r="Q3604">
        <v>2</v>
      </c>
      <c r="R3604">
        <v>3</v>
      </c>
      <c r="S3604">
        <v>22</v>
      </c>
      <c r="T3604">
        <v>4</v>
      </c>
      <c r="U3604">
        <v>1</v>
      </c>
      <c r="V3604">
        <v>5</v>
      </c>
      <c r="W3604">
        <v>4</v>
      </c>
      <c r="X3604">
        <v>10</v>
      </c>
      <c r="Y3604">
        <v>2</v>
      </c>
      <c r="Z3604">
        <v>9</v>
      </c>
      <c r="AA3604">
        <v>4</v>
      </c>
      <c r="AB3604">
        <v>1</v>
      </c>
      <c r="AC3604">
        <v>0</v>
      </c>
      <c r="AD3604">
        <v>2</v>
      </c>
      <c r="AE3604">
        <f>SUM(M3604:N3604)/SUM(K3604:AD3604)</f>
        <v>0.36666666666666664</v>
      </c>
      <c r="AF3604">
        <f>SUM(S3604,Y3604)/SUM(K3604:AD3604)</f>
        <v>0.2</v>
      </c>
      <c r="AG3604">
        <f t="shared" si="242"/>
        <v>8.3333333333333329E-2</v>
      </c>
      <c r="AH3604">
        <f t="shared" si="243"/>
        <v>2.5000000000000001E-2</v>
      </c>
      <c r="AI3604">
        <f t="shared" si="244"/>
        <v>7.4999999999999997E-2</v>
      </c>
      <c r="AJ3604">
        <f t="shared" si="245"/>
        <v>0.25</v>
      </c>
      <c r="AK3604">
        <v>1</v>
      </c>
      <c r="AL3604">
        <v>1</v>
      </c>
    </row>
    <row r="3605" spans="1:38" x14ac:dyDescent="0.2">
      <c r="A3605" t="s">
        <v>943</v>
      </c>
      <c r="B3605">
        <v>179</v>
      </c>
      <c r="C3605">
        <v>894</v>
      </c>
      <c r="D3605">
        <f>C3605-B3605</f>
        <v>715</v>
      </c>
      <c r="E3605">
        <v>0.17349999999999999</v>
      </c>
      <c r="F3605" s="1">
        <v>9.9999999999999995E-7</v>
      </c>
      <c r="G3605">
        <v>18</v>
      </c>
      <c r="H3605" t="s">
        <v>32</v>
      </c>
      <c r="I3605" t="s">
        <v>33</v>
      </c>
      <c r="J3605">
        <v>2.5179999999999998</v>
      </c>
      <c r="K3605">
        <v>13</v>
      </c>
      <c r="L3605">
        <v>0</v>
      </c>
      <c r="M3605">
        <v>34</v>
      </c>
      <c r="N3605">
        <v>39</v>
      </c>
      <c r="O3605">
        <v>4</v>
      </c>
      <c r="P3605">
        <v>33</v>
      </c>
      <c r="Q3605">
        <v>5</v>
      </c>
      <c r="R3605">
        <v>3</v>
      </c>
      <c r="S3605">
        <v>37</v>
      </c>
      <c r="T3605">
        <v>9</v>
      </c>
      <c r="U3605">
        <v>3</v>
      </c>
      <c r="V3605">
        <v>24</v>
      </c>
      <c r="W3605">
        <v>8</v>
      </c>
      <c r="X3605">
        <v>12</v>
      </c>
      <c r="Y3605">
        <v>22</v>
      </c>
      <c r="Z3605">
        <v>17</v>
      </c>
      <c r="AA3605">
        <v>19</v>
      </c>
      <c r="AB3605">
        <v>7</v>
      </c>
      <c r="AC3605">
        <v>0</v>
      </c>
      <c r="AD3605">
        <v>5</v>
      </c>
      <c r="AE3605">
        <f>SUM(M3605:N3605)/SUM(K3605:AD3605)</f>
        <v>0.24829931972789115</v>
      </c>
      <c r="AF3605">
        <f>SUM(S3605,Y3605)/SUM(K3605:AD3605)</f>
        <v>0.20068027210884354</v>
      </c>
      <c r="AG3605">
        <f t="shared" si="242"/>
        <v>0.18367346938775511</v>
      </c>
      <c r="AH3605">
        <f t="shared" si="243"/>
        <v>3.0612244897959183E-2</v>
      </c>
      <c r="AI3605">
        <f t="shared" si="244"/>
        <v>7.4829931972789115E-2</v>
      </c>
      <c r="AJ3605">
        <f t="shared" si="245"/>
        <v>0.26190476190476192</v>
      </c>
    </row>
    <row r="3606" spans="1:38" x14ac:dyDescent="0.2">
      <c r="A3606" t="s">
        <v>611</v>
      </c>
      <c r="B3606">
        <v>65</v>
      </c>
      <c r="C3606">
        <v>668</v>
      </c>
      <c r="D3606">
        <f>C3606-B3606</f>
        <v>603</v>
      </c>
      <c r="E3606">
        <v>0.19800000000000001</v>
      </c>
      <c r="F3606">
        <v>5.8570000000000002E-3</v>
      </c>
      <c r="G3606">
        <v>18</v>
      </c>
      <c r="H3606" t="s">
        <v>46</v>
      </c>
      <c r="I3606" t="s">
        <v>51</v>
      </c>
      <c r="J3606">
        <v>2.7509999999999999</v>
      </c>
      <c r="K3606">
        <v>9</v>
      </c>
      <c r="L3606">
        <v>0</v>
      </c>
      <c r="M3606">
        <v>17</v>
      </c>
      <c r="N3606">
        <v>41</v>
      </c>
      <c r="O3606">
        <v>4</v>
      </c>
      <c r="P3606">
        <v>36</v>
      </c>
      <c r="Q3606">
        <v>7</v>
      </c>
      <c r="R3606">
        <v>8</v>
      </c>
      <c r="S3606">
        <v>49</v>
      </c>
      <c r="T3606">
        <v>12</v>
      </c>
      <c r="U3606">
        <v>1</v>
      </c>
      <c r="V3606">
        <v>28</v>
      </c>
      <c r="W3606">
        <v>13</v>
      </c>
      <c r="X3606">
        <v>12</v>
      </c>
      <c r="Y3606">
        <v>9</v>
      </c>
      <c r="Z3606">
        <v>18</v>
      </c>
      <c r="AA3606">
        <v>13</v>
      </c>
      <c r="AB3606">
        <v>10</v>
      </c>
      <c r="AC3606">
        <v>0</v>
      </c>
      <c r="AD3606">
        <v>2</v>
      </c>
      <c r="AE3606">
        <f>SUM(M3606:N3606)/SUM(K3606:AD3606)</f>
        <v>0.20069204152249134</v>
      </c>
      <c r="AF3606">
        <f>SUM(S3606,Y3606)/SUM(K3606:AD3606)</f>
        <v>0.20069204152249134</v>
      </c>
      <c r="AG3606">
        <f t="shared" si="242"/>
        <v>0.20069204152249134</v>
      </c>
      <c r="AH3606">
        <f t="shared" si="243"/>
        <v>2.0761245674740483E-2</v>
      </c>
      <c r="AI3606">
        <f t="shared" si="244"/>
        <v>0.10726643598615918</v>
      </c>
      <c r="AJ3606">
        <f t="shared" si="245"/>
        <v>0.26989619377162632</v>
      </c>
    </row>
    <row r="3607" spans="1:38" x14ac:dyDescent="0.2">
      <c r="A3607" t="s">
        <v>3289</v>
      </c>
      <c r="B3607">
        <v>11</v>
      </c>
      <c r="C3607">
        <v>415</v>
      </c>
      <c r="D3607">
        <f>C3607-B3607</f>
        <v>404</v>
      </c>
      <c r="E3607">
        <v>0.27600000000000002</v>
      </c>
      <c r="F3607">
        <v>1.2570000000000001E-3</v>
      </c>
      <c r="G3607">
        <v>54</v>
      </c>
      <c r="H3607" t="s">
        <v>35</v>
      </c>
      <c r="I3607" t="s">
        <v>49</v>
      </c>
      <c r="J3607">
        <v>3.016</v>
      </c>
      <c r="K3607">
        <v>7</v>
      </c>
      <c r="L3607">
        <v>0</v>
      </c>
      <c r="M3607">
        <v>15</v>
      </c>
      <c r="N3607">
        <v>25</v>
      </c>
      <c r="O3607">
        <v>5</v>
      </c>
      <c r="P3607">
        <v>9</v>
      </c>
      <c r="Q3607">
        <v>11</v>
      </c>
      <c r="R3607">
        <v>11</v>
      </c>
      <c r="S3607">
        <v>42</v>
      </c>
      <c r="T3607">
        <v>14</v>
      </c>
      <c r="U3607">
        <v>3</v>
      </c>
      <c r="V3607">
        <v>19</v>
      </c>
      <c r="W3607">
        <v>11</v>
      </c>
      <c r="X3607">
        <v>11</v>
      </c>
      <c r="Y3607">
        <v>6</v>
      </c>
      <c r="Z3607">
        <v>17</v>
      </c>
      <c r="AA3607">
        <v>16</v>
      </c>
      <c r="AB3607">
        <v>9</v>
      </c>
      <c r="AC3607">
        <v>0</v>
      </c>
      <c r="AD3607">
        <v>8</v>
      </c>
      <c r="AE3607">
        <f>SUM(M3607:N3607)/SUM(K3607:AD3607)</f>
        <v>0.16736401673640167</v>
      </c>
      <c r="AF3607">
        <f>SUM(S3607,Y3607)/SUM(K3607:AD3607)</f>
        <v>0.20083682008368201</v>
      </c>
      <c r="AG3607">
        <f t="shared" si="242"/>
        <v>0.11297071129707113</v>
      </c>
      <c r="AH3607">
        <f t="shared" si="243"/>
        <v>5.4393305439330547E-2</v>
      </c>
      <c r="AI3607">
        <f t="shared" si="244"/>
        <v>0.15481171548117154</v>
      </c>
      <c r="AJ3607">
        <f t="shared" si="245"/>
        <v>0.30962343096234307</v>
      </c>
    </row>
    <row r="3608" spans="1:38" x14ac:dyDescent="0.2">
      <c r="A3608" t="s">
        <v>2255</v>
      </c>
      <c r="B3608">
        <v>6</v>
      </c>
      <c r="C3608">
        <v>697</v>
      </c>
      <c r="D3608">
        <f>C3608-B3608</f>
        <v>691</v>
      </c>
      <c r="E3608">
        <v>0.16589999999999999</v>
      </c>
      <c r="F3608" s="1">
        <v>6.0000000000000002E-6</v>
      </c>
      <c r="G3608">
        <v>18</v>
      </c>
      <c r="H3608" t="s">
        <v>35</v>
      </c>
      <c r="I3608" t="s">
        <v>44</v>
      </c>
      <c r="J3608">
        <v>2.8050000000000002</v>
      </c>
      <c r="K3608">
        <v>7</v>
      </c>
      <c r="L3608">
        <v>0</v>
      </c>
      <c r="M3608">
        <v>16</v>
      </c>
      <c r="N3608">
        <v>34</v>
      </c>
      <c r="O3608">
        <v>5</v>
      </c>
      <c r="P3608">
        <v>36</v>
      </c>
      <c r="Q3608">
        <v>7</v>
      </c>
      <c r="R3608">
        <v>8</v>
      </c>
      <c r="S3608">
        <v>35</v>
      </c>
      <c r="T3608">
        <v>8</v>
      </c>
      <c r="U3608">
        <v>1</v>
      </c>
      <c r="V3608">
        <v>10</v>
      </c>
      <c r="W3608">
        <v>8</v>
      </c>
      <c r="X3608">
        <v>6</v>
      </c>
      <c r="Y3608">
        <v>10</v>
      </c>
      <c r="Z3608">
        <v>14</v>
      </c>
      <c r="AA3608">
        <v>11</v>
      </c>
      <c r="AB3608">
        <v>3</v>
      </c>
      <c r="AC3608">
        <v>1</v>
      </c>
      <c r="AD3608">
        <v>4</v>
      </c>
      <c r="AE3608">
        <f>SUM(M3608:N3608)/SUM(K3608:AD3608)</f>
        <v>0.22321428571428573</v>
      </c>
      <c r="AF3608">
        <f>SUM(S3608,Y3608)/SUM(K3608:AD3608)</f>
        <v>0.20089285714285715</v>
      </c>
      <c r="AG3608">
        <f t="shared" si="242"/>
        <v>0.22767857142857142</v>
      </c>
      <c r="AH3608">
        <f t="shared" si="243"/>
        <v>4.4642857142857144E-2</v>
      </c>
      <c r="AI3608">
        <f t="shared" si="244"/>
        <v>8.9285714285714288E-2</v>
      </c>
      <c r="AJ3608">
        <f t="shared" si="245"/>
        <v>0.21428571428571427</v>
      </c>
    </row>
    <row r="3609" spans="1:38" x14ac:dyDescent="0.2">
      <c r="A3609" t="s">
        <v>322</v>
      </c>
      <c r="B3609">
        <v>6</v>
      </c>
      <c r="C3609">
        <v>388</v>
      </c>
      <c r="D3609">
        <f>C3609-B3609</f>
        <v>382</v>
      </c>
      <c r="E3609">
        <v>0.15440000000000001</v>
      </c>
      <c r="F3609">
        <v>4.15E-4</v>
      </c>
      <c r="G3609">
        <v>6</v>
      </c>
      <c r="H3609" t="s">
        <v>46</v>
      </c>
      <c r="I3609" t="s">
        <v>44</v>
      </c>
      <c r="J3609">
        <v>2.786</v>
      </c>
      <c r="K3609">
        <v>5</v>
      </c>
      <c r="L3609">
        <v>2</v>
      </c>
      <c r="M3609">
        <v>15</v>
      </c>
      <c r="N3609">
        <v>13</v>
      </c>
      <c r="O3609">
        <v>6</v>
      </c>
      <c r="P3609">
        <v>12</v>
      </c>
      <c r="Q3609">
        <v>5</v>
      </c>
      <c r="R3609">
        <v>3</v>
      </c>
      <c r="S3609">
        <v>26</v>
      </c>
      <c r="T3609">
        <v>6</v>
      </c>
      <c r="U3609">
        <v>0</v>
      </c>
      <c r="V3609">
        <v>15</v>
      </c>
      <c r="W3609">
        <v>7</v>
      </c>
      <c r="X3609">
        <v>6</v>
      </c>
      <c r="Y3609">
        <v>8</v>
      </c>
      <c r="Z3609">
        <v>19</v>
      </c>
      <c r="AA3609">
        <v>17</v>
      </c>
      <c r="AB3609">
        <v>3</v>
      </c>
      <c r="AC3609">
        <v>0</v>
      </c>
      <c r="AD3609">
        <v>1</v>
      </c>
      <c r="AE3609">
        <f>SUM(M3609:N3609)/SUM(K3609:AD3609)</f>
        <v>0.16568047337278108</v>
      </c>
      <c r="AF3609">
        <f>SUM(S3609,Y3609)/SUM(K3609:AD3609)</f>
        <v>0.20118343195266272</v>
      </c>
      <c r="AG3609">
        <f t="shared" si="242"/>
        <v>0.14201183431952663</v>
      </c>
      <c r="AH3609">
        <f t="shared" si="243"/>
        <v>4.142011834319527E-2</v>
      </c>
      <c r="AI3609">
        <f t="shared" si="244"/>
        <v>7.1005917159763315E-2</v>
      </c>
      <c r="AJ3609">
        <f t="shared" si="245"/>
        <v>0.378698224852071</v>
      </c>
      <c r="AK3609">
        <v>2</v>
      </c>
      <c r="AL3609">
        <v>0</v>
      </c>
    </row>
    <row r="3610" spans="1:38" x14ac:dyDescent="0.2">
      <c r="A3610" t="s">
        <v>306</v>
      </c>
      <c r="B3610">
        <v>22</v>
      </c>
      <c r="C3610">
        <v>891</v>
      </c>
      <c r="D3610">
        <f>C3610-B3610</f>
        <v>869</v>
      </c>
      <c r="E3610">
        <v>0.193</v>
      </c>
      <c r="F3610">
        <v>1.6323000000000001E-2</v>
      </c>
      <c r="G3610">
        <v>18</v>
      </c>
      <c r="H3610" t="s">
        <v>35</v>
      </c>
      <c r="I3610" t="s">
        <v>72</v>
      </c>
      <c r="J3610">
        <v>2.6880000000000002</v>
      </c>
      <c r="K3610">
        <v>14</v>
      </c>
      <c r="L3610">
        <v>2</v>
      </c>
      <c r="M3610">
        <v>30</v>
      </c>
      <c r="N3610">
        <v>39</v>
      </c>
      <c r="O3610">
        <v>4</v>
      </c>
      <c r="P3610">
        <v>42</v>
      </c>
      <c r="Q3610">
        <v>3</v>
      </c>
      <c r="R3610">
        <v>5</v>
      </c>
      <c r="S3610">
        <v>53</v>
      </c>
      <c r="T3610">
        <v>3</v>
      </c>
      <c r="U3610">
        <v>5</v>
      </c>
      <c r="V3610">
        <v>28</v>
      </c>
      <c r="W3610">
        <v>17</v>
      </c>
      <c r="X3610">
        <v>16</v>
      </c>
      <c r="Y3610">
        <v>15</v>
      </c>
      <c r="Z3610">
        <v>28</v>
      </c>
      <c r="AA3610">
        <v>16</v>
      </c>
      <c r="AB3610">
        <v>15</v>
      </c>
      <c r="AC3610">
        <v>1</v>
      </c>
      <c r="AD3610">
        <v>2</v>
      </c>
      <c r="AE3610">
        <f>SUM(M3610:N3610)/SUM(K3610:AD3610)</f>
        <v>0.20414201183431951</v>
      </c>
      <c r="AF3610">
        <f>SUM(S3610,Y3610)/SUM(K3610:AD3610)</f>
        <v>0.20118343195266272</v>
      </c>
      <c r="AG3610">
        <f t="shared" si="242"/>
        <v>0.21597633136094674</v>
      </c>
      <c r="AH3610">
        <f t="shared" si="243"/>
        <v>2.0710059171597635E-2</v>
      </c>
      <c r="AI3610">
        <f t="shared" si="244"/>
        <v>8.2840236686390539E-2</v>
      </c>
      <c r="AJ3610">
        <f t="shared" si="245"/>
        <v>0.27514792899408286</v>
      </c>
    </row>
    <row r="3611" spans="1:38" x14ac:dyDescent="0.2">
      <c r="A3611" t="s">
        <v>954</v>
      </c>
      <c r="B3611">
        <v>29</v>
      </c>
      <c r="C3611">
        <v>390</v>
      </c>
      <c r="D3611">
        <f>C3611-B3611</f>
        <v>361</v>
      </c>
      <c r="E3611">
        <v>0.18049999999999999</v>
      </c>
      <c r="F3611">
        <v>3.1799999999999998E-4</v>
      </c>
      <c r="G3611">
        <v>18</v>
      </c>
      <c r="H3611" t="s">
        <v>35</v>
      </c>
      <c r="I3611" t="s">
        <v>955</v>
      </c>
      <c r="J3611">
        <v>2.8239999999999998</v>
      </c>
      <c r="K3611">
        <v>16</v>
      </c>
      <c r="L3611">
        <v>2</v>
      </c>
      <c r="M3611">
        <v>10</v>
      </c>
      <c r="N3611">
        <v>14</v>
      </c>
      <c r="O3611">
        <v>3</v>
      </c>
      <c r="P3611">
        <v>22</v>
      </c>
      <c r="Q3611">
        <v>1</v>
      </c>
      <c r="R3611">
        <v>2</v>
      </c>
      <c r="S3611">
        <v>14</v>
      </c>
      <c r="T3611">
        <v>2</v>
      </c>
      <c r="U3611">
        <v>1</v>
      </c>
      <c r="V3611">
        <v>10</v>
      </c>
      <c r="W3611">
        <v>10</v>
      </c>
      <c r="X3611">
        <v>12</v>
      </c>
      <c r="Y3611">
        <v>19</v>
      </c>
      <c r="Z3611">
        <v>10</v>
      </c>
      <c r="AA3611">
        <v>9</v>
      </c>
      <c r="AB3611">
        <v>3</v>
      </c>
      <c r="AC3611">
        <v>1</v>
      </c>
      <c r="AD3611">
        <v>3</v>
      </c>
      <c r="AE3611">
        <f>SUM(M3611:N3611)/SUM(K3611:AD3611)</f>
        <v>0.14634146341463414</v>
      </c>
      <c r="AF3611">
        <f>SUM(S3611,Y3611)/SUM(K3611:AD3611)</f>
        <v>0.20121951219512196</v>
      </c>
      <c r="AG3611">
        <f t="shared" si="242"/>
        <v>0.29268292682926828</v>
      </c>
      <c r="AH3611">
        <f t="shared" si="243"/>
        <v>4.2682926829268296E-2</v>
      </c>
      <c r="AI3611">
        <f t="shared" si="244"/>
        <v>4.878048780487805E-2</v>
      </c>
      <c r="AJ3611">
        <f t="shared" si="245"/>
        <v>0.26829268292682928</v>
      </c>
    </row>
    <row r="3612" spans="1:38" x14ac:dyDescent="0.2">
      <c r="A3612" t="s">
        <v>1898</v>
      </c>
      <c r="B3612">
        <v>428</v>
      </c>
      <c r="C3612">
        <v>758</v>
      </c>
      <c r="D3612">
        <f>C3612-B3612</f>
        <v>330</v>
      </c>
      <c r="E3612">
        <v>9.8900000000000002E-2</v>
      </c>
      <c r="F3612">
        <v>3.8999999999999999E-4</v>
      </c>
      <c r="G3612">
        <v>6</v>
      </c>
      <c r="H3612" t="s">
        <v>35</v>
      </c>
      <c r="I3612" t="s">
        <v>44</v>
      </c>
      <c r="J3612">
        <v>3.113</v>
      </c>
      <c r="K3612">
        <v>6</v>
      </c>
      <c r="L3612">
        <v>0</v>
      </c>
      <c r="M3612">
        <v>16</v>
      </c>
      <c r="N3612">
        <v>6</v>
      </c>
      <c r="O3612">
        <v>3</v>
      </c>
      <c r="P3612">
        <v>16</v>
      </c>
      <c r="Q3612">
        <v>3</v>
      </c>
      <c r="R3612">
        <v>7</v>
      </c>
      <c r="S3612">
        <v>23</v>
      </c>
      <c r="T3612">
        <v>14</v>
      </c>
      <c r="U3612">
        <v>3</v>
      </c>
      <c r="V3612">
        <v>17</v>
      </c>
      <c r="W3612">
        <v>4</v>
      </c>
      <c r="X3612">
        <v>9</v>
      </c>
      <c r="Y3612">
        <v>9</v>
      </c>
      <c r="Z3612">
        <v>13</v>
      </c>
      <c r="AA3612">
        <v>4</v>
      </c>
      <c r="AB3612">
        <v>2</v>
      </c>
      <c r="AC3612">
        <v>1</v>
      </c>
      <c r="AD3612">
        <v>3</v>
      </c>
      <c r="AE3612">
        <f>SUM(M3612:N3612)/SUM(K3612:AD3612)</f>
        <v>0.13836477987421383</v>
      </c>
      <c r="AF3612">
        <f>SUM(S3612,Y3612)/SUM(K3612:AD3612)</f>
        <v>0.20125786163522014</v>
      </c>
      <c r="AG3612">
        <f t="shared" si="242"/>
        <v>0.16352201257861634</v>
      </c>
      <c r="AH3612">
        <f t="shared" si="243"/>
        <v>4.40251572327044E-2</v>
      </c>
      <c r="AI3612">
        <f t="shared" si="244"/>
        <v>0.16352201257861634</v>
      </c>
      <c r="AJ3612">
        <f t="shared" si="245"/>
        <v>0.28930817610062892</v>
      </c>
    </row>
    <row r="3613" spans="1:38" x14ac:dyDescent="0.2">
      <c r="A3613" t="s">
        <v>2576</v>
      </c>
      <c r="B3613">
        <v>89</v>
      </c>
      <c r="C3613">
        <v>409</v>
      </c>
      <c r="D3613">
        <f>C3613-B3613</f>
        <v>320</v>
      </c>
      <c r="E3613">
        <v>0.1736</v>
      </c>
      <c r="F3613" s="1">
        <v>5.0000000000000004E-6</v>
      </c>
      <c r="G3613">
        <v>18</v>
      </c>
      <c r="H3613" t="s">
        <v>35</v>
      </c>
      <c r="I3613" t="s">
        <v>44</v>
      </c>
      <c r="J3613">
        <v>2.6629999999999998</v>
      </c>
      <c r="K3613">
        <v>9</v>
      </c>
      <c r="L3613">
        <v>0</v>
      </c>
      <c r="M3613">
        <v>14</v>
      </c>
      <c r="N3613">
        <v>14</v>
      </c>
      <c r="O3613">
        <v>1</v>
      </c>
      <c r="P3613">
        <v>18</v>
      </c>
      <c r="Q3613">
        <v>3</v>
      </c>
      <c r="R3613">
        <v>1</v>
      </c>
      <c r="S3613">
        <v>23</v>
      </c>
      <c r="T3613">
        <v>5</v>
      </c>
      <c r="U3613">
        <v>1</v>
      </c>
      <c r="V3613">
        <v>10</v>
      </c>
      <c r="W3613">
        <v>5</v>
      </c>
      <c r="X3613">
        <v>9</v>
      </c>
      <c r="Y3613">
        <v>5</v>
      </c>
      <c r="Z3613">
        <v>6</v>
      </c>
      <c r="AA3613">
        <v>6</v>
      </c>
      <c r="AB3613">
        <v>4</v>
      </c>
      <c r="AC3613">
        <v>1</v>
      </c>
      <c r="AD3613">
        <v>4</v>
      </c>
      <c r="AE3613">
        <f>SUM(M3613:N3613)/SUM(K3613:AD3613)</f>
        <v>0.20143884892086331</v>
      </c>
      <c r="AF3613">
        <f>SUM(S3613,Y3613)/SUM(K3613:AD3613)</f>
        <v>0.20143884892086331</v>
      </c>
      <c r="AG3613">
        <f t="shared" si="242"/>
        <v>0.23021582733812951</v>
      </c>
      <c r="AH3613">
        <f t="shared" si="243"/>
        <v>4.3165467625899283E-2</v>
      </c>
      <c r="AI3613">
        <f t="shared" si="244"/>
        <v>7.9136690647482008E-2</v>
      </c>
      <c r="AJ3613">
        <f t="shared" si="245"/>
        <v>0.2446043165467626</v>
      </c>
    </row>
    <row r="3614" spans="1:38" x14ac:dyDescent="0.2">
      <c r="A3614" t="s">
        <v>2808</v>
      </c>
      <c r="B3614">
        <v>16</v>
      </c>
      <c r="C3614">
        <v>350</v>
      </c>
      <c r="D3614">
        <f>C3614-B3614</f>
        <v>334</v>
      </c>
      <c r="E3614">
        <v>0.23169999999999999</v>
      </c>
      <c r="F3614">
        <v>4.6999999999999997E-5</v>
      </c>
      <c r="G3614">
        <v>42</v>
      </c>
      <c r="H3614" t="s">
        <v>35</v>
      </c>
      <c r="I3614" t="s">
        <v>44</v>
      </c>
      <c r="J3614">
        <v>2.4649999999999999</v>
      </c>
      <c r="K3614">
        <v>3</v>
      </c>
      <c r="L3614">
        <v>0</v>
      </c>
      <c r="M3614">
        <v>9</v>
      </c>
      <c r="N3614">
        <v>20</v>
      </c>
      <c r="O3614">
        <v>1</v>
      </c>
      <c r="P3614">
        <v>20</v>
      </c>
      <c r="Q3614">
        <v>4</v>
      </c>
      <c r="R3614">
        <v>3</v>
      </c>
      <c r="S3614">
        <v>16</v>
      </c>
      <c r="T3614">
        <v>2</v>
      </c>
      <c r="U3614">
        <v>1</v>
      </c>
      <c r="V3614">
        <v>10</v>
      </c>
      <c r="W3614">
        <v>3</v>
      </c>
      <c r="X3614">
        <v>3</v>
      </c>
      <c r="Y3614">
        <v>9</v>
      </c>
      <c r="Z3614">
        <v>9</v>
      </c>
      <c r="AA3614">
        <v>4</v>
      </c>
      <c r="AB3614">
        <v>2</v>
      </c>
      <c r="AC3614">
        <v>0</v>
      </c>
      <c r="AD3614">
        <v>5</v>
      </c>
      <c r="AE3614">
        <f>SUM(M3614:N3614)/SUM(K3614:AD3614)</f>
        <v>0.23387096774193547</v>
      </c>
      <c r="AF3614">
        <f>SUM(S3614,Y3614)/SUM(K3614:AD3614)</f>
        <v>0.20161290322580644</v>
      </c>
      <c r="AG3614">
        <f t="shared" si="242"/>
        <v>0.20967741935483872</v>
      </c>
      <c r="AH3614">
        <f t="shared" si="243"/>
        <v>4.8387096774193547E-2</v>
      </c>
      <c r="AI3614">
        <f t="shared" si="244"/>
        <v>6.4516129032258063E-2</v>
      </c>
      <c r="AJ3614">
        <f t="shared" si="245"/>
        <v>0.24193548387096775</v>
      </c>
    </row>
    <row r="3615" spans="1:38" x14ac:dyDescent="0.2">
      <c r="A3615" t="s">
        <v>2097</v>
      </c>
      <c r="B3615">
        <v>7</v>
      </c>
      <c r="C3615">
        <v>321</v>
      </c>
      <c r="D3615">
        <f>C3615-B3615</f>
        <v>314</v>
      </c>
      <c r="E3615">
        <v>0.36940000000000001</v>
      </c>
      <c r="F3615">
        <v>6.4999999999999994E-5</v>
      </c>
      <c r="G3615">
        <v>78</v>
      </c>
      <c r="H3615" t="s">
        <v>32</v>
      </c>
      <c r="I3615" t="s">
        <v>44</v>
      </c>
      <c r="J3615">
        <v>2.31</v>
      </c>
      <c r="K3615">
        <v>3</v>
      </c>
      <c r="L3615">
        <v>0</v>
      </c>
      <c r="M3615">
        <v>10</v>
      </c>
      <c r="N3615">
        <v>20</v>
      </c>
      <c r="O3615">
        <v>1</v>
      </c>
      <c r="P3615">
        <v>24</v>
      </c>
      <c r="Q3615">
        <v>2</v>
      </c>
      <c r="R3615">
        <v>0</v>
      </c>
      <c r="S3615">
        <v>20</v>
      </c>
      <c r="T3615">
        <v>2</v>
      </c>
      <c r="U3615">
        <v>1</v>
      </c>
      <c r="V3615">
        <v>8</v>
      </c>
      <c r="W3615">
        <v>8</v>
      </c>
      <c r="X3615">
        <v>6</v>
      </c>
      <c r="Y3615">
        <v>5</v>
      </c>
      <c r="Z3615">
        <v>9</v>
      </c>
      <c r="AA3615">
        <v>3</v>
      </c>
      <c r="AB3615">
        <v>1</v>
      </c>
      <c r="AC3615">
        <v>1</v>
      </c>
      <c r="AD3615">
        <v>0</v>
      </c>
      <c r="AE3615">
        <f>SUM(M3615:N3615)/SUM(K3615:AD3615)</f>
        <v>0.24193548387096775</v>
      </c>
      <c r="AF3615">
        <f>SUM(S3615,Y3615)/SUM(K3615:AD3615)</f>
        <v>0.20161290322580644</v>
      </c>
      <c r="AG3615">
        <f t="shared" si="242"/>
        <v>0.28225806451612906</v>
      </c>
      <c r="AH3615">
        <f t="shared" si="243"/>
        <v>1.6129032258064516E-2</v>
      </c>
      <c r="AI3615">
        <f t="shared" si="244"/>
        <v>3.2258064516129031E-2</v>
      </c>
      <c r="AJ3615">
        <f t="shared" si="245"/>
        <v>0.22580645161290322</v>
      </c>
      <c r="AK3615">
        <v>6</v>
      </c>
      <c r="AL3615">
        <v>0</v>
      </c>
    </row>
    <row r="3616" spans="1:38" x14ac:dyDescent="0.2">
      <c r="A3616" t="s">
        <v>1198</v>
      </c>
      <c r="B3616">
        <v>15</v>
      </c>
      <c r="C3616">
        <v>367</v>
      </c>
      <c r="D3616">
        <f>C3616-B3616</f>
        <v>352</v>
      </c>
      <c r="E3616">
        <v>0.56299999999999994</v>
      </c>
      <c r="F3616">
        <v>1.1469999999999999E-2</v>
      </c>
      <c r="G3616">
        <v>90</v>
      </c>
      <c r="H3616" t="s">
        <v>35</v>
      </c>
      <c r="I3616" t="s">
        <v>49</v>
      </c>
      <c r="J3616">
        <v>2.6389999999999998</v>
      </c>
      <c r="K3616">
        <v>8</v>
      </c>
      <c r="L3616">
        <v>0</v>
      </c>
      <c r="M3616">
        <v>16</v>
      </c>
      <c r="N3616">
        <v>15</v>
      </c>
      <c r="O3616">
        <v>2</v>
      </c>
      <c r="P3616">
        <v>14</v>
      </c>
      <c r="Q3616">
        <v>1</v>
      </c>
      <c r="R3616">
        <v>2</v>
      </c>
      <c r="S3616">
        <v>19</v>
      </c>
      <c r="T3616">
        <v>4</v>
      </c>
      <c r="U3616">
        <v>1</v>
      </c>
      <c r="V3616">
        <v>4</v>
      </c>
      <c r="W3616">
        <v>5</v>
      </c>
      <c r="X3616">
        <v>9</v>
      </c>
      <c r="Y3616">
        <v>6</v>
      </c>
      <c r="Z3616">
        <v>10</v>
      </c>
      <c r="AA3616">
        <v>4</v>
      </c>
      <c r="AB3616">
        <v>2</v>
      </c>
      <c r="AC3616">
        <v>0</v>
      </c>
      <c r="AD3616">
        <v>2</v>
      </c>
      <c r="AE3616">
        <f>SUM(M3616:N3616)/SUM(K3616:AD3616)</f>
        <v>0.25</v>
      </c>
      <c r="AF3616">
        <f>SUM(S3616,Y3616)/SUM(K3616:AD3616)</f>
        <v>0.20161290322580644</v>
      </c>
      <c r="AG3616">
        <f t="shared" si="242"/>
        <v>0.21774193548387097</v>
      </c>
      <c r="AH3616">
        <f t="shared" si="243"/>
        <v>3.2258064516129031E-2</v>
      </c>
      <c r="AI3616">
        <f t="shared" si="244"/>
        <v>7.2580645161290328E-2</v>
      </c>
      <c r="AJ3616">
        <f t="shared" si="245"/>
        <v>0.22580645161290322</v>
      </c>
    </row>
    <row r="3617" spans="1:38" x14ac:dyDescent="0.2">
      <c r="A3617" t="s">
        <v>3084</v>
      </c>
      <c r="B3617">
        <v>346</v>
      </c>
      <c r="C3617">
        <v>642</v>
      </c>
      <c r="D3617">
        <f>C3617-B3617</f>
        <v>296</v>
      </c>
      <c r="E3617">
        <v>0.2802</v>
      </c>
      <c r="F3617">
        <v>7.3999999999999999E-4</v>
      </c>
      <c r="G3617">
        <v>54</v>
      </c>
      <c r="H3617" t="s">
        <v>35</v>
      </c>
      <c r="I3617" t="s">
        <v>3085</v>
      </c>
      <c r="J3617">
        <v>2.5950000000000002</v>
      </c>
      <c r="K3617">
        <v>0</v>
      </c>
      <c r="L3617">
        <v>2</v>
      </c>
      <c r="M3617">
        <v>16</v>
      </c>
      <c r="N3617">
        <v>14</v>
      </c>
      <c r="O3617">
        <v>2</v>
      </c>
      <c r="P3617">
        <v>8</v>
      </c>
      <c r="Q3617">
        <v>3</v>
      </c>
      <c r="R3617">
        <v>3</v>
      </c>
      <c r="S3617">
        <v>20</v>
      </c>
      <c r="T3617">
        <v>6</v>
      </c>
      <c r="U3617">
        <v>0</v>
      </c>
      <c r="V3617">
        <v>10</v>
      </c>
      <c r="W3617">
        <v>4</v>
      </c>
      <c r="X3617">
        <v>4</v>
      </c>
      <c r="Y3617">
        <v>4</v>
      </c>
      <c r="Z3617">
        <v>12</v>
      </c>
      <c r="AA3617">
        <v>5</v>
      </c>
      <c r="AB3617">
        <v>3</v>
      </c>
      <c r="AC3617">
        <v>0</v>
      </c>
      <c r="AD3617">
        <v>3</v>
      </c>
      <c r="AE3617">
        <f>SUM(M3617:N3617)/SUM(K3617:AD3617)</f>
        <v>0.25210084033613445</v>
      </c>
      <c r="AF3617">
        <f>SUM(S3617,Y3617)/SUM(K3617:AD3617)</f>
        <v>0.20168067226890757</v>
      </c>
      <c r="AG3617">
        <f t="shared" si="242"/>
        <v>0.10084033613445378</v>
      </c>
      <c r="AH3617">
        <f t="shared" si="243"/>
        <v>4.2016806722689079E-2</v>
      </c>
      <c r="AI3617">
        <f t="shared" si="244"/>
        <v>0.10084033613445378</v>
      </c>
      <c r="AJ3617">
        <f t="shared" si="245"/>
        <v>0.30252100840336132</v>
      </c>
    </row>
    <row r="3618" spans="1:38" x14ac:dyDescent="0.2">
      <c r="A3618" t="s">
        <v>1519</v>
      </c>
      <c r="B3618">
        <v>100</v>
      </c>
      <c r="C3618">
        <v>331</v>
      </c>
      <c r="D3618">
        <f>C3618-B3618</f>
        <v>231</v>
      </c>
      <c r="E3618">
        <v>0.19040000000000001</v>
      </c>
      <c r="F3618">
        <v>1.2260000000000001E-3</v>
      </c>
      <c r="G3618">
        <v>18</v>
      </c>
      <c r="H3618" t="s">
        <v>35</v>
      </c>
      <c r="I3618" t="s">
        <v>210</v>
      </c>
      <c r="J3618">
        <v>3.2519999999999998</v>
      </c>
      <c r="K3618">
        <v>3</v>
      </c>
      <c r="L3618">
        <v>2</v>
      </c>
      <c r="M3618">
        <v>13</v>
      </c>
      <c r="N3618">
        <v>2</v>
      </c>
      <c r="O3618">
        <v>3</v>
      </c>
      <c r="P3618">
        <v>14</v>
      </c>
      <c r="Q3618">
        <v>3</v>
      </c>
      <c r="R3618">
        <v>5</v>
      </c>
      <c r="S3618">
        <v>13</v>
      </c>
      <c r="T3618">
        <v>8</v>
      </c>
      <c r="U3618">
        <v>2</v>
      </c>
      <c r="V3618">
        <v>5</v>
      </c>
      <c r="W3618">
        <v>4</v>
      </c>
      <c r="X3618">
        <v>7</v>
      </c>
      <c r="Y3618">
        <v>10</v>
      </c>
      <c r="Z3618">
        <v>10</v>
      </c>
      <c r="AA3618">
        <v>6</v>
      </c>
      <c r="AB3618">
        <v>2</v>
      </c>
      <c r="AC3618">
        <v>1</v>
      </c>
      <c r="AD3618">
        <v>1</v>
      </c>
      <c r="AE3618">
        <f>SUM(M3618:N3618)/SUM(K3618:AD3618)</f>
        <v>0.13157894736842105</v>
      </c>
      <c r="AF3618">
        <f>SUM(S3618,Y3618)/SUM(K3618:AD3618)</f>
        <v>0.20175438596491227</v>
      </c>
      <c r="AG3618">
        <f t="shared" si="242"/>
        <v>0.18421052631578946</v>
      </c>
      <c r="AH3618">
        <f t="shared" si="243"/>
        <v>4.3859649122807015E-2</v>
      </c>
      <c r="AI3618">
        <f t="shared" si="244"/>
        <v>0.14912280701754385</v>
      </c>
      <c r="AJ3618">
        <f t="shared" si="245"/>
        <v>0.28947368421052633</v>
      </c>
    </row>
    <row r="3619" spans="1:38" x14ac:dyDescent="0.2">
      <c r="A3619" t="s">
        <v>2549</v>
      </c>
      <c r="B3619">
        <v>7</v>
      </c>
      <c r="C3619">
        <v>602</v>
      </c>
      <c r="D3619">
        <f>C3619-B3619</f>
        <v>595</v>
      </c>
      <c r="E3619">
        <v>0.33989999999999998</v>
      </c>
      <c r="F3619">
        <v>1.1E-5</v>
      </c>
      <c r="G3619">
        <v>66</v>
      </c>
      <c r="H3619" t="s">
        <v>46</v>
      </c>
      <c r="I3619" t="s">
        <v>40</v>
      </c>
      <c r="J3619">
        <v>2.681</v>
      </c>
      <c r="K3619">
        <v>15</v>
      </c>
      <c r="L3619">
        <v>1</v>
      </c>
      <c r="M3619">
        <v>21</v>
      </c>
      <c r="N3619">
        <v>21</v>
      </c>
      <c r="O3619">
        <v>2</v>
      </c>
      <c r="P3619">
        <v>31</v>
      </c>
      <c r="Q3619">
        <v>3</v>
      </c>
      <c r="R3619">
        <v>3</v>
      </c>
      <c r="S3619">
        <v>31</v>
      </c>
      <c r="T3619">
        <v>9</v>
      </c>
      <c r="U3619">
        <v>2</v>
      </c>
      <c r="V3619">
        <v>15</v>
      </c>
      <c r="W3619">
        <v>17</v>
      </c>
      <c r="X3619">
        <v>11</v>
      </c>
      <c r="Y3619">
        <v>15</v>
      </c>
      <c r="Z3619">
        <v>17</v>
      </c>
      <c r="AA3619">
        <v>10</v>
      </c>
      <c r="AB3619">
        <v>0</v>
      </c>
      <c r="AC3619">
        <v>0</v>
      </c>
      <c r="AD3619">
        <v>4</v>
      </c>
      <c r="AE3619">
        <f>SUM(M3619:N3619)/SUM(K3619:AD3619)</f>
        <v>0.18421052631578946</v>
      </c>
      <c r="AF3619">
        <f>SUM(S3619,Y3619)/SUM(K3619:AD3619)</f>
        <v>0.20175438596491227</v>
      </c>
      <c r="AG3619">
        <f t="shared" si="242"/>
        <v>0.27631578947368424</v>
      </c>
      <c r="AH3619">
        <f t="shared" si="243"/>
        <v>2.6315789473684209E-2</v>
      </c>
      <c r="AI3619">
        <f t="shared" si="244"/>
        <v>6.1403508771929821E-2</v>
      </c>
      <c r="AJ3619">
        <f t="shared" si="245"/>
        <v>0.25</v>
      </c>
      <c r="AK3619">
        <v>25</v>
      </c>
      <c r="AL3619">
        <v>0</v>
      </c>
    </row>
    <row r="3620" spans="1:38" x14ac:dyDescent="0.2">
      <c r="A3620" t="s">
        <v>3116</v>
      </c>
      <c r="B3620">
        <v>1212</v>
      </c>
      <c r="C3620">
        <v>1740</v>
      </c>
      <c r="D3620">
        <f>C3620-B3620</f>
        <v>528</v>
      </c>
      <c r="E3620">
        <v>8.8599999999999998E-2</v>
      </c>
      <c r="F3620">
        <v>5.6300000000000002E-4</v>
      </c>
      <c r="G3620">
        <v>6</v>
      </c>
      <c r="H3620" t="s">
        <v>32</v>
      </c>
      <c r="I3620" t="s">
        <v>40</v>
      </c>
      <c r="J3620">
        <v>2.754</v>
      </c>
      <c r="K3620">
        <v>4</v>
      </c>
      <c r="L3620">
        <v>1</v>
      </c>
      <c r="M3620">
        <v>19</v>
      </c>
      <c r="N3620">
        <v>20</v>
      </c>
      <c r="O3620">
        <v>2</v>
      </c>
      <c r="P3620">
        <v>23</v>
      </c>
      <c r="Q3620">
        <v>7</v>
      </c>
      <c r="R3620">
        <v>11</v>
      </c>
      <c r="S3620">
        <v>32</v>
      </c>
      <c r="T3620">
        <v>7</v>
      </c>
      <c r="U3620">
        <v>3</v>
      </c>
      <c r="V3620">
        <v>12</v>
      </c>
      <c r="W3620">
        <v>12</v>
      </c>
      <c r="X3620">
        <v>12</v>
      </c>
      <c r="Y3620">
        <v>11</v>
      </c>
      <c r="Z3620">
        <v>12</v>
      </c>
      <c r="AA3620">
        <v>13</v>
      </c>
      <c r="AB3620">
        <v>2</v>
      </c>
      <c r="AC3620">
        <v>0</v>
      </c>
      <c r="AD3620">
        <v>10</v>
      </c>
      <c r="AE3620">
        <f>SUM(M3620:N3620)/SUM(K3620:AD3620)</f>
        <v>0.18309859154929578</v>
      </c>
      <c r="AF3620">
        <f>SUM(S3620,Y3620)/SUM(K3620:AD3620)</f>
        <v>0.20187793427230047</v>
      </c>
      <c r="AG3620">
        <f t="shared" si="242"/>
        <v>0.18309859154929578</v>
      </c>
      <c r="AH3620">
        <f t="shared" si="243"/>
        <v>5.6338028169014086E-2</v>
      </c>
      <c r="AI3620">
        <f t="shared" si="244"/>
        <v>0.107981220657277</v>
      </c>
      <c r="AJ3620">
        <f t="shared" si="245"/>
        <v>0.26760563380281688</v>
      </c>
    </row>
    <row r="3621" spans="1:38" x14ac:dyDescent="0.2">
      <c r="A3621" t="s">
        <v>2735</v>
      </c>
      <c r="B3621">
        <v>107</v>
      </c>
      <c r="C3621">
        <v>342</v>
      </c>
      <c r="D3621">
        <f>C3621-B3621</f>
        <v>235</v>
      </c>
      <c r="E3621">
        <v>0.19020000000000001</v>
      </c>
      <c r="F3621">
        <v>1.804E-3</v>
      </c>
      <c r="G3621">
        <v>18</v>
      </c>
      <c r="H3621" t="s">
        <v>35</v>
      </c>
      <c r="I3621" t="s">
        <v>44</v>
      </c>
      <c r="J3621">
        <v>2.3929999999999998</v>
      </c>
      <c r="K3621">
        <v>4</v>
      </c>
      <c r="L3621">
        <v>0</v>
      </c>
      <c r="M3621">
        <v>5</v>
      </c>
      <c r="N3621">
        <v>15</v>
      </c>
      <c r="O3621">
        <v>3</v>
      </c>
      <c r="P3621">
        <v>14</v>
      </c>
      <c r="Q3621">
        <v>3</v>
      </c>
      <c r="R3621">
        <v>0</v>
      </c>
      <c r="S3621">
        <v>19</v>
      </c>
      <c r="T3621">
        <v>2</v>
      </c>
      <c r="U3621">
        <v>2</v>
      </c>
      <c r="V3621">
        <v>13</v>
      </c>
      <c r="W3621">
        <v>5</v>
      </c>
      <c r="X3621">
        <v>4</v>
      </c>
      <c r="Y3621">
        <v>2</v>
      </c>
      <c r="Z3621">
        <v>10</v>
      </c>
      <c r="AA3621">
        <v>2</v>
      </c>
      <c r="AB3621">
        <v>0</v>
      </c>
      <c r="AC3621">
        <v>1</v>
      </c>
      <c r="AD3621">
        <v>0</v>
      </c>
      <c r="AE3621">
        <f>SUM(M3621:N3621)/SUM(K3621:AD3621)</f>
        <v>0.19230769230769232</v>
      </c>
      <c r="AF3621">
        <f>SUM(S3621,Y3621)/SUM(K3621:AD3621)</f>
        <v>0.20192307692307693</v>
      </c>
      <c r="AG3621">
        <f t="shared" si="242"/>
        <v>0.22115384615384615</v>
      </c>
      <c r="AH3621">
        <f t="shared" si="243"/>
        <v>3.8461538461538464E-2</v>
      </c>
      <c r="AI3621">
        <f t="shared" si="244"/>
        <v>3.8461538461538464E-2</v>
      </c>
      <c r="AJ3621">
        <f t="shared" si="245"/>
        <v>0.30769230769230771</v>
      </c>
    </row>
    <row r="3622" spans="1:38" x14ac:dyDescent="0.2">
      <c r="A3622" t="s">
        <v>2626</v>
      </c>
      <c r="B3622">
        <v>2</v>
      </c>
      <c r="C3622">
        <v>236</v>
      </c>
      <c r="D3622">
        <f>C3622-B3622</f>
        <v>234</v>
      </c>
      <c r="E3622">
        <v>0.2248</v>
      </c>
      <c r="F3622">
        <v>8.2699999999999996E-3</v>
      </c>
      <c r="G3622">
        <v>30</v>
      </c>
      <c r="H3622" t="s">
        <v>35</v>
      </c>
      <c r="I3622" t="s">
        <v>33</v>
      </c>
      <c r="J3622">
        <v>2.589</v>
      </c>
      <c r="K3622">
        <v>5</v>
      </c>
      <c r="L3622">
        <v>0</v>
      </c>
      <c r="M3622">
        <v>4</v>
      </c>
      <c r="N3622">
        <v>12</v>
      </c>
      <c r="O3622">
        <v>3</v>
      </c>
      <c r="P3622">
        <v>6</v>
      </c>
      <c r="Q3622">
        <v>5</v>
      </c>
      <c r="R3622">
        <v>1</v>
      </c>
      <c r="S3622">
        <v>15</v>
      </c>
      <c r="T3622">
        <v>3</v>
      </c>
      <c r="U3622">
        <v>1</v>
      </c>
      <c r="V3622">
        <v>11</v>
      </c>
      <c r="W3622">
        <v>5</v>
      </c>
      <c r="X3622">
        <v>1</v>
      </c>
      <c r="Y3622">
        <v>4</v>
      </c>
      <c r="Z3622">
        <v>13</v>
      </c>
      <c r="AA3622">
        <v>5</v>
      </c>
      <c r="AB3622">
        <v>0</v>
      </c>
      <c r="AC3622">
        <v>0</v>
      </c>
      <c r="AD3622">
        <v>0</v>
      </c>
      <c r="AE3622">
        <f>SUM(M3622:N3622)/SUM(K3622:AD3622)</f>
        <v>0.1702127659574468</v>
      </c>
      <c r="AF3622">
        <f>SUM(S3622,Y3622)/SUM(K3622:AD3622)</f>
        <v>0.20212765957446807</v>
      </c>
      <c r="AG3622">
        <f t="shared" si="242"/>
        <v>0.1702127659574468</v>
      </c>
      <c r="AH3622">
        <f t="shared" si="243"/>
        <v>3.1914893617021274E-2</v>
      </c>
      <c r="AI3622">
        <f t="shared" si="244"/>
        <v>5.3191489361702128E-2</v>
      </c>
      <c r="AJ3622">
        <f t="shared" si="245"/>
        <v>0.37234042553191488</v>
      </c>
    </row>
    <row r="3623" spans="1:38" x14ac:dyDescent="0.2">
      <c r="A3623" t="s">
        <v>3338</v>
      </c>
      <c r="B3623">
        <v>9</v>
      </c>
      <c r="C3623">
        <v>211</v>
      </c>
      <c r="D3623">
        <f>C3623-B3623</f>
        <v>202</v>
      </c>
      <c r="E3623">
        <v>0.1704</v>
      </c>
      <c r="F3623">
        <v>2.5709999999999999E-3</v>
      </c>
      <c r="G3623">
        <v>18</v>
      </c>
      <c r="H3623" t="s">
        <v>35</v>
      </c>
      <c r="I3623" t="s">
        <v>33</v>
      </c>
      <c r="J3623">
        <v>2.6219999999999999</v>
      </c>
      <c r="K3623">
        <v>3</v>
      </c>
      <c r="L3623">
        <v>0</v>
      </c>
      <c r="M3623">
        <v>8</v>
      </c>
      <c r="N3623">
        <v>6</v>
      </c>
      <c r="O3623">
        <v>1</v>
      </c>
      <c r="P3623">
        <v>8</v>
      </c>
      <c r="Q3623">
        <v>1</v>
      </c>
      <c r="R3623">
        <v>1</v>
      </c>
      <c r="S3623">
        <v>13</v>
      </c>
      <c r="T3623">
        <v>5</v>
      </c>
      <c r="U3623">
        <v>1</v>
      </c>
      <c r="V3623">
        <v>12</v>
      </c>
      <c r="W3623">
        <v>3</v>
      </c>
      <c r="X3623">
        <v>4</v>
      </c>
      <c r="Y3623">
        <v>5</v>
      </c>
      <c r="Z3623">
        <v>6</v>
      </c>
      <c r="AA3623">
        <v>6</v>
      </c>
      <c r="AB3623">
        <v>1</v>
      </c>
      <c r="AC3623">
        <v>0</v>
      </c>
      <c r="AD3623">
        <v>5</v>
      </c>
      <c r="AE3623">
        <f>SUM(M3623:N3623)/SUM(K3623:AD3623)</f>
        <v>0.15730337078651685</v>
      </c>
      <c r="AF3623">
        <f>SUM(S3623,Y3623)/SUM(K3623:AD3623)</f>
        <v>0.20224719101123595</v>
      </c>
      <c r="AG3623">
        <f t="shared" si="242"/>
        <v>0.15730337078651685</v>
      </c>
      <c r="AH3623">
        <f t="shared" si="243"/>
        <v>6.741573033707865E-2</v>
      </c>
      <c r="AI3623">
        <f t="shared" si="244"/>
        <v>8.98876404494382E-2</v>
      </c>
      <c r="AJ3623">
        <f t="shared" si="245"/>
        <v>0.3258426966292135</v>
      </c>
    </row>
    <row r="3624" spans="1:38" x14ac:dyDescent="0.2">
      <c r="A3624" t="s">
        <v>3204</v>
      </c>
      <c r="B3624">
        <v>20</v>
      </c>
      <c r="C3624">
        <v>236</v>
      </c>
      <c r="D3624">
        <f>C3624-B3624</f>
        <v>216</v>
      </c>
      <c r="E3624">
        <v>0.30420000000000003</v>
      </c>
      <c r="F3624">
        <v>2.6099999999999999E-3</v>
      </c>
      <c r="G3624">
        <v>54</v>
      </c>
      <c r="H3624" t="s">
        <v>35</v>
      </c>
      <c r="I3624" t="s">
        <v>33</v>
      </c>
      <c r="J3624">
        <v>2.5739999999999998</v>
      </c>
      <c r="K3624">
        <v>0</v>
      </c>
      <c r="L3624">
        <v>1</v>
      </c>
      <c r="M3624">
        <v>9</v>
      </c>
      <c r="N3624">
        <v>7</v>
      </c>
      <c r="O3624">
        <v>2</v>
      </c>
      <c r="P3624">
        <v>8</v>
      </c>
      <c r="Q3624">
        <v>1</v>
      </c>
      <c r="R3624">
        <v>0</v>
      </c>
      <c r="S3624">
        <v>10</v>
      </c>
      <c r="T3624">
        <v>2</v>
      </c>
      <c r="U3624">
        <v>1</v>
      </c>
      <c r="V3624">
        <v>12</v>
      </c>
      <c r="W3624">
        <v>1</v>
      </c>
      <c r="X3624">
        <v>6</v>
      </c>
      <c r="Y3624">
        <v>8</v>
      </c>
      <c r="Z3624">
        <v>11</v>
      </c>
      <c r="AA3624">
        <v>3</v>
      </c>
      <c r="AB3624">
        <v>6</v>
      </c>
      <c r="AC3624">
        <v>0</v>
      </c>
      <c r="AD3624">
        <v>1</v>
      </c>
      <c r="AE3624">
        <f>SUM(M3624:N3624)/SUM(K3624:AD3624)</f>
        <v>0.1797752808988764</v>
      </c>
      <c r="AF3624">
        <f>SUM(S3624,Y3624)/SUM(K3624:AD3624)</f>
        <v>0.20224719101123595</v>
      </c>
      <c r="AG3624">
        <f t="shared" si="242"/>
        <v>0.10112359550561797</v>
      </c>
      <c r="AH3624">
        <f t="shared" si="243"/>
        <v>3.3707865168539325E-2</v>
      </c>
      <c r="AI3624">
        <f t="shared" si="244"/>
        <v>0.10112359550561797</v>
      </c>
      <c r="AJ3624">
        <f t="shared" si="245"/>
        <v>0.38202247191011235</v>
      </c>
    </row>
    <row r="3625" spans="1:38" x14ac:dyDescent="0.2">
      <c r="A3625" t="s">
        <v>3203</v>
      </c>
      <c r="B3625">
        <v>68</v>
      </c>
      <c r="C3625">
        <v>481</v>
      </c>
      <c r="D3625">
        <f>C3625-B3625</f>
        <v>413</v>
      </c>
      <c r="E3625">
        <v>0.20449999999999999</v>
      </c>
      <c r="F3625">
        <v>4.0629999999999998E-3</v>
      </c>
      <c r="G3625">
        <v>30</v>
      </c>
      <c r="H3625" t="s">
        <v>35</v>
      </c>
      <c r="I3625" t="s">
        <v>1117</v>
      </c>
      <c r="J3625">
        <v>2.85</v>
      </c>
      <c r="K3625">
        <v>8</v>
      </c>
      <c r="L3625">
        <v>0</v>
      </c>
      <c r="M3625">
        <v>11</v>
      </c>
      <c r="N3625">
        <v>24</v>
      </c>
      <c r="O3625">
        <v>5</v>
      </c>
      <c r="P3625">
        <v>22</v>
      </c>
      <c r="Q3625">
        <v>2</v>
      </c>
      <c r="R3625">
        <v>2</v>
      </c>
      <c r="S3625">
        <v>20</v>
      </c>
      <c r="T3625">
        <v>8</v>
      </c>
      <c r="U3625">
        <v>4</v>
      </c>
      <c r="V3625">
        <v>8</v>
      </c>
      <c r="W3625">
        <v>5</v>
      </c>
      <c r="X3625">
        <v>7</v>
      </c>
      <c r="Y3625">
        <v>16</v>
      </c>
      <c r="Z3625">
        <v>19</v>
      </c>
      <c r="AA3625">
        <v>9</v>
      </c>
      <c r="AB3625">
        <v>2</v>
      </c>
      <c r="AC3625">
        <v>0</v>
      </c>
      <c r="AD3625">
        <v>6</v>
      </c>
      <c r="AE3625">
        <f>SUM(M3625:N3625)/SUM(K3625:AD3625)</f>
        <v>0.19662921348314608</v>
      </c>
      <c r="AF3625">
        <f>SUM(S3625,Y3625)/SUM(K3625:AD3625)</f>
        <v>0.20224719101123595</v>
      </c>
      <c r="AG3625">
        <f t="shared" si="242"/>
        <v>0.19662921348314608</v>
      </c>
      <c r="AH3625">
        <f t="shared" si="243"/>
        <v>6.1797752808988762E-2</v>
      </c>
      <c r="AI3625">
        <f t="shared" si="244"/>
        <v>8.98876404494382E-2</v>
      </c>
      <c r="AJ3625">
        <f t="shared" si="245"/>
        <v>0.25280898876404495</v>
      </c>
    </row>
    <row r="3626" spans="1:38" x14ac:dyDescent="0.2">
      <c r="A3626" t="s">
        <v>3277</v>
      </c>
      <c r="B3626">
        <v>11</v>
      </c>
      <c r="C3626">
        <v>213</v>
      </c>
      <c r="D3626">
        <f>C3626-B3626</f>
        <v>202</v>
      </c>
      <c r="E3626">
        <v>0.623</v>
      </c>
      <c r="F3626">
        <v>7.6300000000000001E-4</v>
      </c>
      <c r="G3626">
        <v>90</v>
      </c>
      <c r="H3626" t="s">
        <v>32</v>
      </c>
      <c r="I3626" t="s">
        <v>40</v>
      </c>
      <c r="J3626">
        <v>2.536</v>
      </c>
      <c r="K3626">
        <v>2</v>
      </c>
      <c r="L3626">
        <v>0</v>
      </c>
      <c r="M3626">
        <v>8</v>
      </c>
      <c r="N3626">
        <v>15</v>
      </c>
      <c r="O3626">
        <v>1</v>
      </c>
      <c r="P3626">
        <v>7</v>
      </c>
      <c r="Q3626">
        <v>5</v>
      </c>
      <c r="R3626">
        <v>1</v>
      </c>
      <c r="S3626">
        <v>10</v>
      </c>
      <c r="T3626">
        <v>6</v>
      </c>
      <c r="U3626">
        <v>1</v>
      </c>
      <c r="V3626">
        <v>5</v>
      </c>
      <c r="W3626">
        <v>6</v>
      </c>
      <c r="X3626">
        <v>3</v>
      </c>
      <c r="Y3626">
        <v>8</v>
      </c>
      <c r="Z3626">
        <v>6</v>
      </c>
      <c r="AA3626">
        <v>3</v>
      </c>
      <c r="AB3626">
        <v>2</v>
      </c>
      <c r="AC3626">
        <v>0</v>
      </c>
      <c r="AD3626">
        <v>0</v>
      </c>
      <c r="AE3626">
        <f>SUM(M3626:N3626)/SUM(K3626:AD3626)</f>
        <v>0.25842696629213485</v>
      </c>
      <c r="AF3626">
        <f>SUM(S3626,Y3626)/SUM(K3626:AD3626)</f>
        <v>0.20224719101123595</v>
      </c>
      <c r="AG3626">
        <f t="shared" si="242"/>
        <v>0.16853932584269662</v>
      </c>
      <c r="AH3626">
        <f t="shared" si="243"/>
        <v>1.1235955056179775E-2</v>
      </c>
      <c r="AI3626">
        <f t="shared" si="244"/>
        <v>0.11235955056179775</v>
      </c>
      <c r="AJ3626">
        <f t="shared" si="245"/>
        <v>0.24719101123595505</v>
      </c>
      <c r="AK3626">
        <v>3</v>
      </c>
      <c r="AL3626">
        <v>1</v>
      </c>
    </row>
    <row r="3627" spans="1:38" x14ac:dyDescent="0.2">
      <c r="A3627" t="s">
        <v>3194</v>
      </c>
      <c r="B3627">
        <v>4</v>
      </c>
      <c r="C3627">
        <v>248</v>
      </c>
      <c r="D3627">
        <f>C3627-B3627</f>
        <v>244</v>
      </c>
      <c r="E3627">
        <v>0.57879999999999998</v>
      </c>
      <c r="F3627">
        <v>1.1801000000000001E-2</v>
      </c>
      <c r="G3627">
        <v>90</v>
      </c>
      <c r="H3627" t="s">
        <v>35</v>
      </c>
      <c r="I3627" t="s">
        <v>49</v>
      </c>
      <c r="J3627">
        <v>2.2559999999999998</v>
      </c>
      <c r="K3627">
        <v>1</v>
      </c>
      <c r="L3627">
        <v>1</v>
      </c>
      <c r="M3627">
        <v>9</v>
      </c>
      <c r="N3627">
        <v>15</v>
      </c>
      <c r="O3627">
        <v>1</v>
      </c>
      <c r="P3627">
        <v>10</v>
      </c>
      <c r="Q3627">
        <v>0</v>
      </c>
      <c r="R3627">
        <v>0</v>
      </c>
      <c r="S3627">
        <v>13</v>
      </c>
      <c r="T3627">
        <v>4</v>
      </c>
      <c r="U3627">
        <v>1</v>
      </c>
      <c r="V3627">
        <v>6</v>
      </c>
      <c r="W3627">
        <v>2</v>
      </c>
      <c r="X3627">
        <v>10</v>
      </c>
      <c r="Y3627">
        <v>5</v>
      </c>
      <c r="Z3627">
        <v>7</v>
      </c>
      <c r="AA3627">
        <v>3</v>
      </c>
      <c r="AB3627">
        <v>1</v>
      </c>
      <c r="AC3627">
        <v>0</v>
      </c>
      <c r="AD3627">
        <v>0</v>
      </c>
      <c r="AE3627">
        <f>SUM(M3627:N3627)/SUM(K3627:AD3627)</f>
        <v>0.2696629213483146</v>
      </c>
      <c r="AF3627">
        <f>SUM(S3627,Y3627)/SUM(K3627:AD3627)</f>
        <v>0.20224719101123595</v>
      </c>
      <c r="AG3627">
        <f t="shared" si="242"/>
        <v>0.14606741573033707</v>
      </c>
      <c r="AH3627">
        <f t="shared" si="243"/>
        <v>1.1235955056179775E-2</v>
      </c>
      <c r="AI3627">
        <f t="shared" si="244"/>
        <v>6.741573033707865E-2</v>
      </c>
      <c r="AJ3627">
        <f t="shared" si="245"/>
        <v>0.30337078651685395</v>
      </c>
    </row>
    <row r="3628" spans="1:38" x14ac:dyDescent="0.2">
      <c r="A3628" t="s">
        <v>833</v>
      </c>
      <c r="B3628">
        <v>451</v>
      </c>
      <c r="C3628">
        <v>840</v>
      </c>
      <c r="D3628">
        <f>C3628-B3628</f>
        <v>389</v>
      </c>
      <c r="E3628">
        <v>0.1852</v>
      </c>
      <c r="F3628">
        <v>1.54E-4</v>
      </c>
      <c r="G3628">
        <v>18</v>
      </c>
      <c r="H3628" t="s">
        <v>35</v>
      </c>
      <c r="I3628" t="s">
        <v>176</v>
      </c>
      <c r="J3628">
        <v>2.7349999999999999</v>
      </c>
      <c r="K3628">
        <v>9</v>
      </c>
      <c r="L3628">
        <v>0</v>
      </c>
      <c r="M3628">
        <v>10</v>
      </c>
      <c r="N3628">
        <v>10</v>
      </c>
      <c r="O3628">
        <v>2</v>
      </c>
      <c r="P3628">
        <v>20</v>
      </c>
      <c r="Q3628">
        <v>7</v>
      </c>
      <c r="R3628">
        <v>2</v>
      </c>
      <c r="S3628">
        <v>22</v>
      </c>
      <c r="T3628">
        <v>8</v>
      </c>
      <c r="U3628">
        <v>1</v>
      </c>
      <c r="V3628">
        <v>15</v>
      </c>
      <c r="W3628">
        <v>6</v>
      </c>
      <c r="X3628">
        <v>13</v>
      </c>
      <c r="Y3628">
        <v>12</v>
      </c>
      <c r="Z3628">
        <v>17</v>
      </c>
      <c r="AA3628">
        <v>5</v>
      </c>
      <c r="AB3628">
        <v>3</v>
      </c>
      <c r="AC3628">
        <v>1</v>
      </c>
      <c r="AD3628">
        <v>5</v>
      </c>
      <c r="AE3628">
        <f>SUM(M3628:N3628)/SUM(K3628:AD3628)</f>
        <v>0.11904761904761904</v>
      </c>
      <c r="AF3628">
        <f>SUM(S3628,Y3628)/SUM(K3628:AD3628)</f>
        <v>0.20238095238095238</v>
      </c>
      <c r="AG3628">
        <f t="shared" si="242"/>
        <v>0.20833333333333334</v>
      </c>
      <c r="AH3628">
        <f t="shared" si="243"/>
        <v>4.7619047619047616E-2</v>
      </c>
      <c r="AI3628">
        <f t="shared" si="244"/>
        <v>8.3333333333333329E-2</v>
      </c>
      <c r="AJ3628">
        <f t="shared" si="245"/>
        <v>0.3392857142857143</v>
      </c>
    </row>
    <row r="3629" spans="1:38" x14ac:dyDescent="0.2">
      <c r="A3629" t="s">
        <v>189</v>
      </c>
      <c r="B3629">
        <v>61</v>
      </c>
      <c r="C3629">
        <v>208</v>
      </c>
      <c r="D3629">
        <f>C3629-B3629</f>
        <v>147</v>
      </c>
      <c r="E3629">
        <v>0.26550000000000001</v>
      </c>
      <c r="F3629">
        <v>1.3644E-2</v>
      </c>
      <c r="G3629">
        <v>54</v>
      </c>
      <c r="H3629" t="s">
        <v>35</v>
      </c>
      <c r="I3629" t="s">
        <v>33</v>
      </c>
      <c r="J3629">
        <v>2.448</v>
      </c>
      <c r="K3629">
        <v>1</v>
      </c>
      <c r="L3629">
        <v>0</v>
      </c>
      <c r="M3629">
        <v>8</v>
      </c>
      <c r="N3629">
        <v>6</v>
      </c>
      <c r="O3629">
        <v>3</v>
      </c>
      <c r="P3629">
        <v>4</v>
      </c>
      <c r="Q3629">
        <v>1</v>
      </c>
      <c r="R3629">
        <v>1</v>
      </c>
      <c r="S3629">
        <v>9</v>
      </c>
      <c r="T3629">
        <v>1</v>
      </c>
      <c r="U3629">
        <v>2</v>
      </c>
      <c r="V3629">
        <v>11</v>
      </c>
      <c r="W3629">
        <v>4</v>
      </c>
      <c r="X3629">
        <v>3</v>
      </c>
      <c r="Y3629">
        <v>8</v>
      </c>
      <c r="Z3629">
        <v>7</v>
      </c>
      <c r="AA3629">
        <v>8</v>
      </c>
      <c r="AB3629">
        <v>1</v>
      </c>
      <c r="AC3629">
        <v>1</v>
      </c>
      <c r="AD3629">
        <v>5</v>
      </c>
      <c r="AE3629">
        <f>SUM(M3629:N3629)/SUM(K3629:AD3629)</f>
        <v>0.16666666666666666</v>
      </c>
      <c r="AF3629">
        <f>SUM(S3629,Y3629)/SUM(K3629:AD3629)</f>
        <v>0.20238095238095238</v>
      </c>
      <c r="AG3629">
        <f t="shared" si="242"/>
        <v>0.10714285714285714</v>
      </c>
      <c r="AH3629">
        <f t="shared" si="243"/>
        <v>0.10714285714285714</v>
      </c>
      <c r="AI3629">
        <f t="shared" si="244"/>
        <v>5.9523809523809521E-2</v>
      </c>
      <c r="AJ3629">
        <f t="shared" si="245"/>
        <v>0.35714285714285715</v>
      </c>
    </row>
    <row r="3630" spans="1:38" x14ac:dyDescent="0.2">
      <c r="A3630" t="s">
        <v>2637</v>
      </c>
      <c r="B3630">
        <v>5</v>
      </c>
      <c r="C3630">
        <v>204</v>
      </c>
      <c r="D3630">
        <f>C3630-B3630</f>
        <v>199</v>
      </c>
      <c r="E3630">
        <v>0.37019999999999997</v>
      </c>
      <c r="F3630">
        <v>3.1449999999999998E-3</v>
      </c>
      <c r="G3630">
        <v>78</v>
      </c>
      <c r="H3630" t="s">
        <v>35</v>
      </c>
      <c r="I3630" t="s">
        <v>40</v>
      </c>
      <c r="J3630">
        <v>2.702</v>
      </c>
      <c r="K3630">
        <v>5</v>
      </c>
      <c r="L3630">
        <v>1</v>
      </c>
      <c r="M3630">
        <v>12</v>
      </c>
      <c r="N3630">
        <v>12</v>
      </c>
      <c r="O3630">
        <v>3</v>
      </c>
      <c r="P3630">
        <v>6</v>
      </c>
      <c r="Q3630">
        <v>0</v>
      </c>
      <c r="R3630">
        <v>0</v>
      </c>
      <c r="S3630">
        <v>13</v>
      </c>
      <c r="T3630">
        <v>5</v>
      </c>
      <c r="U3630">
        <v>0</v>
      </c>
      <c r="V3630">
        <v>5</v>
      </c>
      <c r="W3630">
        <v>1</v>
      </c>
      <c r="X3630">
        <v>6</v>
      </c>
      <c r="Y3630">
        <v>4</v>
      </c>
      <c r="Z3630">
        <v>5</v>
      </c>
      <c r="AA3630">
        <v>1</v>
      </c>
      <c r="AB3630">
        <v>3</v>
      </c>
      <c r="AC3630">
        <v>0</v>
      </c>
      <c r="AD3630">
        <v>2</v>
      </c>
      <c r="AE3630">
        <f>SUM(M3630:N3630)/SUM(K3630:AD3630)</f>
        <v>0.2857142857142857</v>
      </c>
      <c r="AF3630">
        <f>SUM(S3630,Y3630)/SUM(K3630:AD3630)</f>
        <v>0.20238095238095238</v>
      </c>
      <c r="AG3630">
        <f t="shared" si="242"/>
        <v>0.14285714285714285</v>
      </c>
      <c r="AH3630">
        <f t="shared" si="243"/>
        <v>5.9523809523809521E-2</v>
      </c>
      <c r="AI3630">
        <f t="shared" si="244"/>
        <v>9.5238095238095233E-2</v>
      </c>
      <c r="AJ3630">
        <f t="shared" si="245"/>
        <v>0.21428571428571427</v>
      </c>
    </row>
    <row r="3631" spans="1:38" x14ac:dyDescent="0.2">
      <c r="A3631" t="s">
        <v>2130</v>
      </c>
      <c r="B3631">
        <v>23</v>
      </c>
      <c r="C3631">
        <v>843</v>
      </c>
      <c r="D3631">
        <f>C3631-B3631</f>
        <v>820</v>
      </c>
      <c r="E3631">
        <v>0.32379999999999998</v>
      </c>
      <c r="F3631">
        <v>4.3920000000000001E-3</v>
      </c>
      <c r="G3631">
        <v>66</v>
      </c>
      <c r="H3631" t="s">
        <v>35</v>
      </c>
      <c r="I3631" t="s">
        <v>33</v>
      </c>
      <c r="J3631">
        <v>2.9430000000000001</v>
      </c>
      <c r="K3631">
        <v>16</v>
      </c>
      <c r="L3631">
        <v>4</v>
      </c>
      <c r="M3631">
        <v>25</v>
      </c>
      <c r="N3631">
        <v>40</v>
      </c>
      <c r="O3631">
        <v>3</v>
      </c>
      <c r="P3631">
        <v>17</v>
      </c>
      <c r="Q3631">
        <v>3</v>
      </c>
      <c r="R3631">
        <v>10</v>
      </c>
      <c r="S3631">
        <v>45</v>
      </c>
      <c r="T3631">
        <v>19</v>
      </c>
      <c r="U3631">
        <v>4</v>
      </c>
      <c r="V3631">
        <v>24</v>
      </c>
      <c r="W3631">
        <v>17</v>
      </c>
      <c r="X3631">
        <v>17</v>
      </c>
      <c r="Y3631">
        <v>22</v>
      </c>
      <c r="Z3631">
        <v>23</v>
      </c>
      <c r="AA3631">
        <v>23</v>
      </c>
      <c r="AB3631">
        <v>11</v>
      </c>
      <c r="AC3631">
        <v>1</v>
      </c>
      <c r="AD3631">
        <v>7</v>
      </c>
      <c r="AE3631">
        <f>SUM(M3631:N3631)/SUM(K3631:AD3631)</f>
        <v>0.19637462235649547</v>
      </c>
      <c r="AF3631">
        <f>SUM(S3631,Y3631)/SUM(K3631:AD3631)</f>
        <v>0.20241691842900303</v>
      </c>
      <c r="AG3631">
        <f t="shared" si="242"/>
        <v>0.15105740181268881</v>
      </c>
      <c r="AH3631">
        <f t="shared" si="243"/>
        <v>3.3232628398791542E-2</v>
      </c>
      <c r="AI3631">
        <f t="shared" si="244"/>
        <v>0.13293051359516617</v>
      </c>
      <c r="AJ3631">
        <f t="shared" si="245"/>
        <v>0.28398791540785501</v>
      </c>
    </row>
    <row r="3632" spans="1:38" x14ac:dyDescent="0.2">
      <c r="A3632" t="s">
        <v>2077</v>
      </c>
      <c r="B3632">
        <v>74</v>
      </c>
      <c r="C3632">
        <v>324</v>
      </c>
      <c r="D3632">
        <f>C3632-B3632</f>
        <v>250</v>
      </c>
      <c r="E3632">
        <v>0.35399999999999998</v>
      </c>
      <c r="F3632">
        <v>5.1840000000000002E-3</v>
      </c>
      <c r="G3632">
        <v>66</v>
      </c>
      <c r="H3632" t="s">
        <v>35</v>
      </c>
      <c r="I3632" t="s">
        <v>40</v>
      </c>
      <c r="J3632">
        <v>3.54</v>
      </c>
      <c r="K3632">
        <v>16</v>
      </c>
      <c r="L3632">
        <v>0</v>
      </c>
      <c r="M3632">
        <v>4</v>
      </c>
      <c r="N3632">
        <v>8</v>
      </c>
      <c r="O3632">
        <v>3</v>
      </c>
      <c r="P3632">
        <v>21</v>
      </c>
      <c r="Q3632">
        <v>5</v>
      </c>
      <c r="R3632">
        <v>4</v>
      </c>
      <c r="S3632">
        <v>20</v>
      </c>
      <c r="T3632">
        <v>11</v>
      </c>
      <c r="U3632">
        <v>2</v>
      </c>
      <c r="V3632">
        <v>10</v>
      </c>
      <c r="W3632">
        <v>4</v>
      </c>
      <c r="X3632">
        <v>7</v>
      </c>
      <c r="Y3632">
        <v>13</v>
      </c>
      <c r="Z3632">
        <v>13</v>
      </c>
      <c r="AA3632">
        <v>9</v>
      </c>
      <c r="AB3632">
        <v>8</v>
      </c>
      <c r="AC3632">
        <v>3</v>
      </c>
      <c r="AD3632">
        <v>2</v>
      </c>
      <c r="AE3632">
        <f>SUM(M3632:N3632)/SUM(K3632:AD3632)</f>
        <v>7.3619631901840496E-2</v>
      </c>
      <c r="AF3632">
        <f>SUM(S3632,Y3632)/SUM(K3632:AD3632)</f>
        <v>0.20245398773006135</v>
      </c>
      <c r="AG3632">
        <f t="shared" si="242"/>
        <v>0.25153374233128833</v>
      </c>
      <c r="AH3632">
        <f t="shared" si="243"/>
        <v>4.9079754601226995E-2</v>
      </c>
      <c r="AI3632">
        <f t="shared" si="244"/>
        <v>0.15337423312883436</v>
      </c>
      <c r="AJ3632">
        <f t="shared" si="245"/>
        <v>0.26993865030674846</v>
      </c>
    </row>
    <row r="3633" spans="1:38" x14ac:dyDescent="0.2">
      <c r="A3633" t="s">
        <v>2418</v>
      </c>
      <c r="B3633">
        <v>1</v>
      </c>
      <c r="C3633">
        <v>429</v>
      </c>
      <c r="D3633">
        <f>C3633-B3633</f>
        <v>428</v>
      </c>
      <c r="E3633">
        <v>0.56420000000000003</v>
      </c>
      <c r="F3633">
        <v>6.8400000000000004E-4</v>
      </c>
      <c r="G3633">
        <v>90</v>
      </c>
      <c r="H3633" t="s">
        <v>32</v>
      </c>
      <c r="I3633" t="s">
        <v>49</v>
      </c>
      <c r="J3633">
        <v>2.6760000000000002</v>
      </c>
      <c r="K3633">
        <v>8</v>
      </c>
      <c r="L3633">
        <v>0</v>
      </c>
      <c r="M3633">
        <v>17</v>
      </c>
      <c r="N3633">
        <v>18</v>
      </c>
      <c r="O3633">
        <v>2</v>
      </c>
      <c r="P3633">
        <v>39</v>
      </c>
      <c r="Q3633">
        <v>2</v>
      </c>
      <c r="R3633">
        <v>1</v>
      </c>
      <c r="S3633">
        <v>25</v>
      </c>
      <c r="T3633">
        <v>3</v>
      </c>
      <c r="U3633">
        <v>0</v>
      </c>
      <c r="V3633">
        <v>6</v>
      </c>
      <c r="W3633">
        <v>8</v>
      </c>
      <c r="X3633">
        <v>6</v>
      </c>
      <c r="Y3633">
        <v>8</v>
      </c>
      <c r="Z3633">
        <v>5</v>
      </c>
      <c r="AA3633">
        <v>11</v>
      </c>
      <c r="AB3633">
        <v>3</v>
      </c>
      <c r="AC3633">
        <v>0</v>
      </c>
      <c r="AD3633">
        <v>1</v>
      </c>
      <c r="AE3633">
        <f>SUM(M3633:N3633)/SUM(K3633:AD3633)</f>
        <v>0.21472392638036811</v>
      </c>
      <c r="AF3633">
        <f>SUM(S3633,Y3633)/SUM(K3633:AD3633)</f>
        <v>0.20245398773006135</v>
      </c>
      <c r="AG3633">
        <f t="shared" si="242"/>
        <v>0.33742331288343558</v>
      </c>
      <c r="AH3633">
        <f t="shared" si="243"/>
        <v>1.8404907975460124E-2</v>
      </c>
      <c r="AI3633">
        <f t="shared" si="244"/>
        <v>4.2944785276073622E-2</v>
      </c>
      <c r="AJ3633">
        <f t="shared" si="245"/>
        <v>0.18404907975460122</v>
      </c>
      <c r="AK3633">
        <v>20</v>
      </c>
      <c r="AL3633">
        <v>0</v>
      </c>
    </row>
    <row r="3634" spans="1:38" x14ac:dyDescent="0.2">
      <c r="A3634" t="s">
        <v>2922</v>
      </c>
      <c r="B3634">
        <v>596</v>
      </c>
      <c r="C3634">
        <v>694</v>
      </c>
      <c r="D3634">
        <f>C3634-B3634</f>
        <v>98</v>
      </c>
      <c r="E3634">
        <v>0.27579999999999999</v>
      </c>
      <c r="F3634">
        <v>1.7899999999999999E-4</v>
      </c>
      <c r="G3634">
        <v>54</v>
      </c>
      <c r="H3634" t="s">
        <v>32</v>
      </c>
      <c r="I3634" t="s">
        <v>33</v>
      </c>
      <c r="J3634">
        <v>3.528</v>
      </c>
      <c r="K3634">
        <v>7</v>
      </c>
      <c r="L3634">
        <v>2</v>
      </c>
      <c r="M3634">
        <v>2</v>
      </c>
      <c r="N3634">
        <v>7</v>
      </c>
      <c r="O3634">
        <v>3</v>
      </c>
      <c r="P3634">
        <v>3</v>
      </c>
      <c r="Q3634">
        <v>3</v>
      </c>
      <c r="R3634">
        <v>1</v>
      </c>
      <c r="S3634">
        <v>12</v>
      </c>
      <c r="T3634">
        <v>8</v>
      </c>
      <c r="U3634">
        <v>1</v>
      </c>
      <c r="V3634">
        <v>9</v>
      </c>
      <c r="W3634">
        <v>0</v>
      </c>
      <c r="X3634">
        <v>1</v>
      </c>
      <c r="Y3634">
        <v>4</v>
      </c>
      <c r="Z3634">
        <v>8</v>
      </c>
      <c r="AA3634">
        <v>4</v>
      </c>
      <c r="AB3634">
        <v>3</v>
      </c>
      <c r="AC3634">
        <v>1</v>
      </c>
      <c r="AD3634">
        <v>0</v>
      </c>
      <c r="AE3634">
        <f>SUM(M3634:N3634)/SUM(K3634:AD3634)</f>
        <v>0.11392405063291139</v>
      </c>
      <c r="AF3634">
        <f>SUM(S3634,Y3634)/SUM(K3634:AD3634)</f>
        <v>0.20253164556962025</v>
      </c>
      <c r="AG3634">
        <f t="shared" si="242"/>
        <v>0.12658227848101267</v>
      </c>
      <c r="AH3634">
        <f t="shared" si="243"/>
        <v>5.0632911392405063E-2</v>
      </c>
      <c r="AI3634">
        <f t="shared" si="244"/>
        <v>0.16455696202531644</v>
      </c>
      <c r="AJ3634">
        <f t="shared" si="245"/>
        <v>0.34177215189873417</v>
      </c>
    </row>
    <row r="3635" spans="1:38" x14ac:dyDescent="0.2">
      <c r="A3635" t="s">
        <v>1911</v>
      </c>
      <c r="B3635">
        <v>4</v>
      </c>
      <c r="C3635">
        <v>173</v>
      </c>
      <c r="D3635">
        <f>C3635-B3635</f>
        <v>169</v>
      </c>
      <c r="E3635">
        <v>0.37630000000000002</v>
      </c>
      <c r="F3635">
        <v>3.4999999999999997E-5</v>
      </c>
      <c r="G3635">
        <v>78</v>
      </c>
      <c r="H3635" t="s">
        <v>46</v>
      </c>
      <c r="I3635" t="s">
        <v>65</v>
      </c>
      <c r="J3635">
        <v>3.11</v>
      </c>
      <c r="K3635">
        <v>7</v>
      </c>
      <c r="L3635">
        <v>0</v>
      </c>
      <c r="M3635">
        <v>8</v>
      </c>
      <c r="N3635">
        <v>7</v>
      </c>
      <c r="O3635">
        <v>1</v>
      </c>
      <c r="P3635">
        <v>8</v>
      </c>
      <c r="Q3635">
        <v>0</v>
      </c>
      <c r="R3635">
        <v>1</v>
      </c>
      <c r="S3635">
        <v>16</v>
      </c>
      <c r="T3635">
        <v>6</v>
      </c>
      <c r="U3635">
        <v>1</v>
      </c>
      <c r="V3635">
        <v>6</v>
      </c>
      <c r="W3635">
        <v>4</v>
      </c>
      <c r="X3635">
        <v>3</v>
      </c>
      <c r="Y3635">
        <v>0</v>
      </c>
      <c r="Z3635">
        <v>5</v>
      </c>
      <c r="AA3635">
        <v>4</v>
      </c>
      <c r="AB3635">
        <v>2</v>
      </c>
      <c r="AC3635">
        <v>0</v>
      </c>
      <c r="AD3635">
        <v>0</v>
      </c>
      <c r="AE3635">
        <f>SUM(M3635:N3635)/SUM(K3635:AD3635)</f>
        <v>0.189873417721519</v>
      </c>
      <c r="AF3635">
        <f>SUM(S3635,Y3635)/SUM(K3635:AD3635)</f>
        <v>0.20253164556962025</v>
      </c>
      <c r="AG3635">
        <f t="shared" si="242"/>
        <v>0.24050632911392406</v>
      </c>
      <c r="AH3635">
        <f t="shared" si="243"/>
        <v>1.2658227848101266E-2</v>
      </c>
      <c r="AI3635">
        <f t="shared" si="244"/>
        <v>0.12658227848101267</v>
      </c>
      <c r="AJ3635">
        <f t="shared" si="245"/>
        <v>0.22784810126582278</v>
      </c>
      <c r="AK3635">
        <v>26</v>
      </c>
      <c r="AL3635">
        <v>0</v>
      </c>
    </row>
    <row r="3636" spans="1:38" x14ac:dyDescent="0.2">
      <c r="A3636" t="s">
        <v>1307</v>
      </c>
      <c r="B3636">
        <v>21</v>
      </c>
      <c r="C3636">
        <v>387</v>
      </c>
      <c r="D3636">
        <f>C3636-B3636</f>
        <v>366</v>
      </c>
      <c r="E3636">
        <v>0.29870000000000002</v>
      </c>
      <c r="F3636">
        <v>1.7699999999999999E-4</v>
      </c>
      <c r="G3636">
        <v>54</v>
      </c>
      <c r="H3636" t="s">
        <v>46</v>
      </c>
      <c r="I3636" t="s">
        <v>49</v>
      </c>
      <c r="J3636">
        <v>2.7389999999999999</v>
      </c>
      <c r="K3636">
        <v>13</v>
      </c>
      <c r="L3636">
        <v>0</v>
      </c>
      <c r="M3636">
        <v>16</v>
      </c>
      <c r="N3636">
        <v>18</v>
      </c>
      <c r="O3636">
        <v>2</v>
      </c>
      <c r="P3636">
        <v>21</v>
      </c>
      <c r="Q3636">
        <v>4</v>
      </c>
      <c r="R3636">
        <v>3</v>
      </c>
      <c r="S3636">
        <v>24</v>
      </c>
      <c r="T3636">
        <v>5</v>
      </c>
      <c r="U3636">
        <v>0</v>
      </c>
      <c r="V3636">
        <v>7</v>
      </c>
      <c r="W3636">
        <v>8</v>
      </c>
      <c r="X3636">
        <v>9</v>
      </c>
      <c r="Y3636">
        <v>8</v>
      </c>
      <c r="Z3636">
        <v>12</v>
      </c>
      <c r="AA3636">
        <v>4</v>
      </c>
      <c r="AB3636">
        <v>3</v>
      </c>
      <c r="AC3636">
        <v>0</v>
      </c>
      <c r="AD3636">
        <v>1</v>
      </c>
      <c r="AE3636">
        <f>SUM(M3636:N3636)/SUM(K3636:AD3636)</f>
        <v>0.21518987341772153</v>
      </c>
      <c r="AF3636">
        <f>SUM(S3636,Y3636)/SUM(K3636:AD3636)</f>
        <v>0.20253164556962025</v>
      </c>
      <c r="AG3636">
        <f t="shared" si="242"/>
        <v>0.26582278481012656</v>
      </c>
      <c r="AH3636">
        <f t="shared" si="243"/>
        <v>1.8987341772151899E-2</v>
      </c>
      <c r="AI3636">
        <f t="shared" si="244"/>
        <v>6.9620253164556958E-2</v>
      </c>
      <c r="AJ3636">
        <f t="shared" si="245"/>
        <v>0.22784810126582278</v>
      </c>
      <c r="AK3636">
        <v>38</v>
      </c>
      <c r="AL3636">
        <v>0</v>
      </c>
    </row>
    <row r="3637" spans="1:38" x14ac:dyDescent="0.2">
      <c r="A3637" t="s">
        <v>2615</v>
      </c>
      <c r="B3637">
        <v>135</v>
      </c>
      <c r="C3637">
        <v>249</v>
      </c>
      <c r="D3637">
        <f>C3637-B3637</f>
        <v>114</v>
      </c>
      <c r="E3637">
        <v>0.15479999999999999</v>
      </c>
      <c r="F3637" s="1">
        <v>9.9999999999999995E-7</v>
      </c>
      <c r="G3637">
        <v>6</v>
      </c>
      <c r="H3637" t="s">
        <v>46</v>
      </c>
      <c r="I3637" t="s">
        <v>33</v>
      </c>
      <c r="J3637">
        <v>2.2839999999999998</v>
      </c>
      <c r="K3637">
        <v>1</v>
      </c>
      <c r="L3637">
        <v>0</v>
      </c>
      <c r="M3637">
        <v>3</v>
      </c>
      <c r="N3637">
        <v>11</v>
      </c>
      <c r="O3637">
        <v>0</v>
      </c>
      <c r="P3637">
        <v>1</v>
      </c>
      <c r="Q3637">
        <v>2</v>
      </c>
      <c r="R3637">
        <v>3</v>
      </c>
      <c r="S3637">
        <v>11</v>
      </c>
      <c r="T3637">
        <v>1</v>
      </c>
      <c r="U3637">
        <v>0</v>
      </c>
      <c r="V3637">
        <v>6</v>
      </c>
      <c r="W3637">
        <v>3</v>
      </c>
      <c r="X3637">
        <v>14</v>
      </c>
      <c r="Y3637">
        <v>4</v>
      </c>
      <c r="Z3637">
        <v>2</v>
      </c>
      <c r="AA3637">
        <v>6</v>
      </c>
      <c r="AB3637">
        <v>4</v>
      </c>
      <c r="AC3637">
        <v>0</v>
      </c>
      <c r="AD3637">
        <v>2</v>
      </c>
      <c r="AE3637">
        <f>SUM(M3637:N3637)/SUM(K3637:AD3637)</f>
        <v>0.1891891891891892</v>
      </c>
      <c r="AF3637">
        <f>SUM(S3637,Y3637)/SUM(K3637:AD3637)</f>
        <v>0.20270270270270271</v>
      </c>
      <c r="AG3637">
        <f t="shared" si="242"/>
        <v>6.7567567567567571E-2</v>
      </c>
      <c r="AH3637">
        <f t="shared" si="243"/>
        <v>2.7027027027027029E-2</v>
      </c>
      <c r="AI3637">
        <f t="shared" si="244"/>
        <v>0.10810810810810811</v>
      </c>
      <c r="AJ3637">
        <f t="shared" si="245"/>
        <v>0.40540540540540543</v>
      </c>
    </row>
    <row r="3638" spans="1:38" x14ac:dyDescent="0.2">
      <c r="A3638" t="s">
        <v>2608</v>
      </c>
      <c r="B3638">
        <v>1</v>
      </c>
      <c r="C3638">
        <v>176</v>
      </c>
      <c r="D3638">
        <f>C3638-B3638</f>
        <v>175</v>
      </c>
      <c r="E3638">
        <v>0.27460000000000001</v>
      </c>
      <c r="F3638">
        <v>1.46E-4</v>
      </c>
      <c r="G3638">
        <v>54</v>
      </c>
      <c r="H3638" t="s">
        <v>32</v>
      </c>
      <c r="I3638" t="s">
        <v>321</v>
      </c>
      <c r="J3638">
        <v>2.3180000000000001</v>
      </c>
      <c r="K3638">
        <v>2</v>
      </c>
      <c r="L3638">
        <v>0</v>
      </c>
      <c r="M3638">
        <v>13</v>
      </c>
      <c r="N3638">
        <v>7</v>
      </c>
      <c r="O3638">
        <v>0</v>
      </c>
      <c r="P3638">
        <v>4</v>
      </c>
      <c r="Q3638">
        <v>0</v>
      </c>
      <c r="R3638">
        <v>2</v>
      </c>
      <c r="S3638">
        <v>10</v>
      </c>
      <c r="T3638">
        <v>1</v>
      </c>
      <c r="U3638">
        <v>1</v>
      </c>
      <c r="V3638">
        <v>4</v>
      </c>
      <c r="W3638">
        <v>2</v>
      </c>
      <c r="X3638">
        <v>6</v>
      </c>
      <c r="Y3638">
        <v>5</v>
      </c>
      <c r="Z3638">
        <v>9</v>
      </c>
      <c r="AA3638">
        <v>6</v>
      </c>
      <c r="AB3638">
        <v>1</v>
      </c>
      <c r="AC3638">
        <v>0</v>
      </c>
      <c r="AD3638">
        <v>1</v>
      </c>
      <c r="AE3638">
        <f>SUM(M3638:N3638)/SUM(K3638:AD3638)</f>
        <v>0.27027027027027029</v>
      </c>
      <c r="AF3638">
        <f>SUM(S3638,Y3638)/SUM(K3638:AD3638)</f>
        <v>0.20270270270270271</v>
      </c>
      <c r="AG3638">
        <f t="shared" si="242"/>
        <v>0.10810810810810811</v>
      </c>
      <c r="AH3638">
        <f t="shared" si="243"/>
        <v>1.3513513513513514E-2</v>
      </c>
      <c r="AI3638">
        <f t="shared" si="244"/>
        <v>6.7567567567567571E-2</v>
      </c>
      <c r="AJ3638">
        <f t="shared" si="245"/>
        <v>0.33783783783783783</v>
      </c>
      <c r="AK3638">
        <v>4</v>
      </c>
      <c r="AL3638">
        <v>0</v>
      </c>
    </row>
    <row r="3639" spans="1:38" x14ac:dyDescent="0.2">
      <c r="A3639" t="s">
        <v>606</v>
      </c>
      <c r="B3639">
        <v>148</v>
      </c>
      <c r="C3639">
        <v>469</v>
      </c>
      <c r="D3639">
        <f>C3639-B3639</f>
        <v>321</v>
      </c>
      <c r="E3639">
        <v>0.24929999999999999</v>
      </c>
      <c r="F3639">
        <v>2.3390999999999999E-2</v>
      </c>
      <c r="G3639">
        <v>42</v>
      </c>
      <c r="H3639" t="s">
        <v>35</v>
      </c>
      <c r="I3639" t="s">
        <v>44</v>
      </c>
      <c r="J3639">
        <v>3.052</v>
      </c>
      <c r="K3639">
        <v>3</v>
      </c>
      <c r="L3639">
        <v>1</v>
      </c>
      <c r="M3639">
        <v>14</v>
      </c>
      <c r="N3639">
        <v>18</v>
      </c>
      <c r="O3639">
        <v>3</v>
      </c>
      <c r="P3639">
        <v>11</v>
      </c>
      <c r="Q3639">
        <v>3</v>
      </c>
      <c r="R3639">
        <v>10</v>
      </c>
      <c r="S3639">
        <v>21</v>
      </c>
      <c r="T3639">
        <v>8</v>
      </c>
      <c r="U3639">
        <v>2</v>
      </c>
      <c r="V3639">
        <v>5</v>
      </c>
      <c r="W3639">
        <v>3</v>
      </c>
      <c r="X3639">
        <v>8</v>
      </c>
      <c r="Y3639">
        <v>8</v>
      </c>
      <c r="Z3639">
        <v>8</v>
      </c>
      <c r="AA3639">
        <v>6</v>
      </c>
      <c r="AB3639">
        <v>3</v>
      </c>
      <c r="AC3639">
        <v>0</v>
      </c>
      <c r="AD3639">
        <v>8</v>
      </c>
      <c r="AE3639">
        <f>SUM(M3639:N3639)/SUM(K3639:AD3639)</f>
        <v>0.22377622377622378</v>
      </c>
      <c r="AF3639">
        <f>SUM(S3639,Y3639)/SUM(K3639:AD3639)</f>
        <v>0.20279720279720279</v>
      </c>
      <c r="AG3639">
        <f t="shared" si="242"/>
        <v>0.11888111888111888</v>
      </c>
      <c r="AH3639">
        <f t="shared" si="243"/>
        <v>7.6923076923076927E-2</v>
      </c>
      <c r="AI3639">
        <f t="shared" si="244"/>
        <v>0.16083916083916083</v>
      </c>
      <c r="AJ3639">
        <f t="shared" si="245"/>
        <v>0.21678321678321677</v>
      </c>
    </row>
    <row r="3640" spans="1:38" x14ac:dyDescent="0.2">
      <c r="A3640" t="s">
        <v>39</v>
      </c>
      <c r="B3640">
        <v>1252</v>
      </c>
      <c r="C3640">
        <v>1788</v>
      </c>
      <c r="D3640">
        <f>C3640-B3640</f>
        <v>536</v>
      </c>
      <c r="E3640">
        <v>9.4500000000000001E-2</v>
      </c>
      <c r="F3640">
        <v>8.1800000000000004E-4</v>
      </c>
      <c r="G3640">
        <v>6</v>
      </c>
      <c r="H3640" t="s">
        <v>35</v>
      </c>
      <c r="I3640" t="s">
        <v>40</v>
      </c>
      <c r="J3640">
        <v>2.548</v>
      </c>
      <c r="K3640">
        <v>2</v>
      </c>
      <c r="L3640">
        <v>1</v>
      </c>
      <c r="M3640">
        <v>22</v>
      </c>
      <c r="N3640">
        <v>20</v>
      </c>
      <c r="O3640">
        <v>1</v>
      </c>
      <c r="P3640">
        <v>23</v>
      </c>
      <c r="Q3640">
        <v>7</v>
      </c>
      <c r="R3640">
        <v>10</v>
      </c>
      <c r="S3640">
        <v>32</v>
      </c>
      <c r="T3640">
        <v>6</v>
      </c>
      <c r="U3640">
        <v>2</v>
      </c>
      <c r="V3640">
        <v>16</v>
      </c>
      <c r="W3640">
        <v>13</v>
      </c>
      <c r="X3640">
        <v>11</v>
      </c>
      <c r="Y3640">
        <v>11</v>
      </c>
      <c r="Z3640">
        <v>11</v>
      </c>
      <c r="AA3640">
        <v>14</v>
      </c>
      <c r="AB3640">
        <v>1</v>
      </c>
      <c r="AC3640">
        <v>0</v>
      </c>
      <c r="AD3640">
        <v>9</v>
      </c>
      <c r="AE3640">
        <f>SUM(M3640:N3640)/SUM(K3640:AD3640)</f>
        <v>0.19811320754716982</v>
      </c>
      <c r="AF3640">
        <f>SUM(S3640,Y3640)/SUM(K3640:AD3640)</f>
        <v>0.20283018867924529</v>
      </c>
      <c r="AG3640">
        <f t="shared" si="242"/>
        <v>0.17924528301886791</v>
      </c>
      <c r="AH3640">
        <f t="shared" si="243"/>
        <v>4.716981132075472E-2</v>
      </c>
      <c r="AI3640">
        <f t="shared" si="244"/>
        <v>8.9622641509433956E-2</v>
      </c>
      <c r="AJ3640">
        <f t="shared" si="245"/>
        <v>0.28301886792452829</v>
      </c>
      <c r="AK3640">
        <v>1</v>
      </c>
      <c r="AL3640">
        <v>1</v>
      </c>
    </row>
    <row r="3641" spans="1:38" x14ac:dyDescent="0.2">
      <c r="A3641" t="s">
        <v>225</v>
      </c>
      <c r="B3641">
        <v>133</v>
      </c>
      <c r="C3641">
        <v>1101</v>
      </c>
      <c r="D3641">
        <f>C3641-B3641</f>
        <v>968</v>
      </c>
      <c r="E3641">
        <v>0.43909999999999999</v>
      </c>
      <c r="F3641">
        <v>2.4800000000000001E-4</v>
      </c>
      <c r="G3641">
        <v>90</v>
      </c>
      <c r="H3641" t="s">
        <v>46</v>
      </c>
      <c r="I3641" t="s">
        <v>65</v>
      </c>
      <c r="J3641">
        <v>2.4340000000000002</v>
      </c>
      <c r="K3641">
        <v>21</v>
      </c>
      <c r="L3641">
        <v>0</v>
      </c>
      <c r="M3641">
        <v>43</v>
      </c>
      <c r="N3641">
        <v>53</v>
      </c>
      <c r="O3641">
        <v>2</v>
      </c>
      <c r="P3641">
        <v>51</v>
      </c>
      <c r="Q3641">
        <v>5</v>
      </c>
      <c r="R3641">
        <v>3</v>
      </c>
      <c r="S3641">
        <v>56</v>
      </c>
      <c r="T3641">
        <v>6</v>
      </c>
      <c r="U3641">
        <v>2</v>
      </c>
      <c r="V3641">
        <v>23</v>
      </c>
      <c r="W3641">
        <v>9</v>
      </c>
      <c r="X3641">
        <v>11</v>
      </c>
      <c r="Y3641">
        <v>15</v>
      </c>
      <c r="Z3641">
        <v>29</v>
      </c>
      <c r="AA3641">
        <v>13</v>
      </c>
      <c r="AB3641">
        <v>5</v>
      </c>
      <c r="AC3641">
        <v>1</v>
      </c>
      <c r="AD3641">
        <v>2</v>
      </c>
      <c r="AE3641">
        <f>SUM(M3641:N3641)/SUM(K3641:AD3641)</f>
        <v>0.2742857142857143</v>
      </c>
      <c r="AF3641">
        <f>SUM(S3641,Y3641)/SUM(K3641:AD3641)</f>
        <v>0.20285714285714285</v>
      </c>
      <c r="AG3641">
        <f t="shared" si="242"/>
        <v>0.23142857142857143</v>
      </c>
      <c r="AH3641">
        <f t="shared" si="243"/>
        <v>1.4285714285714285E-2</v>
      </c>
      <c r="AI3641">
        <f t="shared" si="244"/>
        <v>4.5714285714285714E-2</v>
      </c>
      <c r="AJ3641">
        <f t="shared" si="245"/>
        <v>0.23142857142857143</v>
      </c>
      <c r="AK3641">
        <v>74</v>
      </c>
      <c r="AL3641">
        <v>0</v>
      </c>
    </row>
    <row r="3642" spans="1:38" x14ac:dyDescent="0.2">
      <c r="A3642" t="s">
        <v>1731</v>
      </c>
      <c r="B3642">
        <v>946</v>
      </c>
      <c r="C3642">
        <v>1068</v>
      </c>
      <c r="D3642">
        <f>C3642-B3642</f>
        <v>122</v>
      </c>
      <c r="E3642">
        <v>0.1888</v>
      </c>
      <c r="F3642">
        <v>8.6300000000000005E-3</v>
      </c>
      <c r="G3642">
        <v>18</v>
      </c>
      <c r="H3642" t="s">
        <v>35</v>
      </c>
      <c r="I3642" t="s">
        <v>49</v>
      </c>
      <c r="J3642">
        <v>3.77</v>
      </c>
      <c r="K3642">
        <v>1</v>
      </c>
      <c r="L3642">
        <v>0</v>
      </c>
      <c r="M3642">
        <v>4</v>
      </c>
      <c r="N3642">
        <v>2</v>
      </c>
      <c r="O3642">
        <v>1</v>
      </c>
      <c r="P3642">
        <v>5</v>
      </c>
      <c r="Q3642">
        <v>1</v>
      </c>
      <c r="R3642">
        <v>6</v>
      </c>
      <c r="S3642">
        <v>11</v>
      </c>
      <c r="T3642">
        <v>3</v>
      </c>
      <c r="U3642">
        <v>0</v>
      </c>
      <c r="V3642">
        <v>7</v>
      </c>
      <c r="W3642">
        <v>1</v>
      </c>
      <c r="X3642">
        <v>0</v>
      </c>
      <c r="Y3642">
        <v>3</v>
      </c>
      <c r="Z3642">
        <v>4</v>
      </c>
      <c r="AA3642">
        <v>10</v>
      </c>
      <c r="AB3642">
        <v>7</v>
      </c>
      <c r="AC3642">
        <v>0</v>
      </c>
      <c r="AD3642">
        <v>3</v>
      </c>
      <c r="AE3642">
        <f>SUM(M3642:N3642)/SUM(K3642:AD3642)</f>
        <v>8.6956521739130432E-2</v>
      </c>
      <c r="AF3642">
        <f>SUM(S3642,Y3642)/SUM(K3642:AD3642)</f>
        <v>0.20289855072463769</v>
      </c>
      <c r="AG3642">
        <f t="shared" si="242"/>
        <v>0.10144927536231885</v>
      </c>
      <c r="AH3642">
        <f t="shared" si="243"/>
        <v>5.7971014492753624E-2</v>
      </c>
      <c r="AI3642">
        <f t="shared" si="244"/>
        <v>0.2318840579710145</v>
      </c>
      <c r="AJ3642">
        <f t="shared" si="245"/>
        <v>0.3188405797101449</v>
      </c>
    </row>
    <row r="3643" spans="1:38" x14ac:dyDescent="0.2">
      <c r="A3643" t="s">
        <v>3360</v>
      </c>
      <c r="B3643">
        <v>26</v>
      </c>
      <c r="C3643">
        <v>101</v>
      </c>
      <c r="D3643">
        <f>C3643-B3643</f>
        <v>75</v>
      </c>
      <c r="E3643">
        <v>0.41949999999999998</v>
      </c>
      <c r="F3643">
        <v>8.6399999999999997E-4</v>
      </c>
      <c r="G3643">
        <v>78</v>
      </c>
      <c r="H3643" t="s">
        <v>46</v>
      </c>
      <c r="I3643" t="s">
        <v>40</v>
      </c>
      <c r="J3643">
        <v>3.4169999999999998</v>
      </c>
      <c r="K3643">
        <v>2</v>
      </c>
      <c r="L3643">
        <v>0</v>
      </c>
      <c r="M3643">
        <v>5</v>
      </c>
      <c r="N3643">
        <v>2</v>
      </c>
      <c r="O3643">
        <v>1</v>
      </c>
      <c r="P3643">
        <v>4</v>
      </c>
      <c r="Q3643">
        <v>1</v>
      </c>
      <c r="R3643">
        <v>3</v>
      </c>
      <c r="S3643">
        <v>10</v>
      </c>
      <c r="T3643">
        <v>6</v>
      </c>
      <c r="U3643">
        <v>2</v>
      </c>
      <c r="V3643">
        <v>5</v>
      </c>
      <c r="W3643">
        <v>4</v>
      </c>
      <c r="X3643">
        <v>3</v>
      </c>
      <c r="Y3643">
        <v>4</v>
      </c>
      <c r="Z3643">
        <v>9</v>
      </c>
      <c r="AA3643">
        <v>1</v>
      </c>
      <c r="AB3643">
        <v>3</v>
      </c>
      <c r="AC3643">
        <v>0</v>
      </c>
      <c r="AD3643">
        <v>4</v>
      </c>
      <c r="AE3643">
        <f>SUM(M3643:N3643)/SUM(K3643:AD3643)</f>
        <v>0.10144927536231885</v>
      </c>
      <c r="AF3643">
        <f>SUM(S3643,Y3643)/SUM(K3643:AD3643)</f>
        <v>0.20289855072463769</v>
      </c>
      <c r="AG3643">
        <f t="shared" si="242"/>
        <v>0.14492753623188406</v>
      </c>
      <c r="AH3643">
        <f t="shared" si="243"/>
        <v>7.2463768115942032E-2</v>
      </c>
      <c r="AI3643">
        <f t="shared" si="244"/>
        <v>0.20289855072463769</v>
      </c>
      <c r="AJ3643">
        <f t="shared" si="245"/>
        <v>0.27536231884057971</v>
      </c>
    </row>
    <row r="3644" spans="1:38" x14ac:dyDescent="0.2">
      <c r="A3644" t="s">
        <v>2208</v>
      </c>
      <c r="B3644">
        <v>7</v>
      </c>
      <c r="C3644">
        <v>136</v>
      </c>
      <c r="D3644">
        <f>C3644-B3644</f>
        <v>129</v>
      </c>
      <c r="E3644">
        <v>0.55810000000000004</v>
      </c>
      <c r="F3644">
        <v>2.0690000000000001E-3</v>
      </c>
      <c r="G3644">
        <v>90</v>
      </c>
      <c r="H3644" t="s">
        <v>46</v>
      </c>
      <c r="I3644" t="s">
        <v>44</v>
      </c>
      <c r="J3644">
        <v>2.8130000000000002</v>
      </c>
      <c r="K3644">
        <v>2</v>
      </c>
      <c r="L3644">
        <v>1</v>
      </c>
      <c r="M3644">
        <v>3</v>
      </c>
      <c r="N3644">
        <v>5</v>
      </c>
      <c r="O3644">
        <v>5</v>
      </c>
      <c r="P3644">
        <v>1</v>
      </c>
      <c r="Q3644">
        <v>1</v>
      </c>
      <c r="R3644">
        <v>1</v>
      </c>
      <c r="S3644">
        <v>8</v>
      </c>
      <c r="T3644">
        <v>1</v>
      </c>
      <c r="U3644">
        <v>1</v>
      </c>
      <c r="V3644">
        <v>7</v>
      </c>
      <c r="W3644">
        <v>6</v>
      </c>
      <c r="X3644">
        <v>4</v>
      </c>
      <c r="Y3644">
        <v>6</v>
      </c>
      <c r="Z3644">
        <v>8</v>
      </c>
      <c r="AA3644">
        <v>5</v>
      </c>
      <c r="AB3644">
        <v>1</v>
      </c>
      <c r="AC3644">
        <v>2</v>
      </c>
      <c r="AD3644">
        <v>1</v>
      </c>
      <c r="AE3644">
        <f>SUM(M3644:N3644)/SUM(K3644:AD3644)</f>
        <v>0.11594202898550725</v>
      </c>
      <c r="AF3644">
        <f>SUM(S3644,Y3644)/SUM(K3644:AD3644)</f>
        <v>0.20289855072463769</v>
      </c>
      <c r="AG3644">
        <f t="shared" si="242"/>
        <v>0.13043478260869565</v>
      </c>
      <c r="AH3644">
        <f t="shared" si="243"/>
        <v>0.11594202898550725</v>
      </c>
      <c r="AI3644">
        <f t="shared" si="244"/>
        <v>5.7971014492753624E-2</v>
      </c>
      <c r="AJ3644">
        <f t="shared" si="245"/>
        <v>0.37681159420289856</v>
      </c>
      <c r="AK3644">
        <v>1</v>
      </c>
      <c r="AL3644">
        <v>0</v>
      </c>
    </row>
    <row r="3645" spans="1:38" x14ac:dyDescent="0.2">
      <c r="A3645" t="s">
        <v>706</v>
      </c>
      <c r="B3645">
        <v>22</v>
      </c>
      <c r="C3645">
        <v>177</v>
      </c>
      <c r="D3645">
        <f>C3645-B3645</f>
        <v>155</v>
      </c>
      <c r="E3645">
        <v>0.41860000000000003</v>
      </c>
      <c r="F3645">
        <v>2.8899999999999998E-4</v>
      </c>
      <c r="G3645">
        <v>78</v>
      </c>
      <c r="H3645" t="s">
        <v>32</v>
      </c>
      <c r="I3645" t="s">
        <v>72</v>
      </c>
      <c r="J3645">
        <v>2.9359999999999999</v>
      </c>
      <c r="K3645">
        <v>5</v>
      </c>
      <c r="L3645">
        <v>0</v>
      </c>
      <c r="M3645">
        <v>5</v>
      </c>
      <c r="N3645">
        <v>6</v>
      </c>
      <c r="O3645">
        <v>2</v>
      </c>
      <c r="P3645">
        <v>17</v>
      </c>
      <c r="Q3645">
        <v>0</v>
      </c>
      <c r="R3645">
        <v>0</v>
      </c>
      <c r="S3645">
        <v>12</v>
      </c>
      <c r="T3645">
        <v>1</v>
      </c>
      <c r="U3645">
        <v>0</v>
      </c>
      <c r="V3645">
        <v>4</v>
      </c>
      <c r="W3645">
        <v>5</v>
      </c>
      <c r="X3645">
        <v>0</v>
      </c>
      <c r="Y3645">
        <v>2</v>
      </c>
      <c r="Z3645">
        <v>3</v>
      </c>
      <c r="AA3645">
        <v>4</v>
      </c>
      <c r="AB3645">
        <v>1</v>
      </c>
      <c r="AC3645">
        <v>1</v>
      </c>
      <c r="AD3645">
        <v>1</v>
      </c>
      <c r="AE3645">
        <f>SUM(M3645:N3645)/SUM(K3645:AD3645)</f>
        <v>0.15942028985507245</v>
      </c>
      <c r="AF3645">
        <f>SUM(S3645,Y3645)/SUM(K3645:AD3645)</f>
        <v>0.20289855072463769</v>
      </c>
      <c r="AG3645">
        <f t="shared" si="242"/>
        <v>0.39130434782608697</v>
      </c>
      <c r="AH3645">
        <f t="shared" si="243"/>
        <v>5.7971014492753624E-2</v>
      </c>
      <c r="AI3645">
        <f t="shared" si="244"/>
        <v>2.8985507246376812E-2</v>
      </c>
      <c r="AJ3645">
        <f t="shared" si="245"/>
        <v>0.15942028985507245</v>
      </c>
      <c r="AK3645">
        <v>8</v>
      </c>
      <c r="AL3645">
        <v>4</v>
      </c>
    </row>
    <row r="3646" spans="1:38" x14ac:dyDescent="0.2">
      <c r="A3646" t="s">
        <v>481</v>
      </c>
      <c r="B3646">
        <v>9</v>
      </c>
      <c r="C3646">
        <v>430</v>
      </c>
      <c r="D3646">
        <f>C3646-B3646</f>
        <v>421</v>
      </c>
      <c r="E3646">
        <v>0.2175</v>
      </c>
      <c r="F3646">
        <v>2.4899999999999998E-4</v>
      </c>
      <c r="G3646">
        <v>30</v>
      </c>
      <c r="H3646" t="s">
        <v>32</v>
      </c>
      <c r="I3646" t="s">
        <v>482</v>
      </c>
      <c r="J3646">
        <v>2.7440000000000002</v>
      </c>
      <c r="K3646">
        <v>10</v>
      </c>
      <c r="L3646">
        <v>0</v>
      </c>
      <c r="M3646">
        <v>9</v>
      </c>
      <c r="N3646">
        <v>27</v>
      </c>
      <c r="O3646">
        <v>3</v>
      </c>
      <c r="P3646">
        <v>26</v>
      </c>
      <c r="Q3646">
        <v>5</v>
      </c>
      <c r="R3646">
        <v>7</v>
      </c>
      <c r="S3646">
        <v>32</v>
      </c>
      <c r="T3646">
        <v>2</v>
      </c>
      <c r="U3646">
        <v>5</v>
      </c>
      <c r="V3646">
        <v>16</v>
      </c>
      <c r="W3646">
        <v>4</v>
      </c>
      <c r="X3646">
        <v>16</v>
      </c>
      <c r="Y3646">
        <v>10</v>
      </c>
      <c r="Z3646">
        <v>15</v>
      </c>
      <c r="AA3646">
        <v>12</v>
      </c>
      <c r="AB3646">
        <v>6</v>
      </c>
      <c r="AC3646">
        <v>0</v>
      </c>
      <c r="AD3646">
        <v>2</v>
      </c>
      <c r="AE3646">
        <f>SUM(M3646:N3646)/SUM(K3646:AD3646)</f>
        <v>0.17391304347826086</v>
      </c>
      <c r="AF3646">
        <f>SUM(S3646,Y3646)/SUM(K3646:AD3646)</f>
        <v>0.20289855072463769</v>
      </c>
      <c r="AG3646">
        <f t="shared" si="242"/>
        <v>0.19323671497584541</v>
      </c>
      <c r="AH3646">
        <f t="shared" si="243"/>
        <v>2.4154589371980676E-2</v>
      </c>
      <c r="AI3646">
        <f t="shared" si="244"/>
        <v>9.6618357487922704E-2</v>
      </c>
      <c r="AJ3646">
        <f t="shared" si="245"/>
        <v>0.30917874396135264</v>
      </c>
      <c r="AK3646">
        <v>3</v>
      </c>
      <c r="AL3646">
        <v>1</v>
      </c>
    </row>
    <row r="3647" spans="1:38" x14ac:dyDescent="0.2">
      <c r="A3647" t="s">
        <v>1816</v>
      </c>
      <c r="B3647">
        <v>16</v>
      </c>
      <c r="C3647">
        <v>177</v>
      </c>
      <c r="D3647">
        <f>C3647-B3647</f>
        <v>161</v>
      </c>
      <c r="E3647">
        <v>0.1108</v>
      </c>
      <c r="F3647">
        <v>2.5000000000000001E-4</v>
      </c>
      <c r="G3647">
        <v>6</v>
      </c>
      <c r="H3647" t="s">
        <v>35</v>
      </c>
      <c r="I3647" t="s">
        <v>47</v>
      </c>
      <c r="J3647">
        <v>2.7669999999999999</v>
      </c>
      <c r="K3647">
        <v>1</v>
      </c>
      <c r="L3647">
        <v>0</v>
      </c>
      <c r="M3647">
        <v>3</v>
      </c>
      <c r="N3647">
        <v>9</v>
      </c>
      <c r="O3647">
        <v>1</v>
      </c>
      <c r="P3647">
        <v>8</v>
      </c>
      <c r="Q3647">
        <v>1</v>
      </c>
      <c r="R3647">
        <v>1</v>
      </c>
      <c r="S3647">
        <v>11</v>
      </c>
      <c r="T3647">
        <v>4</v>
      </c>
      <c r="U3647">
        <v>0</v>
      </c>
      <c r="V3647">
        <v>8</v>
      </c>
      <c r="W3647">
        <v>4</v>
      </c>
      <c r="X3647">
        <v>3</v>
      </c>
      <c r="Y3647">
        <v>3</v>
      </c>
      <c r="Z3647">
        <v>5</v>
      </c>
      <c r="AA3647">
        <v>4</v>
      </c>
      <c r="AB3647">
        <v>3</v>
      </c>
      <c r="AC3647">
        <v>0</v>
      </c>
      <c r="AD3647">
        <v>0</v>
      </c>
      <c r="AE3647">
        <f>SUM(M3647:N3647)/SUM(K3647:AD3647)</f>
        <v>0.17391304347826086</v>
      </c>
      <c r="AF3647">
        <f>SUM(S3647,Y3647)/SUM(K3647:AD3647)</f>
        <v>0.20289855072463769</v>
      </c>
      <c r="AG3647">
        <f t="shared" si="242"/>
        <v>0.18840579710144928</v>
      </c>
      <c r="AH3647">
        <f t="shared" si="243"/>
        <v>1.4492753623188406E-2</v>
      </c>
      <c r="AI3647">
        <f t="shared" si="244"/>
        <v>0.11594202898550725</v>
      </c>
      <c r="AJ3647">
        <f t="shared" si="245"/>
        <v>0.30434782608695654</v>
      </c>
    </row>
    <row r="3648" spans="1:38" x14ac:dyDescent="0.2">
      <c r="A3648" t="s">
        <v>2576</v>
      </c>
      <c r="B3648">
        <v>589</v>
      </c>
      <c r="C3648">
        <v>689</v>
      </c>
      <c r="D3648">
        <f>C3648-B3648</f>
        <v>100</v>
      </c>
      <c r="E3648">
        <v>0.1736</v>
      </c>
      <c r="F3648" s="1">
        <v>5.0000000000000004E-6</v>
      </c>
      <c r="G3648">
        <v>18</v>
      </c>
      <c r="H3648" t="s">
        <v>35</v>
      </c>
      <c r="I3648" t="s">
        <v>44</v>
      </c>
      <c r="J3648">
        <v>3.5169999999999999</v>
      </c>
      <c r="K3648">
        <v>2</v>
      </c>
      <c r="L3648">
        <v>0</v>
      </c>
      <c r="M3648">
        <v>4</v>
      </c>
      <c r="N3648">
        <v>8</v>
      </c>
      <c r="O3648">
        <v>6</v>
      </c>
      <c r="P3648">
        <v>4</v>
      </c>
      <c r="Q3648">
        <v>1</v>
      </c>
      <c r="R3648">
        <v>3</v>
      </c>
      <c r="S3648">
        <v>10</v>
      </c>
      <c r="T3648">
        <v>5</v>
      </c>
      <c r="U3648">
        <v>3</v>
      </c>
      <c r="V3648">
        <v>3</v>
      </c>
      <c r="W3648">
        <v>1</v>
      </c>
      <c r="X3648">
        <v>3</v>
      </c>
      <c r="Y3648">
        <v>4</v>
      </c>
      <c r="Z3648">
        <v>6</v>
      </c>
      <c r="AA3648">
        <v>2</v>
      </c>
      <c r="AB3648">
        <v>2</v>
      </c>
      <c r="AC3648">
        <v>1</v>
      </c>
      <c r="AD3648">
        <v>1</v>
      </c>
      <c r="AE3648">
        <f>SUM(M3648:N3648)/SUM(K3648:AD3648)</f>
        <v>0.17391304347826086</v>
      </c>
      <c r="AF3648">
        <f>SUM(S3648,Y3648)/SUM(K3648:AD3648)</f>
        <v>0.20289855072463769</v>
      </c>
      <c r="AG3648">
        <f t="shared" si="242"/>
        <v>0.10144927536231885</v>
      </c>
      <c r="AH3648">
        <f t="shared" si="243"/>
        <v>0.11594202898550725</v>
      </c>
      <c r="AI3648">
        <f t="shared" si="244"/>
        <v>0.18840579710144928</v>
      </c>
      <c r="AJ3648">
        <f t="shared" si="245"/>
        <v>0.21739130434782608</v>
      </c>
    </row>
    <row r="3649" spans="1:38" x14ac:dyDescent="0.2">
      <c r="A3649" t="s">
        <v>1571</v>
      </c>
      <c r="B3649">
        <v>5</v>
      </c>
      <c r="C3649">
        <v>427</v>
      </c>
      <c r="D3649">
        <f>C3649-B3649</f>
        <v>422</v>
      </c>
      <c r="E3649">
        <v>0.36620000000000003</v>
      </c>
      <c r="F3649">
        <v>3.4999999999999997E-5</v>
      </c>
      <c r="G3649">
        <v>78</v>
      </c>
      <c r="H3649" t="s">
        <v>32</v>
      </c>
      <c r="I3649" t="s">
        <v>40</v>
      </c>
      <c r="J3649">
        <v>2.54</v>
      </c>
      <c r="K3649">
        <v>4</v>
      </c>
      <c r="L3649">
        <v>0</v>
      </c>
      <c r="M3649">
        <v>6</v>
      </c>
      <c r="N3649">
        <v>21</v>
      </c>
      <c r="O3649">
        <v>1</v>
      </c>
      <c r="P3649">
        <v>21</v>
      </c>
      <c r="Q3649">
        <v>4</v>
      </c>
      <c r="R3649">
        <v>1</v>
      </c>
      <c r="S3649">
        <v>23</v>
      </c>
      <c r="T3649">
        <v>4</v>
      </c>
      <c r="U3649">
        <v>0</v>
      </c>
      <c r="V3649">
        <v>11</v>
      </c>
      <c r="W3649">
        <v>8</v>
      </c>
      <c r="X3649">
        <v>3</v>
      </c>
      <c r="Y3649">
        <v>5</v>
      </c>
      <c r="Z3649">
        <v>15</v>
      </c>
      <c r="AA3649">
        <v>8</v>
      </c>
      <c r="AB3649">
        <v>2</v>
      </c>
      <c r="AC3649">
        <v>0</v>
      </c>
      <c r="AD3649">
        <v>1</v>
      </c>
      <c r="AE3649">
        <f>SUM(M3649:N3649)/SUM(K3649:AD3649)</f>
        <v>0.19565217391304349</v>
      </c>
      <c r="AF3649">
        <f>SUM(S3649,Y3649)/SUM(K3649:AD3649)</f>
        <v>0.20289855072463769</v>
      </c>
      <c r="AG3649">
        <f t="shared" si="242"/>
        <v>0.2391304347826087</v>
      </c>
      <c r="AH3649">
        <f t="shared" si="243"/>
        <v>1.4492753623188406E-2</v>
      </c>
      <c r="AI3649">
        <f t="shared" si="244"/>
        <v>5.0724637681159424E-2</v>
      </c>
      <c r="AJ3649">
        <f t="shared" si="245"/>
        <v>0.29710144927536231</v>
      </c>
      <c r="AK3649">
        <v>23</v>
      </c>
      <c r="AL3649">
        <v>0</v>
      </c>
    </row>
    <row r="3650" spans="1:38" x14ac:dyDescent="0.2">
      <c r="A3650" t="s">
        <v>1283</v>
      </c>
      <c r="B3650">
        <v>552</v>
      </c>
      <c r="C3650">
        <v>752</v>
      </c>
      <c r="D3650">
        <f>C3650-B3650</f>
        <v>200</v>
      </c>
      <c r="E3650">
        <v>0.19539999999999999</v>
      </c>
      <c r="F3650" s="1">
        <v>3.0000000000000001E-6</v>
      </c>
      <c r="G3650">
        <v>18</v>
      </c>
      <c r="H3650" t="s">
        <v>35</v>
      </c>
      <c r="I3650" t="s">
        <v>49</v>
      </c>
      <c r="J3650">
        <v>3.323</v>
      </c>
      <c r="K3650">
        <v>7</v>
      </c>
      <c r="L3650">
        <v>2</v>
      </c>
      <c r="M3650">
        <v>11</v>
      </c>
      <c r="N3650">
        <v>14</v>
      </c>
      <c r="O3650">
        <v>3</v>
      </c>
      <c r="P3650">
        <v>5</v>
      </c>
      <c r="Q3650">
        <v>1</v>
      </c>
      <c r="R3650">
        <v>10</v>
      </c>
      <c r="S3650">
        <v>17</v>
      </c>
      <c r="T3650">
        <v>5</v>
      </c>
      <c r="U3650">
        <v>0</v>
      </c>
      <c r="V3650">
        <v>6</v>
      </c>
      <c r="W3650">
        <v>12</v>
      </c>
      <c r="X3650">
        <v>0</v>
      </c>
      <c r="Y3650">
        <v>10</v>
      </c>
      <c r="Z3650">
        <v>9</v>
      </c>
      <c r="AA3650">
        <v>7</v>
      </c>
      <c r="AB3650">
        <v>5</v>
      </c>
      <c r="AC3650">
        <v>1</v>
      </c>
      <c r="AD3650">
        <v>8</v>
      </c>
      <c r="AE3650">
        <f>SUM(M3650:N3650)/SUM(K3650:AD3650)</f>
        <v>0.18796992481203006</v>
      </c>
      <c r="AF3650">
        <f>SUM(S3650,Y3650)/SUM(K3650:AD3650)</f>
        <v>0.20300751879699247</v>
      </c>
      <c r="AG3650">
        <f t="shared" si="242"/>
        <v>0.18045112781954886</v>
      </c>
      <c r="AH3650">
        <f t="shared" si="243"/>
        <v>9.0225563909774431E-2</v>
      </c>
      <c r="AI3650">
        <f t="shared" si="244"/>
        <v>0.15037593984962405</v>
      </c>
      <c r="AJ3650">
        <f t="shared" si="245"/>
        <v>0.18796992481203006</v>
      </c>
    </row>
    <row r="3651" spans="1:38" x14ac:dyDescent="0.2">
      <c r="A3651" t="s">
        <v>2925</v>
      </c>
      <c r="B3651">
        <v>69</v>
      </c>
      <c r="C3651">
        <v>443</v>
      </c>
      <c r="D3651">
        <f>C3651-B3651</f>
        <v>374</v>
      </c>
      <c r="E3651">
        <v>0.373</v>
      </c>
      <c r="F3651">
        <v>1.9900000000000001E-4</v>
      </c>
      <c r="G3651">
        <v>78</v>
      </c>
      <c r="H3651" t="s">
        <v>46</v>
      </c>
      <c r="I3651" t="s">
        <v>33</v>
      </c>
      <c r="J3651">
        <v>2.1949999999999998</v>
      </c>
      <c r="K3651">
        <v>6</v>
      </c>
      <c r="L3651">
        <v>0</v>
      </c>
      <c r="M3651">
        <v>15</v>
      </c>
      <c r="N3651">
        <v>26</v>
      </c>
      <c r="O3651">
        <v>1</v>
      </c>
      <c r="P3651">
        <v>15</v>
      </c>
      <c r="Q3651">
        <v>5</v>
      </c>
      <c r="R3651">
        <v>2</v>
      </c>
      <c r="S3651">
        <v>15</v>
      </c>
      <c r="T3651">
        <v>3</v>
      </c>
      <c r="U3651">
        <v>0</v>
      </c>
      <c r="V3651">
        <v>8</v>
      </c>
      <c r="W3651">
        <v>8</v>
      </c>
      <c r="X3651">
        <v>5</v>
      </c>
      <c r="Y3651">
        <v>12</v>
      </c>
      <c r="Z3651">
        <v>7</v>
      </c>
      <c r="AA3651">
        <v>4</v>
      </c>
      <c r="AB3651">
        <v>1</v>
      </c>
      <c r="AC3651">
        <v>0</v>
      </c>
      <c r="AD3651">
        <v>0</v>
      </c>
      <c r="AE3651">
        <f>SUM(M3651:N3651)/SUM(K3651:AD3651)</f>
        <v>0.30827067669172931</v>
      </c>
      <c r="AF3651">
        <f>SUM(S3651,Y3651)/SUM(K3651:AD3651)</f>
        <v>0.20300751879699247</v>
      </c>
      <c r="AG3651">
        <f t="shared" ref="AG3651:AG3714" si="246">SUM(P3651,K3651,W3651)/SUM(K3651:AD3651)</f>
        <v>0.21804511278195488</v>
      </c>
      <c r="AH3651">
        <f t="shared" ref="AH3651:AH3714" si="247">SUM(AC3651,AD3651,O3651)/SUM(K3651:AD3651)</f>
        <v>7.5187969924812026E-3</v>
      </c>
      <c r="AI3651">
        <f t="shared" ref="AI3651:AI3714" si="248">SUM(R3651,T3651,AB3651,U3651)/SUM(K3651:AD3651)</f>
        <v>4.5112781954887216E-2</v>
      </c>
      <c r="AJ3651">
        <f t="shared" ref="AJ3651:AJ3714" si="249">SUM(Q3651,X3651,V3651,AA3651,Z3651,L3651)/SUM(K3651:AD3651)</f>
        <v>0.21804511278195488</v>
      </c>
      <c r="AK3651">
        <v>51</v>
      </c>
      <c r="AL3651">
        <v>0</v>
      </c>
    </row>
    <row r="3652" spans="1:38" x14ac:dyDescent="0.2">
      <c r="A3652" t="s">
        <v>631</v>
      </c>
      <c r="B3652">
        <v>314</v>
      </c>
      <c r="C3652">
        <v>596</v>
      </c>
      <c r="D3652">
        <f>C3652-B3652</f>
        <v>282</v>
      </c>
      <c r="E3652">
        <v>0.17899999999999999</v>
      </c>
      <c r="F3652">
        <v>3.1999999999999999E-5</v>
      </c>
      <c r="G3652">
        <v>18</v>
      </c>
      <c r="H3652" t="s">
        <v>35</v>
      </c>
      <c r="I3652" t="s">
        <v>44</v>
      </c>
      <c r="J3652">
        <v>3.0979999999999999</v>
      </c>
      <c r="K3652">
        <v>8</v>
      </c>
      <c r="L3652">
        <v>4</v>
      </c>
      <c r="M3652">
        <v>4</v>
      </c>
      <c r="N3652">
        <v>14</v>
      </c>
      <c r="O3652">
        <v>3</v>
      </c>
      <c r="P3652">
        <v>21</v>
      </c>
      <c r="Q3652">
        <v>4</v>
      </c>
      <c r="R3652">
        <v>1</v>
      </c>
      <c r="S3652">
        <v>18</v>
      </c>
      <c r="T3652">
        <v>3</v>
      </c>
      <c r="U3652">
        <v>3</v>
      </c>
      <c r="V3652">
        <v>7</v>
      </c>
      <c r="W3652">
        <v>1</v>
      </c>
      <c r="X3652">
        <v>5</v>
      </c>
      <c r="Y3652">
        <v>8</v>
      </c>
      <c r="Z3652">
        <v>12</v>
      </c>
      <c r="AA3652">
        <v>5</v>
      </c>
      <c r="AB3652">
        <v>4</v>
      </c>
      <c r="AC3652">
        <v>1</v>
      </c>
      <c r="AD3652">
        <v>2</v>
      </c>
      <c r="AE3652">
        <f>SUM(M3652:N3652)/SUM(K3652:AD3652)</f>
        <v>0.140625</v>
      </c>
      <c r="AF3652">
        <f>SUM(S3652,Y3652)/SUM(K3652:AD3652)</f>
        <v>0.203125</v>
      </c>
      <c r="AG3652">
        <f t="shared" si="246"/>
        <v>0.234375</v>
      </c>
      <c r="AH3652">
        <f t="shared" si="247"/>
        <v>4.6875E-2</v>
      </c>
      <c r="AI3652">
        <f t="shared" si="248"/>
        <v>8.59375E-2</v>
      </c>
      <c r="AJ3652">
        <f t="shared" si="249"/>
        <v>0.2890625</v>
      </c>
    </row>
    <row r="3653" spans="1:38" x14ac:dyDescent="0.2">
      <c r="A3653" t="s">
        <v>2471</v>
      </c>
      <c r="B3653">
        <v>188</v>
      </c>
      <c r="C3653">
        <v>253</v>
      </c>
      <c r="D3653">
        <f>C3653-B3653</f>
        <v>65</v>
      </c>
      <c r="E3653">
        <v>0.36130000000000001</v>
      </c>
      <c r="F3653">
        <v>2.1800000000000001E-4</v>
      </c>
      <c r="G3653">
        <v>66</v>
      </c>
      <c r="H3653" t="s">
        <v>32</v>
      </c>
      <c r="I3653" t="s">
        <v>2472</v>
      </c>
      <c r="J3653">
        <v>3.0609999999999999</v>
      </c>
      <c r="K3653">
        <v>0</v>
      </c>
      <c r="L3653">
        <v>0</v>
      </c>
      <c r="M3653">
        <v>5</v>
      </c>
      <c r="N3653">
        <v>7</v>
      </c>
      <c r="O3653">
        <v>1</v>
      </c>
      <c r="P3653">
        <v>0</v>
      </c>
      <c r="Q3653">
        <v>0</v>
      </c>
      <c r="R3653">
        <v>2</v>
      </c>
      <c r="S3653">
        <v>5</v>
      </c>
      <c r="T3653">
        <v>11</v>
      </c>
      <c r="U3653">
        <v>1</v>
      </c>
      <c r="V3653">
        <v>8</v>
      </c>
      <c r="W3653">
        <v>0</v>
      </c>
      <c r="X3653">
        <v>5</v>
      </c>
      <c r="Y3653">
        <v>8</v>
      </c>
      <c r="Z3653">
        <v>4</v>
      </c>
      <c r="AA3653">
        <v>3</v>
      </c>
      <c r="AB3653">
        <v>1</v>
      </c>
      <c r="AC3653">
        <v>1</v>
      </c>
      <c r="AD3653">
        <v>2</v>
      </c>
      <c r="AE3653">
        <f>SUM(M3653:N3653)/SUM(K3653:AD3653)</f>
        <v>0.1875</v>
      </c>
      <c r="AF3653">
        <f>SUM(S3653,Y3653)/SUM(K3653:AD3653)</f>
        <v>0.203125</v>
      </c>
      <c r="AG3653">
        <f t="shared" si="246"/>
        <v>0</v>
      </c>
      <c r="AH3653">
        <f t="shared" si="247"/>
        <v>6.25E-2</v>
      </c>
      <c r="AI3653">
        <f t="shared" si="248"/>
        <v>0.234375</v>
      </c>
      <c r="AJ3653">
        <f t="shared" si="249"/>
        <v>0.3125</v>
      </c>
    </row>
    <row r="3654" spans="1:38" x14ac:dyDescent="0.2">
      <c r="A3654" t="s">
        <v>372</v>
      </c>
      <c r="B3654">
        <v>16</v>
      </c>
      <c r="C3654">
        <v>364</v>
      </c>
      <c r="D3654">
        <f>C3654-B3654</f>
        <v>348</v>
      </c>
      <c r="E3654">
        <v>0.67830000000000001</v>
      </c>
      <c r="F3654">
        <v>6.0720000000000001E-3</v>
      </c>
      <c r="G3654">
        <v>90</v>
      </c>
      <c r="H3654" t="s">
        <v>32</v>
      </c>
      <c r="I3654" t="s">
        <v>44</v>
      </c>
      <c r="J3654">
        <v>2.5830000000000002</v>
      </c>
      <c r="K3654">
        <v>2</v>
      </c>
      <c r="L3654">
        <v>0</v>
      </c>
      <c r="M3654">
        <v>14</v>
      </c>
      <c r="N3654">
        <v>19</v>
      </c>
      <c r="O3654">
        <v>1</v>
      </c>
      <c r="P3654">
        <v>26</v>
      </c>
      <c r="Q3654">
        <v>2</v>
      </c>
      <c r="R3654">
        <v>4</v>
      </c>
      <c r="S3654">
        <v>19</v>
      </c>
      <c r="T3654">
        <v>4</v>
      </c>
      <c r="U3654">
        <v>0</v>
      </c>
      <c r="V3654">
        <v>8</v>
      </c>
      <c r="W3654">
        <v>3</v>
      </c>
      <c r="X3654">
        <v>3</v>
      </c>
      <c r="Y3654">
        <v>7</v>
      </c>
      <c r="Z3654">
        <v>4</v>
      </c>
      <c r="AA3654">
        <v>6</v>
      </c>
      <c r="AB3654">
        <v>2</v>
      </c>
      <c r="AC3654">
        <v>1</v>
      </c>
      <c r="AD3654">
        <v>3</v>
      </c>
      <c r="AE3654">
        <f>SUM(M3654:N3654)/SUM(K3654:AD3654)</f>
        <v>0.2578125</v>
      </c>
      <c r="AF3654">
        <f>SUM(S3654,Y3654)/SUM(K3654:AD3654)</f>
        <v>0.203125</v>
      </c>
      <c r="AG3654">
        <f t="shared" si="246"/>
        <v>0.2421875</v>
      </c>
      <c r="AH3654">
        <f t="shared" si="247"/>
        <v>3.90625E-2</v>
      </c>
      <c r="AI3654">
        <f t="shared" si="248"/>
        <v>7.8125E-2</v>
      </c>
      <c r="AJ3654">
        <f t="shared" si="249"/>
        <v>0.1796875</v>
      </c>
      <c r="AK3654">
        <v>17</v>
      </c>
      <c r="AL3654">
        <v>0</v>
      </c>
    </row>
    <row r="3655" spans="1:38" x14ac:dyDescent="0.2">
      <c r="A3655" t="s">
        <v>3143</v>
      </c>
      <c r="B3655">
        <v>952</v>
      </c>
      <c r="C3655">
        <v>1015</v>
      </c>
      <c r="D3655">
        <f>C3655-B3655</f>
        <v>63</v>
      </c>
      <c r="E3655">
        <v>0.1479</v>
      </c>
      <c r="F3655">
        <v>1.578E-3</v>
      </c>
      <c r="G3655">
        <v>6</v>
      </c>
      <c r="H3655" t="s">
        <v>46</v>
      </c>
      <c r="I3655" t="s">
        <v>36</v>
      </c>
      <c r="J3655">
        <v>2.722</v>
      </c>
      <c r="K3655">
        <v>5</v>
      </c>
      <c r="L3655">
        <v>0</v>
      </c>
      <c r="M3655">
        <v>6</v>
      </c>
      <c r="N3655">
        <v>13</v>
      </c>
      <c r="O3655">
        <v>3</v>
      </c>
      <c r="P3655">
        <v>1</v>
      </c>
      <c r="Q3655">
        <v>0</v>
      </c>
      <c r="R3655">
        <v>0</v>
      </c>
      <c r="S3655">
        <v>10</v>
      </c>
      <c r="T3655">
        <v>2</v>
      </c>
      <c r="U3655">
        <v>1</v>
      </c>
      <c r="V3655">
        <v>3</v>
      </c>
      <c r="W3655">
        <v>1</v>
      </c>
      <c r="X3655">
        <v>2</v>
      </c>
      <c r="Y3655">
        <v>3</v>
      </c>
      <c r="Z3655">
        <v>10</v>
      </c>
      <c r="AA3655">
        <v>0</v>
      </c>
      <c r="AB3655">
        <v>2</v>
      </c>
      <c r="AC3655">
        <v>0</v>
      </c>
      <c r="AD3655">
        <v>2</v>
      </c>
      <c r="AE3655">
        <f>SUM(M3655:N3655)/SUM(K3655:AD3655)</f>
        <v>0.296875</v>
      </c>
      <c r="AF3655">
        <f>SUM(S3655,Y3655)/SUM(K3655:AD3655)</f>
        <v>0.203125</v>
      </c>
      <c r="AG3655">
        <f t="shared" si="246"/>
        <v>0.109375</v>
      </c>
      <c r="AH3655">
        <f t="shared" si="247"/>
        <v>7.8125E-2</v>
      </c>
      <c r="AI3655">
        <f t="shared" si="248"/>
        <v>7.8125E-2</v>
      </c>
      <c r="AJ3655">
        <f t="shared" si="249"/>
        <v>0.234375</v>
      </c>
    </row>
    <row r="3656" spans="1:38" x14ac:dyDescent="0.2">
      <c r="A3656" t="s">
        <v>2569</v>
      </c>
      <c r="B3656">
        <v>111</v>
      </c>
      <c r="C3656">
        <v>183</v>
      </c>
      <c r="D3656">
        <f>C3656-B3656</f>
        <v>72</v>
      </c>
      <c r="E3656">
        <v>0.29670000000000002</v>
      </c>
      <c r="F3656">
        <v>1.111E-3</v>
      </c>
      <c r="G3656">
        <v>54</v>
      </c>
      <c r="H3656" t="s">
        <v>35</v>
      </c>
      <c r="I3656" t="s">
        <v>33</v>
      </c>
      <c r="J3656">
        <v>2.9119999999999999</v>
      </c>
      <c r="K3656">
        <v>1</v>
      </c>
      <c r="L3656">
        <v>0</v>
      </c>
      <c r="M3656">
        <v>7</v>
      </c>
      <c r="N3656">
        <v>14</v>
      </c>
      <c r="O3656">
        <v>2</v>
      </c>
      <c r="P3656">
        <v>3</v>
      </c>
      <c r="Q3656">
        <v>2</v>
      </c>
      <c r="R3656">
        <v>1</v>
      </c>
      <c r="S3656">
        <v>11</v>
      </c>
      <c r="T3656">
        <v>10</v>
      </c>
      <c r="U3656">
        <v>0</v>
      </c>
      <c r="V3656">
        <v>1</v>
      </c>
      <c r="W3656">
        <v>0</v>
      </c>
      <c r="X3656">
        <v>2</v>
      </c>
      <c r="Y3656">
        <v>2</v>
      </c>
      <c r="Z3656">
        <v>2</v>
      </c>
      <c r="AA3656">
        <v>1</v>
      </c>
      <c r="AB3656">
        <v>0</v>
      </c>
      <c r="AC3656">
        <v>2</v>
      </c>
      <c r="AD3656">
        <v>3</v>
      </c>
      <c r="AE3656">
        <f>SUM(M3656:N3656)/SUM(K3656:AD3656)</f>
        <v>0.328125</v>
      </c>
      <c r="AF3656">
        <f>SUM(S3656,Y3656)/SUM(K3656:AD3656)</f>
        <v>0.203125</v>
      </c>
      <c r="AG3656">
        <f t="shared" si="246"/>
        <v>6.25E-2</v>
      </c>
      <c r="AH3656">
        <f t="shared" si="247"/>
        <v>0.109375</v>
      </c>
      <c r="AI3656">
        <f t="shared" si="248"/>
        <v>0.171875</v>
      </c>
      <c r="AJ3656">
        <f t="shared" si="249"/>
        <v>0.125</v>
      </c>
    </row>
    <row r="3657" spans="1:38" x14ac:dyDescent="0.2">
      <c r="A3657" t="s">
        <v>602</v>
      </c>
      <c r="B3657">
        <v>365</v>
      </c>
      <c r="C3657">
        <v>552</v>
      </c>
      <c r="D3657">
        <f>C3657-B3657</f>
        <v>187</v>
      </c>
      <c r="E3657">
        <v>0.18179999999999999</v>
      </c>
      <c r="F3657" s="1">
        <v>1.9999999999999999E-6</v>
      </c>
      <c r="G3657">
        <v>18</v>
      </c>
      <c r="H3657" t="s">
        <v>32</v>
      </c>
      <c r="I3657" t="s">
        <v>44</v>
      </c>
      <c r="J3657">
        <v>3.335</v>
      </c>
      <c r="K3657">
        <v>4</v>
      </c>
      <c r="L3657">
        <v>2</v>
      </c>
      <c r="M3657">
        <v>6</v>
      </c>
      <c r="N3657">
        <v>8</v>
      </c>
      <c r="O3657">
        <v>3</v>
      </c>
      <c r="P3657">
        <v>12</v>
      </c>
      <c r="Q3657">
        <v>7</v>
      </c>
      <c r="R3657">
        <v>10</v>
      </c>
      <c r="S3657">
        <v>16</v>
      </c>
      <c r="T3657">
        <v>7</v>
      </c>
      <c r="U3657">
        <v>2</v>
      </c>
      <c r="V3657">
        <v>4</v>
      </c>
      <c r="W3657">
        <v>3</v>
      </c>
      <c r="X3657">
        <v>8</v>
      </c>
      <c r="Y3657">
        <v>9</v>
      </c>
      <c r="Z3657">
        <v>7</v>
      </c>
      <c r="AA3657">
        <v>9</v>
      </c>
      <c r="AB3657">
        <v>1</v>
      </c>
      <c r="AC3657">
        <v>2</v>
      </c>
      <c r="AD3657">
        <v>3</v>
      </c>
      <c r="AE3657">
        <f>SUM(M3657:N3657)/SUM(K3657:AD3657)</f>
        <v>0.11382113821138211</v>
      </c>
      <c r="AF3657">
        <f>SUM(S3657,Y3657)/SUM(K3657:AD3657)</f>
        <v>0.2032520325203252</v>
      </c>
      <c r="AG3657">
        <f t="shared" si="246"/>
        <v>0.15447154471544716</v>
      </c>
      <c r="AH3657">
        <f t="shared" si="247"/>
        <v>6.5040650406504072E-2</v>
      </c>
      <c r="AI3657">
        <f t="shared" si="248"/>
        <v>0.16260162601626016</v>
      </c>
      <c r="AJ3657">
        <f t="shared" si="249"/>
        <v>0.30081300813008133</v>
      </c>
    </row>
    <row r="3658" spans="1:38" x14ac:dyDescent="0.2">
      <c r="A3658" t="s">
        <v>2765</v>
      </c>
      <c r="B3658">
        <v>61</v>
      </c>
      <c r="C3658">
        <v>312</v>
      </c>
      <c r="D3658">
        <f>C3658-B3658</f>
        <v>251</v>
      </c>
      <c r="E3658">
        <v>0.55510000000000004</v>
      </c>
      <c r="F3658">
        <v>0.43793399999999999</v>
      </c>
      <c r="G3658">
        <v>90</v>
      </c>
      <c r="H3658" t="s">
        <v>35</v>
      </c>
      <c r="I3658" t="s">
        <v>51</v>
      </c>
      <c r="J3658">
        <v>3.0870000000000002</v>
      </c>
      <c r="K3658">
        <v>1</v>
      </c>
      <c r="L3658">
        <v>2</v>
      </c>
      <c r="M3658">
        <v>11</v>
      </c>
      <c r="N3658">
        <v>8</v>
      </c>
      <c r="O3658">
        <v>3</v>
      </c>
      <c r="P3658">
        <v>15</v>
      </c>
      <c r="Q3658">
        <v>5</v>
      </c>
      <c r="R3658">
        <v>4</v>
      </c>
      <c r="S3658">
        <v>21</v>
      </c>
      <c r="T3658">
        <v>8</v>
      </c>
      <c r="U3658">
        <v>2</v>
      </c>
      <c r="V3658">
        <v>11</v>
      </c>
      <c r="W3658">
        <v>3</v>
      </c>
      <c r="X3658">
        <v>2</v>
      </c>
      <c r="Y3658">
        <v>4</v>
      </c>
      <c r="Z3658">
        <v>11</v>
      </c>
      <c r="AA3658">
        <v>9</v>
      </c>
      <c r="AB3658">
        <v>3</v>
      </c>
      <c r="AC3658">
        <v>0</v>
      </c>
      <c r="AD3658">
        <v>0</v>
      </c>
      <c r="AE3658">
        <f>SUM(M3658:N3658)/SUM(K3658:AD3658)</f>
        <v>0.15447154471544716</v>
      </c>
      <c r="AF3658">
        <f>SUM(S3658,Y3658)/SUM(K3658:AD3658)</f>
        <v>0.2032520325203252</v>
      </c>
      <c r="AG3658">
        <f t="shared" si="246"/>
        <v>0.15447154471544716</v>
      </c>
      <c r="AH3658">
        <f t="shared" si="247"/>
        <v>2.4390243902439025E-2</v>
      </c>
      <c r="AI3658">
        <f t="shared" si="248"/>
        <v>0.13821138211382114</v>
      </c>
      <c r="AJ3658">
        <f t="shared" si="249"/>
        <v>0.32520325203252032</v>
      </c>
    </row>
    <row r="3659" spans="1:38" x14ac:dyDescent="0.2">
      <c r="A3659" t="s">
        <v>1028</v>
      </c>
      <c r="B3659">
        <v>5</v>
      </c>
      <c r="C3659">
        <v>307</v>
      </c>
      <c r="D3659">
        <f>C3659-B3659</f>
        <v>302</v>
      </c>
      <c r="E3659">
        <v>0.29709999999999998</v>
      </c>
      <c r="F3659">
        <v>4.5710000000000004E-3</v>
      </c>
      <c r="G3659">
        <v>54</v>
      </c>
      <c r="H3659" t="s">
        <v>35</v>
      </c>
      <c r="I3659" t="s">
        <v>44</v>
      </c>
      <c r="J3659">
        <v>2.7679999999999998</v>
      </c>
      <c r="K3659">
        <v>5</v>
      </c>
      <c r="L3659">
        <v>0</v>
      </c>
      <c r="M3659">
        <v>9</v>
      </c>
      <c r="N3659">
        <v>15</v>
      </c>
      <c r="O3659">
        <v>2</v>
      </c>
      <c r="P3659">
        <v>16</v>
      </c>
      <c r="Q3659">
        <v>2</v>
      </c>
      <c r="R3659">
        <v>3</v>
      </c>
      <c r="S3659">
        <v>21</v>
      </c>
      <c r="T3659">
        <v>4</v>
      </c>
      <c r="U3659">
        <v>1</v>
      </c>
      <c r="V3659">
        <v>12</v>
      </c>
      <c r="W3659">
        <v>7</v>
      </c>
      <c r="X3659">
        <v>2</v>
      </c>
      <c r="Y3659">
        <v>4</v>
      </c>
      <c r="Z3659">
        <v>8</v>
      </c>
      <c r="AA3659">
        <v>7</v>
      </c>
      <c r="AB3659">
        <v>3</v>
      </c>
      <c r="AC3659">
        <v>0</v>
      </c>
      <c r="AD3659">
        <v>2</v>
      </c>
      <c r="AE3659">
        <f>SUM(M3659:N3659)/SUM(K3659:AD3659)</f>
        <v>0.1951219512195122</v>
      </c>
      <c r="AF3659">
        <f>SUM(S3659,Y3659)/SUM(K3659:AD3659)</f>
        <v>0.2032520325203252</v>
      </c>
      <c r="AG3659">
        <f t="shared" si="246"/>
        <v>0.22764227642276422</v>
      </c>
      <c r="AH3659">
        <f t="shared" si="247"/>
        <v>3.2520325203252036E-2</v>
      </c>
      <c r="AI3659">
        <f t="shared" si="248"/>
        <v>8.943089430894309E-2</v>
      </c>
      <c r="AJ3659">
        <f t="shared" si="249"/>
        <v>0.25203252032520324</v>
      </c>
    </row>
    <row r="3660" spans="1:38" x14ac:dyDescent="0.2">
      <c r="A3660" t="s">
        <v>3062</v>
      </c>
      <c r="B3660">
        <v>53</v>
      </c>
      <c r="C3660">
        <v>408</v>
      </c>
      <c r="D3660">
        <f>C3660-B3660</f>
        <v>355</v>
      </c>
      <c r="E3660">
        <v>0.28189999999999998</v>
      </c>
      <c r="F3660">
        <v>1.6100000000000001E-4</v>
      </c>
      <c r="G3660">
        <v>54</v>
      </c>
      <c r="H3660" t="s">
        <v>32</v>
      </c>
      <c r="I3660" t="s">
        <v>44</v>
      </c>
      <c r="J3660">
        <v>2.8929999999999998</v>
      </c>
      <c r="K3660">
        <v>3</v>
      </c>
      <c r="L3660">
        <v>1</v>
      </c>
      <c r="M3660">
        <v>8</v>
      </c>
      <c r="N3660">
        <v>15</v>
      </c>
      <c r="O3660">
        <v>3</v>
      </c>
      <c r="P3660">
        <v>15</v>
      </c>
      <c r="Q3660">
        <v>5</v>
      </c>
      <c r="R3660">
        <v>8</v>
      </c>
      <c r="S3660">
        <v>32</v>
      </c>
      <c r="T3660">
        <v>11</v>
      </c>
      <c r="U3660">
        <v>2</v>
      </c>
      <c r="V3660">
        <v>22</v>
      </c>
      <c r="W3660">
        <v>6</v>
      </c>
      <c r="X3660">
        <v>10</v>
      </c>
      <c r="Y3660">
        <v>5</v>
      </c>
      <c r="Z3660">
        <v>21</v>
      </c>
      <c r="AA3660">
        <v>10</v>
      </c>
      <c r="AB3660">
        <v>2</v>
      </c>
      <c r="AC3660">
        <v>1</v>
      </c>
      <c r="AD3660">
        <v>2</v>
      </c>
      <c r="AE3660">
        <f>SUM(M3660:N3660)/SUM(K3660:AD3660)</f>
        <v>0.12637362637362637</v>
      </c>
      <c r="AF3660">
        <f>SUM(S3660,Y3660)/SUM(K3660:AD3660)</f>
        <v>0.2032967032967033</v>
      </c>
      <c r="AG3660">
        <f t="shared" si="246"/>
        <v>0.13186813186813187</v>
      </c>
      <c r="AH3660">
        <f t="shared" si="247"/>
        <v>3.2967032967032968E-2</v>
      </c>
      <c r="AI3660">
        <f t="shared" si="248"/>
        <v>0.12637362637362637</v>
      </c>
      <c r="AJ3660">
        <f t="shared" si="249"/>
        <v>0.37912087912087911</v>
      </c>
      <c r="AK3660">
        <v>2</v>
      </c>
      <c r="AL3660">
        <v>0</v>
      </c>
    </row>
    <row r="3661" spans="1:38" x14ac:dyDescent="0.2">
      <c r="A3661" t="s">
        <v>1397</v>
      </c>
      <c r="B3661">
        <v>15</v>
      </c>
      <c r="C3661">
        <v>439</v>
      </c>
      <c r="D3661">
        <f>C3661-B3661</f>
        <v>424</v>
      </c>
      <c r="E3661">
        <v>0.32129999999999997</v>
      </c>
      <c r="F3661">
        <v>2.4580000000000001E-3</v>
      </c>
      <c r="G3661">
        <v>66</v>
      </c>
      <c r="H3661" t="s">
        <v>35</v>
      </c>
      <c r="I3661" t="s">
        <v>72</v>
      </c>
      <c r="J3661">
        <v>2.7050000000000001</v>
      </c>
      <c r="K3661">
        <v>13</v>
      </c>
      <c r="L3661">
        <v>0</v>
      </c>
      <c r="M3661">
        <v>14</v>
      </c>
      <c r="N3661">
        <v>23</v>
      </c>
      <c r="O3661">
        <v>0</v>
      </c>
      <c r="P3661">
        <v>19</v>
      </c>
      <c r="Q3661">
        <v>0</v>
      </c>
      <c r="R3661">
        <v>5</v>
      </c>
      <c r="S3661">
        <v>29</v>
      </c>
      <c r="T3661">
        <v>6</v>
      </c>
      <c r="U3661">
        <v>2</v>
      </c>
      <c r="V3661">
        <v>15</v>
      </c>
      <c r="W3661">
        <v>6</v>
      </c>
      <c r="X3661">
        <v>14</v>
      </c>
      <c r="Y3661">
        <v>8</v>
      </c>
      <c r="Z3661">
        <v>11</v>
      </c>
      <c r="AA3661">
        <v>11</v>
      </c>
      <c r="AB3661">
        <v>4</v>
      </c>
      <c r="AC3661">
        <v>1</v>
      </c>
      <c r="AD3661">
        <v>1</v>
      </c>
      <c r="AE3661">
        <f>SUM(M3661:N3661)/SUM(K3661:AD3661)</f>
        <v>0.2032967032967033</v>
      </c>
      <c r="AF3661">
        <f>SUM(S3661,Y3661)/SUM(K3661:AD3661)</f>
        <v>0.2032967032967033</v>
      </c>
      <c r="AG3661">
        <f t="shared" si="246"/>
        <v>0.2087912087912088</v>
      </c>
      <c r="AH3661">
        <f t="shared" si="247"/>
        <v>1.098901098901099E-2</v>
      </c>
      <c r="AI3661">
        <f t="shared" si="248"/>
        <v>9.3406593406593408E-2</v>
      </c>
      <c r="AJ3661">
        <f t="shared" si="249"/>
        <v>0.28021978021978022</v>
      </c>
    </row>
    <row r="3662" spans="1:38" x14ac:dyDescent="0.2">
      <c r="A3662" t="s">
        <v>1389</v>
      </c>
      <c r="B3662">
        <v>6</v>
      </c>
      <c r="C3662">
        <v>527</v>
      </c>
      <c r="D3662">
        <f>C3662-B3662</f>
        <v>521</v>
      </c>
      <c r="E3662">
        <v>0.27200000000000002</v>
      </c>
      <c r="F3662">
        <v>2.2900000000000001E-4</v>
      </c>
      <c r="G3662">
        <v>54</v>
      </c>
      <c r="H3662" t="s">
        <v>32</v>
      </c>
      <c r="I3662" t="s">
        <v>38</v>
      </c>
      <c r="J3662">
        <v>2.7240000000000002</v>
      </c>
      <c r="K3662">
        <v>9</v>
      </c>
      <c r="L3662">
        <v>0</v>
      </c>
      <c r="M3662">
        <v>20</v>
      </c>
      <c r="N3662">
        <v>29</v>
      </c>
      <c r="O3662">
        <v>4</v>
      </c>
      <c r="P3662">
        <v>14</v>
      </c>
      <c r="Q3662">
        <v>6</v>
      </c>
      <c r="R3662">
        <v>9</v>
      </c>
      <c r="S3662">
        <v>37</v>
      </c>
      <c r="T3662">
        <v>12</v>
      </c>
      <c r="U3662">
        <v>2</v>
      </c>
      <c r="V3662">
        <v>23</v>
      </c>
      <c r="W3662">
        <v>3</v>
      </c>
      <c r="X3662">
        <v>13</v>
      </c>
      <c r="Y3662">
        <v>12</v>
      </c>
      <c r="Z3662">
        <v>22</v>
      </c>
      <c r="AA3662">
        <v>16</v>
      </c>
      <c r="AB3662">
        <v>4</v>
      </c>
      <c r="AC3662">
        <v>0</v>
      </c>
      <c r="AD3662">
        <v>6</v>
      </c>
      <c r="AE3662">
        <f>SUM(M3662:N3662)/SUM(K3662:AD3662)</f>
        <v>0.2033195020746888</v>
      </c>
      <c r="AF3662">
        <f>SUM(S3662,Y3662)/SUM(K3662:AD3662)</f>
        <v>0.2033195020746888</v>
      </c>
      <c r="AG3662">
        <f t="shared" si="246"/>
        <v>0.1078838174273859</v>
      </c>
      <c r="AH3662">
        <f t="shared" si="247"/>
        <v>4.1493775933609957E-2</v>
      </c>
      <c r="AI3662">
        <f t="shared" si="248"/>
        <v>0.11203319502074689</v>
      </c>
      <c r="AJ3662">
        <f t="shared" si="249"/>
        <v>0.33195020746887965</v>
      </c>
      <c r="AK3662">
        <v>3</v>
      </c>
      <c r="AL3662">
        <v>2</v>
      </c>
    </row>
    <row r="3663" spans="1:38" x14ac:dyDescent="0.2">
      <c r="A3663" t="s">
        <v>1977</v>
      </c>
      <c r="B3663">
        <v>901</v>
      </c>
      <c r="C3663">
        <v>1154</v>
      </c>
      <c r="D3663">
        <f>C3663-B3663</f>
        <v>253</v>
      </c>
      <c r="E3663">
        <v>0.3609</v>
      </c>
      <c r="F3663">
        <v>1.5E-5</v>
      </c>
      <c r="G3663">
        <v>66</v>
      </c>
      <c r="H3663" t="s">
        <v>46</v>
      </c>
      <c r="I3663" t="s">
        <v>401</v>
      </c>
      <c r="J3663">
        <v>2.831</v>
      </c>
      <c r="K3663">
        <v>8</v>
      </c>
      <c r="L3663">
        <v>0</v>
      </c>
      <c r="M3663">
        <v>5</v>
      </c>
      <c r="N3663">
        <v>12</v>
      </c>
      <c r="O3663">
        <v>3</v>
      </c>
      <c r="P3663">
        <v>10</v>
      </c>
      <c r="Q3663">
        <v>6</v>
      </c>
      <c r="R3663">
        <v>4</v>
      </c>
      <c r="S3663">
        <v>17</v>
      </c>
      <c r="T3663">
        <v>3</v>
      </c>
      <c r="U3663">
        <v>2</v>
      </c>
      <c r="V3663">
        <v>10</v>
      </c>
      <c r="W3663">
        <v>2</v>
      </c>
      <c r="X3663">
        <v>8</v>
      </c>
      <c r="Y3663">
        <v>7</v>
      </c>
      <c r="Z3663">
        <v>13</v>
      </c>
      <c r="AA3663">
        <v>6</v>
      </c>
      <c r="AB3663">
        <v>2</v>
      </c>
      <c r="AC3663">
        <v>0</v>
      </c>
      <c r="AD3663">
        <v>0</v>
      </c>
      <c r="AE3663">
        <f>SUM(M3663:N3663)/SUM(K3663:AD3663)</f>
        <v>0.1440677966101695</v>
      </c>
      <c r="AF3663">
        <f>SUM(S3663,Y3663)/SUM(K3663:AD3663)</f>
        <v>0.20338983050847459</v>
      </c>
      <c r="AG3663">
        <f t="shared" si="246"/>
        <v>0.16949152542372881</v>
      </c>
      <c r="AH3663">
        <f t="shared" si="247"/>
        <v>2.5423728813559324E-2</v>
      </c>
      <c r="AI3663">
        <f t="shared" si="248"/>
        <v>9.3220338983050849E-2</v>
      </c>
      <c r="AJ3663">
        <f t="shared" si="249"/>
        <v>0.36440677966101692</v>
      </c>
      <c r="AK3663">
        <v>4</v>
      </c>
      <c r="AL3663">
        <v>0</v>
      </c>
    </row>
    <row r="3664" spans="1:38" x14ac:dyDescent="0.2">
      <c r="A3664" t="s">
        <v>1243</v>
      </c>
      <c r="B3664">
        <v>14</v>
      </c>
      <c r="C3664">
        <v>320</v>
      </c>
      <c r="D3664">
        <f>C3664-B3664</f>
        <v>306</v>
      </c>
      <c r="E3664">
        <v>0.38159999999999999</v>
      </c>
      <c r="F3664">
        <v>3.1999999999999999E-5</v>
      </c>
      <c r="G3664">
        <v>78</v>
      </c>
      <c r="H3664" t="s">
        <v>32</v>
      </c>
      <c r="I3664" t="s">
        <v>49</v>
      </c>
      <c r="J3664">
        <v>2.5110000000000001</v>
      </c>
      <c r="K3664">
        <v>5</v>
      </c>
      <c r="L3664">
        <v>0</v>
      </c>
      <c r="M3664">
        <v>12</v>
      </c>
      <c r="N3664">
        <v>9</v>
      </c>
      <c r="O3664">
        <v>2</v>
      </c>
      <c r="P3664">
        <v>16</v>
      </c>
      <c r="Q3664">
        <v>5</v>
      </c>
      <c r="R3664">
        <v>2</v>
      </c>
      <c r="S3664">
        <v>15</v>
      </c>
      <c r="T3664">
        <v>1</v>
      </c>
      <c r="U3664">
        <v>1</v>
      </c>
      <c r="V3664">
        <v>10</v>
      </c>
      <c r="W3664">
        <v>6</v>
      </c>
      <c r="X3664">
        <v>5</v>
      </c>
      <c r="Y3664">
        <v>9</v>
      </c>
      <c r="Z3664">
        <v>10</v>
      </c>
      <c r="AA3664">
        <v>5</v>
      </c>
      <c r="AB3664">
        <v>2</v>
      </c>
      <c r="AC3664">
        <v>0</v>
      </c>
      <c r="AD3664">
        <v>3</v>
      </c>
      <c r="AE3664">
        <f>SUM(M3664:N3664)/SUM(K3664:AD3664)</f>
        <v>0.17796610169491525</v>
      </c>
      <c r="AF3664">
        <f>SUM(S3664,Y3664)/SUM(K3664:AD3664)</f>
        <v>0.20338983050847459</v>
      </c>
      <c r="AG3664">
        <f t="shared" si="246"/>
        <v>0.2288135593220339</v>
      </c>
      <c r="AH3664">
        <f t="shared" si="247"/>
        <v>4.2372881355932202E-2</v>
      </c>
      <c r="AI3664">
        <f t="shared" si="248"/>
        <v>5.0847457627118647E-2</v>
      </c>
      <c r="AJ3664">
        <f t="shared" si="249"/>
        <v>0.29661016949152541</v>
      </c>
      <c r="AK3664">
        <v>6</v>
      </c>
      <c r="AL3664">
        <v>0</v>
      </c>
    </row>
    <row r="3665" spans="1:38" x14ac:dyDescent="0.2">
      <c r="A3665" t="s">
        <v>1849</v>
      </c>
      <c r="B3665">
        <v>8</v>
      </c>
      <c r="C3665">
        <v>138</v>
      </c>
      <c r="D3665">
        <f>C3665-B3665</f>
        <v>130</v>
      </c>
      <c r="E3665">
        <v>0.41760000000000003</v>
      </c>
      <c r="F3665">
        <v>5.2400000000000005E-4</v>
      </c>
      <c r="G3665">
        <v>78</v>
      </c>
      <c r="H3665" t="s">
        <v>46</v>
      </c>
      <c r="I3665" t="s">
        <v>40</v>
      </c>
      <c r="J3665">
        <v>2.7469999999999999</v>
      </c>
      <c r="K3665">
        <v>2</v>
      </c>
      <c r="L3665">
        <v>0</v>
      </c>
      <c r="M3665">
        <v>5</v>
      </c>
      <c r="N3665">
        <v>6</v>
      </c>
      <c r="O3665">
        <v>0</v>
      </c>
      <c r="P3665">
        <v>9</v>
      </c>
      <c r="Q3665">
        <v>2</v>
      </c>
      <c r="R3665">
        <v>0</v>
      </c>
      <c r="S3665">
        <v>3</v>
      </c>
      <c r="T3665">
        <v>3</v>
      </c>
      <c r="U3665">
        <v>1</v>
      </c>
      <c r="V3665">
        <v>0</v>
      </c>
      <c r="W3665">
        <v>1</v>
      </c>
      <c r="X3665">
        <v>5</v>
      </c>
      <c r="Y3665">
        <v>9</v>
      </c>
      <c r="Z3665">
        <v>6</v>
      </c>
      <c r="AA3665">
        <v>4</v>
      </c>
      <c r="AB3665">
        <v>2</v>
      </c>
      <c r="AC3665">
        <v>0</v>
      </c>
      <c r="AD3665">
        <v>1</v>
      </c>
      <c r="AE3665">
        <f>SUM(M3665:N3665)/SUM(K3665:AD3665)</f>
        <v>0.1864406779661017</v>
      </c>
      <c r="AF3665">
        <f>SUM(S3665,Y3665)/SUM(K3665:AD3665)</f>
        <v>0.20338983050847459</v>
      </c>
      <c r="AG3665">
        <f t="shared" si="246"/>
        <v>0.20338983050847459</v>
      </c>
      <c r="AH3665">
        <f t="shared" si="247"/>
        <v>1.6949152542372881E-2</v>
      </c>
      <c r="AI3665">
        <f t="shared" si="248"/>
        <v>0.10169491525423729</v>
      </c>
      <c r="AJ3665">
        <f t="shared" si="249"/>
        <v>0.28813559322033899</v>
      </c>
    </row>
    <row r="3666" spans="1:38" x14ac:dyDescent="0.2">
      <c r="A3666" t="s">
        <v>1221</v>
      </c>
      <c r="B3666">
        <v>181</v>
      </c>
      <c r="C3666">
        <v>283</v>
      </c>
      <c r="D3666">
        <f>C3666-B3666</f>
        <v>102</v>
      </c>
      <c r="E3666">
        <v>0.3528</v>
      </c>
      <c r="F3666">
        <v>5.0000000000000002E-5</v>
      </c>
      <c r="G3666">
        <v>66</v>
      </c>
      <c r="H3666" t="s">
        <v>32</v>
      </c>
      <c r="I3666" t="s">
        <v>72</v>
      </c>
      <c r="J3666">
        <v>2.8929999999999998</v>
      </c>
      <c r="K3666">
        <v>4</v>
      </c>
      <c r="L3666">
        <v>0</v>
      </c>
      <c r="M3666">
        <v>6</v>
      </c>
      <c r="N3666">
        <v>7</v>
      </c>
      <c r="O3666">
        <v>4</v>
      </c>
      <c r="P3666">
        <v>4</v>
      </c>
      <c r="Q3666">
        <v>1</v>
      </c>
      <c r="R3666">
        <v>0</v>
      </c>
      <c r="S3666">
        <v>6</v>
      </c>
      <c r="T3666">
        <v>0</v>
      </c>
      <c r="U3666">
        <v>1</v>
      </c>
      <c r="V3666">
        <v>2</v>
      </c>
      <c r="W3666">
        <v>2</v>
      </c>
      <c r="X3666">
        <v>2</v>
      </c>
      <c r="Y3666">
        <v>6</v>
      </c>
      <c r="Z3666">
        <v>3</v>
      </c>
      <c r="AA3666">
        <v>5</v>
      </c>
      <c r="AB3666">
        <v>3</v>
      </c>
      <c r="AC3666">
        <v>0</v>
      </c>
      <c r="AD3666">
        <v>3</v>
      </c>
      <c r="AE3666">
        <f>SUM(M3666:N3666)/SUM(K3666:AD3666)</f>
        <v>0.22033898305084745</v>
      </c>
      <c r="AF3666">
        <f>SUM(S3666,Y3666)/SUM(K3666:AD3666)</f>
        <v>0.20338983050847459</v>
      </c>
      <c r="AG3666">
        <f t="shared" si="246"/>
        <v>0.16949152542372881</v>
      </c>
      <c r="AH3666">
        <f t="shared" si="247"/>
        <v>0.11864406779661017</v>
      </c>
      <c r="AI3666">
        <f t="shared" si="248"/>
        <v>6.7796610169491525E-2</v>
      </c>
      <c r="AJ3666">
        <f t="shared" si="249"/>
        <v>0.22033898305084745</v>
      </c>
    </row>
    <row r="3667" spans="1:38" x14ac:dyDescent="0.2">
      <c r="A3667" t="s">
        <v>2212</v>
      </c>
      <c r="B3667">
        <v>55</v>
      </c>
      <c r="C3667">
        <v>340</v>
      </c>
      <c r="D3667">
        <f>C3667-B3667</f>
        <v>285</v>
      </c>
      <c r="E3667">
        <v>0.33029999999999998</v>
      </c>
      <c r="F3667">
        <v>2.2720000000000001E-3</v>
      </c>
      <c r="G3667">
        <v>66</v>
      </c>
      <c r="H3667" t="s">
        <v>35</v>
      </c>
      <c r="I3667" t="s">
        <v>51</v>
      </c>
      <c r="J3667">
        <v>2.6240000000000001</v>
      </c>
      <c r="K3667">
        <v>8</v>
      </c>
      <c r="L3667">
        <v>0</v>
      </c>
      <c r="M3667">
        <v>10</v>
      </c>
      <c r="N3667">
        <v>18</v>
      </c>
      <c r="O3667">
        <v>0</v>
      </c>
      <c r="P3667">
        <v>15</v>
      </c>
      <c r="Q3667">
        <v>3</v>
      </c>
      <c r="R3667">
        <v>0</v>
      </c>
      <c r="S3667">
        <v>13</v>
      </c>
      <c r="T3667">
        <v>4</v>
      </c>
      <c r="U3667">
        <v>0</v>
      </c>
      <c r="V3667">
        <v>7</v>
      </c>
      <c r="W3667">
        <v>6</v>
      </c>
      <c r="X3667">
        <v>2</v>
      </c>
      <c r="Y3667">
        <v>11</v>
      </c>
      <c r="Z3667">
        <v>10</v>
      </c>
      <c r="AA3667">
        <v>7</v>
      </c>
      <c r="AB3667">
        <v>4</v>
      </c>
      <c r="AC3667">
        <v>0</v>
      </c>
      <c r="AD3667">
        <v>0</v>
      </c>
      <c r="AE3667">
        <f>SUM(M3667:N3667)/SUM(K3667:AD3667)</f>
        <v>0.23728813559322035</v>
      </c>
      <c r="AF3667">
        <f>SUM(S3667,Y3667)/SUM(K3667:AD3667)</f>
        <v>0.20338983050847459</v>
      </c>
      <c r="AG3667">
        <f t="shared" si="246"/>
        <v>0.24576271186440679</v>
      </c>
      <c r="AH3667">
        <f t="shared" si="247"/>
        <v>0</v>
      </c>
      <c r="AI3667">
        <f t="shared" si="248"/>
        <v>6.7796610169491525E-2</v>
      </c>
      <c r="AJ3667">
        <f t="shared" si="249"/>
        <v>0.24576271186440679</v>
      </c>
    </row>
    <row r="3668" spans="1:38" x14ac:dyDescent="0.2">
      <c r="A3668" t="s">
        <v>1747</v>
      </c>
      <c r="B3668">
        <v>331</v>
      </c>
      <c r="C3668">
        <v>460</v>
      </c>
      <c r="D3668">
        <f>C3668-B3668</f>
        <v>129</v>
      </c>
      <c r="E3668">
        <v>0.1943</v>
      </c>
      <c r="F3668">
        <v>1.717E-3</v>
      </c>
      <c r="G3668">
        <v>18</v>
      </c>
      <c r="H3668" t="s">
        <v>35</v>
      </c>
      <c r="I3668" t="s">
        <v>44</v>
      </c>
      <c r="J3668">
        <v>2.2469999999999999</v>
      </c>
      <c r="K3668">
        <v>2</v>
      </c>
      <c r="L3668">
        <v>0</v>
      </c>
      <c r="M3668">
        <v>12</v>
      </c>
      <c r="N3668">
        <v>10</v>
      </c>
      <c r="O3668">
        <v>2</v>
      </c>
      <c r="P3668">
        <v>9</v>
      </c>
      <c r="Q3668">
        <v>0</v>
      </c>
      <c r="R3668">
        <v>2</v>
      </c>
      <c r="S3668">
        <v>8</v>
      </c>
      <c r="T3668">
        <v>0</v>
      </c>
      <c r="U3668">
        <v>1</v>
      </c>
      <c r="V3668">
        <v>4</v>
      </c>
      <c r="W3668">
        <v>0</v>
      </c>
      <c r="X3668">
        <v>2</v>
      </c>
      <c r="Y3668">
        <v>4</v>
      </c>
      <c r="Z3668">
        <v>1</v>
      </c>
      <c r="AA3668">
        <v>2</v>
      </c>
      <c r="AB3668">
        <v>0</v>
      </c>
      <c r="AC3668">
        <v>0</v>
      </c>
      <c r="AD3668">
        <v>0</v>
      </c>
      <c r="AE3668">
        <f>SUM(M3668:N3668)/SUM(K3668:AD3668)</f>
        <v>0.3728813559322034</v>
      </c>
      <c r="AF3668">
        <f>SUM(S3668,Y3668)/SUM(K3668:AD3668)</f>
        <v>0.20338983050847459</v>
      </c>
      <c r="AG3668">
        <f t="shared" si="246"/>
        <v>0.1864406779661017</v>
      </c>
      <c r="AH3668">
        <f t="shared" si="247"/>
        <v>3.3898305084745763E-2</v>
      </c>
      <c r="AI3668">
        <f t="shared" si="248"/>
        <v>5.0847457627118647E-2</v>
      </c>
      <c r="AJ3668">
        <f t="shared" si="249"/>
        <v>0.15254237288135594</v>
      </c>
    </row>
    <row r="3669" spans="1:38" x14ac:dyDescent="0.2">
      <c r="A3669" t="s">
        <v>3147</v>
      </c>
      <c r="B3669">
        <v>5</v>
      </c>
      <c r="C3669">
        <v>612</v>
      </c>
      <c r="D3669">
        <f>C3669-B3669</f>
        <v>607</v>
      </c>
      <c r="E3669">
        <v>0.32929999999999998</v>
      </c>
      <c r="F3669">
        <v>9.1000000000000003E-5</v>
      </c>
      <c r="G3669">
        <v>66</v>
      </c>
      <c r="H3669" t="s">
        <v>35</v>
      </c>
      <c r="I3669" t="s">
        <v>65</v>
      </c>
      <c r="J3669">
        <v>2.5379999999999998</v>
      </c>
      <c r="K3669">
        <v>7</v>
      </c>
      <c r="L3669">
        <v>0</v>
      </c>
      <c r="M3669">
        <v>19</v>
      </c>
      <c r="N3669">
        <v>30</v>
      </c>
      <c r="O3669">
        <v>2</v>
      </c>
      <c r="P3669">
        <v>31</v>
      </c>
      <c r="Q3669">
        <v>3</v>
      </c>
      <c r="R3669">
        <v>7</v>
      </c>
      <c r="S3669">
        <v>32</v>
      </c>
      <c r="T3669">
        <v>7</v>
      </c>
      <c r="U3669">
        <v>1</v>
      </c>
      <c r="V3669">
        <v>20</v>
      </c>
      <c r="W3669">
        <v>9</v>
      </c>
      <c r="X3669">
        <v>14</v>
      </c>
      <c r="Y3669">
        <v>15</v>
      </c>
      <c r="Z3669">
        <v>18</v>
      </c>
      <c r="AA3669">
        <v>10</v>
      </c>
      <c r="AB3669">
        <v>3</v>
      </c>
      <c r="AC3669">
        <v>1</v>
      </c>
      <c r="AD3669">
        <v>2</v>
      </c>
      <c r="AE3669">
        <f>SUM(M3669:N3669)/SUM(K3669:AD3669)</f>
        <v>0.21212121212121213</v>
      </c>
      <c r="AF3669">
        <f>SUM(S3669,Y3669)/SUM(K3669:AD3669)</f>
        <v>0.20346320346320346</v>
      </c>
      <c r="AG3669">
        <f t="shared" si="246"/>
        <v>0.20346320346320346</v>
      </c>
      <c r="AH3669">
        <f t="shared" si="247"/>
        <v>2.1645021645021644E-2</v>
      </c>
      <c r="AI3669">
        <f t="shared" si="248"/>
        <v>7.792207792207792E-2</v>
      </c>
      <c r="AJ3669">
        <f t="shared" si="249"/>
        <v>0.2813852813852814</v>
      </c>
    </row>
    <row r="3670" spans="1:38" x14ac:dyDescent="0.2">
      <c r="A3670" t="s">
        <v>3301</v>
      </c>
      <c r="B3670">
        <v>4</v>
      </c>
      <c r="C3670">
        <v>451</v>
      </c>
      <c r="D3670">
        <f>C3670-B3670</f>
        <v>447</v>
      </c>
      <c r="E3670">
        <v>0.24249999999999999</v>
      </c>
      <c r="F3670">
        <v>5.1E-5</v>
      </c>
      <c r="G3670">
        <v>42</v>
      </c>
      <c r="H3670" t="s">
        <v>46</v>
      </c>
      <c r="I3670" t="s">
        <v>49</v>
      </c>
      <c r="J3670">
        <v>2.7719999999999998</v>
      </c>
      <c r="K3670">
        <v>16</v>
      </c>
      <c r="L3670">
        <v>0</v>
      </c>
      <c r="M3670">
        <v>23</v>
      </c>
      <c r="N3670">
        <v>29</v>
      </c>
      <c r="O3670">
        <v>1</v>
      </c>
      <c r="P3670">
        <v>15</v>
      </c>
      <c r="Q3670">
        <v>3</v>
      </c>
      <c r="R3670">
        <v>9</v>
      </c>
      <c r="S3670">
        <v>36</v>
      </c>
      <c r="T3670">
        <v>10</v>
      </c>
      <c r="U3670">
        <v>1</v>
      </c>
      <c r="V3670">
        <v>16</v>
      </c>
      <c r="W3670">
        <v>7</v>
      </c>
      <c r="X3670">
        <v>16</v>
      </c>
      <c r="Y3670">
        <v>11</v>
      </c>
      <c r="Z3670">
        <v>19</v>
      </c>
      <c r="AA3670">
        <v>10</v>
      </c>
      <c r="AB3670">
        <v>6</v>
      </c>
      <c r="AC3670">
        <v>1</v>
      </c>
      <c r="AD3670">
        <v>2</v>
      </c>
      <c r="AE3670">
        <f>SUM(M3670:N3670)/SUM(K3670:AD3670)</f>
        <v>0.22510822510822512</v>
      </c>
      <c r="AF3670">
        <f>SUM(S3670,Y3670)/SUM(K3670:AD3670)</f>
        <v>0.20346320346320346</v>
      </c>
      <c r="AG3670">
        <f t="shared" si="246"/>
        <v>0.16450216450216451</v>
      </c>
      <c r="AH3670">
        <f t="shared" si="247"/>
        <v>1.7316017316017316E-2</v>
      </c>
      <c r="AI3670">
        <f t="shared" si="248"/>
        <v>0.11255411255411256</v>
      </c>
      <c r="AJ3670">
        <f t="shared" si="249"/>
        <v>0.27705627705627706</v>
      </c>
      <c r="AK3670">
        <v>5</v>
      </c>
      <c r="AL3670">
        <v>1</v>
      </c>
    </row>
    <row r="3671" spans="1:38" x14ac:dyDescent="0.2">
      <c r="A3671" t="s">
        <v>114</v>
      </c>
      <c r="B3671">
        <v>1</v>
      </c>
      <c r="C3671">
        <v>485</v>
      </c>
      <c r="D3671">
        <f>C3671-B3671</f>
        <v>484</v>
      </c>
      <c r="E3671">
        <v>0.40710000000000002</v>
      </c>
      <c r="F3671">
        <v>2.0799999999999999E-4</v>
      </c>
      <c r="G3671">
        <v>78</v>
      </c>
      <c r="H3671" t="s">
        <v>32</v>
      </c>
      <c r="I3671" t="s">
        <v>44</v>
      </c>
      <c r="J3671">
        <v>2.6419999999999999</v>
      </c>
      <c r="K3671">
        <v>6</v>
      </c>
      <c r="L3671">
        <v>0</v>
      </c>
      <c r="M3671">
        <v>12</v>
      </c>
      <c r="N3671">
        <v>18</v>
      </c>
      <c r="O3671">
        <v>1</v>
      </c>
      <c r="P3671">
        <v>29</v>
      </c>
      <c r="Q3671">
        <v>3</v>
      </c>
      <c r="R3671">
        <v>3</v>
      </c>
      <c r="S3671">
        <v>19</v>
      </c>
      <c r="T3671">
        <v>2</v>
      </c>
      <c r="U3671">
        <v>2</v>
      </c>
      <c r="V3671">
        <v>14</v>
      </c>
      <c r="W3671">
        <v>7</v>
      </c>
      <c r="X3671">
        <v>8</v>
      </c>
      <c r="Y3671">
        <v>16</v>
      </c>
      <c r="Z3671">
        <v>10</v>
      </c>
      <c r="AA3671">
        <v>10</v>
      </c>
      <c r="AB3671">
        <v>6</v>
      </c>
      <c r="AC3671">
        <v>0</v>
      </c>
      <c r="AD3671">
        <v>6</v>
      </c>
      <c r="AE3671">
        <f>SUM(M3671:N3671)/SUM(K3671:AD3671)</f>
        <v>0.1744186046511628</v>
      </c>
      <c r="AF3671">
        <f>SUM(S3671,Y3671)/SUM(K3671:AD3671)</f>
        <v>0.20348837209302326</v>
      </c>
      <c r="AG3671">
        <f t="shared" si="246"/>
        <v>0.2441860465116279</v>
      </c>
      <c r="AH3671">
        <f t="shared" si="247"/>
        <v>4.0697674418604654E-2</v>
      </c>
      <c r="AI3671">
        <f t="shared" si="248"/>
        <v>7.5581395348837205E-2</v>
      </c>
      <c r="AJ3671">
        <f t="shared" si="249"/>
        <v>0.26162790697674421</v>
      </c>
      <c r="AK3671">
        <v>7</v>
      </c>
      <c r="AL3671">
        <v>0</v>
      </c>
    </row>
    <row r="3672" spans="1:38" x14ac:dyDescent="0.2">
      <c r="A3672" t="s">
        <v>375</v>
      </c>
      <c r="B3672">
        <v>5</v>
      </c>
      <c r="C3672">
        <v>318</v>
      </c>
      <c r="D3672">
        <f>C3672-B3672</f>
        <v>313</v>
      </c>
      <c r="E3672">
        <v>0.17849999999999999</v>
      </c>
      <c r="F3672">
        <v>9.7970000000000002E-3</v>
      </c>
      <c r="G3672">
        <v>18</v>
      </c>
      <c r="H3672" t="s">
        <v>35</v>
      </c>
      <c r="I3672" t="s">
        <v>59</v>
      </c>
      <c r="J3672">
        <v>2.5539999999999998</v>
      </c>
      <c r="K3672">
        <v>4</v>
      </c>
      <c r="L3672">
        <v>1</v>
      </c>
      <c r="M3672">
        <v>16</v>
      </c>
      <c r="N3672">
        <v>10</v>
      </c>
      <c r="O3672">
        <v>1</v>
      </c>
      <c r="P3672">
        <v>14</v>
      </c>
      <c r="Q3672">
        <v>4</v>
      </c>
      <c r="R3672">
        <v>1</v>
      </c>
      <c r="S3672">
        <v>17</v>
      </c>
      <c r="T3672">
        <v>2</v>
      </c>
      <c r="U3672">
        <v>1</v>
      </c>
      <c r="V3672">
        <v>6</v>
      </c>
      <c r="W3672">
        <v>3</v>
      </c>
      <c r="X3672">
        <v>2</v>
      </c>
      <c r="Y3672">
        <v>6</v>
      </c>
      <c r="Z3672">
        <v>12</v>
      </c>
      <c r="AA3672">
        <v>7</v>
      </c>
      <c r="AB3672">
        <v>2</v>
      </c>
      <c r="AC3672">
        <v>1</v>
      </c>
      <c r="AD3672">
        <v>3</v>
      </c>
      <c r="AE3672">
        <f>SUM(M3672:N3672)/SUM(K3672:AD3672)</f>
        <v>0.23008849557522124</v>
      </c>
      <c r="AF3672">
        <f>SUM(S3672,Y3672)/SUM(K3672:AD3672)</f>
        <v>0.20353982300884957</v>
      </c>
      <c r="AG3672">
        <f t="shared" si="246"/>
        <v>0.18584070796460178</v>
      </c>
      <c r="AH3672">
        <f t="shared" si="247"/>
        <v>4.4247787610619468E-2</v>
      </c>
      <c r="AI3672">
        <f t="shared" si="248"/>
        <v>5.3097345132743362E-2</v>
      </c>
      <c r="AJ3672">
        <f t="shared" si="249"/>
        <v>0.2831858407079646</v>
      </c>
    </row>
    <row r="3673" spans="1:38" x14ac:dyDescent="0.2">
      <c r="A3673" t="s">
        <v>227</v>
      </c>
      <c r="B3673">
        <v>282</v>
      </c>
      <c r="C3673">
        <v>742</v>
      </c>
      <c r="D3673">
        <f>C3673-B3673</f>
        <v>460</v>
      </c>
      <c r="E3673">
        <v>0.30249999999999999</v>
      </c>
      <c r="F3673">
        <v>2.6999999999999999E-5</v>
      </c>
      <c r="G3673">
        <v>54</v>
      </c>
      <c r="H3673" t="s">
        <v>35</v>
      </c>
      <c r="I3673" t="s">
        <v>33</v>
      </c>
      <c r="J3673">
        <v>2.7349999999999999</v>
      </c>
      <c r="K3673">
        <v>5</v>
      </c>
      <c r="L3673">
        <v>0</v>
      </c>
      <c r="M3673">
        <v>11</v>
      </c>
      <c r="N3673">
        <v>13</v>
      </c>
      <c r="O3673">
        <v>2</v>
      </c>
      <c r="P3673">
        <v>24</v>
      </c>
      <c r="Q3673">
        <v>6</v>
      </c>
      <c r="R3673">
        <v>4</v>
      </c>
      <c r="S3673">
        <v>25</v>
      </c>
      <c r="T3673">
        <v>5</v>
      </c>
      <c r="U3673">
        <v>2</v>
      </c>
      <c r="V3673">
        <v>16</v>
      </c>
      <c r="W3673">
        <v>6</v>
      </c>
      <c r="X3673">
        <v>8</v>
      </c>
      <c r="Y3673">
        <v>9</v>
      </c>
      <c r="Z3673">
        <v>15</v>
      </c>
      <c r="AA3673">
        <v>7</v>
      </c>
      <c r="AB3673">
        <v>4</v>
      </c>
      <c r="AC3673">
        <v>2</v>
      </c>
      <c r="AD3673">
        <v>3</v>
      </c>
      <c r="AE3673">
        <f>SUM(M3673:N3673)/SUM(K3673:AD3673)</f>
        <v>0.1437125748502994</v>
      </c>
      <c r="AF3673">
        <f>SUM(S3673,Y3673)/SUM(K3673:AD3673)</f>
        <v>0.20359281437125748</v>
      </c>
      <c r="AG3673">
        <f t="shared" si="246"/>
        <v>0.20958083832335328</v>
      </c>
      <c r="AH3673">
        <f t="shared" si="247"/>
        <v>4.1916167664670656E-2</v>
      </c>
      <c r="AI3673">
        <f t="shared" si="248"/>
        <v>8.9820359281437126E-2</v>
      </c>
      <c r="AJ3673">
        <f t="shared" si="249"/>
        <v>0.31137724550898205</v>
      </c>
    </row>
    <row r="3674" spans="1:38" x14ac:dyDescent="0.2">
      <c r="A3674" t="s">
        <v>480</v>
      </c>
      <c r="B3674">
        <v>300</v>
      </c>
      <c r="C3674">
        <v>375</v>
      </c>
      <c r="D3674">
        <f>C3674-B3674</f>
        <v>75</v>
      </c>
      <c r="E3674">
        <v>0.17580000000000001</v>
      </c>
      <c r="F3674">
        <v>1.4799999999999999E-4</v>
      </c>
      <c r="G3674">
        <v>18</v>
      </c>
      <c r="H3674" t="s">
        <v>35</v>
      </c>
      <c r="I3674" t="s">
        <v>33</v>
      </c>
      <c r="J3674">
        <v>3.415</v>
      </c>
      <c r="K3674">
        <v>2</v>
      </c>
      <c r="L3674">
        <v>1</v>
      </c>
      <c r="M3674">
        <v>2</v>
      </c>
      <c r="N3674">
        <v>3</v>
      </c>
      <c r="O3674">
        <v>2</v>
      </c>
      <c r="P3674">
        <v>0</v>
      </c>
      <c r="Q3674">
        <v>4</v>
      </c>
      <c r="R3674">
        <v>2</v>
      </c>
      <c r="S3674">
        <v>10</v>
      </c>
      <c r="T3674">
        <v>3</v>
      </c>
      <c r="U3674">
        <v>4</v>
      </c>
      <c r="V3674">
        <v>3</v>
      </c>
      <c r="W3674">
        <v>0</v>
      </c>
      <c r="X3674">
        <v>4</v>
      </c>
      <c r="Y3674">
        <v>1</v>
      </c>
      <c r="Z3674">
        <v>7</v>
      </c>
      <c r="AA3674">
        <v>4</v>
      </c>
      <c r="AB3674">
        <v>2</v>
      </c>
      <c r="AC3674">
        <v>0</v>
      </c>
      <c r="AD3674">
        <v>0</v>
      </c>
      <c r="AE3674">
        <f>SUM(M3674:N3674)/SUM(K3674:AD3674)</f>
        <v>9.2592592592592587E-2</v>
      </c>
      <c r="AF3674">
        <f>SUM(S3674,Y3674)/SUM(K3674:AD3674)</f>
        <v>0.20370370370370369</v>
      </c>
      <c r="AG3674">
        <f t="shared" si="246"/>
        <v>3.7037037037037035E-2</v>
      </c>
      <c r="AH3674">
        <f t="shared" si="247"/>
        <v>3.7037037037037035E-2</v>
      </c>
      <c r="AI3674">
        <f t="shared" si="248"/>
        <v>0.20370370370370369</v>
      </c>
      <c r="AJ3674">
        <f t="shared" si="249"/>
        <v>0.42592592592592593</v>
      </c>
    </row>
    <row r="3675" spans="1:38" x14ac:dyDescent="0.2">
      <c r="A3675" t="s">
        <v>1046</v>
      </c>
      <c r="B3675">
        <v>84</v>
      </c>
      <c r="C3675">
        <v>137</v>
      </c>
      <c r="D3675">
        <f>C3675-B3675</f>
        <v>53</v>
      </c>
      <c r="E3675">
        <v>0.30769999999999997</v>
      </c>
      <c r="F3675">
        <v>4.3482E-2</v>
      </c>
      <c r="G3675">
        <v>66</v>
      </c>
      <c r="H3675" t="s">
        <v>35</v>
      </c>
      <c r="I3675" t="s">
        <v>1047</v>
      </c>
      <c r="J3675">
        <v>3.1349999999999998</v>
      </c>
      <c r="K3675">
        <v>1</v>
      </c>
      <c r="L3675">
        <v>0</v>
      </c>
      <c r="M3675">
        <v>4</v>
      </c>
      <c r="N3675">
        <v>1</v>
      </c>
      <c r="O3675">
        <v>2</v>
      </c>
      <c r="P3675">
        <v>2</v>
      </c>
      <c r="Q3675">
        <v>0</v>
      </c>
      <c r="R3675">
        <v>2</v>
      </c>
      <c r="S3675">
        <v>1</v>
      </c>
      <c r="T3675">
        <v>3</v>
      </c>
      <c r="U3675">
        <v>1</v>
      </c>
      <c r="V3675">
        <v>4</v>
      </c>
      <c r="W3675">
        <v>7</v>
      </c>
      <c r="X3675">
        <v>3</v>
      </c>
      <c r="Y3675">
        <v>10</v>
      </c>
      <c r="Z3675">
        <v>6</v>
      </c>
      <c r="AA3675">
        <v>4</v>
      </c>
      <c r="AB3675">
        <v>2</v>
      </c>
      <c r="AC3675">
        <v>0</v>
      </c>
      <c r="AD3675">
        <v>1</v>
      </c>
      <c r="AE3675">
        <f>SUM(M3675:N3675)/SUM(K3675:AD3675)</f>
        <v>9.2592592592592587E-2</v>
      </c>
      <c r="AF3675">
        <f>SUM(S3675,Y3675)/SUM(K3675:AD3675)</f>
        <v>0.20370370370370369</v>
      </c>
      <c r="AG3675">
        <f t="shared" si="246"/>
        <v>0.18518518518518517</v>
      </c>
      <c r="AH3675">
        <f t="shared" si="247"/>
        <v>5.5555555555555552E-2</v>
      </c>
      <c r="AI3675">
        <f t="shared" si="248"/>
        <v>0.14814814814814814</v>
      </c>
      <c r="AJ3675">
        <f t="shared" si="249"/>
        <v>0.31481481481481483</v>
      </c>
    </row>
    <row r="3676" spans="1:38" x14ac:dyDescent="0.2">
      <c r="A3676" t="s">
        <v>1290</v>
      </c>
      <c r="B3676">
        <v>13</v>
      </c>
      <c r="C3676">
        <v>131</v>
      </c>
      <c r="D3676">
        <f>C3676-B3676</f>
        <v>118</v>
      </c>
      <c r="E3676">
        <v>0.2787</v>
      </c>
      <c r="F3676">
        <v>5.7000000000000003E-5</v>
      </c>
      <c r="G3676">
        <v>54</v>
      </c>
      <c r="H3676" t="s">
        <v>35</v>
      </c>
      <c r="I3676" t="s">
        <v>33</v>
      </c>
      <c r="J3676">
        <v>2.8439999999999999</v>
      </c>
      <c r="K3676">
        <v>0</v>
      </c>
      <c r="L3676">
        <v>0</v>
      </c>
      <c r="M3676">
        <v>3</v>
      </c>
      <c r="N3676">
        <v>5</v>
      </c>
      <c r="O3676">
        <v>3</v>
      </c>
      <c r="P3676">
        <v>4</v>
      </c>
      <c r="Q3676">
        <v>1</v>
      </c>
      <c r="R3676">
        <v>3</v>
      </c>
      <c r="S3676">
        <v>9</v>
      </c>
      <c r="T3676">
        <v>1</v>
      </c>
      <c r="U3676">
        <v>3</v>
      </c>
      <c r="V3676">
        <v>9</v>
      </c>
      <c r="W3676">
        <v>1</v>
      </c>
      <c r="X3676">
        <v>3</v>
      </c>
      <c r="Y3676">
        <v>2</v>
      </c>
      <c r="Z3676">
        <v>1</v>
      </c>
      <c r="AA3676">
        <v>4</v>
      </c>
      <c r="AB3676">
        <v>1</v>
      </c>
      <c r="AC3676">
        <v>1</v>
      </c>
      <c r="AD3676">
        <v>0</v>
      </c>
      <c r="AE3676">
        <f>SUM(M3676:N3676)/SUM(K3676:AD3676)</f>
        <v>0.14814814814814814</v>
      </c>
      <c r="AF3676">
        <f>SUM(S3676,Y3676)/SUM(K3676:AD3676)</f>
        <v>0.20370370370370369</v>
      </c>
      <c r="AG3676">
        <f t="shared" si="246"/>
        <v>9.2592592592592587E-2</v>
      </c>
      <c r="AH3676">
        <f t="shared" si="247"/>
        <v>7.407407407407407E-2</v>
      </c>
      <c r="AI3676">
        <f t="shared" si="248"/>
        <v>0.14814814814814814</v>
      </c>
      <c r="AJ3676">
        <f t="shared" si="249"/>
        <v>0.33333333333333331</v>
      </c>
    </row>
    <row r="3677" spans="1:38" x14ac:dyDescent="0.2">
      <c r="A3677" t="s">
        <v>3267</v>
      </c>
      <c r="B3677">
        <v>14</v>
      </c>
      <c r="C3677">
        <v>310</v>
      </c>
      <c r="D3677">
        <f>C3677-B3677</f>
        <v>296</v>
      </c>
      <c r="E3677">
        <v>0.47689999999999999</v>
      </c>
      <c r="F3677">
        <v>9.1799999999999998E-4</v>
      </c>
      <c r="G3677">
        <v>90</v>
      </c>
      <c r="H3677" t="s">
        <v>32</v>
      </c>
      <c r="I3677" t="s">
        <v>49</v>
      </c>
      <c r="J3677">
        <v>2.7130000000000001</v>
      </c>
      <c r="K3677">
        <v>5</v>
      </c>
      <c r="L3677">
        <v>0</v>
      </c>
      <c r="M3677">
        <v>11</v>
      </c>
      <c r="N3677">
        <v>13</v>
      </c>
      <c r="O3677">
        <v>1</v>
      </c>
      <c r="P3677">
        <v>17</v>
      </c>
      <c r="Q3677">
        <v>2</v>
      </c>
      <c r="R3677">
        <v>2</v>
      </c>
      <c r="S3677">
        <v>18</v>
      </c>
      <c r="T3677">
        <v>2</v>
      </c>
      <c r="U3677">
        <v>0</v>
      </c>
      <c r="V3677">
        <v>10</v>
      </c>
      <c r="W3677">
        <v>4</v>
      </c>
      <c r="X3677">
        <v>2</v>
      </c>
      <c r="Y3677">
        <v>4</v>
      </c>
      <c r="Z3677">
        <v>2</v>
      </c>
      <c r="AA3677">
        <v>10</v>
      </c>
      <c r="AB3677">
        <v>5</v>
      </c>
      <c r="AC3677">
        <v>0</v>
      </c>
      <c r="AD3677">
        <v>0</v>
      </c>
      <c r="AE3677">
        <f>SUM(M3677:N3677)/SUM(K3677:AD3677)</f>
        <v>0.22222222222222221</v>
      </c>
      <c r="AF3677">
        <f>SUM(S3677,Y3677)/SUM(K3677:AD3677)</f>
        <v>0.20370370370370369</v>
      </c>
      <c r="AG3677">
        <f t="shared" si="246"/>
        <v>0.24074074074074073</v>
      </c>
      <c r="AH3677">
        <f t="shared" si="247"/>
        <v>9.2592592592592587E-3</v>
      </c>
      <c r="AI3677">
        <f t="shared" si="248"/>
        <v>8.3333333333333329E-2</v>
      </c>
      <c r="AJ3677">
        <f t="shared" si="249"/>
        <v>0.24074074074074073</v>
      </c>
      <c r="AK3677">
        <v>18</v>
      </c>
      <c r="AL3677">
        <v>0</v>
      </c>
    </row>
    <row r="3678" spans="1:38" x14ac:dyDescent="0.2">
      <c r="A3678" t="s">
        <v>2906</v>
      </c>
      <c r="B3678">
        <v>185</v>
      </c>
      <c r="C3678">
        <v>280</v>
      </c>
      <c r="D3678">
        <f>C3678-B3678</f>
        <v>95</v>
      </c>
      <c r="E3678">
        <v>0.2802</v>
      </c>
      <c r="F3678" s="1">
        <v>3.9999999999999998E-6</v>
      </c>
      <c r="G3678">
        <v>54</v>
      </c>
      <c r="H3678" t="s">
        <v>32</v>
      </c>
      <c r="I3678" t="s">
        <v>49</v>
      </c>
      <c r="J3678">
        <v>3.0310000000000001</v>
      </c>
      <c r="K3678">
        <v>3</v>
      </c>
      <c r="L3678">
        <v>2</v>
      </c>
      <c r="M3678">
        <v>4</v>
      </c>
      <c r="N3678">
        <v>9</v>
      </c>
      <c r="O3678">
        <v>3</v>
      </c>
      <c r="P3678">
        <v>5</v>
      </c>
      <c r="Q3678">
        <v>1</v>
      </c>
      <c r="R3678">
        <v>3</v>
      </c>
      <c r="S3678">
        <v>6</v>
      </c>
      <c r="T3678">
        <v>1</v>
      </c>
      <c r="U3678">
        <v>0</v>
      </c>
      <c r="V3678">
        <v>2</v>
      </c>
      <c r="W3678">
        <v>1</v>
      </c>
      <c r="X3678">
        <v>1</v>
      </c>
      <c r="Y3678">
        <v>5</v>
      </c>
      <c r="Z3678">
        <v>5</v>
      </c>
      <c r="AA3678">
        <v>2</v>
      </c>
      <c r="AB3678">
        <v>0</v>
      </c>
      <c r="AC3678">
        <v>0</v>
      </c>
      <c r="AD3678">
        <v>1</v>
      </c>
      <c r="AE3678">
        <f>SUM(M3678:N3678)/SUM(K3678:AD3678)</f>
        <v>0.24074074074074073</v>
      </c>
      <c r="AF3678">
        <f>SUM(S3678,Y3678)/SUM(K3678:AD3678)</f>
        <v>0.20370370370370369</v>
      </c>
      <c r="AG3678">
        <f t="shared" si="246"/>
        <v>0.16666666666666666</v>
      </c>
      <c r="AH3678">
        <f t="shared" si="247"/>
        <v>7.407407407407407E-2</v>
      </c>
      <c r="AI3678">
        <f t="shared" si="248"/>
        <v>7.407407407407407E-2</v>
      </c>
      <c r="AJ3678">
        <f t="shared" si="249"/>
        <v>0.24074074074074073</v>
      </c>
      <c r="AK3678">
        <v>1</v>
      </c>
      <c r="AL3678">
        <v>0</v>
      </c>
    </row>
    <row r="3679" spans="1:38" x14ac:dyDescent="0.2">
      <c r="A3679" t="s">
        <v>2088</v>
      </c>
      <c r="B3679">
        <v>722</v>
      </c>
      <c r="C3679">
        <v>878</v>
      </c>
      <c r="D3679">
        <f>C3679-B3679</f>
        <v>156</v>
      </c>
      <c r="E3679">
        <v>0.28289999999999998</v>
      </c>
      <c r="F3679">
        <v>8.1000000000000004E-5</v>
      </c>
      <c r="G3679">
        <v>54</v>
      </c>
      <c r="H3679" t="s">
        <v>35</v>
      </c>
      <c r="I3679" t="s">
        <v>44</v>
      </c>
      <c r="J3679">
        <v>3.2730000000000001</v>
      </c>
      <c r="K3679">
        <v>9</v>
      </c>
      <c r="L3679">
        <v>0</v>
      </c>
      <c r="M3679">
        <v>15</v>
      </c>
      <c r="N3679">
        <v>17</v>
      </c>
      <c r="O3679">
        <v>2</v>
      </c>
      <c r="P3679">
        <v>3</v>
      </c>
      <c r="Q3679">
        <v>5</v>
      </c>
      <c r="R3679">
        <v>7</v>
      </c>
      <c r="S3679">
        <v>23</v>
      </c>
      <c r="T3679">
        <v>22</v>
      </c>
      <c r="U3679">
        <v>4</v>
      </c>
      <c r="V3679">
        <v>13</v>
      </c>
      <c r="W3679">
        <v>0</v>
      </c>
      <c r="X3679">
        <v>7</v>
      </c>
      <c r="Y3679">
        <v>9</v>
      </c>
      <c r="Z3679">
        <v>10</v>
      </c>
      <c r="AA3679">
        <v>6</v>
      </c>
      <c r="AB3679">
        <v>2</v>
      </c>
      <c r="AC3679">
        <v>0</v>
      </c>
      <c r="AD3679">
        <v>3</v>
      </c>
      <c r="AE3679">
        <f>SUM(M3679:N3679)/SUM(K3679:AD3679)</f>
        <v>0.20382165605095542</v>
      </c>
      <c r="AF3679">
        <f>SUM(S3679,Y3679)/SUM(K3679:AD3679)</f>
        <v>0.20382165605095542</v>
      </c>
      <c r="AG3679">
        <f t="shared" si="246"/>
        <v>7.6433121019108277E-2</v>
      </c>
      <c r="AH3679">
        <f t="shared" si="247"/>
        <v>3.1847133757961783E-2</v>
      </c>
      <c r="AI3679">
        <f t="shared" si="248"/>
        <v>0.22292993630573249</v>
      </c>
      <c r="AJ3679">
        <f t="shared" si="249"/>
        <v>0.26114649681528662</v>
      </c>
    </row>
    <row r="3680" spans="1:38" x14ac:dyDescent="0.2">
      <c r="A3680" t="s">
        <v>952</v>
      </c>
      <c r="B3680">
        <v>159</v>
      </c>
      <c r="C3680">
        <v>325</v>
      </c>
      <c r="D3680">
        <f>C3680-B3680</f>
        <v>166</v>
      </c>
      <c r="E3680">
        <v>0.20569999999999999</v>
      </c>
      <c r="F3680">
        <v>5.0699999999999996E-4</v>
      </c>
      <c r="G3680">
        <v>30</v>
      </c>
      <c r="H3680" t="s">
        <v>35</v>
      </c>
      <c r="I3680" t="s">
        <v>33</v>
      </c>
      <c r="J3680">
        <v>3.0830000000000002</v>
      </c>
      <c r="K3680">
        <v>5</v>
      </c>
      <c r="L3680">
        <v>0</v>
      </c>
      <c r="M3680">
        <v>6</v>
      </c>
      <c r="N3680">
        <v>10</v>
      </c>
      <c r="O3680">
        <v>0</v>
      </c>
      <c r="P3680">
        <v>5</v>
      </c>
      <c r="Q3680">
        <v>0</v>
      </c>
      <c r="R3680">
        <v>3</v>
      </c>
      <c r="S3680">
        <v>16</v>
      </c>
      <c r="T3680">
        <v>6</v>
      </c>
      <c r="U3680">
        <v>2</v>
      </c>
      <c r="V3680">
        <v>10</v>
      </c>
      <c r="W3680">
        <v>8</v>
      </c>
      <c r="X3680">
        <v>5</v>
      </c>
      <c r="Y3680">
        <v>5</v>
      </c>
      <c r="Z3680">
        <v>9</v>
      </c>
      <c r="AA3680">
        <v>7</v>
      </c>
      <c r="AB3680">
        <v>6</v>
      </c>
      <c r="AC3680">
        <v>0</v>
      </c>
      <c r="AD3680">
        <v>0</v>
      </c>
      <c r="AE3680">
        <f>SUM(M3680:N3680)/SUM(K3680:AD3680)</f>
        <v>0.1553398058252427</v>
      </c>
      <c r="AF3680">
        <f>SUM(S3680,Y3680)/SUM(K3680:AD3680)</f>
        <v>0.20388349514563106</v>
      </c>
      <c r="AG3680">
        <f t="shared" si="246"/>
        <v>0.17475728155339806</v>
      </c>
      <c r="AH3680">
        <f t="shared" si="247"/>
        <v>0</v>
      </c>
      <c r="AI3680">
        <f t="shared" si="248"/>
        <v>0.1650485436893204</v>
      </c>
      <c r="AJ3680">
        <f t="shared" si="249"/>
        <v>0.30097087378640774</v>
      </c>
    </row>
    <row r="3681" spans="1:38" x14ac:dyDescent="0.2">
      <c r="A3681" t="s">
        <v>1739</v>
      </c>
      <c r="B3681">
        <v>1</v>
      </c>
      <c r="C3681">
        <v>211</v>
      </c>
      <c r="D3681">
        <f>C3681-B3681</f>
        <v>210</v>
      </c>
      <c r="E3681">
        <v>0.49840000000000001</v>
      </c>
      <c r="F3681">
        <v>0.133606</v>
      </c>
      <c r="G3681">
        <v>90</v>
      </c>
      <c r="H3681" t="s">
        <v>35</v>
      </c>
      <c r="I3681" t="s">
        <v>40</v>
      </c>
      <c r="J3681">
        <v>2.85</v>
      </c>
      <c r="K3681">
        <v>3</v>
      </c>
      <c r="L3681">
        <v>0</v>
      </c>
      <c r="M3681">
        <v>6</v>
      </c>
      <c r="N3681">
        <v>13</v>
      </c>
      <c r="O3681">
        <v>2</v>
      </c>
      <c r="P3681">
        <v>4</v>
      </c>
      <c r="Q3681">
        <v>2</v>
      </c>
      <c r="R3681">
        <v>3</v>
      </c>
      <c r="S3681">
        <v>10</v>
      </c>
      <c r="T3681">
        <v>6</v>
      </c>
      <c r="U3681">
        <v>1</v>
      </c>
      <c r="V3681">
        <v>8</v>
      </c>
      <c r="W3681">
        <v>3</v>
      </c>
      <c r="X3681">
        <v>7</v>
      </c>
      <c r="Y3681">
        <v>11</v>
      </c>
      <c r="Z3681">
        <v>11</v>
      </c>
      <c r="AA3681">
        <v>8</v>
      </c>
      <c r="AB3681">
        <v>4</v>
      </c>
      <c r="AC3681">
        <v>0</v>
      </c>
      <c r="AD3681">
        <v>1</v>
      </c>
      <c r="AE3681">
        <f>SUM(M3681:N3681)/SUM(K3681:AD3681)</f>
        <v>0.18446601941747573</v>
      </c>
      <c r="AF3681">
        <f>SUM(S3681,Y3681)/SUM(K3681:AD3681)</f>
        <v>0.20388349514563106</v>
      </c>
      <c r="AG3681">
        <f t="shared" si="246"/>
        <v>9.7087378640776698E-2</v>
      </c>
      <c r="AH3681">
        <f t="shared" si="247"/>
        <v>2.9126213592233011E-2</v>
      </c>
      <c r="AI3681">
        <f t="shared" si="248"/>
        <v>0.13592233009708737</v>
      </c>
      <c r="AJ3681">
        <f t="shared" si="249"/>
        <v>0.34951456310679613</v>
      </c>
    </row>
    <row r="3682" spans="1:38" x14ac:dyDescent="0.2">
      <c r="A3682" t="s">
        <v>389</v>
      </c>
      <c r="B3682">
        <v>227</v>
      </c>
      <c r="C3682">
        <v>489</v>
      </c>
      <c r="D3682">
        <f>C3682-B3682</f>
        <v>262</v>
      </c>
      <c r="E3682">
        <v>0.41620000000000001</v>
      </c>
      <c r="F3682">
        <v>7.8999999999999996E-5</v>
      </c>
      <c r="G3682">
        <v>78</v>
      </c>
      <c r="H3682" t="s">
        <v>46</v>
      </c>
      <c r="I3682" t="s">
        <v>49</v>
      </c>
      <c r="J3682">
        <v>2.5779999999999998</v>
      </c>
      <c r="K3682">
        <v>3</v>
      </c>
      <c r="L3682">
        <v>0</v>
      </c>
      <c r="M3682">
        <v>13</v>
      </c>
      <c r="N3682">
        <v>12</v>
      </c>
      <c r="O3682">
        <v>1</v>
      </c>
      <c r="P3682">
        <v>14</v>
      </c>
      <c r="Q3682">
        <v>2</v>
      </c>
      <c r="R3682">
        <v>3</v>
      </c>
      <c r="S3682">
        <v>14</v>
      </c>
      <c r="T3682">
        <v>4</v>
      </c>
      <c r="U3682">
        <v>0</v>
      </c>
      <c r="V3682">
        <v>4</v>
      </c>
      <c r="W3682">
        <v>7</v>
      </c>
      <c r="X3682">
        <v>7</v>
      </c>
      <c r="Y3682">
        <v>7</v>
      </c>
      <c r="Z3682">
        <v>2</v>
      </c>
      <c r="AA3682">
        <v>6</v>
      </c>
      <c r="AB3682">
        <v>2</v>
      </c>
      <c r="AC3682">
        <v>1</v>
      </c>
      <c r="AD3682">
        <v>1</v>
      </c>
      <c r="AE3682">
        <f>SUM(M3682:N3682)/SUM(K3682:AD3682)</f>
        <v>0.24271844660194175</v>
      </c>
      <c r="AF3682">
        <f>SUM(S3682,Y3682)/SUM(K3682:AD3682)</f>
        <v>0.20388349514563106</v>
      </c>
      <c r="AG3682">
        <f t="shared" si="246"/>
        <v>0.23300970873786409</v>
      </c>
      <c r="AH3682">
        <f t="shared" si="247"/>
        <v>2.9126213592233011E-2</v>
      </c>
      <c r="AI3682">
        <f t="shared" si="248"/>
        <v>8.7378640776699032E-2</v>
      </c>
      <c r="AJ3682">
        <f t="shared" si="249"/>
        <v>0.20388349514563106</v>
      </c>
      <c r="AK3682">
        <v>19</v>
      </c>
      <c r="AL3682">
        <v>0</v>
      </c>
    </row>
    <row r="3683" spans="1:38" x14ac:dyDescent="0.2">
      <c r="A3683" t="s">
        <v>379</v>
      </c>
      <c r="B3683">
        <v>31</v>
      </c>
      <c r="C3683">
        <v>650</v>
      </c>
      <c r="D3683">
        <f>C3683-B3683</f>
        <v>619</v>
      </c>
      <c r="E3683">
        <v>0.3856</v>
      </c>
      <c r="F3683">
        <v>1.0330000000000001E-3</v>
      </c>
      <c r="G3683">
        <v>78</v>
      </c>
      <c r="H3683" t="s">
        <v>35</v>
      </c>
      <c r="I3683" t="s">
        <v>72</v>
      </c>
      <c r="J3683">
        <v>2.7050000000000001</v>
      </c>
      <c r="K3683">
        <v>10</v>
      </c>
      <c r="L3683">
        <v>1</v>
      </c>
      <c r="M3683">
        <v>21</v>
      </c>
      <c r="N3683">
        <v>32</v>
      </c>
      <c r="O3683">
        <v>4</v>
      </c>
      <c r="P3683">
        <v>28</v>
      </c>
      <c r="Q3683">
        <v>5</v>
      </c>
      <c r="R3683">
        <v>8</v>
      </c>
      <c r="S3683">
        <v>42</v>
      </c>
      <c r="T3683">
        <v>10</v>
      </c>
      <c r="U3683">
        <v>2</v>
      </c>
      <c r="V3683">
        <v>27</v>
      </c>
      <c r="W3683">
        <v>9</v>
      </c>
      <c r="X3683">
        <v>7</v>
      </c>
      <c r="Y3683">
        <v>10</v>
      </c>
      <c r="Z3683">
        <v>22</v>
      </c>
      <c r="AA3683">
        <v>9</v>
      </c>
      <c r="AB3683">
        <v>4</v>
      </c>
      <c r="AC3683">
        <v>0</v>
      </c>
      <c r="AD3683">
        <v>4</v>
      </c>
      <c r="AE3683">
        <f>SUM(M3683:N3683)/SUM(K3683:AD3683)</f>
        <v>0.20784313725490197</v>
      </c>
      <c r="AF3683">
        <f>SUM(S3683,Y3683)/SUM(K3683:AD3683)</f>
        <v>0.20392156862745098</v>
      </c>
      <c r="AG3683">
        <f t="shared" si="246"/>
        <v>0.18431372549019609</v>
      </c>
      <c r="AH3683">
        <f t="shared" si="247"/>
        <v>3.1372549019607843E-2</v>
      </c>
      <c r="AI3683">
        <f t="shared" si="248"/>
        <v>9.4117647058823528E-2</v>
      </c>
      <c r="AJ3683">
        <f t="shared" si="249"/>
        <v>0.27843137254901962</v>
      </c>
    </row>
    <row r="3684" spans="1:38" x14ac:dyDescent="0.2">
      <c r="A3684" t="s">
        <v>576</v>
      </c>
      <c r="B3684">
        <v>30</v>
      </c>
      <c r="C3684">
        <v>391</v>
      </c>
      <c r="D3684">
        <f>C3684-B3684</f>
        <v>361</v>
      </c>
      <c r="E3684">
        <v>0.16309999999999999</v>
      </c>
      <c r="F3684">
        <v>2.14E-4</v>
      </c>
      <c r="G3684">
        <v>6</v>
      </c>
      <c r="H3684" t="s">
        <v>46</v>
      </c>
      <c r="I3684" t="s">
        <v>33</v>
      </c>
      <c r="J3684">
        <v>2.9740000000000002</v>
      </c>
      <c r="K3684">
        <v>7</v>
      </c>
      <c r="L3684">
        <v>3</v>
      </c>
      <c r="M3684">
        <v>8</v>
      </c>
      <c r="N3684">
        <v>15</v>
      </c>
      <c r="O3684">
        <v>0</v>
      </c>
      <c r="P3684">
        <v>19</v>
      </c>
      <c r="Q3684">
        <v>4</v>
      </c>
      <c r="R3684">
        <v>5</v>
      </c>
      <c r="S3684">
        <v>22</v>
      </c>
      <c r="T3684">
        <v>7</v>
      </c>
      <c r="U3684">
        <v>0</v>
      </c>
      <c r="V3684">
        <v>9</v>
      </c>
      <c r="W3684">
        <v>8</v>
      </c>
      <c r="X3684">
        <v>7</v>
      </c>
      <c r="Y3684">
        <v>9</v>
      </c>
      <c r="Z3684">
        <v>8</v>
      </c>
      <c r="AA3684">
        <v>11</v>
      </c>
      <c r="AB3684">
        <v>4</v>
      </c>
      <c r="AC3684">
        <v>0</v>
      </c>
      <c r="AD3684">
        <v>6</v>
      </c>
      <c r="AE3684">
        <f>SUM(M3684:N3684)/SUM(K3684:AD3684)</f>
        <v>0.15131578947368421</v>
      </c>
      <c r="AF3684">
        <f>SUM(S3684,Y3684)/SUM(K3684:AD3684)</f>
        <v>0.20394736842105263</v>
      </c>
      <c r="AG3684">
        <f t="shared" si="246"/>
        <v>0.22368421052631579</v>
      </c>
      <c r="AH3684">
        <f t="shared" si="247"/>
        <v>3.9473684210526314E-2</v>
      </c>
      <c r="AI3684">
        <f t="shared" si="248"/>
        <v>0.10526315789473684</v>
      </c>
      <c r="AJ3684">
        <f t="shared" si="249"/>
        <v>0.27631578947368424</v>
      </c>
    </row>
    <row r="3685" spans="1:38" x14ac:dyDescent="0.2">
      <c r="A3685" t="s">
        <v>1132</v>
      </c>
      <c r="B3685">
        <v>363</v>
      </c>
      <c r="C3685">
        <v>715</v>
      </c>
      <c r="D3685">
        <f>C3685-B3685</f>
        <v>352</v>
      </c>
      <c r="E3685">
        <v>0.185</v>
      </c>
      <c r="F3685">
        <v>2.7420000000000001E-3</v>
      </c>
      <c r="G3685">
        <v>18</v>
      </c>
      <c r="H3685" t="s">
        <v>35</v>
      </c>
      <c r="I3685" t="s">
        <v>49</v>
      </c>
      <c r="J3685">
        <v>2.9089999999999998</v>
      </c>
      <c r="K3685">
        <v>8</v>
      </c>
      <c r="L3685">
        <v>1</v>
      </c>
      <c r="M3685">
        <v>7</v>
      </c>
      <c r="N3685">
        <v>17</v>
      </c>
      <c r="O3685">
        <v>0</v>
      </c>
      <c r="P3685">
        <v>21</v>
      </c>
      <c r="Q3685">
        <v>6</v>
      </c>
      <c r="R3685">
        <v>3</v>
      </c>
      <c r="S3685">
        <v>23</v>
      </c>
      <c r="T3685">
        <v>7</v>
      </c>
      <c r="U3685">
        <v>1</v>
      </c>
      <c r="V3685">
        <v>8</v>
      </c>
      <c r="W3685">
        <v>7</v>
      </c>
      <c r="X3685">
        <v>7</v>
      </c>
      <c r="Y3685">
        <v>8</v>
      </c>
      <c r="Z3685">
        <v>14</v>
      </c>
      <c r="AA3685">
        <v>3</v>
      </c>
      <c r="AB3685">
        <v>5</v>
      </c>
      <c r="AC3685">
        <v>1</v>
      </c>
      <c r="AD3685">
        <v>5</v>
      </c>
      <c r="AE3685">
        <f>SUM(M3685:N3685)/SUM(K3685:AD3685)</f>
        <v>0.15789473684210525</v>
      </c>
      <c r="AF3685">
        <f>SUM(S3685,Y3685)/SUM(K3685:AD3685)</f>
        <v>0.20394736842105263</v>
      </c>
      <c r="AG3685">
        <f t="shared" si="246"/>
        <v>0.23684210526315788</v>
      </c>
      <c r="AH3685">
        <f t="shared" si="247"/>
        <v>3.9473684210526314E-2</v>
      </c>
      <c r="AI3685">
        <f t="shared" si="248"/>
        <v>0.10526315789473684</v>
      </c>
      <c r="AJ3685">
        <f t="shared" si="249"/>
        <v>0.25657894736842107</v>
      </c>
    </row>
    <row r="3686" spans="1:38" x14ac:dyDescent="0.2">
      <c r="A3686" t="s">
        <v>2186</v>
      </c>
      <c r="B3686">
        <v>229</v>
      </c>
      <c r="C3686">
        <v>292</v>
      </c>
      <c r="D3686">
        <f>C3686-B3686</f>
        <v>63</v>
      </c>
      <c r="E3686">
        <v>0.20730000000000001</v>
      </c>
      <c r="F3686">
        <v>7.2400000000000003E-4</v>
      </c>
      <c r="G3686">
        <v>30</v>
      </c>
      <c r="H3686" t="s">
        <v>35</v>
      </c>
      <c r="I3686" t="s">
        <v>33</v>
      </c>
      <c r="J3686">
        <v>3.069</v>
      </c>
      <c r="K3686">
        <v>8</v>
      </c>
      <c r="L3686">
        <v>0</v>
      </c>
      <c r="M3686">
        <v>1</v>
      </c>
      <c r="N3686">
        <v>4</v>
      </c>
      <c r="O3686">
        <v>0</v>
      </c>
      <c r="P3686">
        <v>6</v>
      </c>
      <c r="Q3686">
        <v>2</v>
      </c>
      <c r="R3686">
        <v>1</v>
      </c>
      <c r="S3686">
        <v>6</v>
      </c>
      <c r="T3686">
        <v>0</v>
      </c>
      <c r="U3686">
        <v>1</v>
      </c>
      <c r="V3686">
        <v>1</v>
      </c>
      <c r="W3686">
        <v>2</v>
      </c>
      <c r="X3686">
        <v>4</v>
      </c>
      <c r="Y3686">
        <v>4</v>
      </c>
      <c r="Z3686">
        <v>5</v>
      </c>
      <c r="AA3686">
        <v>2</v>
      </c>
      <c r="AB3686">
        <v>1</v>
      </c>
      <c r="AC3686">
        <v>0</v>
      </c>
      <c r="AD3686">
        <v>1</v>
      </c>
      <c r="AE3686">
        <f>SUM(M3686:N3686)/SUM(K3686:AD3686)</f>
        <v>0.10204081632653061</v>
      </c>
      <c r="AF3686">
        <f>SUM(S3686,Y3686)/SUM(K3686:AD3686)</f>
        <v>0.20408163265306123</v>
      </c>
      <c r="AG3686">
        <f t="shared" si="246"/>
        <v>0.32653061224489793</v>
      </c>
      <c r="AH3686">
        <f t="shared" si="247"/>
        <v>2.0408163265306121E-2</v>
      </c>
      <c r="AI3686">
        <f t="shared" si="248"/>
        <v>6.1224489795918366E-2</v>
      </c>
      <c r="AJ3686">
        <f t="shared" si="249"/>
        <v>0.2857142857142857</v>
      </c>
    </row>
    <row r="3687" spans="1:38" x14ac:dyDescent="0.2">
      <c r="A3687" t="s">
        <v>2359</v>
      </c>
      <c r="B3687">
        <v>9</v>
      </c>
      <c r="C3687">
        <v>433</v>
      </c>
      <c r="D3687">
        <f>C3687-B3687</f>
        <v>424</v>
      </c>
      <c r="E3687">
        <v>0.14979999999999999</v>
      </c>
      <c r="F3687">
        <v>5.9500000000000004E-4</v>
      </c>
      <c r="G3687">
        <v>6</v>
      </c>
      <c r="H3687" t="s">
        <v>46</v>
      </c>
      <c r="I3687" t="s">
        <v>36</v>
      </c>
      <c r="J3687">
        <v>2.6269999999999998</v>
      </c>
      <c r="K3687">
        <v>6</v>
      </c>
      <c r="L3687">
        <v>0</v>
      </c>
      <c r="M3687">
        <v>12</v>
      </c>
      <c r="N3687">
        <v>19</v>
      </c>
      <c r="O3687">
        <v>1</v>
      </c>
      <c r="P3687">
        <v>22</v>
      </c>
      <c r="Q3687">
        <v>4</v>
      </c>
      <c r="R3687">
        <v>2</v>
      </c>
      <c r="S3687">
        <v>27</v>
      </c>
      <c r="T3687">
        <v>8</v>
      </c>
      <c r="U3687">
        <v>1</v>
      </c>
      <c r="V3687">
        <v>16</v>
      </c>
      <c r="W3687">
        <v>15</v>
      </c>
      <c r="X3687">
        <v>14</v>
      </c>
      <c r="Y3687">
        <v>13</v>
      </c>
      <c r="Z3687">
        <v>15</v>
      </c>
      <c r="AA3687">
        <v>12</v>
      </c>
      <c r="AB3687">
        <v>6</v>
      </c>
      <c r="AC3687">
        <v>0</v>
      </c>
      <c r="AD3687">
        <v>3</v>
      </c>
      <c r="AE3687">
        <f>SUM(M3687:N3687)/SUM(K3687:AD3687)</f>
        <v>0.15816326530612246</v>
      </c>
      <c r="AF3687">
        <f>SUM(S3687,Y3687)/SUM(K3687:AD3687)</f>
        <v>0.20408163265306123</v>
      </c>
      <c r="AG3687">
        <f t="shared" si="246"/>
        <v>0.21938775510204081</v>
      </c>
      <c r="AH3687">
        <f t="shared" si="247"/>
        <v>2.0408163265306121E-2</v>
      </c>
      <c r="AI3687">
        <f t="shared" si="248"/>
        <v>8.673469387755102E-2</v>
      </c>
      <c r="AJ3687">
        <f t="shared" si="249"/>
        <v>0.31122448979591838</v>
      </c>
      <c r="AK3687">
        <v>6</v>
      </c>
      <c r="AL3687">
        <v>3</v>
      </c>
    </row>
    <row r="3688" spans="1:38" x14ac:dyDescent="0.2">
      <c r="A3688" t="s">
        <v>1127</v>
      </c>
      <c r="B3688">
        <v>313</v>
      </c>
      <c r="C3688">
        <v>417</v>
      </c>
      <c r="D3688">
        <f>C3688-B3688</f>
        <v>104</v>
      </c>
      <c r="E3688">
        <v>0.2626</v>
      </c>
      <c r="F3688" s="1">
        <v>3.9999999999999998E-6</v>
      </c>
      <c r="G3688">
        <v>54</v>
      </c>
      <c r="H3688" t="s">
        <v>32</v>
      </c>
      <c r="I3688" t="s">
        <v>33</v>
      </c>
      <c r="J3688">
        <v>2.6429999999999998</v>
      </c>
      <c r="K3688">
        <v>1</v>
      </c>
      <c r="L3688">
        <v>0</v>
      </c>
      <c r="M3688">
        <v>4</v>
      </c>
      <c r="N3688">
        <v>4</v>
      </c>
      <c r="O3688">
        <v>1</v>
      </c>
      <c r="P3688">
        <v>2</v>
      </c>
      <c r="Q3688">
        <v>1</v>
      </c>
      <c r="R3688">
        <v>1</v>
      </c>
      <c r="S3688">
        <v>8</v>
      </c>
      <c r="T3688">
        <v>1</v>
      </c>
      <c r="U3688">
        <v>2</v>
      </c>
      <c r="V3688">
        <v>3</v>
      </c>
      <c r="W3688">
        <v>4</v>
      </c>
      <c r="X3688">
        <v>4</v>
      </c>
      <c r="Y3688">
        <v>2</v>
      </c>
      <c r="Z3688">
        <v>4</v>
      </c>
      <c r="AA3688">
        <v>3</v>
      </c>
      <c r="AB3688">
        <v>1</v>
      </c>
      <c r="AC3688">
        <v>1</v>
      </c>
      <c r="AD3688">
        <v>2</v>
      </c>
      <c r="AE3688">
        <f>SUM(M3688:N3688)/SUM(K3688:AD3688)</f>
        <v>0.16326530612244897</v>
      </c>
      <c r="AF3688">
        <f>SUM(S3688,Y3688)/SUM(K3688:AD3688)</f>
        <v>0.20408163265306123</v>
      </c>
      <c r="AG3688">
        <f t="shared" si="246"/>
        <v>0.14285714285714285</v>
      </c>
      <c r="AH3688">
        <f t="shared" si="247"/>
        <v>8.1632653061224483E-2</v>
      </c>
      <c r="AI3688">
        <f t="shared" si="248"/>
        <v>0.10204081632653061</v>
      </c>
      <c r="AJ3688">
        <f t="shared" si="249"/>
        <v>0.30612244897959184</v>
      </c>
    </row>
    <row r="3689" spans="1:38" x14ac:dyDescent="0.2">
      <c r="A3689" t="s">
        <v>2466</v>
      </c>
      <c r="B3689">
        <v>11</v>
      </c>
      <c r="C3689">
        <v>343</v>
      </c>
      <c r="D3689">
        <f>C3689-B3689</f>
        <v>332</v>
      </c>
      <c r="E3689">
        <v>0.3604</v>
      </c>
      <c r="F3689">
        <v>3.2400000000000001E-4</v>
      </c>
      <c r="G3689">
        <v>66</v>
      </c>
      <c r="H3689" t="s">
        <v>32</v>
      </c>
      <c r="I3689" t="s">
        <v>44</v>
      </c>
      <c r="J3689">
        <v>2.8540000000000001</v>
      </c>
      <c r="K3689">
        <v>8</v>
      </c>
      <c r="L3689">
        <v>2</v>
      </c>
      <c r="M3689">
        <v>11</v>
      </c>
      <c r="N3689">
        <v>16</v>
      </c>
      <c r="O3689">
        <v>2</v>
      </c>
      <c r="P3689">
        <v>20</v>
      </c>
      <c r="Q3689">
        <v>4</v>
      </c>
      <c r="R3689">
        <v>6</v>
      </c>
      <c r="S3689">
        <v>20</v>
      </c>
      <c r="T3689">
        <v>4</v>
      </c>
      <c r="U3689">
        <v>1</v>
      </c>
      <c r="V3689">
        <v>5</v>
      </c>
      <c r="W3689">
        <v>10</v>
      </c>
      <c r="X3689">
        <v>10</v>
      </c>
      <c r="Y3689">
        <v>10</v>
      </c>
      <c r="Z3689">
        <v>13</v>
      </c>
      <c r="AA3689">
        <v>2</v>
      </c>
      <c r="AB3689">
        <v>2</v>
      </c>
      <c r="AC3689">
        <v>1</v>
      </c>
      <c r="AD3689">
        <v>0</v>
      </c>
      <c r="AE3689">
        <f>SUM(M3689:N3689)/SUM(K3689:AD3689)</f>
        <v>0.18367346938775511</v>
      </c>
      <c r="AF3689">
        <f>SUM(S3689,Y3689)/SUM(K3689:AD3689)</f>
        <v>0.20408163265306123</v>
      </c>
      <c r="AG3689">
        <f t="shared" si="246"/>
        <v>0.25850340136054423</v>
      </c>
      <c r="AH3689">
        <f t="shared" si="247"/>
        <v>2.0408163265306121E-2</v>
      </c>
      <c r="AI3689">
        <f t="shared" si="248"/>
        <v>8.8435374149659865E-2</v>
      </c>
      <c r="AJ3689">
        <f t="shared" si="249"/>
        <v>0.24489795918367346</v>
      </c>
      <c r="AK3689">
        <v>4</v>
      </c>
      <c r="AL3689">
        <v>0</v>
      </c>
    </row>
    <row r="3690" spans="1:38" x14ac:dyDescent="0.2">
      <c r="A3690" t="s">
        <v>1247</v>
      </c>
      <c r="B3690">
        <v>90</v>
      </c>
      <c r="C3690">
        <v>184</v>
      </c>
      <c r="D3690">
        <f>C3690-B3690</f>
        <v>94</v>
      </c>
      <c r="E3690">
        <v>0.1817</v>
      </c>
      <c r="F3690">
        <v>7.8539999999999999E-3</v>
      </c>
      <c r="G3690">
        <v>18</v>
      </c>
      <c r="H3690" t="s">
        <v>35</v>
      </c>
      <c r="I3690" t="s">
        <v>44</v>
      </c>
      <c r="J3690">
        <v>2.3940000000000001</v>
      </c>
      <c r="K3690">
        <v>1</v>
      </c>
      <c r="L3690">
        <v>0</v>
      </c>
      <c r="M3690">
        <v>4</v>
      </c>
      <c r="N3690">
        <v>7</v>
      </c>
      <c r="O3690">
        <v>0</v>
      </c>
      <c r="P3690">
        <v>6</v>
      </c>
      <c r="Q3690">
        <v>1</v>
      </c>
      <c r="R3690">
        <v>0</v>
      </c>
      <c r="S3690">
        <v>7</v>
      </c>
      <c r="T3690">
        <v>1</v>
      </c>
      <c r="U3690">
        <v>0</v>
      </c>
      <c r="V3690">
        <v>3</v>
      </c>
      <c r="W3690">
        <v>3</v>
      </c>
      <c r="X3690">
        <v>1</v>
      </c>
      <c r="Y3690">
        <v>3</v>
      </c>
      <c r="Z3690">
        <v>4</v>
      </c>
      <c r="AA3690">
        <v>5</v>
      </c>
      <c r="AB3690">
        <v>1</v>
      </c>
      <c r="AC3690">
        <v>0</v>
      </c>
      <c r="AD3690">
        <v>2</v>
      </c>
      <c r="AE3690">
        <f>SUM(M3690:N3690)/SUM(K3690:AD3690)</f>
        <v>0.22448979591836735</v>
      </c>
      <c r="AF3690">
        <f>SUM(S3690,Y3690)/SUM(K3690:AD3690)</f>
        <v>0.20408163265306123</v>
      </c>
      <c r="AG3690">
        <f t="shared" si="246"/>
        <v>0.20408163265306123</v>
      </c>
      <c r="AH3690">
        <f t="shared" si="247"/>
        <v>4.0816326530612242E-2</v>
      </c>
      <c r="AI3690">
        <f t="shared" si="248"/>
        <v>4.0816326530612242E-2</v>
      </c>
      <c r="AJ3690">
        <f t="shared" si="249"/>
        <v>0.2857142857142857</v>
      </c>
      <c r="AK3690">
        <v>1</v>
      </c>
      <c r="AL3690">
        <v>1</v>
      </c>
    </row>
    <row r="3691" spans="1:38" x14ac:dyDescent="0.2">
      <c r="A3691" t="s">
        <v>132</v>
      </c>
      <c r="B3691">
        <v>141</v>
      </c>
      <c r="C3691">
        <v>747</v>
      </c>
      <c r="D3691">
        <f>C3691-B3691</f>
        <v>606</v>
      </c>
      <c r="E3691">
        <v>0.30709999999999998</v>
      </c>
      <c r="F3691">
        <v>2.5999999999999998E-5</v>
      </c>
      <c r="G3691">
        <v>66</v>
      </c>
      <c r="H3691" t="s">
        <v>35</v>
      </c>
      <c r="I3691" t="s">
        <v>133</v>
      </c>
      <c r="J3691">
        <v>2.4630000000000001</v>
      </c>
      <c r="K3691">
        <v>8</v>
      </c>
      <c r="L3691">
        <v>0</v>
      </c>
      <c r="M3691">
        <v>33</v>
      </c>
      <c r="N3691">
        <v>25</v>
      </c>
      <c r="O3691">
        <v>2</v>
      </c>
      <c r="P3691">
        <v>34</v>
      </c>
      <c r="Q3691">
        <v>1</v>
      </c>
      <c r="R3691">
        <v>2</v>
      </c>
      <c r="S3691">
        <v>36</v>
      </c>
      <c r="T3691">
        <v>7</v>
      </c>
      <c r="U3691">
        <v>3</v>
      </c>
      <c r="V3691">
        <v>16</v>
      </c>
      <c r="W3691">
        <v>9</v>
      </c>
      <c r="X3691">
        <v>14</v>
      </c>
      <c r="Y3691">
        <v>14</v>
      </c>
      <c r="Z3691">
        <v>19</v>
      </c>
      <c r="AA3691">
        <v>16</v>
      </c>
      <c r="AB3691">
        <v>3</v>
      </c>
      <c r="AC3691">
        <v>0</v>
      </c>
      <c r="AD3691">
        <v>3</v>
      </c>
      <c r="AE3691">
        <f>SUM(M3691:N3691)/SUM(K3691:AD3691)</f>
        <v>0.23673469387755103</v>
      </c>
      <c r="AF3691">
        <f>SUM(S3691,Y3691)/SUM(K3691:AD3691)</f>
        <v>0.20408163265306123</v>
      </c>
      <c r="AG3691">
        <f t="shared" si="246"/>
        <v>0.20816326530612245</v>
      </c>
      <c r="AH3691">
        <f t="shared" si="247"/>
        <v>2.0408163265306121E-2</v>
      </c>
      <c r="AI3691">
        <f t="shared" si="248"/>
        <v>6.1224489795918366E-2</v>
      </c>
      <c r="AJ3691">
        <f t="shared" si="249"/>
        <v>0.26938775510204083</v>
      </c>
    </row>
    <row r="3692" spans="1:38" x14ac:dyDescent="0.2">
      <c r="A3692" t="s">
        <v>709</v>
      </c>
      <c r="B3692">
        <v>337</v>
      </c>
      <c r="C3692">
        <v>959</v>
      </c>
      <c r="D3692">
        <f>C3692-B3692</f>
        <v>622</v>
      </c>
      <c r="E3692">
        <v>0.27</v>
      </c>
      <c r="F3692">
        <v>2.5099999999999998E-4</v>
      </c>
      <c r="G3692">
        <v>54</v>
      </c>
      <c r="H3692" t="s">
        <v>32</v>
      </c>
      <c r="I3692" t="s">
        <v>33</v>
      </c>
      <c r="J3692">
        <v>2.605</v>
      </c>
      <c r="K3692">
        <v>11</v>
      </c>
      <c r="L3692">
        <v>1</v>
      </c>
      <c r="M3692">
        <v>24</v>
      </c>
      <c r="N3692">
        <v>46</v>
      </c>
      <c r="O3692">
        <v>2</v>
      </c>
      <c r="P3692">
        <v>23</v>
      </c>
      <c r="Q3692">
        <v>9</v>
      </c>
      <c r="R3692">
        <v>9</v>
      </c>
      <c r="S3692">
        <v>47</v>
      </c>
      <c r="T3692">
        <v>13</v>
      </c>
      <c r="U3692">
        <v>5</v>
      </c>
      <c r="V3692">
        <v>21</v>
      </c>
      <c r="W3692">
        <v>11</v>
      </c>
      <c r="X3692">
        <v>15</v>
      </c>
      <c r="Y3692">
        <v>13</v>
      </c>
      <c r="Z3692">
        <v>24</v>
      </c>
      <c r="AA3692">
        <v>12</v>
      </c>
      <c r="AB3692">
        <v>4</v>
      </c>
      <c r="AC3692">
        <v>0</v>
      </c>
      <c r="AD3692">
        <v>4</v>
      </c>
      <c r="AE3692">
        <f>SUM(M3692:N3692)/SUM(K3692:AD3692)</f>
        <v>0.23809523809523808</v>
      </c>
      <c r="AF3692">
        <f>SUM(S3692,Y3692)/SUM(K3692:AD3692)</f>
        <v>0.20408163265306123</v>
      </c>
      <c r="AG3692">
        <f t="shared" si="246"/>
        <v>0.15306122448979592</v>
      </c>
      <c r="AH3692">
        <f t="shared" si="247"/>
        <v>2.0408163265306121E-2</v>
      </c>
      <c r="AI3692">
        <f t="shared" si="248"/>
        <v>0.10544217687074831</v>
      </c>
      <c r="AJ3692">
        <f t="shared" si="249"/>
        <v>0.27891156462585032</v>
      </c>
      <c r="AK3692">
        <v>3</v>
      </c>
      <c r="AL3692">
        <v>0</v>
      </c>
    </row>
    <row r="3693" spans="1:38" x14ac:dyDescent="0.2">
      <c r="A3693" t="s">
        <v>635</v>
      </c>
      <c r="B3693">
        <v>6</v>
      </c>
      <c r="C3693">
        <v>237</v>
      </c>
      <c r="D3693">
        <f>C3693-B3693</f>
        <v>231</v>
      </c>
      <c r="E3693">
        <v>0.2828</v>
      </c>
      <c r="F3693" s="1">
        <v>3.9999999999999998E-6</v>
      </c>
      <c r="G3693">
        <v>54</v>
      </c>
      <c r="H3693" t="s">
        <v>46</v>
      </c>
      <c r="I3693" t="s">
        <v>107</v>
      </c>
      <c r="J3693">
        <v>3.1840000000000002</v>
      </c>
      <c r="K3693">
        <v>11</v>
      </c>
      <c r="L3693">
        <v>1</v>
      </c>
      <c r="M3693">
        <v>12</v>
      </c>
      <c r="N3693">
        <v>13</v>
      </c>
      <c r="O3693">
        <v>1</v>
      </c>
      <c r="P3693">
        <v>9</v>
      </c>
      <c r="Q3693">
        <v>2</v>
      </c>
      <c r="R3693">
        <v>6</v>
      </c>
      <c r="S3693">
        <v>20</v>
      </c>
      <c r="T3693">
        <v>7</v>
      </c>
      <c r="U3693">
        <v>1</v>
      </c>
      <c r="V3693">
        <v>6</v>
      </c>
      <c r="W3693">
        <v>4</v>
      </c>
      <c r="X3693">
        <v>11</v>
      </c>
      <c r="Y3693">
        <v>9</v>
      </c>
      <c r="Z3693">
        <v>9</v>
      </c>
      <c r="AA3693">
        <v>6</v>
      </c>
      <c r="AB3693">
        <v>8</v>
      </c>
      <c r="AC3693">
        <v>0</v>
      </c>
      <c r="AD3693">
        <v>6</v>
      </c>
      <c r="AE3693">
        <f>SUM(M3693:N3693)/SUM(K3693:AD3693)</f>
        <v>0.176056338028169</v>
      </c>
      <c r="AF3693">
        <f>SUM(S3693,Y3693)/SUM(K3693:AD3693)</f>
        <v>0.20422535211267606</v>
      </c>
      <c r="AG3693">
        <f t="shared" si="246"/>
        <v>0.16901408450704225</v>
      </c>
      <c r="AH3693">
        <f t="shared" si="247"/>
        <v>4.9295774647887321E-2</v>
      </c>
      <c r="AI3693">
        <f t="shared" si="248"/>
        <v>0.15492957746478872</v>
      </c>
      <c r="AJ3693">
        <f t="shared" si="249"/>
        <v>0.24647887323943662</v>
      </c>
      <c r="AK3693">
        <v>5</v>
      </c>
      <c r="AL3693">
        <v>0</v>
      </c>
    </row>
    <row r="3694" spans="1:38" x14ac:dyDescent="0.2">
      <c r="A3694" t="s">
        <v>997</v>
      </c>
      <c r="B3694">
        <v>24</v>
      </c>
      <c r="C3694">
        <v>200</v>
      </c>
      <c r="D3694">
        <f>C3694-B3694</f>
        <v>176</v>
      </c>
      <c r="E3694">
        <v>0.20849999999999999</v>
      </c>
      <c r="F3694">
        <v>4.3200000000000001E-3</v>
      </c>
      <c r="G3694">
        <v>30</v>
      </c>
      <c r="H3694" t="s">
        <v>35</v>
      </c>
      <c r="I3694" t="s">
        <v>51</v>
      </c>
      <c r="J3694">
        <v>3.0430000000000001</v>
      </c>
      <c r="K3694">
        <v>4</v>
      </c>
      <c r="L3694">
        <v>0</v>
      </c>
      <c r="M3694">
        <v>4</v>
      </c>
      <c r="N3694">
        <v>8</v>
      </c>
      <c r="O3694">
        <v>0</v>
      </c>
      <c r="P3694">
        <v>14</v>
      </c>
      <c r="Q3694">
        <v>3</v>
      </c>
      <c r="R3694">
        <v>4</v>
      </c>
      <c r="S3694">
        <v>13</v>
      </c>
      <c r="T3694">
        <v>3</v>
      </c>
      <c r="U3694">
        <v>1</v>
      </c>
      <c r="V3694">
        <v>4</v>
      </c>
      <c r="W3694">
        <v>7</v>
      </c>
      <c r="X3694">
        <v>4</v>
      </c>
      <c r="Y3694">
        <v>6</v>
      </c>
      <c r="Z3694">
        <v>8</v>
      </c>
      <c r="AA3694">
        <v>5</v>
      </c>
      <c r="AB3694">
        <v>3</v>
      </c>
      <c r="AC3694">
        <v>0</v>
      </c>
      <c r="AD3694">
        <v>2</v>
      </c>
      <c r="AE3694">
        <f>SUM(M3694:N3694)/SUM(K3694:AD3694)</f>
        <v>0.12903225806451613</v>
      </c>
      <c r="AF3694">
        <f>SUM(S3694,Y3694)/SUM(K3694:AD3694)</f>
        <v>0.20430107526881722</v>
      </c>
      <c r="AG3694">
        <f t="shared" si="246"/>
        <v>0.26881720430107525</v>
      </c>
      <c r="AH3694">
        <f t="shared" si="247"/>
        <v>2.1505376344086023E-2</v>
      </c>
      <c r="AI3694">
        <f t="shared" si="248"/>
        <v>0.11827956989247312</v>
      </c>
      <c r="AJ3694">
        <f t="shared" si="249"/>
        <v>0.25806451612903225</v>
      </c>
    </row>
    <row r="3695" spans="1:38" x14ac:dyDescent="0.2">
      <c r="A3695" t="s">
        <v>1699</v>
      </c>
      <c r="B3695">
        <v>88</v>
      </c>
      <c r="C3695">
        <v>550</v>
      </c>
      <c r="D3695">
        <f>C3695-B3695</f>
        <v>462</v>
      </c>
      <c r="E3695">
        <v>6.1699999999999998E-2</v>
      </c>
      <c r="F3695">
        <v>1.6265000000000002E-2</v>
      </c>
      <c r="G3695">
        <v>6</v>
      </c>
      <c r="H3695" t="s">
        <v>35</v>
      </c>
      <c r="I3695" t="s">
        <v>59</v>
      </c>
      <c r="J3695">
        <v>2.786</v>
      </c>
      <c r="K3695">
        <v>12</v>
      </c>
      <c r="L3695">
        <v>0</v>
      </c>
      <c r="M3695">
        <v>17</v>
      </c>
      <c r="N3695">
        <v>17</v>
      </c>
      <c r="O3695">
        <v>4</v>
      </c>
      <c r="P3695">
        <v>26</v>
      </c>
      <c r="Q3695">
        <v>3</v>
      </c>
      <c r="R3695">
        <v>1</v>
      </c>
      <c r="S3695">
        <v>29</v>
      </c>
      <c r="T3695">
        <v>5</v>
      </c>
      <c r="U3695">
        <v>4</v>
      </c>
      <c r="V3695">
        <v>13</v>
      </c>
      <c r="W3695">
        <v>12</v>
      </c>
      <c r="X3695">
        <v>6</v>
      </c>
      <c r="Y3695">
        <v>9</v>
      </c>
      <c r="Z3695">
        <v>12</v>
      </c>
      <c r="AA3695">
        <v>6</v>
      </c>
      <c r="AB3695">
        <v>4</v>
      </c>
      <c r="AC3695">
        <v>1</v>
      </c>
      <c r="AD3695">
        <v>5</v>
      </c>
      <c r="AE3695">
        <f>SUM(M3695:N3695)/SUM(K3695:AD3695)</f>
        <v>0.18279569892473119</v>
      </c>
      <c r="AF3695">
        <f>SUM(S3695,Y3695)/SUM(K3695:AD3695)</f>
        <v>0.20430107526881722</v>
      </c>
      <c r="AG3695">
        <f t="shared" si="246"/>
        <v>0.26881720430107525</v>
      </c>
      <c r="AH3695">
        <f t="shared" si="247"/>
        <v>5.3763440860215055E-2</v>
      </c>
      <c r="AI3695">
        <f t="shared" si="248"/>
        <v>7.5268817204301078E-2</v>
      </c>
      <c r="AJ3695">
        <f t="shared" si="249"/>
        <v>0.21505376344086022</v>
      </c>
    </row>
    <row r="3696" spans="1:38" x14ac:dyDescent="0.2">
      <c r="A3696" t="s">
        <v>863</v>
      </c>
      <c r="B3696">
        <v>3</v>
      </c>
      <c r="C3696">
        <v>240</v>
      </c>
      <c r="D3696">
        <f>C3696-B3696</f>
        <v>237</v>
      </c>
      <c r="E3696">
        <v>0.44719999999999999</v>
      </c>
      <c r="F3696">
        <v>1.031E-3</v>
      </c>
      <c r="G3696">
        <v>90</v>
      </c>
      <c r="H3696" t="s">
        <v>35</v>
      </c>
      <c r="I3696" t="s">
        <v>44</v>
      </c>
      <c r="J3696">
        <v>2.5179999999999998</v>
      </c>
      <c r="K3696">
        <v>3</v>
      </c>
      <c r="L3696">
        <v>0</v>
      </c>
      <c r="M3696">
        <v>11</v>
      </c>
      <c r="N3696">
        <v>10</v>
      </c>
      <c r="O3696">
        <v>1</v>
      </c>
      <c r="P3696">
        <v>10</v>
      </c>
      <c r="Q3696">
        <v>1</v>
      </c>
      <c r="R3696">
        <v>0</v>
      </c>
      <c r="S3696">
        <v>15</v>
      </c>
      <c r="T3696">
        <v>3</v>
      </c>
      <c r="U3696">
        <v>0</v>
      </c>
      <c r="V3696">
        <v>7</v>
      </c>
      <c r="W3696">
        <v>4</v>
      </c>
      <c r="X3696">
        <v>8</v>
      </c>
      <c r="Y3696">
        <v>4</v>
      </c>
      <c r="Z3696">
        <v>5</v>
      </c>
      <c r="AA3696">
        <v>5</v>
      </c>
      <c r="AB3696">
        <v>5</v>
      </c>
      <c r="AC3696">
        <v>0</v>
      </c>
      <c r="AD3696">
        <v>1</v>
      </c>
      <c r="AE3696">
        <f>SUM(M3696:N3696)/SUM(K3696:AD3696)</f>
        <v>0.22580645161290322</v>
      </c>
      <c r="AF3696">
        <f>SUM(S3696,Y3696)/SUM(K3696:AD3696)</f>
        <v>0.20430107526881722</v>
      </c>
      <c r="AG3696">
        <f t="shared" si="246"/>
        <v>0.18279569892473119</v>
      </c>
      <c r="AH3696">
        <f t="shared" si="247"/>
        <v>2.1505376344086023E-2</v>
      </c>
      <c r="AI3696">
        <f t="shared" si="248"/>
        <v>8.6021505376344093E-2</v>
      </c>
      <c r="AJ3696">
        <f t="shared" si="249"/>
        <v>0.27956989247311825</v>
      </c>
    </row>
    <row r="3697" spans="1:38" x14ac:dyDescent="0.2">
      <c r="A3697" t="s">
        <v>883</v>
      </c>
      <c r="B3697">
        <v>555</v>
      </c>
      <c r="C3697">
        <v>599</v>
      </c>
      <c r="D3697">
        <f>C3697-B3697</f>
        <v>44</v>
      </c>
      <c r="E3697">
        <v>0.23280000000000001</v>
      </c>
      <c r="F3697">
        <v>9.6000000000000002E-5</v>
      </c>
      <c r="G3697">
        <v>42</v>
      </c>
      <c r="H3697" t="s">
        <v>35</v>
      </c>
      <c r="I3697" t="s">
        <v>33</v>
      </c>
      <c r="J3697">
        <v>3.5859999999999999</v>
      </c>
      <c r="K3697">
        <v>2</v>
      </c>
      <c r="L3697">
        <v>0</v>
      </c>
      <c r="M3697">
        <v>2</v>
      </c>
      <c r="N3697">
        <v>4</v>
      </c>
      <c r="O3697">
        <v>0</v>
      </c>
      <c r="P3697">
        <v>1</v>
      </c>
      <c r="Q3697">
        <v>0</v>
      </c>
      <c r="R3697">
        <v>3</v>
      </c>
      <c r="S3697">
        <v>6</v>
      </c>
      <c r="T3697">
        <v>7</v>
      </c>
      <c r="U3697">
        <v>0</v>
      </c>
      <c r="V3697">
        <v>1</v>
      </c>
      <c r="W3697">
        <v>1</v>
      </c>
      <c r="X3697">
        <v>7</v>
      </c>
      <c r="Y3697">
        <v>3</v>
      </c>
      <c r="Z3697">
        <v>1</v>
      </c>
      <c r="AA3697">
        <v>2</v>
      </c>
      <c r="AB3697">
        <v>2</v>
      </c>
      <c r="AC3697">
        <v>1</v>
      </c>
      <c r="AD3697">
        <v>1</v>
      </c>
      <c r="AE3697">
        <f>SUM(M3697:N3697)/SUM(K3697:AD3697)</f>
        <v>0.13636363636363635</v>
      </c>
      <c r="AF3697">
        <f>SUM(S3697,Y3697)/SUM(K3697:AD3697)</f>
        <v>0.20454545454545456</v>
      </c>
      <c r="AG3697">
        <f t="shared" si="246"/>
        <v>9.0909090909090912E-2</v>
      </c>
      <c r="AH3697">
        <f t="shared" si="247"/>
        <v>4.5454545454545456E-2</v>
      </c>
      <c r="AI3697">
        <f t="shared" si="248"/>
        <v>0.27272727272727271</v>
      </c>
      <c r="AJ3697">
        <f t="shared" si="249"/>
        <v>0.25</v>
      </c>
    </row>
    <row r="3698" spans="1:38" x14ac:dyDescent="0.2">
      <c r="A3698" t="s">
        <v>1167</v>
      </c>
      <c r="B3698">
        <v>843</v>
      </c>
      <c r="C3698">
        <v>1034</v>
      </c>
      <c r="D3698">
        <f>C3698-B3698</f>
        <v>191</v>
      </c>
      <c r="E3698">
        <v>0.2374</v>
      </c>
      <c r="F3698">
        <v>3.241E-3</v>
      </c>
      <c r="G3698">
        <v>42</v>
      </c>
      <c r="H3698" t="s">
        <v>35</v>
      </c>
      <c r="I3698" t="s">
        <v>40</v>
      </c>
      <c r="J3698">
        <v>3.0819999999999999</v>
      </c>
      <c r="K3698">
        <v>2</v>
      </c>
      <c r="L3698">
        <v>0</v>
      </c>
      <c r="M3698">
        <v>6</v>
      </c>
      <c r="N3698">
        <v>6</v>
      </c>
      <c r="O3698">
        <v>2</v>
      </c>
      <c r="P3698">
        <v>5</v>
      </c>
      <c r="Q3698">
        <v>5</v>
      </c>
      <c r="R3698">
        <v>3</v>
      </c>
      <c r="S3698">
        <v>13</v>
      </c>
      <c r="T3698">
        <v>6</v>
      </c>
      <c r="U3698">
        <v>0</v>
      </c>
      <c r="V3698">
        <v>3</v>
      </c>
      <c r="W3698">
        <v>5</v>
      </c>
      <c r="X3698">
        <v>6</v>
      </c>
      <c r="Y3698">
        <v>5</v>
      </c>
      <c r="Z3698">
        <v>11</v>
      </c>
      <c r="AA3698">
        <v>3</v>
      </c>
      <c r="AB3698">
        <v>4</v>
      </c>
      <c r="AC3698">
        <v>1</v>
      </c>
      <c r="AD3698">
        <v>2</v>
      </c>
      <c r="AE3698">
        <f>SUM(M3698:N3698)/SUM(K3698:AD3698)</f>
        <v>0.13636363636363635</v>
      </c>
      <c r="AF3698">
        <f>SUM(S3698,Y3698)/SUM(K3698:AD3698)</f>
        <v>0.20454545454545456</v>
      </c>
      <c r="AG3698">
        <f t="shared" si="246"/>
        <v>0.13636363636363635</v>
      </c>
      <c r="AH3698">
        <f t="shared" si="247"/>
        <v>5.6818181818181816E-2</v>
      </c>
      <c r="AI3698">
        <f t="shared" si="248"/>
        <v>0.14772727272727273</v>
      </c>
      <c r="AJ3698">
        <f t="shared" si="249"/>
        <v>0.31818181818181818</v>
      </c>
    </row>
    <row r="3699" spans="1:38" x14ac:dyDescent="0.2">
      <c r="A3699" t="s">
        <v>3162</v>
      </c>
      <c r="B3699">
        <v>35</v>
      </c>
      <c r="C3699">
        <v>116</v>
      </c>
      <c r="D3699">
        <f>C3699-B3699</f>
        <v>81</v>
      </c>
      <c r="E3699">
        <v>0.27260000000000001</v>
      </c>
      <c r="F3699">
        <v>3.323E-3</v>
      </c>
      <c r="G3699">
        <v>54</v>
      </c>
      <c r="H3699" t="s">
        <v>35</v>
      </c>
      <c r="I3699" t="s">
        <v>33</v>
      </c>
      <c r="J3699">
        <v>3.5449999999999999</v>
      </c>
      <c r="K3699">
        <v>2</v>
      </c>
      <c r="L3699">
        <v>1</v>
      </c>
      <c r="M3699">
        <v>4</v>
      </c>
      <c r="N3699">
        <v>2</v>
      </c>
      <c r="O3699">
        <v>0</v>
      </c>
      <c r="P3699">
        <v>2</v>
      </c>
      <c r="Q3699">
        <v>1</v>
      </c>
      <c r="R3699">
        <v>5</v>
      </c>
      <c r="S3699">
        <v>7</v>
      </c>
      <c r="T3699">
        <v>2</v>
      </c>
      <c r="U3699">
        <v>0</v>
      </c>
      <c r="V3699">
        <v>2</v>
      </c>
      <c r="W3699">
        <v>1</v>
      </c>
      <c r="X3699">
        <v>3</v>
      </c>
      <c r="Y3699">
        <v>2</v>
      </c>
      <c r="Z3699">
        <v>4</v>
      </c>
      <c r="AA3699">
        <v>3</v>
      </c>
      <c r="AB3699">
        <v>2</v>
      </c>
      <c r="AC3699">
        <v>1</v>
      </c>
      <c r="AD3699">
        <v>0</v>
      </c>
      <c r="AE3699">
        <f>SUM(M3699:N3699)/SUM(K3699:AD3699)</f>
        <v>0.13636363636363635</v>
      </c>
      <c r="AF3699">
        <f>SUM(S3699,Y3699)/SUM(K3699:AD3699)</f>
        <v>0.20454545454545456</v>
      </c>
      <c r="AG3699">
        <f t="shared" si="246"/>
        <v>0.11363636363636363</v>
      </c>
      <c r="AH3699">
        <f t="shared" si="247"/>
        <v>2.2727272727272728E-2</v>
      </c>
      <c r="AI3699">
        <f t="shared" si="248"/>
        <v>0.20454545454545456</v>
      </c>
      <c r="AJ3699">
        <f t="shared" si="249"/>
        <v>0.31818181818181818</v>
      </c>
    </row>
    <row r="3700" spans="1:38" x14ac:dyDescent="0.2">
      <c r="A3700" t="s">
        <v>2262</v>
      </c>
      <c r="B3700">
        <v>91</v>
      </c>
      <c r="C3700">
        <v>136</v>
      </c>
      <c r="D3700">
        <f>C3700-B3700</f>
        <v>45</v>
      </c>
      <c r="E3700">
        <v>6.6400000000000001E-2</v>
      </c>
      <c r="F3700">
        <v>2.8709999999999999E-3</v>
      </c>
      <c r="G3700">
        <v>6</v>
      </c>
      <c r="H3700" t="s">
        <v>35</v>
      </c>
      <c r="I3700" t="s">
        <v>36</v>
      </c>
      <c r="J3700">
        <v>3.5049999999999999</v>
      </c>
      <c r="K3700">
        <v>1</v>
      </c>
      <c r="L3700">
        <v>0</v>
      </c>
      <c r="M3700">
        <v>3</v>
      </c>
      <c r="N3700">
        <v>4</v>
      </c>
      <c r="O3700">
        <v>1</v>
      </c>
      <c r="P3700">
        <v>5</v>
      </c>
      <c r="Q3700">
        <v>1</v>
      </c>
      <c r="R3700">
        <v>4</v>
      </c>
      <c r="S3700">
        <v>6</v>
      </c>
      <c r="T3700">
        <v>3</v>
      </c>
      <c r="U3700">
        <v>0</v>
      </c>
      <c r="V3700">
        <v>1</v>
      </c>
      <c r="W3700">
        <v>0</v>
      </c>
      <c r="X3700">
        <v>3</v>
      </c>
      <c r="Y3700">
        <v>3</v>
      </c>
      <c r="Z3700">
        <v>3</v>
      </c>
      <c r="AA3700">
        <v>2</v>
      </c>
      <c r="AB3700">
        <v>2</v>
      </c>
      <c r="AC3700">
        <v>2</v>
      </c>
      <c r="AD3700">
        <v>0</v>
      </c>
      <c r="AE3700">
        <f>SUM(M3700:N3700)/SUM(K3700:AD3700)</f>
        <v>0.15909090909090909</v>
      </c>
      <c r="AF3700">
        <f>SUM(S3700,Y3700)/SUM(K3700:AD3700)</f>
        <v>0.20454545454545456</v>
      </c>
      <c r="AG3700">
        <f t="shared" si="246"/>
        <v>0.13636363636363635</v>
      </c>
      <c r="AH3700">
        <f t="shared" si="247"/>
        <v>6.8181818181818177E-2</v>
      </c>
      <c r="AI3700">
        <f t="shared" si="248"/>
        <v>0.20454545454545456</v>
      </c>
      <c r="AJ3700">
        <f t="shared" si="249"/>
        <v>0.22727272727272727</v>
      </c>
    </row>
    <row r="3701" spans="1:38" x14ac:dyDescent="0.2">
      <c r="A3701" t="s">
        <v>3347</v>
      </c>
      <c r="B3701">
        <v>5</v>
      </c>
      <c r="C3701">
        <v>72</v>
      </c>
      <c r="D3701">
        <f>C3701-B3701</f>
        <v>67</v>
      </c>
      <c r="E3701">
        <v>0.214</v>
      </c>
      <c r="F3701">
        <v>5.0210000000000003E-3</v>
      </c>
      <c r="G3701">
        <v>30</v>
      </c>
      <c r="H3701" t="s">
        <v>35</v>
      </c>
      <c r="I3701" t="s">
        <v>33</v>
      </c>
      <c r="J3701">
        <v>3.327</v>
      </c>
      <c r="K3701">
        <v>1</v>
      </c>
      <c r="L3701">
        <v>1</v>
      </c>
      <c r="M3701">
        <v>2</v>
      </c>
      <c r="N3701">
        <v>5</v>
      </c>
      <c r="O3701">
        <v>2</v>
      </c>
      <c r="P3701">
        <v>2</v>
      </c>
      <c r="Q3701">
        <v>0</v>
      </c>
      <c r="R3701">
        <v>2</v>
      </c>
      <c r="S3701">
        <v>6</v>
      </c>
      <c r="T3701">
        <v>6</v>
      </c>
      <c r="U3701">
        <v>0</v>
      </c>
      <c r="V3701">
        <v>2</v>
      </c>
      <c r="W3701">
        <v>1</v>
      </c>
      <c r="X3701">
        <v>5</v>
      </c>
      <c r="Y3701">
        <v>3</v>
      </c>
      <c r="Z3701">
        <v>2</v>
      </c>
      <c r="AA3701">
        <v>3</v>
      </c>
      <c r="AB3701">
        <v>0</v>
      </c>
      <c r="AC3701">
        <v>0</v>
      </c>
      <c r="AD3701">
        <v>1</v>
      </c>
      <c r="AE3701">
        <f>SUM(M3701:N3701)/SUM(K3701:AD3701)</f>
        <v>0.15909090909090909</v>
      </c>
      <c r="AF3701">
        <f>SUM(S3701,Y3701)/SUM(K3701:AD3701)</f>
        <v>0.20454545454545456</v>
      </c>
      <c r="AG3701">
        <f t="shared" si="246"/>
        <v>9.0909090909090912E-2</v>
      </c>
      <c r="AH3701">
        <f t="shared" si="247"/>
        <v>6.8181818181818177E-2</v>
      </c>
      <c r="AI3701">
        <f t="shared" si="248"/>
        <v>0.18181818181818182</v>
      </c>
      <c r="AJ3701">
        <f t="shared" si="249"/>
        <v>0.29545454545454547</v>
      </c>
    </row>
    <row r="3702" spans="1:38" x14ac:dyDescent="0.2">
      <c r="A3702" t="s">
        <v>1487</v>
      </c>
      <c r="B3702">
        <v>33</v>
      </c>
      <c r="C3702">
        <v>165</v>
      </c>
      <c r="D3702">
        <f>C3702-B3702</f>
        <v>132</v>
      </c>
      <c r="E3702">
        <v>0.20619999999999999</v>
      </c>
      <c r="F3702">
        <v>5.5000000000000002E-5</v>
      </c>
      <c r="G3702">
        <v>30</v>
      </c>
      <c r="H3702" t="s">
        <v>35</v>
      </c>
      <c r="I3702" t="s">
        <v>44</v>
      </c>
      <c r="J3702">
        <v>3.331</v>
      </c>
      <c r="K3702">
        <v>5</v>
      </c>
      <c r="L3702">
        <v>1</v>
      </c>
      <c r="M3702">
        <v>7</v>
      </c>
      <c r="N3702">
        <v>9</v>
      </c>
      <c r="O3702">
        <v>3</v>
      </c>
      <c r="P3702">
        <v>2</v>
      </c>
      <c r="Q3702">
        <v>0</v>
      </c>
      <c r="R3702">
        <v>5</v>
      </c>
      <c r="S3702">
        <v>11</v>
      </c>
      <c r="T3702">
        <v>6</v>
      </c>
      <c r="U3702">
        <v>2</v>
      </c>
      <c r="V3702">
        <v>7</v>
      </c>
      <c r="W3702">
        <v>1</v>
      </c>
      <c r="X3702">
        <v>4</v>
      </c>
      <c r="Y3702">
        <v>7</v>
      </c>
      <c r="Z3702">
        <v>7</v>
      </c>
      <c r="AA3702">
        <v>4</v>
      </c>
      <c r="AB3702">
        <v>3</v>
      </c>
      <c r="AC3702">
        <v>1</v>
      </c>
      <c r="AD3702">
        <v>3</v>
      </c>
      <c r="AE3702">
        <f>SUM(M3702:N3702)/SUM(K3702:AD3702)</f>
        <v>0.18181818181818182</v>
      </c>
      <c r="AF3702">
        <f>SUM(S3702,Y3702)/SUM(K3702:AD3702)</f>
        <v>0.20454545454545456</v>
      </c>
      <c r="AG3702">
        <f t="shared" si="246"/>
        <v>9.0909090909090912E-2</v>
      </c>
      <c r="AH3702">
        <f t="shared" si="247"/>
        <v>7.9545454545454544E-2</v>
      </c>
      <c r="AI3702">
        <f t="shared" si="248"/>
        <v>0.18181818181818182</v>
      </c>
      <c r="AJ3702">
        <f t="shared" si="249"/>
        <v>0.26136363636363635</v>
      </c>
    </row>
    <row r="3703" spans="1:38" x14ac:dyDescent="0.2">
      <c r="A3703" t="s">
        <v>2671</v>
      </c>
      <c r="B3703">
        <v>23</v>
      </c>
      <c r="C3703">
        <v>108</v>
      </c>
      <c r="D3703">
        <f>C3703-B3703</f>
        <v>85</v>
      </c>
      <c r="E3703">
        <v>0.2621</v>
      </c>
      <c r="F3703">
        <v>8.9560000000000004E-3</v>
      </c>
      <c r="G3703">
        <v>54</v>
      </c>
      <c r="H3703" t="s">
        <v>35</v>
      </c>
      <c r="I3703" t="s">
        <v>622</v>
      </c>
      <c r="J3703">
        <v>3.0430000000000001</v>
      </c>
      <c r="K3703">
        <v>2</v>
      </c>
      <c r="L3703">
        <v>0</v>
      </c>
      <c r="M3703">
        <v>2</v>
      </c>
      <c r="N3703">
        <v>6</v>
      </c>
      <c r="O3703">
        <v>0</v>
      </c>
      <c r="P3703">
        <v>2</v>
      </c>
      <c r="Q3703">
        <v>0</v>
      </c>
      <c r="R3703">
        <v>0</v>
      </c>
      <c r="S3703">
        <v>4</v>
      </c>
      <c r="T3703">
        <v>3</v>
      </c>
      <c r="U3703">
        <v>0</v>
      </c>
      <c r="V3703">
        <v>5</v>
      </c>
      <c r="W3703">
        <v>3</v>
      </c>
      <c r="X3703">
        <v>2</v>
      </c>
      <c r="Y3703">
        <v>5</v>
      </c>
      <c r="Z3703">
        <v>4</v>
      </c>
      <c r="AA3703">
        <v>1</v>
      </c>
      <c r="AB3703">
        <v>5</v>
      </c>
      <c r="AC3703">
        <v>0</v>
      </c>
      <c r="AD3703">
        <v>0</v>
      </c>
      <c r="AE3703">
        <f>SUM(M3703:N3703)/SUM(K3703:AD3703)</f>
        <v>0.18181818181818182</v>
      </c>
      <c r="AF3703">
        <f>SUM(S3703,Y3703)/SUM(K3703:AD3703)</f>
        <v>0.20454545454545456</v>
      </c>
      <c r="AG3703">
        <f t="shared" si="246"/>
        <v>0.15909090909090909</v>
      </c>
      <c r="AH3703">
        <f t="shared" si="247"/>
        <v>0</v>
      </c>
      <c r="AI3703">
        <f t="shared" si="248"/>
        <v>0.18181818181818182</v>
      </c>
      <c r="AJ3703">
        <f t="shared" si="249"/>
        <v>0.27272727272727271</v>
      </c>
    </row>
    <row r="3704" spans="1:38" x14ac:dyDescent="0.2">
      <c r="A3704" t="s">
        <v>1973</v>
      </c>
      <c r="B3704">
        <v>89</v>
      </c>
      <c r="C3704">
        <v>401</v>
      </c>
      <c r="D3704">
        <f>C3704-B3704</f>
        <v>312</v>
      </c>
      <c r="E3704">
        <v>0.22750000000000001</v>
      </c>
      <c r="F3704">
        <v>3.7530000000000001E-2</v>
      </c>
      <c r="G3704">
        <v>30</v>
      </c>
      <c r="H3704" t="s">
        <v>35</v>
      </c>
      <c r="I3704" t="s">
        <v>44</v>
      </c>
      <c r="J3704">
        <v>2.87</v>
      </c>
      <c r="K3704">
        <v>6</v>
      </c>
      <c r="L3704">
        <v>0</v>
      </c>
      <c r="M3704">
        <v>11</v>
      </c>
      <c r="N3704">
        <v>15</v>
      </c>
      <c r="O3704">
        <v>2</v>
      </c>
      <c r="P3704">
        <v>20</v>
      </c>
      <c r="Q3704">
        <v>1</v>
      </c>
      <c r="R3704">
        <v>5</v>
      </c>
      <c r="S3704">
        <v>20</v>
      </c>
      <c r="T3704">
        <v>5</v>
      </c>
      <c r="U3704">
        <v>0</v>
      </c>
      <c r="V3704">
        <v>10</v>
      </c>
      <c r="W3704">
        <v>3</v>
      </c>
      <c r="X3704">
        <v>5</v>
      </c>
      <c r="Y3704">
        <v>7</v>
      </c>
      <c r="Z3704">
        <v>10</v>
      </c>
      <c r="AA3704">
        <v>5</v>
      </c>
      <c r="AB3704">
        <v>3</v>
      </c>
      <c r="AC3704">
        <v>0</v>
      </c>
      <c r="AD3704">
        <v>4</v>
      </c>
      <c r="AE3704">
        <f>SUM(M3704:N3704)/SUM(K3704:AD3704)</f>
        <v>0.19696969696969696</v>
      </c>
      <c r="AF3704">
        <f>SUM(S3704,Y3704)/SUM(K3704:AD3704)</f>
        <v>0.20454545454545456</v>
      </c>
      <c r="AG3704">
        <f t="shared" si="246"/>
        <v>0.2196969696969697</v>
      </c>
      <c r="AH3704">
        <f t="shared" si="247"/>
        <v>4.5454545454545456E-2</v>
      </c>
      <c r="AI3704">
        <f t="shared" si="248"/>
        <v>9.8484848484848481E-2</v>
      </c>
      <c r="AJ3704">
        <f t="shared" si="249"/>
        <v>0.23484848484848486</v>
      </c>
    </row>
    <row r="3705" spans="1:38" x14ac:dyDescent="0.2">
      <c r="A3705" t="s">
        <v>3099</v>
      </c>
      <c r="B3705">
        <v>171</v>
      </c>
      <c r="C3705">
        <v>264</v>
      </c>
      <c r="D3705">
        <f>C3705-B3705</f>
        <v>93</v>
      </c>
      <c r="E3705">
        <v>0.16139999999999999</v>
      </c>
      <c r="F3705">
        <v>1.191E-3</v>
      </c>
      <c r="G3705">
        <v>6</v>
      </c>
      <c r="H3705" t="s">
        <v>46</v>
      </c>
      <c r="I3705" t="s">
        <v>126</v>
      </c>
      <c r="J3705">
        <v>3.3250000000000002</v>
      </c>
      <c r="K3705">
        <v>5</v>
      </c>
      <c r="L3705">
        <v>0</v>
      </c>
      <c r="M3705">
        <v>4</v>
      </c>
      <c r="N3705">
        <v>14</v>
      </c>
      <c r="O3705">
        <v>1</v>
      </c>
      <c r="P3705">
        <v>2</v>
      </c>
      <c r="Q3705">
        <v>2</v>
      </c>
      <c r="R3705">
        <v>7</v>
      </c>
      <c r="S3705">
        <v>13</v>
      </c>
      <c r="T3705">
        <v>6</v>
      </c>
      <c r="U3705">
        <v>0</v>
      </c>
      <c r="V3705">
        <v>4</v>
      </c>
      <c r="W3705">
        <v>4</v>
      </c>
      <c r="X3705">
        <v>1</v>
      </c>
      <c r="Y3705">
        <v>5</v>
      </c>
      <c r="Z3705">
        <v>7</v>
      </c>
      <c r="AA3705">
        <v>5</v>
      </c>
      <c r="AB3705">
        <v>3</v>
      </c>
      <c r="AC3705">
        <v>2</v>
      </c>
      <c r="AD3705">
        <v>3</v>
      </c>
      <c r="AE3705">
        <f>SUM(M3705:N3705)/SUM(K3705:AD3705)</f>
        <v>0.20454545454545456</v>
      </c>
      <c r="AF3705">
        <f>SUM(S3705,Y3705)/SUM(K3705:AD3705)</f>
        <v>0.20454545454545456</v>
      </c>
      <c r="AG3705">
        <f t="shared" si="246"/>
        <v>0.125</v>
      </c>
      <c r="AH3705">
        <f t="shared" si="247"/>
        <v>6.8181818181818177E-2</v>
      </c>
      <c r="AI3705">
        <f t="shared" si="248"/>
        <v>0.18181818181818182</v>
      </c>
      <c r="AJ3705">
        <f t="shared" si="249"/>
        <v>0.21590909090909091</v>
      </c>
      <c r="AK3705">
        <v>2</v>
      </c>
      <c r="AL3705">
        <v>0</v>
      </c>
    </row>
    <row r="3706" spans="1:38" x14ac:dyDescent="0.2">
      <c r="A3706" t="s">
        <v>1398</v>
      </c>
      <c r="B3706">
        <v>4</v>
      </c>
      <c r="C3706">
        <v>74</v>
      </c>
      <c r="D3706">
        <f>C3706-B3706</f>
        <v>70</v>
      </c>
      <c r="E3706">
        <v>0.40479999999999999</v>
      </c>
      <c r="F3706">
        <v>4.9299999999999995E-4</v>
      </c>
      <c r="G3706">
        <v>78</v>
      </c>
      <c r="H3706" t="s">
        <v>46</v>
      </c>
      <c r="I3706" t="s">
        <v>217</v>
      </c>
      <c r="J3706">
        <v>2.802</v>
      </c>
      <c r="K3706">
        <v>5</v>
      </c>
      <c r="L3706">
        <v>0</v>
      </c>
      <c r="M3706">
        <v>4</v>
      </c>
      <c r="N3706">
        <v>6</v>
      </c>
      <c r="O3706">
        <v>0</v>
      </c>
      <c r="P3706">
        <v>4</v>
      </c>
      <c r="Q3706">
        <v>1</v>
      </c>
      <c r="R3706">
        <v>0</v>
      </c>
      <c r="S3706">
        <v>8</v>
      </c>
      <c r="T3706">
        <v>2</v>
      </c>
      <c r="U3706">
        <v>0</v>
      </c>
      <c r="V3706">
        <v>1</v>
      </c>
      <c r="W3706">
        <v>0</v>
      </c>
      <c r="X3706">
        <v>3</v>
      </c>
      <c r="Y3706">
        <v>1</v>
      </c>
      <c r="Z3706">
        <v>4</v>
      </c>
      <c r="AA3706">
        <v>4</v>
      </c>
      <c r="AB3706">
        <v>1</v>
      </c>
      <c r="AC3706">
        <v>0</v>
      </c>
      <c r="AD3706">
        <v>0</v>
      </c>
      <c r="AE3706">
        <f>SUM(M3706:N3706)/SUM(K3706:AD3706)</f>
        <v>0.22727272727272727</v>
      </c>
      <c r="AF3706">
        <f>SUM(S3706,Y3706)/SUM(K3706:AD3706)</f>
        <v>0.20454545454545456</v>
      </c>
      <c r="AG3706">
        <f t="shared" si="246"/>
        <v>0.20454545454545456</v>
      </c>
      <c r="AH3706">
        <f t="shared" si="247"/>
        <v>0</v>
      </c>
      <c r="AI3706">
        <f t="shared" si="248"/>
        <v>6.8181818181818177E-2</v>
      </c>
      <c r="AJ3706">
        <f t="shared" si="249"/>
        <v>0.29545454545454547</v>
      </c>
      <c r="AK3706">
        <v>2</v>
      </c>
      <c r="AL3706">
        <v>0</v>
      </c>
    </row>
    <row r="3707" spans="1:38" x14ac:dyDescent="0.2">
      <c r="A3707" t="s">
        <v>2303</v>
      </c>
      <c r="B3707">
        <v>16</v>
      </c>
      <c r="C3707">
        <v>392</v>
      </c>
      <c r="D3707">
        <f>C3707-B3707</f>
        <v>376</v>
      </c>
      <c r="E3707">
        <v>0.33510000000000001</v>
      </c>
      <c r="F3707">
        <v>1.2899999999999999E-4</v>
      </c>
      <c r="G3707">
        <v>66</v>
      </c>
      <c r="H3707" t="s">
        <v>46</v>
      </c>
      <c r="I3707" t="s">
        <v>44</v>
      </c>
      <c r="J3707">
        <v>2.698</v>
      </c>
      <c r="K3707">
        <v>5</v>
      </c>
      <c r="L3707">
        <v>1</v>
      </c>
      <c r="M3707">
        <v>11</v>
      </c>
      <c r="N3707">
        <v>19</v>
      </c>
      <c r="O3707">
        <v>0</v>
      </c>
      <c r="P3707">
        <v>22</v>
      </c>
      <c r="Q3707">
        <v>3</v>
      </c>
      <c r="R3707">
        <v>4</v>
      </c>
      <c r="S3707">
        <v>22</v>
      </c>
      <c r="T3707">
        <v>4</v>
      </c>
      <c r="U3707">
        <v>0</v>
      </c>
      <c r="V3707">
        <v>8</v>
      </c>
      <c r="W3707">
        <v>3</v>
      </c>
      <c r="X3707">
        <v>7</v>
      </c>
      <c r="Y3707">
        <v>5</v>
      </c>
      <c r="Z3707">
        <v>5</v>
      </c>
      <c r="AA3707">
        <v>9</v>
      </c>
      <c r="AB3707">
        <v>4</v>
      </c>
      <c r="AC3707">
        <v>0</v>
      </c>
      <c r="AD3707">
        <v>0</v>
      </c>
      <c r="AE3707">
        <f>SUM(M3707:N3707)/SUM(K3707:AD3707)</f>
        <v>0.22727272727272727</v>
      </c>
      <c r="AF3707">
        <f>SUM(S3707,Y3707)/SUM(K3707:AD3707)</f>
        <v>0.20454545454545456</v>
      </c>
      <c r="AG3707">
        <f t="shared" si="246"/>
        <v>0.22727272727272727</v>
      </c>
      <c r="AH3707">
        <f t="shared" si="247"/>
        <v>0</v>
      </c>
      <c r="AI3707">
        <f t="shared" si="248"/>
        <v>9.0909090909090912E-2</v>
      </c>
      <c r="AJ3707">
        <f t="shared" si="249"/>
        <v>0.25</v>
      </c>
      <c r="AK3707">
        <v>1</v>
      </c>
      <c r="AL3707">
        <v>0</v>
      </c>
    </row>
    <row r="3708" spans="1:38" x14ac:dyDescent="0.2">
      <c r="A3708" t="s">
        <v>2685</v>
      </c>
      <c r="B3708">
        <v>4</v>
      </c>
      <c r="C3708">
        <v>223</v>
      </c>
      <c r="D3708">
        <f>C3708-B3708</f>
        <v>219</v>
      </c>
      <c r="E3708">
        <v>0.59760000000000002</v>
      </c>
      <c r="F3708">
        <v>1.4189999999999999E-2</v>
      </c>
      <c r="G3708">
        <v>90</v>
      </c>
      <c r="H3708" t="s">
        <v>35</v>
      </c>
      <c r="I3708" t="s">
        <v>49</v>
      </c>
      <c r="J3708">
        <v>2.5680000000000001</v>
      </c>
      <c r="K3708">
        <v>5</v>
      </c>
      <c r="L3708">
        <v>0</v>
      </c>
      <c r="M3708">
        <v>10</v>
      </c>
      <c r="N3708">
        <v>10</v>
      </c>
      <c r="O3708">
        <v>1</v>
      </c>
      <c r="P3708">
        <v>14</v>
      </c>
      <c r="Q3708">
        <v>1</v>
      </c>
      <c r="R3708">
        <v>0</v>
      </c>
      <c r="S3708">
        <v>14</v>
      </c>
      <c r="T3708">
        <v>4</v>
      </c>
      <c r="U3708">
        <v>1</v>
      </c>
      <c r="V3708">
        <v>11</v>
      </c>
      <c r="W3708">
        <v>1</v>
      </c>
      <c r="X3708">
        <v>1</v>
      </c>
      <c r="Y3708">
        <v>4</v>
      </c>
      <c r="Z3708">
        <v>5</v>
      </c>
      <c r="AA3708">
        <v>4</v>
      </c>
      <c r="AB3708">
        <v>1</v>
      </c>
      <c r="AC3708">
        <v>0</v>
      </c>
      <c r="AD3708">
        <v>1</v>
      </c>
      <c r="AE3708">
        <f>SUM(M3708:N3708)/SUM(K3708:AD3708)</f>
        <v>0.22727272727272727</v>
      </c>
      <c r="AF3708">
        <f>SUM(S3708,Y3708)/SUM(K3708:AD3708)</f>
        <v>0.20454545454545456</v>
      </c>
      <c r="AG3708">
        <f t="shared" si="246"/>
        <v>0.22727272727272727</v>
      </c>
      <c r="AH3708">
        <f t="shared" si="247"/>
        <v>2.2727272727272728E-2</v>
      </c>
      <c r="AI3708">
        <f t="shared" si="248"/>
        <v>6.8181818181818177E-2</v>
      </c>
      <c r="AJ3708">
        <f t="shared" si="249"/>
        <v>0.25</v>
      </c>
    </row>
    <row r="3709" spans="1:38" x14ac:dyDescent="0.2">
      <c r="A3709" t="s">
        <v>1980</v>
      </c>
      <c r="B3709">
        <v>13</v>
      </c>
      <c r="C3709">
        <v>156</v>
      </c>
      <c r="D3709">
        <f>C3709-B3709</f>
        <v>143</v>
      </c>
      <c r="E3709">
        <v>0.23200000000000001</v>
      </c>
      <c r="F3709">
        <v>9.1100000000000003E-4</v>
      </c>
      <c r="G3709">
        <v>42</v>
      </c>
      <c r="H3709" t="s">
        <v>46</v>
      </c>
      <c r="I3709" t="s">
        <v>33</v>
      </c>
      <c r="J3709">
        <v>2.742</v>
      </c>
      <c r="K3709">
        <v>8</v>
      </c>
      <c r="L3709">
        <v>0</v>
      </c>
      <c r="M3709">
        <v>6</v>
      </c>
      <c r="N3709">
        <v>16</v>
      </c>
      <c r="O3709">
        <v>3</v>
      </c>
      <c r="P3709">
        <v>5</v>
      </c>
      <c r="Q3709">
        <v>0</v>
      </c>
      <c r="R3709">
        <v>3</v>
      </c>
      <c r="S3709">
        <v>15</v>
      </c>
      <c r="T3709">
        <v>1</v>
      </c>
      <c r="U3709">
        <v>1</v>
      </c>
      <c r="V3709">
        <v>8</v>
      </c>
      <c r="W3709">
        <v>1</v>
      </c>
      <c r="X3709">
        <v>4</v>
      </c>
      <c r="Y3709">
        <v>3</v>
      </c>
      <c r="Z3709">
        <v>9</v>
      </c>
      <c r="AA3709">
        <v>1</v>
      </c>
      <c r="AB3709">
        <v>2</v>
      </c>
      <c r="AC3709">
        <v>0</v>
      </c>
      <c r="AD3709">
        <v>2</v>
      </c>
      <c r="AE3709">
        <f>SUM(M3709:N3709)/SUM(K3709:AD3709)</f>
        <v>0.25</v>
      </c>
      <c r="AF3709">
        <f>SUM(S3709,Y3709)/SUM(K3709:AD3709)</f>
        <v>0.20454545454545456</v>
      </c>
      <c r="AG3709">
        <f t="shared" si="246"/>
        <v>0.15909090909090909</v>
      </c>
      <c r="AH3709">
        <f t="shared" si="247"/>
        <v>5.6818181818181816E-2</v>
      </c>
      <c r="AI3709">
        <f t="shared" si="248"/>
        <v>7.9545454545454544E-2</v>
      </c>
      <c r="AJ3709">
        <f t="shared" si="249"/>
        <v>0.25</v>
      </c>
      <c r="AK3709">
        <v>1</v>
      </c>
      <c r="AL3709">
        <v>1</v>
      </c>
    </row>
    <row r="3710" spans="1:38" x14ac:dyDescent="0.2">
      <c r="A3710" t="s">
        <v>897</v>
      </c>
      <c r="B3710">
        <v>354</v>
      </c>
      <c r="C3710">
        <v>431</v>
      </c>
      <c r="D3710">
        <f>C3710-B3710</f>
        <v>77</v>
      </c>
      <c r="E3710">
        <v>0.30080000000000001</v>
      </c>
      <c r="F3710">
        <v>1.22E-4</v>
      </c>
      <c r="G3710">
        <v>54</v>
      </c>
      <c r="H3710" t="s">
        <v>46</v>
      </c>
      <c r="I3710" t="s">
        <v>49</v>
      </c>
      <c r="J3710">
        <v>2.657</v>
      </c>
      <c r="K3710">
        <v>5</v>
      </c>
      <c r="L3710">
        <v>0</v>
      </c>
      <c r="M3710">
        <v>7</v>
      </c>
      <c r="N3710">
        <v>5</v>
      </c>
      <c r="O3710">
        <v>0</v>
      </c>
      <c r="P3710">
        <v>4</v>
      </c>
      <c r="Q3710">
        <v>0</v>
      </c>
      <c r="R3710">
        <v>0</v>
      </c>
      <c r="S3710">
        <v>7</v>
      </c>
      <c r="T3710">
        <v>1</v>
      </c>
      <c r="U3710">
        <v>0</v>
      </c>
      <c r="V3710">
        <v>3</v>
      </c>
      <c r="W3710">
        <v>1</v>
      </c>
      <c r="X3710">
        <v>0</v>
      </c>
      <c r="Y3710">
        <v>2</v>
      </c>
      <c r="Z3710">
        <v>5</v>
      </c>
      <c r="AA3710">
        <v>3</v>
      </c>
      <c r="AB3710">
        <v>1</v>
      </c>
      <c r="AC3710">
        <v>0</v>
      </c>
      <c r="AD3710">
        <v>0</v>
      </c>
      <c r="AE3710">
        <f>SUM(M3710:N3710)/SUM(K3710:AD3710)</f>
        <v>0.27272727272727271</v>
      </c>
      <c r="AF3710">
        <f>SUM(S3710,Y3710)/SUM(K3710:AD3710)</f>
        <v>0.20454545454545456</v>
      </c>
      <c r="AG3710">
        <f t="shared" si="246"/>
        <v>0.22727272727272727</v>
      </c>
      <c r="AH3710">
        <f t="shared" si="247"/>
        <v>0</v>
      </c>
      <c r="AI3710">
        <f t="shared" si="248"/>
        <v>4.5454545454545456E-2</v>
      </c>
      <c r="AJ3710">
        <f t="shared" si="249"/>
        <v>0.25</v>
      </c>
      <c r="AK3710">
        <v>13</v>
      </c>
      <c r="AL3710">
        <v>0</v>
      </c>
    </row>
    <row r="3711" spans="1:38" x14ac:dyDescent="0.2">
      <c r="A3711" t="s">
        <v>1818</v>
      </c>
      <c r="B3711">
        <v>10</v>
      </c>
      <c r="C3711">
        <v>241</v>
      </c>
      <c r="D3711">
        <f>C3711-B3711</f>
        <v>231</v>
      </c>
      <c r="E3711">
        <v>0.47860000000000003</v>
      </c>
      <c r="F3711">
        <v>4.2099999999999999E-4</v>
      </c>
      <c r="G3711">
        <v>90</v>
      </c>
      <c r="H3711" t="s">
        <v>32</v>
      </c>
      <c r="I3711" t="s">
        <v>40</v>
      </c>
      <c r="J3711">
        <v>2.492</v>
      </c>
      <c r="K3711">
        <v>8</v>
      </c>
      <c r="L3711">
        <v>0</v>
      </c>
      <c r="M3711">
        <v>12</v>
      </c>
      <c r="N3711">
        <v>12</v>
      </c>
      <c r="O3711">
        <v>0</v>
      </c>
      <c r="P3711">
        <v>13</v>
      </c>
      <c r="Q3711">
        <v>3</v>
      </c>
      <c r="R3711">
        <v>3</v>
      </c>
      <c r="S3711">
        <v>15</v>
      </c>
      <c r="T3711">
        <v>1</v>
      </c>
      <c r="U3711">
        <v>0</v>
      </c>
      <c r="V3711">
        <v>4</v>
      </c>
      <c r="W3711">
        <v>7</v>
      </c>
      <c r="X3711">
        <v>2</v>
      </c>
      <c r="Y3711">
        <v>3</v>
      </c>
      <c r="Z3711">
        <v>1</v>
      </c>
      <c r="AA3711">
        <v>1</v>
      </c>
      <c r="AB3711">
        <v>0</v>
      </c>
      <c r="AC3711">
        <v>0</v>
      </c>
      <c r="AD3711">
        <v>3</v>
      </c>
      <c r="AE3711">
        <f>SUM(M3711:N3711)/SUM(K3711:AD3711)</f>
        <v>0.27272727272727271</v>
      </c>
      <c r="AF3711">
        <f>SUM(S3711,Y3711)/SUM(K3711:AD3711)</f>
        <v>0.20454545454545456</v>
      </c>
      <c r="AG3711">
        <f t="shared" si="246"/>
        <v>0.31818181818181818</v>
      </c>
      <c r="AH3711">
        <f t="shared" si="247"/>
        <v>3.4090909090909088E-2</v>
      </c>
      <c r="AI3711">
        <f t="shared" si="248"/>
        <v>4.5454545454545456E-2</v>
      </c>
      <c r="AJ3711">
        <f t="shared" si="249"/>
        <v>0.125</v>
      </c>
      <c r="AK3711">
        <v>62</v>
      </c>
      <c r="AL3711">
        <v>1</v>
      </c>
    </row>
    <row r="3712" spans="1:38" x14ac:dyDescent="0.2">
      <c r="A3712" t="s">
        <v>1221</v>
      </c>
      <c r="B3712">
        <v>367</v>
      </c>
      <c r="C3712">
        <v>836</v>
      </c>
      <c r="D3712">
        <f>C3712-B3712</f>
        <v>469</v>
      </c>
      <c r="E3712">
        <v>0.3528</v>
      </c>
      <c r="F3712">
        <v>5.0000000000000002E-5</v>
      </c>
      <c r="G3712">
        <v>66</v>
      </c>
      <c r="H3712" t="s">
        <v>32</v>
      </c>
      <c r="I3712" t="s">
        <v>72</v>
      </c>
      <c r="J3712">
        <v>2.9489999999999998</v>
      </c>
      <c r="K3712">
        <v>12</v>
      </c>
      <c r="L3712">
        <v>0</v>
      </c>
      <c r="M3712">
        <v>23</v>
      </c>
      <c r="N3712">
        <v>29</v>
      </c>
      <c r="O3712">
        <v>2</v>
      </c>
      <c r="P3712">
        <v>24</v>
      </c>
      <c r="Q3712">
        <v>5</v>
      </c>
      <c r="R3712">
        <v>6</v>
      </c>
      <c r="S3712">
        <v>35</v>
      </c>
      <c r="T3712">
        <v>15</v>
      </c>
      <c r="U3712">
        <v>4</v>
      </c>
      <c r="V3712">
        <v>13</v>
      </c>
      <c r="W3712">
        <v>9</v>
      </c>
      <c r="X3712">
        <v>14</v>
      </c>
      <c r="Y3712">
        <v>18</v>
      </c>
      <c r="Z3712">
        <v>19</v>
      </c>
      <c r="AA3712">
        <v>14</v>
      </c>
      <c r="AB3712">
        <v>11</v>
      </c>
      <c r="AC3712">
        <v>0</v>
      </c>
      <c r="AD3712">
        <v>6</v>
      </c>
      <c r="AE3712">
        <f>SUM(M3712:N3712)/SUM(K3712:AD3712)</f>
        <v>0.20077220077220076</v>
      </c>
      <c r="AF3712">
        <f>SUM(S3712,Y3712)/SUM(K3712:AD3712)</f>
        <v>0.20463320463320464</v>
      </c>
      <c r="AG3712">
        <f t="shared" si="246"/>
        <v>0.17374517374517376</v>
      </c>
      <c r="AH3712">
        <f t="shared" si="247"/>
        <v>3.0888030888030889E-2</v>
      </c>
      <c r="AI3712">
        <f t="shared" si="248"/>
        <v>0.138996138996139</v>
      </c>
      <c r="AJ3712">
        <f t="shared" si="249"/>
        <v>0.25096525096525096</v>
      </c>
      <c r="AK3712">
        <v>3</v>
      </c>
      <c r="AL3712">
        <v>0</v>
      </c>
    </row>
    <row r="3713" spans="1:38" x14ac:dyDescent="0.2">
      <c r="A3713" t="s">
        <v>434</v>
      </c>
      <c r="B3713">
        <v>3</v>
      </c>
      <c r="C3713">
        <v>467</v>
      </c>
      <c r="D3713">
        <f>C3713-B3713</f>
        <v>464</v>
      </c>
      <c r="E3713">
        <v>0.3755</v>
      </c>
      <c r="F3713">
        <v>9.8799999999999995E-4</v>
      </c>
      <c r="G3713">
        <v>78</v>
      </c>
      <c r="H3713" t="s">
        <v>32</v>
      </c>
      <c r="I3713" t="s">
        <v>49</v>
      </c>
      <c r="J3713">
        <v>3.0150000000000001</v>
      </c>
      <c r="K3713">
        <v>8</v>
      </c>
      <c r="L3713">
        <v>0</v>
      </c>
      <c r="M3713">
        <v>18</v>
      </c>
      <c r="N3713">
        <v>13</v>
      </c>
      <c r="O3713">
        <v>4</v>
      </c>
      <c r="P3713">
        <v>29</v>
      </c>
      <c r="Q3713">
        <v>3</v>
      </c>
      <c r="R3713">
        <v>5</v>
      </c>
      <c r="S3713">
        <v>31</v>
      </c>
      <c r="T3713">
        <v>8</v>
      </c>
      <c r="U3713">
        <v>1</v>
      </c>
      <c r="V3713">
        <v>6</v>
      </c>
      <c r="W3713">
        <v>15</v>
      </c>
      <c r="X3713">
        <v>7</v>
      </c>
      <c r="Y3713">
        <v>4</v>
      </c>
      <c r="Z3713">
        <v>8</v>
      </c>
      <c r="AA3713">
        <v>4</v>
      </c>
      <c r="AB3713">
        <v>4</v>
      </c>
      <c r="AC3713">
        <v>0</v>
      </c>
      <c r="AD3713">
        <v>3</v>
      </c>
      <c r="AE3713">
        <f>SUM(M3713:N3713)/SUM(K3713:AD3713)</f>
        <v>0.18128654970760233</v>
      </c>
      <c r="AF3713">
        <f>SUM(S3713,Y3713)/SUM(K3713:AD3713)</f>
        <v>0.2046783625730994</v>
      </c>
      <c r="AG3713">
        <f t="shared" si="246"/>
        <v>0.30409356725146197</v>
      </c>
      <c r="AH3713">
        <f t="shared" si="247"/>
        <v>4.0935672514619881E-2</v>
      </c>
      <c r="AI3713">
        <f t="shared" si="248"/>
        <v>0.10526315789473684</v>
      </c>
      <c r="AJ3713">
        <f t="shared" si="249"/>
        <v>0.16374269005847952</v>
      </c>
      <c r="AK3713">
        <v>3</v>
      </c>
      <c r="AL3713">
        <v>0</v>
      </c>
    </row>
    <row r="3714" spans="1:38" x14ac:dyDescent="0.2">
      <c r="A3714" t="s">
        <v>976</v>
      </c>
      <c r="B3714">
        <v>13</v>
      </c>
      <c r="C3714">
        <v>202</v>
      </c>
      <c r="D3714">
        <f>C3714-B3714</f>
        <v>189</v>
      </c>
      <c r="E3714">
        <v>0.44969999999999999</v>
      </c>
      <c r="F3714">
        <v>8.4400000000000002E-4</v>
      </c>
      <c r="G3714">
        <v>90</v>
      </c>
      <c r="H3714" t="s">
        <v>32</v>
      </c>
      <c r="I3714" t="s">
        <v>33</v>
      </c>
      <c r="J3714">
        <v>2.9329999999999998</v>
      </c>
      <c r="K3714">
        <v>5</v>
      </c>
      <c r="L3714">
        <v>0</v>
      </c>
      <c r="M3714">
        <v>3</v>
      </c>
      <c r="N3714">
        <v>11</v>
      </c>
      <c r="O3714">
        <v>1</v>
      </c>
      <c r="P3714">
        <v>12</v>
      </c>
      <c r="Q3714">
        <v>0</v>
      </c>
      <c r="R3714">
        <v>4</v>
      </c>
      <c r="S3714">
        <v>13</v>
      </c>
      <c r="T3714">
        <v>3</v>
      </c>
      <c r="U3714">
        <v>1</v>
      </c>
      <c r="V3714">
        <v>5</v>
      </c>
      <c r="W3714">
        <v>5</v>
      </c>
      <c r="X3714">
        <v>8</v>
      </c>
      <c r="Y3714">
        <v>4</v>
      </c>
      <c r="Z3714">
        <v>2</v>
      </c>
      <c r="AA3714">
        <v>2</v>
      </c>
      <c r="AB3714">
        <v>2</v>
      </c>
      <c r="AC3714">
        <v>0</v>
      </c>
      <c r="AD3714">
        <v>2</v>
      </c>
      <c r="AE3714">
        <f>SUM(M3714:N3714)/SUM(K3714:AD3714)</f>
        <v>0.16867469879518071</v>
      </c>
      <c r="AF3714">
        <f>SUM(S3714,Y3714)/SUM(K3714:AD3714)</f>
        <v>0.20481927710843373</v>
      </c>
      <c r="AG3714">
        <f t="shared" si="246"/>
        <v>0.26506024096385544</v>
      </c>
      <c r="AH3714">
        <f t="shared" si="247"/>
        <v>3.614457831325301E-2</v>
      </c>
      <c r="AI3714">
        <f t="shared" si="248"/>
        <v>0.12048192771084337</v>
      </c>
      <c r="AJ3714">
        <f t="shared" si="249"/>
        <v>0.20481927710843373</v>
      </c>
      <c r="AK3714">
        <v>31</v>
      </c>
      <c r="AL3714">
        <v>1</v>
      </c>
    </row>
    <row r="3715" spans="1:38" x14ac:dyDescent="0.2">
      <c r="A3715" t="s">
        <v>2654</v>
      </c>
      <c r="B3715">
        <v>465</v>
      </c>
      <c r="C3715">
        <v>781</v>
      </c>
      <c r="D3715">
        <f>C3715-B3715</f>
        <v>316</v>
      </c>
      <c r="E3715">
        <v>0.57499999999999996</v>
      </c>
      <c r="F3715">
        <v>0.111898</v>
      </c>
      <c r="G3715">
        <v>90</v>
      </c>
      <c r="H3715" t="s">
        <v>35</v>
      </c>
      <c r="I3715" t="s">
        <v>33</v>
      </c>
      <c r="J3715">
        <v>3.2949999999999999</v>
      </c>
      <c r="K3715">
        <v>6</v>
      </c>
      <c r="L3715">
        <v>1</v>
      </c>
      <c r="M3715">
        <v>15</v>
      </c>
      <c r="N3715">
        <v>16</v>
      </c>
      <c r="O3715">
        <v>5</v>
      </c>
      <c r="P3715">
        <v>6</v>
      </c>
      <c r="Q3715">
        <v>2</v>
      </c>
      <c r="R3715">
        <v>8</v>
      </c>
      <c r="S3715">
        <v>16</v>
      </c>
      <c r="T3715">
        <v>13</v>
      </c>
      <c r="U3715">
        <v>2</v>
      </c>
      <c r="V3715">
        <v>13</v>
      </c>
      <c r="W3715">
        <v>9</v>
      </c>
      <c r="X3715">
        <v>2</v>
      </c>
      <c r="Y3715">
        <v>18</v>
      </c>
      <c r="Z3715">
        <v>11</v>
      </c>
      <c r="AA3715">
        <v>9</v>
      </c>
      <c r="AB3715">
        <v>8</v>
      </c>
      <c r="AC3715">
        <v>1</v>
      </c>
      <c r="AD3715">
        <v>5</v>
      </c>
      <c r="AE3715">
        <f>SUM(M3715:N3715)/SUM(K3715:AD3715)</f>
        <v>0.18674698795180722</v>
      </c>
      <c r="AF3715">
        <f>SUM(S3715,Y3715)/SUM(K3715:AD3715)</f>
        <v>0.20481927710843373</v>
      </c>
      <c r="AG3715">
        <f t="shared" ref="AG3715:AG3778" si="250">SUM(P3715,K3715,W3715)/SUM(K3715:AD3715)</f>
        <v>0.12650602409638553</v>
      </c>
      <c r="AH3715">
        <f t="shared" ref="AH3715:AH3778" si="251">SUM(AC3715,AD3715,O3715)/SUM(K3715:AD3715)</f>
        <v>6.6265060240963861E-2</v>
      </c>
      <c r="AI3715">
        <f t="shared" ref="AI3715:AI3778" si="252">SUM(R3715,T3715,AB3715,U3715)/SUM(K3715:AD3715)</f>
        <v>0.18674698795180722</v>
      </c>
      <c r="AJ3715">
        <f t="shared" ref="AJ3715:AJ3778" si="253">SUM(Q3715,X3715,V3715,AA3715,Z3715,L3715)/SUM(K3715:AD3715)</f>
        <v>0.2289156626506024</v>
      </c>
    </row>
    <row r="3716" spans="1:38" x14ac:dyDescent="0.2">
      <c r="A3716" t="s">
        <v>1203</v>
      </c>
      <c r="B3716">
        <v>555</v>
      </c>
      <c r="C3716">
        <v>700</v>
      </c>
      <c r="D3716">
        <f>C3716-B3716</f>
        <v>145</v>
      </c>
      <c r="E3716">
        <v>0.21390000000000001</v>
      </c>
      <c r="F3716">
        <v>5.8E-5</v>
      </c>
      <c r="G3716">
        <v>30</v>
      </c>
      <c r="H3716" t="s">
        <v>35</v>
      </c>
      <c r="I3716" t="s">
        <v>44</v>
      </c>
      <c r="J3716">
        <v>3.03</v>
      </c>
      <c r="K3716">
        <v>4</v>
      </c>
      <c r="L3716">
        <v>6</v>
      </c>
      <c r="M3716">
        <v>5</v>
      </c>
      <c r="N3716">
        <v>13</v>
      </c>
      <c r="O3716">
        <v>2</v>
      </c>
      <c r="P3716">
        <v>9</v>
      </c>
      <c r="Q3716">
        <v>2</v>
      </c>
      <c r="R3716">
        <v>2</v>
      </c>
      <c r="S3716">
        <v>12</v>
      </c>
      <c r="T3716">
        <v>3</v>
      </c>
      <c r="U3716">
        <v>0</v>
      </c>
      <c r="V3716">
        <v>8</v>
      </c>
      <c r="W3716">
        <v>1</v>
      </c>
      <c r="X3716">
        <v>0</v>
      </c>
      <c r="Y3716">
        <v>5</v>
      </c>
      <c r="Z3716">
        <v>4</v>
      </c>
      <c r="AA3716">
        <v>5</v>
      </c>
      <c r="AB3716">
        <v>2</v>
      </c>
      <c r="AC3716">
        <v>0</v>
      </c>
      <c r="AD3716">
        <v>0</v>
      </c>
      <c r="AE3716">
        <f>SUM(M3716:N3716)/SUM(K3716:AD3716)</f>
        <v>0.21686746987951808</v>
      </c>
      <c r="AF3716">
        <f>SUM(S3716,Y3716)/SUM(K3716:AD3716)</f>
        <v>0.20481927710843373</v>
      </c>
      <c r="AG3716">
        <f t="shared" si="250"/>
        <v>0.16867469879518071</v>
      </c>
      <c r="AH3716">
        <f t="shared" si="251"/>
        <v>2.4096385542168676E-2</v>
      </c>
      <c r="AI3716">
        <f t="shared" si="252"/>
        <v>8.4337349397590355E-2</v>
      </c>
      <c r="AJ3716">
        <f t="shared" si="253"/>
        <v>0.30120481927710846</v>
      </c>
    </row>
    <row r="3717" spans="1:38" x14ac:dyDescent="0.2">
      <c r="A3717" t="s">
        <v>320</v>
      </c>
      <c r="B3717">
        <v>367</v>
      </c>
      <c r="C3717">
        <v>597</v>
      </c>
      <c r="D3717">
        <f>C3717-B3717</f>
        <v>230</v>
      </c>
      <c r="E3717">
        <v>0.3206</v>
      </c>
      <c r="F3717">
        <v>7.8999999999999996E-5</v>
      </c>
      <c r="G3717">
        <v>66</v>
      </c>
      <c r="H3717" t="s">
        <v>46</v>
      </c>
      <c r="I3717" t="s">
        <v>321</v>
      </c>
      <c r="J3717">
        <v>2.6869999999999998</v>
      </c>
      <c r="K3717">
        <v>12</v>
      </c>
      <c r="L3717">
        <v>0</v>
      </c>
      <c r="M3717">
        <v>10</v>
      </c>
      <c r="N3717">
        <v>11</v>
      </c>
      <c r="O3717">
        <v>2</v>
      </c>
      <c r="P3717">
        <v>9</v>
      </c>
      <c r="Q3717">
        <v>4</v>
      </c>
      <c r="R3717">
        <v>1</v>
      </c>
      <c r="S3717">
        <v>10</v>
      </c>
      <c r="T3717">
        <v>1</v>
      </c>
      <c r="U3717">
        <v>1</v>
      </c>
      <c r="V3717">
        <v>10</v>
      </c>
      <c r="W3717">
        <v>10</v>
      </c>
      <c r="X3717">
        <v>2</v>
      </c>
      <c r="Y3717">
        <v>15</v>
      </c>
      <c r="Z3717">
        <v>9</v>
      </c>
      <c r="AA3717">
        <v>10</v>
      </c>
      <c r="AB3717">
        <v>3</v>
      </c>
      <c r="AC3717">
        <v>0</v>
      </c>
      <c r="AD3717">
        <v>2</v>
      </c>
      <c r="AE3717">
        <f>SUM(M3717:N3717)/SUM(K3717:AD3717)</f>
        <v>0.1721311475409836</v>
      </c>
      <c r="AF3717">
        <f>SUM(S3717,Y3717)/SUM(K3717:AD3717)</f>
        <v>0.20491803278688525</v>
      </c>
      <c r="AG3717">
        <f t="shared" si="250"/>
        <v>0.25409836065573771</v>
      </c>
      <c r="AH3717">
        <f t="shared" si="251"/>
        <v>3.2786885245901641E-2</v>
      </c>
      <c r="AI3717">
        <f t="shared" si="252"/>
        <v>4.9180327868852458E-2</v>
      </c>
      <c r="AJ3717">
        <f t="shared" si="253"/>
        <v>0.28688524590163933</v>
      </c>
      <c r="AK3717">
        <v>1</v>
      </c>
      <c r="AL3717">
        <v>1</v>
      </c>
    </row>
    <row r="3718" spans="1:38" x14ac:dyDescent="0.2">
      <c r="A3718" t="s">
        <v>1777</v>
      </c>
      <c r="B3718">
        <v>125</v>
      </c>
      <c r="C3718">
        <v>294</v>
      </c>
      <c r="D3718">
        <f>C3718-B3718</f>
        <v>169</v>
      </c>
      <c r="E3718">
        <v>0.1069</v>
      </c>
      <c r="F3718">
        <v>1.3159999999999999E-3</v>
      </c>
      <c r="G3718">
        <v>6</v>
      </c>
      <c r="H3718" t="s">
        <v>35</v>
      </c>
      <c r="I3718" t="s">
        <v>36</v>
      </c>
      <c r="J3718">
        <v>3.08</v>
      </c>
      <c r="K3718">
        <v>4</v>
      </c>
      <c r="L3718">
        <v>0</v>
      </c>
      <c r="M3718">
        <v>8</v>
      </c>
      <c r="N3718">
        <v>13</v>
      </c>
      <c r="O3718">
        <v>0</v>
      </c>
      <c r="P3718">
        <v>16</v>
      </c>
      <c r="Q3718">
        <v>3</v>
      </c>
      <c r="R3718">
        <v>4</v>
      </c>
      <c r="S3718">
        <v>19</v>
      </c>
      <c r="T3718">
        <v>10</v>
      </c>
      <c r="U3718">
        <v>1</v>
      </c>
      <c r="V3718">
        <v>9</v>
      </c>
      <c r="W3718">
        <v>1</v>
      </c>
      <c r="X3718">
        <v>8</v>
      </c>
      <c r="Y3718">
        <v>6</v>
      </c>
      <c r="Z3718">
        <v>9</v>
      </c>
      <c r="AA3718">
        <v>3</v>
      </c>
      <c r="AB3718">
        <v>6</v>
      </c>
      <c r="AC3718">
        <v>0</v>
      </c>
      <c r="AD3718">
        <v>2</v>
      </c>
      <c r="AE3718">
        <f>SUM(M3718:N3718)/SUM(K3718:AD3718)</f>
        <v>0.1721311475409836</v>
      </c>
      <c r="AF3718">
        <f>SUM(S3718,Y3718)/SUM(K3718:AD3718)</f>
        <v>0.20491803278688525</v>
      </c>
      <c r="AG3718">
        <f t="shared" si="250"/>
        <v>0.1721311475409836</v>
      </c>
      <c r="AH3718">
        <f t="shared" si="251"/>
        <v>1.6393442622950821E-2</v>
      </c>
      <c r="AI3718">
        <f t="shared" si="252"/>
        <v>0.1721311475409836</v>
      </c>
      <c r="AJ3718">
        <f t="shared" si="253"/>
        <v>0.26229508196721313</v>
      </c>
    </row>
    <row r="3719" spans="1:38" x14ac:dyDescent="0.2">
      <c r="A3719" t="s">
        <v>2056</v>
      </c>
      <c r="B3719">
        <v>39</v>
      </c>
      <c r="C3719">
        <v>531</v>
      </c>
      <c r="D3719">
        <f>C3719-B3719</f>
        <v>492</v>
      </c>
      <c r="E3719">
        <v>0.1968</v>
      </c>
      <c r="F3719">
        <v>2.5000000000000001E-5</v>
      </c>
      <c r="G3719">
        <v>18</v>
      </c>
      <c r="H3719" t="s">
        <v>35</v>
      </c>
      <c r="I3719" t="s">
        <v>72</v>
      </c>
      <c r="J3719">
        <v>2.57</v>
      </c>
      <c r="K3719">
        <v>4</v>
      </c>
      <c r="L3719">
        <v>2</v>
      </c>
      <c r="M3719">
        <v>16</v>
      </c>
      <c r="N3719">
        <v>22</v>
      </c>
      <c r="O3719">
        <v>3</v>
      </c>
      <c r="P3719">
        <v>25</v>
      </c>
      <c r="Q3719">
        <v>7</v>
      </c>
      <c r="R3719">
        <v>3</v>
      </c>
      <c r="S3719">
        <v>32</v>
      </c>
      <c r="T3719">
        <v>7</v>
      </c>
      <c r="U3719">
        <v>2</v>
      </c>
      <c r="V3719">
        <v>14</v>
      </c>
      <c r="W3719">
        <v>7</v>
      </c>
      <c r="X3719">
        <v>10</v>
      </c>
      <c r="Y3719">
        <v>9</v>
      </c>
      <c r="Z3719">
        <v>25</v>
      </c>
      <c r="AA3719">
        <v>9</v>
      </c>
      <c r="AB3719">
        <v>1</v>
      </c>
      <c r="AC3719">
        <v>0</v>
      </c>
      <c r="AD3719">
        <v>2</v>
      </c>
      <c r="AE3719">
        <f>SUM(M3719:N3719)/SUM(K3719:AD3719)</f>
        <v>0.19</v>
      </c>
      <c r="AF3719">
        <f>SUM(S3719,Y3719)/SUM(K3719:AD3719)</f>
        <v>0.20499999999999999</v>
      </c>
      <c r="AG3719">
        <f t="shared" si="250"/>
        <v>0.18</v>
      </c>
      <c r="AH3719">
        <f t="shared" si="251"/>
        <v>2.5000000000000001E-2</v>
      </c>
      <c r="AI3719">
        <f t="shared" si="252"/>
        <v>6.5000000000000002E-2</v>
      </c>
      <c r="AJ3719">
        <f t="shared" si="253"/>
        <v>0.33500000000000002</v>
      </c>
    </row>
    <row r="3720" spans="1:38" x14ac:dyDescent="0.2">
      <c r="A3720" t="s">
        <v>1116</v>
      </c>
      <c r="B3720">
        <v>26</v>
      </c>
      <c r="C3720">
        <v>563</v>
      </c>
      <c r="D3720">
        <f>C3720-B3720</f>
        <v>537</v>
      </c>
      <c r="E3720">
        <v>0.17649999999999999</v>
      </c>
      <c r="F3720">
        <v>2.3999999999999998E-3</v>
      </c>
      <c r="G3720">
        <v>18</v>
      </c>
      <c r="H3720" t="s">
        <v>35</v>
      </c>
      <c r="I3720" t="s">
        <v>1117</v>
      </c>
      <c r="J3720">
        <v>2.9660000000000002</v>
      </c>
      <c r="K3720">
        <v>15</v>
      </c>
      <c r="L3720">
        <v>6</v>
      </c>
      <c r="M3720">
        <v>12</v>
      </c>
      <c r="N3720">
        <v>24</v>
      </c>
      <c r="O3720">
        <v>2</v>
      </c>
      <c r="P3720">
        <v>15</v>
      </c>
      <c r="Q3720">
        <v>9</v>
      </c>
      <c r="R3720">
        <v>11</v>
      </c>
      <c r="S3720">
        <v>40</v>
      </c>
      <c r="T3720">
        <v>9</v>
      </c>
      <c r="U3720">
        <v>4</v>
      </c>
      <c r="V3720">
        <v>26</v>
      </c>
      <c r="W3720">
        <v>12</v>
      </c>
      <c r="X3720">
        <v>16</v>
      </c>
      <c r="Y3720">
        <v>17</v>
      </c>
      <c r="Z3720">
        <v>26</v>
      </c>
      <c r="AA3720">
        <v>16</v>
      </c>
      <c r="AB3720">
        <v>9</v>
      </c>
      <c r="AC3720">
        <v>0</v>
      </c>
      <c r="AD3720">
        <v>9</v>
      </c>
      <c r="AE3720">
        <f>SUM(M3720:N3720)/SUM(K3720:AD3720)</f>
        <v>0.12949640287769784</v>
      </c>
      <c r="AF3720">
        <f>SUM(S3720,Y3720)/SUM(K3720:AD3720)</f>
        <v>0.20503597122302158</v>
      </c>
      <c r="AG3720">
        <f t="shared" si="250"/>
        <v>0.15107913669064749</v>
      </c>
      <c r="AH3720">
        <f t="shared" si="251"/>
        <v>3.9568345323741004E-2</v>
      </c>
      <c r="AI3720">
        <f t="shared" si="252"/>
        <v>0.11870503597122302</v>
      </c>
      <c r="AJ3720">
        <f t="shared" si="253"/>
        <v>0.35611510791366907</v>
      </c>
    </row>
    <row r="3721" spans="1:38" x14ac:dyDescent="0.2">
      <c r="A3721" t="s">
        <v>1273</v>
      </c>
      <c r="B3721">
        <v>40</v>
      </c>
      <c r="C3721">
        <v>91</v>
      </c>
      <c r="D3721">
        <f>C3721-B3721</f>
        <v>51</v>
      </c>
      <c r="E3721">
        <v>0.1789</v>
      </c>
      <c r="F3721">
        <v>1.6996000000000001E-2</v>
      </c>
      <c r="G3721">
        <v>18</v>
      </c>
      <c r="H3721" t="s">
        <v>35</v>
      </c>
      <c r="I3721" t="s">
        <v>40</v>
      </c>
      <c r="J3721">
        <v>3.6509999999999998</v>
      </c>
      <c r="K3721">
        <v>4</v>
      </c>
      <c r="L3721">
        <v>1</v>
      </c>
      <c r="M3721">
        <v>1</v>
      </c>
      <c r="N3721">
        <v>2</v>
      </c>
      <c r="O3721">
        <v>0</v>
      </c>
      <c r="P3721">
        <v>2</v>
      </c>
      <c r="Q3721">
        <v>1</v>
      </c>
      <c r="R3721">
        <v>2</v>
      </c>
      <c r="S3721">
        <v>4</v>
      </c>
      <c r="T3721">
        <v>3</v>
      </c>
      <c r="U3721">
        <v>1</v>
      </c>
      <c r="V3721">
        <v>2</v>
      </c>
      <c r="W3721">
        <v>3</v>
      </c>
      <c r="X3721">
        <v>1</v>
      </c>
      <c r="Y3721">
        <v>4</v>
      </c>
      <c r="Z3721">
        <v>4</v>
      </c>
      <c r="AA3721">
        <v>2</v>
      </c>
      <c r="AB3721">
        <v>1</v>
      </c>
      <c r="AC3721">
        <v>0</v>
      </c>
      <c r="AD3721">
        <v>1</v>
      </c>
      <c r="AE3721">
        <f>SUM(M3721:N3721)/SUM(K3721:AD3721)</f>
        <v>7.6923076923076927E-2</v>
      </c>
      <c r="AF3721">
        <f>SUM(S3721,Y3721)/SUM(K3721:AD3721)</f>
        <v>0.20512820512820512</v>
      </c>
      <c r="AG3721">
        <f t="shared" si="250"/>
        <v>0.23076923076923078</v>
      </c>
      <c r="AH3721">
        <f t="shared" si="251"/>
        <v>2.564102564102564E-2</v>
      </c>
      <c r="AI3721">
        <f t="shared" si="252"/>
        <v>0.17948717948717949</v>
      </c>
      <c r="AJ3721">
        <f t="shared" si="253"/>
        <v>0.28205128205128205</v>
      </c>
    </row>
    <row r="3722" spans="1:38" x14ac:dyDescent="0.2">
      <c r="A3722" t="s">
        <v>3088</v>
      </c>
      <c r="B3722">
        <v>241</v>
      </c>
      <c r="C3722">
        <v>283</v>
      </c>
      <c r="D3722">
        <f>C3722-B3722</f>
        <v>42</v>
      </c>
      <c r="E3722">
        <v>0.13300000000000001</v>
      </c>
      <c r="F3722">
        <v>2.0999999999999999E-5</v>
      </c>
      <c r="G3722">
        <v>6</v>
      </c>
      <c r="H3722" t="s">
        <v>35</v>
      </c>
      <c r="I3722" t="s">
        <v>321</v>
      </c>
      <c r="J3722">
        <v>4.1769999999999996</v>
      </c>
      <c r="K3722">
        <v>0</v>
      </c>
      <c r="L3722">
        <v>0</v>
      </c>
      <c r="M3722">
        <v>0</v>
      </c>
      <c r="N3722">
        <v>3</v>
      </c>
      <c r="O3722">
        <v>2</v>
      </c>
      <c r="P3722">
        <v>0</v>
      </c>
      <c r="Q3722">
        <v>1</v>
      </c>
      <c r="R3722">
        <v>3</v>
      </c>
      <c r="S3722">
        <v>5</v>
      </c>
      <c r="T3722">
        <v>9</v>
      </c>
      <c r="U3722">
        <v>0</v>
      </c>
      <c r="V3722">
        <v>2</v>
      </c>
      <c r="W3722">
        <v>4</v>
      </c>
      <c r="X3722">
        <v>2</v>
      </c>
      <c r="Y3722">
        <v>3</v>
      </c>
      <c r="Z3722">
        <v>0</v>
      </c>
      <c r="AA3722">
        <v>3</v>
      </c>
      <c r="AB3722">
        <v>1</v>
      </c>
      <c r="AC3722">
        <v>1</v>
      </c>
      <c r="AD3722">
        <v>0</v>
      </c>
      <c r="AE3722">
        <f>SUM(M3722:N3722)/SUM(K3722:AD3722)</f>
        <v>7.6923076923076927E-2</v>
      </c>
      <c r="AF3722">
        <f>SUM(S3722,Y3722)/SUM(K3722:AD3722)</f>
        <v>0.20512820512820512</v>
      </c>
      <c r="AG3722">
        <f t="shared" si="250"/>
        <v>0.10256410256410256</v>
      </c>
      <c r="AH3722">
        <f t="shared" si="251"/>
        <v>7.6923076923076927E-2</v>
      </c>
      <c r="AI3722">
        <f t="shared" si="252"/>
        <v>0.33333333333333331</v>
      </c>
      <c r="AJ3722">
        <f t="shared" si="253"/>
        <v>0.20512820512820512</v>
      </c>
    </row>
    <row r="3723" spans="1:38" x14ac:dyDescent="0.2">
      <c r="A3723" t="s">
        <v>143</v>
      </c>
      <c r="B3723">
        <v>38</v>
      </c>
      <c r="C3723">
        <v>105</v>
      </c>
      <c r="D3723">
        <f>C3723-B3723</f>
        <v>67</v>
      </c>
      <c r="E3723">
        <v>0.2782</v>
      </c>
      <c r="F3723">
        <v>2.9700000000000001E-4</v>
      </c>
      <c r="G3723">
        <v>54</v>
      </c>
      <c r="H3723" t="s">
        <v>32</v>
      </c>
      <c r="I3723" t="s">
        <v>49</v>
      </c>
      <c r="J3723">
        <v>3.4260000000000002</v>
      </c>
      <c r="K3723">
        <v>3</v>
      </c>
      <c r="L3723">
        <v>0</v>
      </c>
      <c r="M3723">
        <v>1</v>
      </c>
      <c r="N3723">
        <v>4</v>
      </c>
      <c r="O3723">
        <v>1</v>
      </c>
      <c r="P3723">
        <v>5</v>
      </c>
      <c r="Q3723">
        <v>1</v>
      </c>
      <c r="R3723">
        <v>1</v>
      </c>
      <c r="S3723">
        <v>3</v>
      </c>
      <c r="T3723">
        <v>1</v>
      </c>
      <c r="U3723">
        <v>0</v>
      </c>
      <c r="V3723">
        <v>3</v>
      </c>
      <c r="W3723">
        <v>1</v>
      </c>
      <c r="X3723">
        <v>0</v>
      </c>
      <c r="Y3723">
        <v>5</v>
      </c>
      <c r="Z3723">
        <v>2</v>
      </c>
      <c r="AA3723">
        <v>1</v>
      </c>
      <c r="AB3723">
        <v>4</v>
      </c>
      <c r="AC3723">
        <v>0</v>
      </c>
      <c r="AD3723">
        <v>3</v>
      </c>
      <c r="AE3723">
        <f>SUM(M3723:N3723)/SUM(K3723:AD3723)</f>
        <v>0.12820512820512819</v>
      </c>
      <c r="AF3723">
        <f>SUM(S3723,Y3723)/SUM(K3723:AD3723)</f>
        <v>0.20512820512820512</v>
      </c>
      <c r="AG3723">
        <f t="shared" si="250"/>
        <v>0.23076923076923078</v>
      </c>
      <c r="AH3723">
        <f t="shared" si="251"/>
        <v>0.10256410256410256</v>
      </c>
      <c r="AI3723">
        <f t="shared" si="252"/>
        <v>0.15384615384615385</v>
      </c>
      <c r="AJ3723">
        <f t="shared" si="253"/>
        <v>0.17948717948717949</v>
      </c>
      <c r="AK3723">
        <v>16</v>
      </c>
      <c r="AL3723">
        <v>1</v>
      </c>
    </row>
    <row r="3724" spans="1:38" x14ac:dyDescent="0.2">
      <c r="A3724" t="s">
        <v>1598</v>
      </c>
      <c r="B3724">
        <v>49</v>
      </c>
      <c r="C3724">
        <v>293</v>
      </c>
      <c r="D3724">
        <f>C3724-B3724</f>
        <v>244</v>
      </c>
      <c r="E3724">
        <v>0.3039</v>
      </c>
      <c r="F3724">
        <v>2.0900000000000001E-4</v>
      </c>
      <c r="G3724">
        <v>54</v>
      </c>
      <c r="H3724" t="s">
        <v>35</v>
      </c>
      <c r="I3724" t="s">
        <v>33</v>
      </c>
      <c r="J3724">
        <v>2.9119999999999999</v>
      </c>
      <c r="K3724">
        <v>5</v>
      </c>
      <c r="L3724">
        <v>3</v>
      </c>
      <c r="M3724">
        <v>13</v>
      </c>
      <c r="N3724">
        <v>10</v>
      </c>
      <c r="O3724">
        <v>1</v>
      </c>
      <c r="P3724">
        <v>9</v>
      </c>
      <c r="Q3724">
        <v>5</v>
      </c>
      <c r="R3724">
        <v>6</v>
      </c>
      <c r="S3724">
        <v>20</v>
      </c>
      <c r="T3724">
        <v>7</v>
      </c>
      <c r="U3724">
        <v>2</v>
      </c>
      <c r="V3724">
        <v>6</v>
      </c>
      <c r="W3724">
        <v>13</v>
      </c>
      <c r="X3724">
        <v>11</v>
      </c>
      <c r="Y3724">
        <v>12</v>
      </c>
      <c r="Z3724">
        <v>16</v>
      </c>
      <c r="AA3724">
        <v>10</v>
      </c>
      <c r="AB3724">
        <v>3</v>
      </c>
      <c r="AC3724">
        <v>1</v>
      </c>
      <c r="AD3724">
        <v>3</v>
      </c>
      <c r="AE3724">
        <f>SUM(M3724:N3724)/SUM(K3724:AD3724)</f>
        <v>0.14743589743589744</v>
      </c>
      <c r="AF3724">
        <f>SUM(S3724,Y3724)/SUM(K3724:AD3724)</f>
        <v>0.20512820512820512</v>
      </c>
      <c r="AG3724">
        <f t="shared" si="250"/>
        <v>0.17307692307692307</v>
      </c>
      <c r="AH3724">
        <f t="shared" si="251"/>
        <v>3.2051282051282048E-2</v>
      </c>
      <c r="AI3724">
        <f t="shared" si="252"/>
        <v>0.11538461538461539</v>
      </c>
      <c r="AJ3724">
        <f t="shared" si="253"/>
        <v>0.32692307692307693</v>
      </c>
    </row>
    <row r="3725" spans="1:38" x14ac:dyDescent="0.2">
      <c r="A3725" t="s">
        <v>1669</v>
      </c>
      <c r="B3725">
        <v>41</v>
      </c>
      <c r="C3725">
        <v>135</v>
      </c>
      <c r="D3725">
        <f>C3725-B3725</f>
        <v>94</v>
      </c>
      <c r="E3725">
        <v>0.20730000000000001</v>
      </c>
      <c r="F3725">
        <v>5.8999999999999998E-5</v>
      </c>
      <c r="G3725">
        <v>30</v>
      </c>
      <c r="H3725" t="s">
        <v>35</v>
      </c>
      <c r="I3725" t="s">
        <v>36</v>
      </c>
      <c r="J3725">
        <v>3.6869999999999998</v>
      </c>
      <c r="K3725">
        <v>4</v>
      </c>
      <c r="L3725">
        <v>1</v>
      </c>
      <c r="M3725">
        <v>6</v>
      </c>
      <c r="N3725">
        <v>7</v>
      </c>
      <c r="O3725">
        <v>1</v>
      </c>
      <c r="P3725">
        <v>4</v>
      </c>
      <c r="Q3725">
        <v>2</v>
      </c>
      <c r="R3725">
        <v>3</v>
      </c>
      <c r="S3725">
        <v>11</v>
      </c>
      <c r="T3725">
        <v>11</v>
      </c>
      <c r="U3725">
        <v>4</v>
      </c>
      <c r="V3725">
        <v>3</v>
      </c>
      <c r="W3725">
        <v>2</v>
      </c>
      <c r="X3725">
        <v>3</v>
      </c>
      <c r="Y3725">
        <v>5</v>
      </c>
      <c r="Z3725">
        <v>3</v>
      </c>
      <c r="AA3725">
        <v>1</v>
      </c>
      <c r="AB3725">
        <v>3</v>
      </c>
      <c r="AC3725">
        <v>0</v>
      </c>
      <c r="AD3725">
        <v>4</v>
      </c>
      <c r="AE3725">
        <f>SUM(M3725:N3725)/SUM(K3725:AD3725)</f>
        <v>0.16666666666666666</v>
      </c>
      <c r="AF3725">
        <f>SUM(S3725,Y3725)/SUM(K3725:AD3725)</f>
        <v>0.20512820512820512</v>
      </c>
      <c r="AG3725">
        <f t="shared" si="250"/>
        <v>0.12820512820512819</v>
      </c>
      <c r="AH3725">
        <f t="shared" si="251"/>
        <v>6.4102564102564097E-2</v>
      </c>
      <c r="AI3725">
        <f t="shared" si="252"/>
        <v>0.26923076923076922</v>
      </c>
      <c r="AJ3725">
        <f t="shared" si="253"/>
        <v>0.16666666666666666</v>
      </c>
    </row>
    <row r="3726" spans="1:38" x14ac:dyDescent="0.2">
      <c r="A3726" t="s">
        <v>1917</v>
      </c>
      <c r="B3726">
        <v>663</v>
      </c>
      <c r="C3726">
        <v>702</v>
      </c>
      <c r="D3726">
        <f>C3726-B3726</f>
        <v>39</v>
      </c>
      <c r="E3726">
        <v>0.17269999999999999</v>
      </c>
      <c r="F3726">
        <v>0</v>
      </c>
      <c r="G3726">
        <v>18</v>
      </c>
      <c r="H3726" t="s">
        <v>46</v>
      </c>
      <c r="I3726" t="s">
        <v>1918</v>
      </c>
      <c r="J3726">
        <v>2.9769999999999999</v>
      </c>
      <c r="K3726">
        <v>0</v>
      </c>
      <c r="L3726">
        <v>0</v>
      </c>
      <c r="M3726">
        <v>1</v>
      </c>
      <c r="N3726">
        <v>6</v>
      </c>
      <c r="O3726">
        <v>0</v>
      </c>
      <c r="P3726">
        <v>0</v>
      </c>
      <c r="Q3726">
        <v>0</v>
      </c>
      <c r="R3726">
        <v>3</v>
      </c>
      <c r="S3726">
        <v>6</v>
      </c>
      <c r="T3726">
        <v>4</v>
      </c>
      <c r="U3726">
        <v>2</v>
      </c>
      <c r="V3726">
        <v>5</v>
      </c>
      <c r="W3726">
        <v>0</v>
      </c>
      <c r="X3726">
        <v>3</v>
      </c>
      <c r="Y3726">
        <v>2</v>
      </c>
      <c r="Z3726">
        <v>1</v>
      </c>
      <c r="AA3726">
        <v>2</v>
      </c>
      <c r="AB3726">
        <v>0</v>
      </c>
      <c r="AC3726">
        <v>1</v>
      </c>
      <c r="AD3726">
        <v>3</v>
      </c>
      <c r="AE3726">
        <f>SUM(M3726:N3726)/SUM(K3726:AD3726)</f>
        <v>0.17948717948717949</v>
      </c>
      <c r="AF3726">
        <f>SUM(S3726,Y3726)/SUM(K3726:AD3726)</f>
        <v>0.20512820512820512</v>
      </c>
      <c r="AG3726">
        <f t="shared" si="250"/>
        <v>0</v>
      </c>
      <c r="AH3726">
        <f t="shared" si="251"/>
        <v>0.10256410256410256</v>
      </c>
      <c r="AI3726">
        <f t="shared" si="252"/>
        <v>0.23076923076923078</v>
      </c>
      <c r="AJ3726">
        <f t="shared" si="253"/>
        <v>0.28205128205128205</v>
      </c>
    </row>
    <row r="3727" spans="1:38" x14ac:dyDescent="0.2">
      <c r="A3727" t="s">
        <v>1904</v>
      </c>
      <c r="B3727">
        <v>100</v>
      </c>
      <c r="C3727">
        <v>512</v>
      </c>
      <c r="D3727">
        <f>C3727-B3727</f>
        <v>412</v>
      </c>
      <c r="E3727">
        <v>0.16700000000000001</v>
      </c>
      <c r="F3727">
        <v>1.3899999999999999E-4</v>
      </c>
      <c r="G3727">
        <v>18</v>
      </c>
      <c r="H3727" t="s">
        <v>46</v>
      </c>
      <c r="I3727" t="s">
        <v>36</v>
      </c>
      <c r="J3727">
        <v>2.8079999999999998</v>
      </c>
      <c r="K3727">
        <v>6</v>
      </c>
      <c r="L3727">
        <v>0</v>
      </c>
      <c r="M3727">
        <v>10</v>
      </c>
      <c r="N3727">
        <v>19</v>
      </c>
      <c r="O3727">
        <v>3</v>
      </c>
      <c r="P3727">
        <v>23</v>
      </c>
      <c r="Q3727">
        <v>2</v>
      </c>
      <c r="R3727">
        <v>5</v>
      </c>
      <c r="S3727">
        <v>24</v>
      </c>
      <c r="T3727">
        <v>3</v>
      </c>
      <c r="U3727">
        <v>2</v>
      </c>
      <c r="V3727">
        <v>13</v>
      </c>
      <c r="W3727">
        <v>2</v>
      </c>
      <c r="X3727">
        <v>6</v>
      </c>
      <c r="Y3727">
        <v>8</v>
      </c>
      <c r="Z3727">
        <v>15</v>
      </c>
      <c r="AA3727">
        <v>7</v>
      </c>
      <c r="AB3727">
        <v>4</v>
      </c>
      <c r="AC3727">
        <v>2</v>
      </c>
      <c r="AD3727">
        <v>2</v>
      </c>
      <c r="AE3727">
        <f>SUM(M3727:N3727)/SUM(K3727:AD3727)</f>
        <v>0.1858974358974359</v>
      </c>
      <c r="AF3727">
        <f>SUM(S3727,Y3727)/SUM(K3727:AD3727)</f>
        <v>0.20512820512820512</v>
      </c>
      <c r="AG3727">
        <f t="shared" si="250"/>
        <v>0.19871794871794871</v>
      </c>
      <c r="AH3727">
        <f t="shared" si="251"/>
        <v>4.4871794871794872E-2</v>
      </c>
      <c r="AI3727">
        <f t="shared" si="252"/>
        <v>8.9743589743589744E-2</v>
      </c>
      <c r="AJ3727">
        <f t="shared" si="253"/>
        <v>0.27564102564102566</v>
      </c>
      <c r="AK3727">
        <v>1</v>
      </c>
      <c r="AL3727">
        <v>1</v>
      </c>
    </row>
    <row r="3728" spans="1:38" x14ac:dyDescent="0.2">
      <c r="A3728" t="s">
        <v>2886</v>
      </c>
      <c r="B3728">
        <v>185</v>
      </c>
      <c r="C3728">
        <v>294</v>
      </c>
      <c r="D3728">
        <f>C3728-B3728</f>
        <v>109</v>
      </c>
      <c r="E3728">
        <v>0.19750000000000001</v>
      </c>
      <c r="F3728">
        <v>3.3930000000000002E-3</v>
      </c>
      <c r="G3728">
        <v>18</v>
      </c>
      <c r="H3728" t="s">
        <v>46</v>
      </c>
      <c r="I3728" t="s">
        <v>36</v>
      </c>
      <c r="J3728">
        <v>3.3029999999999999</v>
      </c>
      <c r="K3728">
        <v>5</v>
      </c>
      <c r="L3728">
        <v>0</v>
      </c>
      <c r="M3728">
        <v>6</v>
      </c>
      <c r="N3728">
        <v>10</v>
      </c>
      <c r="O3728">
        <v>4</v>
      </c>
      <c r="P3728">
        <v>1</v>
      </c>
      <c r="Q3728">
        <v>2</v>
      </c>
      <c r="R3728">
        <v>4</v>
      </c>
      <c r="S3728">
        <v>12</v>
      </c>
      <c r="T3728">
        <v>7</v>
      </c>
      <c r="U3728">
        <v>0</v>
      </c>
      <c r="V3728">
        <v>7</v>
      </c>
      <c r="W3728">
        <v>0</v>
      </c>
      <c r="X3728">
        <v>3</v>
      </c>
      <c r="Y3728">
        <v>4</v>
      </c>
      <c r="Z3728">
        <v>6</v>
      </c>
      <c r="AA3728">
        <v>3</v>
      </c>
      <c r="AB3728">
        <v>3</v>
      </c>
      <c r="AC3728">
        <v>0</v>
      </c>
      <c r="AD3728">
        <v>1</v>
      </c>
      <c r="AE3728">
        <f>SUM(M3728:N3728)/SUM(K3728:AD3728)</f>
        <v>0.20512820512820512</v>
      </c>
      <c r="AF3728">
        <f>SUM(S3728,Y3728)/SUM(K3728:AD3728)</f>
        <v>0.20512820512820512</v>
      </c>
      <c r="AG3728">
        <f t="shared" si="250"/>
        <v>7.6923076923076927E-2</v>
      </c>
      <c r="AH3728">
        <f t="shared" si="251"/>
        <v>6.4102564102564097E-2</v>
      </c>
      <c r="AI3728">
        <f t="shared" si="252"/>
        <v>0.17948717948717949</v>
      </c>
      <c r="AJ3728">
        <f t="shared" si="253"/>
        <v>0.26923076923076922</v>
      </c>
    </row>
    <row r="3729" spans="1:38" x14ac:dyDescent="0.2">
      <c r="A3729" t="s">
        <v>623</v>
      </c>
      <c r="B3729">
        <v>7</v>
      </c>
      <c r="C3729">
        <v>66</v>
      </c>
      <c r="D3729">
        <f>C3729-B3729</f>
        <v>59</v>
      </c>
      <c r="E3729">
        <v>0.25359999999999999</v>
      </c>
      <c r="F3729">
        <v>6.0639999999999999E-3</v>
      </c>
      <c r="G3729">
        <v>42</v>
      </c>
      <c r="H3729" t="s">
        <v>46</v>
      </c>
      <c r="I3729" t="s">
        <v>40</v>
      </c>
      <c r="J3729">
        <v>2.31</v>
      </c>
      <c r="K3729">
        <v>0</v>
      </c>
      <c r="L3729">
        <v>0</v>
      </c>
      <c r="M3729">
        <v>4</v>
      </c>
      <c r="N3729">
        <v>7</v>
      </c>
      <c r="O3729">
        <v>0</v>
      </c>
      <c r="P3729">
        <v>3</v>
      </c>
      <c r="Q3729">
        <v>0</v>
      </c>
      <c r="R3729">
        <v>1</v>
      </c>
      <c r="S3729">
        <v>7</v>
      </c>
      <c r="T3729">
        <v>2</v>
      </c>
      <c r="U3729">
        <v>0</v>
      </c>
      <c r="V3729">
        <v>1</v>
      </c>
      <c r="W3729">
        <v>4</v>
      </c>
      <c r="X3729">
        <v>3</v>
      </c>
      <c r="Y3729">
        <v>1</v>
      </c>
      <c r="Z3729">
        <v>2</v>
      </c>
      <c r="AA3729">
        <v>2</v>
      </c>
      <c r="AB3729">
        <v>0</v>
      </c>
      <c r="AC3729">
        <v>0</v>
      </c>
      <c r="AD3729">
        <v>2</v>
      </c>
      <c r="AE3729">
        <f>SUM(M3729:N3729)/SUM(K3729:AD3729)</f>
        <v>0.28205128205128205</v>
      </c>
      <c r="AF3729">
        <f>SUM(S3729,Y3729)/SUM(K3729:AD3729)</f>
        <v>0.20512820512820512</v>
      </c>
      <c r="AG3729">
        <f t="shared" si="250"/>
        <v>0.17948717948717949</v>
      </c>
      <c r="AH3729">
        <f t="shared" si="251"/>
        <v>5.128205128205128E-2</v>
      </c>
      <c r="AI3729">
        <f t="shared" si="252"/>
        <v>7.6923076923076927E-2</v>
      </c>
      <c r="AJ3729">
        <f t="shared" si="253"/>
        <v>0.20512820512820512</v>
      </c>
      <c r="AK3729">
        <v>3</v>
      </c>
      <c r="AL3729">
        <v>0</v>
      </c>
    </row>
    <row r="3730" spans="1:38" x14ac:dyDescent="0.2">
      <c r="A3730" t="s">
        <v>3101</v>
      </c>
      <c r="B3730">
        <v>14</v>
      </c>
      <c r="C3730">
        <v>375</v>
      </c>
      <c r="D3730">
        <f>C3730-B3730</f>
        <v>361</v>
      </c>
      <c r="E3730">
        <v>0.2213</v>
      </c>
      <c r="F3730">
        <v>5.7399999999999997E-4</v>
      </c>
      <c r="G3730">
        <v>30</v>
      </c>
      <c r="H3730" t="s">
        <v>35</v>
      </c>
      <c r="I3730" t="s">
        <v>33</v>
      </c>
      <c r="J3730">
        <v>3.306</v>
      </c>
      <c r="K3730">
        <v>7</v>
      </c>
      <c r="L3730">
        <v>2</v>
      </c>
      <c r="M3730">
        <v>10</v>
      </c>
      <c r="N3730">
        <v>6</v>
      </c>
      <c r="O3730">
        <v>3</v>
      </c>
      <c r="P3730">
        <v>14</v>
      </c>
      <c r="Q3730">
        <v>1</v>
      </c>
      <c r="R3730">
        <v>5</v>
      </c>
      <c r="S3730">
        <v>21</v>
      </c>
      <c r="T3730">
        <v>6</v>
      </c>
      <c r="U3730">
        <v>4</v>
      </c>
      <c r="V3730">
        <v>10</v>
      </c>
      <c r="W3730">
        <v>11</v>
      </c>
      <c r="X3730">
        <v>4</v>
      </c>
      <c r="Y3730">
        <v>10</v>
      </c>
      <c r="Z3730">
        <v>14</v>
      </c>
      <c r="AA3730">
        <v>12</v>
      </c>
      <c r="AB3730">
        <v>6</v>
      </c>
      <c r="AC3730">
        <v>0</v>
      </c>
      <c r="AD3730">
        <v>5</v>
      </c>
      <c r="AE3730">
        <f>SUM(M3730:N3730)/SUM(K3730:AD3730)</f>
        <v>0.10596026490066225</v>
      </c>
      <c r="AF3730">
        <f>SUM(S3730,Y3730)/SUM(K3730:AD3730)</f>
        <v>0.20529801324503311</v>
      </c>
      <c r="AG3730">
        <f t="shared" si="250"/>
        <v>0.2119205298013245</v>
      </c>
      <c r="AH3730">
        <f t="shared" si="251"/>
        <v>5.2980132450331126E-2</v>
      </c>
      <c r="AI3730">
        <f t="shared" si="252"/>
        <v>0.13907284768211919</v>
      </c>
      <c r="AJ3730">
        <f t="shared" si="253"/>
        <v>0.28476821192052981</v>
      </c>
    </row>
    <row r="3731" spans="1:38" x14ac:dyDescent="0.2">
      <c r="A3731" t="s">
        <v>2574</v>
      </c>
      <c r="B3731">
        <v>240</v>
      </c>
      <c r="C3731">
        <v>312</v>
      </c>
      <c r="D3731">
        <f>C3731-B3731</f>
        <v>72</v>
      </c>
      <c r="E3731">
        <v>0.19259999999999999</v>
      </c>
      <c r="F3731" s="1">
        <v>7.9999999999999996E-6</v>
      </c>
      <c r="G3731">
        <v>18</v>
      </c>
      <c r="H3731" t="s">
        <v>35</v>
      </c>
      <c r="I3731" t="s">
        <v>33</v>
      </c>
      <c r="J3731">
        <v>3.5249999999999999</v>
      </c>
      <c r="K3731">
        <v>4</v>
      </c>
      <c r="L3731">
        <v>0</v>
      </c>
      <c r="M3731">
        <v>2</v>
      </c>
      <c r="N3731">
        <v>9</v>
      </c>
      <c r="O3731">
        <v>3</v>
      </c>
      <c r="P3731">
        <v>0</v>
      </c>
      <c r="Q3731">
        <v>0</v>
      </c>
      <c r="R3731">
        <v>3</v>
      </c>
      <c r="S3731">
        <v>10</v>
      </c>
      <c r="T3731">
        <v>11</v>
      </c>
      <c r="U3731">
        <v>2</v>
      </c>
      <c r="V3731">
        <v>3</v>
      </c>
      <c r="W3731">
        <v>2</v>
      </c>
      <c r="X3731">
        <v>8</v>
      </c>
      <c r="Y3731">
        <v>5</v>
      </c>
      <c r="Z3731">
        <v>2</v>
      </c>
      <c r="AA3731">
        <v>4</v>
      </c>
      <c r="AB3731">
        <v>1</v>
      </c>
      <c r="AC3731">
        <v>3</v>
      </c>
      <c r="AD3731">
        <v>1</v>
      </c>
      <c r="AE3731">
        <f>SUM(M3731:N3731)/SUM(K3731:AD3731)</f>
        <v>0.15068493150684931</v>
      </c>
      <c r="AF3731">
        <f>SUM(S3731,Y3731)/SUM(K3731:AD3731)</f>
        <v>0.20547945205479451</v>
      </c>
      <c r="AG3731">
        <f t="shared" si="250"/>
        <v>8.2191780821917804E-2</v>
      </c>
      <c r="AH3731">
        <f t="shared" si="251"/>
        <v>9.5890410958904104E-2</v>
      </c>
      <c r="AI3731">
        <f t="shared" si="252"/>
        <v>0.23287671232876711</v>
      </c>
      <c r="AJ3731">
        <f t="shared" si="253"/>
        <v>0.23287671232876711</v>
      </c>
    </row>
    <row r="3732" spans="1:38" x14ac:dyDescent="0.2">
      <c r="A3732" t="s">
        <v>451</v>
      </c>
      <c r="B3732">
        <v>145</v>
      </c>
      <c r="C3732">
        <v>293</v>
      </c>
      <c r="D3732">
        <f>C3732-B3732</f>
        <v>148</v>
      </c>
      <c r="E3732">
        <v>0.3695</v>
      </c>
      <c r="F3732">
        <v>5.7300000000000005E-4</v>
      </c>
      <c r="G3732">
        <v>78</v>
      </c>
      <c r="H3732" t="s">
        <v>46</v>
      </c>
      <c r="I3732" t="s">
        <v>44</v>
      </c>
      <c r="J3732">
        <v>2.681</v>
      </c>
      <c r="K3732">
        <v>5</v>
      </c>
      <c r="L3732">
        <v>0</v>
      </c>
      <c r="M3732">
        <v>4</v>
      </c>
      <c r="N3732">
        <v>8</v>
      </c>
      <c r="O3732">
        <v>0</v>
      </c>
      <c r="P3732">
        <v>13</v>
      </c>
      <c r="Q3732">
        <v>0</v>
      </c>
      <c r="R3732">
        <v>0</v>
      </c>
      <c r="S3732">
        <v>11</v>
      </c>
      <c r="T3732">
        <v>0</v>
      </c>
      <c r="U3732">
        <v>0</v>
      </c>
      <c r="V3732">
        <v>1</v>
      </c>
      <c r="W3732">
        <v>1</v>
      </c>
      <c r="X3732">
        <v>3</v>
      </c>
      <c r="Y3732">
        <v>4</v>
      </c>
      <c r="Z3732">
        <v>14</v>
      </c>
      <c r="AA3732">
        <v>8</v>
      </c>
      <c r="AB3732">
        <v>0</v>
      </c>
      <c r="AC3732">
        <v>0</v>
      </c>
      <c r="AD3732">
        <v>1</v>
      </c>
      <c r="AE3732">
        <f>SUM(M3732:N3732)/SUM(K3732:AD3732)</f>
        <v>0.16438356164383561</v>
      </c>
      <c r="AF3732">
        <f>SUM(S3732,Y3732)/SUM(K3732:AD3732)</f>
        <v>0.20547945205479451</v>
      </c>
      <c r="AG3732">
        <f t="shared" si="250"/>
        <v>0.26027397260273971</v>
      </c>
      <c r="AH3732">
        <f t="shared" si="251"/>
        <v>1.3698630136986301E-2</v>
      </c>
      <c r="AI3732">
        <f t="shared" si="252"/>
        <v>0</v>
      </c>
      <c r="AJ3732">
        <f t="shared" si="253"/>
        <v>0.35616438356164382</v>
      </c>
      <c r="AK3732">
        <v>7</v>
      </c>
      <c r="AL3732">
        <v>0</v>
      </c>
    </row>
    <row r="3733" spans="1:38" x14ac:dyDescent="0.2">
      <c r="A3733" t="s">
        <v>786</v>
      </c>
      <c r="B3733">
        <v>4</v>
      </c>
      <c r="C3733">
        <v>426</v>
      </c>
      <c r="D3733">
        <f>C3733-B3733</f>
        <v>422</v>
      </c>
      <c r="E3733">
        <v>0.40279999999999999</v>
      </c>
      <c r="F3733">
        <v>8.6000000000000003E-5</v>
      </c>
      <c r="G3733">
        <v>78</v>
      </c>
      <c r="H3733" t="s">
        <v>32</v>
      </c>
      <c r="I3733" t="s">
        <v>49</v>
      </c>
      <c r="J3733">
        <v>2.3479999999999999</v>
      </c>
      <c r="K3733">
        <v>7</v>
      </c>
      <c r="L3733">
        <v>0</v>
      </c>
      <c r="M3733">
        <v>13</v>
      </c>
      <c r="N3733">
        <v>18</v>
      </c>
      <c r="O3733">
        <v>1</v>
      </c>
      <c r="P3733">
        <v>20</v>
      </c>
      <c r="Q3733">
        <v>3</v>
      </c>
      <c r="R3733">
        <v>3</v>
      </c>
      <c r="S3733">
        <v>24</v>
      </c>
      <c r="T3733">
        <v>2</v>
      </c>
      <c r="U3733">
        <v>0</v>
      </c>
      <c r="V3733">
        <v>9</v>
      </c>
      <c r="W3733">
        <v>13</v>
      </c>
      <c r="X3733">
        <v>11</v>
      </c>
      <c r="Y3733">
        <v>6</v>
      </c>
      <c r="Z3733">
        <v>14</v>
      </c>
      <c r="AA3733">
        <v>1</v>
      </c>
      <c r="AB3733">
        <v>0</v>
      </c>
      <c r="AC3733">
        <v>0</v>
      </c>
      <c r="AD3733">
        <v>1</v>
      </c>
      <c r="AE3733">
        <f>SUM(M3733:N3733)/SUM(K3733:AD3733)</f>
        <v>0.21232876712328766</v>
      </c>
      <c r="AF3733">
        <f>SUM(S3733,Y3733)/SUM(K3733:AD3733)</f>
        <v>0.20547945205479451</v>
      </c>
      <c r="AG3733">
        <f t="shared" si="250"/>
        <v>0.27397260273972601</v>
      </c>
      <c r="AH3733">
        <f t="shared" si="251"/>
        <v>1.3698630136986301E-2</v>
      </c>
      <c r="AI3733">
        <f t="shared" si="252"/>
        <v>3.4246575342465752E-2</v>
      </c>
      <c r="AJ3733">
        <f t="shared" si="253"/>
        <v>0.26027397260273971</v>
      </c>
      <c r="AK3733">
        <v>32</v>
      </c>
      <c r="AL3733">
        <v>0</v>
      </c>
    </row>
    <row r="3734" spans="1:38" x14ac:dyDescent="0.2">
      <c r="A3734" t="s">
        <v>3359</v>
      </c>
      <c r="B3734">
        <v>103</v>
      </c>
      <c r="C3734">
        <v>263</v>
      </c>
      <c r="D3734">
        <f>C3734-B3734</f>
        <v>160</v>
      </c>
      <c r="E3734">
        <v>0.22509999999999999</v>
      </c>
      <c r="F3734" s="1">
        <v>5.0000000000000004E-6</v>
      </c>
      <c r="G3734">
        <v>30</v>
      </c>
      <c r="H3734" t="s">
        <v>46</v>
      </c>
      <c r="I3734" t="s">
        <v>1193</v>
      </c>
      <c r="J3734">
        <v>2.4529999999999998</v>
      </c>
      <c r="K3734">
        <v>2</v>
      </c>
      <c r="L3734">
        <v>0</v>
      </c>
      <c r="M3734">
        <v>6</v>
      </c>
      <c r="N3734">
        <v>13</v>
      </c>
      <c r="O3734">
        <v>1</v>
      </c>
      <c r="P3734">
        <v>5</v>
      </c>
      <c r="Q3734">
        <v>2</v>
      </c>
      <c r="R3734">
        <v>3</v>
      </c>
      <c r="S3734">
        <v>11</v>
      </c>
      <c r="T3734">
        <v>4</v>
      </c>
      <c r="U3734">
        <v>0</v>
      </c>
      <c r="V3734">
        <v>6</v>
      </c>
      <c r="W3734">
        <v>2</v>
      </c>
      <c r="X3734">
        <v>5</v>
      </c>
      <c r="Y3734">
        <v>4</v>
      </c>
      <c r="Z3734">
        <v>7</v>
      </c>
      <c r="AA3734">
        <v>2</v>
      </c>
      <c r="AB3734">
        <v>0</v>
      </c>
      <c r="AC3734">
        <v>0</v>
      </c>
      <c r="AD3734">
        <v>0</v>
      </c>
      <c r="AE3734">
        <f>SUM(M3734:N3734)/SUM(K3734:AD3734)</f>
        <v>0.26027397260273971</v>
      </c>
      <c r="AF3734">
        <f>SUM(S3734,Y3734)/SUM(K3734:AD3734)</f>
        <v>0.20547945205479451</v>
      </c>
      <c r="AG3734">
        <f t="shared" si="250"/>
        <v>0.12328767123287671</v>
      </c>
      <c r="AH3734">
        <f t="shared" si="251"/>
        <v>1.3698630136986301E-2</v>
      </c>
      <c r="AI3734">
        <f t="shared" si="252"/>
        <v>9.5890410958904104E-2</v>
      </c>
      <c r="AJ3734">
        <f t="shared" si="253"/>
        <v>0.30136986301369861</v>
      </c>
      <c r="AK3734">
        <v>1</v>
      </c>
      <c r="AL3734">
        <v>0</v>
      </c>
    </row>
    <row r="3735" spans="1:38" x14ac:dyDescent="0.2">
      <c r="A3735" t="s">
        <v>2676</v>
      </c>
      <c r="B3735">
        <v>979</v>
      </c>
      <c r="C3735">
        <v>1259</v>
      </c>
      <c r="D3735">
        <f>C3735-B3735</f>
        <v>280</v>
      </c>
      <c r="E3735">
        <v>0.17199999999999999</v>
      </c>
      <c r="F3735">
        <v>4.1E-5</v>
      </c>
      <c r="G3735">
        <v>18</v>
      </c>
      <c r="H3735" t="s">
        <v>46</v>
      </c>
      <c r="I3735" t="s">
        <v>36</v>
      </c>
      <c r="J3735">
        <v>3.1819999999999999</v>
      </c>
      <c r="K3735">
        <v>4</v>
      </c>
      <c r="L3735">
        <v>0</v>
      </c>
      <c r="M3735">
        <v>9</v>
      </c>
      <c r="N3735">
        <v>9</v>
      </c>
      <c r="O3735">
        <v>0</v>
      </c>
      <c r="P3735">
        <v>12</v>
      </c>
      <c r="Q3735">
        <v>1</v>
      </c>
      <c r="R3735">
        <v>8</v>
      </c>
      <c r="S3735">
        <v>23</v>
      </c>
      <c r="T3735">
        <v>11</v>
      </c>
      <c r="U3735">
        <v>2</v>
      </c>
      <c r="V3735">
        <v>13</v>
      </c>
      <c r="W3735">
        <v>6</v>
      </c>
      <c r="X3735">
        <v>8</v>
      </c>
      <c r="Y3735">
        <v>6</v>
      </c>
      <c r="Z3735">
        <v>8</v>
      </c>
      <c r="AA3735">
        <v>13</v>
      </c>
      <c r="AB3735">
        <v>4</v>
      </c>
      <c r="AC3735">
        <v>0</v>
      </c>
      <c r="AD3735">
        <v>4</v>
      </c>
      <c r="AE3735">
        <f>SUM(M3735:N3735)/SUM(K3735:AD3735)</f>
        <v>0.1276595744680851</v>
      </c>
      <c r="AF3735">
        <f>SUM(S3735,Y3735)/SUM(K3735:AD3735)</f>
        <v>0.20567375886524822</v>
      </c>
      <c r="AG3735">
        <f t="shared" si="250"/>
        <v>0.15602836879432624</v>
      </c>
      <c r="AH3735">
        <f t="shared" si="251"/>
        <v>2.8368794326241134E-2</v>
      </c>
      <c r="AI3735">
        <f t="shared" si="252"/>
        <v>0.1773049645390071</v>
      </c>
      <c r="AJ3735">
        <f t="shared" si="253"/>
        <v>0.30496453900709219</v>
      </c>
      <c r="AK3735">
        <v>3</v>
      </c>
      <c r="AL3735">
        <v>1</v>
      </c>
    </row>
    <row r="3736" spans="1:38" x14ac:dyDescent="0.2">
      <c r="A3736" t="s">
        <v>2051</v>
      </c>
      <c r="B3736">
        <v>2</v>
      </c>
      <c r="C3736">
        <v>64</v>
      </c>
      <c r="D3736">
        <f>C3736-B3736</f>
        <v>62</v>
      </c>
      <c r="E3736">
        <v>0.27279999999999999</v>
      </c>
      <c r="F3736">
        <v>6.29E-4</v>
      </c>
      <c r="G3736">
        <v>54</v>
      </c>
      <c r="H3736" t="s">
        <v>35</v>
      </c>
      <c r="I3736" t="s">
        <v>49</v>
      </c>
      <c r="J3736">
        <v>3.794</v>
      </c>
      <c r="K3736">
        <v>3</v>
      </c>
      <c r="L3736">
        <v>0</v>
      </c>
      <c r="M3736">
        <v>1</v>
      </c>
      <c r="N3736">
        <v>2</v>
      </c>
      <c r="O3736">
        <v>1</v>
      </c>
      <c r="P3736">
        <v>1</v>
      </c>
      <c r="Q3736">
        <v>2</v>
      </c>
      <c r="R3736">
        <v>0</v>
      </c>
      <c r="S3736">
        <v>6</v>
      </c>
      <c r="T3736">
        <v>6</v>
      </c>
      <c r="U3736">
        <v>0</v>
      </c>
      <c r="V3736">
        <v>1</v>
      </c>
      <c r="W3736">
        <v>1</v>
      </c>
      <c r="X3736">
        <v>1</v>
      </c>
      <c r="Y3736">
        <v>1</v>
      </c>
      <c r="Z3736">
        <v>5</v>
      </c>
      <c r="AA3736">
        <v>2</v>
      </c>
      <c r="AB3736">
        <v>1</v>
      </c>
      <c r="AC3736">
        <v>0</v>
      </c>
      <c r="AD3736">
        <v>0</v>
      </c>
      <c r="AE3736">
        <f>SUM(M3736:N3736)/SUM(K3736:AD3736)</f>
        <v>8.8235294117647065E-2</v>
      </c>
      <c r="AF3736">
        <f>SUM(S3736,Y3736)/SUM(K3736:AD3736)</f>
        <v>0.20588235294117646</v>
      </c>
      <c r="AG3736">
        <f t="shared" si="250"/>
        <v>0.14705882352941177</v>
      </c>
      <c r="AH3736">
        <f t="shared" si="251"/>
        <v>2.9411764705882353E-2</v>
      </c>
      <c r="AI3736">
        <f t="shared" si="252"/>
        <v>0.20588235294117646</v>
      </c>
      <c r="AJ3736">
        <f t="shared" si="253"/>
        <v>0.3235294117647059</v>
      </c>
    </row>
    <row r="3737" spans="1:38" x14ac:dyDescent="0.2">
      <c r="A3737" t="s">
        <v>474</v>
      </c>
      <c r="B3737">
        <v>23</v>
      </c>
      <c r="C3737">
        <v>244</v>
      </c>
      <c r="D3737">
        <f>C3737-B3737</f>
        <v>221</v>
      </c>
      <c r="E3737">
        <v>0.39929999999999999</v>
      </c>
      <c r="F3737">
        <v>2.6837E-2</v>
      </c>
      <c r="G3737">
        <v>78</v>
      </c>
      <c r="H3737" t="s">
        <v>35</v>
      </c>
      <c r="I3737" t="s">
        <v>40</v>
      </c>
      <c r="J3737">
        <v>3.2410000000000001</v>
      </c>
      <c r="K3737">
        <v>6</v>
      </c>
      <c r="L3737">
        <v>1</v>
      </c>
      <c r="M3737">
        <v>10</v>
      </c>
      <c r="N3737">
        <v>2</v>
      </c>
      <c r="O3737">
        <v>3</v>
      </c>
      <c r="P3737">
        <v>5</v>
      </c>
      <c r="Q3737">
        <v>1</v>
      </c>
      <c r="R3737">
        <v>5</v>
      </c>
      <c r="S3737">
        <v>15</v>
      </c>
      <c r="T3737">
        <v>5</v>
      </c>
      <c r="U3737">
        <v>0</v>
      </c>
      <c r="V3737">
        <v>9</v>
      </c>
      <c r="W3737">
        <v>5</v>
      </c>
      <c r="X3737">
        <v>4</v>
      </c>
      <c r="Y3737">
        <v>6</v>
      </c>
      <c r="Z3737">
        <v>14</v>
      </c>
      <c r="AA3737">
        <v>6</v>
      </c>
      <c r="AB3737">
        <v>3</v>
      </c>
      <c r="AC3737">
        <v>0</v>
      </c>
      <c r="AD3737">
        <v>2</v>
      </c>
      <c r="AE3737">
        <f>SUM(M3737:N3737)/SUM(K3737:AD3737)</f>
        <v>0.11764705882352941</v>
      </c>
      <c r="AF3737">
        <f>SUM(S3737,Y3737)/SUM(K3737:AD3737)</f>
        <v>0.20588235294117646</v>
      </c>
      <c r="AG3737">
        <f t="shared" si="250"/>
        <v>0.15686274509803921</v>
      </c>
      <c r="AH3737">
        <f t="shared" si="251"/>
        <v>4.9019607843137254E-2</v>
      </c>
      <c r="AI3737">
        <f t="shared" si="252"/>
        <v>0.12745098039215685</v>
      </c>
      <c r="AJ3737">
        <f t="shared" si="253"/>
        <v>0.34313725490196079</v>
      </c>
    </row>
    <row r="3738" spans="1:38" x14ac:dyDescent="0.2">
      <c r="A3738" t="s">
        <v>2949</v>
      </c>
      <c r="B3738">
        <v>121</v>
      </c>
      <c r="C3738">
        <v>223</v>
      </c>
      <c r="D3738">
        <f>C3738-B3738</f>
        <v>102</v>
      </c>
      <c r="E3738">
        <v>0.14050000000000001</v>
      </c>
      <c r="F3738">
        <v>1.0153000000000001E-2</v>
      </c>
      <c r="G3738">
        <v>6</v>
      </c>
      <c r="H3738" t="s">
        <v>35</v>
      </c>
      <c r="I3738" t="s">
        <v>44</v>
      </c>
      <c r="J3738">
        <v>3.4</v>
      </c>
      <c r="K3738">
        <v>0</v>
      </c>
      <c r="L3738">
        <v>1</v>
      </c>
      <c r="M3738">
        <v>4</v>
      </c>
      <c r="N3738">
        <v>4</v>
      </c>
      <c r="O3738">
        <v>1</v>
      </c>
      <c r="P3738">
        <v>2</v>
      </c>
      <c r="Q3738">
        <v>2</v>
      </c>
      <c r="R3738">
        <v>2</v>
      </c>
      <c r="S3738">
        <v>10</v>
      </c>
      <c r="T3738">
        <v>7</v>
      </c>
      <c r="U3738">
        <v>1</v>
      </c>
      <c r="V3738">
        <v>3</v>
      </c>
      <c r="W3738">
        <v>1</v>
      </c>
      <c r="X3738">
        <v>4</v>
      </c>
      <c r="Y3738">
        <v>4</v>
      </c>
      <c r="Z3738">
        <v>3</v>
      </c>
      <c r="AA3738">
        <v>9</v>
      </c>
      <c r="AB3738">
        <v>4</v>
      </c>
      <c r="AC3738">
        <v>1</v>
      </c>
      <c r="AD3738">
        <v>5</v>
      </c>
      <c r="AE3738">
        <f>SUM(M3738:N3738)/SUM(K3738:AD3738)</f>
        <v>0.11764705882352941</v>
      </c>
      <c r="AF3738">
        <f>SUM(S3738,Y3738)/SUM(K3738:AD3738)</f>
        <v>0.20588235294117646</v>
      </c>
      <c r="AG3738">
        <f t="shared" si="250"/>
        <v>4.4117647058823532E-2</v>
      </c>
      <c r="AH3738">
        <f t="shared" si="251"/>
        <v>0.10294117647058823</v>
      </c>
      <c r="AI3738">
        <f t="shared" si="252"/>
        <v>0.20588235294117646</v>
      </c>
      <c r="AJ3738">
        <f t="shared" si="253"/>
        <v>0.3235294117647059</v>
      </c>
    </row>
    <row r="3739" spans="1:38" x14ac:dyDescent="0.2">
      <c r="A3739" t="s">
        <v>1916</v>
      </c>
      <c r="B3739">
        <v>749</v>
      </c>
      <c r="C3739">
        <v>816</v>
      </c>
      <c r="D3739">
        <f>C3739-B3739</f>
        <v>67</v>
      </c>
      <c r="E3739">
        <v>0.1671</v>
      </c>
      <c r="F3739">
        <v>5.1180000000000002E-3</v>
      </c>
      <c r="G3739">
        <v>18</v>
      </c>
      <c r="H3739" t="s">
        <v>35</v>
      </c>
      <c r="I3739" t="s">
        <v>945</v>
      </c>
      <c r="J3739">
        <v>3.5070000000000001</v>
      </c>
      <c r="K3739">
        <v>5</v>
      </c>
      <c r="L3739">
        <v>0</v>
      </c>
      <c r="M3739">
        <v>4</v>
      </c>
      <c r="N3739">
        <v>8</v>
      </c>
      <c r="O3739">
        <v>5</v>
      </c>
      <c r="P3739">
        <v>0</v>
      </c>
      <c r="Q3739">
        <v>1</v>
      </c>
      <c r="R3739">
        <v>3</v>
      </c>
      <c r="S3739">
        <v>8</v>
      </c>
      <c r="T3739">
        <v>7</v>
      </c>
      <c r="U3739">
        <v>2</v>
      </c>
      <c r="V3739">
        <v>3</v>
      </c>
      <c r="W3739">
        <v>0</v>
      </c>
      <c r="X3739">
        <v>2</v>
      </c>
      <c r="Y3739">
        <v>6</v>
      </c>
      <c r="Z3739">
        <v>5</v>
      </c>
      <c r="AA3739">
        <v>3</v>
      </c>
      <c r="AB3739">
        <v>0</v>
      </c>
      <c r="AC3739">
        <v>1</v>
      </c>
      <c r="AD3739">
        <v>5</v>
      </c>
      <c r="AE3739">
        <f>SUM(M3739:N3739)/SUM(K3739:AD3739)</f>
        <v>0.17647058823529413</v>
      </c>
      <c r="AF3739">
        <f>SUM(S3739,Y3739)/SUM(K3739:AD3739)</f>
        <v>0.20588235294117646</v>
      </c>
      <c r="AG3739">
        <f t="shared" si="250"/>
        <v>7.3529411764705885E-2</v>
      </c>
      <c r="AH3739">
        <f t="shared" si="251"/>
        <v>0.16176470588235295</v>
      </c>
      <c r="AI3739">
        <f t="shared" si="252"/>
        <v>0.17647058823529413</v>
      </c>
      <c r="AJ3739">
        <f t="shared" si="253"/>
        <v>0.20588235294117646</v>
      </c>
    </row>
    <row r="3740" spans="1:38" x14ac:dyDescent="0.2">
      <c r="A3740" t="s">
        <v>2623</v>
      </c>
      <c r="B3740">
        <v>172</v>
      </c>
      <c r="C3740">
        <v>217</v>
      </c>
      <c r="D3740">
        <f>C3740-B3740</f>
        <v>45</v>
      </c>
      <c r="E3740">
        <v>0.24490000000000001</v>
      </c>
      <c r="F3740">
        <v>7.6090000000000003E-3</v>
      </c>
      <c r="G3740">
        <v>42</v>
      </c>
      <c r="H3740" t="s">
        <v>46</v>
      </c>
      <c r="I3740" t="s">
        <v>1193</v>
      </c>
      <c r="J3740">
        <v>3.3679999999999999</v>
      </c>
      <c r="K3740">
        <v>1</v>
      </c>
      <c r="L3740">
        <v>1</v>
      </c>
      <c r="M3740">
        <v>4</v>
      </c>
      <c r="N3740">
        <v>3</v>
      </c>
      <c r="O3740">
        <v>0</v>
      </c>
      <c r="P3740">
        <v>0</v>
      </c>
      <c r="Q3740">
        <v>0</v>
      </c>
      <c r="R3740">
        <v>2</v>
      </c>
      <c r="S3740">
        <v>5</v>
      </c>
      <c r="T3740">
        <v>3</v>
      </c>
      <c r="U3740">
        <v>3</v>
      </c>
      <c r="V3740">
        <v>3</v>
      </c>
      <c r="W3740">
        <v>2</v>
      </c>
      <c r="X3740">
        <v>1</v>
      </c>
      <c r="Y3740">
        <v>2</v>
      </c>
      <c r="Z3740">
        <v>2</v>
      </c>
      <c r="AA3740">
        <v>0</v>
      </c>
      <c r="AB3740">
        <v>1</v>
      </c>
      <c r="AC3740">
        <v>0</v>
      </c>
      <c r="AD3740">
        <v>1</v>
      </c>
      <c r="AE3740">
        <f>SUM(M3740:N3740)/SUM(K3740:AD3740)</f>
        <v>0.20588235294117646</v>
      </c>
      <c r="AF3740">
        <f>SUM(S3740,Y3740)/SUM(K3740:AD3740)</f>
        <v>0.20588235294117646</v>
      </c>
      <c r="AG3740">
        <f t="shared" si="250"/>
        <v>8.8235294117647065E-2</v>
      </c>
      <c r="AH3740">
        <f t="shared" si="251"/>
        <v>2.9411764705882353E-2</v>
      </c>
      <c r="AI3740">
        <f t="shared" si="252"/>
        <v>0.26470588235294118</v>
      </c>
      <c r="AJ3740">
        <f t="shared" si="253"/>
        <v>0.20588235294117646</v>
      </c>
    </row>
    <row r="3741" spans="1:38" x14ac:dyDescent="0.2">
      <c r="A3741" t="s">
        <v>3188</v>
      </c>
      <c r="B3741">
        <v>475</v>
      </c>
      <c r="C3741">
        <v>994</v>
      </c>
      <c r="D3741">
        <f>C3741-B3741</f>
        <v>519</v>
      </c>
      <c r="E3741">
        <v>0.1734</v>
      </c>
      <c r="F3741">
        <v>2.6400000000000002E-4</v>
      </c>
      <c r="G3741">
        <v>18</v>
      </c>
      <c r="H3741" t="s">
        <v>35</v>
      </c>
      <c r="I3741" t="s">
        <v>49</v>
      </c>
      <c r="J3741">
        <v>2.6320000000000001</v>
      </c>
      <c r="K3741">
        <v>7</v>
      </c>
      <c r="L3741">
        <v>1</v>
      </c>
      <c r="M3741">
        <v>24</v>
      </c>
      <c r="N3741">
        <v>21</v>
      </c>
      <c r="O3741">
        <v>2</v>
      </c>
      <c r="P3741">
        <v>11</v>
      </c>
      <c r="Q3741">
        <v>4</v>
      </c>
      <c r="R3741">
        <v>3</v>
      </c>
      <c r="S3741">
        <v>31</v>
      </c>
      <c r="T3741">
        <v>9</v>
      </c>
      <c r="U3741">
        <v>4</v>
      </c>
      <c r="V3741">
        <v>12</v>
      </c>
      <c r="W3741">
        <v>14</v>
      </c>
      <c r="X3741">
        <v>12</v>
      </c>
      <c r="Y3741">
        <v>11</v>
      </c>
      <c r="Z3741">
        <v>17</v>
      </c>
      <c r="AA3741">
        <v>13</v>
      </c>
      <c r="AB3741">
        <v>5</v>
      </c>
      <c r="AC3741">
        <v>0</v>
      </c>
      <c r="AD3741">
        <v>3</v>
      </c>
      <c r="AE3741">
        <f>SUM(M3741:N3741)/SUM(K3741:AD3741)</f>
        <v>0.22058823529411764</v>
      </c>
      <c r="AF3741">
        <f>SUM(S3741,Y3741)/SUM(K3741:AD3741)</f>
        <v>0.20588235294117646</v>
      </c>
      <c r="AG3741">
        <f t="shared" si="250"/>
        <v>0.15686274509803921</v>
      </c>
      <c r="AH3741">
        <f t="shared" si="251"/>
        <v>2.4509803921568627E-2</v>
      </c>
      <c r="AI3741">
        <f t="shared" si="252"/>
        <v>0.10294117647058823</v>
      </c>
      <c r="AJ3741">
        <f t="shared" si="253"/>
        <v>0.28921568627450983</v>
      </c>
    </row>
    <row r="3742" spans="1:38" x14ac:dyDescent="0.2">
      <c r="A3742" t="s">
        <v>3220</v>
      </c>
      <c r="B3742">
        <v>11</v>
      </c>
      <c r="C3742">
        <v>59</v>
      </c>
      <c r="D3742">
        <f>C3742-B3742</f>
        <v>48</v>
      </c>
      <c r="E3742">
        <v>0.29070000000000001</v>
      </c>
      <c r="F3742">
        <v>9.8849999999999997E-3</v>
      </c>
      <c r="G3742">
        <v>54</v>
      </c>
      <c r="H3742" t="s">
        <v>35</v>
      </c>
      <c r="I3742" t="s">
        <v>44</v>
      </c>
      <c r="J3742">
        <v>3.415</v>
      </c>
      <c r="K3742">
        <v>1</v>
      </c>
      <c r="L3742">
        <v>0</v>
      </c>
      <c r="M3742">
        <v>4</v>
      </c>
      <c r="N3742">
        <v>4</v>
      </c>
      <c r="O3742">
        <v>0</v>
      </c>
      <c r="P3742">
        <v>1</v>
      </c>
      <c r="Q3742">
        <v>1</v>
      </c>
      <c r="R3742">
        <v>3</v>
      </c>
      <c r="S3742">
        <v>5</v>
      </c>
      <c r="T3742">
        <v>4</v>
      </c>
      <c r="U3742">
        <v>2</v>
      </c>
      <c r="V3742">
        <v>2</v>
      </c>
      <c r="W3742">
        <v>0</v>
      </c>
      <c r="X3742">
        <v>0</v>
      </c>
      <c r="Y3742">
        <v>2</v>
      </c>
      <c r="Z3742">
        <v>4</v>
      </c>
      <c r="AA3742">
        <v>0</v>
      </c>
      <c r="AB3742">
        <v>0</v>
      </c>
      <c r="AC3742">
        <v>1</v>
      </c>
      <c r="AD3742">
        <v>0</v>
      </c>
      <c r="AE3742">
        <f>SUM(M3742:N3742)/SUM(K3742:AD3742)</f>
        <v>0.23529411764705882</v>
      </c>
      <c r="AF3742">
        <f>SUM(S3742,Y3742)/SUM(K3742:AD3742)</f>
        <v>0.20588235294117646</v>
      </c>
      <c r="AG3742">
        <f t="shared" si="250"/>
        <v>5.8823529411764705E-2</v>
      </c>
      <c r="AH3742">
        <f t="shared" si="251"/>
        <v>2.9411764705882353E-2</v>
      </c>
      <c r="AI3742">
        <f t="shared" si="252"/>
        <v>0.26470588235294118</v>
      </c>
      <c r="AJ3742">
        <f t="shared" si="253"/>
        <v>0.20588235294117646</v>
      </c>
    </row>
    <row r="3743" spans="1:38" x14ac:dyDescent="0.2">
      <c r="A3743" t="s">
        <v>1804</v>
      </c>
      <c r="B3743">
        <v>12</v>
      </c>
      <c r="C3743">
        <v>141</v>
      </c>
      <c r="D3743">
        <f>C3743-B3743</f>
        <v>129</v>
      </c>
      <c r="E3743">
        <v>0.32579999999999998</v>
      </c>
      <c r="F3743">
        <v>1.0940999999999999E-2</v>
      </c>
      <c r="G3743">
        <v>66</v>
      </c>
      <c r="H3743" t="s">
        <v>35</v>
      </c>
      <c r="I3743" t="s">
        <v>33</v>
      </c>
      <c r="J3743">
        <v>2.8069999999999999</v>
      </c>
      <c r="K3743">
        <v>3</v>
      </c>
      <c r="L3743">
        <v>0</v>
      </c>
      <c r="M3743">
        <v>10</v>
      </c>
      <c r="N3743">
        <v>7</v>
      </c>
      <c r="O3743">
        <v>4</v>
      </c>
      <c r="P3743">
        <v>9</v>
      </c>
      <c r="Q3743">
        <v>1</v>
      </c>
      <c r="R3743">
        <v>1</v>
      </c>
      <c r="S3743">
        <v>7</v>
      </c>
      <c r="T3743">
        <v>1</v>
      </c>
      <c r="U3743">
        <v>1</v>
      </c>
      <c r="V3743">
        <v>4</v>
      </c>
      <c r="W3743">
        <v>2</v>
      </c>
      <c r="X3743">
        <v>0</v>
      </c>
      <c r="Y3743">
        <v>7</v>
      </c>
      <c r="Z3743">
        <v>5</v>
      </c>
      <c r="AA3743">
        <v>2</v>
      </c>
      <c r="AB3743">
        <v>2</v>
      </c>
      <c r="AC3743">
        <v>0</v>
      </c>
      <c r="AD3743">
        <v>2</v>
      </c>
      <c r="AE3743">
        <f>SUM(M3743:N3743)/SUM(K3743:AD3743)</f>
        <v>0.25</v>
      </c>
      <c r="AF3743">
        <f>SUM(S3743,Y3743)/SUM(K3743:AD3743)</f>
        <v>0.20588235294117646</v>
      </c>
      <c r="AG3743">
        <f t="shared" si="250"/>
        <v>0.20588235294117646</v>
      </c>
      <c r="AH3743">
        <f t="shared" si="251"/>
        <v>8.8235294117647065E-2</v>
      </c>
      <c r="AI3743">
        <f t="shared" si="252"/>
        <v>7.3529411764705885E-2</v>
      </c>
      <c r="AJ3743">
        <f t="shared" si="253"/>
        <v>0.17647058823529413</v>
      </c>
    </row>
    <row r="3744" spans="1:38" x14ac:dyDescent="0.2">
      <c r="A3744" t="s">
        <v>3201</v>
      </c>
      <c r="B3744">
        <v>42</v>
      </c>
      <c r="C3744">
        <v>660</v>
      </c>
      <c r="D3744">
        <f>C3744-B3744</f>
        <v>618</v>
      </c>
      <c r="E3744">
        <v>0.20910000000000001</v>
      </c>
      <c r="F3744">
        <v>2.8010000000000001E-3</v>
      </c>
      <c r="G3744">
        <v>30</v>
      </c>
      <c r="H3744" t="s">
        <v>35</v>
      </c>
      <c r="I3744" t="s">
        <v>33</v>
      </c>
      <c r="J3744">
        <v>2.6179999999999999</v>
      </c>
      <c r="K3744">
        <v>5</v>
      </c>
      <c r="L3744">
        <v>1</v>
      </c>
      <c r="M3744">
        <v>24</v>
      </c>
      <c r="N3744">
        <v>47</v>
      </c>
      <c r="O3744">
        <v>2</v>
      </c>
      <c r="P3744">
        <v>15</v>
      </c>
      <c r="Q3744">
        <v>5</v>
      </c>
      <c r="R3744">
        <v>8</v>
      </c>
      <c r="S3744">
        <v>34</v>
      </c>
      <c r="T3744">
        <v>17</v>
      </c>
      <c r="U3744">
        <v>3</v>
      </c>
      <c r="V3744">
        <v>18</v>
      </c>
      <c r="W3744">
        <v>5</v>
      </c>
      <c r="X3744">
        <v>22</v>
      </c>
      <c r="Y3744">
        <v>22</v>
      </c>
      <c r="Z3744">
        <v>20</v>
      </c>
      <c r="AA3744">
        <v>11</v>
      </c>
      <c r="AB3744">
        <v>10</v>
      </c>
      <c r="AC3744">
        <v>1</v>
      </c>
      <c r="AD3744">
        <v>2</v>
      </c>
      <c r="AE3744">
        <f>SUM(M3744:N3744)/SUM(K3744:AD3744)</f>
        <v>0.2610294117647059</v>
      </c>
      <c r="AF3744">
        <f>SUM(S3744,Y3744)/SUM(K3744:AD3744)</f>
        <v>0.20588235294117646</v>
      </c>
      <c r="AG3744">
        <f t="shared" si="250"/>
        <v>9.1911764705882359E-2</v>
      </c>
      <c r="AH3744">
        <f t="shared" si="251"/>
        <v>1.8382352941176471E-2</v>
      </c>
      <c r="AI3744">
        <f t="shared" si="252"/>
        <v>0.13970588235294118</v>
      </c>
      <c r="AJ3744">
        <f t="shared" si="253"/>
        <v>0.28308823529411764</v>
      </c>
    </row>
    <row r="3745" spans="1:38" x14ac:dyDescent="0.2">
      <c r="A3745" t="s">
        <v>284</v>
      </c>
      <c r="B3745">
        <v>7</v>
      </c>
      <c r="C3745">
        <v>379</v>
      </c>
      <c r="D3745">
        <f>C3745-B3745</f>
        <v>372</v>
      </c>
      <c r="E3745">
        <v>0.38950000000000001</v>
      </c>
      <c r="F3745">
        <v>1.766E-3</v>
      </c>
      <c r="G3745">
        <v>78</v>
      </c>
      <c r="H3745" t="s">
        <v>35</v>
      </c>
      <c r="I3745" t="s">
        <v>51</v>
      </c>
      <c r="J3745">
        <v>2.782</v>
      </c>
      <c r="K3745">
        <v>14</v>
      </c>
      <c r="L3745">
        <v>0</v>
      </c>
      <c r="M3745">
        <v>7</v>
      </c>
      <c r="N3745">
        <v>20</v>
      </c>
      <c r="O3745">
        <v>0</v>
      </c>
      <c r="P3745">
        <v>22</v>
      </c>
      <c r="Q3745">
        <v>2</v>
      </c>
      <c r="R3745">
        <v>3</v>
      </c>
      <c r="S3745">
        <v>24</v>
      </c>
      <c r="T3745">
        <v>3</v>
      </c>
      <c r="U3745">
        <v>0</v>
      </c>
      <c r="V3745">
        <v>7</v>
      </c>
      <c r="W3745">
        <v>8</v>
      </c>
      <c r="X3745">
        <v>6</v>
      </c>
      <c r="Y3745">
        <v>3</v>
      </c>
      <c r="Z3745">
        <v>3</v>
      </c>
      <c r="AA3745">
        <v>5</v>
      </c>
      <c r="AB3745">
        <v>2</v>
      </c>
      <c r="AC3745">
        <v>0</v>
      </c>
      <c r="AD3745">
        <v>2</v>
      </c>
      <c r="AE3745">
        <f>SUM(M3745:N3745)/SUM(K3745:AD3745)</f>
        <v>0.20610687022900764</v>
      </c>
      <c r="AF3745">
        <f>SUM(S3745,Y3745)/SUM(K3745:AD3745)</f>
        <v>0.20610687022900764</v>
      </c>
      <c r="AG3745">
        <f t="shared" si="250"/>
        <v>0.33587786259541985</v>
      </c>
      <c r="AH3745">
        <f t="shared" si="251"/>
        <v>1.5267175572519083E-2</v>
      </c>
      <c r="AI3745">
        <f t="shared" si="252"/>
        <v>6.1068702290076333E-2</v>
      </c>
      <c r="AJ3745">
        <f t="shared" si="253"/>
        <v>0.17557251908396945</v>
      </c>
    </row>
    <row r="3746" spans="1:38" x14ac:dyDescent="0.2">
      <c r="A3746" t="s">
        <v>1921</v>
      </c>
      <c r="B3746">
        <v>424</v>
      </c>
      <c r="C3746">
        <v>551</v>
      </c>
      <c r="D3746">
        <f>C3746-B3746</f>
        <v>127</v>
      </c>
      <c r="E3746">
        <v>0.24379999999999999</v>
      </c>
      <c r="F3746">
        <v>4.3899999999999999E-4</v>
      </c>
      <c r="G3746">
        <v>42</v>
      </c>
      <c r="H3746" t="s">
        <v>35</v>
      </c>
      <c r="I3746" t="s">
        <v>33</v>
      </c>
      <c r="J3746">
        <v>3.0649999999999999</v>
      </c>
      <c r="K3746">
        <v>6</v>
      </c>
      <c r="L3746">
        <v>1</v>
      </c>
      <c r="M3746">
        <v>6</v>
      </c>
      <c r="N3746">
        <v>11</v>
      </c>
      <c r="O3746">
        <v>2</v>
      </c>
      <c r="P3746">
        <v>5</v>
      </c>
      <c r="Q3746">
        <v>3</v>
      </c>
      <c r="R3746">
        <v>5</v>
      </c>
      <c r="S3746">
        <v>15</v>
      </c>
      <c r="T3746">
        <v>6</v>
      </c>
      <c r="U3746">
        <v>3</v>
      </c>
      <c r="V3746">
        <v>10</v>
      </c>
      <c r="W3746">
        <v>4</v>
      </c>
      <c r="X3746">
        <v>5</v>
      </c>
      <c r="Y3746">
        <v>5</v>
      </c>
      <c r="Z3746">
        <v>3</v>
      </c>
      <c r="AA3746">
        <v>4</v>
      </c>
      <c r="AB3746">
        <v>2</v>
      </c>
      <c r="AC3746">
        <v>0</v>
      </c>
      <c r="AD3746">
        <v>1</v>
      </c>
      <c r="AE3746">
        <f>SUM(M3746:N3746)/SUM(K3746:AD3746)</f>
        <v>0.17525773195876287</v>
      </c>
      <c r="AF3746">
        <f>SUM(S3746,Y3746)/SUM(K3746:AD3746)</f>
        <v>0.20618556701030927</v>
      </c>
      <c r="AG3746">
        <f t="shared" si="250"/>
        <v>0.15463917525773196</v>
      </c>
      <c r="AH3746">
        <f t="shared" si="251"/>
        <v>3.0927835051546393E-2</v>
      </c>
      <c r="AI3746">
        <f t="shared" si="252"/>
        <v>0.16494845360824742</v>
      </c>
      <c r="AJ3746">
        <f t="shared" si="253"/>
        <v>0.26804123711340205</v>
      </c>
    </row>
    <row r="3747" spans="1:38" x14ac:dyDescent="0.2">
      <c r="A3747" t="s">
        <v>1183</v>
      </c>
      <c r="B3747">
        <v>303</v>
      </c>
      <c r="C3747">
        <v>381</v>
      </c>
      <c r="D3747">
        <f>C3747-B3747</f>
        <v>78</v>
      </c>
      <c r="E3747">
        <v>0.21659999999999999</v>
      </c>
      <c r="F3747">
        <v>5.9639999999999997E-3</v>
      </c>
      <c r="G3747">
        <v>30</v>
      </c>
      <c r="H3747" t="s">
        <v>35</v>
      </c>
      <c r="I3747" t="s">
        <v>44</v>
      </c>
      <c r="J3747">
        <v>3.4060000000000001</v>
      </c>
      <c r="K3747">
        <v>0</v>
      </c>
      <c r="L3747">
        <v>0</v>
      </c>
      <c r="M3747">
        <v>4</v>
      </c>
      <c r="N3747">
        <v>5</v>
      </c>
      <c r="O3747">
        <v>2</v>
      </c>
      <c r="P3747">
        <v>1</v>
      </c>
      <c r="Q3747">
        <v>4</v>
      </c>
      <c r="R3747">
        <v>4</v>
      </c>
      <c r="S3747">
        <v>7</v>
      </c>
      <c r="T3747">
        <v>7</v>
      </c>
      <c r="U3747">
        <v>2</v>
      </c>
      <c r="V3747">
        <v>3</v>
      </c>
      <c r="W3747">
        <v>2</v>
      </c>
      <c r="X3747">
        <v>2</v>
      </c>
      <c r="Y3747">
        <v>6</v>
      </c>
      <c r="Z3747">
        <v>6</v>
      </c>
      <c r="AA3747">
        <v>1</v>
      </c>
      <c r="AB3747">
        <v>2</v>
      </c>
      <c r="AC3747">
        <v>1</v>
      </c>
      <c r="AD3747">
        <v>4</v>
      </c>
      <c r="AE3747">
        <f>SUM(M3747:N3747)/SUM(K3747:AD3747)</f>
        <v>0.14285714285714285</v>
      </c>
      <c r="AF3747">
        <f>SUM(S3747,Y3747)/SUM(K3747:AD3747)</f>
        <v>0.20634920634920634</v>
      </c>
      <c r="AG3747">
        <f t="shared" si="250"/>
        <v>4.7619047619047616E-2</v>
      </c>
      <c r="AH3747">
        <f t="shared" si="251"/>
        <v>0.1111111111111111</v>
      </c>
      <c r="AI3747">
        <f t="shared" si="252"/>
        <v>0.23809523809523808</v>
      </c>
      <c r="AJ3747">
        <f t="shared" si="253"/>
        <v>0.25396825396825395</v>
      </c>
    </row>
    <row r="3748" spans="1:38" x14ac:dyDescent="0.2">
      <c r="A3748" t="s">
        <v>1844</v>
      </c>
      <c r="B3748">
        <v>205</v>
      </c>
      <c r="C3748">
        <v>453</v>
      </c>
      <c r="D3748">
        <f>C3748-B3748</f>
        <v>248</v>
      </c>
      <c r="E3748">
        <v>0.21249999999999999</v>
      </c>
      <c r="F3748">
        <v>2.92E-4</v>
      </c>
      <c r="G3748">
        <v>30</v>
      </c>
      <c r="H3748" t="s">
        <v>35</v>
      </c>
      <c r="I3748" t="s">
        <v>49</v>
      </c>
      <c r="J3748">
        <v>2.8420000000000001</v>
      </c>
      <c r="K3748">
        <v>0</v>
      </c>
      <c r="L3748">
        <v>1</v>
      </c>
      <c r="M3748">
        <v>8</v>
      </c>
      <c r="N3748">
        <v>11</v>
      </c>
      <c r="O3748">
        <v>5</v>
      </c>
      <c r="P3748">
        <v>6</v>
      </c>
      <c r="Q3748">
        <v>5</v>
      </c>
      <c r="R3748">
        <v>5</v>
      </c>
      <c r="S3748">
        <v>16</v>
      </c>
      <c r="T3748">
        <v>8</v>
      </c>
      <c r="U3748">
        <v>0</v>
      </c>
      <c r="V3748">
        <v>13</v>
      </c>
      <c r="W3748">
        <v>4</v>
      </c>
      <c r="X3748">
        <v>7</v>
      </c>
      <c r="Y3748">
        <v>10</v>
      </c>
      <c r="Z3748">
        <v>10</v>
      </c>
      <c r="AA3748">
        <v>6</v>
      </c>
      <c r="AB3748">
        <v>3</v>
      </c>
      <c r="AC3748">
        <v>1</v>
      </c>
      <c r="AD3748">
        <v>7</v>
      </c>
      <c r="AE3748">
        <f>SUM(M3748:N3748)/SUM(K3748:AD3748)</f>
        <v>0.15079365079365079</v>
      </c>
      <c r="AF3748">
        <f>SUM(S3748,Y3748)/SUM(K3748:AD3748)</f>
        <v>0.20634920634920634</v>
      </c>
      <c r="AG3748">
        <f t="shared" si="250"/>
        <v>7.9365079365079361E-2</v>
      </c>
      <c r="AH3748">
        <f t="shared" si="251"/>
        <v>0.10317460317460317</v>
      </c>
      <c r="AI3748">
        <f t="shared" si="252"/>
        <v>0.12698412698412698</v>
      </c>
      <c r="AJ3748">
        <f t="shared" si="253"/>
        <v>0.33333333333333331</v>
      </c>
    </row>
    <row r="3749" spans="1:38" x14ac:dyDescent="0.2">
      <c r="A3749" t="s">
        <v>2266</v>
      </c>
      <c r="B3749">
        <v>7</v>
      </c>
      <c r="C3749">
        <v>345</v>
      </c>
      <c r="D3749">
        <f>C3749-B3749</f>
        <v>338</v>
      </c>
      <c r="E3749">
        <v>0.14419999999999999</v>
      </c>
      <c r="F3749">
        <v>2.63E-4</v>
      </c>
      <c r="G3749">
        <v>6</v>
      </c>
      <c r="H3749" t="s">
        <v>35</v>
      </c>
      <c r="I3749" t="s">
        <v>33</v>
      </c>
      <c r="J3749">
        <v>2.617</v>
      </c>
      <c r="K3749">
        <v>11</v>
      </c>
      <c r="L3749">
        <v>0</v>
      </c>
      <c r="M3749">
        <v>9</v>
      </c>
      <c r="N3749">
        <v>11</v>
      </c>
      <c r="O3749">
        <v>1</v>
      </c>
      <c r="P3749">
        <v>18</v>
      </c>
      <c r="Q3749">
        <v>2</v>
      </c>
      <c r="R3749">
        <v>0</v>
      </c>
      <c r="S3749">
        <v>17</v>
      </c>
      <c r="T3749">
        <v>2</v>
      </c>
      <c r="U3749">
        <v>1</v>
      </c>
      <c r="V3749">
        <v>16</v>
      </c>
      <c r="W3749">
        <v>2</v>
      </c>
      <c r="X3749">
        <v>5</v>
      </c>
      <c r="Y3749">
        <v>9</v>
      </c>
      <c r="Z3749">
        <v>10</v>
      </c>
      <c r="AA3749">
        <v>8</v>
      </c>
      <c r="AB3749">
        <v>3</v>
      </c>
      <c r="AC3749">
        <v>0</v>
      </c>
      <c r="AD3749">
        <v>1</v>
      </c>
      <c r="AE3749">
        <f>SUM(M3749:N3749)/SUM(K3749:AD3749)</f>
        <v>0.15873015873015872</v>
      </c>
      <c r="AF3749">
        <f>SUM(S3749,Y3749)/SUM(K3749:AD3749)</f>
        <v>0.20634920634920634</v>
      </c>
      <c r="AG3749">
        <f t="shared" si="250"/>
        <v>0.24603174603174602</v>
      </c>
      <c r="AH3749">
        <f t="shared" si="251"/>
        <v>1.5873015873015872E-2</v>
      </c>
      <c r="AI3749">
        <f t="shared" si="252"/>
        <v>4.7619047619047616E-2</v>
      </c>
      <c r="AJ3749">
        <f t="shared" si="253"/>
        <v>0.32539682539682541</v>
      </c>
    </row>
    <row r="3750" spans="1:38" x14ac:dyDescent="0.2">
      <c r="A3750" t="s">
        <v>2492</v>
      </c>
      <c r="B3750">
        <v>7</v>
      </c>
      <c r="C3750">
        <v>102</v>
      </c>
      <c r="D3750">
        <f>C3750-B3750</f>
        <v>95</v>
      </c>
      <c r="E3750">
        <v>0.1867</v>
      </c>
      <c r="F3750">
        <v>1.4729999999999999E-3</v>
      </c>
      <c r="G3750">
        <v>18</v>
      </c>
      <c r="H3750" t="s">
        <v>35</v>
      </c>
      <c r="I3750" t="s">
        <v>59</v>
      </c>
      <c r="J3750">
        <v>3.1429999999999998</v>
      </c>
      <c r="K3750">
        <v>4</v>
      </c>
      <c r="L3750">
        <v>1</v>
      </c>
      <c r="M3750">
        <v>6</v>
      </c>
      <c r="N3750">
        <v>7</v>
      </c>
      <c r="O3750">
        <v>2</v>
      </c>
      <c r="P3750">
        <v>4</v>
      </c>
      <c r="Q3750">
        <v>0</v>
      </c>
      <c r="R3750">
        <v>3</v>
      </c>
      <c r="S3750">
        <v>9</v>
      </c>
      <c r="T3750">
        <v>4</v>
      </c>
      <c r="U3750">
        <v>2</v>
      </c>
      <c r="V3750">
        <v>3</v>
      </c>
      <c r="W3750">
        <v>4</v>
      </c>
      <c r="X3750">
        <v>5</v>
      </c>
      <c r="Y3750">
        <v>4</v>
      </c>
      <c r="Z3750">
        <v>1</v>
      </c>
      <c r="AA3750">
        <v>3</v>
      </c>
      <c r="AB3750">
        <v>1</v>
      </c>
      <c r="AC3750">
        <v>0</v>
      </c>
      <c r="AD3750">
        <v>0</v>
      </c>
      <c r="AE3750">
        <f>SUM(M3750:N3750)/SUM(K3750:AD3750)</f>
        <v>0.20634920634920634</v>
      </c>
      <c r="AF3750">
        <f>SUM(S3750,Y3750)/SUM(K3750:AD3750)</f>
        <v>0.20634920634920634</v>
      </c>
      <c r="AG3750">
        <f t="shared" si="250"/>
        <v>0.19047619047619047</v>
      </c>
      <c r="AH3750">
        <f t="shared" si="251"/>
        <v>3.1746031746031744E-2</v>
      </c>
      <c r="AI3750">
        <f t="shared" si="252"/>
        <v>0.15873015873015872</v>
      </c>
      <c r="AJ3750">
        <f t="shared" si="253"/>
        <v>0.20634920634920634</v>
      </c>
    </row>
    <row r="3751" spans="1:38" x14ac:dyDescent="0.2">
      <c r="A3751" t="s">
        <v>2067</v>
      </c>
      <c r="B3751">
        <v>24</v>
      </c>
      <c r="C3751">
        <v>139</v>
      </c>
      <c r="D3751">
        <f>C3751-B3751</f>
        <v>115</v>
      </c>
      <c r="E3751">
        <v>0.2545</v>
      </c>
      <c r="F3751">
        <v>2.0769999999999999E-3</v>
      </c>
      <c r="G3751">
        <v>42</v>
      </c>
      <c r="H3751" t="s">
        <v>46</v>
      </c>
      <c r="I3751" t="s">
        <v>49</v>
      </c>
      <c r="J3751">
        <v>2.8559999999999999</v>
      </c>
      <c r="K3751">
        <v>5</v>
      </c>
      <c r="L3751">
        <v>0</v>
      </c>
      <c r="M3751">
        <v>5</v>
      </c>
      <c r="N3751">
        <v>9</v>
      </c>
      <c r="O3751">
        <v>1</v>
      </c>
      <c r="P3751">
        <v>9</v>
      </c>
      <c r="Q3751">
        <v>2</v>
      </c>
      <c r="R3751">
        <v>1</v>
      </c>
      <c r="S3751">
        <v>7</v>
      </c>
      <c r="T3751">
        <v>2</v>
      </c>
      <c r="U3751">
        <v>2</v>
      </c>
      <c r="V3751">
        <v>5</v>
      </c>
      <c r="W3751">
        <v>1</v>
      </c>
      <c r="X3751">
        <v>1</v>
      </c>
      <c r="Y3751">
        <v>6</v>
      </c>
      <c r="Z3751">
        <v>3</v>
      </c>
      <c r="AA3751">
        <v>2</v>
      </c>
      <c r="AB3751">
        <v>2</v>
      </c>
      <c r="AC3751">
        <v>0</v>
      </c>
      <c r="AD3751">
        <v>0</v>
      </c>
      <c r="AE3751">
        <f>SUM(M3751:N3751)/SUM(K3751:AD3751)</f>
        <v>0.22222222222222221</v>
      </c>
      <c r="AF3751">
        <f>SUM(S3751,Y3751)/SUM(K3751:AD3751)</f>
        <v>0.20634920634920634</v>
      </c>
      <c r="AG3751">
        <f t="shared" si="250"/>
        <v>0.23809523809523808</v>
      </c>
      <c r="AH3751">
        <f t="shared" si="251"/>
        <v>1.5873015873015872E-2</v>
      </c>
      <c r="AI3751">
        <f t="shared" si="252"/>
        <v>0.1111111111111111</v>
      </c>
      <c r="AJ3751">
        <f t="shared" si="253"/>
        <v>0.20634920634920634</v>
      </c>
      <c r="AK3751">
        <v>23</v>
      </c>
      <c r="AL3751">
        <v>4</v>
      </c>
    </row>
    <row r="3752" spans="1:38" x14ac:dyDescent="0.2">
      <c r="A3752" t="s">
        <v>2475</v>
      </c>
      <c r="B3752">
        <v>115</v>
      </c>
      <c r="C3752">
        <v>227</v>
      </c>
      <c r="D3752">
        <f>C3752-B3752</f>
        <v>112</v>
      </c>
      <c r="E3752">
        <v>0.30059999999999998</v>
      </c>
      <c r="F3752">
        <v>4.9680000000000002E-3</v>
      </c>
      <c r="G3752">
        <v>54</v>
      </c>
      <c r="H3752" t="s">
        <v>35</v>
      </c>
      <c r="I3752" t="s">
        <v>33</v>
      </c>
      <c r="J3752">
        <v>2.8969999999999998</v>
      </c>
      <c r="K3752">
        <v>5</v>
      </c>
      <c r="L3752">
        <v>1</v>
      </c>
      <c r="M3752">
        <v>5</v>
      </c>
      <c r="N3752">
        <v>9</v>
      </c>
      <c r="O3752">
        <v>2</v>
      </c>
      <c r="P3752">
        <v>4</v>
      </c>
      <c r="Q3752">
        <v>1</v>
      </c>
      <c r="R3752">
        <v>3</v>
      </c>
      <c r="S3752">
        <v>7</v>
      </c>
      <c r="T3752">
        <v>0</v>
      </c>
      <c r="U3752">
        <v>2</v>
      </c>
      <c r="V3752">
        <v>4</v>
      </c>
      <c r="W3752">
        <v>2</v>
      </c>
      <c r="X3752">
        <v>4</v>
      </c>
      <c r="Y3752">
        <v>6</v>
      </c>
      <c r="Z3752">
        <v>3</v>
      </c>
      <c r="AA3752">
        <v>3</v>
      </c>
      <c r="AB3752">
        <v>2</v>
      </c>
      <c r="AC3752">
        <v>0</v>
      </c>
      <c r="AD3752">
        <v>0</v>
      </c>
      <c r="AE3752">
        <f>SUM(M3752:N3752)/SUM(K3752:AD3752)</f>
        <v>0.22222222222222221</v>
      </c>
      <c r="AF3752">
        <f>SUM(S3752,Y3752)/SUM(K3752:AD3752)</f>
        <v>0.20634920634920634</v>
      </c>
      <c r="AG3752">
        <f t="shared" si="250"/>
        <v>0.17460317460317459</v>
      </c>
      <c r="AH3752">
        <f t="shared" si="251"/>
        <v>3.1746031746031744E-2</v>
      </c>
      <c r="AI3752">
        <f t="shared" si="252"/>
        <v>0.1111111111111111</v>
      </c>
      <c r="AJ3752">
        <f t="shared" si="253"/>
        <v>0.25396825396825395</v>
      </c>
    </row>
    <row r="3753" spans="1:38" x14ac:dyDescent="0.2">
      <c r="A3753" t="s">
        <v>437</v>
      </c>
      <c r="B3753">
        <v>7</v>
      </c>
      <c r="C3753">
        <v>337</v>
      </c>
      <c r="D3753">
        <f>C3753-B3753</f>
        <v>330</v>
      </c>
      <c r="E3753">
        <v>0.248</v>
      </c>
      <c r="F3753" s="1">
        <v>9.9999999999999995E-7</v>
      </c>
      <c r="G3753">
        <v>42</v>
      </c>
      <c r="H3753" t="s">
        <v>32</v>
      </c>
      <c r="I3753" t="s">
        <v>40</v>
      </c>
      <c r="J3753">
        <v>2.6280000000000001</v>
      </c>
      <c r="K3753">
        <v>3</v>
      </c>
      <c r="L3753">
        <v>0</v>
      </c>
      <c r="M3753">
        <v>19</v>
      </c>
      <c r="N3753">
        <v>20</v>
      </c>
      <c r="O3753">
        <v>1</v>
      </c>
      <c r="P3753">
        <v>5</v>
      </c>
      <c r="Q3753">
        <v>1</v>
      </c>
      <c r="R3753">
        <v>3</v>
      </c>
      <c r="S3753">
        <v>26</v>
      </c>
      <c r="T3753">
        <v>14</v>
      </c>
      <c r="U3753">
        <v>1</v>
      </c>
      <c r="V3753">
        <v>12</v>
      </c>
      <c r="W3753">
        <v>10</v>
      </c>
      <c r="X3753">
        <v>12</v>
      </c>
      <c r="Y3753">
        <v>6</v>
      </c>
      <c r="Z3753">
        <v>10</v>
      </c>
      <c r="AA3753">
        <v>8</v>
      </c>
      <c r="AB3753">
        <v>4</v>
      </c>
      <c r="AC3753">
        <v>0</v>
      </c>
      <c r="AD3753">
        <v>0</v>
      </c>
      <c r="AE3753">
        <f>SUM(M3753:N3753)/SUM(K3753:AD3753)</f>
        <v>0.25161290322580643</v>
      </c>
      <c r="AF3753">
        <f>SUM(S3753,Y3753)/SUM(K3753:AD3753)</f>
        <v>0.20645161290322581</v>
      </c>
      <c r="AG3753">
        <f t="shared" si="250"/>
        <v>0.11612903225806452</v>
      </c>
      <c r="AH3753">
        <f t="shared" si="251"/>
        <v>6.4516129032258064E-3</v>
      </c>
      <c r="AI3753">
        <f t="shared" si="252"/>
        <v>0.14193548387096774</v>
      </c>
      <c r="AJ3753">
        <f t="shared" si="253"/>
        <v>0.27741935483870966</v>
      </c>
      <c r="AK3753">
        <v>3</v>
      </c>
      <c r="AL3753">
        <v>1</v>
      </c>
    </row>
    <row r="3754" spans="1:38" x14ac:dyDescent="0.2">
      <c r="A3754" t="s">
        <v>3047</v>
      </c>
      <c r="B3754">
        <v>241</v>
      </c>
      <c r="C3754">
        <v>345</v>
      </c>
      <c r="D3754">
        <f>C3754-B3754</f>
        <v>104</v>
      </c>
      <c r="E3754">
        <v>0.26740000000000003</v>
      </c>
      <c r="F3754">
        <v>8.7869999999999997E-3</v>
      </c>
      <c r="G3754">
        <v>54</v>
      </c>
      <c r="H3754" t="s">
        <v>35</v>
      </c>
      <c r="I3754" t="s">
        <v>33</v>
      </c>
      <c r="J3754">
        <v>3.0790000000000002</v>
      </c>
      <c r="K3754">
        <v>1</v>
      </c>
      <c r="L3754">
        <v>0</v>
      </c>
      <c r="M3754">
        <v>4</v>
      </c>
      <c r="N3754">
        <v>13</v>
      </c>
      <c r="O3754">
        <v>4</v>
      </c>
      <c r="P3754">
        <v>4</v>
      </c>
      <c r="Q3754">
        <v>0</v>
      </c>
      <c r="R3754">
        <v>6</v>
      </c>
      <c r="S3754">
        <v>13</v>
      </c>
      <c r="T3754">
        <v>8</v>
      </c>
      <c r="U3754">
        <v>1</v>
      </c>
      <c r="V3754">
        <v>7</v>
      </c>
      <c r="W3754">
        <v>2</v>
      </c>
      <c r="X3754">
        <v>12</v>
      </c>
      <c r="Y3754">
        <v>6</v>
      </c>
      <c r="Z3754">
        <v>5</v>
      </c>
      <c r="AA3754">
        <v>0</v>
      </c>
      <c r="AB3754">
        <v>3</v>
      </c>
      <c r="AC3754">
        <v>2</v>
      </c>
      <c r="AD3754">
        <v>1</v>
      </c>
      <c r="AE3754">
        <f>SUM(M3754:N3754)/SUM(K3754:AD3754)</f>
        <v>0.18478260869565216</v>
      </c>
      <c r="AF3754">
        <f>SUM(S3754,Y3754)/SUM(K3754:AD3754)</f>
        <v>0.20652173913043478</v>
      </c>
      <c r="AG3754">
        <f t="shared" si="250"/>
        <v>7.6086956521739135E-2</v>
      </c>
      <c r="AH3754">
        <f t="shared" si="251"/>
        <v>7.6086956521739135E-2</v>
      </c>
      <c r="AI3754">
        <f t="shared" si="252"/>
        <v>0.19565217391304349</v>
      </c>
      <c r="AJ3754">
        <f t="shared" si="253"/>
        <v>0.2608695652173913</v>
      </c>
    </row>
    <row r="3755" spans="1:38" x14ac:dyDescent="0.2">
      <c r="A3755" t="s">
        <v>2226</v>
      </c>
      <c r="B3755">
        <v>269</v>
      </c>
      <c r="C3755">
        <v>501</v>
      </c>
      <c r="D3755">
        <f>C3755-B3755</f>
        <v>232</v>
      </c>
      <c r="E3755">
        <v>0.2636</v>
      </c>
      <c r="F3755">
        <v>1.9000000000000001E-5</v>
      </c>
      <c r="G3755">
        <v>54</v>
      </c>
      <c r="H3755" t="s">
        <v>35</v>
      </c>
      <c r="I3755" t="s">
        <v>235</v>
      </c>
      <c r="J3755">
        <v>2.8490000000000002</v>
      </c>
      <c r="K3755">
        <v>5</v>
      </c>
      <c r="L3755">
        <v>2</v>
      </c>
      <c r="M3755">
        <v>9</v>
      </c>
      <c r="N3755">
        <v>9</v>
      </c>
      <c r="O3755">
        <v>2</v>
      </c>
      <c r="P3755">
        <v>5</v>
      </c>
      <c r="Q3755">
        <v>3</v>
      </c>
      <c r="R3755">
        <v>5</v>
      </c>
      <c r="S3755">
        <v>14</v>
      </c>
      <c r="T3755">
        <v>3</v>
      </c>
      <c r="U3755">
        <v>0</v>
      </c>
      <c r="V3755">
        <v>6</v>
      </c>
      <c r="W3755">
        <v>3</v>
      </c>
      <c r="X3755">
        <v>6</v>
      </c>
      <c r="Y3755">
        <v>5</v>
      </c>
      <c r="Z3755">
        <v>7</v>
      </c>
      <c r="AA3755">
        <v>6</v>
      </c>
      <c r="AB3755">
        <v>1</v>
      </c>
      <c r="AC3755">
        <v>0</v>
      </c>
      <c r="AD3755">
        <v>1</v>
      </c>
      <c r="AE3755">
        <f>SUM(M3755:N3755)/SUM(K3755:AD3755)</f>
        <v>0.19565217391304349</v>
      </c>
      <c r="AF3755">
        <f>SUM(S3755,Y3755)/SUM(K3755:AD3755)</f>
        <v>0.20652173913043478</v>
      </c>
      <c r="AG3755">
        <f t="shared" si="250"/>
        <v>0.14130434782608695</v>
      </c>
      <c r="AH3755">
        <f t="shared" si="251"/>
        <v>3.2608695652173912E-2</v>
      </c>
      <c r="AI3755">
        <f t="shared" si="252"/>
        <v>9.7826086956521743E-2</v>
      </c>
      <c r="AJ3755">
        <f t="shared" si="253"/>
        <v>0.32608695652173914</v>
      </c>
    </row>
    <row r="3756" spans="1:38" x14ac:dyDescent="0.2">
      <c r="A3756" t="s">
        <v>3114</v>
      </c>
      <c r="B3756">
        <v>26</v>
      </c>
      <c r="C3756">
        <v>538</v>
      </c>
      <c r="D3756">
        <f>C3756-B3756</f>
        <v>512</v>
      </c>
      <c r="E3756">
        <v>0.22700000000000001</v>
      </c>
      <c r="F3756">
        <v>7.9100000000000004E-4</v>
      </c>
      <c r="G3756">
        <v>30</v>
      </c>
      <c r="H3756" t="s">
        <v>35</v>
      </c>
      <c r="I3756" t="s">
        <v>49</v>
      </c>
      <c r="J3756">
        <v>2.5720000000000001</v>
      </c>
      <c r="K3756">
        <v>8</v>
      </c>
      <c r="L3756">
        <v>1</v>
      </c>
      <c r="M3756">
        <v>14</v>
      </c>
      <c r="N3756">
        <v>24</v>
      </c>
      <c r="O3756">
        <v>0</v>
      </c>
      <c r="P3756">
        <v>21</v>
      </c>
      <c r="Q3756">
        <v>3</v>
      </c>
      <c r="R3756">
        <v>4</v>
      </c>
      <c r="S3756">
        <v>29</v>
      </c>
      <c r="T3756">
        <v>5</v>
      </c>
      <c r="U3756">
        <v>4</v>
      </c>
      <c r="V3756">
        <v>13</v>
      </c>
      <c r="W3756">
        <v>5</v>
      </c>
      <c r="X3756">
        <v>14</v>
      </c>
      <c r="Y3756">
        <v>9</v>
      </c>
      <c r="Z3756">
        <v>14</v>
      </c>
      <c r="AA3756">
        <v>10</v>
      </c>
      <c r="AB3756">
        <v>3</v>
      </c>
      <c r="AC3756">
        <v>1</v>
      </c>
      <c r="AD3756">
        <v>2</v>
      </c>
      <c r="AE3756">
        <f>SUM(M3756:N3756)/SUM(K3756:AD3756)</f>
        <v>0.20652173913043478</v>
      </c>
      <c r="AF3756">
        <f>SUM(S3756,Y3756)/SUM(K3756:AD3756)</f>
        <v>0.20652173913043478</v>
      </c>
      <c r="AG3756">
        <f t="shared" si="250"/>
        <v>0.18478260869565216</v>
      </c>
      <c r="AH3756">
        <f t="shared" si="251"/>
        <v>1.6304347826086956E-2</v>
      </c>
      <c r="AI3756">
        <f t="shared" si="252"/>
        <v>8.6956521739130432E-2</v>
      </c>
      <c r="AJ3756">
        <f t="shared" si="253"/>
        <v>0.29891304347826086</v>
      </c>
    </row>
    <row r="3757" spans="1:38" x14ac:dyDescent="0.2">
      <c r="A3757" t="s">
        <v>328</v>
      </c>
      <c r="B3757">
        <v>19</v>
      </c>
      <c r="C3757">
        <v>538</v>
      </c>
      <c r="D3757">
        <f>C3757-B3757</f>
        <v>519</v>
      </c>
      <c r="E3757">
        <v>0.32</v>
      </c>
      <c r="F3757">
        <v>1.7E-5</v>
      </c>
      <c r="G3757">
        <v>66</v>
      </c>
      <c r="H3757" t="s">
        <v>46</v>
      </c>
      <c r="I3757" t="s">
        <v>49</v>
      </c>
      <c r="J3757">
        <v>2.9239999999999999</v>
      </c>
      <c r="K3757">
        <v>15</v>
      </c>
      <c r="L3757">
        <v>0</v>
      </c>
      <c r="M3757">
        <v>22</v>
      </c>
      <c r="N3757">
        <v>19</v>
      </c>
      <c r="O3757">
        <v>0</v>
      </c>
      <c r="P3757">
        <v>31</v>
      </c>
      <c r="Q3757">
        <v>4</v>
      </c>
      <c r="R3757">
        <v>7</v>
      </c>
      <c r="S3757">
        <v>27</v>
      </c>
      <c r="T3757">
        <v>6</v>
      </c>
      <c r="U3757">
        <v>4</v>
      </c>
      <c r="V3757">
        <v>11</v>
      </c>
      <c r="W3757">
        <v>5</v>
      </c>
      <c r="X3757">
        <v>10</v>
      </c>
      <c r="Y3757">
        <v>17</v>
      </c>
      <c r="Z3757">
        <v>18</v>
      </c>
      <c r="AA3757">
        <v>9</v>
      </c>
      <c r="AB3757">
        <v>7</v>
      </c>
      <c r="AC3757">
        <v>0</v>
      </c>
      <c r="AD3757">
        <v>1</v>
      </c>
      <c r="AE3757">
        <f>SUM(M3757:N3757)/SUM(K3757:AD3757)</f>
        <v>0.19248826291079812</v>
      </c>
      <c r="AF3757">
        <f>SUM(S3757,Y3757)/SUM(K3757:AD3757)</f>
        <v>0.20657276995305165</v>
      </c>
      <c r="AG3757">
        <f t="shared" si="250"/>
        <v>0.23943661971830985</v>
      </c>
      <c r="AH3757">
        <f t="shared" si="251"/>
        <v>4.6948356807511738E-3</v>
      </c>
      <c r="AI3757">
        <f t="shared" si="252"/>
        <v>0.11267605633802817</v>
      </c>
      <c r="AJ3757">
        <f t="shared" si="253"/>
        <v>0.24413145539906103</v>
      </c>
      <c r="AK3757">
        <v>25</v>
      </c>
      <c r="AL3757">
        <v>1</v>
      </c>
    </row>
    <row r="3758" spans="1:38" x14ac:dyDescent="0.2">
      <c r="A3758" t="s">
        <v>1254</v>
      </c>
      <c r="B3758">
        <v>339</v>
      </c>
      <c r="C3758">
        <v>851</v>
      </c>
      <c r="D3758">
        <f>C3758-B3758</f>
        <v>512</v>
      </c>
      <c r="E3758">
        <v>0.1618</v>
      </c>
      <c r="F3758">
        <v>0</v>
      </c>
      <c r="G3758">
        <v>6</v>
      </c>
      <c r="H3758" t="s">
        <v>35</v>
      </c>
      <c r="I3758" t="s">
        <v>33</v>
      </c>
      <c r="J3758">
        <v>2.9870000000000001</v>
      </c>
      <c r="K3758">
        <v>8</v>
      </c>
      <c r="L3758">
        <v>2</v>
      </c>
      <c r="M3758">
        <v>18</v>
      </c>
      <c r="N3758">
        <v>14</v>
      </c>
      <c r="O3758">
        <v>4</v>
      </c>
      <c r="P3758">
        <v>33</v>
      </c>
      <c r="Q3758">
        <v>3</v>
      </c>
      <c r="R3758">
        <v>4</v>
      </c>
      <c r="S3758">
        <v>31</v>
      </c>
      <c r="T3758">
        <v>14</v>
      </c>
      <c r="U3758">
        <v>6</v>
      </c>
      <c r="V3758">
        <v>17</v>
      </c>
      <c r="W3758">
        <v>8</v>
      </c>
      <c r="X3758">
        <v>10</v>
      </c>
      <c r="Y3758">
        <v>19</v>
      </c>
      <c r="Z3758">
        <v>29</v>
      </c>
      <c r="AA3758">
        <v>16</v>
      </c>
      <c r="AB3758">
        <v>2</v>
      </c>
      <c r="AC3758">
        <v>1</v>
      </c>
      <c r="AD3758">
        <v>3</v>
      </c>
      <c r="AE3758">
        <f>SUM(M3758:N3758)/SUM(K3758:AD3758)</f>
        <v>0.13223140495867769</v>
      </c>
      <c r="AF3758">
        <f>SUM(S3758,Y3758)/SUM(K3758:AD3758)</f>
        <v>0.20661157024793389</v>
      </c>
      <c r="AG3758">
        <f t="shared" si="250"/>
        <v>0.2024793388429752</v>
      </c>
      <c r="AH3758">
        <f t="shared" si="251"/>
        <v>3.3057851239669422E-2</v>
      </c>
      <c r="AI3758">
        <f t="shared" si="252"/>
        <v>0.10743801652892562</v>
      </c>
      <c r="AJ3758">
        <f t="shared" si="253"/>
        <v>0.31818181818181818</v>
      </c>
    </row>
    <row r="3759" spans="1:38" x14ac:dyDescent="0.2">
      <c r="A3759" t="s">
        <v>2196</v>
      </c>
      <c r="B3759">
        <v>6</v>
      </c>
      <c r="C3759">
        <v>341</v>
      </c>
      <c r="D3759">
        <f>C3759-B3759</f>
        <v>335</v>
      </c>
      <c r="E3759">
        <v>0.34160000000000001</v>
      </c>
      <c r="F3759">
        <v>9.6000000000000002E-5</v>
      </c>
      <c r="G3759">
        <v>66</v>
      </c>
      <c r="H3759" t="s">
        <v>32</v>
      </c>
      <c r="I3759" t="s">
        <v>44</v>
      </c>
      <c r="J3759">
        <v>2.6059999999999999</v>
      </c>
      <c r="K3759">
        <v>4</v>
      </c>
      <c r="L3759">
        <v>0</v>
      </c>
      <c r="M3759">
        <v>11</v>
      </c>
      <c r="N3759">
        <v>14</v>
      </c>
      <c r="O3759">
        <v>1</v>
      </c>
      <c r="P3759">
        <v>19</v>
      </c>
      <c r="Q3759">
        <v>0</v>
      </c>
      <c r="R3759">
        <v>2</v>
      </c>
      <c r="S3759">
        <v>22</v>
      </c>
      <c r="T3759">
        <v>2</v>
      </c>
      <c r="U3759">
        <v>0</v>
      </c>
      <c r="V3759">
        <v>9</v>
      </c>
      <c r="W3759">
        <v>5</v>
      </c>
      <c r="X3759">
        <v>5</v>
      </c>
      <c r="Y3759">
        <v>3</v>
      </c>
      <c r="Z3759">
        <v>11</v>
      </c>
      <c r="AA3759">
        <v>8</v>
      </c>
      <c r="AB3759">
        <v>3</v>
      </c>
      <c r="AC3759">
        <v>0</v>
      </c>
      <c r="AD3759">
        <v>2</v>
      </c>
      <c r="AE3759">
        <f>SUM(M3759:N3759)/SUM(K3759:AD3759)</f>
        <v>0.20661157024793389</v>
      </c>
      <c r="AF3759">
        <f>SUM(S3759,Y3759)/SUM(K3759:AD3759)</f>
        <v>0.20661157024793389</v>
      </c>
      <c r="AG3759">
        <f t="shared" si="250"/>
        <v>0.23140495867768596</v>
      </c>
      <c r="AH3759">
        <f t="shared" si="251"/>
        <v>2.4793388429752067E-2</v>
      </c>
      <c r="AI3759">
        <f t="shared" si="252"/>
        <v>5.7851239669421489E-2</v>
      </c>
      <c r="AJ3759">
        <f t="shared" si="253"/>
        <v>0.27272727272727271</v>
      </c>
      <c r="AK3759">
        <v>3</v>
      </c>
      <c r="AL3759">
        <v>0</v>
      </c>
    </row>
    <row r="3760" spans="1:38" x14ac:dyDescent="0.2">
      <c r="A3760" t="s">
        <v>1255</v>
      </c>
      <c r="B3760">
        <v>28</v>
      </c>
      <c r="C3760">
        <v>663</v>
      </c>
      <c r="D3760">
        <f>C3760-B3760</f>
        <v>635</v>
      </c>
      <c r="E3760">
        <v>0.49609999999999999</v>
      </c>
      <c r="F3760">
        <v>4.4780000000000002E-3</v>
      </c>
      <c r="G3760">
        <v>90</v>
      </c>
      <c r="H3760" t="s">
        <v>46</v>
      </c>
      <c r="I3760" t="s">
        <v>1256</v>
      </c>
      <c r="J3760">
        <v>2.9169999999999998</v>
      </c>
      <c r="K3760">
        <v>20</v>
      </c>
      <c r="L3760">
        <v>1</v>
      </c>
      <c r="M3760">
        <v>29</v>
      </c>
      <c r="N3760">
        <v>32</v>
      </c>
      <c r="O3760">
        <v>5</v>
      </c>
      <c r="P3760">
        <v>36</v>
      </c>
      <c r="Q3760">
        <v>4</v>
      </c>
      <c r="R3760">
        <v>4</v>
      </c>
      <c r="S3760">
        <v>47</v>
      </c>
      <c r="T3760">
        <v>11</v>
      </c>
      <c r="U3760">
        <v>1</v>
      </c>
      <c r="V3760">
        <v>11</v>
      </c>
      <c r="W3760">
        <v>12</v>
      </c>
      <c r="X3760">
        <v>8</v>
      </c>
      <c r="Y3760">
        <v>9</v>
      </c>
      <c r="Z3760">
        <v>18</v>
      </c>
      <c r="AA3760">
        <v>12</v>
      </c>
      <c r="AB3760">
        <v>8</v>
      </c>
      <c r="AC3760">
        <v>0</v>
      </c>
      <c r="AD3760">
        <v>3</v>
      </c>
      <c r="AE3760">
        <f>SUM(M3760:N3760)/SUM(K3760:AD3760)</f>
        <v>0.22509225092250923</v>
      </c>
      <c r="AF3760">
        <f>SUM(S3760,Y3760)/SUM(K3760:AD3760)</f>
        <v>0.20664206642066421</v>
      </c>
      <c r="AG3760">
        <f t="shared" si="250"/>
        <v>0.25092250922509224</v>
      </c>
      <c r="AH3760">
        <f t="shared" si="251"/>
        <v>2.9520295202952029E-2</v>
      </c>
      <c r="AI3760">
        <f t="shared" si="252"/>
        <v>8.8560885608856083E-2</v>
      </c>
      <c r="AJ3760">
        <f t="shared" si="253"/>
        <v>0.19926199261992619</v>
      </c>
      <c r="AK3760">
        <v>66</v>
      </c>
      <c r="AL3760">
        <v>7</v>
      </c>
    </row>
    <row r="3761" spans="1:38" x14ac:dyDescent="0.2">
      <c r="A3761" t="s">
        <v>1563</v>
      </c>
      <c r="B3761">
        <v>452</v>
      </c>
      <c r="C3761">
        <v>829</v>
      </c>
      <c r="D3761">
        <f>C3761-B3761</f>
        <v>377</v>
      </c>
      <c r="E3761">
        <v>0.251</v>
      </c>
      <c r="F3761" s="1">
        <v>1.9999999999999999E-6</v>
      </c>
      <c r="G3761">
        <v>42</v>
      </c>
      <c r="H3761" t="s">
        <v>35</v>
      </c>
      <c r="I3761" t="s">
        <v>1564</v>
      </c>
      <c r="J3761">
        <v>2.847</v>
      </c>
      <c r="K3761">
        <v>3</v>
      </c>
      <c r="L3761">
        <v>0</v>
      </c>
      <c r="M3761">
        <v>15</v>
      </c>
      <c r="N3761">
        <v>15</v>
      </c>
      <c r="O3761">
        <v>6</v>
      </c>
      <c r="P3761">
        <v>10</v>
      </c>
      <c r="Q3761">
        <v>1</v>
      </c>
      <c r="R3761">
        <v>8</v>
      </c>
      <c r="S3761">
        <v>31</v>
      </c>
      <c r="T3761">
        <v>13</v>
      </c>
      <c r="U3761">
        <v>0</v>
      </c>
      <c r="V3761">
        <v>22</v>
      </c>
      <c r="W3761">
        <v>8</v>
      </c>
      <c r="X3761">
        <v>13</v>
      </c>
      <c r="Y3761">
        <v>6</v>
      </c>
      <c r="Z3761">
        <v>13</v>
      </c>
      <c r="AA3761">
        <v>9</v>
      </c>
      <c r="AB3761">
        <v>3</v>
      </c>
      <c r="AC3761">
        <v>0</v>
      </c>
      <c r="AD3761">
        <v>3</v>
      </c>
      <c r="AE3761">
        <f>SUM(M3761:N3761)/SUM(K3761:AD3761)</f>
        <v>0.16759776536312848</v>
      </c>
      <c r="AF3761">
        <f>SUM(S3761,Y3761)/SUM(K3761:AD3761)</f>
        <v>0.20670391061452514</v>
      </c>
      <c r="AG3761">
        <f t="shared" si="250"/>
        <v>0.11731843575418995</v>
      </c>
      <c r="AH3761">
        <f t="shared" si="251"/>
        <v>5.027932960893855E-2</v>
      </c>
      <c r="AI3761">
        <f t="shared" si="252"/>
        <v>0.13407821229050279</v>
      </c>
      <c r="AJ3761">
        <f t="shared" si="253"/>
        <v>0.32402234636871508</v>
      </c>
    </row>
    <row r="3762" spans="1:38" x14ac:dyDescent="0.2">
      <c r="A3762" t="s">
        <v>1757</v>
      </c>
      <c r="B3762">
        <v>621</v>
      </c>
      <c r="C3762">
        <v>678</v>
      </c>
      <c r="D3762">
        <f>C3762-B3762</f>
        <v>57</v>
      </c>
      <c r="E3762">
        <v>0.20219999999999999</v>
      </c>
      <c r="F3762">
        <v>1.9000000000000001E-5</v>
      </c>
      <c r="G3762">
        <v>30</v>
      </c>
      <c r="H3762" t="s">
        <v>35</v>
      </c>
      <c r="I3762" t="s">
        <v>401</v>
      </c>
      <c r="J3762">
        <v>2.81</v>
      </c>
      <c r="K3762">
        <v>2</v>
      </c>
      <c r="L3762">
        <v>0</v>
      </c>
      <c r="M3762">
        <v>3</v>
      </c>
      <c r="N3762">
        <v>3</v>
      </c>
      <c r="O3762">
        <v>1</v>
      </c>
      <c r="P3762">
        <v>2</v>
      </c>
      <c r="Q3762">
        <v>2</v>
      </c>
      <c r="R3762">
        <v>3</v>
      </c>
      <c r="S3762">
        <v>6</v>
      </c>
      <c r="T3762">
        <v>1</v>
      </c>
      <c r="U3762">
        <v>0</v>
      </c>
      <c r="V3762">
        <v>6</v>
      </c>
      <c r="W3762">
        <v>3</v>
      </c>
      <c r="X3762">
        <v>4</v>
      </c>
      <c r="Y3762">
        <v>6</v>
      </c>
      <c r="Z3762">
        <v>7</v>
      </c>
      <c r="AA3762">
        <v>5</v>
      </c>
      <c r="AB3762">
        <v>2</v>
      </c>
      <c r="AC3762">
        <v>0</v>
      </c>
      <c r="AD3762">
        <v>2</v>
      </c>
      <c r="AE3762">
        <f>SUM(M3762:N3762)/SUM(K3762:AD3762)</f>
        <v>0.10344827586206896</v>
      </c>
      <c r="AF3762">
        <f>SUM(S3762,Y3762)/SUM(K3762:AD3762)</f>
        <v>0.20689655172413793</v>
      </c>
      <c r="AG3762">
        <f t="shared" si="250"/>
        <v>0.1206896551724138</v>
      </c>
      <c r="AH3762">
        <f t="shared" si="251"/>
        <v>5.1724137931034482E-2</v>
      </c>
      <c r="AI3762">
        <f t="shared" si="252"/>
        <v>0.10344827586206896</v>
      </c>
      <c r="AJ3762">
        <f t="shared" si="253"/>
        <v>0.41379310344827586</v>
      </c>
    </row>
    <row r="3763" spans="1:38" x14ac:dyDescent="0.2">
      <c r="A3763" t="s">
        <v>873</v>
      </c>
      <c r="B3763">
        <v>651</v>
      </c>
      <c r="C3763">
        <v>830</v>
      </c>
      <c r="D3763">
        <f>C3763-B3763</f>
        <v>179</v>
      </c>
      <c r="E3763">
        <v>0.27360000000000001</v>
      </c>
      <c r="F3763">
        <v>3.1670000000000001E-3</v>
      </c>
      <c r="G3763">
        <v>54</v>
      </c>
      <c r="H3763" t="s">
        <v>35</v>
      </c>
      <c r="I3763" t="s">
        <v>874</v>
      </c>
      <c r="J3763">
        <v>3.1819999999999999</v>
      </c>
      <c r="K3763">
        <v>0</v>
      </c>
      <c r="L3763">
        <v>2</v>
      </c>
      <c r="M3763">
        <v>7</v>
      </c>
      <c r="N3763">
        <v>5</v>
      </c>
      <c r="O3763">
        <v>2</v>
      </c>
      <c r="P3763">
        <v>15</v>
      </c>
      <c r="Q3763">
        <v>1</v>
      </c>
      <c r="R3763">
        <v>5</v>
      </c>
      <c r="S3763">
        <v>10</v>
      </c>
      <c r="T3763">
        <v>4</v>
      </c>
      <c r="U3763">
        <v>0</v>
      </c>
      <c r="V3763">
        <v>8</v>
      </c>
      <c r="W3763">
        <v>6</v>
      </c>
      <c r="X3763">
        <v>3</v>
      </c>
      <c r="Y3763">
        <v>8</v>
      </c>
      <c r="Z3763">
        <v>6</v>
      </c>
      <c r="AA3763">
        <v>1</v>
      </c>
      <c r="AB3763">
        <v>4</v>
      </c>
      <c r="AC3763">
        <v>0</v>
      </c>
      <c r="AD3763">
        <v>0</v>
      </c>
      <c r="AE3763">
        <f>SUM(M3763:N3763)/SUM(K3763:AD3763)</f>
        <v>0.13793103448275862</v>
      </c>
      <c r="AF3763">
        <f>SUM(S3763,Y3763)/SUM(K3763:AD3763)</f>
        <v>0.20689655172413793</v>
      </c>
      <c r="AG3763">
        <f t="shared" si="250"/>
        <v>0.2413793103448276</v>
      </c>
      <c r="AH3763">
        <f t="shared" si="251"/>
        <v>2.2988505747126436E-2</v>
      </c>
      <c r="AI3763">
        <f t="shared" si="252"/>
        <v>0.14942528735632185</v>
      </c>
      <c r="AJ3763">
        <f t="shared" si="253"/>
        <v>0.2413793103448276</v>
      </c>
    </row>
    <row r="3764" spans="1:38" x14ac:dyDescent="0.2">
      <c r="A3764" t="s">
        <v>1220</v>
      </c>
      <c r="B3764">
        <v>26</v>
      </c>
      <c r="C3764">
        <v>184</v>
      </c>
      <c r="D3764">
        <f>C3764-B3764</f>
        <v>158</v>
      </c>
      <c r="E3764">
        <v>0.21759999999999999</v>
      </c>
      <c r="F3764">
        <v>2.4780000000000002E-3</v>
      </c>
      <c r="G3764">
        <v>30</v>
      </c>
      <c r="H3764" t="s">
        <v>35</v>
      </c>
      <c r="I3764" t="s">
        <v>51</v>
      </c>
      <c r="J3764">
        <v>2.9830000000000001</v>
      </c>
      <c r="K3764">
        <v>3</v>
      </c>
      <c r="L3764">
        <v>0</v>
      </c>
      <c r="M3764">
        <v>6</v>
      </c>
      <c r="N3764">
        <v>8</v>
      </c>
      <c r="O3764">
        <v>2</v>
      </c>
      <c r="P3764">
        <v>9</v>
      </c>
      <c r="Q3764">
        <v>2</v>
      </c>
      <c r="R3764">
        <v>3</v>
      </c>
      <c r="S3764">
        <v>16</v>
      </c>
      <c r="T3764">
        <v>2</v>
      </c>
      <c r="U3764">
        <v>3</v>
      </c>
      <c r="V3764">
        <v>3</v>
      </c>
      <c r="W3764">
        <v>8</v>
      </c>
      <c r="X3764">
        <v>2</v>
      </c>
      <c r="Y3764">
        <v>2</v>
      </c>
      <c r="Z3764">
        <v>8</v>
      </c>
      <c r="AA3764">
        <v>8</v>
      </c>
      <c r="AB3764">
        <v>1</v>
      </c>
      <c r="AC3764">
        <v>0</v>
      </c>
      <c r="AD3764">
        <v>1</v>
      </c>
      <c r="AE3764">
        <f>SUM(M3764:N3764)/SUM(K3764:AD3764)</f>
        <v>0.16091954022988506</v>
      </c>
      <c r="AF3764">
        <f>SUM(S3764,Y3764)/SUM(K3764:AD3764)</f>
        <v>0.20689655172413793</v>
      </c>
      <c r="AG3764">
        <f t="shared" si="250"/>
        <v>0.22988505747126436</v>
      </c>
      <c r="AH3764">
        <f t="shared" si="251"/>
        <v>3.4482758620689655E-2</v>
      </c>
      <c r="AI3764">
        <f t="shared" si="252"/>
        <v>0.10344827586206896</v>
      </c>
      <c r="AJ3764">
        <f t="shared" si="253"/>
        <v>0.26436781609195403</v>
      </c>
    </row>
    <row r="3765" spans="1:38" x14ac:dyDescent="0.2">
      <c r="A3765" t="s">
        <v>407</v>
      </c>
      <c r="B3765">
        <v>374</v>
      </c>
      <c r="C3765">
        <v>406</v>
      </c>
      <c r="D3765">
        <f>C3765-B3765</f>
        <v>32</v>
      </c>
      <c r="E3765">
        <v>0.25950000000000001</v>
      </c>
      <c r="F3765">
        <v>2.0100000000000001E-4</v>
      </c>
      <c r="G3765">
        <v>42</v>
      </c>
      <c r="H3765" t="s">
        <v>32</v>
      </c>
      <c r="I3765" t="s">
        <v>72</v>
      </c>
      <c r="J3765">
        <v>3.4830000000000001</v>
      </c>
      <c r="K3765">
        <v>2</v>
      </c>
      <c r="L3765">
        <v>0</v>
      </c>
      <c r="M3765">
        <v>2</v>
      </c>
      <c r="N3765">
        <v>3</v>
      </c>
      <c r="O3765">
        <v>2</v>
      </c>
      <c r="P3765">
        <v>0</v>
      </c>
      <c r="Q3765">
        <v>0</v>
      </c>
      <c r="R3765">
        <v>1</v>
      </c>
      <c r="S3765">
        <v>4</v>
      </c>
      <c r="T3765">
        <v>3</v>
      </c>
      <c r="U3765">
        <v>0</v>
      </c>
      <c r="V3765">
        <v>5</v>
      </c>
      <c r="W3765">
        <v>0</v>
      </c>
      <c r="X3765">
        <v>0</v>
      </c>
      <c r="Y3765">
        <v>2</v>
      </c>
      <c r="Z3765">
        <v>1</v>
      </c>
      <c r="AA3765">
        <v>0</v>
      </c>
      <c r="AB3765">
        <v>2</v>
      </c>
      <c r="AC3765">
        <v>0</v>
      </c>
      <c r="AD3765">
        <v>2</v>
      </c>
      <c r="AE3765">
        <f>SUM(M3765:N3765)/SUM(K3765:AD3765)</f>
        <v>0.17241379310344829</v>
      </c>
      <c r="AF3765">
        <f>SUM(S3765,Y3765)/SUM(K3765:AD3765)</f>
        <v>0.20689655172413793</v>
      </c>
      <c r="AG3765">
        <f t="shared" si="250"/>
        <v>6.8965517241379309E-2</v>
      </c>
      <c r="AH3765">
        <f t="shared" si="251"/>
        <v>0.13793103448275862</v>
      </c>
      <c r="AI3765">
        <f t="shared" si="252"/>
        <v>0.20689655172413793</v>
      </c>
      <c r="AJ3765">
        <f t="shared" si="253"/>
        <v>0.20689655172413793</v>
      </c>
      <c r="AK3765">
        <v>1</v>
      </c>
      <c r="AL3765">
        <v>1</v>
      </c>
    </row>
    <row r="3766" spans="1:38" x14ac:dyDescent="0.2">
      <c r="A3766" t="s">
        <v>511</v>
      </c>
      <c r="B3766">
        <v>18</v>
      </c>
      <c r="C3766">
        <v>496</v>
      </c>
      <c r="D3766">
        <f>C3766-B3766</f>
        <v>478</v>
      </c>
      <c r="E3766">
        <v>0.25180000000000002</v>
      </c>
      <c r="F3766">
        <v>1.2E-5</v>
      </c>
      <c r="G3766">
        <v>42</v>
      </c>
      <c r="H3766" t="s">
        <v>35</v>
      </c>
      <c r="I3766" t="s">
        <v>51</v>
      </c>
      <c r="J3766">
        <v>2.5030000000000001</v>
      </c>
      <c r="K3766">
        <v>1</v>
      </c>
      <c r="L3766">
        <v>0</v>
      </c>
      <c r="M3766">
        <v>18</v>
      </c>
      <c r="N3766">
        <v>13</v>
      </c>
      <c r="O3766">
        <v>1</v>
      </c>
      <c r="P3766">
        <v>30</v>
      </c>
      <c r="Q3766">
        <v>5</v>
      </c>
      <c r="R3766">
        <v>2</v>
      </c>
      <c r="S3766">
        <v>30</v>
      </c>
      <c r="T3766">
        <v>5</v>
      </c>
      <c r="U3766">
        <v>3</v>
      </c>
      <c r="V3766">
        <v>17</v>
      </c>
      <c r="W3766">
        <v>3</v>
      </c>
      <c r="X3766">
        <v>9</v>
      </c>
      <c r="Y3766">
        <v>6</v>
      </c>
      <c r="Z3766">
        <v>18</v>
      </c>
      <c r="AA3766">
        <v>9</v>
      </c>
      <c r="AB3766">
        <v>3</v>
      </c>
      <c r="AC3766">
        <v>0</v>
      </c>
      <c r="AD3766">
        <v>1</v>
      </c>
      <c r="AE3766">
        <f>SUM(M3766:N3766)/SUM(K3766:AD3766)</f>
        <v>0.17816091954022989</v>
      </c>
      <c r="AF3766">
        <f>SUM(S3766,Y3766)/SUM(K3766:AD3766)</f>
        <v>0.20689655172413793</v>
      </c>
      <c r="AG3766">
        <f t="shared" si="250"/>
        <v>0.19540229885057472</v>
      </c>
      <c r="AH3766">
        <f t="shared" si="251"/>
        <v>1.1494252873563218E-2</v>
      </c>
      <c r="AI3766">
        <f t="shared" si="252"/>
        <v>7.4712643678160925E-2</v>
      </c>
      <c r="AJ3766">
        <f t="shared" si="253"/>
        <v>0.33333333333333331</v>
      </c>
    </row>
    <row r="3767" spans="1:38" x14ac:dyDescent="0.2">
      <c r="A3767" t="s">
        <v>3212</v>
      </c>
      <c r="B3767">
        <v>73</v>
      </c>
      <c r="C3767">
        <v>106</v>
      </c>
      <c r="D3767">
        <f>C3767-B3767</f>
        <v>33</v>
      </c>
      <c r="E3767">
        <v>0.18479999999999999</v>
      </c>
      <c r="F3767">
        <v>1.2756999999999999E-2</v>
      </c>
      <c r="G3767">
        <v>18</v>
      </c>
      <c r="H3767" t="s">
        <v>35</v>
      </c>
      <c r="I3767" t="s">
        <v>33</v>
      </c>
      <c r="J3767">
        <v>3.3</v>
      </c>
      <c r="K3767">
        <v>1</v>
      </c>
      <c r="L3767">
        <v>0</v>
      </c>
      <c r="M3767">
        <v>3</v>
      </c>
      <c r="N3767">
        <v>3</v>
      </c>
      <c r="O3767">
        <v>0</v>
      </c>
      <c r="P3767">
        <v>0</v>
      </c>
      <c r="Q3767">
        <v>2</v>
      </c>
      <c r="R3767">
        <v>2</v>
      </c>
      <c r="S3767">
        <v>4</v>
      </c>
      <c r="T3767">
        <v>1</v>
      </c>
      <c r="U3767">
        <v>3</v>
      </c>
      <c r="V3767">
        <v>2</v>
      </c>
      <c r="W3767">
        <v>1</v>
      </c>
      <c r="X3767">
        <v>0</v>
      </c>
      <c r="Y3767">
        <v>2</v>
      </c>
      <c r="Z3767">
        <v>0</v>
      </c>
      <c r="AA3767">
        <v>1</v>
      </c>
      <c r="AB3767">
        <v>2</v>
      </c>
      <c r="AC3767">
        <v>1</v>
      </c>
      <c r="AD3767">
        <v>1</v>
      </c>
      <c r="AE3767">
        <f>SUM(M3767:N3767)/SUM(K3767:AD3767)</f>
        <v>0.20689655172413793</v>
      </c>
      <c r="AF3767">
        <f>SUM(S3767,Y3767)/SUM(K3767:AD3767)</f>
        <v>0.20689655172413793</v>
      </c>
      <c r="AG3767">
        <f t="shared" si="250"/>
        <v>6.8965517241379309E-2</v>
      </c>
      <c r="AH3767">
        <f t="shared" si="251"/>
        <v>6.8965517241379309E-2</v>
      </c>
      <c r="AI3767">
        <f t="shared" si="252"/>
        <v>0.27586206896551724</v>
      </c>
      <c r="AJ3767">
        <f t="shared" si="253"/>
        <v>0.17241379310344829</v>
      </c>
    </row>
    <row r="3768" spans="1:38" x14ac:dyDescent="0.2">
      <c r="A3768" t="s">
        <v>814</v>
      </c>
      <c r="B3768">
        <v>13</v>
      </c>
      <c r="C3768">
        <v>883</v>
      </c>
      <c r="D3768">
        <f>C3768-B3768</f>
        <v>870</v>
      </c>
      <c r="E3768">
        <v>0.35649999999999998</v>
      </c>
      <c r="F3768">
        <v>2.1999999999999999E-5</v>
      </c>
      <c r="G3768">
        <v>66</v>
      </c>
      <c r="H3768" t="s">
        <v>32</v>
      </c>
      <c r="I3768" t="s">
        <v>49</v>
      </c>
      <c r="J3768">
        <v>2.597</v>
      </c>
      <c r="K3768">
        <v>14</v>
      </c>
      <c r="L3768">
        <v>1</v>
      </c>
      <c r="M3768">
        <v>31</v>
      </c>
      <c r="N3768">
        <v>37</v>
      </c>
      <c r="O3768">
        <v>4</v>
      </c>
      <c r="P3768">
        <v>34</v>
      </c>
      <c r="Q3768">
        <v>3</v>
      </c>
      <c r="R3768">
        <v>3</v>
      </c>
      <c r="S3768">
        <v>45</v>
      </c>
      <c r="T3768">
        <v>10</v>
      </c>
      <c r="U3768">
        <v>5</v>
      </c>
      <c r="V3768">
        <v>21</v>
      </c>
      <c r="W3768">
        <v>16</v>
      </c>
      <c r="X3768">
        <v>18</v>
      </c>
      <c r="Y3768">
        <v>21</v>
      </c>
      <c r="Z3768">
        <v>31</v>
      </c>
      <c r="AA3768">
        <v>17</v>
      </c>
      <c r="AB3768">
        <v>6</v>
      </c>
      <c r="AC3768">
        <v>1</v>
      </c>
      <c r="AD3768">
        <v>1</v>
      </c>
      <c r="AE3768">
        <f>SUM(M3768:N3768)/SUM(K3768:AD3768)</f>
        <v>0.21316614420062696</v>
      </c>
      <c r="AF3768">
        <f>SUM(S3768,Y3768)/SUM(K3768:AD3768)</f>
        <v>0.20689655172413793</v>
      </c>
      <c r="AG3768">
        <f t="shared" si="250"/>
        <v>0.20062695924764889</v>
      </c>
      <c r="AH3768">
        <f t="shared" si="251"/>
        <v>1.8808777429467086E-2</v>
      </c>
      <c r="AI3768">
        <f t="shared" si="252"/>
        <v>7.5235109717868343E-2</v>
      </c>
      <c r="AJ3768">
        <f t="shared" si="253"/>
        <v>0.28526645768025077</v>
      </c>
      <c r="AK3768">
        <v>7</v>
      </c>
      <c r="AL3768">
        <v>0</v>
      </c>
    </row>
    <row r="3769" spans="1:38" x14ac:dyDescent="0.2">
      <c r="A3769" t="s">
        <v>1965</v>
      </c>
      <c r="B3769">
        <v>1</v>
      </c>
      <c r="C3769">
        <v>1070</v>
      </c>
      <c r="D3769">
        <f>C3769-B3769</f>
        <v>1069</v>
      </c>
      <c r="E3769">
        <v>0.19370000000000001</v>
      </c>
      <c r="F3769">
        <v>0</v>
      </c>
      <c r="G3769">
        <v>18</v>
      </c>
      <c r="H3769" t="s">
        <v>46</v>
      </c>
      <c r="I3769" t="s">
        <v>100</v>
      </c>
      <c r="J3769">
        <v>2.5419999999999998</v>
      </c>
      <c r="K3769">
        <v>18</v>
      </c>
      <c r="L3769">
        <v>0</v>
      </c>
      <c r="M3769">
        <v>51</v>
      </c>
      <c r="N3769">
        <v>97</v>
      </c>
      <c r="O3769">
        <v>7</v>
      </c>
      <c r="P3769">
        <v>40</v>
      </c>
      <c r="Q3769">
        <v>8</v>
      </c>
      <c r="R3769">
        <v>18</v>
      </c>
      <c r="S3769">
        <v>94</v>
      </c>
      <c r="T3769">
        <v>29</v>
      </c>
      <c r="U3769">
        <v>6</v>
      </c>
      <c r="V3769">
        <v>54</v>
      </c>
      <c r="W3769">
        <v>10</v>
      </c>
      <c r="X3769">
        <v>53</v>
      </c>
      <c r="Y3769">
        <v>38</v>
      </c>
      <c r="Z3769">
        <v>62</v>
      </c>
      <c r="AA3769">
        <v>32</v>
      </c>
      <c r="AB3769">
        <v>15</v>
      </c>
      <c r="AC3769">
        <v>1</v>
      </c>
      <c r="AD3769">
        <v>5</v>
      </c>
      <c r="AE3769">
        <f>SUM(M3769:N3769)/SUM(K3769:AD3769)</f>
        <v>0.23197492163009403</v>
      </c>
      <c r="AF3769">
        <f>SUM(S3769,Y3769)/SUM(K3769:AD3769)</f>
        <v>0.20689655172413793</v>
      </c>
      <c r="AG3769">
        <f t="shared" si="250"/>
        <v>0.10658307210031348</v>
      </c>
      <c r="AH3769">
        <f t="shared" si="251"/>
        <v>2.037617554858934E-2</v>
      </c>
      <c r="AI3769">
        <f t="shared" si="252"/>
        <v>0.10658307210031348</v>
      </c>
      <c r="AJ3769">
        <f t="shared" si="253"/>
        <v>0.32758620689655171</v>
      </c>
    </row>
    <row r="3770" spans="1:38" x14ac:dyDescent="0.2">
      <c r="A3770" t="s">
        <v>2676</v>
      </c>
      <c r="B3770">
        <v>324</v>
      </c>
      <c r="C3770">
        <v>352</v>
      </c>
      <c r="D3770">
        <f>C3770-B3770</f>
        <v>28</v>
      </c>
      <c r="E3770">
        <v>0.17199999999999999</v>
      </c>
      <c r="F3770">
        <v>4.1E-5</v>
      </c>
      <c r="G3770">
        <v>18</v>
      </c>
      <c r="H3770" t="s">
        <v>46</v>
      </c>
      <c r="I3770" t="s">
        <v>36</v>
      </c>
      <c r="J3770">
        <v>3.5070000000000001</v>
      </c>
      <c r="K3770">
        <v>0</v>
      </c>
      <c r="L3770">
        <v>0</v>
      </c>
      <c r="M3770">
        <v>3</v>
      </c>
      <c r="N3770">
        <v>4</v>
      </c>
      <c r="O3770">
        <v>0</v>
      </c>
      <c r="P3770">
        <v>1</v>
      </c>
      <c r="Q3770">
        <v>0</v>
      </c>
      <c r="R3770">
        <v>4</v>
      </c>
      <c r="S3770">
        <v>4</v>
      </c>
      <c r="T3770">
        <v>3</v>
      </c>
      <c r="U3770">
        <v>0</v>
      </c>
      <c r="V3770">
        <v>1</v>
      </c>
      <c r="W3770">
        <v>2</v>
      </c>
      <c r="X3770">
        <v>1</v>
      </c>
      <c r="Y3770">
        <v>2</v>
      </c>
      <c r="Z3770">
        <v>0</v>
      </c>
      <c r="AA3770">
        <v>2</v>
      </c>
      <c r="AB3770">
        <v>1</v>
      </c>
      <c r="AC3770">
        <v>0</v>
      </c>
      <c r="AD3770">
        <v>1</v>
      </c>
      <c r="AE3770">
        <f>SUM(M3770:N3770)/SUM(K3770:AD3770)</f>
        <v>0.2413793103448276</v>
      </c>
      <c r="AF3770">
        <f>SUM(S3770,Y3770)/SUM(K3770:AD3770)</f>
        <v>0.20689655172413793</v>
      </c>
      <c r="AG3770">
        <f t="shared" si="250"/>
        <v>0.10344827586206896</v>
      </c>
      <c r="AH3770">
        <f t="shared" si="251"/>
        <v>3.4482758620689655E-2</v>
      </c>
      <c r="AI3770">
        <f t="shared" si="252"/>
        <v>0.27586206896551724</v>
      </c>
      <c r="AJ3770">
        <f t="shared" si="253"/>
        <v>0.13793103448275862</v>
      </c>
    </row>
    <row r="3771" spans="1:38" x14ac:dyDescent="0.2">
      <c r="A3771" t="s">
        <v>3027</v>
      </c>
      <c r="B3771">
        <v>6</v>
      </c>
      <c r="C3771">
        <v>54</v>
      </c>
      <c r="D3771">
        <f>C3771-B3771</f>
        <v>48</v>
      </c>
      <c r="E3771">
        <v>0.21510000000000001</v>
      </c>
      <c r="F3771">
        <v>1.248E-3</v>
      </c>
      <c r="G3771">
        <v>30</v>
      </c>
      <c r="H3771" t="s">
        <v>35</v>
      </c>
      <c r="I3771" t="s">
        <v>36</v>
      </c>
      <c r="J3771">
        <v>3.4449999999999998</v>
      </c>
      <c r="K3771">
        <v>2</v>
      </c>
      <c r="L3771">
        <v>0</v>
      </c>
      <c r="M3771">
        <v>4</v>
      </c>
      <c r="N3771">
        <v>3</v>
      </c>
      <c r="O3771">
        <v>0</v>
      </c>
      <c r="P3771">
        <v>1</v>
      </c>
      <c r="Q3771">
        <v>0</v>
      </c>
      <c r="R3771">
        <v>2</v>
      </c>
      <c r="S3771">
        <v>5</v>
      </c>
      <c r="T3771">
        <v>2</v>
      </c>
      <c r="U3771">
        <v>1</v>
      </c>
      <c r="V3771">
        <v>0</v>
      </c>
      <c r="W3771">
        <v>0</v>
      </c>
      <c r="X3771">
        <v>1</v>
      </c>
      <c r="Y3771">
        <v>1</v>
      </c>
      <c r="Z3771">
        <v>3</v>
      </c>
      <c r="AA3771">
        <v>3</v>
      </c>
      <c r="AB3771">
        <v>1</v>
      </c>
      <c r="AC3771">
        <v>0</v>
      </c>
      <c r="AD3771">
        <v>0</v>
      </c>
      <c r="AE3771">
        <f>SUM(M3771:N3771)/SUM(K3771:AD3771)</f>
        <v>0.2413793103448276</v>
      </c>
      <c r="AF3771">
        <f>SUM(S3771,Y3771)/SUM(K3771:AD3771)</f>
        <v>0.20689655172413793</v>
      </c>
      <c r="AG3771">
        <f t="shared" si="250"/>
        <v>0.10344827586206896</v>
      </c>
      <c r="AH3771">
        <f t="shared" si="251"/>
        <v>0</v>
      </c>
      <c r="AI3771">
        <f t="shared" si="252"/>
        <v>0.20689655172413793</v>
      </c>
      <c r="AJ3771">
        <f t="shared" si="253"/>
        <v>0.2413793103448276</v>
      </c>
    </row>
    <row r="3772" spans="1:38" x14ac:dyDescent="0.2">
      <c r="A3772" t="s">
        <v>2151</v>
      </c>
      <c r="B3772">
        <v>275</v>
      </c>
      <c r="C3772">
        <v>551</v>
      </c>
      <c r="D3772">
        <f>C3772-B3772</f>
        <v>276</v>
      </c>
      <c r="E3772">
        <v>0.1241</v>
      </c>
      <c r="F3772">
        <v>3.0400000000000002E-4</v>
      </c>
      <c r="G3772">
        <v>6</v>
      </c>
      <c r="H3772" t="s">
        <v>35</v>
      </c>
      <c r="I3772" t="s">
        <v>51</v>
      </c>
      <c r="J3772">
        <v>2.6589999999999998</v>
      </c>
      <c r="K3772">
        <v>13</v>
      </c>
      <c r="L3772">
        <v>0</v>
      </c>
      <c r="M3772">
        <v>15</v>
      </c>
      <c r="N3772">
        <v>32</v>
      </c>
      <c r="O3772">
        <v>1</v>
      </c>
      <c r="P3772">
        <v>8</v>
      </c>
      <c r="Q3772">
        <v>3</v>
      </c>
      <c r="R3772">
        <v>4</v>
      </c>
      <c r="S3772">
        <v>25</v>
      </c>
      <c r="T3772">
        <v>9</v>
      </c>
      <c r="U3772">
        <v>2</v>
      </c>
      <c r="V3772">
        <v>9</v>
      </c>
      <c r="W3772">
        <v>0</v>
      </c>
      <c r="X3772">
        <v>14</v>
      </c>
      <c r="Y3772">
        <v>11</v>
      </c>
      <c r="Z3772">
        <v>14</v>
      </c>
      <c r="AA3772">
        <v>7</v>
      </c>
      <c r="AB3772">
        <v>5</v>
      </c>
      <c r="AC3772">
        <v>0</v>
      </c>
      <c r="AD3772">
        <v>2</v>
      </c>
      <c r="AE3772">
        <f>SUM(M3772:N3772)/SUM(K3772:AD3772)</f>
        <v>0.27011494252873564</v>
      </c>
      <c r="AF3772">
        <f>SUM(S3772,Y3772)/SUM(K3772:AD3772)</f>
        <v>0.20689655172413793</v>
      </c>
      <c r="AG3772">
        <f t="shared" si="250"/>
        <v>0.1206896551724138</v>
      </c>
      <c r="AH3772">
        <f t="shared" si="251"/>
        <v>1.7241379310344827E-2</v>
      </c>
      <c r="AI3772">
        <f t="shared" si="252"/>
        <v>0.11494252873563218</v>
      </c>
      <c r="AJ3772">
        <f t="shared" si="253"/>
        <v>0.27011494252873564</v>
      </c>
    </row>
    <row r="3773" spans="1:38" x14ac:dyDescent="0.2">
      <c r="A3773" t="s">
        <v>1602</v>
      </c>
      <c r="B3773">
        <v>7</v>
      </c>
      <c r="C3773">
        <v>501</v>
      </c>
      <c r="D3773">
        <f>C3773-B3773</f>
        <v>494</v>
      </c>
      <c r="E3773">
        <v>0.2787</v>
      </c>
      <c r="F3773">
        <v>7.4299999999999995E-4</v>
      </c>
      <c r="G3773">
        <v>54</v>
      </c>
      <c r="H3773" t="s">
        <v>35</v>
      </c>
      <c r="I3773" t="s">
        <v>107</v>
      </c>
      <c r="J3773">
        <v>2.6419999999999999</v>
      </c>
      <c r="K3773">
        <v>5</v>
      </c>
      <c r="L3773">
        <v>1</v>
      </c>
      <c r="M3773">
        <v>20</v>
      </c>
      <c r="N3773">
        <v>18</v>
      </c>
      <c r="O3773">
        <v>3</v>
      </c>
      <c r="P3773">
        <v>22</v>
      </c>
      <c r="Q3773">
        <v>3</v>
      </c>
      <c r="R3773">
        <v>7</v>
      </c>
      <c r="S3773">
        <v>33</v>
      </c>
      <c r="T3773">
        <v>8</v>
      </c>
      <c r="U3773">
        <v>3</v>
      </c>
      <c r="V3773">
        <v>32</v>
      </c>
      <c r="W3773">
        <v>5</v>
      </c>
      <c r="X3773">
        <v>8</v>
      </c>
      <c r="Y3773">
        <v>14</v>
      </c>
      <c r="Z3773">
        <v>30</v>
      </c>
      <c r="AA3773">
        <v>5</v>
      </c>
      <c r="AB3773">
        <v>4</v>
      </c>
      <c r="AC3773">
        <v>1</v>
      </c>
      <c r="AD3773">
        <v>5</v>
      </c>
      <c r="AE3773">
        <f>SUM(M3773:N3773)/SUM(K3773:AD3773)</f>
        <v>0.16740088105726872</v>
      </c>
      <c r="AF3773">
        <f>SUM(S3773,Y3773)/SUM(K3773:AD3773)</f>
        <v>0.20704845814977973</v>
      </c>
      <c r="AG3773">
        <f t="shared" si="250"/>
        <v>0.14096916299559473</v>
      </c>
      <c r="AH3773">
        <f t="shared" si="251"/>
        <v>3.9647577092511016E-2</v>
      </c>
      <c r="AI3773">
        <f t="shared" si="252"/>
        <v>9.6916299559471369E-2</v>
      </c>
      <c r="AJ3773">
        <f t="shared" si="253"/>
        <v>0.34801762114537443</v>
      </c>
    </row>
    <row r="3774" spans="1:38" x14ac:dyDescent="0.2">
      <c r="A3774" t="s">
        <v>554</v>
      </c>
      <c r="B3774">
        <v>10</v>
      </c>
      <c r="C3774">
        <v>568</v>
      </c>
      <c r="D3774">
        <f>C3774-B3774</f>
        <v>558</v>
      </c>
      <c r="E3774">
        <v>0.30609999999999998</v>
      </c>
      <c r="F3774">
        <v>5.3000000000000001E-5</v>
      </c>
      <c r="G3774">
        <v>66</v>
      </c>
      <c r="H3774" t="s">
        <v>35</v>
      </c>
      <c r="I3774" t="s">
        <v>72</v>
      </c>
      <c r="J3774">
        <v>2.758</v>
      </c>
      <c r="K3774">
        <v>5</v>
      </c>
      <c r="L3774">
        <v>1</v>
      </c>
      <c r="M3774">
        <v>15</v>
      </c>
      <c r="N3774">
        <v>23</v>
      </c>
      <c r="O3774">
        <v>1</v>
      </c>
      <c r="P3774">
        <v>28</v>
      </c>
      <c r="Q3774">
        <v>0</v>
      </c>
      <c r="R3774">
        <v>3</v>
      </c>
      <c r="S3774">
        <v>34</v>
      </c>
      <c r="T3774">
        <v>10</v>
      </c>
      <c r="U3774">
        <v>4</v>
      </c>
      <c r="V3774">
        <v>17</v>
      </c>
      <c r="W3774">
        <v>10</v>
      </c>
      <c r="X3774">
        <v>8</v>
      </c>
      <c r="Y3774">
        <v>7</v>
      </c>
      <c r="Z3774">
        <v>18</v>
      </c>
      <c r="AA3774">
        <v>6</v>
      </c>
      <c r="AB3774">
        <v>4</v>
      </c>
      <c r="AC3774">
        <v>1</v>
      </c>
      <c r="AD3774">
        <v>3</v>
      </c>
      <c r="AE3774">
        <f>SUM(M3774:N3774)/SUM(K3774:AD3774)</f>
        <v>0.19191919191919191</v>
      </c>
      <c r="AF3774">
        <f>SUM(S3774,Y3774)/SUM(K3774:AD3774)</f>
        <v>0.20707070707070707</v>
      </c>
      <c r="AG3774">
        <f t="shared" si="250"/>
        <v>0.21717171717171718</v>
      </c>
      <c r="AH3774">
        <f t="shared" si="251"/>
        <v>2.5252525252525252E-2</v>
      </c>
      <c r="AI3774">
        <f t="shared" si="252"/>
        <v>0.10606060606060606</v>
      </c>
      <c r="AJ3774">
        <f t="shared" si="253"/>
        <v>0.25252525252525254</v>
      </c>
    </row>
    <row r="3775" spans="1:38" x14ac:dyDescent="0.2">
      <c r="A3775" t="s">
        <v>523</v>
      </c>
      <c r="B3775">
        <v>19</v>
      </c>
      <c r="C3775">
        <v>155</v>
      </c>
      <c r="D3775">
        <f>C3775-B3775</f>
        <v>136</v>
      </c>
      <c r="E3775">
        <v>0.48139999999999999</v>
      </c>
      <c r="F3775">
        <v>3.0040000000000002E-3</v>
      </c>
      <c r="G3775">
        <v>90</v>
      </c>
      <c r="H3775" t="s">
        <v>32</v>
      </c>
      <c r="I3775" t="s">
        <v>51</v>
      </c>
      <c r="J3775">
        <v>3.6</v>
      </c>
      <c r="K3775">
        <v>3</v>
      </c>
      <c r="L3775">
        <v>0</v>
      </c>
      <c r="M3775">
        <v>5</v>
      </c>
      <c r="N3775">
        <v>7</v>
      </c>
      <c r="O3775">
        <v>1</v>
      </c>
      <c r="P3775">
        <v>7</v>
      </c>
      <c r="Q3775">
        <v>3</v>
      </c>
      <c r="R3775">
        <v>10</v>
      </c>
      <c r="S3775">
        <v>13</v>
      </c>
      <c r="T3775">
        <v>4</v>
      </c>
      <c r="U3775">
        <v>2</v>
      </c>
      <c r="V3775">
        <v>2</v>
      </c>
      <c r="W3775">
        <v>6</v>
      </c>
      <c r="X3775">
        <v>3</v>
      </c>
      <c r="Y3775">
        <v>4</v>
      </c>
      <c r="Z3775">
        <v>1</v>
      </c>
      <c r="AA3775">
        <v>4</v>
      </c>
      <c r="AB3775">
        <v>3</v>
      </c>
      <c r="AC3775">
        <v>1</v>
      </c>
      <c r="AD3775">
        <v>3</v>
      </c>
      <c r="AE3775">
        <f>SUM(M3775:N3775)/SUM(K3775:AD3775)</f>
        <v>0.14634146341463414</v>
      </c>
      <c r="AF3775">
        <f>SUM(S3775,Y3775)/SUM(K3775:AD3775)</f>
        <v>0.2073170731707317</v>
      </c>
      <c r="AG3775">
        <f t="shared" si="250"/>
        <v>0.1951219512195122</v>
      </c>
      <c r="AH3775">
        <f t="shared" si="251"/>
        <v>6.097560975609756E-2</v>
      </c>
      <c r="AI3775">
        <f t="shared" si="252"/>
        <v>0.23170731707317074</v>
      </c>
      <c r="AJ3775">
        <f t="shared" si="253"/>
        <v>0.15853658536585366</v>
      </c>
      <c r="AK3775">
        <v>13</v>
      </c>
      <c r="AL3775">
        <v>0</v>
      </c>
    </row>
    <row r="3776" spans="1:38" x14ac:dyDescent="0.2">
      <c r="A3776" t="s">
        <v>977</v>
      </c>
      <c r="B3776">
        <v>14</v>
      </c>
      <c r="C3776">
        <v>203</v>
      </c>
      <c r="D3776">
        <f>C3776-B3776</f>
        <v>189</v>
      </c>
      <c r="E3776">
        <v>0.52639999999999998</v>
      </c>
      <c r="F3776">
        <v>1.8095E-2</v>
      </c>
      <c r="G3776">
        <v>90</v>
      </c>
      <c r="H3776" t="s">
        <v>35</v>
      </c>
      <c r="I3776" t="s">
        <v>33</v>
      </c>
      <c r="J3776">
        <v>2.895</v>
      </c>
      <c r="K3776">
        <v>4</v>
      </c>
      <c r="L3776">
        <v>0</v>
      </c>
      <c r="M3776">
        <v>3</v>
      </c>
      <c r="N3776">
        <v>11</v>
      </c>
      <c r="O3776">
        <v>1</v>
      </c>
      <c r="P3776">
        <v>12</v>
      </c>
      <c r="Q3776">
        <v>1</v>
      </c>
      <c r="R3776">
        <v>4</v>
      </c>
      <c r="S3776">
        <v>13</v>
      </c>
      <c r="T3776">
        <v>3</v>
      </c>
      <c r="U3776">
        <v>1</v>
      </c>
      <c r="V3776">
        <v>5</v>
      </c>
      <c r="W3776">
        <v>5</v>
      </c>
      <c r="X3776">
        <v>7</v>
      </c>
      <c r="Y3776">
        <v>4</v>
      </c>
      <c r="Z3776">
        <v>2</v>
      </c>
      <c r="AA3776">
        <v>2</v>
      </c>
      <c r="AB3776">
        <v>2</v>
      </c>
      <c r="AC3776">
        <v>0</v>
      </c>
      <c r="AD3776">
        <v>2</v>
      </c>
      <c r="AE3776">
        <f>SUM(M3776:N3776)/SUM(K3776:AD3776)</f>
        <v>0.17073170731707318</v>
      </c>
      <c r="AF3776">
        <f>SUM(S3776,Y3776)/SUM(K3776:AD3776)</f>
        <v>0.2073170731707317</v>
      </c>
      <c r="AG3776">
        <f t="shared" si="250"/>
        <v>0.25609756097560976</v>
      </c>
      <c r="AH3776">
        <f t="shared" si="251"/>
        <v>3.6585365853658534E-2</v>
      </c>
      <c r="AI3776">
        <f t="shared" si="252"/>
        <v>0.12195121951219512</v>
      </c>
      <c r="AJ3776">
        <f t="shared" si="253"/>
        <v>0.2073170731707317</v>
      </c>
    </row>
    <row r="3777" spans="1:38" x14ac:dyDescent="0.2">
      <c r="A3777" t="s">
        <v>3237</v>
      </c>
      <c r="B3777">
        <v>19</v>
      </c>
      <c r="C3777">
        <v>228</v>
      </c>
      <c r="D3777">
        <f>C3777-B3777</f>
        <v>209</v>
      </c>
      <c r="E3777">
        <v>0.46500000000000002</v>
      </c>
      <c r="F3777">
        <v>7.9889999999999996E-3</v>
      </c>
      <c r="G3777">
        <v>90</v>
      </c>
      <c r="H3777" t="s">
        <v>35</v>
      </c>
      <c r="I3777" t="s">
        <v>44</v>
      </c>
      <c r="J3777">
        <v>2.86</v>
      </c>
      <c r="K3777">
        <v>6</v>
      </c>
      <c r="L3777">
        <v>0</v>
      </c>
      <c r="M3777">
        <v>4</v>
      </c>
      <c r="N3777">
        <v>11</v>
      </c>
      <c r="O3777">
        <v>0</v>
      </c>
      <c r="P3777">
        <v>11</v>
      </c>
      <c r="Q3777">
        <v>2</v>
      </c>
      <c r="R3777">
        <v>2</v>
      </c>
      <c r="S3777">
        <v>11</v>
      </c>
      <c r="T3777">
        <v>4</v>
      </c>
      <c r="U3777">
        <v>1</v>
      </c>
      <c r="V3777">
        <v>1</v>
      </c>
      <c r="W3777">
        <v>6</v>
      </c>
      <c r="X3777">
        <v>4</v>
      </c>
      <c r="Y3777">
        <v>6</v>
      </c>
      <c r="Z3777">
        <v>4</v>
      </c>
      <c r="AA3777">
        <v>5</v>
      </c>
      <c r="AB3777">
        <v>0</v>
      </c>
      <c r="AC3777">
        <v>2</v>
      </c>
      <c r="AD3777">
        <v>2</v>
      </c>
      <c r="AE3777">
        <f>SUM(M3777:N3777)/SUM(K3777:AD3777)</f>
        <v>0.18292682926829268</v>
      </c>
      <c r="AF3777">
        <f>SUM(S3777,Y3777)/SUM(K3777:AD3777)</f>
        <v>0.2073170731707317</v>
      </c>
      <c r="AG3777">
        <f t="shared" si="250"/>
        <v>0.28048780487804881</v>
      </c>
      <c r="AH3777">
        <f t="shared" si="251"/>
        <v>4.878048780487805E-2</v>
      </c>
      <c r="AI3777">
        <f t="shared" si="252"/>
        <v>8.5365853658536592E-2</v>
      </c>
      <c r="AJ3777">
        <f t="shared" si="253"/>
        <v>0.1951219512195122</v>
      </c>
    </row>
    <row r="3778" spans="1:38" x14ac:dyDescent="0.2">
      <c r="A3778" t="s">
        <v>3123</v>
      </c>
      <c r="B3778">
        <v>3</v>
      </c>
      <c r="C3778">
        <v>181</v>
      </c>
      <c r="D3778">
        <f>C3778-B3778</f>
        <v>178</v>
      </c>
      <c r="E3778">
        <v>0.11070000000000001</v>
      </c>
      <c r="F3778">
        <v>7.7999999999999999E-5</v>
      </c>
      <c r="G3778">
        <v>6</v>
      </c>
      <c r="H3778" t="s">
        <v>35</v>
      </c>
      <c r="I3778" t="s">
        <v>49</v>
      </c>
      <c r="J3778">
        <v>3.0630000000000002</v>
      </c>
      <c r="K3778">
        <v>4</v>
      </c>
      <c r="L3778">
        <v>0</v>
      </c>
      <c r="M3778">
        <v>9</v>
      </c>
      <c r="N3778">
        <v>7</v>
      </c>
      <c r="O3778">
        <v>6</v>
      </c>
      <c r="P3778">
        <v>5</v>
      </c>
      <c r="Q3778">
        <v>1</v>
      </c>
      <c r="R3778">
        <v>3</v>
      </c>
      <c r="S3778">
        <v>11</v>
      </c>
      <c r="T3778">
        <v>3</v>
      </c>
      <c r="U3778">
        <v>3</v>
      </c>
      <c r="V3778">
        <v>7</v>
      </c>
      <c r="W3778">
        <v>3</v>
      </c>
      <c r="X3778">
        <v>2</v>
      </c>
      <c r="Y3778">
        <v>6</v>
      </c>
      <c r="Z3778">
        <v>9</v>
      </c>
      <c r="AA3778">
        <v>1</v>
      </c>
      <c r="AB3778">
        <v>1</v>
      </c>
      <c r="AC3778">
        <v>0</v>
      </c>
      <c r="AD3778">
        <v>1</v>
      </c>
      <c r="AE3778">
        <f>SUM(M3778:N3778)/SUM(K3778:AD3778)</f>
        <v>0.1951219512195122</v>
      </c>
      <c r="AF3778">
        <f>SUM(S3778,Y3778)/SUM(K3778:AD3778)</f>
        <v>0.2073170731707317</v>
      </c>
      <c r="AG3778">
        <f t="shared" si="250"/>
        <v>0.14634146341463414</v>
      </c>
      <c r="AH3778">
        <f t="shared" si="251"/>
        <v>8.5365853658536592E-2</v>
      </c>
      <c r="AI3778">
        <f t="shared" si="252"/>
        <v>0.12195121951219512</v>
      </c>
      <c r="AJ3778">
        <f t="shared" si="253"/>
        <v>0.24390243902439024</v>
      </c>
    </row>
    <row r="3779" spans="1:38" x14ac:dyDescent="0.2">
      <c r="A3779" t="s">
        <v>1081</v>
      </c>
      <c r="B3779">
        <v>8</v>
      </c>
      <c r="C3779">
        <v>676</v>
      </c>
      <c r="D3779">
        <f>C3779-B3779</f>
        <v>668</v>
      </c>
      <c r="E3779">
        <v>0.27339999999999998</v>
      </c>
      <c r="F3779">
        <v>5.1E-5</v>
      </c>
      <c r="G3779">
        <v>54</v>
      </c>
      <c r="H3779" t="s">
        <v>46</v>
      </c>
      <c r="I3779" t="s">
        <v>40</v>
      </c>
      <c r="J3779">
        <v>2.5550000000000002</v>
      </c>
      <c r="K3779">
        <v>7</v>
      </c>
      <c r="L3779">
        <v>0</v>
      </c>
      <c r="M3779">
        <v>21</v>
      </c>
      <c r="N3779">
        <v>29</v>
      </c>
      <c r="O3779">
        <v>3</v>
      </c>
      <c r="P3779">
        <v>21</v>
      </c>
      <c r="Q3779">
        <v>3</v>
      </c>
      <c r="R3779">
        <v>7</v>
      </c>
      <c r="S3779">
        <v>40</v>
      </c>
      <c r="T3779">
        <v>7</v>
      </c>
      <c r="U3779">
        <v>0</v>
      </c>
      <c r="V3779">
        <v>21</v>
      </c>
      <c r="W3779">
        <v>12</v>
      </c>
      <c r="X3779">
        <v>17</v>
      </c>
      <c r="Y3779">
        <v>11</v>
      </c>
      <c r="Z3779">
        <v>21</v>
      </c>
      <c r="AA3779">
        <v>18</v>
      </c>
      <c r="AB3779">
        <v>6</v>
      </c>
      <c r="AC3779">
        <v>0</v>
      </c>
      <c r="AD3779">
        <v>2</v>
      </c>
      <c r="AE3779">
        <f>SUM(M3779:N3779)/SUM(K3779:AD3779)</f>
        <v>0.2032520325203252</v>
      </c>
      <c r="AF3779">
        <f>SUM(S3779,Y3779)/SUM(K3779:AD3779)</f>
        <v>0.2073170731707317</v>
      </c>
      <c r="AG3779">
        <f t="shared" ref="AG3779:AG3842" si="254">SUM(P3779,K3779,W3779)/SUM(K3779:AD3779)</f>
        <v>0.16260162601626016</v>
      </c>
      <c r="AH3779">
        <f t="shared" ref="AH3779:AH3842" si="255">SUM(AC3779,AD3779,O3779)/SUM(K3779:AD3779)</f>
        <v>2.032520325203252E-2</v>
      </c>
      <c r="AI3779">
        <f t="shared" ref="AI3779:AI3842" si="256">SUM(R3779,T3779,AB3779,U3779)/SUM(K3779:AD3779)</f>
        <v>8.1300813008130079E-2</v>
      </c>
      <c r="AJ3779">
        <f t="shared" ref="AJ3779:AJ3842" si="257">SUM(Q3779,X3779,V3779,AA3779,Z3779,L3779)/SUM(K3779:AD3779)</f>
        <v>0.32520325203252032</v>
      </c>
      <c r="AK3779">
        <v>1</v>
      </c>
      <c r="AL3779">
        <v>0</v>
      </c>
    </row>
    <row r="3780" spans="1:38" x14ac:dyDescent="0.2">
      <c r="A3780" t="s">
        <v>1429</v>
      </c>
      <c r="B3780">
        <v>36</v>
      </c>
      <c r="C3780">
        <v>349</v>
      </c>
      <c r="D3780">
        <f>C3780-B3780</f>
        <v>313</v>
      </c>
      <c r="E3780">
        <v>0.22220000000000001</v>
      </c>
      <c r="F3780">
        <v>8.6700000000000004E-4</v>
      </c>
      <c r="G3780">
        <v>30</v>
      </c>
      <c r="H3780" t="s">
        <v>46</v>
      </c>
      <c r="I3780" t="s">
        <v>36</v>
      </c>
      <c r="J3780">
        <v>2.64</v>
      </c>
      <c r="K3780">
        <v>8</v>
      </c>
      <c r="L3780">
        <v>0</v>
      </c>
      <c r="M3780">
        <v>16</v>
      </c>
      <c r="N3780">
        <v>24</v>
      </c>
      <c r="O3780">
        <v>3</v>
      </c>
      <c r="P3780">
        <v>12</v>
      </c>
      <c r="Q3780">
        <v>2</v>
      </c>
      <c r="R3780">
        <v>5</v>
      </c>
      <c r="S3780">
        <v>30</v>
      </c>
      <c r="T3780">
        <v>4</v>
      </c>
      <c r="U3780">
        <v>1</v>
      </c>
      <c r="V3780">
        <v>14</v>
      </c>
      <c r="W3780">
        <v>4</v>
      </c>
      <c r="X3780">
        <v>6</v>
      </c>
      <c r="Y3780">
        <v>4</v>
      </c>
      <c r="Z3780">
        <v>15</v>
      </c>
      <c r="AA3780">
        <v>10</v>
      </c>
      <c r="AB3780">
        <v>4</v>
      </c>
      <c r="AC3780">
        <v>0</v>
      </c>
      <c r="AD3780">
        <v>2</v>
      </c>
      <c r="AE3780">
        <f>SUM(M3780:N3780)/SUM(K3780:AD3780)</f>
        <v>0.24390243902439024</v>
      </c>
      <c r="AF3780">
        <f>SUM(S3780,Y3780)/SUM(K3780:AD3780)</f>
        <v>0.2073170731707317</v>
      </c>
      <c r="AG3780">
        <f t="shared" si="254"/>
        <v>0.14634146341463414</v>
      </c>
      <c r="AH3780">
        <f t="shared" si="255"/>
        <v>3.048780487804878E-2</v>
      </c>
      <c r="AI3780">
        <f t="shared" si="256"/>
        <v>8.5365853658536592E-2</v>
      </c>
      <c r="AJ3780">
        <f t="shared" si="257"/>
        <v>0.28658536585365851</v>
      </c>
      <c r="AK3780">
        <v>16</v>
      </c>
      <c r="AL3780">
        <v>13</v>
      </c>
    </row>
    <row r="3781" spans="1:38" x14ac:dyDescent="0.2">
      <c r="A3781" t="s">
        <v>1753</v>
      </c>
      <c r="B3781">
        <v>59</v>
      </c>
      <c r="C3781">
        <v>409</v>
      </c>
      <c r="D3781">
        <f>C3781-B3781</f>
        <v>350</v>
      </c>
      <c r="E3781">
        <v>0.253</v>
      </c>
      <c r="F3781">
        <v>3.4120000000000001E-3</v>
      </c>
      <c r="G3781">
        <v>42</v>
      </c>
      <c r="H3781" t="s">
        <v>35</v>
      </c>
      <c r="I3781" t="s">
        <v>49</v>
      </c>
      <c r="J3781">
        <v>2.85</v>
      </c>
      <c r="K3781">
        <v>6</v>
      </c>
      <c r="L3781">
        <v>1</v>
      </c>
      <c r="M3781">
        <v>16</v>
      </c>
      <c r="N3781">
        <v>15</v>
      </c>
      <c r="O3781">
        <v>3</v>
      </c>
      <c r="P3781">
        <v>16</v>
      </c>
      <c r="Q3781">
        <v>0</v>
      </c>
      <c r="R3781">
        <v>4</v>
      </c>
      <c r="S3781">
        <v>23</v>
      </c>
      <c r="T3781">
        <v>6</v>
      </c>
      <c r="U3781">
        <v>2</v>
      </c>
      <c r="V3781">
        <v>11</v>
      </c>
      <c r="W3781">
        <v>4</v>
      </c>
      <c r="X3781">
        <v>6</v>
      </c>
      <c r="Y3781">
        <v>5</v>
      </c>
      <c r="Z3781">
        <v>4</v>
      </c>
      <c r="AA3781">
        <v>2</v>
      </c>
      <c r="AB3781">
        <v>4</v>
      </c>
      <c r="AC3781">
        <v>2</v>
      </c>
      <c r="AD3781">
        <v>5</v>
      </c>
      <c r="AE3781">
        <f>SUM(M3781:N3781)/SUM(K3781:AD3781)</f>
        <v>0.22962962962962963</v>
      </c>
      <c r="AF3781">
        <f>SUM(S3781,Y3781)/SUM(K3781:AD3781)</f>
        <v>0.2074074074074074</v>
      </c>
      <c r="AG3781">
        <f t="shared" si="254"/>
        <v>0.19259259259259259</v>
      </c>
      <c r="AH3781">
        <f t="shared" si="255"/>
        <v>7.407407407407407E-2</v>
      </c>
      <c r="AI3781">
        <f t="shared" si="256"/>
        <v>0.11851851851851852</v>
      </c>
      <c r="AJ3781">
        <f t="shared" si="257"/>
        <v>0.17777777777777778</v>
      </c>
      <c r="AK3781">
        <v>1</v>
      </c>
      <c r="AL3781">
        <v>0</v>
      </c>
    </row>
    <row r="3782" spans="1:38" x14ac:dyDescent="0.2">
      <c r="A3782" t="s">
        <v>2066</v>
      </c>
      <c r="B3782">
        <v>3</v>
      </c>
      <c r="C3782">
        <v>315</v>
      </c>
      <c r="D3782">
        <f>C3782-B3782</f>
        <v>312</v>
      </c>
      <c r="E3782">
        <v>0.29709999999999998</v>
      </c>
      <c r="F3782">
        <v>2.13E-4</v>
      </c>
      <c r="G3782">
        <v>54</v>
      </c>
      <c r="H3782" t="s">
        <v>46</v>
      </c>
      <c r="I3782" t="s">
        <v>1351</v>
      </c>
      <c r="J3782">
        <v>2.6</v>
      </c>
      <c r="K3782">
        <v>7</v>
      </c>
      <c r="L3782">
        <v>0</v>
      </c>
      <c r="M3782">
        <v>15</v>
      </c>
      <c r="N3782">
        <v>18</v>
      </c>
      <c r="O3782">
        <v>5</v>
      </c>
      <c r="P3782">
        <v>10</v>
      </c>
      <c r="Q3782">
        <v>3</v>
      </c>
      <c r="R3782">
        <v>2</v>
      </c>
      <c r="S3782">
        <v>21</v>
      </c>
      <c r="T3782">
        <v>4</v>
      </c>
      <c r="U3782">
        <v>0</v>
      </c>
      <c r="V3782">
        <v>10</v>
      </c>
      <c r="W3782">
        <v>2</v>
      </c>
      <c r="X3782">
        <v>4</v>
      </c>
      <c r="Y3782">
        <v>7</v>
      </c>
      <c r="Z3782">
        <v>15</v>
      </c>
      <c r="AA3782">
        <v>6</v>
      </c>
      <c r="AB3782">
        <v>2</v>
      </c>
      <c r="AC3782">
        <v>1</v>
      </c>
      <c r="AD3782">
        <v>3</v>
      </c>
      <c r="AE3782">
        <f>SUM(M3782:N3782)/SUM(K3782:AD3782)</f>
        <v>0.24444444444444444</v>
      </c>
      <c r="AF3782">
        <f>SUM(S3782,Y3782)/SUM(K3782:AD3782)</f>
        <v>0.2074074074074074</v>
      </c>
      <c r="AG3782">
        <f t="shared" si="254"/>
        <v>0.14074074074074075</v>
      </c>
      <c r="AH3782">
        <f t="shared" si="255"/>
        <v>6.6666666666666666E-2</v>
      </c>
      <c r="AI3782">
        <f t="shared" si="256"/>
        <v>5.9259259259259262E-2</v>
      </c>
      <c r="AJ3782">
        <f t="shared" si="257"/>
        <v>0.2814814814814815</v>
      </c>
    </row>
    <row r="3783" spans="1:38" x14ac:dyDescent="0.2">
      <c r="A3783" t="s">
        <v>2590</v>
      </c>
      <c r="B3783">
        <v>7</v>
      </c>
      <c r="C3783">
        <v>460</v>
      </c>
      <c r="D3783">
        <f>C3783-B3783</f>
        <v>453</v>
      </c>
      <c r="E3783">
        <v>0.10780000000000001</v>
      </c>
      <c r="F3783">
        <v>1.7110000000000001E-3</v>
      </c>
      <c r="G3783">
        <v>6</v>
      </c>
      <c r="H3783" t="s">
        <v>35</v>
      </c>
      <c r="I3783" t="s">
        <v>51</v>
      </c>
      <c r="J3783">
        <v>3.0089999999999999</v>
      </c>
      <c r="K3783">
        <v>3</v>
      </c>
      <c r="L3783">
        <v>1</v>
      </c>
      <c r="M3783">
        <v>10</v>
      </c>
      <c r="N3783">
        <v>16</v>
      </c>
      <c r="O3783">
        <v>0</v>
      </c>
      <c r="P3783">
        <v>28</v>
      </c>
      <c r="Q3783">
        <v>4</v>
      </c>
      <c r="R3783">
        <v>8</v>
      </c>
      <c r="S3783">
        <v>26</v>
      </c>
      <c r="T3783">
        <v>7</v>
      </c>
      <c r="U3783">
        <v>1</v>
      </c>
      <c r="V3783">
        <v>9</v>
      </c>
      <c r="W3783">
        <v>8</v>
      </c>
      <c r="X3783">
        <v>2</v>
      </c>
      <c r="Y3783">
        <v>7</v>
      </c>
      <c r="Z3783">
        <v>16</v>
      </c>
      <c r="AA3783">
        <v>5</v>
      </c>
      <c r="AB3783">
        <v>3</v>
      </c>
      <c r="AC3783">
        <v>0</v>
      </c>
      <c r="AD3783">
        <v>5</v>
      </c>
      <c r="AE3783">
        <f>SUM(M3783:N3783)/SUM(K3783:AD3783)</f>
        <v>0.16352201257861634</v>
      </c>
      <c r="AF3783">
        <f>SUM(S3783,Y3783)/SUM(K3783:AD3783)</f>
        <v>0.20754716981132076</v>
      </c>
      <c r="AG3783">
        <f t="shared" si="254"/>
        <v>0.24528301886792453</v>
      </c>
      <c r="AH3783">
        <f t="shared" si="255"/>
        <v>3.1446540880503145E-2</v>
      </c>
      <c r="AI3783">
        <f t="shared" si="256"/>
        <v>0.11949685534591195</v>
      </c>
      <c r="AJ3783">
        <f t="shared" si="257"/>
        <v>0.23270440251572327</v>
      </c>
    </row>
    <row r="3784" spans="1:38" x14ac:dyDescent="0.2">
      <c r="A3784" t="s">
        <v>150</v>
      </c>
      <c r="B3784">
        <v>15</v>
      </c>
      <c r="C3784">
        <v>107</v>
      </c>
      <c r="D3784">
        <f>C3784-B3784</f>
        <v>92</v>
      </c>
      <c r="E3784">
        <v>0.2757</v>
      </c>
      <c r="F3784">
        <v>2.4859999999999999E-3</v>
      </c>
      <c r="G3784">
        <v>54</v>
      </c>
      <c r="H3784" t="s">
        <v>46</v>
      </c>
      <c r="I3784" t="s">
        <v>49</v>
      </c>
      <c r="J3784">
        <v>2.738</v>
      </c>
      <c r="K3784">
        <v>3</v>
      </c>
      <c r="L3784">
        <v>0</v>
      </c>
      <c r="M3784">
        <v>5</v>
      </c>
      <c r="N3784">
        <v>4</v>
      </c>
      <c r="O3784">
        <v>0</v>
      </c>
      <c r="P3784">
        <v>6</v>
      </c>
      <c r="Q3784">
        <v>0</v>
      </c>
      <c r="R3784">
        <v>0</v>
      </c>
      <c r="S3784">
        <v>9</v>
      </c>
      <c r="T3784">
        <v>0</v>
      </c>
      <c r="U3784">
        <v>0</v>
      </c>
      <c r="V3784">
        <v>5</v>
      </c>
      <c r="W3784">
        <v>0</v>
      </c>
      <c r="X3784">
        <v>1</v>
      </c>
      <c r="Y3784">
        <v>2</v>
      </c>
      <c r="Z3784">
        <v>5</v>
      </c>
      <c r="AA3784">
        <v>7</v>
      </c>
      <c r="AB3784">
        <v>3</v>
      </c>
      <c r="AC3784">
        <v>1</v>
      </c>
      <c r="AD3784">
        <v>2</v>
      </c>
      <c r="AE3784">
        <f>SUM(M3784:N3784)/SUM(K3784:AD3784)</f>
        <v>0.16981132075471697</v>
      </c>
      <c r="AF3784">
        <f>SUM(S3784,Y3784)/SUM(K3784:AD3784)</f>
        <v>0.20754716981132076</v>
      </c>
      <c r="AG3784">
        <f t="shared" si="254"/>
        <v>0.16981132075471697</v>
      </c>
      <c r="AH3784">
        <f t="shared" si="255"/>
        <v>5.6603773584905662E-2</v>
      </c>
      <c r="AI3784">
        <f t="shared" si="256"/>
        <v>5.6603773584905662E-2</v>
      </c>
      <c r="AJ3784">
        <f t="shared" si="257"/>
        <v>0.33962264150943394</v>
      </c>
      <c r="AK3784">
        <v>16</v>
      </c>
      <c r="AL3784">
        <v>0</v>
      </c>
    </row>
    <row r="3785" spans="1:38" x14ac:dyDescent="0.2">
      <c r="A3785" t="s">
        <v>1401</v>
      </c>
      <c r="B3785">
        <v>88</v>
      </c>
      <c r="C3785">
        <v>474</v>
      </c>
      <c r="D3785">
        <f>C3785-B3785</f>
        <v>386</v>
      </c>
      <c r="E3785">
        <v>0.1729</v>
      </c>
      <c r="F3785">
        <v>2.6999999999999999E-5</v>
      </c>
      <c r="G3785">
        <v>18</v>
      </c>
      <c r="H3785" t="s">
        <v>46</v>
      </c>
      <c r="I3785" t="s">
        <v>33</v>
      </c>
      <c r="J3785">
        <v>2.875</v>
      </c>
      <c r="K3785">
        <v>6</v>
      </c>
      <c r="L3785">
        <v>0</v>
      </c>
      <c r="M3785">
        <v>15</v>
      </c>
      <c r="N3785">
        <v>12</v>
      </c>
      <c r="O3785">
        <v>0</v>
      </c>
      <c r="P3785">
        <v>23</v>
      </c>
      <c r="Q3785">
        <v>2</v>
      </c>
      <c r="R3785">
        <v>3</v>
      </c>
      <c r="S3785">
        <v>20</v>
      </c>
      <c r="T3785">
        <v>6</v>
      </c>
      <c r="U3785">
        <v>7</v>
      </c>
      <c r="V3785">
        <v>12</v>
      </c>
      <c r="W3785">
        <v>7</v>
      </c>
      <c r="X3785">
        <v>8</v>
      </c>
      <c r="Y3785">
        <v>13</v>
      </c>
      <c r="Z3785">
        <v>11</v>
      </c>
      <c r="AA3785">
        <v>5</v>
      </c>
      <c r="AB3785">
        <v>6</v>
      </c>
      <c r="AC3785">
        <v>0</v>
      </c>
      <c r="AD3785">
        <v>3</v>
      </c>
      <c r="AE3785">
        <f>SUM(M3785:N3785)/SUM(K3785:AD3785)</f>
        <v>0.16981132075471697</v>
      </c>
      <c r="AF3785">
        <f>SUM(S3785,Y3785)/SUM(K3785:AD3785)</f>
        <v>0.20754716981132076</v>
      </c>
      <c r="AG3785">
        <f t="shared" si="254"/>
        <v>0.22641509433962265</v>
      </c>
      <c r="AH3785">
        <f t="shared" si="255"/>
        <v>1.8867924528301886E-2</v>
      </c>
      <c r="AI3785">
        <f t="shared" si="256"/>
        <v>0.13836477987421383</v>
      </c>
      <c r="AJ3785">
        <f t="shared" si="257"/>
        <v>0.2389937106918239</v>
      </c>
      <c r="AK3785">
        <v>2</v>
      </c>
      <c r="AL3785">
        <v>1</v>
      </c>
    </row>
    <row r="3786" spans="1:38" x14ac:dyDescent="0.2">
      <c r="A3786" t="s">
        <v>3011</v>
      </c>
      <c r="B3786">
        <v>22</v>
      </c>
      <c r="C3786">
        <v>553</v>
      </c>
      <c r="D3786">
        <f>C3786-B3786</f>
        <v>531</v>
      </c>
      <c r="E3786">
        <v>0.17169999999999999</v>
      </c>
      <c r="F3786">
        <v>1.7030000000000001E-3</v>
      </c>
      <c r="G3786">
        <v>18</v>
      </c>
      <c r="H3786" t="s">
        <v>35</v>
      </c>
      <c r="I3786" t="s">
        <v>51</v>
      </c>
      <c r="J3786">
        <v>2.6219999999999999</v>
      </c>
      <c r="K3786">
        <v>3</v>
      </c>
      <c r="L3786">
        <v>0</v>
      </c>
      <c r="M3786">
        <v>18</v>
      </c>
      <c r="N3786">
        <v>18</v>
      </c>
      <c r="O3786">
        <v>2</v>
      </c>
      <c r="P3786">
        <v>24</v>
      </c>
      <c r="Q3786">
        <v>3</v>
      </c>
      <c r="R3786">
        <v>4</v>
      </c>
      <c r="S3786">
        <v>33</v>
      </c>
      <c r="T3786">
        <v>12</v>
      </c>
      <c r="U3786">
        <v>1</v>
      </c>
      <c r="V3786">
        <v>23</v>
      </c>
      <c r="W3786">
        <v>9</v>
      </c>
      <c r="X3786">
        <v>11</v>
      </c>
      <c r="Y3786">
        <v>11</v>
      </c>
      <c r="Z3786">
        <v>21</v>
      </c>
      <c r="AA3786">
        <v>12</v>
      </c>
      <c r="AB3786">
        <v>3</v>
      </c>
      <c r="AC3786">
        <v>0</v>
      </c>
      <c r="AD3786">
        <v>4</v>
      </c>
      <c r="AE3786">
        <f>SUM(M3786:N3786)/SUM(K3786:AD3786)</f>
        <v>0.16981132075471697</v>
      </c>
      <c r="AF3786">
        <f>SUM(S3786,Y3786)/SUM(K3786:AD3786)</f>
        <v>0.20754716981132076</v>
      </c>
      <c r="AG3786">
        <f t="shared" si="254"/>
        <v>0.16981132075471697</v>
      </c>
      <c r="AH3786">
        <f t="shared" si="255"/>
        <v>2.8301886792452831E-2</v>
      </c>
      <c r="AI3786">
        <f t="shared" si="256"/>
        <v>9.4339622641509441E-2</v>
      </c>
      <c r="AJ3786">
        <f t="shared" si="257"/>
        <v>0.330188679245283</v>
      </c>
    </row>
    <row r="3787" spans="1:38" x14ac:dyDescent="0.2">
      <c r="A3787" t="s">
        <v>1502</v>
      </c>
      <c r="B3787">
        <v>4</v>
      </c>
      <c r="C3787">
        <v>289</v>
      </c>
      <c r="D3787">
        <f>C3787-B3787</f>
        <v>285</v>
      </c>
      <c r="E3787">
        <v>0.37369999999999998</v>
      </c>
      <c r="F3787">
        <v>1.0920000000000001E-3</v>
      </c>
      <c r="G3787">
        <v>78</v>
      </c>
      <c r="H3787" t="s">
        <v>35</v>
      </c>
      <c r="I3787" t="s">
        <v>49</v>
      </c>
      <c r="J3787">
        <v>2.1509999999999998</v>
      </c>
      <c r="K3787">
        <v>4</v>
      </c>
      <c r="L3787">
        <v>0</v>
      </c>
      <c r="M3787">
        <v>12</v>
      </c>
      <c r="N3787">
        <v>13</v>
      </c>
      <c r="O3787">
        <v>0</v>
      </c>
      <c r="P3787">
        <v>8</v>
      </c>
      <c r="Q3787">
        <v>1</v>
      </c>
      <c r="R3787">
        <v>0</v>
      </c>
      <c r="S3787">
        <v>12</v>
      </c>
      <c r="T3787">
        <v>2</v>
      </c>
      <c r="U3787">
        <v>0</v>
      </c>
      <c r="V3787">
        <v>15</v>
      </c>
      <c r="W3787">
        <v>9</v>
      </c>
      <c r="X3787">
        <v>2</v>
      </c>
      <c r="Y3787">
        <v>10</v>
      </c>
      <c r="Z3787">
        <v>12</v>
      </c>
      <c r="AA3787">
        <v>3</v>
      </c>
      <c r="AB3787">
        <v>2</v>
      </c>
      <c r="AC3787">
        <v>1</v>
      </c>
      <c r="AD3787">
        <v>0</v>
      </c>
      <c r="AE3787">
        <f>SUM(M3787:N3787)/SUM(K3787:AD3787)</f>
        <v>0.23584905660377359</v>
      </c>
      <c r="AF3787">
        <f>SUM(S3787,Y3787)/SUM(K3787:AD3787)</f>
        <v>0.20754716981132076</v>
      </c>
      <c r="AG3787">
        <f t="shared" si="254"/>
        <v>0.19811320754716982</v>
      </c>
      <c r="AH3787">
        <f t="shared" si="255"/>
        <v>9.433962264150943E-3</v>
      </c>
      <c r="AI3787">
        <f t="shared" si="256"/>
        <v>3.7735849056603772E-2</v>
      </c>
      <c r="AJ3787">
        <f t="shared" si="257"/>
        <v>0.31132075471698112</v>
      </c>
    </row>
    <row r="3788" spans="1:38" x14ac:dyDescent="0.2">
      <c r="A3788" t="s">
        <v>2140</v>
      </c>
      <c r="B3788">
        <v>446</v>
      </c>
      <c r="C3788">
        <v>1142</v>
      </c>
      <c r="D3788">
        <f>C3788-B3788</f>
        <v>696</v>
      </c>
      <c r="E3788">
        <v>0.41039999999999999</v>
      </c>
      <c r="F3788">
        <v>6.764E-3</v>
      </c>
      <c r="G3788">
        <v>78</v>
      </c>
      <c r="H3788" t="s">
        <v>35</v>
      </c>
      <c r="I3788" t="s">
        <v>44</v>
      </c>
      <c r="J3788">
        <v>2.5979999999999999</v>
      </c>
      <c r="K3788">
        <v>14</v>
      </c>
      <c r="L3788">
        <v>0</v>
      </c>
      <c r="M3788">
        <v>26</v>
      </c>
      <c r="N3788">
        <v>28</v>
      </c>
      <c r="O3788">
        <v>5</v>
      </c>
      <c r="P3788">
        <v>23</v>
      </c>
      <c r="Q3788">
        <v>9</v>
      </c>
      <c r="R3788">
        <v>3</v>
      </c>
      <c r="S3788">
        <v>50</v>
      </c>
      <c r="T3788">
        <v>10</v>
      </c>
      <c r="U3788">
        <v>1</v>
      </c>
      <c r="V3788">
        <v>24</v>
      </c>
      <c r="W3788">
        <v>13</v>
      </c>
      <c r="X3788">
        <v>20</v>
      </c>
      <c r="Y3788">
        <v>10</v>
      </c>
      <c r="Z3788">
        <v>24</v>
      </c>
      <c r="AA3788">
        <v>11</v>
      </c>
      <c r="AB3788">
        <v>9</v>
      </c>
      <c r="AC3788">
        <v>1</v>
      </c>
      <c r="AD3788">
        <v>8</v>
      </c>
      <c r="AE3788">
        <f>SUM(M3788:N3788)/SUM(K3788:AD3788)</f>
        <v>0.18685121107266436</v>
      </c>
      <c r="AF3788">
        <f>SUM(S3788,Y3788)/SUM(K3788:AD3788)</f>
        <v>0.20761245674740483</v>
      </c>
      <c r="AG3788">
        <f t="shared" si="254"/>
        <v>0.17301038062283736</v>
      </c>
      <c r="AH3788">
        <f t="shared" si="255"/>
        <v>4.8442906574394463E-2</v>
      </c>
      <c r="AI3788">
        <f t="shared" si="256"/>
        <v>7.9584775086505188E-2</v>
      </c>
      <c r="AJ3788">
        <f t="shared" si="257"/>
        <v>0.30449826989619377</v>
      </c>
    </row>
    <row r="3789" spans="1:38" x14ac:dyDescent="0.2">
      <c r="A3789" t="s">
        <v>385</v>
      </c>
      <c r="B3789">
        <v>215</v>
      </c>
      <c r="C3789">
        <v>527</v>
      </c>
      <c r="D3789">
        <f>C3789-B3789</f>
        <v>312</v>
      </c>
      <c r="E3789">
        <v>0.18279999999999999</v>
      </c>
      <c r="F3789" s="1">
        <v>9.0000000000000002E-6</v>
      </c>
      <c r="G3789">
        <v>18</v>
      </c>
      <c r="H3789" t="s">
        <v>35</v>
      </c>
      <c r="I3789" t="s">
        <v>49</v>
      </c>
      <c r="J3789">
        <v>2.8570000000000002</v>
      </c>
      <c r="K3789">
        <v>5</v>
      </c>
      <c r="L3789">
        <v>0</v>
      </c>
      <c r="M3789">
        <v>8</v>
      </c>
      <c r="N3789">
        <v>10</v>
      </c>
      <c r="O3789">
        <v>4</v>
      </c>
      <c r="P3789">
        <v>11</v>
      </c>
      <c r="Q3789">
        <v>0</v>
      </c>
      <c r="R3789">
        <v>2</v>
      </c>
      <c r="S3789">
        <v>21</v>
      </c>
      <c r="T3789">
        <v>4</v>
      </c>
      <c r="U3789">
        <v>4</v>
      </c>
      <c r="V3789">
        <v>15</v>
      </c>
      <c r="W3789">
        <v>8</v>
      </c>
      <c r="X3789">
        <v>3</v>
      </c>
      <c r="Y3789">
        <v>6</v>
      </c>
      <c r="Z3789">
        <v>18</v>
      </c>
      <c r="AA3789">
        <v>7</v>
      </c>
      <c r="AB3789">
        <v>2</v>
      </c>
      <c r="AC3789">
        <v>0</v>
      </c>
      <c r="AD3789">
        <v>2</v>
      </c>
      <c r="AE3789">
        <f>SUM(M3789:N3789)/SUM(K3789:AD3789)</f>
        <v>0.13846153846153847</v>
      </c>
      <c r="AF3789">
        <f>SUM(S3789,Y3789)/SUM(K3789:AD3789)</f>
        <v>0.2076923076923077</v>
      </c>
      <c r="AG3789">
        <f t="shared" si="254"/>
        <v>0.18461538461538463</v>
      </c>
      <c r="AH3789">
        <f t="shared" si="255"/>
        <v>4.6153846153846156E-2</v>
      </c>
      <c r="AI3789">
        <f t="shared" si="256"/>
        <v>9.2307692307692313E-2</v>
      </c>
      <c r="AJ3789">
        <f t="shared" si="257"/>
        <v>0.33076923076923076</v>
      </c>
    </row>
    <row r="3790" spans="1:38" x14ac:dyDescent="0.2">
      <c r="A3790" t="s">
        <v>3033</v>
      </c>
      <c r="B3790">
        <v>54</v>
      </c>
      <c r="C3790">
        <v>687</v>
      </c>
      <c r="D3790">
        <f>C3790-B3790</f>
        <v>633</v>
      </c>
      <c r="E3790">
        <v>0.1983</v>
      </c>
      <c r="F3790">
        <v>1.5999999999999999E-5</v>
      </c>
      <c r="G3790">
        <v>18</v>
      </c>
      <c r="H3790" t="s">
        <v>35</v>
      </c>
      <c r="I3790" t="s">
        <v>51</v>
      </c>
      <c r="J3790">
        <v>2.2770000000000001</v>
      </c>
      <c r="K3790">
        <v>9</v>
      </c>
      <c r="L3790">
        <v>0</v>
      </c>
      <c r="M3790">
        <v>29</v>
      </c>
      <c r="N3790">
        <v>26</v>
      </c>
      <c r="O3790">
        <v>0</v>
      </c>
      <c r="P3790">
        <v>13</v>
      </c>
      <c r="Q3790">
        <v>2</v>
      </c>
      <c r="R3790">
        <v>2</v>
      </c>
      <c r="S3790">
        <v>36</v>
      </c>
      <c r="T3790">
        <v>4</v>
      </c>
      <c r="U3790">
        <v>2</v>
      </c>
      <c r="V3790">
        <v>27</v>
      </c>
      <c r="W3790">
        <v>17</v>
      </c>
      <c r="X3790">
        <v>20</v>
      </c>
      <c r="Y3790">
        <v>18</v>
      </c>
      <c r="Z3790">
        <v>26</v>
      </c>
      <c r="AA3790">
        <v>16</v>
      </c>
      <c r="AB3790">
        <v>8</v>
      </c>
      <c r="AC3790">
        <v>0</v>
      </c>
      <c r="AD3790">
        <v>5</v>
      </c>
      <c r="AE3790">
        <f>SUM(M3790:N3790)/SUM(K3790:AD3790)</f>
        <v>0.21153846153846154</v>
      </c>
      <c r="AF3790">
        <f>SUM(S3790,Y3790)/SUM(K3790:AD3790)</f>
        <v>0.2076923076923077</v>
      </c>
      <c r="AG3790">
        <f t="shared" si="254"/>
        <v>0.15</v>
      </c>
      <c r="AH3790">
        <f t="shared" si="255"/>
        <v>1.9230769230769232E-2</v>
      </c>
      <c r="AI3790">
        <f t="shared" si="256"/>
        <v>6.1538461538461542E-2</v>
      </c>
      <c r="AJ3790">
        <f t="shared" si="257"/>
        <v>0.35</v>
      </c>
    </row>
    <row r="3791" spans="1:38" x14ac:dyDescent="0.2">
      <c r="A3791" t="s">
        <v>1827</v>
      </c>
      <c r="B3791">
        <v>143</v>
      </c>
      <c r="C3791">
        <v>447</v>
      </c>
      <c r="D3791">
        <f>C3791-B3791</f>
        <v>304</v>
      </c>
      <c r="E3791">
        <v>0.27739999999999998</v>
      </c>
      <c r="F3791" s="1">
        <v>6.0000000000000002E-6</v>
      </c>
      <c r="G3791">
        <v>54</v>
      </c>
      <c r="H3791" t="s">
        <v>32</v>
      </c>
      <c r="I3791" t="s">
        <v>33</v>
      </c>
      <c r="J3791">
        <v>2.7989999999999999</v>
      </c>
      <c r="K3791">
        <v>2</v>
      </c>
      <c r="L3791">
        <v>1</v>
      </c>
      <c r="M3791">
        <v>4</v>
      </c>
      <c r="N3791">
        <v>22</v>
      </c>
      <c r="O3791">
        <v>4</v>
      </c>
      <c r="P3791">
        <v>18</v>
      </c>
      <c r="Q3791">
        <v>5</v>
      </c>
      <c r="R3791">
        <v>2</v>
      </c>
      <c r="S3791">
        <v>23</v>
      </c>
      <c r="T3791">
        <v>9</v>
      </c>
      <c r="U3791">
        <v>2</v>
      </c>
      <c r="V3791">
        <v>11</v>
      </c>
      <c r="W3791">
        <v>2</v>
      </c>
      <c r="X3791">
        <v>8</v>
      </c>
      <c r="Y3791">
        <v>9</v>
      </c>
      <c r="Z3791">
        <v>13</v>
      </c>
      <c r="AA3791">
        <v>10</v>
      </c>
      <c r="AB3791">
        <v>3</v>
      </c>
      <c r="AC3791">
        <v>1</v>
      </c>
      <c r="AD3791">
        <v>5</v>
      </c>
      <c r="AE3791">
        <f>SUM(M3791:N3791)/SUM(K3791:AD3791)</f>
        <v>0.16883116883116883</v>
      </c>
      <c r="AF3791">
        <f>SUM(S3791,Y3791)/SUM(K3791:AD3791)</f>
        <v>0.20779220779220781</v>
      </c>
      <c r="AG3791">
        <f t="shared" si="254"/>
        <v>0.14285714285714285</v>
      </c>
      <c r="AH3791">
        <f t="shared" si="255"/>
        <v>6.4935064935064929E-2</v>
      </c>
      <c r="AI3791">
        <f t="shared" si="256"/>
        <v>0.1038961038961039</v>
      </c>
      <c r="AJ3791">
        <f t="shared" si="257"/>
        <v>0.31168831168831168</v>
      </c>
      <c r="AK3791">
        <v>2</v>
      </c>
      <c r="AL3791">
        <v>0</v>
      </c>
    </row>
    <row r="3792" spans="1:38" x14ac:dyDescent="0.2">
      <c r="A3792" t="s">
        <v>1294</v>
      </c>
      <c r="B3792">
        <v>46</v>
      </c>
      <c r="C3792">
        <v>337</v>
      </c>
      <c r="D3792">
        <f>C3792-B3792</f>
        <v>291</v>
      </c>
      <c r="E3792">
        <v>0.2019</v>
      </c>
      <c r="F3792">
        <v>3.8400000000000001E-4</v>
      </c>
      <c r="G3792">
        <v>30</v>
      </c>
      <c r="H3792" t="s">
        <v>46</v>
      </c>
      <c r="I3792" t="s">
        <v>1295</v>
      </c>
      <c r="J3792">
        <v>2.8860000000000001</v>
      </c>
      <c r="K3792">
        <v>12</v>
      </c>
      <c r="L3792">
        <v>0</v>
      </c>
      <c r="M3792">
        <v>14</v>
      </c>
      <c r="N3792">
        <v>16</v>
      </c>
      <c r="O3792">
        <v>6</v>
      </c>
      <c r="P3792">
        <v>17</v>
      </c>
      <c r="Q3792">
        <v>3</v>
      </c>
      <c r="R3792">
        <v>2</v>
      </c>
      <c r="S3792">
        <v>22</v>
      </c>
      <c r="T3792">
        <v>6</v>
      </c>
      <c r="U3792">
        <v>1</v>
      </c>
      <c r="V3792">
        <v>12</v>
      </c>
      <c r="W3792">
        <v>6</v>
      </c>
      <c r="X3792">
        <v>2</v>
      </c>
      <c r="Y3792">
        <v>10</v>
      </c>
      <c r="Z3792">
        <v>16</v>
      </c>
      <c r="AA3792">
        <v>6</v>
      </c>
      <c r="AB3792">
        <v>2</v>
      </c>
      <c r="AC3792">
        <v>0</v>
      </c>
      <c r="AD3792">
        <v>1</v>
      </c>
      <c r="AE3792">
        <f>SUM(M3792:N3792)/SUM(K3792:AD3792)</f>
        <v>0.19480519480519481</v>
      </c>
      <c r="AF3792">
        <f>SUM(S3792,Y3792)/SUM(K3792:AD3792)</f>
        <v>0.20779220779220781</v>
      </c>
      <c r="AG3792">
        <f t="shared" si="254"/>
        <v>0.22727272727272727</v>
      </c>
      <c r="AH3792">
        <f t="shared" si="255"/>
        <v>4.5454545454545456E-2</v>
      </c>
      <c r="AI3792">
        <f t="shared" si="256"/>
        <v>7.1428571428571425E-2</v>
      </c>
      <c r="AJ3792">
        <f t="shared" si="257"/>
        <v>0.25324675324675322</v>
      </c>
      <c r="AK3792">
        <v>7</v>
      </c>
      <c r="AL3792">
        <v>2</v>
      </c>
    </row>
    <row r="3793" spans="1:38" x14ac:dyDescent="0.2">
      <c r="A3793" t="s">
        <v>1855</v>
      </c>
      <c r="B3793">
        <v>13</v>
      </c>
      <c r="C3793">
        <v>437</v>
      </c>
      <c r="D3793">
        <f>C3793-B3793</f>
        <v>424</v>
      </c>
      <c r="E3793">
        <v>0.1138</v>
      </c>
      <c r="F3793">
        <v>1.15E-4</v>
      </c>
      <c r="G3793">
        <v>6</v>
      </c>
      <c r="H3793" t="s">
        <v>46</v>
      </c>
      <c r="I3793" t="s">
        <v>1856</v>
      </c>
      <c r="J3793">
        <v>3.0510000000000002</v>
      </c>
      <c r="K3793">
        <v>13</v>
      </c>
      <c r="L3793">
        <v>2</v>
      </c>
      <c r="M3793">
        <v>14</v>
      </c>
      <c r="N3793">
        <v>19</v>
      </c>
      <c r="O3793">
        <v>3</v>
      </c>
      <c r="P3793">
        <v>4</v>
      </c>
      <c r="Q3793">
        <v>2</v>
      </c>
      <c r="R3793">
        <v>7</v>
      </c>
      <c r="S3793">
        <v>27</v>
      </c>
      <c r="T3793">
        <v>10</v>
      </c>
      <c r="U3793">
        <v>0</v>
      </c>
      <c r="V3793">
        <v>15</v>
      </c>
      <c r="W3793">
        <v>6</v>
      </c>
      <c r="X3793">
        <v>6</v>
      </c>
      <c r="Y3793">
        <v>10</v>
      </c>
      <c r="Z3793">
        <v>20</v>
      </c>
      <c r="AA3793">
        <v>12</v>
      </c>
      <c r="AB3793">
        <v>5</v>
      </c>
      <c r="AC3793">
        <v>0</v>
      </c>
      <c r="AD3793">
        <v>3</v>
      </c>
      <c r="AE3793">
        <f>SUM(M3793:N3793)/SUM(K3793:AD3793)</f>
        <v>0.1853932584269663</v>
      </c>
      <c r="AF3793">
        <f>SUM(S3793,Y3793)/SUM(K3793:AD3793)</f>
        <v>0.20786516853932585</v>
      </c>
      <c r="AG3793">
        <f t="shared" si="254"/>
        <v>0.12921348314606743</v>
      </c>
      <c r="AH3793">
        <f t="shared" si="255"/>
        <v>3.3707865168539325E-2</v>
      </c>
      <c r="AI3793">
        <f t="shared" si="256"/>
        <v>0.12359550561797752</v>
      </c>
      <c r="AJ3793">
        <f t="shared" si="257"/>
        <v>0.3202247191011236</v>
      </c>
      <c r="AK3793">
        <v>5</v>
      </c>
      <c r="AL3793">
        <v>2</v>
      </c>
    </row>
    <row r="3794" spans="1:38" x14ac:dyDescent="0.2">
      <c r="A3794" t="s">
        <v>297</v>
      </c>
      <c r="B3794">
        <v>260</v>
      </c>
      <c r="C3794">
        <v>400</v>
      </c>
      <c r="D3794">
        <f>C3794-B3794</f>
        <v>140</v>
      </c>
      <c r="E3794">
        <v>0.28060000000000002</v>
      </c>
      <c r="F3794">
        <v>4.052E-3</v>
      </c>
      <c r="G3794">
        <v>54</v>
      </c>
      <c r="H3794" t="s">
        <v>35</v>
      </c>
      <c r="I3794" t="s">
        <v>33</v>
      </c>
      <c r="J3794">
        <v>3.19</v>
      </c>
      <c r="K3794">
        <v>3</v>
      </c>
      <c r="L3794">
        <v>1</v>
      </c>
      <c r="M3794">
        <v>3</v>
      </c>
      <c r="N3794">
        <v>5</v>
      </c>
      <c r="O3794">
        <v>1</v>
      </c>
      <c r="P3794">
        <v>6</v>
      </c>
      <c r="Q3794">
        <v>2</v>
      </c>
      <c r="R3794">
        <v>3</v>
      </c>
      <c r="S3794">
        <v>14</v>
      </c>
      <c r="T3794">
        <v>5</v>
      </c>
      <c r="U3794">
        <v>7</v>
      </c>
      <c r="V3794">
        <v>9</v>
      </c>
      <c r="W3794">
        <v>3</v>
      </c>
      <c r="X3794">
        <v>7</v>
      </c>
      <c r="Y3794">
        <v>7</v>
      </c>
      <c r="Z3794">
        <v>17</v>
      </c>
      <c r="AA3794">
        <v>4</v>
      </c>
      <c r="AB3794">
        <v>3</v>
      </c>
      <c r="AC3794">
        <v>0</v>
      </c>
      <c r="AD3794">
        <v>1</v>
      </c>
      <c r="AE3794">
        <f>SUM(M3794:N3794)/SUM(K3794:AD3794)</f>
        <v>7.9207920792079209E-2</v>
      </c>
      <c r="AF3794">
        <f>SUM(S3794,Y3794)/SUM(K3794:AD3794)</f>
        <v>0.20792079207920791</v>
      </c>
      <c r="AG3794">
        <f t="shared" si="254"/>
        <v>0.11881188118811881</v>
      </c>
      <c r="AH3794">
        <f t="shared" si="255"/>
        <v>1.9801980198019802E-2</v>
      </c>
      <c r="AI3794">
        <f t="shared" si="256"/>
        <v>0.17821782178217821</v>
      </c>
      <c r="AJ3794">
        <f t="shared" si="257"/>
        <v>0.39603960396039606</v>
      </c>
    </row>
    <row r="3795" spans="1:38" x14ac:dyDescent="0.2">
      <c r="A3795" t="s">
        <v>1034</v>
      </c>
      <c r="B3795">
        <v>6</v>
      </c>
      <c r="C3795">
        <v>256</v>
      </c>
      <c r="D3795">
        <f>C3795-B3795</f>
        <v>250</v>
      </c>
      <c r="E3795">
        <v>6.3E-2</v>
      </c>
      <c r="F3795">
        <v>1.2899999999999999E-4</v>
      </c>
      <c r="G3795">
        <v>6</v>
      </c>
      <c r="H3795" t="s">
        <v>35</v>
      </c>
      <c r="I3795" t="s">
        <v>1035</v>
      </c>
      <c r="J3795">
        <v>3.2730000000000001</v>
      </c>
      <c r="K3795">
        <v>4</v>
      </c>
      <c r="L3795">
        <v>0</v>
      </c>
      <c r="M3795">
        <v>4</v>
      </c>
      <c r="N3795">
        <v>9</v>
      </c>
      <c r="O3795">
        <v>2</v>
      </c>
      <c r="P3795">
        <v>16</v>
      </c>
      <c r="Q3795">
        <v>1</v>
      </c>
      <c r="R3795">
        <v>4</v>
      </c>
      <c r="S3795">
        <v>19</v>
      </c>
      <c r="T3795">
        <v>6</v>
      </c>
      <c r="U3795">
        <v>1</v>
      </c>
      <c r="V3795">
        <v>4</v>
      </c>
      <c r="W3795">
        <v>7</v>
      </c>
      <c r="X3795">
        <v>4</v>
      </c>
      <c r="Y3795">
        <v>2</v>
      </c>
      <c r="Z3795">
        <v>3</v>
      </c>
      <c r="AA3795">
        <v>5</v>
      </c>
      <c r="AB3795">
        <v>3</v>
      </c>
      <c r="AC3795">
        <v>1</v>
      </c>
      <c r="AD3795">
        <v>6</v>
      </c>
      <c r="AE3795">
        <f>SUM(M3795:N3795)/SUM(K3795:AD3795)</f>
        <v>0.12871287128712872</v>
      </c>
      <c r="AF3795">
        <f>SUM(S3795,Y3795)/SUM(K3795:AD3795)</f>
        <v>0.20792079207920791</v>
      </c>
      <c r="AG3795">
        <f t="shared" si="254"/>
        <v>0.26732673267326734</v>
      </c>
      <c r="AH3795">
        <f t="shared" si="255"/>
        <v>8.9108910891089105E-2</v>
      </c>
      <c r="AI3795">
        <f t="shared" si="256"/>
        <v>0.13861386138613863</v>
      </c>
      <c r="AJ3795">
        <f t="shared" si="257"/>
        <v>0.16831683168316833</v>
      </c>
      <c r="AK3795">
        <v>1</v>
      </c>
      <c r="AL3795">
        <v>1</v>
      </c>
    </row>
    <row r="3796" spans="1:38" x14ac:dyDescent="0.2">
      <c r="A3796" t="s">
        <v>263</v>
      </c>
      <c r="B3796">
        <v>13</v>
      </c>
      <c r="C3796">
        <v>819</v>
      </c>
      <c r="D3796">
        <f>C3796-B3796</f>
        <v>806</v>
      </c>
      <c r="E3796">
        <v>0.2903</v>
      </c>
      <c r="F3796">
        <v>2.4000000000000001E-5</v>
      </c>
      <c r="G3796">
        <v>54</v>
      </c>
      <c r="H3796" t="s">
        <v>32</v>
      </c>
      <c r="I3796" t="s">
        <v>44</v>
      </c>
      <c r="J3796">
        <v>2.3740000000000001</v>
      </c>
      <c r="K3796">
        <v>15</v>
      </c>
      <c r="L3796">
        <v>2</v>
      </c>
      <c r="M3796">
        <v>36</v>
      </c>
      <c r="N3796">
        <v>57</v>
      </c>
      <c r="O3796">
        <v>0</v>
      </c>
      <c r="P3796">
        <v>37</v>
      </c>
      <c r="Q3796">
        <v>4</v>
      </c>
      <c r="R3796">
        <v>2</v>
      </c>
      <c r="S3796">
        <v>57</v>
      </c>
      <c r="T3796">
        <v>8</v>
      </c>
      <c r="U3796">
        <v>3</v>
      </c>
      <c r="V3796">
        <v>36</v>
      </c>
      <c r="W3796">
        <v>9</v>
      </c>
      <c r="X3796">
        <v>11</v>
      </c>
      <c r="Y3796">
        <v>16</v>
      </c>
      <c r="Z3796">
        <v>23</v>
      </c>
      <c r="AA3796">
        <v>19</v>
      </c>
      <c r="AB3796">
        <v>10</v>
      </c>
      <c r="AC3796">
        <v>1</v>
      </c>
      <c r="AD3796">
        <v>5</v>
      </c>
      <c r="AE3796">
        <f>SUM(M3796:N3796)/SUM(K3796:AD3796)</f>
        <v>0.26495726495726496</v>
      </c>
      <c r="AF3796">
        <f>SUM(S3796,Y3796)/SUM(K3796:AD3796)</f>
        <v>0.20797720797720798</v>
      </c>
      <c r="AG3796">
        <f t="shared" si="254"/>
        <v>0.1737891737891738</v>
      </c>
      <c r="AH3796">
        <f t="shared" si="255"/>
        <v>1.7094017094017096E-2</v>
      </c>
      <c r="AI3796">
        <f t="shared" si="256"/>
        <v>6.5527065527065526E-2</v>
      </c>
      <c r="AJ3796">
        <f t="shared" si="257"/>
        <v>0.27065527065527067</v>
      </c>
      <c r="AK3796">
        <v>3</v>
      </c>
      <c r="AL3796">
        <v>1</v>
      </c>
    </row>
    <row r="3797" spans="1:38" x14ac:dyDescent="0.2">
      <c r="A3797" t="s">
        <v>2553</v>
      </c>
      <c r="B3797">
        <v>89</v>
      </c>
      <c r="C3797">
        <v>278</v>
      </c>
      <c r="D3797">
        <f>C3797-B3797</f>
        <v>189</v>
      </c>
      <c r="E3797">
        <v>0.18820000000000001</v>
      </c>
      <c r="F3797">
        <v>4.5950000000000001E-3</v>
      </c>
      <c r="G3797">
        <v>18</v>
      </c>
      <c r="H3797" t="s">
        <v>35</v>
      </c>
      <c r="I3797" t="s">
        <v>33</v>
      </c>
      <c r="J3797">
        <v>3.3769999999999998</v>
      </c>
      <c r="K3797">
        <v>6</v>
      </c>
      <c r="L3797">
        <v>1</v>
      </c>
      <c r="M3797">
        <v>10</v>
      </c>
      <c r="N3797">
        <v>10</v>
      </c>
      <c r="O3797">
        <v>7</v>
      </c>
      <c r="P3797">
        <v>9</v>
      </c>
      <c r="Q3797">
        <v>1</v>
      </c>
      <c r="R3797">
        <v>5</v>
      </c>
      <c r="S3797">
        <v>17</v>
      </c>
      <c r="T3797">
        <v>6</v>
      </c>
      <c r="U3797">
        <v>1</v>
      </c>
      <c r="V3797">
        <v>6</v>
      </c>
      <c r="W3797">
        <v>5</v>
      </c>
      <c r="X3797">
        <v>4</v>
      </c>
      <c r="Y3797">
        <v>9</v>
      </c>
      <c r="Z3797">
        <v>11</v>
      </c>
      <c r="AA3797">
        <v>6</v>
      </c>
      <c r="AB3797">
        <v>6</v>
      </c>
      <c r="AC3797">
        <v>1</v>
      </c>
      <c r="AD3797">
        <v>4</v>
      </c>
      <c r="AE3797">
        <f>SUM(M3797:N3797)/SUM(K3797:AD3797)</f>
        <v>0.16</v>
      </c>
      <c r="AF3797">
        <f>SUM(S3797,Y3797)/SUM(K3797:AD3797)</f>
        <v>0.20799999999999999</v>
      </c>
      <c r="AG3797">
        <f t="shared" si="254"/>
        <v>0.16</v>
      </c>
      <c r="AH3797">
        <f t="shared" si="255"/>
        <v>9.6000000000000002E-2</v>
      </c>
      <c r="AI3797">
        <f t="shared" si="256"/>
        <v>0.14399999999999999</v>
      </c>
      <c r="AJ3797">
        <f t="shared" si="257"/>
        <v>0.23200000000000001</v>
      </c>
    </row>
    <row r="3798" spans="1:38" x14ac:dyDescent="0.2">
      <c r="A3798" t="s">
        <v>2024</v>
      </c>
      <c r="B3798">
        <v>3</v>
      </c>
      <c r="C3798">
        <v>219</v>
      </c>
      <c r="D3798">
        <f>C3798-B3798</f>
        <v>216</v>
      </c>
      <c r="E3798">
        <v>0.37280000000000002</v>
      </c>
      <c r="F3798">
        <v>7.4999999999999993E-5</v>
      </c>
      <c r="G3798">
        <v>78</v>
      </c>
      <c r="H3798" t="s">
        <v>35</v>
      </c>
      <c r="I3798" t="s">
        <v>40</v>
      </c>
      <c r="J3798">
        <v>3.206</v>
      </c>
      <c r="K3798">
        <v>5</v>
      </c>
      <c r="L3798">
        <v>1</v>
      </c>
      <c r="M3798">
        <v>6</v>
      </c>
      <c r="N3798">
        <v>16</v>
      </c>
      <c r="O3798">
        <v>3</v>
      </c>
      <c r="P3798">
        <v>8</v>
      </c>
      <c r="Q3798">
        <v>1</v>
      </c>
      <c r="R3798">
        <v>5</v>
      </c>
      <c r="S3798">
        <v>19</v>
      </c>
      <c r="T3798">
        <v>6</v>
      </c>
      <c r="U3798">
        <v>3</v>
      </c>
      <c r="V3798">
        <v>9</v>
      </c>
      <c r="W3798">
        <v>5</v>
      </c>
      <c r="X3798">
        <v>5</v>
      </c>
      <c r="Y3798">
        <v>7</v>
      </c>
      <c r="Z3798">
        <v>7</v>
      </c>
      <c r="AA3798">
        <v>8</v>
      </c>
      <c r="AB3798">
        <v>7</v>
      </c>
      <c r="AC3798">
        <v>1</v>
      </c>
      <c r="AD3798">
        <v>3</v>
      </c>
      <c r="AE3798">
        <f>SUM(M3798:N3798)/SUM(K3798:AD3798)</f>
        <v>0.17599999999999999</v>
      </c>
      <c r="AF3798">
        <f>SUM(S3798,Y3798)/SUM(K3798:AD3798)</f>
        <v>0.20799999999999999</v>
      </c>
      <c r="AG3798">
        <f t="shared" si="254"/>
        <v>0.14399999999999999</v>
      </c>
      <c r="AH3798">
        <f t="shared" si="255"/>
        <v>5.6000000000000001E-2</v>
      </c>
      <c r="AI3798">
        <f t="shared" si="256"/>
        <v>0.16800000000000001</v>
      </c>
      <c r="AJ3798">
        <f t="shared" si="257"/>
        <v>0.248</v>
      </c>
    </row>
    <row r="3799" spans="1:38" x14ac:dyDescent="0.2">
      <c r="A3799" t="s">
        <v>3072</v>
      </c>
      <c r="B3799">
        <v>10</v>
      </c>
      <c r="C3799">
        <v>810</v>
      </c>
      <c r="D3799">
        <f>C3799-B3799</f>
        <v>800</v>
      </c>
      <c r="E3799">
        <v>0.26679999999999998</v>
      </c>
      <c r="F3799">
        <v>5.1E-5</v>
      </c>
      <c r="G3799">
        <v>54</v>
      </c>
      <c r="H3799" t="s">
        <v>46</v>
      </c>
      <c r="I3799" t="s">
        <v>40</v>
      </c>
      <c r="J3799">
        <v>2.6389999999999998</v>
      </c>
      <c r="K3799">
        <v>23</v>
      </c>
      <c r="L3799">
        <v>0</v>
      </c>
      <c r="M3799">
        <v>30</v>
      </c>
      <c r="N3799">
        <v>38</v>
      </c>
      <c r="O3799">
        <v>6</v>
      </c>
      <c r="P3799">
        <v>29</v>
      </c>
      <c r="Q3799">
        <v>10</v>
      </c>
      <c r="R3799">
        <v>10</v>
      </c>
      <c r="S3799">
        <v>57</v>
      </c>
      <c r="T3799">
        <v>9</v>
      </c>
      <c r="U3799">
        <v>6</v>
      </c>
      <c r="V3799">
        <v>36</v>
      </c>
      <c r="W3799">
        <v>19</v>
      </c>
      <c r="X3799">
        <v>23</v>
      </c>
      <c r="Y3799">
        <v>21</v>
      </c>
      <c r="Z3799">
        <v>28</v>
      </c>
      <c r="AA3799">
        <v>19</v>
      </c>
      <c r="AB3799">
        <v>7</v>
      </c>
      <c r="AC3799">
        <v>0</v>
      </c>
      <c r="AD3799">
        <v>4</v>
      </c>
      <c r="AE3799">
        <f>SUM(M3799:N3799)/SUM(K3799:AD3799)</f>
        <v>0.18133333333333335</v>
      </c>
      <c r="AF3799">
        <f>SUM(S3799,Y3799)/SUM(K3799:AD3799)</f>
        <v>0.20799999999999999</v>
      </c>
      <c r="AG3799">
        <f t="shared" si="254"/>
        <v>0.18933333333333333</v>
      </c>
      <c r="AH3799">
        <f t="shared" si="255"/>
        <v>2.6666666666666668E-2</v>
      </c>
      <c r="AI3799">
        <f t="shared" si="256"/>
        <v>8.533333333333333E-2</v>
      </c>
      <c r="AJ3799">
        <f t="shared" si="257"/>
        <v>0.30933333333333335</v>
      </c>
      <c r="AK3799">
        <v>4</v>
      </c>
      <c r="AL3799">
        <v>0</v>
      </c>
    </row>
    <row r="3800" spans="1:38" x14ac:dyDescent="0.2">
      <c r="A3800" t="s">
        <v>112</v>
      </c>
      <c r="B3800">
        <v>4</v>
      </c>
      <c r="C3800">
        <v>623</v>
      </c>
      <c r="D3800">
        <f>C3800-B3800</f>
        <v>619</v>
      </c>
      <c r="E3800">
        <v>0.155</v>
      </c>
      <c r="F3800">
        <v>7.5040000000000003E-3</v>
      </c>
      <c r="G3800">
        <v>6</v>
      </c>
      <c r="H3800" t="s">
        <v>35</v>
      </c>
      <c r="I3800" t="s">
        <v>51</v>
      </c>
      <c r="J3800">
        <v>2.6659999999999999</v>
      </c>
      <c r="K3800">
        <v>16</v>
      </c>
      <c r="L3800">
        <v>1</v>
      </c>
      <c r="M3800">
        <v>17</v>
      </c>
      <c r="N3800">
        <v>30</v>
      </c>
      <c r="O3800">
        <v>3</v>
      </c>
      <c r="P3800">
        <v>16</v>
      </c>
      <c r="Q3800">
        <v>3</v>
      </c>
      <c r="R3800">
        <v>5</v>
      </c>
      <c r="S3800">
        <v>36</v>
      </c>
      <c r="T3800">
        <v>5</v>
      </c>
      <c r="U3800">
        <v>2</v>
      </c>
      <c r="V3800">
        <v>19</v>
      </c>
      <c r="W3800">
        <v>10</v>
      </c>
      <c r="X3800">
        <v>19</v>
      </c>
      <c r="Y3800">
        <v>16</v>
      </c>
      <c r="Z3800">
        <v>27</v>
      </c>
      <c r="AA3800">
        <v>14</v>
      </c>
      <c r="AB3800">
        <v>8</v>
      </c>
      <c r="AC3800">
        <v>0</v>
      </c>
      <c r="AD3800">
        <v>3</v>
      </c>
      <c r="AE3800">
        <f>SUM(M3800:N3800)/SUM(K3800:AD3800)</f>
        <v>0.188</v>
      </c>
      <c r="AF3800">
        <f>SUM(S3800,Y3800)/SUM(K3800:AD3800)</f>
        <v>0.20799999999999999</v>
      </c>
      <c r="AG3800">
        <f t="shared" si="254"/>
        <v>0.16800000000000001</v>
      </c>
      <c r="AH3800">
        <f t="shared" si="255"/>
        <v>2.4E-2</v>
      </c>
      <c r="AI3800">
        <f t="shared" si="256"/>
        <v>0.08</v>
      </c>
      <c r="AJ3800">
        <f t="shared" si="257"/>
        <v>0.33200000000000002</v>
      </c>
    </row>
    <row r="3801" spans="1:38" x14ac:dyDescent="0.2">
      <c r="A3801" t="s">
        <v>2554</v>
      </c>
      <c r="B3801">
        <v>3</v>
      </c>
      <c r="C3801">
        <v>268</v>
      </c>
      <c r="D3801">
        <f>C3801-B3801</f>
        <v>265</v>
      </c>
      <c r="E3801">
        <v>0.3553</v>
      </c>
      <c r="F3801">
        <v>1.2899999999999999E-4</v>
      </c>
      <c r="G3801">
        <v>66</v>
      </c>
      <c r="H3801" t="s">
        <v>32</v>
      </c>
      <c r="I3801" t="s">
        <v>44</v>
      </c>
      <c r="J3801">
        <v>2.5419999999999998</v>
      </c>
      <c r="K3801">
        <v>6</v>
      </c>
      <c r="L3801">
        <v>0</v>
      </c>
      <c r="M3801">
        <v>14</v>
      </c>
      <c r="N3801">
        <v>14</v>
      </c>
      <c r="O3801">
        <v>1</v>
      </c>
      <c r="P3801">
        <v>13</v>
      </c>
      <c r="Q3801">
        <v>4</v>
      </c>
      <c r="R3801">
        <v>2</v>
      </c>
      <c r="S3801">
        <v>20</v>
      </c>
      <c r="T3801">
        <v>2</v>
      </c>
      <c r="U3801">
        <v>1</v>
      </c>
      <c r="V3801">
        <v>9</v>
      </c>
      <c r="W3801">
        <v>6</v>
      </c>
      <c r="X3801">
        <v>5</v>
      </c>
      <c r="Y3801">
        <v>6</v>
      </c>
      <c r="Z3801">
        <v>9</v>
      </c>
      <c r="AA3801">
        <v>8</v>
      </c>
      <c r="AB3801">
        <v>4</v>
      </c>
      <c r="AC3801">
        <v>0</v>
      </c>
      <c r="AD3801">
        <v>1</v>
      </c>
      <c r="AE3801">
        <f>SUM(M3801:N3801)/SUM(K3801:AD3801)</f>
        <v>0.224</v>
      </c>
      <c r="AF3801">
        <f>SUM(S3801,Y3801)/SUM(K3801:AD3801)</f>
        <v>0.20799999999999999</v>
      </c>
      <c r="AG3801">
        <f t="shared" si="254"/>
        <v>0.2</v>
      </c>
      <c r="AH3801">
        <f t="shared" si="255"/>
        <v>1.6E-2</v>
      </c>
      <c r="AI3801">
        <f t="shared" si="256"/>
        <v>7.1999999999999995E-2</v>
      </c>
      <c r="AJ3801">
        <f t="shared" si="257"/>
        <v>0.28000000000000003</v>
      </c>
      <c r="AK3801">
        <v>8</v>
      </c>
      <c r="AL3801">
        <v>0</v>
      </c>
    </row>
    <row r="3802" spans="1:38" x14ac:dyDescent="0.2">
      <c r="A3802" t="s">
        <v>3352</v>
      </c>
      <c r="B3802">
        <v>33</v>
      </c>
      <c r="C3802">
        <v>267</v>
      </c>
      <c r="D3802">
        <f>C3802-B3802</f>
        <v>234</v>
      </c>
      <c r="E3802">
        <v>0.1099</v>
      </c>
      <c r="F3802">
        <v>3.029E-3</v>
      </c>
      <c r="G3802">
        <v>6</v>
      </c>
      <c r="H3802" t="s">
        <v>35</v>
      </c>
      <c r="I3802" t="s">
        <v>1271</v>
      </c>
      <c r="J3802">
        <v>2.5099999999999998</v>
      </c>
      <c r="K3802">
        <v>4</v>
      </c>
      <c r="L3802">
        <v>0</v>
      </c>
      <c r="M3802">
        <v>14</v>
      </c>
      <c r="N3802">
        <v>17</v>
      </c>
      <c r="O3802">
        <v>4</v>
      </c>
      <c r="P3802">
        <v>8</v>
      </c>
      <c r="Q3802">
        <v>2</v>
      </c>
      <c r="R3802">
        <v>0</v>
      </c>
      <c r="S3802">
        <v>18</v>
      </c>
      <c r="T3802">
        <v>6</v>
      </c>
      <c r="U3802">
        <v>0</v>
      </c>
      <c r="V3802">
        <v>8</v>
      </c>
      <c r="W3802">
        <v>6</v>
      </c>
      <c r="X3802">
        <v>5</v>
      </c>
      <c r="Y3802">
        <v>8</v>
      </c>
      <c r="Z3802">
        <v>11</v>
      </c>
      <c r="AA3802">
        <v>7</v>
      </c>
      <c r="AB3802">
        <v>2</v>
      </c>
      <c r="AC3802">
        <v>3</v>
      </c>
      <c r="AD3802">
        <v>2</v>
      </c>
      <c r="AE3802">
        <f>SUM(M3802:N3802)/SUM(K3802:AD3802)</f>
        <v>0.248</v>
      </c>
      <c r="AF3802">
        <f>SUM(S3802,Y3802)/SUM(K3802:AD3802)</f>
        <v>0.20799999999999999</v>
      </c>
      <c r="AG3802">
        <f t="shared" si="254"/>
        <v>0.14399999999999999</v>
      </c>
      <c r="AH3802">
        <f t="shared" si="255"/>
        <v>7.1999999999999995E-2</v>
      </c>
      <c r="AI3802">
        <f t="shared" si="256"/>
        <v>6.4000000000000001E-2</v>
      </c>
      <c r="AJ3802">
        <f t="shared" si="257"/>
        <v>0.26400000000000001</v>
      </c>
    </row>
    <row r="3803" spans="1:38" x14ac:dyDescent="0.2">
      <c r="A3803" t="s">
        <v>919</v>
      </c>
      <c r="B3803">
        <v>400</v>
      </c>
      <c r="C3803">
        <v>1090</v>
      </c>
      <c r="D3803">
        <f>C3803-B3803</f>
        <v>690</v>
      </c>
      <c r="E3803">
        <v>0.2152</v>
      </c>
      <c r="F3803">
        <v>4.28E-4</v>
      </c>
      <c r="G3803">
        <v>30</v>
      </c>
      <c r="H3803" t="s">
        <v>35</v>
      </c>
      <c r="I3803" t="s">
        <v>33</v>
      </c>
      <c r="J3803">
        <v>2.6539999999999999</v>
      </c>
      <c r="K3803">
        <v>15</v>
      </c>
      <c r="L3803">
        <v>0</v>
      </c>
      <c r="M3803">
        <v>33</v>
      </c>
      <c r="N3803">
        <v>40</v>
      </c>
      <c r="O3803">
        <v>2</v>
      </c>
      <c r="P3803">
        <v>32</v>
      </c>
      <c r="Q3803">
        <v>5</v>
      </c>
      <c r="R3803">
        <v>8</v>
      </c>
      <c r="S3803">
        <v>37</v>
      </c>
      <c r="T3803">
        <v>10</v>
      </c>
      <c r="U3803">
        <v>4</v>
      </c>
      <c r="V3803">
        <v>19</v>
      </c>
      <c r="W3803">
        <v>9</v>
      </c>
      <c r="X3803">
        <v>15</v>
      </c>
      <c r="Y3803">
        <v>25</v>
      </c>
      <c r="Z3803">
        <v>14</v>
      </c>
      <c r="AA3803">
        <v>18</v>
      </c>
      <c r="AB3803">
        <v>9</v>
      </c>
      <c r="AC3803">
        <v>0</v>
      </c>
      <c r="AD3803">
        <v>3</v>
      </c>
      <c r="AE3803">
        <f>SUM(M3803:N3803)/SUM(K3803:AD3803)</f>
        <v>0.24496644295302014</v>
      </c>
      <c r="AF3803">
        <f>SUM(S3803,Y3803)/SUM(K3803:AD3803)</f>
        <v>0.20805369127516779</v>
      </c>
      <c r="AG3803">
        <f t="shared" si="254"/>
        <v>0.18791946308724833</v>
      </c>
      <c r="AH3803">
        <f t="shared" si="255"/>
        <v>1.6778523489932886E-2</v>
      </c>
      <c r="AI3803">
        <f t="shared" si="256"/>
        <v>0.1040268456375839</v>
      </c>
      <c r="AJ3803">
        <f t="shared" si="257"/>
        <v>0.23825503355704697</v>
      </c>
      <c r="AK3803">
        <v>1</v>
      </c>
      <c r="AL3803">
        <v>1</v>
      </c>
    </row>
    <row r="3804" spans="1:38" x14ac:dyDescent="0.2">
      <c r="A3804" t="s">
        <v>1631</v>
      </c>
      <c r="B3804">
        <v>166</v>
      </c>
      <c r="C3804">
        <v>220</v>
      </c>
      <c r="D3804">
        <f>C3804-B3804</f>
        <v>54</v>
      </c>
      <c r="E3804">
        <v>0.32200000000000001</v>
      </c>
      <c r="F3804">
        <v>4.6275999999999998E-2</v>
      </c>
      <c r="G3804">
        <v>66</v>
      </c>
      <c r="H3804" t="s">
        <v>35</v>
      </c>
      <c r="I3804" t="s">
        <v>40</v>
      </c>
      <c r="J3804">
        <v>4.1289999999999996</v>
      </c>
      <c r="K3804">
        <v>1</v>
      </c>
      <c r="L3804">
        <v>1</v>
      </c>
      <c r="M3804">
        <v>1</v>
      </c>
      <c r="N3804">
        <v>1</v>
      </c>
      <c r="O3804">
        <v>2</v>
      </c>
      <c r="P3804">
        <v>0</v>
      </c>
      <c r="Q3804">
        <v>1</v>
      </c>
      <c r="R3804">
        <v>5</v>
      </c>
      <c r="S3804">
        <v>8</v>
      </c>
      <c r="T3804">
        <v>3</v>
      </c>
      <c r="U3804">
        <v>0</v>
      </c>
      <c r="V3804">
        <v>3</v>
      </c>
      <c r="W3804">
        <v>5</v>
      </c>
      <c r="X3804">
        <v>2</v>
      </c>
      <c r="Y3804">
        <v>2</v>
      </c>
      <c r="Z3804">
        <v>5</v>
      </c>
      <c r="AA3804">
        <v>2</v>
      </c>
      <c r="AB3804">
        <v>5</v>
      </c>
      <c r="AC3804">
        <v>0</v>
      </c>
      <c r="AD3804">
        <v>1</v>
      </c>
      <c r="AE3804">
        <f>SUM(M3804:N3804)/SUM(K3804:AD3804)</f>
        <v>4.1666666666666664E-2</v>
      </c>
      <c r="AF3804">
        <f>SUM(S3804,Y3804)/SUM(K3804:AD3804)</f>
        <v>0.20833333333333334</v>
      </c>
      <c r="AG3804">
        <f t="shared" si="254"/>
        <v>0.125</v>
      </c>
      <c r="AH3804">
        <f t="shared" si="255"/>
        <v>6.25E-2</v>
      </c>
      <c r="AI3804">
        <f t="shared" si="256"/>
        <v>0.27083333333333331</v>
      </c>
      <c r="AJ3804">
        <f t="shared" si="257"/>
        <v>0.29166666666666669</v>
      </c>
    </row>
    <row r="3805" spans="1:38" x14ac:dyDescent="0.2">
      <c r="A3805" t="s">
        <v>1505</v>
      </c>
      <c r="B3805">
        <v>850</v>
      </c>
      <c r="C3805">
        <v>878</v>
      </c>
      <c r="D3805">
        <f>C3805-B3805</f>
        <v>28</v>
      </c>
      <c r="E3805">
        <v>0.25679999999999997</v>
      </c>
      <c r="F3805">
        <v>1.3209999999999999E-3</v>
      </c>
      <c r="G3805">
        <v>42</v>
      </c>
      <c r="H3805" t="s">
        <v>35</v>
      </c>
      <c r="I3805" t="s">
        <v>33</v>
      </c>
      <c r="J3805">
        <v>3.758</v>
      </c>
      <c r="K3805">
        <v>5</v>
      </c>
      <c r="L3805">
        <v>0</v>
      </c>
      <c r="M3805">
        <v>0</v>
      </c>
      <c r="N3805">
        <v>2</v>
      </c>
      <c r="O3805">
        <v>0</v>
      </c>
      <c r="P3805">
        <v>1</v>
      </c>
      <c r="Q3805">
        <v>0</v>
      </c>
      <c r="R3805">
        <v>3</v>
      </c>
      <c r="S3805">
        <v>3</v>
      </c>
      <c r="T3805">
        <v>0</v>
      </c>
      <c r="U3805">
        <v>0</v>
      </c>
      <c r="V3805">
        <v>1</v>
      </c>
      <c r="W3805">
        <v>1</v>
      </c>
      <c r="X3805">
        <v>1</v>
      </c>
      <c r="Y3805">
        <v>2</v>
      </c>
      <c r="Z3805">
        <v>1</v>
      </c>
      <c r="AA3805">
        <v>4</v>
      </c>
      <c r="AB3805">
        <v>0</v>
      </c>
      <c r="AC3805">
        <v>0</v>
      </c>
      <c r="AD3805">
        <v>0</v>
      </c>
      <c r="AE3805">
        <f>SUM(M3805:N3805)/SUM(K3805:AD3805)</f>
        <v>8.3333333333333329E-2</v>
      </c>
      <c r="AF3805">
        <f>SUM(S3805,Y3805)/SUM(K3805:AD3805)</f>
        <v>0.20833333333333334</v>
      </c>
      <c r="AG3805">
        <f t="shared" si="254"/>
        <v>0.29166666666666669</v>
      </c>
      <c r="AH3805">
        <f t="shared" si="255"/>
        <v>0</v>
      </c>
      <c r="AI3805">
        <f t="shared" si="256"/>
        <v>0.125</v>
      </c>
      <c r="AJ3805">
        <f t="shared" si="257"/>
        <v>0.29166666666666669</v>
      </c>
    </row>
    <row r="3806" spans="1:38" x14ac:dyDescent="0.2">
      <c r="A3806" t="s">
        <v>1723</v>
      </c>
      <c r="B3806">
        <v>143</v>
      </c>
      <c r="C3806">
        <v>168</v>
      </c>
      <c r="D3806">
        <f>C3806-B3806</f>
        <v>25</v>
      </c>
      <c r="E3806">
        <v>0.1187</v>
      </c>
      <c r="F3806">
        <v>1.03E-4</v>
      </c>
      <c r="G3806">
        <v>6</v>
      </c>
      <c r="H3806" t="s">
        <v>46</v>
      </c>
      <c r="I3806" t="s">
        <v>36</v>
      </c>
      <c r="J3806">
        <v>3.2</v>
      </c>
      <c r="K3806">
        <v>0</v>
      </c>
      <c r="L3806">
        <v>0</v>
      </c>
      <c r="M3806">
        <v>0</v>
      </c>
      <c r="N3806">
        <v>2</v>
      </c>
      <c r="O3806">
        <v>1</v>
      </c>
      <c r="P3806">
        <v>1</v>
      </c>
      <c r="Q3806">
        <v>1</v>
      </c>
      <c r="R3806">
        <v>2</v>
      </c>
      <c r="S3806">
        <v>3</v>
      </c>
      <c r="T3806">
        <v>1</v>
      </c>
      <c r="U3806">
        <v>0</v>
      </c>
      <c r="V3806">
        <v>3</v>
      </c>
      <c r="W3806">
        <v>0</v>
      </c>
      <c r="X3806">
        <v>1</v>
      </c>
      <c r="Y3806">
        <v>2</v>
      </c>
      <c r="Z3806">
        <v>3</v>
      </c>
      <c r="AA3806">
        <v>1</v>
      </c>
      <c r="AB3806">
        <v>1</v>
      </c>
      <c r="AC3806">
        <v>0</v>
      </c>
      <c r="AD3806">
        <v>2</v>
      </c>
      <c r="AE3806">
        <f>SUM(M3806:N3806)/SUM(K3806:AD3806)</f>
        <v>8.3333333333333329E-2</v>
      </c>
      <c r="AF3806">
        <f>SUM(S3806,Y3806)/SUM(K3806:AD3806)</f>
        <v>0.20833333333333334</v>
      </c>
      <c r="AG3806">
        <f t="shared" si="254"/>
        <v>4.1666666666666664E-2</v>
      </c>
      <c r="AH3806">
        <f t="shared" si="255"/>
        <v>0.125</v>
      </c>
      <c r="AI3806">
        <f t="shared" si="256"/>
        <v>0.16666666666666666</v>
      </c>
      <c r="AJ3806">
        <f t="shared" si="257"/>
        <v>0.375</v>
      </c>
    </row>
    <row r="3807" spans="1:38" x14ac:dyDescent="0.2">
      <c r="A3807" t="s">
        <v>598</v>
      </c>
      <c r="B3807">
        <v>3</v>
      </c>
      <c r="C3807">
        <v>236</v>
      </c>
      <c r="D3807">
        <f>C3807-B3807</f>
        <v>233</v>
      </c>
      <c r="E3807">
        <v>0.35389999999999999</v>
      </c>
      <c r="F3807">
        <v>2.1139999999999999E-2</v>
      </c>
      <c r="G3807">
        <v>66</v>
      </c>
      <c r="H3807" t="s">
        <v>35</v>
      </c>
      <c r="I3807" t="s">
        <v>235</v>
      </c>
      <c r="J3807">
        <v>2.5430000000000001</v>
      </c>
      <c r="K3807">
        <v>3</v>
      </c>
      <c r="L3807">
        <v>0</v>
      </c>
      <c r="M3807">
        <v>6</v>
      </c>
      <c r="N3807">
        <v>6</v>
      </c>
      <c r="O3807">
        <v>1</v>
      </c>
      <c r="P3807">
        <v>14</v>
      </c>
      <c r="Q3807">
        <v>5</v>
      </c>
      <c r="R3807">
        <v>1</v>
      </c>
      <c r="S3807">
        <v>12</v>
      </c>
      <c r="T3807">
        <v>4</v>
      </c>
      <c r="U3807">
        <v>2</v>
      </c>
      <c r="V3807">
        <v>9</v>
      </c>
      <c r="W3807">
        <v>7</v>
      </c>
      <c r="X3807">
        <v>7</v>
      </c>
      <c r="Y3807">
        <v>8</v>
      </c>
      <c r="Z3807">
        <v>2</v>
      </c>
      <c r="AA3807">
        <v>1</v>
      </c>
      <c r="AB3807">
        <v>1</v>
      </c>
      <c r="AC3807">
        <v>3</v>
      </c>
      <c r="AD3807">
        <v>4</v>
      </c>
      <c r="AE3807">
        <f>SUM(M3807:N3807)/SUM(K3807:AD3807)</f>
        <v>0.125</v>
      </c>
      <c r="AF3807">
        <f>SUM(S3807,Y3807)/SUM(K3807:AD3807)</f>
        <v>0.20833333333333334</v>
      </c>
      <c r="AG3807">
        <f t="shared" si="254"/>
        <v>0.25</v>
      </c>
      <c r="AH3807">
        <f t="shared" si="255"/>
        <v>8.3333333333333329E-2</v>
      </c>
      <c r="AI3807">
        <f t="shared" si="256"/>
        <v>8.3333333333333329E-2</v>
      </c>
      <c r="AJ3807">
        <f t="shared" si="257"/>
        <v>0.25</v>
      </c>
    </row>
    <row r="3808" spans="1:38" x14ac:dyDescent="0.2">
      <c r="A3808" t="s">
        <v>808</v>
      </c>
      <c r="B3808">
        <v>77</v>
      </c>
      <c r="C3808">
        <v>111</v>
      </c>
      <c r="D3808">
        <f>C3808-B3808</f>
        <v>34</v>
      </c>
      <c r="E3808">
        <v>0.24740000000000001</v>
      </c>
      <c r="F3808">
        <v>1.9000000000000001E-5</v>
      </c>
      <c r="G3808">
        <v>42</v>
      </c>
      <c r="H3808" t="s">
        <v>46</v>
      </c>
      <c r="I3808" t="s">
        <v>100</v>
      </c>
      <c r="J3808">
        <v>2.8919999999999999</v>
      </c>
      <c r="K3808">
        <v>2</v>
      </c>
      <c r="L3808">
        <v>0</v>
      </c>
      <c r="M3808">
        <v>1</v>
      </c>
      <c r="N3808">
        <v>2</v>
      </c>
      <c r="O3808">
        <v>1</v>
      </c>
      <c r="P3808">
        <v>0</v>
      </c>
      <c r="Q3808">
        <v>0</v>
      </c>
      <c r="R3808">
        <v>0</v>
      </c>
      <c r="S3808">
        <v>1</v>
      </c>
      <c r="T3808">
        <v>2</v>
      </c>
      <c r="U3808">
        <v>0</v>
      </c>
      <c r="V3808">
        <v>1</v>
      </c>
      <c r="W3808">
        <v>1</v>
      </c>
      <c r="X3808">
        <v>3</v>
      </c>
      <c r="Y3808">
        <v>4</v>
      </c>
      <c r="Z3808">
        <v>4</v>
      </c>
      <c r="AA3808">
        <v>2</v>
      </c>
      <c r="AB3808">
        <v>0</v>
      </c>
      <c r="AC3808">
        <v>0</v>
      </c>
      <c r="AD3808">
        <v>0</v>
      </c>
      <c r="AE3808">
        <f>SUM(M3808:N3808)/SUM(K3808:AD3808)</f>
        <v>0.125</v>
      </c>
      <c r="AF3808">
        <f>SUM(S3808,Y3808)/SUM(K3808:AD3808)</f>
        <v>0.20833333333333334</v>
      </c>
      <c r="AG3808">
        <f t="shared" si="254"/>
        <v>0.125</v>
      </c>
      <c r="AH3808">
        <f t="shared" si="255"/>
        <v>4.1666666666666664E-2</v>
      </c>
      <c r="AI3808">
        <f t="shared" si="256"/>
        <v>8.3333333333333329E-2</v>
      </c>
      <c r="AJ3808">
        <f t="shared" si="257"/>
        <v>0.41666666666666669</v>
      </c>
    </row>
    <row r="3809" spans="1:38" x14ac:dyDescent="0.2">
      <c r="A3809" t="s">
        <v>1868</v>
      </c>
      <c r="B3809">
        <v>1604</v>
      </c>
      <c r="C3809">
        <v>1752</v>
      </c>
      <c r="D3809">
        <f>C3809-B3809</f>
        <v>148</v>
      </c>
      <c r="E3809">
        <v>0.20660000000000001</v>
      </c>
      <c r="F3809">
        <v>4.4999999999999999E-4</v>
      </c>
      <c r="G3809">
        <v>30</v>
      </c>
      <c r="H3809" t="s">
        <v>35</v>
      </c>
      <c r="I3809" t="s">
        <v>40</v>
      </c>
      <c r="J3809">
        <v>2.9350000000000001</v>
      </c>
      <c r="K3809">
        <v>3</v>
      </c>
      <c r="L3809">
        <v>0</v>
      </c>
      <c r="M3809">
        <v>4</v>
      </c>
      <c r="N3809">
        <v>5</v>
      </c>
      <c r="O3809">
        <v>0</v>
      </c>
      <c r="P3809">
        <v>7</v>
      </c>
      <c r="Q3809">
        <v>1</v>
      </c>
      <c r="R3809">
        <v>3</v>
      </c>
      <c r="S3809">
        <v>8</v>
      </c>
      <c r="T3809">
        <v>5</v>
      </c>
      <c r="U3809">
        <v>0</v>
      </c>
      <c r="V3809">
        <v>5</v>
      </c>
      <c r="W3809">
        <v>3</v>
      </c>
      <c r="X3809">
        <v>4</v>
      </c>
      <c r="Y3809">
        <v>7</v>
      </c>
      <c r="Z3809">
        <v>10</v>
      </c>
      <c r="AA3809">
        <v>5</v>
      </c>
      <c r="AB3809">
        <v>0</v>
      </c>
      <c r="AC3809">
        <v>0</v>
      </c>
      <c r="AD3809">
        <v>2</v>
      </c>
      <c r="AE3809">
        <f>SUM(M3809:N3809)/SUM(K3809:AD3809)</f>
        <v>0.125</v>
      </c>
      <c r="AF3809">
        <f>SUM(S3809,Y3809)/SUM(K3809:AD3809)</f>
        <v>0.20833333333333334</v>
      </c>
      <c r="AG3809">
        <f t="shared" si="254"/>
        <v>0.18055555555555555</v>
      </c>
      <c r="AH3809">
        <f t="shared" si="255"/>
        <v>2.7777777777777776E-2</v>
      </c>
      <c r="AI3809">
        <f t="shared" si="256"/>
        <v>0.1111111111111111</v>
      </c>
      <c r="AJ3809">
        <f t="shared" si="257"/>
        <v>0.34722222222222221</v>
      </c>
      <c r="AK3809">
        <v>1</v>
      </c>
      <c r="AL3809">
        <v>0</v>
      </c>
    </row>
    <row r="3810" spans="1:38" x14ac:dyDescent="0.2">
      <c r="A3810" t="s">
        <v>2169</v>
      </c>
      <c r="B3810">
        <v>644</v>
      </c>
      <c r="C3810">
        <v>667</v>
      </c>
      <c r="D3810">
        <f>C3810-B3810</f>
        <v>23</v>
      </c>
      <c r="E3810">
        <v>0.23150000000000001</v>
      </c>
      <c r="F3810">
        <v>6.8499999999999995E-4</v>
      </c>
      <c r="G3810">
        <v>42</v>
      </c>
      <c r="H3810" t="s">
        <v>46</v>
      </c>
      <c r="I3810" t="s">
        <v>33</v>
      </c>
      <c r="J3810">
        <v>3.7919999999999998</v>
      </c>
      <c r="K3810">
        <v>7</v>
      </c>
      <c r="L3810">
        <v>0</v>
      </c>
      <c r="M3810">
        <v>1</v>
      </c>
      <c r="N3810">
        <v>2</v>
      </c>
      <c r="O3810">
        <v>1</v>
      </c>
      <c r="P3810">
        <v>0</v>
      </c>
      <c r="Q3810">
        <v>0</v>
      </c>
      <c r="R3810">
        <v>0</v>
      </c>
      <c r="S3810">
        <v>2</v>
      </c>
      <c r="T3810">
        <v>3</v>
      </c>
      <c r="U3810">
        <v>0</v>
      </c>
      <c r="V3810">
        <v>2</v>
      </c>
      <c r="W3810">
        <v>0</v>
      </c>
      <c r="X3810">
        <v>1</v>
      </c>
      <c r="Y3810">
        <v>3</v>
      </c>
      <c r="Z3810">
        <v>1</v>
      </c>
      <c r="AA3810">
        <v>1</v>
      </c>
      <c r="AB3810">
        <v>0</v>
      </c>
      <c r="AC3810">
        <v>0</v>
      </c>
      <c r="AD3810">
        <v>0</v>
      </c>
      <c r="AE3810">
        <f>SUM(M3810:N3810)/SUM(K3810:AD3810)</f>
        <v>0.125</v>
      </c>
      <c r="AF3810">
        <f>SUM(S3810,Y3810)/SUM(K3810:AD3810)</f>
        <v>0.20833333333333334</v>
      </c>
      <c r="AG3810">
        <f t="shared" si="254"/>
        <v>0.29166666666666669</v>
      </c>
      <c r="AH3810">
        <f t="shared" si="255"/>
        <v>4.1666666666666664E-2</v>
      </c>
      <c r="AI3810">
        <f t="shared" si="256"/>
        <v>0.125</v>
      </c>
      <c r="AJ3810">
        <f t="shared" si="257"/>
        <v>0.20833333333333334</v>
      </c>
    </row>
    <row r="3811" spans="1:38" x14ac:dyDescent="0.2">
      <c r="A3811" t="s">
        <v>2375</v>
      </c>
      <c r="B3811">
        <v>3</v>
      </c>
      <c r="C3811">
        <v>304</v>
      </c>
      <c r="D3811">
        <f>C3811-B3811</f>
        <v>301</v>
      </c>
      <c r="E3811">
        <v>0.33429999999999999</v>
      </c>
      <c r="F3811">
        <v>4.3059999999999999E-3</v>
      </c>
      <c r="G3811">
        <v>66</v>
      </c>
      <c r="H3811" t="s">
        <v>35</v>
      </c>
      <c r="I3811" t="s">
        <v>40</v>
      </c>
      <c r="J3811">
        <v>2.9329999999999998</v>
      </c>
      <c r="K3811">
        <v>8</v>
      </c>
      <c r="L3811">
        <v>0</v>
      </c>
      <c r="M3811">
        <v>10</v>
      </c>
      <c r="N3811">
        <v>12</v>
      </c>
      <c r="O3811">
        <v>1</v>
      </c>
      <c r="P3811">
        <v>9</v>
      </c>
      <c r="Q3811">
        <v>0</v>
      </c>
      <c r="R3811">
        <v>4</v>
      </c>
      <c r="S3811">
        <v>20</v>
      </c>
      <c r="T3811">
        <v>8</v>
      </c>
      <c r="U3811">
        <v>4</v>
      </c>
      <c r="V3811">
        <v>9</v>
      </c>
      <c r="W3811">
        <v>11</v>
      </c>
      <c r="X3811">
        <v>11</v>
      </c>
      <c r="Y3811">
        <v>10</v>
      </c>
      <c r="Z3811">
        <v>12</v>
      </c>
      <c r="AA3811">
        <v>7</v>
      </c>
      <c r="AB3811">
        <v>3</v>
      </c>
      <c r="AC3811">
        <v>2</v>
      </c>
      <c r="AD3811">
        <v>3</v>
      </c>
      <c r="AE3811">
        <f>SUM(M3811:N3811)/SUM(K3811:AD3811)</f>
        <v>0.15277777777777779</v>
      </c>
      <c r="AF3811">
        <f>SUM(S3811,Y3811)/SUM(K3811:AD3811)</f>
        <v>0.20833333333333334</v>
      </c>
      <c r="AG3811">
        <f t="shared" si="254"/>
        <v>0.19444444444444445</v>
      </c>
      <c r="AH3811">
        <f t="shared" si="255"/>
        <v>4.1666666666666664E-2</v>
      </c>
      <c r="AI3811">
        <f t="shared" si="256"/>
        <v>0.13194444444444445</v>
      </c>
      <c r="AJ3811">
        <f t="shared" si="257"/>
        <v>0.27083333333333331</v>
      </c>
    </row>
    <row r="3812" spans="1:38" x14ac:dyDescent="0.2">
      <c r="A3812" t="s">
        <v>1356</v>
      </c>
      <c r="B3812">
        <v>35</v>
      </c>
      <c r="C3812">
        <v>302</v>
      </c>
      <c r="D3812">
        <f>C3812-B3812</f>
        <v>267</v>
      </c>
      <c r="E3812">
        <v>0.22439999999999999</v>
      </c>
      <c r="F3812" s="1">
        <v>9.0000000000000002E-6</v>
      </c>
      <c r="G3812">
        <v>30</v>
      </c>
      <c r="H3812" t="s">
        <v>32</v>
      </c>
      <c r="I3812" t="s">
        <v>49</v>
      </c>
      <c r="J3812">
        <v>2.8889999999999998</v>
      </c>
      <c r="K3812">
        <v>3</v>
      </c>
      <c r="L3812">
        <v>0</v>
      </c>
      <c r="M3812">
        <v>12</v>
      </c>
      <c r="N3812">
        <v>15</v>
      </c>
      <c r="O3812">
        <v>5</v>
      </c>
      <c r="P3812">
        <v>6</v>
      </c>
      <c r="Q3812">
        <v>5</v>
      </c>
      <c r="R3812">
        <v>3</v>
      </c>
      <c r="S3812">
        <v>26</v>
      </c>
      <c r="T3812">
        <v>14</v>
      </c>
      <c r="U3812">
        <v>1</v>
      </c>
      <c r="V3812">
        <v>13</v>
      </c>
      <c r="W3812">
        <v>2</v>
      </c>
      <c r="X3812">
        <v>12</v>
      </c>
      <c r="Y3812">
        <v>9</v>
      </c>
      <c r="Z3812">
        <v>19</v>
      </c>
      <c r="AA3812">
        <v>16</v>
      </c>
      <c r="AB3812">
        <v>4</v>
      </c>
      <c r="AC3812">
        <v>1</v>
      </c>
      <c r="AD3812">
        <v>2</v>
      </c>
      <c r="AE3812">
        <f>SUM(M3812:N3812)/SUM(K3812:AD3812)</f>
        <v>0.16071428571428573</v>
      </c>
      <c r="AF3812">
        <f>SUM(S3812,Y3812)/SUM(K3812:AD3812)</f>
        <v>0.20833333333333334</v>
      </c>
      <c r="AG3812">
        <f t="shared" si="254"/>
        <v>6.5476190476190479E-2</v>
      </c>
      <c r="AH3812">
        <f t="shared" si="255"/>
        <v>4.7619047619047616E-2</v>
      </c>
      <c r="AI3812">
        <f t="shared" si="256"/>
        <v>0.13095238095238096</v>
      </c>
      <c r="AJ3812">
        <f t="shared" si="257"/>
        <v>0.38690476190476192</v>
      </c>
    </row>
    <row r="3813" spans="1:38" x14ac:dyDescent="0.2">
      <c r="A3813" t="s">
        <v>1347</v>
      </c>
      <c r="B3813">
        <v>151</v>
      </c>
      <c r="C3813">
        <v>181</v>
      </c>
      <c r="D3813">
        <f>C3813-B3813</f>
        <v>30</v>
      </c>
      <c r="E3813">
        <v>0.23449999999999999</v>
      </c>
      <c r="F3813">
        <v>1.029E-3</v>
      </c>
      <c r="G3813">
        <v>42</v>
      </c>
      <c r="H3813" t="s">
        <v>35</v>
      </c>
      <c r="I3813" t="s">
        <v>33</v>
      </c>
      <c r="J3813">
        <v>2.762</v>
      </c>
      <c r="K3813">
        <v>2</v>
      </c>
      <c r="L3813">
        <v>0</v>
      </c>
      <c r="M3813">
        <v>0</v>
      </c>
      <c r="N3813">
        <v>4</v>
      </c>
      <c r="O3813">
        <v>1</v>
      </c>
      <c r="P3813">
        <v>1</v>
      </c>
      <c r="Q3813">
        <v>1</v>
      </c>
      <c r="R3813">
        <v>0</v>
      </c>
      <c r="S3813">
        <v>3</v>
      </c>
      <c r="T3813">
        <v>1</v>
      </c>
      <c r="U3813">
        <v>0</v>
      </c>
      <c r="V3813">
        <v>1</v>
      </c>
      <c r="W3813">
        <v>0</v>
      </c>
      <c r="X3813">
        <v>1</v>
      </c>
      <c r="Y3813">
        <v>2</v>
      </c>
      <c r="Z3813">
        <v>3</v>
      </c>
      <c r="AA3813">
        <v>1</v>
      </c>
      <c r="AB3813">
        <v>0</v>
      </c>
      <c r="AC3813">
        <v>1</v>
      </c>
      <c r="AD3813">
        <v>2</v>
      </c>
      <c r="AE3813">
        <f>SUM(M3813:N3813)/SUM(K3813:AD3813)</f>
        <v>0.16666666666666666</v>
      </c>
      <c r="AF3813">
        <f>SUM(S3813,Y3813)/SUM(K3813:AD3813)</f>
        <v>0.20833333333333334</v>
      </c>
      <c r="AG3813">
        <f t="shared" si="254"/>
        <v>0.125</v>
      </c>
      <c r="AH3813">
        <f t="shared" si="255"/>
        <v>0.16666666666666666</v>
      </c>
      <c r="AI3813">
        <f t="shared" si="256"/>
        <v>4.1666666666666664E-2</v>
      </c>
      <c r="AJ3813">
        <f t="shared" si="257"/>
        <v>0.29166666666666669</v>
      </c>
    </row>
    <row r="3814" spans="1:38" x14ac:dyDescent="0.2">
      <c r="A3814" t="s">
        <v>1663</v>
      </c>
      <c r="B3814">
        <v>443</v>
      </c>
      <c r="C3814">
        <v>475</v>
      </c>
      <c r="D3814">
        <f>C3814-B3814</f>
        <v>32</v>
      </c>
      <c r="E3814">
        <v>0.1744</v>
      </c>
      <c r="F3814">
        <v>1.5950000000000001E-3</v>
      </c>
      <c r="G3814">
        <v>18</v>
      </c>
      <c r="H3814" t="s">
        <v>35</v>
      </c>
      <c r="I3814" t="s">
        <v>33</v>
      </c>
      <c r="J3814">
        <v>3.496</v>
      </c>
      <c r="K3814">
        <v>1</v>
      </c>
      <c r="L3814">
        <v>0</v>
      </c>
      <c r="M3814">
        <v>1</v>
      </c>
      <c r="N3814">
        <v>3</v>
      </c>
      <c r="O3814">
        <v>0</v>
      </c>
      <c r="P3814">
        <v>0</v>
      </c>
      <c r="Q3814">
        <v>0</v>
      </c>
      <c r="R3814">
        <v>1</v>
      </c>
      <c r="S3814">
        <v>2</v>
      </c>
      <c r="T3814">
        <v>3</v>
      </c>
      <c r="U3814">
        <v>2</v>
      </c>
      <c r="V3814">
        <v>1</v>
      </c>
      <c r="W3814">
        <v>1</v>
      </c>
      <c r="X3814">
        <v>2</v>
      </c>
      <c r="Y3814">
        <v>3</v>
      </c>
      <c r="Z3814">
        <v>1</v>
      </c>
      <c r="AA3814">
        <v>1</v>
      </c>
      <c r="AB3814">
        <v>1</v>
      </c>
      <c r="AC3814">
        <v>1</v>
      </c>
      <c r="AD3814">
        <v>0</v>
      </c>
      <c r="AE3814">
        <f>SUM(M3814:N3814)/SUM(K3814:AD3814)</f>
        <v>0.16666666666666666</v>
      </c>
      <c r="AF3814">
        <f>SUM(S3814,Y3814)/SUM(K3814:AD3814)</f>
        <v>0.20833333333333334</v>
      </c>
      <c r="AG3814">
        <f t="shared" si="254"/>
        <v>8.3333333333333329E-2</v>
      </c>
      <c r="AH3814">
        <f t="shared" si="255"/>
        <v>4.1666666666666664E-2</v>
      </c>
      <c r="AI3814">
        <f t="shared" si="256"/>
        <v>0.29166666666666669</v>
      </c>
      <c r="AJ3814">
        <f t="shared" si="257"/>
        <v>0.20833333333333334</v>
      </c>
    </row>
    <row r="3815" spans="1:38" x14ac:dyDescent="0.2">
      <c r="A3815" t="s">
        <v>2288</v>
      </c>
      <c r="B3815">
        <v>17</v>
      </c>
      <c r="C3815">
        <v>90</v>
      </c>
      <c r="D3815">
        <f>C3815-B3815</f>
        <v>73</v>
      </c>
      <c r="E3815">
        <v>0.2457</v>
      </c>
      <c r="F3815">
        <v>6.7000000000000002E-5</v>
      </c>
      <c r="G3815">
        <v>42</v>
      </c>
      <c r="H3815" t="s">
        <v>35</v>
      </c>
      <c r="I3815" t="s">
        <v>51</v>
      </c>
      <c r="J3815">
        <v>2.262</v>
      </c>
      <c r="K3815">
        <v>1</v>
      </c>
      <c r="L3815">
        <v>0</v>
      </c>
      <c r="M3815">
        <v>2</v>
      </c>
      <c r="N3815">
        <v>6</v>
      </c>
      <c r="O3815">
        <v>1</v>
      </c>
      <c r="P3815">
        <v>1</v>
      </c>
      <c r="Q3815">
        <v>4</v>
      </c>
      <c r="R3815">
        <v>0</v>
      </c>
      <c r="S3815">
        <v>6</v>
      </c>
      <c r="T3815">
        <v>4</v>
      </c>
      <c r="U3815">
        <v>0</v>
      </c>
      <c r="V3815">
        <v>5</v>
      </c>
      <c r="W3815">
        <v>2</v>
      </c>
      <c r="X3815">
        <v>5</v>
      </c>
      <c r="Y3815">
        <v>4</v>
      </c>
      <c r="Z3815">
        <v>3</v>
      </c>
      <c r="AA3815">
        <v>2</v>
      </c>
      <c r="AB3815">
        <v>0</v>
      </c>
      <c r="AC3815">
        <v>0</v>
      </c>
      <c r="AD3815">
        <v>2</v>
      </c>
      <c r="AE3815">
        <f>SUM(M3815:N3815)/SUM(K3815:AD3815)</f>
        <v>0.16666666666666666</v>
      </c>
      <c r="AF3815">
        <f>SUM(S3815,Y3815)/SUM(K3815:AD3815)</f>
        <v>0.20833333333333334</v>
      </c>
      <c r="AG3815">
        <f t="shared" si="254"/>
        <v>8.3333333333333329E-2</v>
      </c>
      <c r="AH3815">
        <f t="shared" si="255"/>
        <v>6.25E-2</v>
      </c>
      <c r="AI3815">
        <f t="shared" si="256"/>
        <v>8.3333333333333329E-2</v>
      </c>
      <c r="AJ3815">
        <f t="shared" si="257"/>
        <v>0.39583333333333331</v>
      </c>
    </row>
    <row r="3816" spans="1:38" x14ac:dyDescent="0.2">
      <c r="A3816" t="s">
        <v>3052</v>
      </c>
      <c r="B3816">
        <v>415</v>
      </c>
      <c r="C3816">
        <v>770</v>
      </c>
      <c r="D3816">
        <f>C3816-B3816</f>
        <v>355</v>
      </c>
      <c r="E3816">
        <v>8.9499999999999996E-2</v>
      </c>
      <c r="F3816">
        <v>1.5590000000000001E-3</v>
      </c>
      <c r="G3816">
        <v>6</v>
      </c>
      <c r="H3816" t="s">
        <v>35</v>
      </c>
      <c r="I3816" t="s">
        <v>1271</v>
      </c>
      <c r="J3816">
        <v>2.629</v>
      </c>
      <c r="K3816">
        <v>6</v>
      </c>
      <c r="L3816">
        <v>1</v>
      </c>
      <c r="M3816">
        <v>8</v>
      </c>
      <c r="N3816">
        <v>13</v>
      </c>
      <c r="O3816">
        <v>2</v>
      </c>
      <c r="P3816">
        <v>22</v>
      </c>
      <c r="Q3816">
        <v>3</v>
      </c>
      <c r="R3816">
        <v>0</v>
      </c>
      <c r="S3816">
        <v>19</v>
      </c>
      <c r="T3816">
        <v>1</v>
      </c>
      <c r="U3816">
        <v>1</v>
      </c>
      <c r="V3816">
        <v>7</v>
      </c>
      <c r="W3816">
        <v>4</v>
      </c>
      <c r="X3816">
        <v>7</v>
      </c>
      <c r="Y3816">
        <v>6</v>
      </c>
      <c r="Z3816">
        <v>6</v>
      </c>
      <c r="AA3816">
        <v>9</v>
      </c>
      <c r="AB3816">
        <v>3</v>
      </c>
      <c r="AC3816">
        <v>1</v>
      </c>
      <c r="AD3816">
        <v>1</v>
      </c>
      <c r="AE3816">
        <f>SUM(M3816:N3816)/SUM(K3816:AD3816)</f>
        <v>0.17499999999999999</v>
      </c>
      <c r="AF3816">
        <f>SUM(S3816,Y3816)/SUM(K3816:AD3816)</f>
        <v>0.20833333333333334</v>
      </c>
      <c r="AG3816">
        <f t="shared" si="254"/>
        <v>0.26666666666666666</v>
      </c>
      <c r="AH3816">
        <f t="shared" si="255"/>
        <v>3.3333333333333333E-2</v>
      </c>
      <c r="AI3816">
        <f t="shared" si="256"/>
        <v>4.1666666666666664E-2</v>
      </c>
      <c r="AJ3816">
        <f t="shared" si="257"/>
        <v>0.27500000000000002</v>
      </c>
    </row>
    <row r="3817" spans="1:38" x14ac:dyDescent="0.2">
      <c r="A3817" t="s">
        <v>2104</v>
      </c>
      <c r="B3817">
        <v>5</v>
      </c>
      <c r="C3817">
        <v>148</v>
      </c>
      <c r="D3817">
        <f>C3817-B3817</f>
        <v>143</v>
      </c>
      <c r="E3817">
        <v>0.43640000000000001</v>
      </c>
      <c r="F3817">
        <v>3.0299999999999999E-4</v>
      </c>
      <c r="G3817">
        <v>90</v>
      </c>
      <c r="H3817" t="s">
        <v>32</v>
      </c>
      <c r="I3817" t="s">
        <v>33</v>
      </c>
      <c r="J3817">
        <v>2.5870000000000002</v>
      </c>
      <c r="K3817">
        <v>5</v>
      </c>
      <c r="L3817">
        <v>0</v>
      </c>
      <c r="M3817">
        <v>6</v>
      </c>
      <c r="N3817">
        <v>8</v>
      </c>
      <c r="O3817">
        <v>1</v>
      </c>
      <c r="P3817">
        <v>9</v>
      </c>
      <c r="Q3817">
        <v>1</v>
      </c>
      <c r="R3817">
        <v>0</v>
      </c>
      <c r="S3817">
        <v>11</v>
      </c>
      <c r="T3817">
        <v>2</v>
      </c>
      <c r="U3817">
        <v>1</v>
      </c>
      <c r="V3817">
        <v>4</v>
      </c>
      <c r="W3817">
        <v>7</v>
      </c>
      <c r="X3817">
        <v>4</v>
      </c>
      <c r="Y3817">
        <v>4</v>
      </c>
      <c r="Z3817">
        <v>5</v>
      </c>
      <c r="AA3817">
        <v>1</v>
      </c>
      <c r="AB3817">
        <v>1</v>
      </c>
      <c r="AC3817">
        <v>0</v>
      </c>
      <c r="AD3817">
        <v>2</v>
      </c>
      <c r="AE3817">
        <f>SUM(M3817:N3817)/SUM(K3817:AD3817)</f>
        <v>0.19444444444444445</v>
      </c>
      <c r="AF3817">
        <f>SUM(S3817,Y3817)/SUM(K3817:AD3817)</f>
        <v>0.20833333333333334</v>
      </c>
      <c r="AG3817">
        <f t="shared" si="254"/>
        <v>0.29166666666666669</v>
      </c>
      <c r="AH3817">
        <f t="shared" si="255"/>
        <v>4.1666666666666664E-2</v>
      </c>
      <c r="AI3817">
        <f t="shared" si="256"/>
        <v>5.5555555555555552E-2</v>
      </c>
      <c r="AJ3817">
        <f t="shared" si="257"/>
        <v>0.20833333333333334</v>
      </c>
      <c r="AK3817">
        <v>3</v>
      </c>
      <c r="AL3817">
        <v>0</v>
      </c>
    </row>
    <row r="3818" spans="1:38" x14ac:dyDescent="0.2">
      <c r="A3818" t="s">
        <v>1785</v>
      </c>
      <c r="B3818">
        <v>55</v>
      </c>
      <c r="C3818">
        <v>694</v>
      </c>
      <c r="D3818">
        <f>C3818-B3818</f>
        <v>639</v>
      </c>
      <c r="E3818">
        <v>0.24249999999999999</v>
      </c>
      <c r="F3818">
        <v>2.653E-3</v>
      </c>
      <c r="G3818">
        <v>42</v>
      </c>
      <c r="H3818" t="s">
        <v>35</v>
      </c>
      <c r="I3818" t="s">
        <v>33</v>
      </c>
      <c r="J3818">
        <v>2.468</v>
      </c>
      <c r="K3818">
        <v>12</v>
      </c>
      <c r="L3818">
        <v>1</v>
      </c>
      <c r="M3818">
        <v>25</v>
      </c>
      <c r="N3818">
        <v>42</v>
      </c>
      <c r="O3818">
        <v>4</v>
      </c>
      <c r="P3818">
        <v>28</v>
      </c>
      <c r="Q3818">
        <v>5</v>
      </c>
      <c r="R3818">
        <v>6</v>
      </c>
      <c r="S3818">
        <v>37</v>
      </c>
      <c r="T3818">
        <v>5</v>
      </c>
      <c r="U3818">
        <v>4</v>
      </c>
      <c r="V3818">
        <v>15</v>
      </c>
      <c r="W3818">
        <v>8</v>
      </c>
      <c r="X3818">
        <v>17</v>
      </c>
      <c r="Y3818">
        <v>17</v>
      </c>
      <c r="Z3818">
        <v>17</v>
      </c>
      <c r="AA3818">
        <v>7</v>
      </c>
      <c r="AB3818">
        <v>4</v>
      </c>
      <c r="AC3818">
        <v>1</v>
      </c>
      <c r="AD3818">
        <v>4</v>
      </c>
      <c r="AE3818">
        <f>SUM(M3818:N3818)/SUM(K3818:AD3818)</f>
        <v>0.25868725868725867</v>
      </c>
      <c r="AF3818">
        <f>SUM(S3818,Y3818)/SUM(K3818:AD3818)</f>
        <v>0.20849420849420849</v>
      </c>
      <c r="AG3818">
        <f t="shared" si="254"/>
        <v>0.18532818532818532</v>
      </c>
      <c r="AH3818">
        <f t="shared" si="255"/>
        <v>3.4749034749034749E-2</v>
      </c>
      <c r="AI3818">
        <f t="shared" si="256"/>
        <v>7.3359073359073365E-2</v>
      </c>
      <c r="AJ3818">
        <f t="shared" si="257"/>
        <v>0.23938223938223938</v>
      </c>
    </row>
    <row r="3819" spans="1:38" x14ac:dyDescent="0.2">
      <c r="A3819" t="s">
        <v>2347</v>
      </c>
      <c r="B3819">
        <v>3</v>
      </c>
      <c r="C3819">
        <v>442</v>
      </c>
      <c r="D3819">
        <f>C3819-B3819</f>
        <v>439</v>
      </c>
      <c r="E3819">
        <v>0.27850000000000003</v>
      </c>
      <c r="F3819">
        <v>4.1E-5</v>
      </c>
      <c r="G3819">
        <v>54</v>
      </c>
      <c r="H3819" t="s">
        <v>32</v>
      </c>
      <c r="I3819" t="s">
        <v>49</v>
      </c>
      <c r="J3819">
        <v>3.0960000000000001</v>
      </c>
      <c r="K3819">
        <v>10</v>
      </c>
      <c r="L3819">
        <v>0</v>
      </c>
      <c r="M3819">
        <v>14</v>
      </c>
      <c r="N3819">
        <v>28</v>
      </c>
      <c r="O3819">
        <v>2</v>
      </c>
      <c r="P3819">
        <v>19</v>
      </c>
      <c r="Q3819">
        <v>0</v>
      </c>
      <c r="R3819">
        <v>10</v>
      </c>
      <c r="S3819">
        <v>27</v>
      </c>
      <c r="T3819">
        <v>13</v>
      </c>
      <c r="U3819">
        <v>3</v>
      </c>
      <c r="V3819">
        <v>9</v>
      </c>
      <c r="W3819">
        <v>7</v>
      </c>
      <c r="X3819">
        <v>11</v>
      </c>
      <c r="Y3819">
        <v>17</v>
      </c>
      <c r="Z3819">
        <v>24</v>
      </c>
      <c r="AA3819">
        <v>10</v>
      </c>
      <c r="AB3819">
        <v>6</v>
      </c>
      <c r="AC3819">
        <v>0</v>
      </c>
      <c r="AD3819">
        <v>1</v>
      </c>
      <c r="AE3819">
        <f>SUM(M3819:N3819)/SUM(K3819:AD3819)</f>
        <v>0.1990521327014218</v>
      </c>
      <c r="AF3819">
        <f>SUM(S3819,Y3819)/SUM(K3819:AD3819)</f>
        <v>0.20853080568720378</v>
      </c>
      <c r="AG3819">
        <f t="shared" si="254"/>
        <v>0.17061611374407584</v>
      </c>
      <c r="AH3819">
        <f t="shared" si="255"/>
        <v>1.4218009478672985E-2</v>
      </c>
      <c r="AI3819">
        <f t="shared" si="256"/>
        <v>0.15165876777251186</v>
      </c>
      <c r="AJ3819">
        <f t="shared" si="257"/>
        <v>0.25592417061611372</v>
      </c>
      <c r="AK3819">
        <v>1</v>
      </c>
      <c r="AL3819">
        <v>0</v>
      </c>
    </row>
    <row r="3820" spans="1:38" x14ac:dyDescent="0.2">
      <c r="A3820" t="s">
        <v>3172</v>
      </c>
      <c r="B3820">
        <v>178</v>
      </c>
      <c r="C3820">
        <v>470</v>
      </c>
      <c r="D3820">
        <f>C3820-B3820</f>
        <v>292</v>
      </c>
      <c r="E3820">
        <v>0.1862</v>
      </c>
      <c r="F3820">
        <v>7.5269999999999998E-3</v>
      </c>
      <c r="G3820">
        <v>18</v>
      </c>
      <c r="H3820" t="s">
        <v>35</v>
      </c>
      <c r="I3820" t="s">
        <v>3173</v>
      </c>
      <c r="J3820">
        <v>2.8730000000000002</v>
      </c>
      <c r="K3820">
        <v>4</v>
      </c>
      <c r="L3820">
        <v>0</v>
      </c>
      <c r="M3820">
        <v>10</v>
      </c>
      <c r="N3820">
        <v>8</v>
      </c>
      <c r="O3820">
        <v>4</v>
      </c>
      <c r="P3820">
        <v>12</v>
      </c>
      <c r="Q3820">
        <v>1</v>
      </c>
      <c r="R3820">
        <v>4</v>
      </c>
      <c r="S3820">
        <v>20</v>
      </c>
      <c r="T3820">
        <v>2</v>
      </c>
      <c r="U3820">
        <v>1</v>
      </c>
      <c r="V3820">
        <v>10</v>
      </c>
      <c r="W3820">
        <v>6</v>
      </c>
      <c r="X3820">
        <v>5</v>
      </c>
      <c r="Y3820">
        <v>4</v>
      </c>
      <c r="Z3820">
        <v>12</v>
      </c>
      <c r="AA3820">
        <v>8</v>
      </c>
      <c r="AB3820">
        <v>3</v>
      </c>
      <c r="AC3820">
        <v>0</v>
      </c>
      <c r="AD3820">
        <v>1</v>
      </c>
      <c r="AE3820">
        <f>SUM(M3820:N3820)/SUM(K3820:AD3820)</f>
        <v>0.15652173913043479</v>
      </c>
      <c r="AF3820">
        <f>SUM(S3820,Y3820)/SUM(K3820:AD3820)</f>
        <v>0.20869565217391303</v>
      </c>
      <c r="AG3820">
        <f t="shared" si="254"/>
        <v>0.19130434782608696</v>
      </c>
      <c r="AH3820">
        <f t="shared" si="255"/>
        <v>4.3478260869565216E-2</v>
      </c>
      <c r="AI3820">
        <f t="shared" si="256"/>
        <v>8.6956521739130432E-2</v>
      </c>
      <c r="AJ3820">
        <f t="shared" si="257"/>
        <v>0.31304347826086959</v>
      </c>
    </row>
    <row r="3821" spans="1:38" x14ac:dyDescent="0.2">
      <c r="A3821" t="s">
        <v>3162</v>
      </c>
      <c r="B3821">
        <v>157</v>
      </c>
      <c r="C3821">
        <v>417</v>
      </c>
      <c r="D3821">
        <f>C3821-B3821</f>
        <v>260</v>
      </c>
      <c r="E3821">
        <v>0.27260000000000001</v>
      </c>
      <c r="F3821">
        <v>3.323E-3</v>
      </c>
      <c r="G3821">
        <v>54</v>
      </c>
      <c r="H3821" t="s">
        <v>35</v>
      </c>
      <c r="I3821" t="s">
        <v>33</v>
      </c>
      <c r="J3821">
        <v>2.9550000000000001</v>
      </c>
      <c r="K3821">
        <v>5</v>
      </c>
      <c r="L3821">
        <v>2</v>
      </c>
      <c r="M3821">
        <v>11</v>
      </c>
      <c r="N3821">
        <v>8</v>
      </c>
      <c r="O3821">
        <v>1</v>
      </c>
      <c r="P3821">
        <v>9</v>
      </c>
      <c r="Q3821">
        <v>3</v>
      </c>
      <c r="R3821">
        <v>6</v>
      </c>
      <c r="S3821">
        <v>22</v>
      </c>
      <c r="T3821">
        <v>3</v>
      </c>
      <c r="U3821">
        <v>1</v>
      </c>
      <c r="V3821">
        <v>7</v>
      </c>
      <c r="W3821">
        <v>7</v>
      </c>
      <c r="X3821">
        <v>8</v>
      </c>
      <c r="Y3821">
        <v>2</v>
      </c>
      <c r="Z3821">
        <v>8</v>
      </c>
      <c r="AA3821">
        <v>5</v>
      </c>
      <c r="AB3821">
        <v>4</v>
      </c>
      <c r="AC3821">
        <v>1</v>
      </c>
      <c r="AD3821">
        <v>2</v>
      </c>
      <c r="AE3821">
        <f>SUM(M3821:N3821)/SUM(K3821:AD3821)</f>
        <v>0.16521739130434782</v>
      </c>
      <c r="AF3821">
        <f>SUM(S3821,Y3821)/SUM(K3821:AD3821)</f>
        <v>0.20869565217391303</v>
      </c>
      <c r="AG3821">
        <f t="shared" si="254"/>
        <v>0.18260869565217391</v>
      </c>
      <c r="AH3821">
        <f t="shared" si="255"/>
        <v>3.4782608695652174E-2</v>
      </c>
      <c r="AI3821">
        <f t="shared" si="256"/>
        <v>0.12173913043478261</v>
      </c>
      <c r="AJ3821">
        <f t="shared" si="257"/>
        <v>0.28695652173913044</v>
      </c>
    </row>
    <row r="3822" spans="1:38" x14ac:dyDescent="0.2">
      <c r="A3822" t="s">
        <v>1445</v>
      </c>
      <c r="B3822">
        <v>59</v>
      </c>
      <c r="C3822">
        <v>319</v>
      </c>
      <c r="D3822">
        <f>C3822-B3822</f>
        <v>260</v>
      </c>
      <c r="E3822">
        <v>0.3609</v>
      </c>
      <c r="F3822">
        <v>3.055E-3</v>
      </c>
      <c r="G3822">
        <v>66</v>
      </c>
      <c r="H3822" t="s">
        <v>32</v>
      </c>
      <c r="I3822" t="s">
        <v>51</v>
      </c>
      <c r="J3822">
        <v>2.8180000000000001</v>
      </c>
      <c r="K3822">
        <v>9</v>
      </c>
      <c r="L3822">
        <v>0</v>
      </c>
      <c r="M3822">
        <v>15</v>
      </c>
      <c r="N3822">
        <v>11</v>
      </c>
      <c r="O3822">
        <v>2</v>
      </c>
      <c r="P3822">
        <v>11</v>
      </c>
      <c r="Q3822">
        <v>2</v>
      </c>
      <c r="R3822">
        <v>2</v>
      </c>
      <c r="S3822">
        <v>18</v>
      </c>
      <c r="T3822">
        <v>5</v>
      </c>
      <c r="U3822">
        <v>0</v>
      </c>
      <c r="V3822">
        <v>7</v>
      </c>
      <c r="W3822">
        <v>3</v>
      </c>
      <c r="X3822">
        <v>6</v>
      </c>
      <c r="Y3822">
        <v>6</v>
      </c>
      <c r="Z3822">
        <v>9</v>
      </c>
      <c r="AA3822">
        <v>5</v>
      </c>
      <c r="AB3822">
        <v>4</v>
      </c>
      <c r="AC3822">
        <v>0</v>
      </c>
      <c r="AD3822">
        <v>0</v>
      </c>
      <c r="AE3822">
        <f>SUM(M3822:N3822)/SUM(K3822:AD3822)</f>
        <v>0.22608695652173913</v>
      </c>
      <c r="AF3822">
        <f>SUM(S3822,Y3822)/SUM(K3822:AD3822)</f>
        <v>0.20869565217391303</v>
      </c>
      <c r="AG3822">
        <f t="shared" si="254"/>
        <v>0.2</v>
      </c>
      <c r="AH3822">
        <f t="shared" si="255"/>
        <v>1.7391304347826087E-2</v>
      </c>
      <c r="AI3822">
        <f t="shared" si="256"/>
        <v>9.5652173913043481E-2</v>
      </c>
      <c r="AJ3822">
        <f t="shared" si="257"/>
        <v>0.25217391304347825</v>
      </c>
      <c r="AK3822">
        <v>3</v>
      </c>
      <c r="AL3822">
        <v>1</v>
      </c>
    </row>
    <row r="3823" spans="1:38" x14ac:dyDescent="0.2">
      <c r="A3823" t="s">
        <v>562</v>
      </c>
      <c r="B3823">
        <v>19</v>
      </c>
      <c r="C3823">
        <v>1075</v>
      </c>
      <c r="D3823">
        <f>C3823-B3823</f>
        <v>1056</v>
      </c>
      <c r="E3823">
        <v>0.30120000000000002</v>
      </c>
      <c r="F3823">
        <v>2.3E-5</v>
      </c>
      <c r="G3823">
        <v>54</v>
      </c>
      <c r="H3823" t="s">
        <v>35</v>
      </c>
      <c r="I3823" t="s">
        <v>210</v>
      </c>
      <c r="J3823">
        <v>2.5129999999999999</v>
      </c>
      <c r="K3823">
        <v>10</v>
      </c>
      <c r="L3823">
        <v>2</v>
      </c>
      <c r="M3823">
        <v>31</v>
      </c>
      <c r="N3823">
        <v>33</v>
      </c>
      <c r="O3823">
        <v>3</v>
      </c>
      <c r="P3823">
        <v>56</v>
      </c>
      <c r="Q3823">
        <v>5</v>
      </c>
      <c r="R3823">
        <v>1</v>
      </c>
      <c r="S3823">
        <v>48</v>
      </c>
      <c r="T3823">
        <v>9</v>
      </c>
      <c r="U3823">
        <v>2</v>
      </c>
      <c r="V3823">
        <v>22</v>
      </c>
      <c r="W3823">
        <v>10</v>
      </c>
      <c r="X3823">
        <v>15</v>
      </c>
      <c r="Y3823">
        <v>19</v>
      </c>
      <c r="Z3823">
        <v>30</v>
      </c>
      <c r="AA3823">
        <v>14</v>
      </c>
      <c r="AB3823">
        <v>3</v>
      </c>
      <c r="AC3823">
        <v>1</v>
      </c>
      <c r="AD3823">
        <v>7</v>
      </c>
      <c r="AE3823">
        <f>SUM(M3823:N3823)/SUM(K3823:AD3823)</f>
        <v>0.19937694704049844</v>
      </c>
      <c r="AF3823">
        <f>SUM(S3823,Y3823)/SUM(K3823:AD3823)</f>
        <v>0.2087227414330218</v>
      </c>
      <c r="AG3823">
        <f t="shared" si="254"/>
        <v>0.2367601246105919</v>
      </c>
      <c r="AH3823">
        <f t="shared" si="255"/>
        <v>3.4267912772585667E-2</v>
      </c>
      <c r="AI3823">
        <f t="shared" si="256"/>
        <v>4.6728971962616821E-2</v>
      </c>
      <c r="AJ3823">
        <f t="shared" si="257"/>
        <v>0.27414330218068533</v>
      </c>
    </row>
    <row r="3824" spans="1:38" x14ac:dyDescent="0.2">
      <c r="A3824" t="s">
        <v>1427</v>
      </c>
      <c r="B3824">
        <v>7</v>
      </c>
      <c r="C3824">
        <v>242</v>
      </c>
      <c r="D3824">
        <f>C3824-B3824</f>
        <v>235</v>
      </c>
      <c r="E3824">
        <v>0.57969999999999999</v>
      </c>
      <c r="F3824">
        <v>4.6811999999999999E-2</v>
      </c>
      <c r="G3824">
        <v>90</v>
      </c>
      <c r="H3824" t="s">
        <v>35</v>
      </c>
      <c r="I3824" t="s">
        <v>44</v>
      </c>
      <c r="J3824">
        <v>2.6379999999999999</v>
      </c>
      <c r="K3824">
        <v>2</v>
      </c>
      <c r="L3824">
        <v>1</v>
      </c>
      <c r="M3824">
        <v>11</v>
      </c>
      <c r="N3824">
        <v>7</v>
      </c>
      <c r="O3824">
        <v>1</v>
      </c>
      <c r="P3824">
        <v>14</v>
      </c>
      <c r="Q3824">
        <v>1</v>
      </c>
      <c r="R3824">
        <v>1</v>
      </c>
      <c r="S3824">
        <v>16</v>
      </c>
      <c r="T3824">
        <v>1</v>
      </c>
      <c r="U3824">
        <v>0</v>
      </c>
      <c r="V3824">
        <v>5</v>
      </c>
      <c r="W3824">
        <v>5</v>
      </c>
      <c r="X3824">
        <v>5</v>
      </c>
      <c r="Y3824">
        <v>3</v>
      </c>
      <c r="Z3824">
        <v>5</v>
      </c>
      <c r="AA3824">
        <v>5</v>
      </c>
      <c r="AB3824">
        <v>4</v>
      </c>
      <c r="AC3824">
        <v>0</v>
      </c>
      <c r="AD3824">
        <v>4</v>
      </c>
      <c r="AE3824">
        <f>SUM(M3824:N3824)/SUM(K3824:AD3824)</f>
        <v>0.19780219780219779</v>
      </c>
      <c r="AF3824">
        <f>SUM(S3824,Y3824)/SUM(K3824:AD3824)</f>
        <v>0.2087912087912088</v>
      </c>
      <c r="AG3824">
        <f t="shared" si="254"/>
        <v>0.23076923076923078</v>
      </c>
      <c r="AH3824">
        <f t="shared" si="255"/>
        <v>5.4945054945054944E-2</v>
      </c>
      <c r="AI3824">
        <f t="shared" si="256"/>
        <v>6.5934065934065936E-2</v>
      </c>
      <c r="AJ3824">
        <f t="shared" si="257"/>
        <v>0.24175824175824176</v>
      </c>
    </row>
    <row r="3825" spans="1:38" x14ac:dyDescent="0.2">
      <c r="A3825" t="s">
        <v>2553</v>
      </c>
      <c r="B3825">
        <v>850</v>
      </c>
      <c r="C3825">
        <v>1406</v>
      </c>
      <c r="D3825">
        <f>C3825-B3825</f>
        <v>556</v>
      </c>
      <c r="E3825">
        <v>0.18820000000000001</v>
      </c>
      <c r="F3825">
        <v>4.5950000000000001E-3</v>
      </c>
      <c r="G3825">
        <v>18</v>
      </c>
      <c r="H3825" t="s">
        <v>35</v>
      </c>
      <c r="I3825" t="s">
        <v>33</v>
      </c>
      <c r="J3825">
        <v>2.7850000000000001</v>
      </c>
      <c r="K3825">
        <v>7</v>
      </c>
      <c r="L3825">
        <v>4</v>
      </c>
      <c r="M3825">
        <v>35</v>
      </c>
      <c r="N3825">
        <v>31</v>
      </c>
      <c r="O3825">
        <v>0</v>
      </c>
      <c r="P3825">
        <v>14</v>
      </c>
      <c r="Q3825">
        <v>3</v>
      </c>
      <c r="R3825">
        <v>9</v>
      </c>
      <c r="S3825">
        <v>42</v>
      </c>
      <c r="T3825">
        <v>13</v>
      </c>
      <c r="U3825">
        <v>3</v>
      </c>
      <c r="V3825">
        <v>23</v>
      </c>
      <c r="W3825">
        <v>14</v>
      </c>
      <c r="X3825">
        <v>11</v>
      </c>
      <c r="Y3825">
        <v>19</v>
      </c>
      <c r="Z3825">
        <v>30</v>
      </c>
      <c r="AA3825">
        <v>14</v>
      </c>
      <c r="AB3825">
        <v>14</v>
      </c>
      <c r="AC3825">
        <v>2</v>
      </c>
      <c r="AD3825">
        <v>4</v>
      </c>
      <c r="AE3825">
        <f>SUM(M3825:N3825)/SUM(K3825:AD3825)</f>
        <v>0.22602739726027396</v>
      </c>
      <c r="AF3825">
        <f>SUM(S3825,Y3825)/SUM(K3825:AD3825)</f>
        <v>0.2089041095890411</v>
      </c>
      <c r="AG3825">
        <f t="shared" si="254"/>
        <v>0.11986301369863013</v>
      </c>
      <c r="AH3825">
        <f t="shared" si="255"/>
        <v>2.0547945205479451E-2</v>
      </c>
      <c r="AI3825">
        <f t="shared" si="256"/>
        <v>0.13356164383561644</v>
      </c>
      <c r="AJ3825">
        <f t="shared" si="257"/>
        <v>0.2910958904109589</v>
      </c>
    </row>
    <row r="3826" spans="1:38" x14ac:dyDescent="0.2">
      <c r="A3826" t="s">
        <v>2268</v>
      </c>
      <c r="B3826">
        <v>425</v>
      </c>
      <c r="C3826">
        <v>543</v>
      </c>
      <c r="D3826">
        <f>C3826-B3826</f>
        <v>118</v>
      </c>
      <c r="E3826">
        <v>0.2472</v>
      </c>
      <c r="F3826">
        <v>2.5000000000000001E-5</v>
      </c>
      <c r="G3826">
        <v>42</v>
      </c>
      <c r="H3826" t="s">
        <v>35</v>
      </c>
      <c r="I3826" t="s">
        <v>33</v>
      </c>
      <c r="J3826">
        <v>3.1160000000000001</v>
      </c>
      <c r="K3826">
        <v>3</v>
      </c>
      <c r="L3826">
        <v>1</v>
      </c>
      <c r="M3826">
        <v>4</v>
      </c>
      <c r="N3826">
        <v>2</v>
      </c>
      <c r="O3826">
        <v>0</v>
      </c>
      <c r="P3826">
        <v>7</v>
      </c>
      <c r="Q3826">
        <v>2</v>
      </c>
      <c r="R3826">
        <v>4</v>
      </c>
      <c r="S3826">
        <v>8</v>
      </c>
      <c r="T3826">
        <v>2</v>
      </c>
      <c r="U3826">
        <v>1</v>
      </c>
      <c r="V3826">
        <v>5</v>
      </c>
      <c r="W3826">
        <v>1</v>
      </c>
      <c r="X3826">
        <v>3</v>
      </c>
      <c r="Y3826">
        <v>6</v>
      </c>
      <c r="Z3826">
        <v>12</v>
      </c>
      <c r="AA3826">
        <v>3</v>
      </c>
      <c r="AB3826">
        <v>1</v>
      </c>
      <c r="AC3826">
        <v>0</v>
      </c>
      <c r="AD3826">
        <v>2</v>
      </c>
      <c r="AE3826">
        <f>SUM(M3826:N3826)/SUM(K3826:AD3826)</f>
        <v>8.9552238805970144E-2</v>
      </c>
      <c r="AF3826">
        <f>SUM(S3826,Y3826)/SUM(K3826:AD3826)</f>
        <v>0.20895522388059701</v>
      </c>
      <c r="AG3826">
        <f t="shared" si="254"/>
        <v>0.16417910447761194</v>
      </c>
      <c r="AH3826">
        <f t="shared" si="255"/>
        <v>2.9850746268656716E-2</v>
      </c>
      <c r="AI3826">
        <f t="shared" si="256"/>
        <v>0.11940298507462686</v>
      </c>
      <c r="AJ3826">
        <f t="shared" si="257"/>
        <v>0.38805970149253732</v>
      </c>
    </row>
    <row r="3827" spans="1:38" x14ac:dyDescent="0.2">
      <c r="A3827" t="s">
        <v>105</v>
      </c>
      <c r="B3827">
        <v>41</v>
      </c>
      <c r="C3827">
        <v>145</v>
      </c>
      <c r="D3827">
        <f>C3827-B3827</f>
        <v>104</v>
      </c>
      <c r="E3827">
        <v>0.27579999999999999</v>
      </c>
      <c r="F3827">
        <v>3.0760000000000002E-3</v>
      </c>
      <c r="G3827">
        <v>54</v>
      </c>
      <c r="H3827" t="s">
        <v>46</v>
      </c>
      <c r="I3827" t="s">
        <v>49</v>
      </c>
      <c r="J3827">
        <v>3.339</v>
      </c>
      <c r="K3827">
        <v>4</v>
      </c>
      <c r="L3827">
        <v>0</v>
      </c>
      <c r="M3827">
        <v>5</v>
      </c>
      <c r="N3827">
        <v>4</v>
      </c>
      <c r="O3827">
        <v>4</v>
      </c>
      <c r="P3827">
        <v>9</v>
      </c>
      <c r="Q3827">
        <v>3</v>
      </c>
      <c r="R3827">
        <v>1</v>
      </c>
      <c r="S3827">
        <v>9</v>
      </c>
      <c r="T3827">
        <v>3</v>
      </c>
      <c r="U3827">
        <v>1</v>
      </c>
      <c r="V3827">
        <v>2</v>
      </c>
      <c r="W3827">
        <v>2</v>
      </c>
      <c r="X3827">
        <v>3</v>
      </c>
      <c r="Y3827">
        <v>5</v>
      </c>
      <c r="Z3827">
        <v>2</v>
      </c>
      <c r="AA3827">
        <v>2</v>
      </c>
      <c r="AB3827">
        <v>4</v>
      </c>
      <c r="AC3827">
        <v>1</v>
      </c>
      <c r="AD3827">
        <v>3</v>
      </c>
      <c r="AE3827">
        <f>SUM(M3827:N3827)/SUM(K3827:AD3827)</f>
        <v>0.13432835820895522</v>
      </c>
      <c r="AF3827">
        <f>SUM(S3827,Y3827)/SUM(K3827:AD3827)</f>
        <v>0.20895522388059701</v>
      </c>
      <c r="AG3827">
        <f t="shared" si="254"/>
        <v>0.22388059701492538</v>
      </c>
      <c r="AH3827">
        <f t="shared" si="255"/>
        <v>0.11940298507462686</v>
      </c>
      <c r="AI3827">
        <f t="shared" si="256"/>
        <v>0.13432835820895522</v>
      </c>
      <c r="AJ3827">
        <f t="shared" si="257"/>
        <v>0.17910447761194029</v>
      </c>
      <c r="AK3827">
        <v>23</v>
      </c>
      <c r="AL3827">
        <v>10</v>
      </c>
    </row>
    <row r="3828" spans="1:38" x14ac:dyDescent="0.2">
      <c r="A3828" t="s">
        <v>2069</v>
      </c>
      <c r="B3828">
        <v>227</v>
      </c>
      <c r="C3828">
        <v>357</v>
      </c>
      <c r="D3828">
        <f>C3828-B3828</f>
        <v>130</v>
      </c>
      <c r="E3828">
        <v>0.214</v>
      </c>
      <c r="F3828">
        <v>4.9550000000000002E-3</v>
      </c>
      <c r="G3828">
        <v>30</v>
      </c>
      <c r="H3828" t="s">
        <v>35</v>
      </c>
      <c r="I3828" t="s">
        <v>44</v>
      </c>
      <c r="J3828">
        <v>2.7029999999999998</v>
      </c>
      <c r="K3828">
        <v>4</v>
      </c>
      <c r="L3828">
        <v>0</v>
      </c>
      <c r="M3828">
        <v>3</v>
      </c>
      <c r="N3828">
        <v>6</v>
      </c>
      <c r="O3828">
        <v>0</v>
      </c>
      <c r="P3828">
        <v>5</v>
      </c>
      <c r="Q3828">
        <v>2</v>
      </c>
      <c r="R3828">
        <v>3</v>
      </c>
      <c r="S3828">
        <v>10</v>
      </c>
      <c r="T3828">
        <v>3</v>
      </c>
      <c r="U3828">
        <v>1</v>
      </c>
      <c r="V3828">
        <v>3</v>
      </c>
      <c r="W3828">
        <v>1</v>
      </c>
      <c r="X3828">
        <v>10</v>
      </c>
      <c r="Y3828">
        <v>4</v>
      </c>
      <c r="Z3828">
        <v>8</v>
      </c>
      <c r="AA3828">
        <v>2</v>
      </c>
      <c r="AB3828">
        <v>0</v>
      </c>
      <c r="AC3828">
        <v>0</v>
      </c>
      <c r="AD3828">
        <v>2</v>
      </c>
      <c r="AE3828">
        <f>SUM(M3828:N3828)/SUM(K3828:AD3828)</f>
        <v>0.13432835820895522</v>
      </c>
      <c r="AF3828">
        <f>SUM(S3828,Y3828)/SUM(K3828:AD3828)</f>
        <v>0.20895522388059701</v>
      </c>
      <c r="AG3828">
        <f t="shared" si="254"/>
        <v>0.14925373134328357</v>
      </c>
      <c r="AH3828">
        <f t="shared" si="255"/>
        <v>2.9850746268656716E-2</v>
      </c>
      <c r="AI3828">
        <f t="shared" si="256"/>
        <v>0.1044776119402985</v>
      </c>
      <c r="AJ3828">
        <f t="shared" si="257"/>
        <v>0.37313432835820898</v>
      </c>
    </row>
    <row r="3829" spans="1:38" x14ac:dyDescent="0.2">
      <c r="A3829" t="s">
        <v>2326</v>
      </c>
      <c r="B3829">
        <v>486</v>
      </c>
      <c r="C3829">
        <v>574</v>
      </c>
      <c r="D3829">
        <f>C3829-B3829</f>
        <v>88</v>
      </c>
      <c r="E3829">
        <v>0.17530000000000001</v>
      </c>
      <c r="F3829">
        <v>6.2090000000000001E-3</v>
      </c>
      <c r="G3829">
        <v>18</v>
      </c>
      <c r="H3829" t="s">
        <v>35</v>
      </c>
      <c r="I3829" t="s">
        <v>188</v>
      </c>
      <c r="J3829">
        <v>3.1930000000000001</v>
      </c>
      <c r="K3829">
        <v>2</v>
      </c>
      <c r="L3829">
        <v>0</v>
      </c>
      <c r="M3829">
        <v>5</v>
      </c>
      <c r="N3829">
        <v>4</v>
      </c>
      <c r="O3829">
        <v>1</v>
      </c>
      <c r="P3829">
        <v>1</v>
      </c>
      <c r="Q3829">
        <v>3</v>
      </c>
      <c r="R3829">
        <v>5</v>
      </c>
      <c r="S3829">
        <v>7</v>
      </c>
      <c r="T3829">
        <v>5</v>
      </c>
      <c r="U3829">
        <v>3</v>
      </c>
      <c r="V3829">
        <v>4</v>
      </c>
      <c r="W3829">
        <v>3</v>
      </c>
      <c r="X3829">
        <v>4</v>
      </c>
      <c r="Y3829">
        <v>7</v>
      </c>
      <c r="Z3829">
        <v>3</v>
      </c>
      <c r="AA3829">
        <v>3</v>
      </c>
      <c r="AB3829">
        <v>1</v>
      </c>
      <c r="AC3829">
        <v>0</v>
      </c>
      <c r="AD3829">
        <v>6</v>
      </c>
      <c r="AE3829">
        <f>SUM(M3829:N3829)/SUM(K3829:AD3829)</f>
        <v>0.13432835820895522</v>
      </c>
      <c r="AF3829">
        <f>SUM(S3829,Y3829)/SUM(K3829:AD3829)</f>
        <v>0.20895522388059701</v>
      </c>
      <c r="AG3829">
        <f t="shared" si="254"/>
        <v>8.9552238805970144E-2</v>
      </c>
      <c r="AH3829">
        <f t="shared" si="255"/>
        <v>0.1044776119402985</v>
      </c>
      <c r="AI3829">
        <f t="shared" si="256"/>
        <v>0.20895522388059701</v>
      </c>
      <c r="AJ3829">
        <f t="shared" si="257"/>
        <v>0.2537313432835821</v>
      </c>
    </row>
    <row r="3830" spans="1:38" x14ac:dyDescent="0.2">
      <c r="A3830" t="s">
        <v>1859</v>
      </c>
      <c r="B3830">
        <v>46</v>
      </c>
      <c r="C3830">
        <v>147</v>
      </c>
      <c r="D3830">
        <f>C3830-B3830</f>
        <v>101</v>
      </c>
      <c r="E3830">
        <v>0.15390000000000001</v>
      </c>
      <c r="F3830">
        <v>6.1000000000000004E-3</v>
      </c>
      <c r="G3830">
        <v>6</v>
      </c>
      <c r="H3830" t="s">
        <v>35</v>
      </c>
      <c r="I3830" t="s">
        <v>33</v>
      </c>
      <c r="J3830">
        <v>3.1</v>
      </c>
      <c r="K3830">
        <v>5</v>
      </c>
      <c r="L3830">
        <v>0</v>
      </c>
      <c r="M3830">
        <v>5</v>
      </c>
      <c r="N3830">
        <v>6</v>
      </c>
      <c r="O3830">
        <v>3</v>
      </c>
      <c r="P3830">
        <v>6</v>
      </c>
      <c r="Q3830">
        <v>2</v>
      </c>
      <c r="R3830">
        <v>1</v>
      </c>
      <c r="S3830">
        <v>7</v>
      </c>
      <c r="T3830">
        <v>2</v>
      </c>
      <c r="U3830">
        <v>3</v>
      </c>
      <c r="V3830">
        <v>5</v>
      </c>
      <c r="W3830">
        <v>0</v>
      </c>
      <c r="X3830">
        <v>3</v>
      </c>
      <c r="Y3830">
        <v>7</v>
      </c>
      <c r="Z3830">
        <v>6</v>
      </c>
      <c r="AA3830">
        <v>2</v>
      </c>
      <c r="AB3830">
        <v>3</v>
      </c>
      <c r="AC3830">
        <v>0</v>
      </c>
      <c r="AD3830">
        <v>1</v>
      </c>
      <c r="AE3830">
        <f>SUM(M3830:N3830)/SUM(K3830:AD3830)</f>
        <v>0.16417910447761194</v>
      </c>
      <c r="AF3830">
        <f>SUM(S3830,Y3830)/SUM(K3830:AD3830)</f>
        <v>0.20895522388059701</v>
      </c>
      <c r="AG3830">
        <f t="shared" si="254"/>
        <v>0.16417910447761194</v>
      </c>
      <c r="AH3830">
        <f t="shared" si="255"/>
        <v>5.9701492537313432E-2</v>
      </c>
      <c r="AI3830">
        <f t="shared" si="256"/>
        <v>0.13432835820895522</v>
      </c>
      <c r="AJ3830">
        <f t="shared" si="257"/>
        <v>0.26865671641791045</v>
      </c>
    </row>
    <row r="3831" spans="1:38" x14ac:dyDescent="0.2">
      <c r="A3831" t="s">
        <v>3176</v>
      </c>
      <c r="B3831">
        <v>18</v>
      </c>
      <c r="C3831">
        <v>145</v>
      </c>
      <c r="D3831">
        <f>C3831-B3831</f>
        <v>127</v>
      </c>
      <c r="E3831">
        <v>0.43519999999999998</v>
      </c>
      <c r="F3831">
        <v>1.8891999999999999E-2</v>
      </c>
      <c r="G3831">
        <v>90</v>
      </c>
      <c r="H3831" t="s">
        <v>46</v>
      </c>
      <c r="I3831" t="s">
        <v>49</v>
      </c>
      <c r="J3831">
        <v>3.3490000000000002</v>
      </c>
      <c r="K3831">
        <v>4</v>
      </c>
      <c r="L3831">
        <v>0</v>
      </c>
      <c r="M3831">
        <v>9</v>
      </c>
      <c r="N3831">
        <v>3</v>
      </c>
      <c r="O3831">
        <v>0</v>
      </c>
      <c r="P3831">
        <v>4</v>
      </c>
      <c r="Q3831">
        <v>1</v>
      </c>
      <c r="R3831">
        <v>3</v>
      </c>
      <c r="S3831">
        <v>8</v>
      </c>
      <c r="T3831">
        <v>6</v>
      </c>
      <c r="U3831">
        <v>2</v>
      </c>
      <c r="V3831">
        <v>4</v>
      </c>
      <c r="W3831">
        <v>2</v>
      </c>
      <c r="X3831">
        <v>0</v>
      </c>
      <c r="Y3831">
        <v>6</v>
      </c>
      <c r="Z3831">
        <v>9</v>
      </c>
      <c r="AA3831">
        <v>3</v>
      </c>
      <c r="AB3831">
        <v>2</v>
      </c>
      <c r="AC3831">
        <v>0</v>
      </c>
      <c r="AD3831">
        <v>1</v>
      </c>
      <c r="AE3831">
        <f>SUM(M3831:N3831)/SUM(K3831:AD3831)</f>
        <v>0.17910447761194029</v>
      </c>
      <c r="AF3831">
        <f>SUM(S3831,Y3831)/SUM(K3831:AD3831)</f>
        <v>0.20895522388059701</v>
      </c>
      <c r="AG3831">
        <f t="shared" si="254"/>
        <v>0.14925373134328357</v>
      </c>
      <c r="AH3831">
        <f t="shared" si="255"/>
        <v>1.4925373134328358E-2</v>
      </c>
      <c r="AI3831">
        <f t="shared" si="256"/>
        <v>0.19402985074626866</v>
      </c>
      <c r="AJ3831">
        <f t="shared" si="257"/>
        <v>0.2537313432835821</v>
      </c>
    </row>
    <row r="3832" spans="1:38" x14ac:dyDescent="0.2">
      <c r="A3832" t="s">
        <v>1647</v>
      </c>
      <c r="B3832">
        <v>4</v>
      </c>
      <c r="C3832">
        <v>181</v>
      </c>
      <c r="D3832">
        <f>C3832-B3832</f>
        <v>177</v>
      </c>
      <c r="E3832">
        <v>0.41410000000000002</v>
      </c>
      <c r="F3832">
        <v>4.2649999999999997E-3</v>
      </c>
      <c r="G3832">
        <v>78</v>
      </c>
      <c r="H3832" t="s">
        <v>32</v>
      </c>
      <c r="I3832" t="s">
        <v>44</v>
      </c>
      <c r="J3832">
        <v>2.7490000000000001</v>
      </c>
      <c r="K3832">
        <v>5</v>
      </c>
      <c r="L3832">
        <v>1</v>
      </c>
      <c r="M3832">
        <v>6</v>
      </c>
      <c r="N3832">
        <v>7</v>
      </c>
      <c r="O3832">
        <v>0</v>
      </c>
      <c r="P3832">
        <v>9</v>
      </c>
      <c r="Q3832">
        <v>0</v>
      </c>
      <c r="R3832">
        <v>1</v>
      </c>
      <c r="S3832">
        <v>14</v>
      </c>
      <c r="T3832">
        <v>0</v>
      </c>
      <c r="U3832">
        <v>0</v>
      </c>
      <c r="V3832">
        <v>4</v>
      </c>
      <c r="W3832">
        <v>7</v>
      </c>
      <c r="X3832">
        <v>1</v>
      </c>
      <c r="Y3832">
        <v>0</v>
      </c>
      <c r="Z3832">
        <v>5</v>
      </c>
      <c r="AA3832">
        <v>2</v>
      </c>
      <c r="AB3832">
        <v>2</v>
      </c>
      <c r="AC3832">
        <v>0</v>
      </c>
      <c r="AD3832">
        <v>3</v>
      </c>
      <c r="AE3832">
        <f>SUM(M3832:N3832)/SUM(K3832:AD3832)</f>
        <v>0.19402985074626866</v>
      </c>
      <c r="AF3832">
        <f>SUM(S3832,Y3832)/SUM(K3832:AD3832)</f>
        <v>0.20895522388059701</v>
      </c>
      <c r="AG3832">
        <f t="shared" si="254"/>
        <v>0.31343283582089554</v>
      </c>
      <c r="AH3832">
        <f t="shared" si="255"/>
        <v>4.4776119402985072E-2</v>
      </c>
      <c r="AI3832">
        <f t="shared" si="256"/>
        <v>4.4776119402985072E-2</v>
      </c>
      <c r="AJ3832">
        <f t="shared" si="257"/>
        <v>0.19402985074626866</v>
      </c>
      <c r="AK3832">
        <v>7</v>
      </c>
      <c r="AL3832">
        <v>0</v>
      </c>
    </row>
    <row r="3833" spans="1:38" x14ac:dyDescent="0.2">
      <c r="A3833" t="s">
        <v>1840</v>
      </c>
      <c r="B3833">
        <v>444</v>
      </c>
      <c r="C3833">
        <v>860</v>
      </c>
      <c r="D3833">
        <f>C3833-B3833</f>
        <v>416</v>
      </c>
      <c r="E3833">
        <v>0.15129999999999999</v>
      </c>
      <c r="F3833">
        <v>4.4669999999999996E-3</v>
      </c>
      <c r="G3833">
        <v>6</v>
      </c>
      <c r="H3833" t="s">
        <v>35</v>
      </c>
      <c r="I3833" t="s">
        <v>47</v>
      </c>
      <c r="J3833">
        <v>2.758</v>
      </c>
      <c r="K3833">
        <v>4</v>
      </c>
      <c r="L3833">
        <v>1</v>
      </c>
      <c r="M3833">
        <v>17</v>
      </c>
      <c r="N3833">
        <v>25</v>
      </c>
      <c r="O3833">
        <v>2</v>
      </c>
      <c r="P3833">
        <v>12</v>
      </c>
      <c r="Q3833">
        <v>8</v>
      </c>
      <c r="R3833">
        <v>9</v>
      </c>
      <c r="S3833">
        <v>33</v>
      </c>
      <c r="T3833">
        <v>11</v>
      </c>
      <c r="U3833">
        <v>6</v>
      </c>
      <c r="V3833">
        <v>11</v>
      </c>
      <c r="W3833">
        <v>6</v>
      </c>
      <c r="X3833">
        <v>13</v>
      </c>
      <c r="Y3833">
        <v>9</v>
      </c>
      <c r="Z3833">
        <v>22</v>
      </c>
      <c r="AA3833">
        <v>4</v>
      </c>
      <c r="AB3833">
        <v>2</v>
      </c>
      <c r="AC3833">
        <v>2</v>
      </c>
      <c r="AD3833">
        <v>4</v>
      </c>
      <c r="AE3833">
        <f>SUM(M3833:N3833)/SUM(K3833:AD3833)</f>
        <v>0.20895522388059701</v>
      </c>
      <c r="AF3833">
        <f>SUM(S3833,Y3833)/SUM(K3833:AD3833)</f>
        <v>0.20895522388059701</v>
      </c>
      <c r="AG3833">
        <f t="shared" si="254"/>
        <v>0.10945273631840796</v>
      </c>
      <c r="AH3833">
        <f t="shared" si="255"/>
        <v>3.9800995024875621E-2</v>
      </c>
      <c r="AI3833">
        <f t="shared" si="256"/>
        <v>0.13930348258706468</v>
      </c>
      <c r="AJ3833">
        <f t="shared" si="257"/>
        <v>0.29353233830845771</v>
      </c>
    </row>
    <row r="3834" spans="1:38" x14ac:dyDescent="0.2">
      <c r="A3834" t="s">
        <v>1787</v>
      </c>
      <c r="B3834">
        <v>4</v>
      </c>
      <c r="C3834">
        <v>127</v>
      </c>
      <c r="D3834">
        <f>C3834-B3834</f>
        <v>123</v>
      </c>
      <c r="E3834">
        <v>0.33989999999999998</v>
      </c>
      <c r="F3834">
        <v>1.4033E-2</v>
      </c>
      <c r="G3834">
        <v>66</v>
      </c>
      <c r="H3834" t="s">
        <v>35</v>
      </c>
      <c r="I3834" t="s">
        <v>40</v>
      </c>
      <c r="J3834">
        <v>2.6339999999999999</v>
      </c>
      <c r="K3834">
        <v>2</v>
      </c>
      <c r="L3834">
        <v>0</v>
      </c>
      <c r="M3834">
        <v>7</v>
      </c>
      <c r="N3834">
        <v>9</v>
      </c>
      <c r="O3834">
        <v>2</v>
      </c>
      <c r="P3834">
        <v>9</v>
      </c>
      <c r="Q3834">
        <v>1</v>
      </c>
      <c r="R3834">
        <v>1</v>
      </c>
      <c r="S3834">
        <v>7</v>
      </c>
      <c r="T3834">
        <v>4</v>
      </c>
      <c r="U3834">
        <v>0</v>
      </c>
      <c r="V3834">
        <v>2</v>
      </c>
      <c r="W3834">
        <v>2</v>
      </c>
      <c r="X3834">
        <v>6</v>
      </c>
      <c r="Y3834">
        <v>7</v>
      </c>
      <c r="Z3834">
        <v>4</v>
      </c>
      <c r="AA3834">
        <v>3</v>
      </c>
      <c r="AB3834">
        <v>1</v>
      </c>
      <c r="AC3834">
        <v>0</v>
      </c>
      <c r="AD3834">
        <v>0</v>
      </c>
      <c r="AE3834">
        <f>SUM(M3834:N3834)/SUM(K3834:AD3834)</f>
        <v>0.23880597014925373</v>
      </c>
      <c r="AF3834">
        <f>SUM(S3834,Y3834)/SUM(K3834:AD3834)</f>
        <v>0.20895522388059701</v>
      </c>
      <c r="AG3834">
        <f t="shared" si="254"/>
        <v>0.19402985074626866</v>
      </c>
      <c r="AH3834">
        <f t="shared" si="255"/>
        <v>2.9850746268656716E-2</v>
      </c>
      <c r="AI3834">
        <f t="shared" si="256"/>
        <v>8.9552238805970144E-2</v>
      </c>
      <c r="AJ3834">
        <f t="shared" si="257"/>
        <v>0.23880597014925373</v>
      </c>
    </row>
    <row r="3835" spans="1:38" x14ac:dyDescent="0.2">
      <c r="A3835" t="s">
        <v>1781</v>
      </c>
      <c r="B3835">
        <v>12</v>
      </c>
      <c r="C3835">
        <v>271</v>
      </c>
      <c r="D3835">
        <f>C3835-B3835</f>
        <v>259</v>
      </c>
      <c r="E3835">
        <v>0.25569999999999998</v>
      </c>
      <c r="F3835">
        <v>5.0500000000000002E-4</v>
      </c>
      <c r="G3835">
        <v>42</v>
      </c>
      <c r="H3835" t="s">
        <v>35</v>
      </c>
      <c r="I3835" t="s">
        <v>49</v>
      </c>
      <c r="J3835">
        <v>2.851</v>
      </c>
      <c r="K3835">
        <v>3</v>
      </c>
      <c r="L3835">
        <v>2</v>
      </c>
      <c r="M3835">
        <v>4</v>
      </c>
      <c r="N3835">
        <v>12</v>
      </c>
      <c r="O3835">
        <v>1</v>
      </c>
      <c r="P3835">
        <v>21</v>
      </c>
      <c r="Q3835">
        <v>1</v>
      </c>
      <c r="R3835">
        <v>3</v>
      </c>
      <c r="S3835">
        <v>16</v>
      </c>
      <c r="T3835">
        <v>1</v>
      </c>
      <c r="U3835">
        <v>0</v>
      </c>
      <c r="V3835">
        <v>7</v>
      </c>
      <c r="W3835">
        <v>5</v>
      </c>
      <c r="X3835">
        <v>4</v>
      </c>
      <c r="Y3835">
        <v>7</v>
      </c>
      <c r="Z3835">
        <v>13</v>
      </c>
      <c r="AA3835">
        <v>5</v>
      </c>
      <c r="AB3835">
        <v>3</v>
      </c>
      <c r="AC3835">
        <v>0</v>
      </c>
      <c r="AD3835">
        <v>2</v>
      </c>
      <c r="AE3835">
        <f>SUM(M3835:N3835)/SUM(K3835:AD3835)</f>
        <v>0.14545454545454545</v>
      </c>
      <c r="AF3835">
        <f>SUM(S3835,Y3835)/SUM(K3835:AD3835)</f>
        <v>0.20909090909090908</v>
      </c>
      <c r="AG3835">
        <f t="shared" si="254"/>
        <v>0.26363636363636361</v>
      </c>
      <c r="AH3835">
        <f t="shared" si="255"/>
        <v>2.7272727272727271E-2</v>
      </c>
      <c r="AI3835">
        <f t="shared" si="256"/>
        <v>6.363636363636363E-2</v>
      </c>
      <c r="AJ3835">
        <f t="shared" si="257"/>
        <v>0.29090909090909089</v>
      </c>
    </row>
    <row r="3836" spans="1:38" x14ac:dyDescent="0.2">
      <c r="A3836" t="s">
        <v>1513</v>
      </c>
      <c r="B3836">
        <v>153</v>
      </c>
      <c r="C3836">
        <v>333</v>
      </c>
      <c r="D3836">
        <f>C3836-B3836</f>
        <v>180</v>
      </c>
      <c r="E3836">
        <v>0.22409999999999999</v>
      </c>
      <c r="F3836">
        <v>1.9530000000000001E-3</v>
      </c>
      <c r="G3836">
        <v>30</v>
      </c>
      <c r="H3836" t="s">
        <v>35</v>
      </c>
      <c r="I3836" t="s">
        <v>915</v>
      </c>
      <c r="J3836">
        <v>2.6909999999999998</v>
      </c>
      <c r="K3836">
        <v>4</v>
      </c>
      <c r="L3836">
        <v>0</v>
      </c>
      <c r="M3836">
        <v>11</v>
      </c>
      <c r="N3836">
        <v>9</v>
      </c>
      <c r="O3836">
        <v>2</v>
      </c>
      <c r="P3836">
        <v>13</v>
      </c>
      <c r="Q3836">
        <v>4</v>
      </c>
      <c r="R3836">
        <v>3</v>
      </c>
      <c r="S3836">
        <v>11</v>
      </c>
      <c r="T3836">
        <v>3</v>
      </c>
      <c r="U3836">
        <v>1</v>
      </c>
      <c r="V3836">
        <v>11</v>
      </c>
      <c r="W3836">
        <v>3</v>
      </c>
      <c r="X3836">
        <v>4</v>
      </c>
      <c r="Y3836">
        <v>12</v>
      </c>
      <c r="Z3836">
        <v>7</v>
      </c>
      <c r="AA3836">
        <v>4</v>
      </c>
      <c r="AB3836">
        <v>4</v>
      </c>
      <c r="AC3836">
        <v>1</v>
      </c>
      <c r="AD3836">
        <v>3</v>
      </c>
      <c r="AE3836">
        <f>SUM(M3836:N3836)/SUM(K3836:AD3836)</f>
        <v>0.18181818181818182</v>
      </c>
      <c r="AF3836">
        <f>SUM(S3836,Y3836)/SUM(K3836:AD3836)</f>
        <v>0.20909090909090908</v>
      </c>
      <c r="AG3836">
        <f t="shared" si="254"/>
        <v>0.18181818181818182</v>
      </c>
      <c r="AH3836">
        <f t="shared" si="255"/>
        <v>5.4545454545454543E-2</v>
      </c>
      <c r="AI3836">
        <f t="shared" si="256"/>
        <v>0.1</v>
      </c>
      <c r="AJ3836">
        <f t="shared" si="257"/>
        <v>0.27272727272727271</v>
      </c>
    </row>
    <row r="3837" spans="1:38" x14ac:dyDescent="0.2">
      <c r="A3837" t="s">
        <v>174</v>
      </c>
      <c r="B3837">
        <v>510</v>
      </c>
      <c r="C3837">
        <v>972</v>
      </c>
      <c r="D3837">
        <f>C3837-B3837</f>
        <v>462</v>
      </c>
      <c r="E3837">
        <v>0.22159999999999999</v>
      </c>
      <c r="F3837">
        <v>1.1529999999999999E-3</v>
      </c>
      <c r="G3837">
        <v>30</v>
      </c>
      <c r="H3837" t="s">
        <v>35</v>
      </c>
      <c r="I3837" t="s">
        <v>33</v>
      </c>
      <c r="J3837">
        <v>2.7879999999999998</v>
      </c>
      <c r="K3837">
        <v>12</v>
      </c>
      <c r="L3837">
        <v>2</v>
      </c>
      <c r="M3837">
        <v>15</v>
      </c>
      <c r="N3837">
        <v>30</v>
      </c>
      <c r="O3837">
        <v>4</v>
      </c>
      <c r="P3837">
        <v>16</v>
      </c>
      <c r="Q3837">
        <v>3</v>
      </c>
      <c r="R3837">
        <v>9</v>
      </c>
      <c r="S3837">
        <v>38</v>
      </c>
      <c r="T3837">
        <v>7</v>
      </c>
      <c r="U3837">
        <v>2</v>
      </c>
      <c r="V3837">
        <v>21</v>
      </c>
      <c r="W3837">
        <v>9</v>
      </c>
      <c r="X3837">
        <v>11</v>
      </c>
      <c r="Y3837">
        <v>8</v>
      </c>
      <c r="Z3837">
        <v>18</v>
      </c>
      <c r="AA3837">
        <v>8</v>
      </c>
      <c r="AB3837">
        <v>5</v>
      </c>
      <c r="AC3837">
        <v>1</v>
      </c>
      <c r="AD3837">
        <v>1</v>
      </c>
      <c r="AE3837">
        <f>SUM(M3837:N3837)/SUM(K3837:AD3837)</f>
        <v>0.20454545454545456</v>
      </c>
      <c r="AF3837">
        <f>SUM(S3837,Y3837)/SUM(K3837:AD3837)</f>
        <v>0.20909090909090908</v>
      </c>
      <c r="AG3837">
        <f t="shared" si="254"/>
        <v>0.16818181818181818</v>
      </c>
      <c r="AH3837">
        <f t="shared" si="255"/>
        <v>2.7272727272727271E-2</v>
      </c>
      <c r="AI3837">
        <f t="shared" si="256"/>
        <v>0.10454545454545454</v>
      </c>
      <c r="AJ3837">
        <f t="shared" si="257"/>
        <v>0.28636363636363638</v>
      </c>
    </row>
    <row r="3838" spans="1:38" x14ac:dyDescent="0.2">
      <c r="A3838" t="s">
        <v>1643</v>
      </c>
      <c r="B3838">
        <v>14</v>
      </c>
      <c r="C3838">
        <v>127</v>
      </c>
      <c r="D3838">
        <f>C3838-B3838</f>
        <v>113</v>
      </c>
      <c r="E3838">
        <v>0.49690000000000001</v>
      </c>
      <c r="F3838">
        <v>3.3570000000000002E-3</v>
      </c>
      <c r="G3838">
        <v>90</v>
      </c>
      <c r="H3838" t="s">
        <v>35</v>
      </c>
      <c r="I3838" t="s">
        <v>44</v>
      </c>
      <c r="J3838">
        <v>2.8050000000000002</v>
      </c>
      <c r="K3838">
        <v>8</v>
      </c>
      <c r="L3838">
        <v>0</v>
      </c>
      <c r="M3838">
        <v>13</v>
      </c>
      <c r="N3838">
        <v>10</v>
      </c>
      <c r="O3838">
        <v>0</v>
      </c>
      <c r="P3838">
        <v>0</v>
      </c>
      <c r="Q3838">
        <v>2</v>
      </c>
      <c r="R3838">
        <v>1</v>
      </c>
      <c r="S3838">
        <v>16</v>
      </c>
      <c r="T3838">
        <v>10</v>
      </c>
      <c r="U3838">
        <v>0</v>
      </c>
      <c r="V3838">
        <v>11</v>
      </c>
      <c r="W3838">
        <v>4</v>
      </c>
      <c r="X3838">
        <v>9</v>
      </c>
      <c r="Y3838">
        <v>7</v>
      </c>
      <c r="Z3838">
        <v>3</v>
      </c>
      <c r="AA3838">
        <v>6</v>
      </c>
      <c r="AB3838">
        <v>6</v>
      </c>
      <c r="AC3838">
        <v>1</v>
      </c>
      <c r="AD3838">
        <v>3</v>
      </c>
      <c r="AE3838">
        <f>SUM(M3838:N3838)/SUM(K3838:AD3838)</f>
        <v>0.20909090909090908</v>
      </c>
      <c r="AF3838">
        <f>SUM(S3838,Y3838)/SUM(K3838:AD3838)</f>
        <v>0.20909090909090908</v>
      </c>
      <c r="AG3838">
        <f t="shared" si="254"/>
        <v>0.10909090909090909</v>
      </c>
      <c r="AH3838">
        <f t="shared" si="255"/>
        <v>3.6363636363636362E-2</v>
      </c>
      <c r="AI3838">
        <f t="shared" si="256"/>
        <v>0.15454545454545454</v>
      </c>
      <c r="AJ3838">
        <f t="shared" si="257"/>
        <v>0.2818181818181818</v>
      </c>
    </row>
    <row r="3839" spans="1:38" x14ac:dyDescent="0.2">
      <c r="A3839" t="s">
        <v>925</v>
      </c>
      <c r="B3839">
        <v>150</v>
      </c>
      <c r="C3839">
        <v>732</v>
      </c>
      <c r="D3839">
        <f>C3839-B3839</f>
        <v>582</v>
      </c>
      <c r="E3839">
        <v>0.13650000000000001</v>
      </c>
      <c r="F3839">
        <v>4.8399999999999997E-3</v>
      </c>
      <c r="G3839">
        <v>6</v>
      </c>
      <c r="H3839" t="s">
        <v>35</v>
      </c>
      <c r="I3839" t="s">
        <v>51</v>
      </c>
      <c r="J3839">
        <v>2.2850000000000001</v>
      </c>
      <c r="K3839">
        <v>2</v>
      </c>
      <c r="L3839">
        <v>0</v>
      </c>
      <c r="M3839">
        <v>23</v>
      </c>
      <c r="N3839">
        <v>26</v>
      </c>
      <c r="O3839">
        <v>3</v>
      </c>
      <c r="P3839">
        <v>16</v>
      </c>
      <c r="Q3839">
        <v>6</v>
      </c>
      <c r="R3839">
        <v>5</v>
      </c>
      <c r="S3839">
        <v>33</v>
      </c>
      <c r="T3839">
        <v>6</v>
      </c>
      <c r="U3839">
        <v>1</v>
      </c>
      <c r="V3839">
        <v>26</v>
      </c>
      <c r="W3839">
        <v>9</v>
      </c>
      <c r="X3839">
        <v>9</v>
      </c>
      <c r="Y3839">
        <v>13</v>
      </c>
      <c r="Z3839">
        <v>28</v>
      </c>
      <c r="AA3839">
        <v>7</v>
      </c>
      <c r="AB3839">
        <v>2</v>
      </c>
      <c r="AC3839">
        <v>0</v>
      </c>
      <c r="AD3839">
        <v>5</v>
      </c>
      <c r="AE3839">
        <f>SUM(M3839:N3839)/SUM(K3839:AD3839)</f>
        <v>0.22272727272727272</v>
      </c>
      <c r="AF3839">
        <f>SUM(S3839,Y3839)/SUM(K3839:AD3839)</f>
        <v>0.20909090909090908</v>
      </c>
      <c r="AG3839">
        <f t="shared" si="254"/>
        <v>0.12272727272727273</v>
      </c>
      <c r="AH3839">
        <f t="shared" si="255"/>
        <v>3.6363636363636362E-2</v>
      </c>
      <c r="AI3839">
        <f t="shared" si="256"/>
        <v>6.363636363636363E-2</v>
      </c>
      <c r="AJ3839">
        <f t="shared" si="257"/>
        <v>0.34545454545454546</v>
      </c>
    </row>
    <row r="3840" spans="1:38" x14ac:dyDescent="0.2">
      <c r="A3840" t="s">
        <v>507</v>
      </c>
      <c r="B3840">
        <v>62</v>
      </c>
      <c r="C3840">
        <v>480</v>
      </c>
      <c r="D3840">
        <f>C3840-B3840</f>
        <v>418</v>
      </c>
      <c r="E3840">
        <v>0.1353</v>
      </c>
      <c r="F3840">
        <v>9.6000000000000002E-5</v>
      </c>
      <c r="G3840">
        <v>6</v>
      </c>
      <c r="H3840" t="s">
        <v>35</v>
      </c>
      <c r="I3840" t="s">
        <v>44</v>
      </c>
      <c r="J3840">
        <v>2.6619999999999999</v>
      </c>
      <c r="K3840">
        <v>7</v>
      </c>
      <c r="L3840">
        <v>1</v>
      </c>
      <c r="M3840">
        <v>16</v>
      </c>
      <c r="N3840">
        <v>21</v>
      </c>
      <c r="O3840">
        <v>7</v>
      </c>
      <c r="P3840">
        <v>9</v>
      </c>
      <c r="Q3840">
        <v>4</v>
      </c>
      <c r="R3840">
        <v>4</v>
      </c>
      <c r="S3840">
        <v>24</v>
      </c>
      <c r="T3840">
        <v>5</v>
      </c>
      <c r="U3840">
        <v>1</v>
      </c>
      <c r="V3840">
        <v>7</v>
      </c>
      <c r="W3840">
        <v>7</v>
      </c>
      <c r="X3840">
        <v>10</v>
      </c>
      <c r="Y3840">
        <v>8</v>
      </c>
      <c r="Z3840">
        <v>12</v>
      </c>
      <c r="AA3840">
        <v>5</v>
      </c>
      <c r="AB3840">
        <v>2</v>
      </c>
      <c r="AC3840">
        <v>0</v>
      </c>
      <c r="AD3840">
        <v>3</v>
      </c>
      <c r="AE3840">
        <f>SUM(M3840:N3840)/SUM(K3840:AD3840)</f>
        <v>0.24183006535947713</v>
      </c>
      <c r="AF3840">
        <f>SUM(S3840,Y3840)/SUM(K3840:AD3840)</f>
        <v>0.20915032679738563</v>
      </c>
      <c r="AG3840">
        <f t="shared" si="254"/>
        <v>0.15032679738562091</v>
      </c>
      <c r="AH3840">
        <f t="shared" si="255"/>
        <v>6.535947712418301E-2</v>
      </c>
      <c r="AI3840">
        <f t="shared" si="256"/>
        <v>7.8431372549019607E-2</v>
      </c>
      <c r="AJ3840">
        <f t="shared" si="257"/>
        <v>0.25490196078431371</v>
      </c>
    </row>
    <row r="3841" spans="1:38" x14ac:dyDescent="0.2">
      <c r="A3841" t="s">
        <v>2742</v>
      </c>
      <c r="B3841">
        <v>18</v>
      </c>
      <c r="C3841">
        <v>312</v>
      </c>
      <c r="D3841">
        <f>C3841-B3841</f>
        <v>294</v>
      </c>
      <c r="E3841">
        <v>0.12909999999999999</v>
      </c>
      <c r="F3841">
        <v>6.1700000000000004E-4</v>
      </c>
      <c r="G3841">
        <v>6</v>
      </c>
      <c r="H3841" t="s">
        <v>35</v>
      </c>
      <c r="I3841" t="s">
        <v>33</v>
      </c>
      <c r="J3841">
        <v>2.839</v>
      </c>
      <c r="K3841">
        <v>6</v>
      </c>
      <c r="L3841">
        <v>0</v>
      </c>
      <c r="M3841">
        <v>10</v>
      </c>
      <c r="N3841">
        <v>6</v>
      </c>
      <c r="O3841">
        <v>1</v>
      </c>
      <c r="P3841">
        <v>10</v>
      </c>
      <c r="Q3841">
        <v>2</v>
      </c>
      <c r="R3841">
        <v>2</v>
      </c>
      <c r="S3841">
        <v>20</v>
      </c>
      <c r="T3841">
        <v>4</v>
      </c>
      <c r="U3841">
        <v>2</v>
      </c>
      <c r="V3841">
        <v>6</v>
      </c>
      <c r="W3841">
        <v>7</v>
      </c>
      <c r="X3841">
        <v>12</v>
      </c>
      <c r="Y3841">
        <v>7</v>
      </c>
      <c r="Z3841">
        <v>16</v>
      </c>
      <c r="AA3841">
        <v>14</v>
      </c>
      <c r="AB3841">
        <v>4</v>
      </c>
      <c r="AC3841">
        <v>0</v>
      </c>
      <c r="AD3841">
        <v>0</v>
      </c>
      <c r="AE3841">
        <f>SUM(M3841:N3841)/SUM(K3841:AD3841)</f>
        <v>0.12403100775193798</v>
      </c>
      <c r="AF3841">
        <f>SUM(S3841,Y3841)/SUM(K3841:AD3841)</f>
        <v>0.20930232558139536</v>
      </c>
      <c r="AG3841">
        <f t="shared" si="254"/>
        <v>0.17829457364341086</v>
      </c>
      <c r="AH3841">
        <f t="shared" si="255"/>
        <v>7.7519379844961239E-3</v>
      </c>
      <c r="AI3841">
        <f t="shared" si="256"/>
        <v>9.3023255813953487E-2</v>
      </c>
      <c r="AJ3841">
        <f t="shared" si="257"/>
        <v>0.38759689922480622</v>
      </c>
    </row>
    <row r="3842" spans="1:38" x14ac:dyDescent="0.2">
      <c r="A3842" t="s">
        <v>2969</v>
      </c>
      <c r="B3842">
        <v>45</v>
      </c>
      <c r="C3842">
        <v>123</v>
      </c>
      <c r="D3842">
        <f>C3842-B3842</f>
        <v>78</v>
      </c>
      <c r="E3842">
        <v>0.14180000000000001</v>
      </c>
      <c r="F3842">
        <v>3.7499999999999999E-3</v>
      </c>
      <c r="G3842">
        <v>6</v>
      </c>
      <c r="H3842" t="s">
        <v>46</v>
      </c>
      <c r="I3842" t="s">
        <v>44</v>
      </c>
      <c r="J3842">
        <v>3.23</v>
      </c>
      <c r="K3842">
        <v>3</v>
      </c>
      <c r="L3842">
        <v>1</v>
      </c>
      <c r="M3842">
        <v>5</v>
      </c>
      <c r="N3842">
        <v>1</v>
      </c>
      <c r="O3842">
        <v>1</v>
      </c>
      <c r="P3842">
        <v>3</v>
      </c>
      <c r="Q3842">
        <v>1</v>
      </c>
      <c r="R3842">
        <v>0</v>
      </c>
      <c r="S3842">
        <v>7</v>
      </c>
      <c r="T3842">
        <v>2</v>
      </c>
      <c r="U3842">
        <v>0</v>
      </c>
      <c r="V3842">
        <v>3</v>
      </c>
      <c r="W3842">
        <v>5</v>
      </c>
      <c r="X3842">
        <v>2</v>
      </c>
      <c r="Y3842">
        <v>2</v>
      </c>
      <c r="Z3842">
        <v>2</v>
      </c>
      <c r="AA3842">
        <v>0</v>
      </c>
      <c r="AB3842">
        <v>4</v>
      </c>
      <c r="AC3842">
        <v>1</v>
      </c>
      <c r="AD3842">
        <v>0</v>
      </c>
      <c r="AE3842">
        <f>SUM(M3842:N3842)/SUM(K3842:AD3842)</f>
        <v>0.13953488372093023</v>
      </c>
      <c r="AF3842">
        <f>SUM(S3842,Y3842)/SUM(K3842:AD3842)</f>
        <v>0.20930232558139536</v>
      </c>
      <c r="AG3842">
        <f t="shared" si="254"/>
        <v>0.2558139534883721</v>
      </c>
      <c r="AH3842">
        <f t="shared" si="255"/>
        <v>4.6511627906976744E-2</v>
      </c>
      <c r="AI3842">
        <f t="shared" si="256"/>
        <v>0.13953488372093023</v>
      </c>
      <c r="AJ3842">
        <f t="shared" si="257"/>
        <v>0.20930232558139536</v>
      </c>
      <c r="AK3842">
        <v>1</v>
      </c>
      <c r="AL3842">
        <v>1</v>
      </c>
    </row>
    <row r="3843" spans="1:38" x14ac:dyDescent="0.2">
      <c r="A3843" t="s">
        <v>1165</v>
      </c>
      <c r="B3843">
        <v>197</v>
      </c>
      <c r="C3843">
        <v>288</v>
      </c>
      <c r="D3843">
        <f>C3843-B3843</f>
        <v>91</v>
      </c>
      <c r="E3843">
        <v>0.1187</v>
      </c>
      <c r="F3843">
        <v>2.7682999999999999E-2</v>
      </c>
      <c r="G3843">
        <v>6</v>
      </c>
      <c r="H3843" t="s">
        <v>35</v>
      </c>
      <c r="I3843" t="s">
        <v>33</v>
      </c>
      <c r="J3843">
        <v>3.1440000000000001</v>
      </c>
      <c r="K3843">
        <v>0</v>
      </c>
      <c r="L3843">
        <v>1</v>
      </c>
      <c r="M3843">
        <v>3</v>
      </c>
      <c r="N3843">
        <v>4</v>
      </c>
      <c r="O3843">
        <v>0</v>
      </c>
      <c r="P3843">
        <v>6</v>
      </c>
      <c r="Q3843">
        <v>2</v>
      </c>
      <c r="R3843">
        <v>4</v>
      </c>
      <c r="S3843">
        <v>4</v>
      </c>
      <c r="T3843">
        <v>0</v>
      </c>
      <c r="U3843">
        <v>1</v>
      </c>
      <c r="V3843">
        <v>2</v>
      </c>
      <c r="W3843">
        <v>0</v>
      </c>
      <c r="X3843">
        <v>3</v>
      </c>
      <c r="Y3843">
        <v>5</v>
      </c>
      <c r="Z3843">
        <v>3</v>
      </c>
      <c r="AA3843">
        <v>1</v>
      </c>
      <c r="AB3843">
        <v>3</v>
      </c>
      <c r="AC3843">
        <v>0</v>
      </c>
      <c r="AD3843">
        <v>1</v>
      </c>
      <c r="AE3843">
        <f>SUM(M3843:N3843)/SUM(K3843:AD3843)</f>
        <v>0.16279069767441862</v>
      </c>
      <c r="AF3843">
        <f>SUM(S3843,Y3843)/SUM(K3843:AD3843)</f>
        <v>0.20930232558139536</v>
      </c>
      <c r="AG3843">
        <f t="shared" ref="AG3843:AG3906" si="258">SUM(P3843,K3843,W3843)/SUM(K3843:AD3843)</f>
        <v>0.13953488372093023</v>
      </c>
      <c r="AH3843">
        <f t="shared" ref="AH3843:AH3906" si="259">SUM(AC3843,AD3843,O3843)/SUM(K3843:AD3843)</f>
        <v>2.3255813953488372E-2</v>
      </c>
      <c r="AI3843">
        <f t="shared" ref="AI3843:AI3906" si="260">SUM(R3843,T3843,AB3843,U3843)/SUM(K3843:AD3843)</f>
        <v>0.18604651162790697</v>
      </c>
      <c r="AJ3843">
        <f t="shared" ref="AJ3843:AJ3906" si="261">SUM(Q3843,X3843,V3843,AA3843,Z3843,L3843)/SUM(K3843:AD3843)</f>
        <v>0.27906976744186046</v>
      </c>
    </row>
    <row r="3844" spans="1:38" x14ac:dyDescent="0.2">
      <c r="A3844" t="s">
        <v>2115</v>
      </c>
      <c r="B3844">
        <v>416</v>
      </c>
      <c r="C3844">
        <v>500</v>
      </c>
      <c r="D3844">
        <f>C3844-B3844</f>
        <v>84</v>
      </c>
      <c r="E3844">
        <v>0.1835</v>
      </c>
      <c r="F3844">
        <v>1.173E-3</v>
      </c>
      <c r="G3844">
        <v>18</v>
      </c>
      <c r="H3844" t="s">
        <v>35</v>
      </c>
      <c r="I3844" t="s">
        <v>44</v>
      </c>
      <c r="J3844">
        <v>3.1440000000000001</v>
      </c>
      <c r="K3844">
        <v>3</v>
      </c>
      <c r="L3844">
        <v>0</v>
      </c>
      <c r="M3844">
        <v>5</v>
      </c>
      <c r="N3844">
        <v>2</v>
      </c>
      <c r="O3844">
        <v>0</v>
      </c>
      <c r="P3844">
        <v>2</v>
      </c>
      <c r="Q3844">
        <v>1</v>
      </c>
      <c r="R3844">
        <v>0</v>
      </c>
      <c r="S3844">
        <v>4</v>
      </c>
      <c r="T3844">
        <v>5</v>
      </c>
      <c r="U3844">
        <v>0</v>
      </c>
      <c r="V3844">
        <v>1</v>
      </c>
      <c r="W3844">
        <v>2</v>
      </c>
      <c r="X3844">
        <v>3</v>
      </c>
      <c r="Y3844">
        <v>5</v>
      </c>
      <c r="Z3844">
        <v>5</v>
      </c>
      <c r="AA3844">
        <v>1</v>
      </c>
      <c r="AB3844">
        <v>2</v>
      </c>
      <c r="AC3844">
        <v>0</v>
      </c>
      <c r="AD3844">
        <v>2</v>
      </c>
      <c r="AE3844">
        <f>SUM(M3844:N3844)/SUM(K3844:AD3844)</f>
        <v>0.16279069767441862</v>
      </c>
      <c r="AF3844">
        <f>SUM(S3844,Y3844)/SUM(K3844:AD3844)</f>
        <v>0.20930232558139536</v>
      </c>
      <c r="AG3844">
        <f t="shared" si="258"/>
        <v>0.16279069767441862</v>
      </c>
      <c r="AH3844">
        <f t="shared" si="259"/>
        <v>4.6511627906976744E-2</v>
      </c>
      <c r="AI3844">
        <f t="shared" si="260"/>
        <v>0.16279069767441862</v>
      </c>
      <c r="AJ3844">
        <f t="shared" si="261"/>
        <v>0.2558139534883721</v>
      </c>
    </row>
    <row r="3845" spans="1:38" x14ac:dyDescent="0.2">
      <c r="A3845" t="s">
        <v>2273</v>
      </c>
      <c r="B3845">
        <v>47</v>
      </c>
      <c r="C3845">
        <v>114</v>
      </c>
      <c r="D3845">
        <f>C3845-B3845</f>
        <v>67</v>
      </c>
      <c r="E3845">
        <v>0.1188</v>
      </c>
      <c r="F3845">
        <v>4.7199999999999998E-4</v>
      </c>
      <c r="G3845">
        <v>6</v>
      </c>
      <c r="H3845" t="s">
        <v>35</v>
      </c>
      <c r="I3845" t="s">
        <v>100</v>
      </c>
      <c r="J3845">
        <v>3.0720000000000001</v>
      </c>
      <c r="K3845">
        <v>4</v>
      </c>
      <c r="L3845">
        <v>0</v>
      </c>
      <c r="M3845">
        <v>1</v>
      </c>
      <c r="N3845">
        <v>6</v>
      </c>
      <c r="O3845">
        <v>0</v>
      </c>
      <c r="P3845">
        <v>7</v>
      </c>
      <c r="Q3845">
        <v>0</v>
      </c>
      <c r="R3845">
        <v>1</v>
      </c>
      <c r="S3845">
        <v>7</v>
      </c>
      <c r="T3845">
        <v>2</v>
      </c>
      <c r="U3845">
        <v>0</v>
      </c>
      <c r="V3845">
        <v>3</v>
      </c>
      <c r="W3845">
        <v>4</v>
      </c>
      <c r="X3845">
        <v>0</v>
      </c>
      <c r="Y3845">
        <v>2</v>
      </c>
      <c r="Z3845">
        <v>3</v>
      </c>
      <c r="AA3845">
        <v>1</v>
      </c>
      <c r="AB3845">
        <v>1</v>
      </c>
      <c r="AC3845">
        <v>0</v>
      </c>
      <c r="AD3845">
        <v>1</v>
      </c>
      <c r="AE3845">
        <f>SUM(M3845:N3845)/SUM(K3845:AD3845)</f>
        <v>0.16279069767441862</v>
      </c>
      <c r="AF3845">
        <f>SUM(S3845,Y3845)/SUM(K3845:AD3845)</f>
        <v>0.20930232558139536</v>
      </c>
      <c r="AG3845">
        <f t="shared" si="258"/>
        <v>0.34883720930232559</v>
      </c>
      <c r="AH3845">
        <f t="shared" si="259"/>
        <v>2.3255813953488372E-2</v>
      </c>
      <c r="AI3845">
        <f t="shared" si="260"/>
        <v>9.3023255813953487E-2</v>
      </c>
      <c r="AJ3845">
        <f t="shared" si="261"/>
        <v>0.16279069767441862</v>
      </c>
    </row>
    <row r="3846" spans="1:38" x14ac:dyDescent="0.2">
      <c r="A3846" t="s">
        <v>1680</v>
      </c>
      <c r="B3846">
        <v>7</v>
      </c>
      <c r="C3846">
        <v>209</v>
      </c>
      <c r="D3846">
        <f>C3846-B3846</f>
        <v>202</v>
      </c>
      <c r="E3846">
        <v>0.2848</v>
      </c>
      <c r="F3846">
        <v>2.9883E-2</v>
      </c>
      <c r="G3846">
        <v>54</v>
      </c>
      <c r="H3846" t="s">
        <v>35</v>
      </c>
      <c r="I3846" t="s">
        <v>51</v>
      </c>
      <c r="J3846">
        <v>2.6989999999999998</v>
      </c>
      <c r="K3846">
        <v>6</v>
      </c>
      <c r="L3846">
        <v>0</v>
      </c>
      <c r="M3846">
        <v>8</v>
      </c>
      <c r="N3846">
        <v>7</v>
      </c>
      <c r="O3846">
        <v>1</v>
      </c>
      <c r="P3846">
        <v>11</v>
      </c>
      <c r="Q3846">
        <v>5</v>
      </c>
      <c r="R3846">
        <v>2</v>
      </c>
      <c r="S3846">
        <v>11</v>
      </c>
      <c r="T3846">
        <v>2</v>
      </c>
      <c r="U3846">
        <v>1</v>
      </c>
      <c r="V3846">
        <v>2</v>
      </c>
      <c r="W3846">
        <v>6</v>
      </c>
      <c r="X3846">
        <v>5</v>
      </c>
      <c r="Y3846">
        <v>7</v>
      </c>
      <c r="Z3846">
        <v>7</v>
      </c>
      <c r="AA3846">
        <v>1</v>
      </c>
      <c r="AB3846">
        <v>1</v>
      </c>
      <c r="AC3846">
        <v>1</v>
      </c>
      <c r="AD3846">
        <v>2</v>
      </c>
      <c r="AE3846">
        <f>SUM(M3846:N3846)/SUM(K3846:AD3846)</f>
        <v>0.1744186046511628</v>
      </c>
      <c r="AF3846">
        <f>SUM(S3846,Y3846)/SUM(K3846:AD3846)</f>
        <v>0.20930232558139536</v>
      </c>
      <c r="AG3846">
        <f t="shared" si="258"/>
        <v>0.26744186046511625</v>
      </c>
      <c r="AH3846">
        <f t="shared" si="259"/>
        <v>4.6511627906976744E-2</v>
      </c>
      <c r="AI3846">
        <f t="shared" si="260"/>
        <v>6.9767441860465115E-2</v>
      </c>
      <c r="AJ3846">
        <f t="shared" si="261"/>
        <v>0.23255813953488372</v>
      </c>
    </row>
    <row r="3847" spans="1:38" x14ac:dyDescent="0.2">
      <c r="A3847" t="s">
        <v>3282</v>
      </c>
      <c r="B3847">
        <v>523</v>
      </c>
      <c r="C3847">
        <v>595</v>
      </c>
      <c r="D3847">
        <f>C3847-B3847</f>
        <v>72</v>
      </c>
      <c r="E3847">
        <v>0.20430000000000001</v>
      </c>
      <c r="F3847">
        <v>4.5000000000000003E-5</v>
      </c>
      <c r="G3847">
        <v>30</v>
      </c>
      <c r="H3847" t="s">
        <v>35</v>
      </c>
      <c r="I3847" t="s">
        <v>33</v>
      </c>
      <c r="J3847">
        <v>2.6019999999999999</v>
      </c>
      <c r="K3847">
        <v>1</v>
      </c>
      <c r="L3847">
        <v>0</v>
      </c>
      <c r="M3847">
        <v>5</v>
      </c>
      <c r="N3847">
        <v>3</v>
      </c>
      <c r="O3847">
        <v>1</v>
      </c>
      <c r="P3847">
        <v>4</v>
      </c>
      <c r="Q3847">
        <v>0</v>
      </c>
      <c r="R3847">
        <v>2</v>
      </c>
      <c r="S3847">
        <v>5</v>
      </c>
      <c r="T3847">
        <v>1</v>
      </c>
      <c r="U3847">
        <v>1</v>
      </c>
      <c r="V3847">
        <v>4</v>
      </c>
      <c r="W3847">
        <v>3</v>
      </c>
      <c r="X3847">
        <v>3</v>
      </c>
      <c r="Y3847">
        <v>4</v>
      </c>
      <c r="Z3847">
        <v>3</v>
      </c>
      <c r="AA3847">
        <v>3</v>
      </c>
      <c r="AB3847">
        <v>0</v>
      </c>
      <c r="AC3847">
        <v>0</v>
      </c>
      <c r="AD3847">
        <v>0</v>
      </c>
      <c r="AE3847">
        <f>SUM(M3847:N3847)/SUM(K3847:AD3847)</f>
        <v>0.18604651162790697</v>
      </c>
      <c r="AF3847">
        <f>SUM(S3847,Y3847)/SUM(K3847:AD3847)</f>
        <v>0.20930232558139536</v>
      </c>
      <c r="AG3847">
        <f t="shared" si="258"/>
        <v>0.18604651162790697</v>
      </c>
      <c r="AH3847">
        <f t="shared" si="259"/>
        <v>2.3255813953488372E-2</v>
      </c>
      <c r="AI3847">
        <f t="shared" si="260"/>
        <v>9.3023255813953487E-2</v>
      </c>
      <c r="AJ3847">
        <f t="shared" si="261"/>
        <v>0.30232558139534882</v>
      </c>
    </row>
    <row r="3848" spans="1:38" x14ac:dyDescent="0.2">
      <c r="A3848" t="s">
        <v>1851</v>
      </c>
      <c r="B3848">
        <v>6</v>
      </c>
      <c r="C3848">
        <v>218</v>
      </c>
      <c r="D3848">
        <f>C3848-B3848</f>
        <v>212</v>
      </c>
      <c r="E3848">
        <v>0.45950000000000002</v>
      </c>
      <c r="F3848">
        <v>2.9E-4</v>
      </c>
      <c r="G3848">
        <v>90</v>
      </c>
      <c r="H3848" t="s">
        <v>32</v>
      </c>
      <c r="I3848" t="s">
        <v>72</v>
      </c>
      <c r="J3848">
        <v>3.09</v>
      </c>
      <c r="K3848">
        <v>4</v>
      </c>
      <c r="L3848">
        <v>0</v>
      </c>
      <c r="M3848">
        <v>9</v>
      </c>
      <c r="N3848">
        <v>9</v>
      </c>
      <c r="O3848">
        <v>2</v>
      </c>
      <c r="P3848">
        <v>12</v>
      </c>
      <c r="Q3848">
        <v>0</v>
      </c>
      <c r="R3848">
        <v>3</v>
      </c>
      <c r="S3848">
        <v>16</v>
      </c>
      <c r="T3848">
        <v>4</v>
      </c>
      <c r="U3848">
        <v>1</v>
      </c>
      <c r="V3848">
        <v>5</v>
      </c>
      <c r="W3848">
        <v>3</v>
      </c>
      <c r="X3848">
        <v>2</v>
      </c>
      <c r="Y3848">
        <v>2</v>
      </c>
      <c r="Z3848">
        <v>5</v>
      </c>
      <c r="AA3848">
        <v>5</v>
      </c>
      <c r="AB3848">
        <v>3</v>
      </c>
      <c r="AC3848">
        <v>0</v>
      </c>
      <c r="AD3848">
        <v>1</v>
      </c>
      <c r="AE3848">
        <f>SUM(M3848:N3848)/SUM(K3848:AD3848)</f>
        <v>0.20930232558139536</v>
      </c>
      <c r="AF3848">
        <f>SUM(S3848,Y3848)/SUM(K3848:AD3848)</f>
        <v>0.20930232558139536</v>
      </c>
      <c r="AG3848">
        <f t="shared" si="258"/>
        <v>0.22093023255813954</v>
      </c>
      <c r="AH3848">
        <f t="shared" si="259"/>
        <v>3.4883720930232558E-2</v>
      </c>
      <c r="AI3848">
        <f t="shared" si="260"/>
        <v>0.12790697674418605</v>
      </c>
      <c r="AJ3848">
        <f t="shared" si="261"/>
        <v>0.19767441860465115</v>
      </c>
      <c r="AK3848">
        <v>4</v>
      </c>
      <c r="AL3848">
        <v>0</v>
      </c>
    </row>
    <row r="3849" spans="1:38" x14ac:dyDescent="0.2">
      <c r="A3849" t="s">
        <v>1142</v>
      </c>
      <c r="B3849">
        <v>64</v>
      </c>
      <c r="C3849">
        <v>136</v>
      </c>
      <c r="D3849">
        <f>C3849-B3849</f>
        <v>72</v>
      </c>
      <c r="E3849">
        <v>0.1918</v>
      </c>
      <c r="F3849">
        <v>4.718E-3</v>
      </c>
      <c r="G3849">
        <v>18</v>
      </c>
      <c r="H3849" t="s">
        <v>35</v>
      </c>
      <c r="I3849" t="s">
        <v>33</v>
      </c>
      <c r="J3849">
        <v>1.974</v>
      </c>
      <c r="K3849">
        <v>0</v>
      </c>
      <c r="L3849">
        <v>0</v>
      </c>
      <c r="M3849">
        <v>7</v>
      </c>
      <c r="N3849">
        <v>9</v>
      </c>
      <c r="O3849">
        <v>0</v>
      </c>
      <c r="P3849">
        <v>2</v>
      </c>
      <c r="Q3849">
        <v>2</v>
      </c>
      <c r="R3849">
        <v>2</v>
      </c>
      <c r="S3849">
        <v>6</v>
      </c>
      <c r="T3849">
        <v>1</v>
      </c>
      <c r="U3849">
        <v>0</v>
      </c>
      <c r="V3849">
        <v>3</v>
      </c>
      <c r="W3849">
        <v>1</v>
      </c>
      <c r="X3849">
        <v>1</v>
      </c>
      <c r="Y3849">
        <v>3</v>
      </c>
      <c r="Z3849">
        <v>3</v>
      </c>
      <c r="AA3849">
        <v>1</v>
      </c>
      <c r="AB3849">
        <v>0</v>
      </c>
      <c r="AC3849">
        <v>0</v>
      </c>
      <c r="AD3849">
        <v>2</v>
      </c>
      <c r="AE3849">
        <f>SUM(M3849:N3849)/SUM(K3849:AD3849)</f>
        <v>0.37209302325581395</v>
      </c>
      <c r="AF3849">
        <f>SUM(S3849,Y3849)/SUM(K3849:AD3849)</f>
        <v>0.20930232558139536</v>
      </c>
      <c r="AG3849">
        <f t="shared" si="258"/>
        <v>6.9767441860465115E-2</v>
      </c>
      <c r="AH3849">
        <f t="shared" si="259"/>
        <v>4.6511627906976744E-2</v>
      </c>
      <c r="AI3849">
        <f t="shared" si="260"/>
        <v>6.9767441860465115E-2</v>
      </c>
      <c r="AJ3849">
        <f t="shared" si="261"/>
        <v>0.23255813953488372</v>
      </c>
    </row>
    <row r="3850" spans="1:38" x14ac:dyDescent="0.2">
      <c r="A3850" t="s">
        <v>2776</v>
      </c>
      <c r="B3850">
        <v>1</v>
      </c>
      <c r="C3850">
        <v>271</v>
      </c>
      <c r="D3850">
        <f>C3850-B3850</f>
        <v>270</v>
      </c>
      <c r="E3850">
        <v>0.71130000000000004</v>
      </c>
      <c r="F3850">
        <v>7.1699999999999997E-4</v>
      </c>
      <c r="G3850">
        <v>90</v>
      </c>
      <c r="H3850" t="s">
        <v>32</v>
      </c>
      <c r="I3850" t="s">
        <v>49</v>
      </c>
      <c r="J3850">
        <v>2.387</v>
      </c>
      <c r="K3850">
        <v>2</v>
      </c>
      <c r="L3850">
        <v>0</v>
      </c>
      <c r="M3850">
        <v>9</v>
      </c>
      <c r="N3850">
        <v>17</v>
      </c>
      <c r="O3850">
        <v>1</v>
      </c>
      <c r="P3850">
        <v>14</v>
      </c>
      <c r="Q3850">
        <v>2</v>
      </c>
      <c r="R3850">
        <v>3</v>
      </c>
      <c r="S3850">
        <v>17</v>
      </c>
      <c r="T3850">
        <v>1</v>
      </c>
      <c r="U3850">
        <v>1</v>
      </c>
      <c r="V3850">
        <v>6</v>
      </c>
      <c r="W3850">
        <v>6</v>
      </c>
      <c r="X3850">
        <v>5</v>
      </c>
      <c r="Y3850">
        <v>5</v>
      </c>
      <c r="Z3850">
        <v>7</v>
      </c>
      <c r="AA3850">
        <v>7</v>
      </c>
      <c r="AB3850">
        <v>1</v>
      </c>
      <c r="AC3850">
        <v>0</v>
      </c>
      <c r="AD3850">
        <v>1</v>
      </c>
      <c r="AE3850">
        <f>SUM(M3850:N3850)/SUM(K3850:AD3850)</f>
        <v>0.24761904761904763</v>
      </c>
      <c r="AF3850">
        <f>SUM(S3850,Y3850)/SUM(K3850:AD3850)</f>
        <v>0.20952380952380953</v>
      </c>
      <c r="AG3850">
        <f t="shared" si="258"/>
        <v>0.20952380952380953</v>
      </c>
      <c r="AH3850">
        <f t="shared" si="259"/>
        <v>1.9047619047619049E-2</v>
      </c>
      <c r="AI3850">
        <f t="shared" si="260"/>
        <v>5.7142857142857141E-2</v>
      </c>
      <c r="AJ3850">
        <f t="shared" si="261"/>
        <v>0.25714285714285712</v>
      </c>
      <c r="AK3850">
        <v>10</v>
      </c>
      <c r="AL3850">
        <v>2</v>
      </c>
    </row>
    <row r="3851" spans="1:38" x14ac:dyDescent="0.2">
      <c r="A3851" t="s">
        <v>2187</v>
      </c>
      <c r="B3851">
        <v>86</v>
      </c>
      <c r="C3851">
        <v>439</v>
      </c>
      <c r="D3851">
        <f>C3851-B3851</f>
        <v>353</v>
      </c>
      <c r="E3851">
        <v>0.1598</v>
      </c>
      <c r="F3851">
        <v>3.5990000000000002E-3</v>
      </c>
      <c r="G3851">
        <v>6</v>
      </c>
      <c r="H3851" t="s">
        <v>35</v>
      </c>
      <c r="I3851" t="s">
        <v>51</v>
      </c>
      <c r="J3851">
        <v>2.9260000000000002</v>
      </c>
      <c r="K3851">
        <v>4</v>
      </c>
      <c r="L3851">
        <v>1</v>
      </c>
      <c r="M3851">
        <v>11</v>
      </c>
      <c r="N3851">
        <v>18</v>
      </c>
      <c r="O3851">
        <v>5</v>
      </c>
      <c r="P3851">
        <v>10</v>
      </c>
      <c r="Q3851">
        <v>1</v>
      </c>
      <c r="R3851">
        <v>5</v>
      </c>
      <c r="S3851">
        <v>25</v>
      </c>
      <c r="T3851">
        <v>10</v>
      </c>
      <c r="U3851">
        <v>4</v>
      </c>
      <c r="V3851">
        <v>14</v>
      </c>
      <c r="W3851">
        <v>14</v>
      </c>
      <c r="X3851">
        <v>7</v>
      </c>
      <c r="Y3851">
        <v>10</v>
      </c>
      <c r="Z3851">
        <v>14</v>
      </c>
      <c r="AA3851">
        <v>9</v>
      </c>
      <c r="AB3851">
        <v>3</v>
      </c>
      <c r="AC3851">
        <v>0</v>
      </c>
      <c r="AD3851">
        <v>2</v>
      </c>
      <c r="AE3851">
        <f>SUM(M3851:N3851)/SUM(K3851:AD3851)</f>
        <v>0.17365269461077845</v>
      </c>
      <c r="AF3851">
        <f>SUM(S3851,Y3851)/SUM(K3851:AD3851)</f>
        <v>0.20958083832335328</v>
      </c>
      <c r="AG3851">
        <f t="shared" si="258"/>
        <v>0.16766467065868262</v>
      </c>
      <c r="AH3851">
        <f t="shared" si="259"/>
        <v>4.1916167664670656E-2</v>
      </c>
      <c r="AI3851">
        <f t="shared" si="260"/>
        <v>0.1317365269461078</v>
      </c>
      <c r="AJ3851">
        <f t="shared" si="261"/>
        <v>0.27544910179640719</v>
      </c>
    </row>
    <row r="3852" spans="1:38" x14ac:dyDescent="0.2">
      <c r="A3852" t="s">
        <v>2703</v>
      </c>
      <c r="B3852">
        <v>48</v>
      </c>
      <c r="C3852">
        <v>422</v>
      </c>
      <c r="D3852">
        <f>C3852-B3852</f>
        <v>374</v>
      </c>
      <c r="E3852">
        <v>0.2429</v>
      </c>
      <c r="F3852">
        <v>1.2721E-2</v>
      </c>
      <c r="G3852">
        <v>42</v>
      </c>
      <c r="H3852" t="s">
        <v>35</v>
      </c>
      <c r="I3852" t="s">
        <v>133</v>
      </c>
      <c r="J3852">
        <v>2.8929999999999998</v>
      </c>
      <c r="K3852">
        <v>8</v>
      </c>
      <c r="L3852">
        <v>3</v>
      </c>
      <c r="M3852">
        <v>13</v>
      </c>
      <c r="N3852">
        <v>22</v>
      </c>
      <c r="O3852">
        <v>4</v>
      </c>
      <c r="P3852">
        <v>18</v>
      </c>
      <c r="Q3852">
        <v>3</v>
      </c>
      <c r="R3852">
        <v>4</v>
      </c>
      <c r="S3852">
        <v>26</v>
      </c>
      <c r="T3852">
        <v>6</v>
      </c>
      <c r="U3852">
        <v>3</v>
      </c>
      <c r="V3852">
        <v>9</v>
      </c>
      <c r="W3852">
        <v>6</v>
      </c>
      <c r="X3852">
        <v>7</v>
      </c>
      <c r="Y3852">
        <v>9</v>
      </c>
      <c r="Z3852">
        <v>14</v>
      </c>
      <c r="AA3852">
        <v>6</v>
      </c>
      <c r="AB3852">
        <v>4</v>
      </c>
      <c r="AC3852">
        <v>0</v>
      </c>
      <c r="AD3852">
        <v>2</v>
      </c>
      <c r="AE3852">
        <f>SUM(M3852:N3852)/SUM(K3852:AD3852)</f>
        <v>0.20958083832335328</v>
      </c>
      <c r="AF3852">
        <f>SUM(S3852,Y3852)/SUM(K3852:AD3852)</f>
        <v>0.20958083832335328</v>
      </c>
      <c r="AG3852">
        <f t="shared" si="258"/>
        <v>0.19161676646706588</v>
      </c>
      <c r="AH3852">
        <f t="shared" si="259"/>
        <v>3.5928143712574849E-2</v>
      </c>
      <c r="AI3852">
        <f t="shared" si="260"/>
        <v>0.10179640718562874</v>
      </c>
      <c r="AJ3852">
        <f t="shared" si="261"/>
        <v>0.25149700598802394</v>
      </c>
    </row>
    <row r="3853" spans="1:38" x14ac:dyDescent="0.2">
      <c r="A3853" t="s">
        <v>76</v>
      </c>
      <c r="B3853">
        <v>6</v>
      </c>
      <c r="C3853">
        <v>413</v>
      </c>
      <c r="D3853">
        <f>C3853-B3853</f>
        <v>407</v>
      </c>
      <c r="E3853">
        <v>0.40989999999999999</v>
      </c>
      <c r="F3853">
        <v>1.54E-4</v>
      </c>
      <c r="G3853">
        <v>78</v>
      </c>
      <c r="H3853" t="s">
        <v>32</v>
      </c>
      <c r="I3853" t="s">
        <v>65</v>
      </c>
      <c r="J3853">
        <v>2.774</v>
      </c>
      <c r="K3853">
        <v>21</v>
      </c>
      <c r="L3853">
        <v>0</v>
      </c>
      <c r="M3853">
        <v>19</v>
      </c>
      <c r="N3853">
        <v>17</v>
      </c>
      <c r="O3853">
        <v>1</v>
      </c>
      <c r="P3853">
        <v>34</v>
      </c>
      <c r="Q3853">
        <v>2</v>
      </c>
      <c r="R3853">
        <v>1</v>
      </c>
      <c r="S3853">
        <v>30</v>
      </c>
      <c r="T3853">
        <v>1</v>
      </c>
      <c r="U3853">
        <v>0</v>
      </c>
      <c r="V3853">
        <v>6</v>
      </c>
      <c r="W3853">
        <v>8</v>
      </c>
      <c r="X3853">
        <v>6</v>
      </c>
      <c r="Y3853">
        <v>5</v>
      </c>
      <c r="Z3853">
        <v>4</v>
      </c>
      <c r="AA3853">
        <v>9</v>
      </c>
      <c r="AB3853">
        <v>3</v>
      </c>
      <c r="AC3853">
        <v>0</v>
      </c>
      <c r="AD3853">
        <v>0</v>
      </c>
      <c r="AE3853">
        <f>SUM(M3853:N3853)/SUM(K3853:AD3853)</f>
        <v>0.21556886227544911</v>
      </c>
      <c r="AF3853">
        <f>SUM(S3853,Y3853)/SUM(K3853:AD3853)</f>
        <v>0.20958083832335328</v>
      </c>
      <c r="AG3853">
        <f t="shared" si="258"/>
        <v>0.3772455089820359</v>
      </c>
      <c r="AH3853">
        <f t="shared" si="259"/>
        <v>5.9880239520958087E-3</v>
      </c>
      <c r="AI3853">
        <f t="shared" si="260"/>
        <v>2.9940119760479042E-2</v>
      </c>
      <c r="AJ3853">
        <f t="shared" si="261"/>
        <v>0.16167664670658682</v>
      </c>
      <c r="AK3853">
        <v>232</v>
      </c>
      <c r="AL3853">
        <v>1</v>
      </c>
    </row>
    <row r="3854" spans="1:38" x14ac:dyDescent="0.2">
      <c r="A3854" t="s">
        <v>3144</v>
      </c>
      <c r="B3854">
        <v>10</v>
      </c>
      <c r="C3854">
        <v>155</v>
      </c>
      <c r="D3854">
        <f>C3854-B3854</f>
        <v>145</v>
      </c>
      <c r="E3854">
        <v>0.37519999999999998</v>
      </c>
      <c r="F3854">
        <v>1.0167000000000001E-2</v>
      </c>
      <c r="G3854">
        <v>78</v>
      </c>
      <c r="H3854" t="s">
        <v>32</v>
      </c>
      <c r="I3854" t="s">
        <v>40</v>
      </c>
      <c r="J3854">
        <v>2.919</v>
      </c>
      <c r="K3854">
        <v>2</v>
      </c>
      <c r="L3854">
        <v>0</v>
      </c>
      <c r="M3854">
        <v>5</v>
      </c>
      <c r="N3854">
        <v>8</v>
      </c>
      <c r="O3854">
        <v>1</v>
      </c>
      <c r="P3854">
        <v>15</v>
      </c>
      <c r="Q3854">
        <v>0</v>
      </c>
      <c r="R3854">
        <v>1</v>
      </c>
      <c r="S3854">
        <v>11</v>
      </c>
      <c r="T3854">
        <v>0</v>
      </c>
      <c r="U3854">
        <v>2</v>
      </c>
      <c r="V3854">
        <v>2</v>
      </c>
      <c r="W3854">
        <v>1</v>
      </c>
      <c r="X3854">
        <v>4</v>
      </c>
      <c r="Y3854">
        <v>2</v>
      </c>
      <c r="Z3854">
        <v>1</v>
      </c>
      <c r="AA3854">
        <v>2</v>
      </c>
      <c r="AB3854">
        <v>4</v>
      </c>
      <c r="AC3854">
        <v>0</v>
      </c>
      <c r="AD3854">
        <v>1</v>
      </c>
      <c r="AE3854">
        <f>SUM(M3854:N3854)/SUM(K3854:AD3854)</f>
        <v>0.20967741935483872</v>
      </c>
      <c r="AF3854">
        <f>SUM(S3854,Y3854)/SUM(K3854:AD3854)</f>
        <v>0.20967741935483872</v>
      </c>
      <c r="AG3854">
        <f t="shared" si="258"/>
        <v>0.29032258064516131</v>
      </c>
      <c r="AH3854">
        <f t="shared" si="259"/>
        <v>3.2258064516129031E-2</v>
      </c>
      <c r="AI3854">
        <f t="shared" si="260"/>
        <v>0.11290322580645161</v>
      </c>
      <c r="AJ3854">
        <f t="shared" si="261"/>
        <v>0.14516129032258066</v>
      </c>
      <c r="AK3854">
        <v>9</v>
      </c>
      <c r="AL3854">
        <v>1</v>
      </c>
    </row>
    <row r="3855" spans="1:38" x14ac:dyDescent="0.2">
      <c r="A3855" t="s">
        <v>3284</v>
      </c>
      <c r="B3855">
        <v>3</v>
      </c>
      <c r="C3855">
        <v>401</v>
      </c>
      <c r="D3855">
        <f>C3855-B3855</f>
        <v>398</v>
      </c>
      <c r="E3855">
        <v>7.6600000000000001E-2</v>
      </c>
      <c r="F3855">
        <v>7.4999999999999993E-5</v>
      </c>
      <c r="G3855">
        <v>6</v>
      </c>
      <c r="H3855" t="s">
        <v>46</v>
      </c>
      <c r="I3855" t="s">
        <v>36</v>
      </c>
      <c r="J3855">
        <v>2.7970000000000002</v>
      </c>
      <c r="K3855">
        <v>17</v>
      </c>
      <c r="L3855">
        <v>0</v>
      </c>
      <c r="M3855">
        <v>21</v>
      </c>
      <c r="N3855">
        <v>25</v>
      </c>
      <c r="O3855">
        <v>2</v>
      </c>
      <c r="P3855">
        <v>17</v>
      </c>
      <c r="Q3855">
        <v>5</v>
      </c>
      <c r="R3855">
        <v>3</v>
      </c>
      <c r="S3855">
        <v>33</v>
      </c>
      <c r="T3855">
        <v>9</v>
      </c>
      <c r="U3855">
        <v>3</v>
      </c>
      <c r="V3855">
        <v>10</v>
      </c>
      <c r="W3855">
        <v>3</v>
      </c>
      <c r="X3855">
        <v>7</v>
      </c>
      <c r="Y3855">
        <v>10</v>
      </c>
      <c r="Z3855">
        <v>21</v>
      </c>
      <c r="AA3855">
        <v>12</v>
      </c>
      <c r="AB3855">
        <v>3</v>
      </c>
      <c r="AC3855">
        <v>2</v>
      </c>
      <c r="AD3855">
        <v>2</v>
      </c>
      <c r="AE3855">
        <f>SUM(M3855:N3855)/SUM(K3855:AD3855)</f>
        <v>0.22439024390243903</v>
      </c>
      <c r="AF3855">
        <f>SUM(S3855,Y3855)/SUM(K3855:AD3855)</f>
        <v>0.2097560975609756</v>
      </c>
      <c r="AG3855">
        <f t="shared" si="258"/>
        <v>0.18048780487804877</v>
      </c>
      <c r="AH3855">
        <f t="shared" si="259"/>
        <v>2.9268292682926831E-2</v>
      </c>
      <c r="AI3855">
        <f t="shared" si="260"/>
        <v>8.7804878048780483E-2</v>
      </c>
      <c r="AJ3855">
        <f t="shared" si="261"/>
        <v>0.26829268292682928</v>
      </c>
      <c r="AK3855">
        <v>19</v>
      </c>
      <c r="AL3855">
        <v>9</v>
      </c>
    </row>
    <row r="3856" spans="1:38" x14ac:dyDescent="0.2">
      <c r="A3856" t="s">
        <v>1309</v>
      </c>
      <c r="B3856">
        <v>19</v>
      </c>
      <c r="C3856">
        <v>390</v>
      </c>
      <c r="D3856">
        <f>C3856-B3856</f>
        <v>371</v>
      </c>
      <c r="E3856">
        <v>6.88E-2</v>
      </c>
      <c r="F3856">
        <v>1.2300000000000001E-4</v>
      </c>
      <c r="G3856">
        <v>6</v>
      </c>
      <c r="H3856" t="s">
        <v>35</v>
      </c>
      <c r="I3856" t="s">
        <v>1035</v>
      </c>
      <c r="J3856">
        <v>3.4980000000000002</v>
      </c>
      <c r="K3856">
        <v>5</v>
      </c>
      <c r="L3856">
        <v>1</v>
      </c>
      <c r="M3856">
        <v>5</v>
      </c>
      <c r="N3856">
        <v>14</v>
      </c>
      <c r="O3856">
        <v>3</v>
      </c>
      <c r="P3856">
        <v>18</v>
      </c>
      <c r="Q3856">
        <v>4</v>
      </c>
      <c r="R3856">
        <v>8</v>
      </c>
      <c r="S3856">
        <v>24</v>
      </c>
      <c r="T3856">
        <v>13</v>
      </c>
      <c r="U3856">
        <v>0</v>
      </c>
      <c r="V3856">
        <v>4</v>
      </c>
      <c r="W3856">
        <v>8</v>
      </c>
      <c r="X3856">
        <v>2</v>
      </c>
      <c r="Y3856">
        <v>6</v>
      </c>
      <c r="Z3856">
        <v>12</v>
      </c>
      <c r="AA3856">
        <v>9</v>
      </c>
      <c r="AB3856">
        <v>3</v>
      </c>
      <c r="AC3856">
        <v>2</v>
      </c>
      <c r="AD3856">
        <v>2</v>
      </c>
      <c r="AE3856">
        <f>SUM(M3856:N3856)/SUM(K3856:AD3856)</f>
        <v>0.13286713286713286</v>
      </c>
      <c r="AF3856">
        <f>SUM(S3856,Y3856)/SUM(K3856:AD3856)</f>
        <v>0.20979020979020979</v>
      </c>
      <c r="AG3856">
        <f t="shared" si="258"/>
        <v>0.21678321678321677</v>
      </c>
      <c r="AH3856">
        <f t="shared" si="259"/>
        <v>4.8951048951048952E-2</v>
      </c>
      <c r="AI3856">
        <f t="shared" si="260"/>
        <v>0.16783216783216784</v>
      </c>
      <c r="AJ3856">
        <f t="shared" si="261"/>
        <v>0.22377622377622378</v>
      </c>
    </row>
    <row r="3857" spans="1:38" x14ac:dyDescent="0.2">
      <c r="A3857" t="s">
        <v>173</v>
      </c>
      <c r="B3857">
        <v>216</v>
      </c>
      <c r="C3857">
        <v>554</v>
      </c>
      <c r="D3857">
        <f>C3857-B3857</f>
        <v>338</v>
      </c>
      <c r="E3857">
        <v>0.1202</v>
      </c>
      <c r="F3857">
        <v>1.1512E-2</v>
      </c>
      <c r="G3857">
        <v>6</v>
      </c>
      <c r="H3857" t="s">
        <v>35</v>
      </c>
      <c r="I3857" t="s">
        <v>36</v>
      </c>
      <c r="J3857">
        <v>2.8540000000000001</v>
      </c>
      <c r="K3857">
        <v>5</v>
      </c>
      <c r="L3857">
        <v>3</v>
      </c>
      <c r="M3857">
        <v>8</v>
      </c>
      <c r="N3857">
        <v>12</v>
      </c>
      <c r="O3857">
        <v>0</v>
      </c>
      <c r="P3857">
        <v>17</v>
      </c>
      <c r="Q3857">
        <v>7</v>
      </c>
      <c r="R3857">
        <v>2</v>
      </c>
      <c r="S3857">
        <v>20</v>
      </c>
      <c r="T3857">
        <v>7</v>
      </c>
      <c r="U3857">
        <v>3</v>
      </c>
      <c r="V3857">
        <v>13</v>
      </c>
      <c r="W3857">
        <v>5</v>
      </c>
      <c r="X3857">
        <v>4</v>
      </c>
      <c r="Y3857">
        <v>10</v>
      </c>
      <c r="Z3857">
        <v>12</v>
      </c>
      <c r="AA3857">
        <v>6</v>
      </c>
      <c r="AB3857">
        <v>4</v>
      </c>
      <c r="AC3857">
        <v>0</v>
      </c>
      <c r="AD3857">
        <v>5</v>
      </c>
      <c r="AE3857">
        <f>SUM(M3857:N3857)/SUM(K3857:AD3857)</f>
        <v>0.13986013986013987</v>
      </c>
      <c r="AF3857">
        <f>SUM(S3857,Y3857)/SUM(K3857:AD3857)</f>
        <v>0.20979020979020979</v>
      </c>
      <c r="AG3857">
        <f t="shared" si="258"/>
        <v>0.1888111888111888</v>
      </c>
      <c r="AH3857">
        <f t="shared" si="259"/>
        <v>3.4965034965034968E-2</v>
      </c>
      <c r="AI3857">
        <f t="shared" si="260"/>
        <v>0.11188811188811189</v>
      </c>
      <c r="AJ3857">
        <f t="shared" si="261"/>
        <v>0.31468531468531469</v>
      </c>
    </row>
    <row r="3858" spans="1:38" x14ac:dyDescent="0.2">
      <c r="A3858" t="s">
        <v>1489</v>
      </c>
      <c r="B3858">
        <v>5</v>
      </c>
      <c r="C3858">
        <v>182</v>
      </c>
      <c r="D3858">
        <f>C3858-B3858</f>
        <v>177</v>
      </c>
      <c r="E3858">
        <v>0.1547</v>
      </c>
      <c r="F3858">
        <v>2.6391999999999999E-2</v>
      </c>
      <c r="G3858">
        <v>6</v>
      </c>
      <c r="H3858" t="s">
        <v>35</v>
      </c>
      <c r="I3858" t="s">
        <v>51</v>
      </c>
      <c r="J3858">
        <v>2.823</v>
      </c>
      <c r="K3858">
        <v>7</v>
      </c>
      <c r="L3858">
        <v>1</v>
      </c>
      <c r="M3858">
        <v>1</v>
      </c>
      <c r="N3858">
        <v>5</v>
      </c>
      <c r="O3858">
        <v>0</v>
      </c>
      <c r="P3858">
        <v>16</v>
      </c>
      <c r="Q3858">
        <v>1</v>
      </c>
      <c r="R3858">
        <v>0</v>
      </c>
      <c r="S3858">
        <v>5</v>
      </c>
      <c r="T3858">
        <v>3</v>
      </c>
      <c r="U3858">
        <v>0</v>
      </c>
      <c r="V3858">
        <v>3</v>
      </c>
      <c r="W3858">
        <v>8</v>
      </c>
      <c r="X3858">
        <v>7</v>
      </c>
      <c r="Y3858">
        <v>12</v>
      </c>
      <c r="Z3858">
        <v>6</v>
      </c>
      <c r="AA3858">
        <v>3</v>
      </c>
      <c r="AB3858">
        <v>0</v>
      </c>
      <c r="AC3858">
        <v>1</v>
      </c>
      <c r="AD3858">
        <v>2</v>
      </c>
      <c r="AE3858">
        <f>SUM(M3858:N3858)/SUM(K3858:AD3858)</f>
        <v>7.407407407407407E-2</v>
      </c>
      <c r="AF3858">
        <f>SUM(S3858,Y3858)/SUM(K3858:AD3858)</f>
        <v>0.20987654320987653</v>
      </c>
      <c r="AG3858">
        <f t="shared" si="258"/>
        <v>0.38271604938271603</v>
      </c>
      <c r="AH3858">
        <f t="shared" si="259"/>
        <v>3.7037037037037035E-2</v>
      </c>
      <c r="AI3858">
        <f t="shared" si="260"/>
        <v>3.7037037037037035E-2</v>
      </c>
      <c r="AJ3858">
        <f t="shared" si="261"/>
        <v>0.25925925925925924</v>
      </c>
    </row>
    <row r="3859" spans="1:38" x14ac:dyDescent="0.2">
      <c r="A3859" t="s">
        <v>1770</v>
      </c>
      <c r="B3859">
        <v>380</v>
      </c>
      <c r="C3859">
        <v>471</v>
      </c>
      <c r="D3859">
        <f>C3859-B3859</f>
        <v>91</v>
      </c>
      <c r="E3859">
        <v>0.2205</v>
      </c>
      <c r="F3859">
        <v>6.744E-3</v>
      </c>
      <c r="G3859">
        <v>30</v>
      </c>
      <c r="H3859" t="s">
        <v>35</v>
      </c>
      <c r="I3859" t="s">
        <v>44</v>
      </c>
      <c r="J3859">
        <v>3.5209999999999999</v>
      </c>
      <c r="K3859">
        <v>0</v>
      </c>
      <c r="L3859">
        <v>1</v>
      </c>
      <c r="M3859">
        <v>2</v>
      </c>
      <c r="N3859">
        <v>10</v>
      </c>
      <c r="O3859">
        <v>6</v>
      </c>
      <c r="P3859">
        <v>3</v>
      </c>
      <c r="Q3859">
        <v>0</v>
      </c>
      <c r="R3859">
        <v>5</v>
      </c>
      <c r="S3859">
        <v>11</v>
      </c>
      <c r="T3859">
        <v>9</v>
      </c>
      <c r="U3859">
        <v>2</v>
      </c>
      <c r="V3859">
        <v>5</v>
      </c>
      <c r="W3859">
        <v>3</v>
      </c>
      <c r="X3859">
        <v>7</v>
      </c>
      <c r="Y3859">
        <v>6</v>
      </c>
      <c r="Z3859">
        <v>3</v>
      </c>
      <c r="AA3859">
        <v>3</v>
      </c>
      <c r="AB3859">
        <v>2</v>
      </c>
      <c r="AC3859">
        <v>2</v>
      </c>
      <c r="AD3859">
        <v>1</v>
      </c>
      <c r="AE3859">
        <f>SUM(M3859:N3859)/SUM(K3859:AD3859)</f>
        <v>0.14814814814814814</v>
      </c>
      <c r="AF3859">
        <f>SUM(S3859,Y3859)/SUM(K3859:AD3859)</f>
        <v>0.20987654320987653</v>
      </c>
      <c r="AG3859">
        <f t="shared" si="258"/>
        <v>7.407407407407407E-2</v>
      </c>
      <c r="AH3859">
        <f t="shared" si="259"/>
        <v>0.1111111111111111</v>
      </c>
      <c r="AI3859">
        <f t="shared" si="260"/>
        <v>0.22222222222222221</v>
      </c>
      <c r="AJ3859">
        <f t="shared" si="261"/>
        <v>0.23456790123456789</v>
      </c>
    </row>
    <row r="3860" spans="1:38" x14ac:dyDescent="0.2">
      <c r="A3860" t="s">
        <v>3066</v>
      </c>
      <c r="B3860">
        <v>144</v>
      </c>
      <c r="C3860">
        <v>249</v>
      </c>
      <c r="D3860">
        <f>C3860-B3860</f>
        <v>105</v>
      </c>
      <c r="E3860">
        <v>0.19439999999999999</v>
      </c>
      <c r="F3860" s="1">
        <v>9.9999999999999995E-7</v>
      </c>
      <c r="G3860">
        <v>18</v>
      </c>
      <c r="H3860" t="s">
        <v>46</v>
      </c>
      <c r="I3860" t="s">
        <v>49</v>
      </c>
      <c r="J3860">
        <v>3.3479999999999999</v>
      </c>
      <c r="K3860">
        <v>2</v>
      </c>
      <c r="L3860">
        <v>0</v>
      </c>
      <c r="M3860">
        <v>3</v>
      </c>
      <c r="N3860">
        <v>9</v>
      </c>
      <c r="O3860">
        <v>3</v>
      </c>
      <c r="P3860">
        <v>7</v>
      </c>
      <c r="Q3860">
        <v>0</v>
      </c>
      <c r="R3860">
        <v>5</v>
      </c>
      <c r="S3860">
        <v>13</v>
      </c>
      <c r="T3860">
        <v>7</v>
      </c>
      <c r="U3860">
        <v>1</v>
      </c>
      <c r="V3860">
        <v>5</v>
      </c>
      <c r="W3860">
        <v>5</v>
      </c>
      <c r="X3860">
        <v>3</v>
      </c>
      <c r="Y3860">
        <v>4</v>
      </c>
      <c r="Z3860">
        <v>3</v>
      </c>
      <c r="AA3860">
        <v>6</v>
      </c>
      <c r="AB3860">
        <v>1</v>
      </c>
      <c r="AC3860">
        <v>2</v>
      </c>
      <c r="AD3860">
        <v>2</v>
      </c>
      <c r="AE3860">
        <f>SUM(M3860:N3860)/SUM(K3860:AD3860)</f>
        <v>0.14814814814814814</v>
      </c>
      <c r="AF3860">
        <f>SUM(S3860,Y3860)/SUM(K3860:AD3860)</f>
        <v>0.20987654320987653</v>
      </c>
      <c r="AG3860">
        <f t="shared" si="258"/>
        <v>0.1728395061728395</v>
      </c>
      <c r="AH3860">
        <f t="shared" si="259"/>
        <v>8.6419753086419748E-2</v>
      </c>
      <c r="AI3860">
        <f t="shared" si="260"/>
        <v>0.1728395061728395</v>
      </c>
      <c r="AJ3860">
        <f t="shared" si="261"/>
        <v>0.20987654320987653</v>
      </c>
      <c r="AK3860">
        <v>2</v>
      </c>
      <c r="AL3860">
        <v>2</v>
      </c>
    </row>
    <row r="3861" spans="1:38" x14ac:dyDescent="0.2">
      <c r="A3861" t="s">
        <v>1172</v>
      </c>
      <c r="B3861">
        <v>229</v>
      </c>
      <c r="C3861">
        <v>354</v>
      </c>
      <c r="D3861">
        <f>C3861-B3861</f>
        <v>125</v>
      </c>
      <c r="E3861">
        <v>0.28720000000000001</v>
      </c>
      <c r="F3861">
        <v>4.8000000000000001E-5</v>
      </c>
      <c r="G3861">
        <v>54</v>
      </c>
      <c r="H3861" t="s">
        <v>35</v>
      </c>
      <c r="I3861" t="s">
        <v>33</v>
      </c>
      <c r="J3861">
        <v>2.9249999999999998</v>
      </c>
      <c r="K3861">
        <v>3</v>
      </c>
      <c r="L3861">
        <v>0</v>
      </c>
      <c r="M3861">
        <v>5</v>
      </c>
      <c r="N3861">
        <v>13</v>
      </c>
      <c r="O3861">
        <v>2</v>
      </c>
      <c r="P3861">
        <v>3</v>
      </c>
      <c r="Q3861">
        <v>3</v>
      </c>
      <c r="R3861">
        <v>3</v>
      </c>
      <c r="S3861">
        <v>15</v>
      </c>
      <c r="T3861">
        <v>6</v>
      </c>
      <c r="U3861">
        <v>1</v>
      </c>
      <c r="V3861">
        <v>6</v>
      </c>
      <c r="W3861">
        <v>4</v>
      </c>
      <c r="X3861">
        <v>2</v>
      </c>
      <c r="Y3861">
        <v>2</v>
      </c>
      <c r="Z3861">
        <v>6</v>
      </c>
      <c r="AA3861">
        <v>3</v>
      </c>
      <c r="AB3861">
        <v>2</v>
      </c>
      <c r="AC3861">
        <v>0</v>
      </c>
      <c r="AD3861">
        <v>2</v>
      </c>
      <c r="AE3861">
        <f>SUM(M3861:N3861)/SUM(K3861:AD3861)</f>
        <v>0.22222222222222221</v>
      </c>
      <c r="AF3861">
        <f>SUM(S3861,Y3861)/SUM(K3861:AD3861)</f>
        <v>0.20987654320987653</v>
      </c>
      <c r="AG3861">
        <f t="shared" si="258"/>
        <v>0.12345679012345678</v>
      </c>
      <c r="AH3861">
        <f t="shared" si="259"/>
        <v>4.9382716049382713E-2</v>
      </c>
      <c r="AI3861">
        <f t="shared" si="260"/>
        <v>0.14814814814814814</v>
      </c>
      <c r="AJ3861">
        <f t="shared" si="261"/>
        <v>0.24691358024691357</v>
      </c>
    </row>
    <row r="3862" spans="1:38" x14ac:dyDescent="0.2">
      <c r="A3862" t="s">
        <v>1274</v>
      </c>
      <c r="B3862">
        <v>48</v>
      </c>
      <c r="C3862">
        <v>682</v>
      </c>
      <c r="D3862">
        <f>C3862-B3862</f>
        <v>634</v>
      </c>
      <c r="E3862">
        <v>0.25480000000000003</v>
      </c>
      <c r="F3862">
        <v>5.0199999999999995E-4</v>
      </c>
      <c r="G3862">
        <v>42</v>
      </c>
      <c r="H3862" t="s">
        <v>46</v>
      </c>
      <c r="I3862" t="s">
        <v>33</v>
      </c>
      <c r="J3862">
        <v>2.4319999999999999</v>
      </c>
      <c r="K3862">
        <v>10</v>
      </c>
      <c r="L3862">
        <v>1</v>
      </c>
      <c r="M3862">
        <v>30</v>
      </c>
      <c r="N3862">
        <v>36</v>
      </c>
      <c r="O3862">
        <v>1</v>
      </c>
      <c r="P3862">
        <v>28</v>
      </c>
      <c r="Q3862">
        <v>4</v>
      </c>
      <c r="R3862">
        <v>4</v>
      </c>
      <c r="S3862">
        <v>41</v>
      </c>
      <c r="T3862">
        <v>11</v>
      </c>
      <c r="U3862">
        <v>3</v>
      </c>
      <c r="V3862">
        <v>16</v>
      </c>
      <c r="W3862">
        <v>9</v>
      </c>
      <c r="X3862">
        <v>19</v>
      </c>
      <c r="Y3862">
        <v>16</v>
      </c>
      <c r="Z3862">
        <v>25</v>
      </c>
      <c r="AA3862">
        <v>9</v>
      </c>
      <c r="AB3862">
        <v>2</v>
      </c>
      <c r="AC3862">
        <v>1</v>
      </c>
      <c r="AD3862">
        <v>5</v>
      </c>
      <c r="AE3862">
        <f>SUM(M3862:N3862)/SUM(K3862:AD3862)</f>
        <v>0.24354243542435425</v>
      </c>
      <c r="AF3862">
        <f>SUM(S3862,Y3862)/SUM(K3862:AD3862)</f>
        <v>0.21033210332103322</v>
      </c>
      <c r="AG3862">
        <f t="shared" si="258"/>
        <v>0.17343173431734318</v>
      </c>
      <c r="AH3862">
        <f t="shared" si="259"/>
        <v>2.5830258302583026E-2</v>
      </c>
      <c r="AI3862">
        <f t="shared" si="260"/>
        <v>7.3800738007380073E-2</v>
      </c>
      <c r="AJ3862">
        <f t="shared" si="261"/>
        <v>0.27306273062730629</v>
      </c>
      <c r="AK3862">
        <v>5</v>
      </c>
      <c r="AL3862">
        <v>2</v>
      </c>
    </row>
    <row r="3863" spans="1:38" x14ac:dyDescent="0.2">
      <c r="A3863" t="s">
        <v>530</v>
      </c>
      <c r="B3863">
        <v>255</v>
      </c>
      <c r="C3863">
        <v>279</v>
      </c>
      <c r="D3863">
        <f>C3863-B3863</f>
        <v>24</v>
      </c>
      <c r="E3863">
        <v>0.21920000000000001</v>
      </c>
      <c r="F3863">
        <v>8.2000000000000001E-5</v>
      </c>
      <c r="G3863">
        <v>30</v>
      </c>
      <c r="H3863" t="s">
        <v>35</v>
      </c>
      <c r="I3863" t="s">
        <v>33</v>
      </c>
      <c r="J3863">
        <v>4.5</v>
      </c>
      <c r="K3863">
        <v>1</v>
      </c>
      <c r="L3863">
        <v>0</v>
      </c>
      <c r="M3863">
        <v>0</v>
      </c>
      <c r="N3863">
        <v>1</v>
      </c>
      <c r="O3863">
        <v>1</v>
      </c>
      <c r="P3863">
        <v>0</v>
      </c>
      <c r="Q3863">
        <v>0</v>
      </c>
      <c r="R3863">
        <v>2</v>
      </c>
      <c r="S3863">
        <v>3</v>
      </c>
      <c r="T3863">
        <v>3</v>
      </c>
      <c r="U3863">
        <v>0</v>
      </c>
      <c r="V3863">
        <v>1</v>
      </c>
      <c r="W3863">
        <v>2</v>
      </c>
      <c r="X3863">
        <v>2</v>
      </c>
      <c r="Y3863">
        <v>1</v>
      </c>
      <c r="Z3863">
        <v>0</v>
      </c>
      <c r="AA3863">
        <v>0</v>
      </c>
      <c r="AB3863">
        <v>2</v>
      </c>
      <c r="AC3863">
        <v>0</v>
      </c>
      <c r="AD3863">
        <v>0</v>
      </c>
      <c r="AE3863">
        <f>SUM(M3863:N3863)/SUM(K3863:AD3863)</f>
        <v>5.2631578947368418E-2</v>
      </c>
      <c r="AF3863">
        <f>SUM(S3863,Y3863)/SUM(K3863:AD3863)</f>
        <v>0.21052631578947367</v>
      </c>
      <c r="AG3863">
        <f t="shared" si="258"/>
        <v>0.15789473684210525</v>
      </c>
      <c r="AH3863">
        <f t="shared" si="259"/>
        <v>5.2631578947368418E-2</v>
      </c>
      <c r="AI3863">
        <f t="shared" si="260"/>
        <v>0.36842105263157893</v>
      </c>
      <c r="AJ3863">
        <f t="shared" si="261"/>
        <v>0.15789473684210525</v>
      </c>
    </row>
    <row r="3864" spans="1:38" x14ac:dyDescent="0.2">
      <c r="A3864" t="s">
        <v>1755</v>
      </c>
      <c r="B3864">
        <v>420</v>
      </c>
      <c r="C3864">
        <v>504</v>
      </c>
      <c r="D3864">
        <f>C3864-B3864</f>
        <v>84</v>
      </c>
      <c r="E3864">
        <v>0.2576</v>
      </c>
      <c r="F3864">
        <v>1.3680000000000001E-3</v>
      </c>
      <c r="G3864">
        <v>42</v>
      </c>
      <c r="H3864" t="s">
        <v>35</v>
      </c>
      <c r="I3864" t="s">
        <v>40</v>
      </c>
      <c r="J3864">
        <v>3.6880000000000002</v>
      </c>
      <c r="K3864">
        <v>2</v>
      </c>
      <c r="L3864">
        <v>1</v>
      </c>
      <c r="M3864">
        <v>1</v>
      </c>
      <c r="N3864">
        <v>2</v>
      </c>
      <c r="O3864">
        <v>3</v>
      </c>
      <c r="P3864">
        <v>2</v>
      </c>
      <c r="Q3864">
        <v>3</v>
      </c>
      <c r="R3864">
        <v>3</v>
      </c>
      <c r="S3864">
        <v>11</v>
      </c>
      <c r="T3864">
        <v>6</v>
      </c>
      <c r="U3864">
        <v>0</v>
      </c>
      <c r="V3864">
        <v>3</v>
      </c>
      <c r="W3864">
        <v>6</v>
      </c>
      <c r="X3864">
        <v>5</v>
      </c>
      <c r="Y3864">
        <v>1</v>
      </c>
      <c r="Z3864">
        <v>3</v>
      </c>
      <c r="AA3864">
        <v>2</v>
      </c>
      <c r="AB3864">
        <v>3</v>
      </c>
      <c r="AC3864">
        <v>0</v>
      </c>
      <c r="AD3864">
        <v>0</v>
      </c>
      <c r="AE3864">
        <f>SUM(M3864:N3864)/SUM(K3864:AD3864)</f>
        <v>5.2631578947368418E-2</v>
      </c>
      <c r="AF3864">
        <f>SUM(S3864,Y3864)/SUM(K3864:AD3864)</f>
        <v>0.21052631578947367</v>
      </c>
      <c r="AG3864">
        <f t="shared" si="258"/>
        <v>0.17543859649122806</v>
      </c>
      <c r="AH3864">
        <f t="shared" si="259"/>
        <v>5.2631578947368418E-2</v>
      </c>
      <c r="AI3864">
        <f t="shared" si="260"/>
        <v>0.21052631578947367</v>
      </c>
      <c r="AJ3864">
        <f t="shared" si="261"/>
        <v>0.2982456140350877</v>
      </c>
    </row>
    <row r="3865" spans="1:38" x14ac:dyDescent="0.2">
      <c r="A3865" t="s">
        <v>300</v>
      </c>
      <c r="B3865">
        <v>6</v>
      </c>
      <c r="C3865">
        <v>116</v>
      </c>
      <c r="D3865">
        <f>C3865-B3865</f>
        <v>110</v>
      </c>
      <c r="E3865">
        <v>0.16159999999999999</v>
      </c>
      <c r="F3865">
        <v>1.01E-4</v>
      </c>
      <c r="G3865">
        <v>6</v>
      </c>
      <c r="H3865" t="s">
        <v>32</v>
      </c>
      <c r="I3865" t="s">
        <v>33</v>
      </c>
      <c r="J3865">
        <v>2.7</v>
      </c>
      <c r="K3865">
        <v>4</v>
      </c>
      <c r="L3865">
        <v>1</v>
      </c>
      <c r="M3865">
        <v>1</v>
      </c>
      <c r="N3865">
        <v>4</v>
      </c>
      <c r="O3865">
        <v>1</v>
      </c>
      <c r="P3865">
        <v>3</v>
      </c>
      <c r="Q3865">
        <v>4</v>
      </c>
      <c r="R3865">
        <v>0</v>
      </c>
      <c r="S3865">
        <v>9</v>
      </c>
      <c r="T3865">
        <v>3</v>
      </c>
      <c r="U3865">
        <v>0</v>
      </c>
      <c r="V3865">
        <v>4</v>
      </c>
      <c r="W3865">
        <v>3</v>
      </c>
      <c r="X3865">
        <v>7</v>
      </c>
      <c r="Y3865">
        <v>3</v>
      </c>
      <c r="Z3865">
        <v>4</v>
      </c>
      <c r="AA3865">
        <v>4</v>
      </c>
      <c r="AB3865">
        <v>1</v>
      </c>
      <c r="AC3865">
        <v>0</v>
      </c>
      <c r="AD3865">
        <v>1</v>
      </c>
      <c r="AE3865">
        <f>SUM(M3865:N3865)/SUM(K3865:AD3865)</f>
        <v>8.771929824561403E-2</v>
      </c>
      <c r="AF3865">
        <f>SUM(S3865,Y3865)/SUM(K3865:AD3865)</f>
        <v>0.21052631578947367</v>
      </c>
      <c r="AG3865">
        <f t="shared" si="258"/>
        <v>0.17543859649122806</v>
      </c>
      <c r="AH3865">
        <f t="shared" si="259"/>
        <v>3.5087719298245612E-2</v>
      </c>
      <c r="AI3865">
        <f t="shared" si="260"/>
        <v>7.0175438596491224E-2</v>
      </c>
      <c r="AJ3865">
        <f t="shared" si="261"/>
        <v>0.42105263157894735</v>
      </c>
      <c r="AK3865">
        <v>1</v>
      </c>
      <c r="AL3865">
        <v>1</v>
      </c>
    </row>
    <row r="3866" spans="1:38" x14ac:dyDescent="0.2">
      <c r="A3866" t="s">
        <v>1936</v>
      </c>
      <c r="B3866">
        <v>323</v>
      </c>
      <c r="C3866">
        <v>362</v>
      </c>
      <c r="D3866">
        <f>C3866-B3866</f>
        <v>39</v>
      </c>
      <c r="E3866">
        <v>0.28089999999999998</v>
      </c>
      <c r="F3866">
        <v>4.26E-4</v>
      </c>
      <c r="G3866">
        <v>54</v>
      </c>
      <c r="H3866" t="s">
        <v>32</v>
      </c>
      <c r="I3866" t="s">
        <v>33</v>
      </c>
      <c r="J3866">
        <v>3.4159999999999999</v>
      </c>
      <c r="K3866">
        <v>2</v>
      </c>
      <c r="L3866">
        <v>0</v>
      </c>
      <c r="M3866">
        <v>0</v>
      </c>
      <c r="N3866">
        <v>4</v>
      </c>
      <c r="O3866">
        <v>3</v>
      </c>
      <c r="P3866">
        <v>3</v>
      </c>
      <c r="Q3866">
        <v>1</v>
      </c>
      <c r="R3866">
        <v>1</v>
      </c>
      <c r="S3866">
        <v>7</v>
      </c>
      <c r="T3866">
        <v>1</v>
      </c>
      <c r="U3866">
        <v>1</v>
      </c>
      <c r="V3866">
        <v>2</v>
      </c>
      <c r="W3866">
        <v>1</v>
      </c>
      <c r="X3866">
        <v>0</v>
      </c>
      <c r="Y3866">
        <v>1</v>
      </c>
      <c r="Z3866">
        <v>4</v>
      </c>
      <c r="AA3866">
        <v>3</v>
      </c>
      <c r="AB3866">
        <v>1</v>
      </c>
      <c r="AC3866">
        <v>1</v>
      </c>
      <c r="AD3866">
        <v>2</v>
      </c>
      <c r="AE3866">
        <f>SUM(M3866:N3866)/SUM(K3866:AD3866)</f>
        <v>0.10526315789473684</v>
      </c>
      <c r="AF3866">
        <f>SUM(S3866,Y3866)/SUM(K3866:AD3866)</f>
        <v>0.21052631578947367</v>
      </c>
      <c r="AG3866">
        <f t="shared" si="258"/>
        <v>0.15789473684210525</v>
      </c>
      <c r="AH3866">
        <f t="shared" si="259"/>
        <v>0.15789473684210525</v>
      </c>
      <c r="AI3866">
        <f t="shared" si="260"/>
        <v>0.10526315789473684</v>
      </c>
      <c r="AJ3866">
        <f t="shared" si="261"/>
        <v>0.26315789473684209</v>
      </c>
    </row>
    <row r="3867" spans="1:38" x14ac:dyDescent="0.2">
      <c r="A3867" t="s">
        <v>2468</v>
      </c>
      <c r="B3867">
        <v>38</v>
      </c>
      <c r="C3867">
        <v>105</v>
      </c>
      <c r="D3867">
        <f>C3867-B3867</f>
        <v>67</v>
      </c>
      <c r="E3867">
        <v>0.27700000000000002</v>
      </c>
      <c r="F3867">
        <v>2.0000000000000002E-5</v>
      </c>
      <c r="G3867">
        <v>54</v>
      </c>
      <c r="H3867" t="s">
        <v>32</v>
      </c>
      <c r="I3867" t="s">
        <v>49</v>
      </c>
      <c r="J3867">
        <v>3.3969999999999998</v>
      </c>
      <c r="K3867">
        <v>3</v>
      </c>
      <c r="L3867">
        <v>0</v>
      </c>
      <c r="M3867">
        <v>1</v>
      </c>
      <c r="N3867">
        <v>4</v>
      </c>
      <c r="O3867">
        <v>1</v>
      </c>
      <c r="P3867">
        <v>4</v>
      </c>
      <c r="Q3867">
        <v>1</v>
      </c>
      <c r="R3867">
        <v>1</v>
      </c>
      <c r="S3867">
        <v>3</v>
      </c>
      <c r="T3867">
        <v>2</v>
      </c>
      <c r="U3867">
        <v>0</v>
      </c>
      <c r="V3867">
        <v>3</v>
      </c>
      <c r="W3867">
        <v>1</v>
      </c>
      <c r="X3867">
        <v>0</v>
      </c>
      <c r="Y3867">
        <v>5</v>
      </c>
      <c r="Z3867">
        <v>2</v>
      </c>
      <c r="AA3867">
        <v>1</v>
      </c>
      <c r="AB3867">
        <v>3</v>
      </c>
      <c r="AC3867">
        <v>0</v>
      </c>
      <c r="AD3867">
        <v>3</v>
      </c>
      <c r="AE3867">
        <f>SUM(M3867:N3867)/SUM(K3867:AD3867)</f>
        <v>0.13157894736842105</v>
      </c>
      <c r="AF3867">
        <f>SUM(S3867,Y3867)/SUM(K3867:AD3867)</f>
        <v>0.21052631578947367</v>
      </c>
      <c r="AG3867">
        <f t="shared" si="258"/>
        <v>0.21052631578947367</v>
      </c>
      <c r="AH3867">
        <f t="shared" si="259"/>
        <v>0.10526315789473684</v>
      </c>
      <c r="AI3867">
        <f t="shared" si="260"/>
        <v>0.15789473684210525</v>
      </c>
      <c r="AJ3867">
        <f t="shared" si="261"/>
        <v>0.18421052631578946</v>
      </c>
      <c r="AK3867">
        <v>5</v>
      </c>
      <c r="AL3867">
        <v>1</v>
      </c>
    </row>
    <row r="3868" spans="1:38" x14ac:dyDescent="0.2">
      <c r="A3868" t="s">
        <v>2481</v>
      </c>
      <c r="B3868">
        <v>20</v>
      </c>
      <c r="C3868">
        <v>89</v>
      </c>
      <c r="D3868">
        <f>C3868-B3868</f>
        <v>69</v>
      </c>
      <c r="E3868">
        <v>0.62029999999999996</v>
      </c>
      <c r="F3868">
        <v>9.1299999999999997E-4</v>
      </c>
      <c r="G3868">
        <v>90</v>
      </c>
      <c r="H3868" t="s">
        <v>35</v>
      </c>
      <c r="I3868" t="s">
        <v>2482</v>
      </c>
      <c r="J3868">
        <v>2.597</v>
      </c>
      <c r="K3868">
        <v>0</v>
      </c>
      <c r="L3868">
        <v>0</v>
      </c>
      <c r="M3868">
        <v>3</v>
      </c>
      <c r="N3868">
        <v>2</v>
      </c>
      <c r="O3868">
        <v>1</v>
      </c>
      <c r="P3868">
        <v>6</v>
      </c>
      <c r="Q3868">
        <v>2</v>
      </c>
      <c r="R3868">
        <v>0</v>
      </c>
      <c r="S3868">
        <v>7</v>
      </c>
      <c r="T3868">
        <v>1</v>
      </c>
      <c r="U3868">
        <v>0</v>
      </c>
      <c r="V3868">
        <v>2</v>
      </c>
      <c r="W3868">
        <v>1</v>
      </c>
      <c r="X3868">
        <v>2</v>
      </c>
      <c r="Y3868">
        <v>1</v>
      </c>
      <c r="Z3868">
        <v>1</v>
      </c>
      <c r="AA3868">
        <v>3</v>
      </c>
      <c r="AB3868">
        <v>1</v>
      </c>
      <c r="AC3868">
        <v>0</v>
      </c>
      <c r="AD3868">
        <v>5</v>
      </c>
      <c r="AE3868">
        <f>SUM(M3868:N3868)/SUM(K3868:AD3868)</f>
        <v>0.13157894736842105</v>
      </c>
      <c r="AF3868">
        <f>SUM(S3868,Y3868)/SUM(K3868:AD3868)</f>
        <v>0.21052631578947367</v>
      </c>
      <c r="AG3868">
        <f t="shared" si="258"/>
        <v>0.18421052631578946</v>
      </c>
      <c r="AH3868">
        <f t="shared" si="259"/>
        <v>0.15789473684210525</v>
      </c>
      <c r="AI3868">
        <f t="shared" si="260"/>
        <v>5.2631578947368418E-2</v>
      </c>
      <c r="AJ3868">
        <f t="shared" si="261"/>
        <v>0.26315789473684209</v>
      </c>
    </row>
    <row r="3869" spans="1:38" x14ac:dyDescent="0.2">
      <c r="A3869" t="s">
        <v>468</v>
      </c>
      <c r="B3869">
        <v>116</v>
      </c>
      <c r="C3869">
        <v>140</v>
      </c>
      <c r="D3869">
        <f>C3869-B3869</f>
        <v>24</v>
      </c>
      <c r="E3869">
        <v>0.1678</v>
      </c>
      <c r="F3869">
        <v>1.2E-5</v>
      </c>
      <c r="G3869">
        <v>18</v>
      </c>
      <c r="H3869" t="s">
        <v>35</v>
      </c>
      <c r="I3869" t="s">
        <v>235</v>
      </c>
      <c r="J3869">
        <v>3.4319999999999999</v>
      </c>
      <c r="K3869">
        <v>0</v>
      </c>
      <c r="L3869">
        <v>0</v>
      </c>
      <c r="M3869">
        <v>0</v>
      </c>
      <c r="N3869">
        <v>3</v>
      </c>
      <c r="O3869">
        <v>0</v>
      </c>
      <c r="P3869">
        <v>0</v>
      </c>
      <c r="Q3869">
        <v>0</v>
      </c>
      <c r="R3869">
        <v>1</v>
      </c>
      <c r="S3869">
        <v>2</v>
      </c>
      <c r="T3869">
        <v>4</v>
      </c>
      <c r="U3869">
        <v>0</v>
      </c>
      <c r="V3869">
        <v>2</v>
      </c>
      <c r="W3869">
        <v>1</v>
      </c>
      <c r="X3869">
        <v>0</v>
      </c>
      <c r="Y3869">
        <v>2</v>
      </c>
      <c r="Z3869">
        <v>1</v>
      </c>
      <c r="AA3869">
        <v>1</v>
      </c>
      <c r="AB3869">
        <v>0</v>
      </c>
      <c r="AC3869">
        <v>0</v>
      </c>
      <c r="AD3869">
        <v>2</v>
      </c>
      <c r="AE3869">
        <f>SUM(M3869:N3869)/SUM(K3869:AD3869)</f>
        <v>0.15789473684210525</v>
      </c>
      <c r="AF3869">
        <f>SUM(S3869,Y3869)/SUM(K3869:AD3869)</f>
        <v>0.21052631578947367</v>
      </c>
      <c r="AG3869">
        <f t="shared" si="258"/>
        <v>5.2631578947368418E-2</v>
      </c>
      <c r="AH3869">
        <f t="shared" si="259"/>
        <v>0.10526315789473684</v>
      </c>
      <c r="AI3869">
        <f t="shared" si="260"/>
        <v>0.26315789473684209</v>
      </c>
      <c r="AJ3869">
        <f t="shared" si="261"/>
        <v>0.21052631578947367</v>
      </c>
    </row>
    <row r="3870" spans="1:38" x14ac:dyDescent="0.2">
      <c r="A3870" t="s">
        <v>583</v>
      </c>
      <c r="B3870">
        <v>119</v>
      </c>
      <c r="C3870">
        <v>230</v>
      </c>
      <c r="D3870">
        <f>C3870-B3870</f>
        <v>111</v>
      </c>
      <c r="E3870">
        <v>0.1794</v>
      </c>
      <c r="F3870">
        <v>6.4499999999999996E-4</v>
      </c>
      <c r="G3870">
        <v>18</v>
      </c>
      <c r="H3870" t="s">
        <v>35</v>
      </c>
      <c r="I3870" t="s">
        <v>44</v>
      </c>
      <c r="J3870">
        <v>2.798</v>
      </c>
      <c r="K3870">
        <v>1</v>
      </c>
      <c r="L3870">
        <v>1</v>
      </c>
      <c r="M3870">
        <v>6</v>
      </c>
      <c r="N3870">
        <v>3</v>
      </c>
      <c r="O3870">
        <v>1</v>
      </c>
      <c r="P3870">
        <v>3</v>
      </c>
      <c r="Q3870">
        <v>3</v>
      </c>
      <c r="R3870">
        <v>0</v>
      </c>
      <c r="S3870">
        <v>8</v>
      </c>
      <c r="T3870">
        <v>2</v>
      </c>
      <c r="U3870">
        <v>1</v>
      </c>
      <c r="V3870">
        <v>6</v>
      </c>
      <c r="W3870">
        <v>1</v>
      </c>
      <c r="X3870">
        <v>2</v>
      </c>
      <c r="Y3870">
        <v>4</v>
      </c>
      <c r="Z3870">
        <v>4</v>
      </c>
      <c r="AA3870">
        <v>5</v>
      </c>
      <c r="AB3870">
        <v>4</v>
      </c>
      <c r="AC3870">
        <v>0</v>
      </c>
      <c r="AD3870">
        <v>2</v>
      </c>
      <c r="AE3870">
        <f>SUM(M3870:N3870)/SUM(K3870:AD3870)</f>
        <v>0.15789473684210525</v>
      </c>
      <c r="AF3870">
        <f>SUM(S3870,Y3870)/SUM(K3870:AD3870)</f>
        <v>0.21052631578947367</v>
      </c>
      <c r="AG3870">
        <f t="shared" si="258"/>
        <v>8.771929824561403E-2</v>
      </c>
      <c r="AH3870">
        <f t="shared" si="259"/>
        <v>5.2631578947368418E-2</v>
      </c>
      <c r="AI3870">
        <f t="shared" si="260"/>
        <v>0.12280701754385964</v>
      </c>
      <c r="AJ3870">
        <f t="shared" si="261"/>
        <v>0.36842105263157893</v>
      </c>
    </row>
    <row r="3871" spans="1:38" x14ac:dyDescent="0.2">
      <c r="A3871" t="s">
        <v>1345</v>
      </c>
      <c r="B3871">
        <v>81</v>
      </c>
      <c r="C3871">
        <v>540</v>
      </c>
      <c r="D3871">
        <f>C3871-B3871</f>
        <v>459</v>
      </c>
      <c r="E3871">
        <v>0.2452</v>
      </c>
      <c r="F3871">
        <v>4.9299999999999995E-4</v>
      </c>
      <c r="G3871">
        <v>42</v>
      </c>
      <c r="H3871" t="s">
        <v>35</v>
      </c>
      <c r="I3871" t="s">
        <v>33</v>
      </c>
      <c r="J3871">
        <v>2.911</v>
      </c>
      <c r="K3871">
        <v>18</v>
      </c>
      <c r="L3871">
        <v>2</v>
      </c>
      <c r="M3871">
        <v>12</v>
      </c>
      <c r="N3871">
        <v>15</v>
      </c>
      <c r="O3871">
        <v>3</v>
      </c>
      <c r="P3871">
        <v>18</v>
      </c>
      <c r="Q3871">
        <v>3</v>
      </c>
      <c r="R3871">
        <v>1</v>
      </c>
      <c r="S3871">
        <v>19</v>
      </c>
      <c r="T3871">
        <v>6</v>
      </c>
      <c r="U3871">
        <v>3</v>
      </c>
      <c r="V3871">
        <v>10</v>
      </c>
      <c r="W3871">
        <v>13</v>
      </c>
      <c r="X3871">
        <v>7</v>
      </c>
      <c r="Y3871">
        <v>17</v>
      </c>
      <c r="Z3871">
        <v>12</v>
      </c>
      <c r="AA3871">
        <v>9</v>
      </c>
      <c r="AB3871">
        <v>2</v>
      </c>
      <c r="AC3871">
        <v>1</v>
      </c>
      <c r="AD3871">
        <v>0</v>
      </c>
      <c r="AE3871">
        <f>SUM(M3871:N3871)/SUM(K3871:AD3871)</f>
        <v>0.15789473684210525</v>
      </c>
      <c r="AF3871">
        <f>SUM(S3871,Y3871)/SUM(K3871:AD3871)</f>
        <v>0.21052631578947367</v>
      </c>
      <c r="AG3871">
        <f t="shared" si="258"/>
        <v>0.28654970760233917</v>
      </c>
      <c r="AH3871">
        <f t="shared" si="259"/>
        <v>2.3391812865497075E-2</v>
      </c>
      <c r="AI3871">
        <f t="shared" si="260"/>
        <v>7.0175438596491224E-2</v>
      </c>
      <c r="AJ3871">
        <f t="shared" si="261"/>
        <v>0.25146198830409355</v>
      </c>
    </row>
    <row r="3872" spans="1:38" x14ac:dyDescent="0.2">
      <c r="A3872" t="s">
        <v>2204</v>
      </c>
      <c r="B3872">
        <v>168</v>
      </c>
      <c r="C3872">
        <v>250</v>
      </c>
      <c r="D3872">
        <f>C3872-B3872</f>
        <v>82</v>
      </c>
      <c r="E3872">
        <v>0.17960000000000001</v>
      </c>
      <c r="F3872">
        <v>5.7580000000000001E-3</v>
      </c>
      <c r="G3872">
        <v>18</v>
      </c>
      <c r="H3872" t="s">
        <v>35</v>
      </c>
      <c r="I3872" t="s">
        <v>33</v>
      </c>
      <c r="J3872">
        <v>3.2389999999999999</v>
      </c>
      <c r="K3872">
        <v>3</v>
      </c>
      <c r="L3872">
        <v>0</v>
      </c>
      <c r="M3872">
        <v>4</v>
      </c>
      <c r="N3872">
        <v>5</v>
      </c>
      <c r="O3872">
        <v>2</v>
      </c>
      <c r="P3872">
        <v>0</v>
      </c>
      <c r="Q3872">
        <v>0</v>
      </c>
      <c r="R3872">
        <v>3</v>
      </c>
      <c r="S3872">
        <v>6</v>
      </c>
      <c r="T3872">
        <v>6</v>
      </c>
      <c r="U3872">
        <v>0</v>
      </c>
      <c r="V3872">
        <v>5</v>
      </c>
      <c r="W3872">
        <v>2</v>
      </c>
      <c r="X3872">
        <v>1</v>
      </c>
      <c r="Y3872">
        <v>6</v>
      </c>
      <c r="Z3872">
        <v>9</v>
      </c>
      <c r="AA3872">
        <v>1</v>
      </c>
      <c r="AB3872">
        <v>0</v>
      </c>
      <c r="AC3872">
        <v>0</v>
      </c>
      <c r="AD3872">
        <v>4</v>
      </c>
      <c r="AE3872">
        <f>SUM(M3872:N3872)/SUM(K3872:AD3872)</f>
        <v>0.15789473684210525</v>
      </c>
      <c r="AF3872">
        <f>SUM(S3872,Y3872)/SUM(K3872:AD3872)</f>
        <v>0.21052631578947367</v>
      </c>
      <c r="AG3872">
        <f t="shared" si="258"/>
        <v>8.771929824561403E-2</v>
      </c>
      <c r="AH3872">
        <f t="shared" si="259"/>
        <v>0.10526315789473684</v>
      </c>
      <c r="AI3872">
        <f t="shared" si="260"/>
        <v>0.15789473684210525</v>
      </c>
      <c r="AJ3872">
        <f t="shared" si="261"/>
        <v>0.2807017543859649</v>
      </c>
    </row>
    <row r="3873" spans="1:38" x14ac:dyDescent="0.2">
      <c r="A3873" t="s">
        <v>2798</v>
      </c>
      <c r="B3873">
        <v>233</v>
      </c>
      <c r="C3873">
        <v>333</v>
      </c>
      <c r="D3873">
        <f>C3873-B3873</f>
        <v>100</v>
      </c>
      <c r="E3873">
        <v>0.2611</v>
      </c>
      <c r="F3873">
        <v>1.562E-3</v>
      </c>
      <c r="G3873">
        <v>42</v>
      </c>
      <c r="H3873" t="s">
        <v>35</v>
      </c>
      <c r="I3873" t="s">
        <v>33</v>
      </c>
      <c r="J3873">
        <v>2.9180000000000001</v>
      </c>
      <c r="K3873">
        <v>2</v>
      </c>
      <c r="L3873">
        <v>2</v>
      </c>
      <c r="M3873">
        <v>5</v>
      </c>
      <c r="N3873">
        <v>4</v>
      </c>
      <c r="O3873">
        <v>0</v>
      </c>
      <c r="P3873">
        <v>4</v>
      </c>
      <c r="Q3873">
        <v>0</v>
      </c>
      <c r="R3873">
        <v>1</v>
      </c>
      <c r="S3873">
        <v>10</v>
      </c>
      <c r="T3873">
        <v>4</v>
      </c>
      <c r="U3873">
        <v>0</v>
      </c>
      <c r="V3873">
        <v>5</v>
      </c>
      <c r="W3873">
        <v>5</v>
      </c>
      <c r="X3873">
        <v>4</v>
      </c>
      <c r="Y3873">
        <v>2</v>
      </c>
      <c r="Z3873">
        <v>2</v>
      </c>
      <c r="AA3873">
        <v>3</v>
      </c>
      <c r="AB3873">
        <v>2</v>
      </c>
      <c r="AC3873">
        <v>0</v>
      </c>
      <c r="AD3873">
        <v>2</v>
      </c>
      <c r="AE3873">
        <f>SUM(M3873:N3873)/SUM(K3873:AD3873)</f>
        <v>0.15789473684210525</v>
      </c>
      <c r="AF3873">
        <f>SUM(S3873,Y3873)/SUM(K3873:AD3873)</f>
        <v>0.21052631578947367</v>
      </c>
      <c r="AG3873">
        <f t="shared" si="258"/>
        <v>0.19298245614035087</v>
      </c>
      <c r="AH3873">
        <f t="shared" si="259"/>
        <v>3.5087719298245612E-2</v>
      </c>
      <c r="AI3873">
        <f t="shared" si="260"/>
        <v>0.12280701754385964</v>
      </c>
      <c r="AJ3873">
        <f t="shared" si="261"/>
        <v>0.2807017543859649</v>
      </c>
    </row>
    <row r="3874" spans="1:38" x14ac:dyDescent="0.2">
      <c r="A3874" t="s">
        <v>3032</v>
      </c>
      <c r="B3874">
        <v>30</v>
      </c>
      <c r="C3874">
        <v>205</v>
      </c>
      <c r="D3874">
        <f>C3874-B3874</f>
        <v>175</v>
      </c>
      <c r="E3874">
        <v>0.1711</v>
      </c>
      <c r="F3874">
        <v>9.59E-4</v>
      </c>
      <c r="G3874">
        <v>18</v>
      </c>
      <c r="H3874" t="s">
        <v>35</v>
      </c>
      <c r="I3874" t="s">
        <v>49</v>
      </c>
      <c r="J3874">
        <v>2.5579999999999998</v>
      </c>
      <c r="K3874">
        <v>3</v>
      </c>
      <c r="L3874">
        <v>0</v>
      </c>
      <c r="M3874">
        <v>6</v>
      </c>
      <c r="N3874">
        <v>8</v>
      </c>
      <c r="O3874">
        <v>2</v>
      </c>
      <c r="P3874">
        <v>3</v>
      </c>
      <c r="Q3874">
        <v>2</v>
      </c>
      <c r="R3874">
        <v>1</v>
      </c>
      <c r="S3874">
        <v>11</v>
      </c>
      <c r="T3874">
        <v>3</v>
      </c>
      <c r="U3874">
        <v>0</v>
      </c>
      <c r="V3874">
        <v>4</v>
      </c>
      <c r="W3874">
        <v>2</v>
      </c>
      <c r="X3874">
        <v>5</v>
      </c>
      <c r="Y3874">
        <v>5</v>
      </c>
      <c r="Z3874">
        <v>13</v>
      </c>
      <c r="AA3874">
        <v>5</v>
      </c>
      <c r="AB3874">
        <v>0</v>
      </c>
      <c r="AC3874">
        <v>0</v>
      </c>
      <c r="AD3874">
        <v>3</v>
      </c>
      <c r="AE3874">
        <f>SUM(M3874:N3874)/SUM(K3874:AD3874)</f>
        <v>0.18421052631578946</v>
      </c>
      <c r="AF3874">
        <f>SUM(S3874,Y3874)/SUM(K3874:AD3874)</f>
        <v>0.21052631578947367</v>
      </c>
      <c r="AG3874">
        <f t="shared" si="258"/>
        <v>0.10526315789473684</v>
      </c>
      <c r="AH3874">
        <f t="shared" si="259"/>
        <v>6.5789473684210523E-2</v>
      </c>
      <c r="AI3874">
        <f t="shared" si="260"/>
        <v>5.2631578947368418E-2</v>
      </c>
      <c r="AJ3874">
        <f t="shared" si="261"/>
        <v>0.38157894736842107</v>
      </c>
    </row>
    <row r="3875" spans="1:38" x14ac:dyDescent="0.2">
      <c r="A3875" t="s">
        <v>486</v>
      </c>
      <c r="B3875">
        <v>57</v>
      </c>
      <c r="C3875">
        <v>150</v>
      </c>
      <c r="D3875">
        <f>C3875-B3875</f>
        <v>93</v>
      </c>
      <c r="E3875">
        <v>0.31619999999999998</v>
      </c>
      <c r="F3875">
        <v>5.5099999999999995E-4</v>
      </c>
      <c r="G3875">
        <v>66</v>
      </c>
      <c r="H3875" t="s">
        <v>32</v>
      </c>
      <c r="I3875" t="s">
        <v>40</v>
      </c>
      <c r="J3875">
        <v>3.0190000000000001</v>
      </c>
      <c r="K3875">
        <v>4</v>
      </c>
      <c r="L3875">
        <v>0</v>
      </c>
      <c r="M3875">
        <v>5</v>
      </c>
      <c r="N3875">
        <v>6</v>
      </c>
      <c r="O3875">
        <v>2</v>
      </c>
      <c r="P3875">
        <v>3</v>
      </c>
      <c r="Q3875">
        <v>1</v>
      </c>
      <c r="R3875">
        <v>1</v>
      </c>
      <c r="S3875">
        <v>6</v>
      </c>
      <c r="T3875">
        <v>4</v>
      </c>
      <c r="U3875">
        <v>2</v>
      </c>
      <c r="V3875">
        <v>1</v>
      </c>
      <c r="W3875">
        <v>5</v>
      </c>
      <c r="X3875">
        <v>4</v>
      </c>
      <c r="Y3875">
        <v>6</v>
      </c>
      <c r="Z3875">
        <v>1</v>
      </c>
      <c r="AA3875">
        <v>2</v>
      </c>
      <c r="AB3875">
        <v>1</v>
      </c>
      <c r="AC3875">
        <v>0</v>
      </c>
      <c r="AD3875">
        <v>3</v>
      </c>
      <c r="AE3875">
        <f>SUM(M3875:N3875)/SUM(K3875:AD3875)</f>
        <v>0.19298245614035087</v>
      </c>
      <c r="AF3875">
        <f>SUM(S3875,Y3875)/SUM(K3875:AD3875)</f>
        <v>0.21052631578947367</v>
      </c>
      <c r="AG3875">
        <f t="shared" si="258"/>
        <v>0.21052631578947367</v>
      </c>
      <c r="AH3875">
        <f t="shared" si="259"/>
        <v>8.771929824561403E-2</v>
      </c>
      <c r="AI3875">
        <f t="shared" si="260"/>
        <v>0.14035087719298245</v>
      </c>
      <c r="AJ3875">
        <f t="shared" si="261"/>
        <v>0.15789473684210525</v>
      </c>
      <c r="AK3875">
        <v>6</v>
      </c>
      <c r="AL3875">
        <v>0</v>
      </c>
    </row>
    <row r="3876" spans="1:38" x14ac:dyDescent="0.2">
      <c r="A3876" t="s">
        <v>3042</v>
      </c>
      <c r="B3876">
        <v>5</v>
      </c>
      <c r="C3876">
        <v>151</v>
      </c>
      <c r="D3876">
        <f>C3876-B3876</f>
        <v>146</v>
      </c>
      <c r="E3876">
        <v>0.29959999999999998</v>
      </c>
      <c r="F3876">
        <v>1.0000000000000001E-5</v>
      </c>
      <c r="G3876">
        <v>54</v>
      </c>
      <c r="H3876" t="s">
        <v>32</v>
      </c>
      <c r="I3876" t="s">
        <v>797</v>
      </c>
      <c r="J3876">
        <v>2.8959999999999999</v>
      </c>
      <c r="K3876">
        <v>1</v>
      </c>
      <c r="L3876">
        <v>1</v>
      </c>
      <c r="M3876">
        <v>7</v>
      </c>
      <c r="N3876">
        <v>8</v>
      </c>
      <c r="O3876">
        <v>5</v>
      </c>
      <c r="P3876">
        <v>9</v>
      </c>
      <c r="Q3876">
        <v>1</v>
      </c>
      <c r="R3876">
        <v>0</v>
      </c>
      <c r="S3876">
        <v>8</v>
      </c>
      <c r="T3876">
        <v>3</v>
      </c>
      <c r="U3876">
        <v>0</v>
      </c>
      <c r="V3876">
        <v>3</v>
      </c>
      <c r="W3876">
        <v>3</v>
      </c>
      <c r="X3876">
        <v>1</v>
      </c>
      <c r="Y3876">
        <v>8</v>
      </c>
      <c r="Z3876">
        <v>5</v>
      </c>
      <c r="AA3876">
        <v>6</v>
      </c>
      <c r="AB3876">
        <v>2</v>
      </c>
      <c r="AC3876">
        <v>0</v>
      </c>
      <c r="AD3876">
        <v>5</v>
      </c>
      <c r="AE3876">
        <f>SUM(M3876:N3876)/SUM(K3876:AD3876)</f>
        <v>0.19736842105263158</v>
      </c>
      <c r="AF3876">
        <f>SUM(S3876,Y3876)/SUM(K3876:AD3876)</f>
        <v>0.21052631578947367</v>
      </c>
      <c r="AG3876">
        <f t="shared" si="258"/>
        <v>0.17105263157894737</v>
      </c>
      <c r="AH3876">
        <f t="shared" si="259"/>
        <v>0.13157894736842105</v>
      </c>
      <c r="AI3876">
        <f t="shared" si="260"/>
        <v>6.5789473684210523E-2</v>
      </c>
      <c r="AJ3876">
        <f t="shared" si="261"/>
        <v>0.22368421052631579</v>
      </c>
      <c r="AK3876">
        <v>3</v>
      </c>
      <c r="AL3876">
        <v>1</v>
      </c>
    </row>
    <row r="3877" spans="1:38" x14ac:dyDescent="0.2">
      <c r="A3877" t="s">
        <v>2664</v>
      </c>
      <c r="B3877">
        <v>332</v>
      </c>
      <c r="C3877">
        <v>626</v>
      </c>
      <c r="D3877">
        <f>C3877-B3877</f>
        <v>294</v>
      </c>
      <c r="E3877">
        <v>0.3024</v>
      </c>
      <c r="F3877">
        <v>2.4944999999999998E-2</v>
      </c>
      <c r="G3877">
        <v>54</v>
      </c>
      <c r="H3877" t="s">
        <v>35</v>
      </c>
      <c r="I3877" t="s">
        <v>33</v>
      </c>
      <c r="J3877">
        <v>2.94</v>
      </c>
      <c r="K3877">
        <v>3</v>
      </c>
      <c r="L3877">
        <v>2</v>
      </c>
      <c r="M3877">
        <v>9</v>
      </c>
      <c r="N3877">
        <v>18</v>
      </c>
      <c r="O3877">
        <v>0</v>
      </c>
      <c r="P3877">
        <v>16</v>
      </c>
      <c r="Q3877">
        <v>2</v>
      </c>
      <c r="R3877">
        <v>2</v>
      </c>
      <c r="S3877">
        <v>17</v>
      </c>
      <c r="T3877">
        <v>9</v>
      </c>
      <c r="U3877">
        <v>4</v>
      </c>
      <c r="V3877">
        <v>10</v>
      </c>
      <c r="W3877">
        <v>1</v>
      </c>
      <c r="X3877">
        <v>4</v>
      </c>
      <c r="Y3877">
        <v>11</v>
      </c>
      <c r="Z3877">
        <v>12</v>
      </c>
      <c r="AA3877">
        <v>6</v>
      </c>
      <c r="AB3877">
        <v>5</v>
      </c>
      <c r="AC3877">
        <v>1</v>
      </c>
      <c r="AD3877">
        <v>1</v>
      </c>
      <c r="AE3877">
        <f>SUM(M3877:N3877)/SUM(K3877:AD3877)</f>
        <v>0.20300751879699247</v>
      </c>
      <c r="AF3877">
        <f>SUM(S3877,Y3877)/SUM(K3877:AD3877)</f>
        <v>0.21052631578947367</v>
      </c>
      <c r="AG3877">
        <f t="shared" si="258"/>
        <v>0.15037593984962405</v>
      </c>
      <c r="AH3877">
        <f t="shared" si="259"/>
        <v>1.5037593984962405E-2</v>
      </c>
      <c r="AI3877">
        <f t="shared" si="260"/>
        <v>0.15037593984962405</v>
      </c>
      <c r="AJ3877">
        <f t="shared" si="261"/>
        <v>0.27067669172932329</v>
      </c>
    </row>
    <row r="3878" spans="1:38" x14ac:dyDescent="0.2">
      <c r="A3878" t="s">
        <v>1464</v>
      </c>
      <c r="B3878">
        <v>106</v>
      </c>
      <c r="C3878">
        <v>177</v>
      </c>
      <c r="D3878">
        <f>C3878-B3878</f>
        <v>71</v>
      </c>
      <c r="E3878">
        <v>0.14149999999999999</v>
      </c>
      <c r="F3878">
        <v>1.2999999999999999E-5</v>
      </c>
      <c r="G3878">
        <v>6</v>
      </c>
      <c r="H3878" t="s">
        <v>46</v>
      </c>
      <c r="I3878" t="s">
        <v>40</v>
      </c>
      <c r="J3878">
        <v>3.1389999999999998</v>
      </c>
      <c r="K3878">
        <v>2</v>
      </c>
      <c r="L3878">
        <v>0</v>
      </c>
      <c r="M3878">
        <v>3</v>
      </c>
      <c r="N3878">
        <v>5</v>
      </c>
      <c r="O3878">
        <v>1</v>
      </c>
      <c r="P3878">
        <v>4</v>
      </c>
      <c r="Q3878">
        <v>1</v>
      </c>
      <c r="R3878">
        <v>0</v>
      </c>
      <c r="S3878">
        <v>5</v>
      </c>
      <c r="T3878">
        <v>4</v>
      </c>
      <c r="U3878">
        <v>0</v>
      </c>
      <c r="V3878">
        <v>1</v>
      </c>
      <c r="W3878">
        <v>2</v>
      </c>
      <c r="X3878">
        <v>2</v>
      </c>
      <c r="Y3878">
        <v>3</v>
      </c>
      <c r="Z3878">
        <v>1</v>
      </c>
      <c r="AA3878">
        <v>2</v>
      </c>
      <c r="AB3878">
        <v>2</v>
      </c>
      <c r="AC3878">
        <v>0</v>
      </c>
      <c r="AD3878">
        <v>0</v>
      </c>
      <c r="AE3878">
        <f>SUM(M3878:N3878)/SUM(K3878:AD3878)</f>
        <v>0.21052631578947367</v>
      </c>
      <c r="AF3878">
        <f>SUM(S3878,Y3878)/SUM(K3878:AD3878)</f>
        <v>0.21052631578947367</v>
      </c>
      <c r="AG3878">
        <f t="shared" si="258"/>
        <v>0.21052631578947367</v>
      </c>
      <c r="AH3878">
        <f t="shared" si="259"/>
        <v>2.6315789473684209E-2</v>
      </c>
      <c r="AI3878">
        <f t="shared" si="260"/>
        <v>0.15789473684210525</v>
      </c>
      <c r="AJ3878">
        <f t="shared" si="261"/>
        <v>0.18421052631578946</v>
      </c>
      <c r="AK3878">
        <v>1</v>
      </c>
      <c r="AL3878">
        <v>1</v>
      </c>
    </row>
    <row r="3879" spans="1:38" x14ac:dyDescent="0.2">
      <c r="A3879" t="s">
        <v>1687</v>
      </c>
      <c r="B3879">
        <v>71</v>
      </c>
      <c r="C3879">
        <v>334</v>
      </c>
      <c r="D3879">
        <f>C3879-B3879</f>
        <v>263</v>
      </c>
      <c r="E3879">
        <v>0.32400000000000001</v>
      </c>
      <c r="F3879">
        <v>4.8999999999999998E-5</v>
      </c>
      <c r="G3879">
        <v>66</v>
      </c>
      <c r="H3879" t="s">
        <v>46</v>
      </c>
      <c r="I3879" t="s">
        <v>100</v>
      </c>
      <c r="J3879">
        <v>2.762</v>
      </c>
      <c r="K3879">
        <v>5</v>
      </c>
      <c r="L3879">
        <v>0</v>
      </c>
      <c r="M3879">
        <v>16</v>
      </c>
      <c r="N3879">
        <v>12</v>
      </c>
      <c r="O3879">
        <v>0</v>
      </c>
      <c r="P3879">
        <v>11</v>
      </c>
      <c r="Q3879">
        <v>0</v>
      </c>
      <c r="R3879">
        <v>4</v>
      </c>
      <c r="S3879">
        <v>25</v>
      </c>
      <c r="T3879">
        <v>6</v>
      </c>
      <c r="U3879">
        <v>3</v>
      </c>
      <c r="V3879">
        <v>12</v>
      </c>
      <c r="W3879">
        <v>3</v>
      </c>
      <c r="X3879">
        <v>6</v>
      </c>
      <c r="Y3879">
        <v>3</v>
      </c>
      <c r="Z3879">
        <v>13</v>
      </c>
      <c r="AA3879">
        <v>11</v>
      </c>
      <c r="AB3879">
        <v>3</v>
      </c>
      <c r="AC3879">
        <v>0</v>
      </c>
      <c r="AD3879">
        <v>0</v>
      </c>
      <c r="AE3879">
        <f>SUM(M3879:N3879)/SUM(K3879:AD3879)</f>
        <v>0.21052631578947367</v>
      </c>
      <c r="AF3879">
        <f>SUM(S3879,Y3879)/SUM(K3879:AD3879)</f>
        <v>0.21052631578947367</v>
      </c>
      <c r="AG3879">
        <f t="shared" si="258"/>
        <v>0.14285714285714285</v>
      </c>
      <c r="AH3879">
        <f t="shared" si="259"/>
        <v>0</v>
      </c>
      <c r="AI3879">
        <f t="shared" si="260"/>
        <v>0.12030075187969924</v>
      </c>
      <c r="AJ3879">
        <f t="shared" si="261"/>
        <v>0.31578947368421051</v>
      </c>
    </row>
    <row r="3880" spans="1:38" x14ac:dyDescent="0.2">
      <c r="A3880" t="s">
        <v>3036</v>
      </c>
      <c r="B3880">
        <v>14</v>
      </c>
      <c r="C3880">
        <v>146</v>
      </c>
      <c r="D3880">
        <f>C3880-B3880</f>
        <v>132</v>
      </c>
      <c r="E3880">
        <v>0.21829999999999999</v>
      </c>
      <c r="F3880">
        <v>4.6999999999999999E-4</v>
      </c>
      <c r="G3880">
        <v>30</v>
      </c>
      <c r="H3880" t="s">
        <v>35</v>
      </c>
      <c r="I3880" t="s">
        <v>401</v>
      </c>
      <c r="J3880">
        <v>2.677</v>
      </c>
      <c r="K3880">
        <v>2</v>
      </c>
      <c r="L3880">
        <v>0</v>
      </c>
      <c r="M3880">
        <v>6</v>
      </c>
      <c r="N3880">
        <v>8</v>
      </c>
      <c r="O3880">
        <v>1</v>
      </c>
      <c r="P3880">
        <v>3</v>
      </c>
      <c r="Q3880">
        <v>1</v>
      </c>
      <c r="R3880">
        <v>2</v>
      </c>
      <c r="S3880">
        <v>9</v>
      </c>
      <c r="T3880">
        <v>2</v>
      </c>
      <c r="U3880">
        <v>1</v>
      </c>
      <c r="V3880">
        <v>2</v>
      </c>
      <c r="W3880">
        <v>4</v>
      </c>
      <c r="X3880">
        <v>3</v>
      </c>
      <c r="Y3880">
        <v>3</v>
      </c>
      <c r="Z3880">
        <v>6</v>
      </c>
      <c r="AA3880">
        <v>2</v>
      </c>
      <c r="AB3880">
        <v>1</v>
      </c>
      <c r="AC3880">
        <v>1</v>
      </c>
      <c r="AD3880">
        <v>0</v>
      </c>
      <c r="AE3880">
        <f>SUM(M3880:N3880)/SUM(K3880:AD3880)</f>
        <v>0.24561403508771928</v>
      </c>
      <c r="AF3880">
        <f>SUM(S3880,Y3880)/SUM(K3880:AD3880)</f>
        <v>0.21052631578947367</v>
      </c>
      <c r="AG3880">
        <f t="shared" si="258"/>
        <v>0.15789473684210525</v>
      </c>
      <c r="AH3880">
        <f t="shared" si="259"/>
        <v>3.5087719298245612E-2</v>
      </c>
      <c r="AI3880">
        <f t="shared" si="260"/>
        <v>0.10526315789473684</v>
      </c>
      <c r="AJ3880">
        <f t="shared" si="261"/>
        <v>0.24561403508771928</v>
      </c>
    </row>
    <row r="3881" spans="1:38" x14ac:dyDescent="0.2">
      <c r="A3881" t="s">
        <v>2103</v>
      </c>
      <c r="B3881">
        <v>90</v>
      </c>
      <c r="C3881">
        <v>313</v>
      </c>
      <c r="D3881">
        <f>C3881-B3881</f>
        <v>223</v>
      </c>
      <c r="E3881">
        <v>0.377</v>
      </c>
      <c r="F3881">
        <v>5.7600000000000001E-4</v>
      </c>
      <c r="G3881">
        <v>78</v>
      </c>
      <c r="H3881" t="s">
        <v>32</v>
      </c>
      <c r="I3881" t="s">
        <v>40</v>
      </c>
      <c r="J3881">
        <v>2.4830000000000001</v>
      </c>
      <c r="K3881">
        <v>2</v>
      </c>
      <c r="L3881">
        <v>0</v>
      </c>
      <c r="M3881">
        <v>13</v>
      </c>
      <c r="N3881">
        <v>11</v>
      </c>
      <c r="O3881">
        <v>3</v>
      </c>
      <c r="P3881">
        <v>14</v>
      </c>
      <c r="Q3881">
        <v>1</v>
      </c>
      <c r="R3881">
        <v>2</v>
      </c>
      <c r="S3881">
        <v>13</v>
      </c>
      <c r="T3881">
        <v>2</v>
      </c>
      <c r="U3881">
        <v>1</v>
      </c>
      <c r="V3881">
        <v>4</v>
      </c>
      <c r="W3881">
        <v>5</v>
      </c>
      <c r="X3881">
        <v>4</v>
      </c>
      <c r="Y3881">
        <v>7</v>
      </c>
      <c r="Z3881">
        <v>8</v>
      </c>
      <c r="AA3881">
        <v>3</v>
      </c>
      <c r="AB3881">
        <v>0</v>
      </c>
      <c r="AC3881">
        <v>0</v>
      </c>
      <c r="AD3881">
        <v>2</v>
      </c>
      <c r="AE3881">
        <f>SUM(M3881:N3881)/SUM(K3881:AD3881)</f>
        <v>0.25263157894736843</v>
      </c>
      <c r="AF3881">
        <f>SUM(S3881,Y3881)/SUM(K3881:AD3881)</f>
        <v>0.21052631578947367</v>
      </c>
      <c r="AG3881">
        <f t="shared" si="258"/>
        <v>0.22105263157894736</v>
      </c>
      <c r="AH3881">
        <f t="shared" si="259"/>
        <v>5.2631578947368418E-2</v>
      </c>
      <c r="AI3881">
        <f t="shared" si="260"/>
        <v>5.2631578947368418E-2</v>
      </c>
      <c r="AJ3881">
        <f t="shared" si="261"/>
        <v>0.21052631578947367</v>
      </c>
      <c r="AK3881">
        <v>2</v>
      </c>
      <c r="AL3881">
        <v>0</v>
      </c>
    </row>
    <row r="3882" spans="1:38" x14ac:dyDescent="0.2">
      <c r="A3882" t="s">
        <v>1127</v>
      </c>
      <c r="B3882">
        <v>532</v>
      </c>
      <c r="C3882">
        <v>588</v>
      </c>
      <c r="D3882">
        <f>C3882-B3882</f>
        <v>56</v>
      </c>
      <c r="E3882">
        <v>0.2626</v>
      </c>
      <c r="F3882" s="1">
        <v>3.9999999999999998E-6</v>
      </c>
      <c r="G3882">
        <v>54</v>
      </c>
      <c r="H3882" t="s">
        <v>32</v>
      </c>
      <c r="I3882" t="s">
        <v>33</v>
      </c>
      <c r="J3882">
        <v>2.2839999999999998</v>
      </c>
      <c r="K3882">
        <v>0</v>
      </c>
      <c r="L3882">
        <v>0</v>
      </c>
      <c r="M3882">
        <v>7</v>
      </c>
      <c r="N3882">
        <v>5</v>
      </c>
      <c r="O3882">
        <v>0</v>
      </c>
      <c r="P3882">
        <v>0</v>
      </c>
      <c r="Q3882">
        <v>1</v>
      </c>
      <c r="R3882">
        <v>2</v>
      </c>
      <c r="S3882">
        <v>4</v>
      </c>
      <c r="T3882">
        <v>1</v>
      </c>
      <c r="U3882">
        <v>0</v>
      </c>
      <c r="V3882">
        <v>4</v>
      </c>
      <c r="W3882">
        <v>2</v>
      </c>
      <c r="X3882">
        <v>0</v>
      </c>
      <c r="Y3882">
        <v>4</v>
      </c>
      <c r="Z3882">
        <v>3</v>
      </c>
      <c r="AA3882">
        <v>4</v>
      </c>
      <c r="AB3882">
        <v>1</v>
      </c>
      <c r="AC3882">
        <v>0</v>
      </c>
      <c r="AD3882">
        <v>0</v>
      </c>
      <c r="AE3882">
        <f>SUM(M3882:N3882)/SUM(K3882:AD3882)</f>
        <v>0.31578947368421051</v>
      </c>
      <c r="AF3882">
        <f>SUM(S3882,Y3882)/SUM(K3882:AD3882)</f>
        <v>0.21052631578947367</v>
      </c>
      <c r="AG3882">
        <f t="shared" si="258"/>
        <v>5.2631578947368418E-2</v>
      </c>
      <c r="AH3882">
        <f t="shared" si="259"/>
        <v>0</v>
      </c>
      <c r="AI3882">
        <f t="shared" si="260"/>
        <v>0.10526315789473684</v>
      </c>
      <c r="AJ3882">
        <f t="shared" si="261"/>
        <v>0.31578947368421051</v>
      </c>
    </row>
    <row r="3883" spans="1:38" x14ac:dyDescent="0.2">
      <c r="A3883" t="s">
        <v>1099</v>
      </c>
      <c r="B3883">
        <v>665</v>
      </c>
      <c r="C3883">
        <v>1192</v>
      </c>
      <c r="D3883">
        <f>C3883-B3883</f>
        <v>527</v>
      </c>
      <c r="E3883">
        <v>0.24660000000000001</v>
      </c>
      <c r="F3883">
        <v>3.4738999999999999E-2</v>
      </c>
      <c r="G3883">
        <v>42</v>
      </c>
      <c r="H3883" t="s">
        <v>35</v>
      </c>
      <c r="I3883" t="s">
        <v>36</v>
      </c>
      <c r="J3883">
        <v>2.5059999999999998</v>
      </c>
      <c r="K3883">
        <v>10</v>
      </c>
      <c r="L3883">
        <v>0</v>
      </c>
      <c r="M3883">
        <v>14</v>
      </c>
      <c r="N3883">
        <v>24</v>
      </c>
      <c r="O3883">
        <v>2</v>
      </c>
      <c r="P3883">
        <v>24</v>
      </c>
      <c r="Q3883">
        <v>6</v>
      </c>
      <c r="R3883">
        <v>3</v>
      </c>
      <c r="S3883">
        <v>26</v>
      </c>
      <c r="T3883">
        <v>6</v>
      </c>
      <c r="U3883">
        <v>1</v>
      </c>
      <c r="V3883">
        <v>16</v>
      </c>
      <c r="W3883">
        <v>7</v>
      </c>
      <c r="X3883">
        <v>16</v>
      </c>
      <c r="Y3883">
        <v>17</v>
      </c>
      <c r="Z3883">
        <v>17</v>
      </c>
      <c r="AA3883">
        <v>9</v>
      </c>
      <c r="AB3883">
        <v>4</v>
      </c>
      <c r="AC3883">
        <v>0</v>
      </c>
      <c r="AD3883">
        <v>2</v>
      </c>
      <c r="AE3883">
        <f>SUM(M3883:N3883)/SUM(K3883:AD3883)</f>
        <v>0.18627450980392157</v>
      </c>
      <c r="AF3883">
        <f>SUM(S3883,Y3883)/SUM(K3883:AD3883)</f>
        <v>0.2107843137254902</v>
      </c>
      <c r="AG3883">
        <f t="shared" si="258"/>
        <v>0.20098039215686275</v>
      </c>
      <c r="AH3883">
        <f t="shared" si="259"/>
        <v>1.9607843137254902E-2</v>
      </c>
      <c r="AI3883">
        <f t="shared" si="260"/>
        <v>6.8627450980392163E-2</v>
      </c>
      <c r="AJ3883">
        <f t="shared" si="261"/>
        <v>0.31372549019607843</v>
      </c>
    </row>
    <row r="3884" spans="1:38" x14ac:dyDescent="0.2">
      <c r="A3884" t="s">
        <v>1528</v>
      </c>
      <c r="B3884">
        <v>111</v>
      </c>
      <c r="C3884">
        <v>495</v>
      </c>
      <c r="D3884">
        <f>C3884-B3884</f>
        <v>384</v>
      </c>
      <c r="E3884">
        <v>0.21840000000000001</v>
      </c>
      <c r="F3884">
        <v>9.0000000000000006E-5</v>
      </c>
      <c r="G3884">
        <v>30</v>
      </c>
      <c r="H3884" t="s">
        <v>35</v>
      </c>
      <c r="I3884" t="s">
        <v>49</v>
      </c>
      <c r="J3884">
        <v>2.7309999999999999</v>
      </c>
      <c r="K3884">
        <v>3</v>
      </c>
      <c r="L3884">
        <v>1</v>
      </c>
      <c r="M3884">
        <v>12</v>
      </c>
      <c r="N3884">
        <v>23</v>
      </c>
      <c r="O3884">
        <v>4</v>
      </c>
      <c r="P3884">
        <v>14</v>
      </c>
      <c r="Q3884">
        <v>5</v>
      </c>
      <c r="R3884">
        <v>2</v>
      </c>
      <c r="S3884">
        <v>28</v>
      </c>
      <c r="T3884">
        <v>11</v>
      </c>
      <c r="U3884">
        <v>1</v>
      </c>
      <c r="V3884">
        <v>8</v>
      </c>
      <c r="W3884">
        <v>8</v>
      </c>
      <c r="X3884">
        <v>7</v>
      </c>
      <c r="Y3884">
        <v>7</v>
      </c>
      <c r="Z3884">
        <v>21</v>
      </c>
      <c r="AA3884">
        <v>8</v>
      </c>
      <c r="AB3884">
        <v>2</v>
      </c>
      <c r="AC3884">
        <v>0</v>
      </c>
      <c r="AD3884">
        <v>1</v>
      </c>
      <c r="AE3884">
        <f>SUM(M3884:N3884)/SUM(K3884:AD3884)</f>
        <v>0.21084337349397592</v>
      </c>
      <c r="AF3884">
        <f>SUM(S3884,Y3884)/SUM(K3884:AD3884)</f>
        <v>0.21084337349397592</v>
      </c>
      <c r="AG3884">
        <f t="shared" si="258"/>
        <v>0.15060240963855423</v>
      </c>
      <c r="AH3884">
        <f t="shared" si="259"/>
        <v>3.0120481927710843E-2</v>
      </c>
      <c r="AI3884">
        <f t="shared" si="260"/>
        <v>9.6385542168674704E-2</v>
      </c>
      <c r="AJ3884">
        <f t="shared" si="261"/>
        <v>0.30120481927710846</v>
      </c>
    </row>
    <row r="3885" spans="1:38" x14ac:dyDescent="0.2">
      <c r="A3885" t="s">
        <v>2455</v>
      </c>
      <c r="B3885">
        <v>42</v>
      </c>
      <c r="C3885">
        <v>331</v>
      </c>
      <c r="D3885">
        <f>C3885-B3885</f>
        <v>289</v>
      </c>
      <c r="E3885">
        <v>0.216</v>
      </c>
      <c r="F3885">
        <v>1.305E-3</v>
      </c>
      <c r="G3885">
        <v>30</v>
      </c>
      <c r="H3885" t="s">
        <v>35</v>
      </c>
      <c r="I3885" t="s">
        <v>44</v>
      </c>
      <c r="J3885">
        <v>2.7789999999999999</v>
      </c>
      <c r="K3885">
        <v>4</v>
      </c>
      <c r="L3885">
        <v>1</v>
      </c>
      <c r="M3885">
        <v>8</v>
      </c>
      <c r="N3885">
        <v>12</v>
      </c>
      <c r="O3885">
        <v>1</v>
      </c>
      <c r="P3885">
        <v>12</v>
      </c>
      <c r="Q3885">
        <v>4</v>
      </c>
      <c r="R3885">
        <v>4</v>
      </c>
      <c r="S3885">
        <v>16</v>
      </c>
      <c r="T3885">
        <v>3</v>
      </c>
      <c r="U3885">
        <v>0</v>
      </c>
      <c r="V3885">
        <v>7</v>
      </c>
      <c r="W3885">
        <v>7</v>
      </c>
      <c r="X3885">
        <v>7</v>
      </c>
      <c r="Y3885">
        <v>11</v>
      </c>
      <c r="Z3885">
        <v>11</v>
      </c>
      <c r="AA3885">
        <v>8</v>
      </c>
      <c r="AB3885">
        <v>5</v>
      </c>
      <c r="AC3885">
        <v>0</v>
      </c>
      <c r="AD3885">
        <v>7</v>
      </c>
      <c r="AE3885">
        <f>SUM(M3885:N3885)/SUM(K3885:AD3885)</f>
        <v>0.15625</v>
      </c>
      <c r="AF3885">
        <f>SUM(S3885,Y3885)/SUM(K3885:AD3885)</f>
        <v>0.2109375</v>
      </c>
      <c r="AG3885">
        <f t="shared" si="258"/>
        <v>0.1796875</v>
      </c>
      <c r="AH3885">
        <f t="shared" si="259"/>
        <v>6.25E-2</v>
      </c>
      <c r="AI3885">
        <f t="shared" si="260"/>
        <v>9.375E-2</v>
      </c>
      <c r="AJ3885">
        <f t="shared" si="261"/>
        <v>0.296875</v>
      </c>
    </row>
    <row r="3886" spans="1:38" x14ac:dyDescent="0.2">
      <c r="A3886" t="s">
        <v>1838</v>
      </c>
      <c r="B3886">
        <v>1</v>
      </c>
      <c r="C3886">
        <v>347</v>
      </c>
      <c r="D3886">
        <f>C3886-B3886</f>
        <v>346</v>
      </c>
      <c r="E3886">
        <v>0.39829999999999999</v>
      </c>
      <c r="F3886">
        <v>4.8000000000000001E-5</v>
      </c>
      <c r="G3886">
        <v>78</v>
      </c>
      <c r="H3886" t="s">
        <v>46</v>
      </c>
      <c r="I3886" t="s">
        <v>49</v>
      </c>
      <c r="J3886">
        <v>2.7330000000000001</v>
      </c>
      <c r="K3886">
        <v>6</v>
      </c>
      <c r="L3886">
        <v>0</v>
      </c>
      <c r="M3886">
        <v>10</v>
      </c>
      <c r="N3886">
        <v>15</v>
      </c>
      <c r="O3886">
        <v>1</v>
      </c>
      <c r="P3886">
        <v>25</v>
      </c>
      <c r="Q3886">
        <v>2</v>
      </c>
      <c r="R3886">
        <v>1</v>
      </c>
      <c r="S3886">
        <v>21</v>
      </c>
      <c r="T3886">
        <v>3</v>
      </c>
      <c r="U3886">
        <v>1</v>
      </c>
      <c r="V3886">
        <v>10</v>
      </c>
      <c r="W3886">
        <v>6</v>
      </c>
      <c r="X3886">
        <v>1</v>
      </c>
      <c r="Y3886">
        <v>6</v>
      </c>
      <c r="Z3886">
        <v>3</v>
      </c>
      <c r="AA3886">
        <v>9</v>
      </c>
      <c r="AB3886">
        <v>4</v>
      </c>
      <c r="AC3886">
        <v>1</v>
      </c>
      <c r="AD3886">
        <v>3</v>
      </c>
      <c r="AE3886">
        <f>SUM(M3886:N3886)/SUM(K3886:AD3886)</f>
        <v>0.1953125</v>
      </c>
      <c r="AF3886">
        <f>SUM(S3886,Y3886)/SUM(K3886:AD3886)</f>
        <v>0.2109375</v>
      </c>
      <c r="AG3886">
        <f t="shared" si="258"/>
        <v>0.2890625</v>
      </c>
      <c r="AH3886">
        <f t="shared" si="259"/>
        <v>3.90625E-2</v>
      </c>
      <c r="AI3886">
        <f t="shared" si="260"/>
        <v>7.03125E-2</v>
      </c>
      <c r="AJ3886">
        <f t="shared" si="261"/>
        <v>0.1953125</v>
      </c>
      <c r="AK3886">
        <v>73</v>
      </c>
      <c r="AL3886">
        <v>0</v>
      </c>
    </row>
    <row r="3887" spans="1:38" x14ac:dyDescent="0.2">
      <c r="A3887" t="s">
        <v>2357</v>
      </c>
      <c r="B3887">
        <v>9</v>
      </c>
      <c r="C3887">
        <v>374</v>
      </c>
      <c r="D3887">
        <f>C3887-B3887</f>
        <v>365</v>
      </c>
      <c r="E3887">
        <v>0.56989999999999996</v>
      </c>
      <c r="F3887">
        <v>1.1130000000000001E-3</v>
      </c>
      <c r="G3887">
        <v>90</v>
      </c>
      <c r="H3887" t="s">
        <v>32</v>
      </c>
      <c r="I3887" t="s">
        <v>44</v>
      </c>
      <c r="J3887">
        <v>2.694</v>
      </c>
      <c r="K3887">
        <v>7</v>
      </c>
      <c r="L3887">
        <v>1</v>
      </c>
      <c r="M3887">
        <v>15</v>
      </c>
      <c r="N3887">
        <v>14</v>
      </c>
      <c r="O3887">
        <v>2</v>
      </c>
      <c r="P3887">
        <v>25</v>
      </c>
      <c r="Q3887">
        <v>3</v>
      </c>
      <c r="R3887">
        <v>2</v>
      </c>
      <c r="S3887">
        <v>21</v>
      </c>
      <c r="T3887">
        <v>1</v>
      </c>
      <c r="U3887">
        <v>0</v>
      </c>
      <c r="V3887">
        <v>5</v>
      </c>
      <c r="W3887">
        <v>7</v>
      </c>
      <c r="X3887">
        <v>4</v>
      </c>
      <c r="Y3887">
        <v>6</v>
      </c>
      <c r="Z3887">
        <v>5</v>
      </c>
      <c r="AA3887">
        <v>5</v>
      </c>
      <c r="AB3887">
        <v>4</v>
      </c>
      <c r="AC3887">
        <v>0</v>
      </c>
      <c r="AD3887">
        <v>1</v>
      </c>
      <c r="AE3887">
        <f>SUM(M3887:N3887)/SUM(K3887:AD3887)</f>
        <v>0.2265625</v>
      </c>
      <c r="AF3887">
        <f>SUM(S3887,Y3887)/SUM(K3887:AD3887)</f>
        <v>0.2109375</v>
      </c>
      <c r="AG3887">
        <f t="shared" si="258"/>
        <v>0.3046875</v>
      </c>
      <c r="AH3887">
        <f t="shared" si="259"/>
        <v>2.34375E-2</v>
      </c>
      <c r="AI3887">
        <f t="shared" si="260"/>
        <v>5.46875E-2</v>
      </c>
      <c r="AJ3887">
        <f t="shared" si="261"/>
        <v>0.1796875</v>
      </c>
      <c r="AK3887">
        <v>26</v>
      </c>
      <c r="AL3887">
        <v>4</v>
      </c>
    </row>
    <row r="3888" spans="1:38" x14ac:dyDescent="0.2">
      <c r="A3888" t="s">
        <v>678</v>
      </c>
      <c r="B3888">
        <v>52</v>
      </c>
      <c r="C3888">
        <v>325</v>
      </c>
      <c r="D3888">
        <f>C3888-B3888</f>
        <v>273</v>
      </c>
      <c r="E3888">
        <v>8.7499999999999994E-2</v>
      </c>
      <c r="F3888">
        <v>3.3530000000000001E-3</v>
      </c>
      <c r="G3888">
        <v>6</v>
      </c>
      <c r="H3888" t="s">
        <v>35</v>
      </c>
      <c r="I3888" t="s">
        <v>235</v>
      </c>
      <c r="J3888">
        <v>2.3740000000000001</v>
      </c>
      <c r="K3888">
        <v>3</v>
      </c>
      <c r="L3888">
        <v>0</v>
      </c>
      <c r="M3888">
        <v>8</v>
      </c>
      <c r="N3888">
        <v>10</v>
      </c>
      <c r="O3888">
        <v>0</v>
      </c>
      <c r="P3888">
        <v>10</v>
      </c>
      <c r="Q3888">
        <v>4</v>
      </c>
      <c r="R3888">
        <v>2</v>
      </c>
      <c r="S3888">
        <v>13</v>
      </c>
      <c r="T3888">
        <v>4</v>
      </c>
      <c r="U3888">
        <v>2</v>
      </c>
      <c r="V3888">
        <v>11</v>
      </c>
      <c r="W3888">
        <v>6</v>
      </c>
      <c r="X3888">
        <v>9</v>
      </c>
      <c r="Y3888">
        <v>10</v>
      </c>
      <c r="Z3888">
        <v>6</v>
      </c>
      <c r="AA3888">
        <v>6</v>
      </c>
      <c r="AB3888">
        <v>1</v>
      </c>
      <c r="AC3888">
        <v>0</v>
      </c>
      <c r="AD3888">
        <v>4</v>
      </c>
      <c r="AE3888">
        <f>SUM(M3888:N3888)/SUM(K3888:AD3888)</f>
        <v>0.16513761467889909</v>
      </c>
      <c r="AF3888">
        <f>SUM(S3888,Y3888)/SUM(K3888:AD3888)</f>
        <v>0.21100917431192662</v>
      </c>
      <c r="AG3888">
        <f t="shared" si="258"/>
        <v>0.1743119266055046</v>
      </c>
      <c r="AH3888">
        <f t="shared" si="259"/>
        <v>3.669724770642202E-2</v>
      </c>
      <c r="AI3888">
        <f t="shared" si="260"/>
        <v>8.2568807339449546E-2</v>
      </c>
      <c r="AJ3888">
        <f t="shared" si="261"/>
        <v>0.33027522935779818</v>
      </c>
    </row>
    <row r="3889" spans="1:38" x14ac:dyDescent="0.2">
      <c r="A3889" t="s">
        <v>250</v>
      </c>
      <c r="B3889">
        <v>1045</v>
      </c>
      <c r="C3889">
        <v>1157</v>
      </c>
      <c r="D3889">
        <f>C3889-B3889</f>
        <v>112</v>
      </c>
      <c r="E3889">
        <v>0.22500000000000001</v>
      </c>
      <c r="F3889" s="1">
        <v>5.0000000000000004E-6</v>
      </c>
      <c r="G3889">
        <v>30</v>
      </c>
      <c r="H3889" t="s">
        <v>35</v>
      </c>
      <c r="I3889" t="s">
        <v>44</v>
      </c>
      <c r="J3889">
        <v>3.266</v>
      </c>
      <c r="K3889">
        <v>5</v>
      </c>
      <c r="L3889">
        <v>0</v>
      </c>
      <c r="M3889">
        <v>5</v>
      </c>
      <c r="N3889">
        <v>14</v>
      </c>
      <c r="O3889">
        <v>3</v>
      </c>
      <c r="P3889">
        <v>1</v>
      </c>
      <c r="Q3889">
        <v>2</v>
      </c>
      <c r="R3889">
        <v>6</v>
      </c>
      <c r="S3889">
        <v>19</v>
      </c>
      <c r="T3889">
        <v>12</v>
      </c>
      <c r="U3889">
        <v>2</v>
      </c>
      <c r="V3889">
        <v>10</v>
      </c>
      <c r="W3889">
        <v>0</v>
      </c>
      <c r="X3889">
        <v>6</v>
      </c>
      <c r="Y3889">
        <v>4</v>
      </c>
      <c r="Z3889">
        <v>9</v>
      </c>
      <c r="AA3889">
        <v>6</v>
      </c>
      <c r="AB3889">
        <v>2</v>
      </c>
      <c r="AC3889">
        <v>0</v>
      </c>
      <c r="AD3889">
        <v>3</v>
      </c>
      <c r="AE3889">
        <f>SUM(M3889:N3889)/SUM(K3889:AD3889)</f>
        <v>0.1743119266055046</v>
      </c>
      <c r="AF3889">
        <f>SUM(S3889,Y3889)/SUM(K3889:AD3889)</f>
        <v>0.21100917431192662</v>
      </c>
      <c r="AG3889">
        <f t="shared" si="258"/>
        <v>5.5045871559633031E-2</v>
      </c>
      <c r="AH3889">
        <f t="shared" si="259"/>
        <v>5.5045871559633031E-2</v>
      </c>
      <c r="AI3889">
        <f t="shared" si="260"/>
        <v>0.20183486238532111</v>
      </c>
      <c r="AJ3889">
        <f t="shared" si="261"/>
        <v>0.30275229357798167</v>
      </c>
    </row>
    <row r="3890" spans="1:38" x14ac:dyDescent="0.2">
      <c r="A3890" t="s">
        <v>1063</v>
      </c>
      <c r="B3890">
        <v>307</v>
      </c>
      <c r="C3890">
        <v>415</v>
      </c>
      <c r="D3890">
        <f>C3890-B3890</f>
        <v>108</v>
      </c>
      <c r="E3890">
        <v>0.2079</v>
      </c>
      <c r="F3890">
        <v>4.4590000000000003E-3</v>
      </c>
      <c r="G3890">
        <v>30</v>
      </c>
      <c r="H3890" t="s">
        <v>35</v>
      </c>
      <c r="I3890" t="s">
        <v>133</v>
      </c>
      <c r="J3890">
        <v>3.052</v>
      </c>
      <c r="K3890">
        <v>2</v>
      </c>
      <c r="L3890">
        <v>0</v>
      </c>
      <c r="M3890">
        <v>5</v>
      </c>
      <c r="N3890">
        <v>8</v>
      </c>
      <c r="O3890">
        <v>3</v>
      </c>
      <c r="P3890">
        <v>7</v>
      </c>
      <c r="Q3890">
        <v>0</v>
      </c>
      <c r="R3890">
        <v>0</v>
      </c>
      <c r="S3890">
        <v>12</v>
      </c>
      <c r="T3890">
        <v>6</v>
      </c>
      <c r="U3890">
        <v>2</v>
      </c>
      <c r="V3890">
        <v>5</v>
      </c>
      <c r="W3890">
        <v>1</v>
      </c>
      <c r="X3890">
        <v>7</v>
      </c>
      <c r="Y3890">
        <v>3</v>
      </c>
      <c r="Z3890">
        <v>0</v>
      </c>
      <c r="AA3890">
        <v>3</v>
      </c>
      <c r="AB3890">
        <v>4</v>
      </c>
      <c r="AC3890">
        <v>0</v>
      </c>
      <c r="AD3890">
        <v>3</v>
      </c>
      <c r="AE3890">
        <f>SUM(M3890:N3890)/SUM(K3890:AD3890)</f>
        <v>0.18309859154929578</v>
      </c>
      <c r="AF3890">
        <f>SUM(S3890,Y3890)/SUM(K3890:AD3890)</f>
        <v>0.21126760563380281</v>
      </c>
      <c r="AG3890">
        <f t="shared" si="258"/>
        <v>0.14084507042253522</v>
      </c>
      <c r="AH3890">
        <f t="shared" si="259"/>
        <v>8.4507042253521125E-2</v>
      </c>
      <c r="AI3890">
        <f t="shared" si="260"/>
        <v>0.16901408450704225</v>
      </c>
      <c r="AJ3890">
        <f t="shared" si="261"/>
        <v>0.21126760563380281</v>
      </c>
    </row>
    <row r="3891" spans="1:38" x14ac:dyDescent="0.2">
      <c r="A3891" t="s">
        <v>1955</v>
      </c>
      <c r="B3891">
        <v>49</v>
      </c>
      <c r="C3891">
        <v>166</v>
      </c>
      <c r="D3891">
        <f>C3891-B3891</f>
        <v>117</v>
      </c>
      <c r="E3891">
        <v>0.20730000000000001</v>
      </c>
      <c r="F3891">
        <v>1.6000000000000001E-4</v>
      </c>
      <c r="G3891">
        <v>30</v>
      </c>
      <c r="H3891" t="s">
        <v>46</v>
      </c>
      <c r="I3891" t="s">
        <v>484</v>
      </c>
      <c r="J3891">
        <v>2.7959999999999998</v>
      </c>
      <c r="K3891">
        <v>3</v>
      </c>
      <c r="L3891">
        <v>0</v>
      </c>
      <c r="M3891">
        <v>9</v>
      </c>
      <c r="N3891">
        <v>10</v>
      </c>
      <c r="O3891">
        <v>2</v>
      </c>
      <c r="P3891">
        <v>7</v>
      </c>
      <c r="Q3891">
        <v>3</v>
      </c>
      <c r="R3891">
        <v>3</v>
      </c>
      <c r="S3891">
        <v>8</v>
      </c>
      <c r="T3891">
        <v>2</v>
      </c>
      <c r="U3891">
        <v>2</v>
      </c>
      <c r="V3891">
        <v>3</v>
      </c>
      <c r="W3891">
        <v>2</v>
      </c>
      <c r="X3891">
        <v>3</v>
      </c>
      <c r="Y3891">
        <v>7</v>
      </c>
      <c r="Z3891">
        <v>1</v>
      </c>
      <c r="AA3891">
        <v>1</v>
      </c>
      <c r="AB3891">
        <v>3</v>
      </c>
      <c r="AC3891">
        <v>1</v>
      </c>
      <c r="AD3891">
        <v>1</v>
      </c>
      <c r="AE3891">
        <f>SUM(M3891:N3891)/SUM(K3891:AD3891)</f>
        <v>0.26760563380281688</v>
      </c>
      <c r="AF3891">
        <f>SUM(S3891,Y3891)/SUM(K3891:AD3891)</f>
        <v>0.21126760563380281</v>
      </c>
      <c r="AG3891">
        <f t="shared" si="258"/>
        <v>0.16901408450704225</v>
      </c>
      <c r="AH3891">
        <f t="shared" si="259"/>
        <v>5.6338028169014086E-2</v>
      </c>
      <c r="AI3891">
        <f t="shared" si="260"/>
        <v>0.14084507042253522</v>
      </c>
      <c r="AJ3891">
        <f t="shared" si="261"/>
        <v>0.15492957746478872</v>
      </c>
      <c r="AK3891">
        <v>1</v>
      </c>
      <c r="AL3891">
        <v>0</v>
      </c>
    </row>
    <row r="3892" spans="1:38" x14ac:dyDescent="0.2">
      <c r="A3892" t="s">
        <v>2980</v>
      </c>
      <c r="B3892">
        <v>761</v>
      </c>
      <c r="C3892">
        <v>1098</v>
      </c>
      <c r="D3892">
        <f>C3892-B3892</f>
        <v>337</v>
      </c>
      <c r="E3892">
        <v>0.27189999999999998</v>
      </c>
      <c r="F3892">
        <v>1.4E-5</v>
      </c>
      <c r="G3892">
        <v>54</v>
      </c>
      <c r="H3892" t="s">
        <v>35</v>
      </c>
      <c r="I3892" t="s">
        <v>49</v>
      </c>
      <c r="J3892">
        <v>2.5459999999999998</v>
      </c>
      <c r="K3892">
        <v>3</v>
      </c>
      <c r="L3892">
        <v>0</v>
      </c>
      <c r="M3892">
        <v>18</v>
      </c>
      <c r="N3892">
        <v>23</v>
      </c>
      <c r="O3892">
        <v>2</v>
      </c>
      <c r="P3892">
        <v>16</v>
      </c>
      <c r="Q3892">
        <v>4</v>
      </c>
      <c r="R3892">
        <v>5</v>
      </c>
      <c r="S3892">
        <v>21</v>
      </c>
      <c r="T3892">
        <v>3</v>
      </c>
      <c r="U3892">
        <v>1</v>
      </c>
      <c r="V3892">
        <v>8</v>
      </c>
      <c r="W3892">
        <v>3</v>
      </c>
      <c r="X3892">
        <v>2</v>
      </c>
      <c r="Y3892">
        <v>9</v>
      </c>
      <c r="Z3892">
        <v>9</v>
      </c>
      <c r="AA3892">
        <v>9</v>
      </c>
      <c r="AB3892">
        <v>4</v>
      </c>
      <c r="AC3892">
        <v>0</v>
      </c>
      <c r="AD3892">
        <v>2</v>
      </c>
      <c r="AE3892">
        <f>SUM(M3892:N3892)/SUM(K3892:AD3892)</f>
        <v>0.28873239436619719</v>
      </c>
      <c r="AF3892">
        <f>SUM(S3892,Y3892)/SUM(K3892:AD3892)</f>
        <v>0.21126760563380281</v>
      </c>
      <c r="AG3892">
        <f t="shared" si="258"/>
        <v>0.15492957746478872</v>
      </c>
      <c r="AH3892">
        <f t="shared" si="259"/>
        <v>2.8169014084507043E-2</v>
      </c>
      <c r="AI3892">
        <f t="shared" si="260"/>
        <v>9.154929577464789E-2</v>
      </c>
      <c r="AJ3892">
        <f t="shared" si="261"/>
        <v>0.22535211267605634</v>
      </c>
    </row>
    <row r="3893" spans="1:38" x14ac:dyDescent="0.2">
      <c r="A3893" t="s">
        <v>655</v>
      </c>
      <c r="B3893">
        <v>4</v>
      </c>
      <c r="C3893">
        <v>333</v>
      </c>
      <c r="D3893">
        <f>C3893-B3893</f>
        <v>329</v>
      </c>
      <c r="E3893">
        <v>7.4399999999999994E-2</v>
      </c>
      <c r="F3893">
        <v>1.12E-4</v>
      </c>
      <c r="G3893">
        <v>6</v>
      </c>
      <c r="H3893" t="s">
        <v>32</v>
      </c>
      <c r="I3893" t="s">
        <v>51</v>
      </c>
      <c r="J3893">
        <v>2.8660000000000001</v>
      </c>
      <c r="K3893">
        <v>6</v>
      </c>
      <c r="L3893">
        <v>0</v>
      </c>
      <c r="M3893">
        <v>7</v>
      </c>
      <c r="N3893">
        <v>7</v>
      </c>
      <c r="O3893">
        <v>1</v>
      </c>
      <c r="P3893">
        <v>22</v>
      </c>
      <c r="Q3893">
        <v>2</v>
      </c>
      <c r="R3893">
        <v>3</v>
      </c>
      <c r="S3893">
        <v>19</v>
      </c>
      <c r="T3893">
        <v>2</v>
      </c>
      <c r="U3893">
        <v>2</v>
      </c>
      <c r="V3893">
        <v>9</v>
      </c>
      <c r="W3893">
        <v>5</v>
      </c>
      <c r="X3893">
        <v>9</v>
      </c>
      <c r="Y3893">
        <v>7</v>
      </c>
      <c r="Z3893">
        <v>9</v>
      </c>
      <c r="AA3893">
        <v>5</v>
      </c>
      <c r="AB3893">
        <v>4</v>
      </c>
      <c r="AC3893">
        <v>1</v>
      </c>
      <c r="AD3893">
        <v>3</v>
      </c>
      <c r="AE3893">
        <f>SUM(M3893:N3893)/SUM(K3893:AD3893)</f>
        <v>0.11382113821138211</v>
      </c>
      <c r="AF3893">
        <f>SUM(S3893,Y3893)/SUM(K3893:AD3893)</f>
        <v>0.21138211382113822</v>
      </c>
      <c r="AG3893">
        <f t="shared" si="258"/>
        <v>0.26829268292682928</v>
      </c>
      <c r="AH3893">
        <f t="shared" si="259"/>
        <v>4.065040650406504E-2</v>
      </c>
      <c r="AI3893">
        <f t="shared" si="260"/>
        <v>8.943089430894309E-2</v>
      </c>
      <c r="AJ3893">
        <f t="shared" si="261"/>
        <v>0.27642276422764228</v>
      </c>
      <c r="AK3893">
        <v>3</v>
      </c>
      <c r="AL3893">
        <v>3</v>
      </c>
    </row>
    <row r="3894" spans="1:38" x14ac:dyDescent="0.2">
      <c r="A3894" t="s">
        <v>2927</v>
      </c>
      <c r="B3894">
        <v>44</v>
      </c>
      <c r="C3894">
        <v>239</v>
      </c>
      <c r="D3894">
        <f>C3894-B3894</f>
        <v>195</v>
      </c>
      <c r="E3894">
        <v>0.20080000000000001</v>
      </c>
      <c r="F3894">
        <v>6.3599999999999996E-4</v>
      </c>
      <c r="G3894">
        <v>30</v>
      </c>
      <c r="H3894" t="s">
        <v>35</v>
      </c>
      <c r="I3894" t="s">
        <v>33</v>
      </c>
      <c r="J3894">
        <v>2.9830000000000001</v>
      </c>
      <c r="K3894">
        <v>6</v>
      </c>
      <c r="L3894">
        <v>0</v>
      </c>
      <c r="M3894">
        <v>8</v>
      </c>
      <c r="N3894">
        <v>15</v>
      </c>
      <c r="O3894">
        <v>1</v>
      </c>
      <c r="P3894">
        <v>12</v>
      </c>
      <c r="Q3894">
        <v>1</v>
      </c>
      <c r="R3894">
        <v>2</v>
      </c>
      <c r="S3894">
        <v>13</v>
      </c>
      <c r="T3894">
        <v>8</v>
      </c>
      <c r="U3894">
        <v>5</v>
      </c>
      <c r="V3894">
        <v>5</v>
      </c>
      <c r="W3894">
        <v>2</v>
      </c>
      <c r="X3894">
        <v>13</v>
      </c>
      <c r="Y3894">
        <v>13</v>
      </c>
      <c r="Z3894">
        <v>7</v>
      </c>
      <c r="AA3894">
        <v>5</v>
      </c>
      <c r="AB3894">
        <v>6</v>
      </c>
      <c r="AC3894">
        <v>0</v>
      </c>
      <c r="AD3894">
        <v>1</v>
      </c>
      <c r="AE3894">
        <f>SUM(M3894:N3894)/SUM(K3894:AD3894)</f>
        <v>0.18699186991869918</v>
      </c>
      <c r="AF3894">
        <f>SUM(S3894,Y3894)/SUM(K3894:AD3894)</f>
        <v>0.21138211382113822</v>
      </c>
      <c r="AG3894">
        <f t="shared" si="258"/>
        <v>0.16260162601626016</v>
      </c>
      <c r="AH3894">
        <f t="shared" si="259"/>
        <v>1.6260162601626018E-2</v>
      </c>
      <c r="AI3894">
        <f t="shared" si="260"/>
        <v>0.17073170731707318</v>
      </c>
      <c r="AJ3894">
        <f t="shared" si="261"/>
        <v>0.25203252032520324</v>
      </c>
    </row>
    <row r="3895" spans="1:38" x14ac:dyDescent="0.2">
      <c r="A3895" t="s">
        <v>2167</v>
      </c>
      <c r="B3895">
        <v>5</v>
      </c>
      <c r="C3895">
        <v>343</v>
      </c>
      <c r="D3895">
        <f>C3895-B3895</f>
        <v>338</v>
      </c>
      <c r="E3895">
        <v>0.39789999999999998</v>
      </c>
      <c r="F3895">
        <v>2.2039999999999998E-3</v>
      </c>
      <c r="G3895">
        <v>78</v>
      </c>
      <c r="H3895" t="s">
        <v>32</v>
      </c>
      <c r="I3895" t="s">
        <v>40</v>
      </c>
      <c r="J3895">
        <v>2.5409999999999999</v>
      </c>
      <c r="K3895">
        <v>6</v>
      </c>
      <c r="L3895">
        <v>0</v>
      </c>
      <c r="M3895">
        <v>9</v>
      </c>
      <c r="N3895">
        <v>18</v>
      </c>
      <c r="O3895">
        <v>1</v>
      </c>
      <c r="P3895">
        <v>22</v>
      </c>
      <c r="Q3895">
        <v>3</v>
      </c>
      <c r="R3895">
        <v>2</v>
      </c>
      <c r="S3895">
        <v>25</v>
      </c>
      <c r="T3895">
        <v>0</v>
      </c>
      <c r="U3895">
        <v>0</v>
      </c>
      <c r="V3895">
        <v>7</v>
      </c>
      <c r="W3895">
        <v>6</v>
      </c>
      <c r="X3895">
        <v>4</v>
      </c>
      <c r="Y3895">
        <v>1</v>
      </c>
      <c r="Z3895">
        <v>7</v>
      </c>
      <c r="AA3895">
        <v>7</v>
      </c>
      <c r="AB3895">
        <v>3</v>
      </c>
      <c r="AC3895">
        <v>0</v>
      </c>
      <c r="AD3895">
        <v>2</v>
      </c>
      <c r="AE3895">
        <f>SUM(M3895:N3895)/SUM(K3895:AD3895)</f>
        <v>0.21951219512195122</v>
      </c>
      <c r="AF3895">
        <f>SUM(S3895,Y3895)/SUM(K3895:AD3895)</f>
        <v>0.21138211382113822</v>
      </c>
      <c r="AG3895">
        <f t="shared" si="258"/>
        <v>0.27642276422764228</v>
      </c>
      <c r="AH3895">
        <f t="shared" si="259"/>
        <v>2.4390243902439025E-2</v>
      </c>
      <c r="AI3895">
        <f t="shared" si="260"/>
        <v>4.065040650406504E-2</v>
      </c>
      <c r="AJ3895">
        <f t="shared" si="261"/>
        <v>0.22764227642276422</v>
      </c>
      <c r="AK3895">
        <v>10</v>
      </c>
      <c r="AL3895">
        <v>0</v>
      </c>
    </row>
    <row r="3896" spans="1:38" x14ac:dyDescent="0.2">
      <c r="A3896" t="s">
        <v>159</v>
      </c>
      <c r="B3896">
        <v>73</v>
      </c>
      <c r="C3896">
        <v>732</v>
      </c>
      <c r="D3896">
        <f>C3896-B3896</f>
        <v>659</v>
      </c>
      <c r="E3896">
        <v>0.29360000000000003</v>
      </c>
      <c r="F3896" s="1">
        <v>3.9999999999999998E-6</v>
      </c>
      <c r="G3896">
        <v>54</v>
      </c>
      <c r="H3896" t="s">
        <v>46</v>
      </c>
      <c r="I3896" t="s">
        <v>49</v>
      </c>
      <c r="J3896">
        <v>2.948</v>
      </c>
      <c r="K3896">
        <v>17</v>
      </c>
      <c r="L3896">
        <v>0</v>
      </c>
      <c r="M3896">
        <v>23</v>
      </c>
      <c r="N3896">
        <v>33</v>
      </c>
      <c r="O3896">
        <v>8</v>
      </c>
      <c r="P3896">
        <v>28</v>
      </c>
      <c r="Q3896">
        <v>5</v>
      </c>
      <c r="R3896">
        <v>5</v>
      </c>
      <c r="S3896">
        <v>41</v>
      </c>
      <c r="T3896">
        <v>11</v>
      </c>
      <c r="U3896">
        <v>7</v>
      </c>
      <c r="V3896">
        <v>21</v>
      </c>
      <c r="W3896">
        <v>17</v>
      </c>
      <c r="X3896">
        <v>8</v>
      </c>
      <c r="Y3896">
        <v>22</v>
      </c>
      <c r="Z3896">
        <v>20</v>
      </c>
      <c r="AA3896">
        <v>15</v>
      </c>
      <c r="AB3896">
        <v>12</v>
      </c>
      <c r="AC3896">
        <v>1</v>
      </c>
      <c r="AD3896">
        <v>4</v>
      </c>
      <c r="AE3896">
        <f>SUM(M3896:N3896)/SUM(K3896:AD3896)</f>
        <v>0.18791946308724833</v>
      </c>
      <c r="AF3896">
        <f>SUM(S3896,Y3896)/SUM(K3896:AD3896)</f>
        <v>0.21140939597315436</v>
      </c>
      <c r="AG3896">
        <f t="shared" si="258"/>
        <v>0.20805369127516779</v>
      </c>
      <c r="AH3896">
        <f t="shared" si="259"/>
        <v>4.3624161073825503E-2</v>
      </c>
      <c r="AI3896">
        <f t="shared" si="260"/>
        <v>0.1174496644295302</v>
      </c>
      <c r="AJ3896">
        <f t="shared" si="261"/>
        <v>0.23154362416107382</v>
      </c>
      <c r="AK3896">
        <v>27</v>
      </c>
      <c r="AL3896">
        <v>2</v>
      </c>
    </row>
    <row r="3897" spans="1:38" x14ac:dyDescent="0.2">
      <c r="A3897" t="s">
        <v>134</v>
      </c>
      <c r="B3897">
        <v>25</v>
      </c>
      <c r="C3897">
        <v>560</v>
      </c>
      <c r="D3897">
        <f>C3897-B3897</f>
        <v>535</v>
      </c>
      <c r="E3897">
        <v>0.18990000000000001</v>
      </c>
      <c r="F3897">
        <v>3.1599999999999998E-4</v>
      </c>
      <c r="G3897">
        <v>18</v>
      </c>
      <c r="H3897" t="s">
        <v>35</v>
      </c>
      <c r="I3897" t="s">
        <v>133</v>
      </c>
      <c r="J3897">
        <v>2.4580000000000002</v>
      </c>
      <c r="K3897">
        <v>5</v>
      </c>
      <c r="L3897">
        <v>1</v>
      </c>
      <c r="M3897">
        <v>9</v>
      </c>
      <c r="N3897">
        <v>21</v>
      </c>
      <c r="O3897">
        <v>1</v>
      </c>
      <c r="P3897">
        <v>19</v>
      </c>
      <c r="Q3897">
        <v>4</v>
      </c>
      <c r="R3897">
        <v>4</v>
      </c>
      <c r="S3897">
        <v>29</v>
      </c>
      <c r="T3897">
        <v>4</v>
      </c>
      <c r="U3897">
        <v>1</v>
      </c>
      <c r="V3897">
        <v>17</v>
      </c>
      <c r="W3897">
        <v>10</v>
      </c>
      <c r="X3897">
        <v>12</v>
      </c>
      <c r="Y3897">
        <v>8</v>
      </c>
      <c r="Z3897">
        <v>15</v>
      </c>
      <c r="AA3897">
        <v>9</v>
      </c>
      <c r="AB3897">
        <v>2</v>
      </c>
      <c r="AC3897">
        <v>1</v>
      </c>
      <c r="AD3897">
        <v>3</v>
      </c>
      <c r="AE3897">
        <f>SUM(M3897:N3897)/SUM(K3897:AD3897)</f>
        <v>0.17142857142857143</v>
      </c>
      <c r="AF3897">
        <f>SUM(S3897,Y3897)/SUM(K3897:AD3897)</f>
        <v>0.21142857142857144</v>
      </c>
      <c r="AG3897">
        <f t="shared" si="258"/>
        <v>0.19428571428571428</v>
      </c>
      <c r="AH3897">
        <f t="shared" si="259"/>
        <v>2.8571428571428571E-2</v>
      </c>
      <c r="AI3897">
        <f t="shared" si="260"/>
        <v>6.2857142857142861E-2</v>
      </c>
      <c r="AJ3897">
        <f t="shared" si="261"/>
        <v>0.33142857142857141</v>
      </c>
    </row>
    <row r="3898" spans="1:38" x14ac:dyDescent="0.2">
      <c r="A3898" t="s">
        <v>334</v>
      </c>
      <c r="B3898">
        <v>1</v>
      </c>
      <c r="C3898">
        <v>1306</v>
      </c>
      <c r="D3898">
        <f>C3898-B3898</f>
        <v>1305</v>
      </c>
      <c r="E3898">
        <v>0.26440000000000002</v>
      </c>
      <c r="F3898" s="1">
        <v>3.9999999999999998E-6</v>
      </c>
      <c r="G3898">
        <v>54</v>
      </c>
      <c r="H3898" t="s">
        <v>35</v>
      </c>
      <c r="I3898" t="s">
        <v>100</v>
      </c>
      <c r="J3898">
        <v>2.3620000000000001</v>
      </c>
      <c r="K3898">
        <v>29</v>
      </c>
      <c r="L3898">
        <v>2</v>
      </c>
      <c r="M3898">
        <v>78</v>
      </c>
      <c r="N3898">
        <v>115</v>
      </c>
      <c r="O3898">
        <v>8</v>
      </c>
      <c r="P3898">
        <v>28</v>
      </c>
      <c r="Q3898">
        <v>15</v>
      </c>
      <c r="R3898">
        <v>15</v>
      </c>
      <c r="S3898">
        <v>109</v>
      </c>
      <c r="T3898">
        <v>28</v>
      </c>
      <c r="U3898">
        <v>8</v>
      </c>
      <c r="V3898">
        <v>67</v>
      </c>
      <c r="W3898">
        <v>4</v>
      </c>
      <c r="X3898">
        <v>61</v>
      </c>
      <c r="Y3898">
        <v>50</v>
      </c>
      <c r="Z3898">
        <v>70</v>
      </c>
      <c r="AA3898">
        <v>42</v>
      </c>
      <c r="AB3898">
        <v>14</v>
      </c>
      <c r="AC3898">
        <v>2</v>
      </c>
      <c r="AD3898">
        <v>7</v>
      </c>
      <c r="AE3898">
        <f>SUM(M3898:N3898)/SUM(K3898:AD3898)</f>
        <v>0.25664893617021278</v>
      </c>
      <c r="AF3898">
        <f>SUM(S3898,Y3898)/SUM(K3898:AD3898)</f>
        <v>0.21143617021276595</v>
      </c>
      <c r="AG3898">
        <f t="shared" si="258"/>
        <v>8.1117021276595744E-2</v>
      </c>
      <c r="AH3898">
        <f t="shared" si="259"/>
        <v>2.2606382978723406E-2</v>
      </c>
      <c r="AI3898">
        <f t="shared" si="260"/>
        <v>8.6436170212765964E-2</v>
      </c>
      <c r="AJ3898">
        <f t="shared" si="261"/>
        <v>0.34175531914893614</v>
      </c>
    </row>
    <row r="3899" spans="1:38" x14ac:dyDescent="0.2">
      <c r="A3899" t="s">
        <v>987</v>
      </c>
      <c r="B3899">
        <v>866</v>
      </c>
      <c r="C3899">
        <v>2246</v>
      </c>
      <c r="D3899">
        <f>C3899-B3899</f>
        <v>1380</v>
      </c>
      <c r="E3899">
        <v>0.1835</v>
      </c>
      <c r="F3899">
        <v>7.4920000000000004E-3</v>
      </c>
      <c r="G3899">
        <v>18</v>
      </c>
      <c r="H3899" t="s">
        <v>35</v>
      </c>
      <c r="I3899" t="s">
        <v>51</v>
      </c>
      <c r="J3899">
        <v>2.93</v>
      </c>
      <c r="K3899">
        <v>21</v>
      </c>
      <c r="L3899">
        <v>3</v>
      </c>
      <c r="M3899">
        <v>36</v>
      </c>
      <c r="N3899">
        <v>53</v>
      </c>
      <c r="O3899">
        <v>10</v>
      </c>
      <c r="P3899">
        <v>67</v>
      </c>
      <c r="Q3899">
        <v>16</v>
      </c>
      <c r="R3899">
        <v>13</v>
      </c>
      <c r="S3899">
        <v>81</v>
      </c>
      <c r="T3899">
        <v>27</v>
      </c>
      <c r="U3899">
        <v>5</v>
      </c>
      <c r="V3899">
        <v>42</v>
      </c>
      <c r="W3899">
        <v>19</v>
      </c>
      <c r="X3899">
        <v>21</v>
      </c>
      <c r="Y3899">
        <v>37</v>
      </c>
      <c r="Z3899">
        <v>51</v>
      </c>
      <c r="AA3899">
        <v>26</v>
      </c>
      <c r="AB3899">
        <v>18</v>
      </c>
      <c r="AC3899">
        <v>4</v>
      </c>
      <c r="AD3899">
        <v>8</v>
      </c>
      <c r="AE3899">
        <f>SUM(M3899:N3899)/SUM(K3899:AD3899)</f>
        <v>0.15949820788530467</v>
      </c>
      <c r="AF3899">
        <f>SUM(S3899,Y3899)/SUM(K3899:AD3899)</f>
        <v>0.21146953405017921</v>
      </c>
      <c r="AG3899">
        <f t="shared" si="258"/>
        <v>0.1917562724014337</v>
      </c>
      <c r="AH3899">
        <f t="shared" si="259"/>
        <v>3.9426523297491037E-2</v>
      </c>
      <c r="AI3899">
        <f t="shared" si="260"/>
        <v>0.11290322580645161</v>
      </c>
      <c r="AJ3899">
        <f t="shared" si="261"/>
        <v>0.28494623655913981</v>
      </c>
    </row>
    <row r="3900" spans="1:38" x14ac:dyDescent="0.2">
      <c r="A3900" t="s">
        <v>993</v>
      </c>
      <c r="B3900">
        <v>813</v>
      </c>
      <c r="C3900">
        <v>886</v>
      </c>
      <c r="D3900">
        <f>C3900-B3900</f>
        <v>73</v>
      </c>
      <c r="E3900">
        <v>0.17430000000000001</v>
      </c>
      <c r="F3900">
        <v>1.18E-4</v>
      </c>
      <c r="G3900">
        <v>18</v>
      </c>
      <c r="H3900" t="s">
        <v>35</v>
      </c>
      <c r="I3900" t="s">
        <v>44</v>
      </c>
      <c r="J3900">
        <v>2.9830000000000001</v>
      </c>
      <c r="K3900">
        <v>1</v>
      </c>
      <c r="L3900">
        <v>0</v>
      </c>
      <c r="M3900">
        <v>1</v>
      </c>
      <c r="N3900">
        <v>6</v>
      </c>
      <c r="O3900">
        <v>1</v>
      </c>
      <c r="P3900">
        <v>0</v>
      </c>
      <c r="Q3900">
        <v>1</v>
      </c>
      <c r="R3900">
        <v>4</v>
      </c>
      <c r="S3900">
        <v>9</v>
      </c>
      <c r="T3900">
        <v>4</v>
      </c>
      <c r="U3900">
        <v>0</v>
      </c>
      <c r="V3900">
        <v>8</v>
      </c>
      <c r="W3900">
        <v>0</v>
      </c>
      <c r="X3900">
        <v>2</v>
      </c>
      <c r="Y3900">
        <v>2</v>
      </c>
      <c r="Z3900">
        <v>8</v>
      </c>
      <c r="AA3900">
        <v>5</v>
      </c>
      <c r="AB3900">
        <v>0</v>
      </c>
      <c r="AC3900">
        <v>0</v>
      </c>
      <c r="AD3900">
        <v>0</v>
      </c>
      <c r="AE3900">
        <f>SUM(M3900:N3900)/SUM(K3900:AD3900)</f>
        <v>0.13461538461538461</v>
      </c>
      <c r="AF3900">
        <f>SUM(S3900,Y3900)/SUM(K3900:AD3900)</f>
        <v>0.21153846153846154</v>
      </c>
      <c r="AG3900">
        <f t="shared" si="258"/>
        <v>1.9230769230769232E-2</v>
      </c>
      <c r="AH3900">
        <f t="shared" si="259"/>
        <v>1.9230769230769232E-2</v>
      </c>
      <c r="AI3900">
        <f t="shared" si="260"/>
        <v>0.15384615384615385</v>
      </c>
      <c r="AJ3900">
        <f t="shared" si="261"/>
        <v>0.46153846153846156</v>
      </c>
    </row>
    <row r="3901" spans="1:38" x14ac:dyDescent="0.2">
      <c r="A3901" t="s">
        <v>1063</v>
      </c>
      <c r="B3901">
        <v>545</v>
      </c>
      <c r="C3901">
        <v>634</v>
      </c>
      <c r="D3901">
        <f>C3901-B3901</f>
        <v>89</v>
      </c>
      <c r="E3901">
        <v>0.2079</v>
      </c>
      <c r="F3901">
        <v>4.4590000000000003E-3</v>
      </c>
      <c r="G3901">
        <v>30</v>
      </c>
      <c r="H3901" t="s">
        <v>35</v>
      </c>
      <c r="I3901" t="s">
        <v>133</v>
      </c>
      <c r="J3901">
        <v>2.9940000000000002</v>
      </c>
      <c r="K3901">
        <v>3</v>
      </c>
      <c r="L3901">
        <v>0</v>
      </c>
      <c r="M3901">
        <v>3</v>
      </c>
      <c r="N3901">
        <v>5</v>
      </c>
      <c r="O3901">
        <v>0</v>
      </c>
      <c r="P3901">
        <v>7</v>
      </c>
      <c r="Q3901">
        <v>0</v>
      </c>
      <c r="R3901">
        <v>2</v>
      </c>
      <c r="S3901">
        <v>4</v>
      </c>
      <c r="T3901">
        <v>2</v>
      </c>
      <c r="U3901">
        <v>0</v>
      </c>
      <c r="V3901">
        <v>1</v>
      </c>
      <c r="W3901">
        <v>2</v>
      </c>
      <c r="X3901">
        <v>3</v>
      </c>
      <c r="Y3901">
        <v>7</v>
      </c>
      <c r="Z3901">
        <v>4</v>
      </c>
      <c r="AA3901">
        <v>7</v>
      </c>
      <c r="AB3901">
        <v>1</v>
      </c>
      <c r="AC3901">
        <v>0</v>
      </c>
      <c r="AD3901">
        <v>1</v>
      </c>
      <c r="AE3901">
        <f>SUM(M3901:N3901)/SUM(K3901:AD3901)</f>
        <v>0.15384615384615385</v>
      </c>
      <c r="AF3901">
        <f>SUM(S3901,Y3901)/SUM(K3901:AD3901)</f>
        <v>0.21153846153846154</v>
      </c>
      <c r="AG3901">
        <f t="shared" si="258"/>
        <v>0.23076923076923078</v>
      </c>
      <c r="AH3901">
        <f t="shared" si="259"/>
        <v>1.9230769230769232E-2</v>
      </c>
      <c r="AI3901">
        <f t="shared" si="260"/>
        <v>9.6153846153846159E-2</v>
      </c>
      <c r="AJ3901">
        <f t="shared" si="261"/>
        <v>0.28846153846153844</v>
      </c>
    </row>
    <row r="3902" spans="1:38" x14ac:dyDescent="0.2">
      <c r="A3902" t="s">
        <v>501</v>
      </c>
      <c r="B3902">
        <v>8</v>
      </c>
      <c r="C3902">
        <v>245</v>
      </c>
      <c r="D3902">
        <f>C3902-B3902</f>
        <v>237</v>
      </c>
      <c r="E3902">
        <v>0.3695</v>
      </c>
      <c r="F3902">
        <v>2.4000000000000001E-5</v>
      </c>
      <c r="G3902">
        <v>78</v>
      </c>
      <c r="H3902" t="s">
        <v>32</v>
      </c>
      <c r="I3902" t="s">
        <v>40</v>
      </c>
      <c r="J3902">
        <v>2.8170000000000002</v>
      </c>
      <c r="K3902">
        <v>5</v>
      </c>
      <c r="L3902">
        <v>0</v>
      </c>
      <c r="M3902">
        <v>8</v>
      </c>
      <c r="N3902">
        <v>9</v>
      </c>
      <c r="O3902">
        <v>1</v>
      </c>
      <c r="P3902">
        <v>14</v>
      </c>
      <c r="Q3902">
        <v>2</v>
      </c>
      <c r="R3902">
        <v>0</v>
      </c>
      <c r="S3902">
        <v>16</v>
      </c>
      <c r="T3902">
        <v>7</v>
      </c>
      <c r="U3902">
        <v>0</v>
      </c>
      <c r="V3902">
        <v>7</v>
      </c>
      <c r="W3902">
        <v>6</v>
      </c>
      <c r="X3902">
        <v>5</v>
      </c>
      <c r="Y3902">
        <v>6</v>
      </c>
      <c r="Z3902">
        <v>10</v>
      </c>
      <c r="AA3902">
        <v>1</v>
      </c>
      <c r="AB3902">
        <v>3</v>
      </c>
      <c r="AC3902">
        <v>1</v>
      </c>
      <c r="AD3902">
        <v>3</v>
      </c>
      <c r="AE3902">
        <f>SUM(M3902:N3902)/SUM(K3902:AD3902)</f>
        <v>0.16346153846153846</v>
      </c>
      <c r="AF3902">
        <f>SUM(S3902,Y3902)/SUM(K3902:AD3902)</f>
        <v>0.21153846153846154</v>
      </c>
      <c r="AG3902">
        <f t="shared" si="258"/>
        <v>0.24038461538461539</v>
      </c>
      <c r="AH3902">
        <f t="shared" si="259"/>
        <v>4.807692307692308E-2</v>
      </c>
      <c r="AI3902">
        <f t="shared" si="260"/>
        <v>9.6153846153846159E-2</v>
      </c>
      <c r="AJ3902">
        <f t="shared" si="261"/>
        <v>0.24038461538461539</v>
      </c>
      <c r="AK3902">
        <v>11</v>
      </c>
      <c r="AL3902">
        <v>0</v>
      </c>
    </row>
    <row r="3903" spans="1:38" x14ac:dyDescent="0.2">
      <c r="A3903" t="s">
        <v>1845</v>
      </c>
      <c r="B3903">
        <v>76</v>
      </c>
      <c r="C3903">
        <v>131</v>
      </c>
      <c r="D3903">
        <f>C3903-B3903</f>
        <v>55</v>
      </c>
      <c r="E3903">
        <v>0.1358</v>
      </c>
      <c r="F3903">
        <v>1.8799999999999999E-4</v>
      </c>
      <c r="G3903">
        <v>6</v>
      </c>
      <c r="H3903" t="s">
        <v>46</v>
      </c>
      <c r="I3903" t="s">
        <v>36</v>
      </c>
      <c r="J3903">
        <v>3.1269999999999998</v>
      </c>
      <c r="K3903">
        <v>4</v>
      </c>
      <c r="L3903">
        <v>0</v>
      </c>
      <c r="M3903">
        <v>5</v>
      </c>
      <c r="N3903">
        <v>4</v>
      </c>
      <c r="O3903">
        <v>1</v>
      </c>
      <c r="P3903">
        <v>2</v>
      </c>
      <c r="Q3903">
        <v>2</v>
      </c>
      <c r="R3903">
        <v>3</v>
      </c>
      <c r="S3903">
        <v>9</v>
      </c>
      <c r="T3903">
        <v>4</v>
      </c>
      <c r="U3903">
        <v>1</v>
      </c>
      <c r="V3903">
        <v>6</v>
      </c>
      <c r="W3903">
        <v>3</v>
      </c>
      <c r="X3903">
        <v>1</v>
      </c>
      <c r="Y3903">
        <v>2</v>
      </c>
      <c r="Z3903">
        <v>1</v>
      </c>
      <c r="AA3903">
        <v>1</v>
      </c>
      <c r="AB3903">
        <v>1</v>
      </c>
      <c r="AC3903">
        <v>0</v>
      </c>
      <c r="AD3903">
        <v>2</v>
      </c>
      <c r="AE3903">
        <f>SUM(M3903:N3903)/SUM(K3903:AD3903)</f>
        <v>0.17307692307692307</v>
      </c>
      <c r="AF3903">
        <f>SUM(S3903,Y3903)/SUM(K3903:AD3903)</f>
        <v>0.21153846153846154</v>
      </c>
      <c r="AG3903">
        <f t="shared" si="258"/>
        <v>0.17307692307692307</v>
      </c>
      <c r="AH3903">
        <f t="shared" si="259"/>
        <v>5.7692307692307696E-2</v>
      </c>
      <c r="AI3903">
        <f t="shared" si="260"/>
        <v>0.17307692307692307</v>
      </c>
      <c r="AJ3903">
        <f t="shared" si="261"/>
        <v>0.21153846153846154</v>
      </c>
    </row>
    <row r="3904" spans="1:38" x14ac:dyDescent="0.2">
      <c r="A3904" t="s">
        <v>2691</v>
      </c>
      <c r="B3904">
        <v>26</v>
      </c>
      <c r="C3904">
        <v>122</v>
      </c>
      <c r="D3904">
        <f>C3904-B3904</f>
        <v>96</v>
      </c>
      <c r="E3904">
        <v>0.81510000000000005</v>
      </c>
      <c r="F3904">
        <v>2.9745000000000001E-2</v>
      </c>
      <c r="G3904">
        <v>90</v>
      </c>
      <c r="H3904" t="s">
        <v>32</v>
      </c>
      <c r="I3904" t="s">
        <v>44</v>
      </c>
      <c r="J3904">
        <v>3.2330000000000001</v>
      </c>
      <c r="K3904">
        <v>3</v>
      </c>
      <c r="L3904">
        <v>1</v>
      </c>
      <c r="M3904">
        <v>4</v>
      </c>
      <c r="N3904">
        <v>5</v>
      </c>
      <c r="O3904">
        <v>1</v>
      </c>
      <c r="P3904">
        <v>3</v>
      </c>
      <c r="Q3904">
        <v>3</v>
      </c>
      <c r="R3904">
        <v>3</v>
      </c>
      <c r="S3904">
        <v>9</v>
      </c>
      <c r="T3904">
        <v>2</v>
      </c>
      <c r="U3904">
        <v>1</v>
      </c>
      <c r="V3904">
        <v>2</v>
      </c>
      <c r="W3904">
        <v>3</v>
      </c>
      <c r="X3904">
        <v>1</v>
      </c>
      <c r="Y3904">
        <v>2</v>
      </c>
      <c r="Z3904">
        <v>2</v>
      </c>
      <c r="AA3904">
        <v>3</v>
      </c>
      <c r="AB3904">
        <v>2</v>
      </c>
      <c r="AC3904">
        <v>0</v>
      </c>
      <c r="AD3904">
        <v>2</v>
      </c>
      <c r="AE3904">
        <f>SUM(M3904:N3904)/SUM(K3904:AD3904)</f>
        <v>0.17307692307692307</v>
      </c>
      <c r="AF3904">
        <f>SUM(S3904,Y3904)/SUM(K3904:AD3904)</f>
        <v>0.21153846153846154</v>
      </c>
      <c r="AG3904">
        <f t="shared" si="258"/>
        <v>0.17307692307692307</v>
      </c>
      <c r="AH3904">
        <f t="shared" si="259"/>
        <v>5.7692307692307696E-2</v>
      </c>
      <c r="AI3904">
        <f t="shared" si="260"/>
        <v>0.15384615384615385</v>
      </c>
      <c r="AJ3904">
        <f t="shared" si="261"/>
        <v>0.23076923076923078</v>
      </c>
      <c r="AK3904">
        <v>11</v>
      </c>
      <c r="AL3904">
        <v>6</v>
      </c>
    </row>
    <row r="3905" spans="1:38" x14ac:dyDescent="0.2">
      <c r="A3905" t="s">
        <v>660</v>
      </c>
      <c r="B3905">
        <v>250</v>
      </c>
      <c r="C3905">
        <v>304</v>
      </c>
      <c r="D3905">
        <f>C3905-B3905</f>
        <v>54</v>
      </c>
      <c r="E3905">
        <v>0.28920000000000001</v>
      </c>
      <c r="F3905">
        <v>5.0000000000000002E-5</v>
      </c>
      <c r="G3905">
        <v>54</v>
      </c>
      <c r="H3905" t="s">
        <v>35</v>
      </c>
      <c r="I3905" t="s">
        <v>33</v>
      </c>
      <c r="J3905">
        <v>3.2370000000000001</v>
      </c>
      <c r="K3905">
        <v>5</v>
      </c>
      <c r="L3905">
        <v>0</v>
      </c>
      <c r="M3905">
        <v>3</v>
      </c>
      <c r="N3905">
        <v>8</v>
      </c>
      <c r="O3905">
        <v>2</v>
      </c>
      <c r="P3905">
        <v>2</v>
      </c>
      <c r="Q3905">
        <v>2</v>
      </c>
      <c r="R3905">
        <v>1</v>
      </c>
      <c r="S3905">
        <v>7</v>
      </c>
      <c r="T3905">
        <v>6</v>
      </c>
      <c r="U3905">
        <v>1</v>
      </c>
      <c r="V3905">
        <v>4</v>
      </c>
      <c r="W3905">
        <v>1</v>
      </c>
      <c r="X3905">
        <v>3</v>
      </c>
      <c r="Y3905">
        <v>4</v>
      </c>
      <c r="Z3905">
        <v>1</v>
      </c>
      <c r="AA3905">
        <v>0</v>
      </c>
      <c r="AB3905">
        <v>2</v>
      </c>
      <c r="AC3905">
        <v>0</v>
      </c>
      <c r="AD3905">
        <v>0</v>
      </c>
      <c r="AE3905">
        <f>SUM(M3905:N3905)/SUM(K3905:AD3905)</f>
        <v>0.21153846153846154</v>
      </c>
      <c r="AF3905">
        <f>SUM(S3905,Y3905)/SUM(K3905:AD3905)</f>
        <v>0.21153846153846154</v>
      </c>
      <c r="AG3905">
        <f t="shared" si="258"/>
        <v>0.15384615384615385</v>
      </c>
      <c r="AH3905">
        <f t="shared" si="259"/>
        <v>3.8461538461538464E-2</v>
      </c>
      <c r="AI3905">
        <f t="shared" si="260"/>
        <v>0.19230769230769232</v>
      </c>
      <c r="AJ3905">
        <f t="shared" si="261"/>
        <v>0.19230769230769232</v>
      </c>
    </row>
    <row r="3906" spans="1:38" x14ac:dyDescent="0.2">
      <c r="A3906" t="s">
        <v>1629</v>
      </c>
      <c r="B3906">
        <v>181</v>
      </c>
      <c r="C3906">
        <v>274</v>
      </c>
      <c r="D3906">
        <f>C3906-B3906</f>
        <v>93</v>
      </c>
      <c r="E3906">
        <v>0.19600000000000001</v>
      </c>
      <c r="F3906">
        <v>8.3049999999999999E-3</v>
      </c>
      <c r="G3906">
        <v>18</v>
      </c>
      <c r="H3906" t="s">
        <v>35</v>
      </c>
      <c r="I3906" t="s">
        <v>33</v>
      </c>
      <c r="J3906">
        <v>2.7850000000000001</v>
      </c>
      <c r="K3906">
        <v>0</v>
      </c>
      <c r="L3906">
        <v>0</v>
      </c>
      <c r="M3906">
        <v>7</v>
      </c>
      <c r="N3906">
        <v>5</v>
      </c>
      <c r="O3906">
        <v>2</v>
      </c>
      <c r="P3906">
        <v>5</v>
      </c>
      <c r="Q3906">
        <v>1</v>
      </c>
      <c r="R3906">
        <v>2</v>
      </c>
      <c r="S3906">
        <v>10</v>
      </c>
      <c r="T3906">
        <v>3</v>
      </c>
      <c r="U3906">
        <v>1</v>
      </c>
      <c r="V3906">
        <v>4</v>
      </c>
      <c r="W3906">
        <v>1</v>
      </c>
      <c r="X3906">
        <v>3</v>
      </c>
      <c r="Y3906">
        <v>1</v>
      </c>
      <c r="Z3906">
        <v>3</v>
      </c>
      <c r="AA3906">
        <v>3</v>
      </c>
      <c r="AB3906">
        <v>1</v>
      </c>
      <c r="AC3906">
        <v>0</v>
      </c>
      <c r="AD3906">
        <v>0</v>
      </c>
      <c r="AE3906">
        <f>SUM(M3906:N3906)/SUM(K3906:AD3906)</f>
        <v>0.23076923076923078</v>
      </c>
      <c r="AF3906">
        <f>SUM(S3906,Y3906)/SUM(K3906:AD3906)</f>
        <v>0.21153846153846154</v>
      </c>
      <c r="AG3906">
        <f t="shared" si="258"/>
        <v>0.11538461538461539</v>
      </c>
      <c r="AH3906">
        <f t="shared" si="259"/>
        <v>3.8461538461538464E-2</v>
      </c>
      <c r="AI3906">
        <f t="shared" si="260"/>
        <v>0.13461538461538461</v>
      </c>
      <c r="AJ3906">
        <f t="shared" si="261"/>
        <v>0.26923076923076922</v>
      </c>
    </row>
    <row r="3907" spans="1:38" x14ac:dyDescent="0.2">
      <c r="A3907" t="s">
        <v>1675</v>
      </c>
      <c r="B3907">
        <v>13</v>
      </c>
      <c r="C3907">
        <v>618</v>
      </c>
      <c r="D3907">
        <f>C3907-B3907</f>
        <v>605</v>
      </c>
      <c r="E3907">
        <v>0.12690000000000001</v>
      </c>
      <c r="F3907">
        <v>3.6519999999999999E-3</v>
      </c>
      <c r="G3907">
        <v>6</v>
      </c>
      <c r="H3907" t="s">
        <v>35</v>
      </c>
      <c r="I3907" t="s">
        <v>33</v>
      </c>
      <c r="J3907">
        <v>2.6349999999999998</v>
      </c>
      <c r="K3907">
        <v>13</v>
      </c>
      <c r="L3907">
        <v>1</v>
      </c>
      <c r="M3907">
        <v>16</v>
      </c>
      <c r="N3907">
        <v>28</v>
      </c>
      <c r="O3907">
        <v>3</v>
      </c>
      <c r="P3907">
        <v>28</v>
      </c>
      <c r="Q3907">
        <v>6</v>
      </c>
      <c r="R3907">
        <v>1</v>
      </c>
      <c r="S3907">
        <v>35</v>
      </c>
      <c r="T3907">
        <v>8</v>
      </c>
      <c r="U3907">
        <v>3</v>
      </c>
      <c r="V3907">
        <v>14</v>
      </c>
      <c r="W3907">
        <v>7</v>
      </c>
      <c r="X3907">
        <v>21</v>
      </c>
      <c r="Y3907">
        <v>16</v>
      </c>
      <c r="Z3907">
        <v>19</v>
      </c>
      <c r="AA3907">
        <v>12</v>
      </c>
      <c r="AB3907">
        <v>7</v>
      </c>
      <c r="AC3907">
        <v>1</v>
      </c>
      <c r="AD3907">
        <v>2</v>
      </c>
      <c r="AE3907">
        <f>SUM(M3907:N3907)/SUM(K3907:AD3907)</f>
        <v>0.18257261410788381</v>
      </c>
      <c r="AF3907">
        <f>SUM(S3907,Y3907)/SUM(K3907:AD3907)</f>
        <v>0.21161825726141079</v>
      </c>
      <c r="AG3907">
        <f t="shared" ref="AG3907:AG3970" si="262">SUM(P3907,K3907,W3907)/SUM(K3907:AD3907)</f>
        <v>0.19917012448132779</v>
      </c>
      <c r="AH3907">
        <f t="shared" ref="AH3907:AH3970" si="263">SUM(AC3907,AD3907,O3907)/SUM(K3907:AD3907)</f>
        <v>2.4896265560165973E-2</v>
      </c>
      <c r="AI3907">
        <f t="shared" ref="AI3907:AI3970" si="264">SUM(R3907,T3907,AB3907,U3907)/SUM(K3907:AD3907)</f>
        <v>7.8838174273858919E-2</v>
      </c>
      <c r="AJ3907">
        <f t="shared" ref="AJ3907:AJ3970" si="265">SUM(Q3907,X3907,V3907,AA3907,Z3907,L3907)/SUM(K3907:AD3907)</f>
        <v>0.30290456431535268</v>
      </c>
    </row>
    <row r="3908" spans="1:38" x14ac:dyDescent="0.2">
      <c r="A3908" t="s">
        <v>2011</v>
      </c>
      <c r="B3908">
        <v>1069</v>
      </c>
      <c r="C3908">
        <v>1428</v>
      </c>
      <c r="D3908">
        <f>C3908-B3908</f>
        <v>359</v>
      </c>
      <c r="E3908">
        <v>0.2175</v>
      </c>
      <c r="F3908">
        <v>6.4999999999999994E-5</v>
      </c>
      <c r="G3908">
        <v>30</v>
      </c>
      <c r="H3908" t="s">
        <v>35</v>
      </c>
      <c r="I3908" t="s">
        <v>658</v>
      </c>
      <c r="J3908">
        <v>2.6589999999999998</v>
      </c>
      <c r="K3908">
        <v>8</v>
      </c>
      <c r="L3908">
        <v>1</v>
      </c>
      <c r="M3908">
        <v>14</v>
      </c>
      <c r="N3908">
        <v>25</v>
      </c>
      <c r="O3908">
        <v>5</v>
      </c>
      <c r="P3908">
        <v>16</v>
      </c>
      <c r="Q3908">
        <v>6</v>
      </c>
      <c r="R3908">
        <v>4</v>
      </c>
      <c r="S3908">
        <v>30</v>
      </c>
      <c r="T3908">
        <v>5</v>
      </c>
      <c r="U3908">
        <v>1</v>
      </c>
      <c r="V3908">
        <v>15</v>
      </c>
      <c r="W3908">
        <v>6</v>
      </c>
      <c r="X3908">
        <v>9</v>
      </c>
      <c r="Y3908">
        <v>10</v>
      </c>
      <c r="Z3908">
        <v>15</v>
      </c>
      <c r="AA3908">
        <v>6</v>
      </c>
      <c r="AB3908">
        <v>6</v>
      </c>
      <c r="AC3908">
        <v>0</v>
      </c>
      <c r="AD3908">
        <v>7</v>
      </c>
      <c r="AE3908">
        <f>SUM(M3908:N3908)/SUM(K3908:AD3908)</f>
        <v>0.20634920634920634</v>
      </c>
      <c r="AF3908">
        <f>SUM(S3908,Y3908)/SUM(K3908:AD3908)</f>
        <v>0.21164021164021163</v>
      </c>
      <c r="AG3908">
        <f t="shared" si="262"/>
        <v>0.15873015873015872</v>
      </c>
      <c r="AH3908">
        <f t="shared" si="263"/>
        <v>6.3492063492063489E-2</v>
      </c>
      <c r="AI3908">
        <f t="shared" si="264"/>
        <v>8.4656084656084651E-2</v>
      </c>
      <c r="AJ3908">
        <f t="shared" si="265"/>
        <v>0.27513227513227512</v>
      </c>
    </row>
    <row r="3909" spans="1:38" x14ac:dyDescent="0.2">
      <c r="A3909" t="s">
        <v>1981</v>
      </c>
      <c r="B3909">
        <v>60</v>
      </c>
      <c r="C3909">
        <v>632</v>
      </c>
      <c r="D3909">
        <f>C3909-B3909</f>
        <v>572</v>
      </c>
      <c r="E3909">
        <v>0.1575</v>
      </c>
      <c r="F3909">
        <v>2.9220000000000001E-3</v>
      </c>
      <c r="G3909">
        <v>6</v>
      </c>
      <c r="H3909" t="s">
        <v>46</v>
      </c>
      <c r="I3909" t="s">
        <v>36</v>
      </c>
      <c r="J3909">
        <v>2.6320000000000001</v>
      </c>
      <c r="K3909">
        <v>11</v>
      </c>
      <c r="L3909">
        <v>0</v>
      </c>
      <c r="M3909">
        <v>22</v>
      </c>
      <c r="N3909">
        <v>28</v>
      </c>
      <c r="O3909">
        <v>4</v>
      </c>
      <c r="P3909">
        <v>14</v>
      </c>
      <c r="Q3909">
        <v>4</v>
      </c>
      <c r="R3909">
        <v>5</v>
      </c>
      <c r="S3909">
        <v>36</v>
      </c>
      <c r="T3909">
        <v>8</v>
      </c>
      <c r="U3909">
        <v>3</v>
      </c>
      <c r="V3909">
        <v>16</v>
      </c>
      <c r="W3909">
        <v>8</v>
      </c>
      <c r="X3909">
        <v>11</v>
      </c>
      <c r="Y3909">
        <v>11</v>
      </c>
      <c r="Z3909">
        <v>17</v>
      </c>
      <c r="AA3909">
        <v>14</v>
      </c>
      <c r="AB3909">
        <v>4</v>
      </c>
      <c r="AC3909">
        <v>2</v>
      </c>
      <c r="AD3909">
        <v>4</v>
      </c>
      <c r="AE3909">
        <f>SUM(M3909:N3909)/SUM(K3909:AD3909)</f>
        <v>0.22522522522522523</v>
      </c>
      <c r="AF3909">
        <f>SUM(S3909,Y3909)/SUM(K3909:AD3909)</f>
        <v>0.21171171171171171</v>
      </c>
      <c r="AG3909">
        <f t="shared" si="262"/>
        <v>0.14864864864864866</v>
      </c>
      <c r="AH3909">
        <f t="shared" si="263"/>
        <v>4.5045045045045043E-2</v>
      </c>
      <c r="AI3909">
        <f t="shared" si="264"/>
        <v>9.0090090090090086E-2</v>
      </c>
      <c r="AJ3909">
        <f t="shared" si="265"/>
        <v>0.27927927927927926</v>
      </c>
      <c r="AK3909">
        <v>1</v>
      </c>
      <c r="AL3909">
        <v>1</v>
      </c>
    </row>
    <row r="3910" spans="1:38" x14ac:dyDescent="0.2">
      <c r="A3910" t="s">
        <v>2621</v>
      </c>
      <c r="B3910">
        <v>558</v>
      </c>
      <c r="C3910">
        <v>644</v>
      </c>
      <c r="D3910">
        <f>C3910-B3910</f>
        <v>86</v>
      </c>
      <c r="E3910">
        <v>0.20530000000000001</v>
      </c>
      <c r="F3910">
        <v>1.9599999999999999E-4</v>
      </c>
      <c r="G3910">
        <v>30</v>
      </c>
      <c r="H3910" t="s">
        <v>35</v>
      </c>
      <c r="I3910" t="s">
        <v>49</v>
      </c>
      <c r="J3910">
        <v>3.5739999999999998</v>
      </c>
      <c r="K3910">
        <v>4</v>
      </c>
      <c r="L3910">
        <v>0</v>
      </c>
      <c r="M3910">
        <v>2</v>
      </c>
      <c r="N3910">
        <v>5</v>
      </c>
      <c r="O3910">
        <v>2</v>
      </c>
      <c r="P3910">
        <v>4</v>
      </c>
      <c r="Q3910">
        <v>3</v>
      </c>
      <c r="R3910">
        <v>5</v>
      </c>
      <c r="S3910">
        <v>15</v>
      </c>
      <c r="T3910">
        <v>10</v>
      </c>
      <c r="U3910">
        <v>0</v>
      </c>
      <c r="V3910">
        <v>8</v>
      </c>
      <c r="W3910">
        <v>4</v>
      </c>
      <c r="X3910">
        <v>5</v>
      </c>
      <c r="Y3910">
        <v>3</v>
      </c>
      <c r="Z3910">
        <v>3</v>
      </c>
      <c r="AA3910">
        <v>6</v>
      </c>
      <c r="AB3910">
        <v>4</v>
      </c>
      <c r="AC3910">
        <v>0</v>
      </c>
      <c r="AD3910">
        <v>2</v>
      </c>
      <c r="AE3910">
        <f>SUM(M3910:N3910)/SUM(K3910:AD3910)</f>
        <v>8.2352941176470587E-2</v>
      </c>
      <c r="AF3910">
        <f>SUM(S3910,Y3910)/SUM(K3910:AD3910)</f>
        <v>0.21176470588235294</v>
      </c>
      <c r="AG3910">
        <f t="shared" si="262"/>
        <v>0.14117647058823529</v>
      </c>
      <c r="AH3910">
        <f t="shared" si="263"/>
        <v>4.7058823529411764E-2</v>
      </c>
      <c r="AI3910">
        <f t="shared" si="264"/>
        <v>0.22352941176470589</v>
      </c>
      <c r="AJ3910">
        <f t="shared" si="265"/>
        <v>0.29411764705882354</v>
      </c>
    </row>
    <row r="3911" spans="1:38" x14ac:dyDescent="0.2">
      <c r="A3911" t="s">
        <v>3282</v>
      </c>
      <c r="B3911">
        <v>250</v>
      </c>
      <c r="C3911">
        <v>345</v>
      </c>
      <c r="D3911">
        <f>C3911-B3911</f>
        <v>95</v>
      </c>
      <c r="E3911">
        <v>0.20430000000000001</v>
      </c>
      <c r="F3911">
        <v>4.5000000000000003E-5</v>
      </c>
      <c r="G3911">
        <v>30</v>
      </c>
      <c r="H3911" t="s">
        <v>35</v>
      </c>
      <c r="I3911" t="s">
        <v>33</v>
      </c>
      <c r="J3911">
        <v>3.4580000000000002</v>
      </c>
      <c r="K3911">
        <v>3</v>
      </c>
      <c r="L3911">
        <v>0</v>
      </c>
      <c r="M3911">
        <v>9</v>
      </c>
      <c r="N3911">
        <v>5</v>
      </c>
      <c r="O3911">
        <v>3</v>
      </c>
      <c r="P3911">
        <v>3</v>
      </c>
      <c r="Q3911">
        <v>2</v>
      </c>
      <c r="R3911">
        <v>2</v>
      </c>
      <c r="S3911">
        <v>13</v>
      </c>
      <c r="T3911">
        <v>11</v>
      </c>
      <c r="U3911">
        <v>1</v>
      </c>
      <c r="V3911">
        <v>3</v>
      </c>
      <c r="W3911">
        <v>4</v>
      </c>
      <c r="X3911">
        <v>4</v>
      </c>
      <c r="Y3911">
        <v>5</v>
      </c>
      <c r="Z3911">
        <v>7</v>
      </c>
      <c r="AA3911">
        <v>3</v>
      </c>
      <c r="AB3911">
        <v>4</v>
      </c>
      <c r="AC3911">
        <v>1</v>
      </c>
      <c r="AD3911">
        <v>2</v>
      </c>
      <c r="AE3911">
        <f>SUM(M3911:N3911)/SUM(K3911:AD3911)</f>
        <v>0.16470588235294117</v>
      </c>
      <c r="AF3911">
        <f>SUM(S3911,Y3911)/SUM(K3911:AD3911)</f>
        <v>0.21176470588235294</v>
      </c>
      <c r="AG3911">
        <f t="shared" si="262"/>
        <v>0.11764705882352941</v>
      </c>
      <c r="AH3911">
        <f t="shared" si="263"/>
        <v>7.0588235294117646E-2</v>
      </c>
      <c r="AI3911">
        <f t="shared" si="264"/>
        <v>0.21176470588235294</v>
      </c>
      <c r="AJ3911">
        <f t="shared" si="265"/>
        <v>0.22352941176470589</v>
      </c>
    </row>
    <row r="3912" spans="1:38" x14ac:dyDescent="0.2">
      <c r="A3912" t="s">
        <v>1146</v>
      </c>
      <c r="B3912">
        <v>36</v>
      </c>
      <c r="C3912">
        <v>335</v>
      </c>
      <c r="D3912">
        <f>C3912-B3912</f>
        <v>299</v>
      </c>
      <c r="E3912">
        <v>0.42170000000000002</v>
      </c>
      <c r="F3912">
        <v>1.9810000000000001E-3</v>
      </c>
      <c r="G3912">
        <v>78</v>
      </c>
      <c r="H3912" t="s">
        <v>32</v>
      </c>
      <c r="I3912" t="s">
        <v>33</v>
      </c>
      <c r="J3912">
        <v>2.4049999999999998</v>
      </c>
      <c r="K3912">
        <v>2</v>
      </c>
      <c r="L3912">
        <v>0</v>
      </c>
      <c r="M3912">
        <v>10</v>
      </c>
      <c r="N3912">
        <v>15</v>
      </c>
      <c r="O3912">
        <v>2</v>
      </c>
      <c r="P3912">
        <v>7</v>
      </c>
      <c r="Q3912">
        <v>7</v>
      </c>
      <c r="R3912">
        <v>1</v>
      </c>
      <c r="S3912">
        <v>22</v>
      </c>
      <c r="T3912">
        <v>3</v>
      </c>
      <c r="U3912">
        <v>1</v>
      </c>
      <c r="V3912">
        <v>9</v>
      </c>
      <c r="W3912">
        <v>4</v>
      </c>
      <c r="X3912">
        <v>5</v>
      </c>
      <c r="Y3912">
        <v>3</v>
      </c>
      <c r="Z3912">
        <v>14</v>
      </c>
      <c r="AA3912">
        <v>8</v>
      </c>
      <c r="AB3912">
        <v>3</v>
      </c>
      <c r="AC3912">
        <v>0</v>
      </c>
      <c r="AD3912">
        <v>2</v>
      </c>
      <c r="AE3912">
        <f>SUM(M3912:N3912)/SUM(K3912:AD3912)</f>
        <v>0.21186440677966101</v>
      </c>
      <c r="AF3912">
        <f>SUM(S3912,Y3912)/SUM(K3912:AD3912)</f>
        <v>0.21186440677966101</v>
      </c>
      <c r="AG3912">
        <f t="shared" si="262"/>
        <v>0.11016949152542373</v>
      </c>
      <c r="AH3912">
        <f t="shared" si="263"/>
        <v>3.3898305084745763E-2</v>
      </c>
      <c r="AI3912">
        <f t="shared" si="264"/>
        <v>6.7796610169491525E-2</v>
      </c>
      <c r="AJ3912">
        <f t="shared" si="265"/>
        <v>0.36440677966101692</v>
      </c>
      <c r="AK3912">
        <v>4</v>
      </c>
      <c r="AL3912">
        <v>0</v>
      </c>
    </row>
    <row r="3913" spans="1:38" x14ac:dyDescent="0.2">
      <c r="A3913" t="s">
        <v>2044</v>
      </c>
      <c r="B3913">
        <v>48</v>
      </c>
      <c r="C3913">
        <v>500</v>
      </c>
      <c r="D3913">
        <f>C3913-B3913</f>
        <v>452</v>
      </c>
      <c r="E3913">
        <v>0.2112</v>
      </c>
      <c r="F3913">
        <v>9.0499999999999999E-4</v>
      </c>
      <c r="G3913">
        <v>30</v>
      </c>
      <c r="H3913" t="s">
        <v>32</v>
      </c>
      <c r="I3913" t="s">
        <v>36</v>
      </c>
      <c r="J3913">
        <v>2.7010000000000001</v>
      </c>
      <c r="K3913">
        <v>6</v>
      </c>
      <c r="L3913">
        <v>0</v>
      </c>
      <c r="M3913">
        <v>24</v>
      </c>
      <c r="N3913">
        <v>27</v>
      </c>
      <c r="O3913">
        <v>5</v>
      </c>
      <c r="P3913">
        <v>23</v>
      </c>
      <c r="Q3913">
        <v>4</v>
      </c>
      <c r="R3913">
        <v>6</v>
      </c>
      <c r="S3913">
        <v>22</v>
      </c>
      <c r="T3913">
        <v>7</v>
      </c>
      <c r="U3913">
        <v>2</v>
      </c>
      <c r="V3913">
        <v>12</v>
      </c>
      <c r="W3913">
        <v>9</v>
      </c>
      <c r="X3913">
        <v>6</v>
      </c>
      <c r="Y3913">
        <v>24</v>
      </c>
      <c r="Z3913">
        <v>17</v>
      </c>
      <c r="AA3913">
        <v>7</v>
      </c>
      <c r="AB3913">
        <v>7</v>
      </c>
      <c r="AC3913">
        <v>0</v>
      </c>
      <c r="AD3913">
        <v>9</v>
      </c>
      <c r="AE3913">
        <f>SUM(M3913:N3913)/SUM(K3913:AD3913)</f>
        <v>0.23502304147465439</v>
      </c>
      <c r="AF3913">
        <f>SUM(S3913,Y3913)/SUM(K3913:AD3913)</f>
        <v>0.2119815668202765</v>
      </c>
      <c r="AG3913">
        <f t="shared" si="262"/>
        <v>0.17511520737327188</v>
      </c>
      <c r="AH3913">
        <f t="shared" si="263"/>
        <v>6.4516129032258063E-2</v>
      </c>
      <c r="AI3913">
        <f t="shared" si="264"/>
        <v>0.10138248847926268</v>
      </c>
      <c r="AJ3913">
        <f t="shared" si="265"/>
        <v>0.2119815668202765</v>
      </c>
      <c r="AK3913">
        <v>4</v>
      </c>
      <c r="AL3913">
        <v>2</v>
      </c>
    </row>
    <row r="3914" spans="1:38" x14ac:dyDescent="0.2">
      <c r="A3914" t="s">
        <v>3236</v>
      </c>
      <c r="B3914">
        <v>936</v>
      </c>
      <c r="C3914">
        <v>971</v>
      </c>
      <c r="D3914">
        <f>C3914-B3914</f>
        <v>35</v>
      </c>
      <c r="E3914">
        <v>0.18099999999999999</v>
      </c>
      <c r="F3914" s="1">
        <v>9.9999999999999995E-7</v>
      </c>
      <c r="G3914">
        <v>18</v>
      </c>
      <c r="H3914" t="s">
        <v>32</v>
      </c>
      <c r="I3914" t="s">
        <v>36</v>
      </c>
      <c r="J3914">
        <v>3.173</v>
      </c>
      <c r="K3914">
        <v>1</v>
      </c>
      <c r="L3914">
        <v>0</v>
      </c>
      <c r="M3914">
        <v>0</v>
      </c>
      <c r="N3914">
        <v>3</v>
      </c>
      <c r="O3914">
        <v>0</v>
      </c>
      <c r="P3914">
        <v>3</v>
      </c>
      <c r="Q3914">
        <v>0</v>
      </c>
      <c r="R3914">
        <v>2</v>
      </c>
      <c r="S3914">
        <v>6</v>
      </c>
      <c r="T3914">
        <v>3</v>
      </c>
      <c r="U3914">
        <v>0</v>
      </c>
      <c r="V3914">
        <v>2</v>
      </c>
      <c r="W3914">
        <v>1</v>
      </c>
      <c r="X3914">
        <v>3</v>
      </c>
      <c r="Y3914">
        <v>1</v>
      </c>
      <c r="Z3914">
        <v>5</v>
      </c>
      <c r="AA3914">
        <v>1</v>
      </c>
      <c r="AB3914">
        <v>0</v>
      </c>
      <c r="AC3914">
        <v>0</v>
      </c>
      <c r="AD3914">
        <v>2</v>
      </c>
      <c r="AE3914">
        <f>SUM(M3914:N3914)/SUM(K3914:AD3914)</f>
        <v>9.0909090909090912E-2</v>
      </c>
      <c r="AF3914">
        <f>SUM(S3914,Y3914)/SUM(K3914:AD3914)</f>
        <v>0.21212121212121213</v>
      </c>
      <c r="AG3914">
        <f t="shared" si="262"/>
        <v>0.15151515151515152</v>
      </c>
      <c r="AH3914">
        <f t="shared" si="263"/>
        <v>6.0606060606060608E-2</v>
      </c>
      <c r="AI3914">
        <f t="shared" si="264"/>
        <v>0.15151515151515152</v>
      </c>
      <c r="AJ3914">
        <f t="shared" si="265"/>
        <v>0.33333333333333331</v>
      </c>
    </row>
    <row r="3915" spans="1:38" x14ac:dyDescent="0.2">
      <c r="A3915" t="s">
        <v>3266</v>
      </c>
      <c r="B3915">
        <v>459</v>
      </c>
      <c r="C3915">
        <v>565</v>
      </c>
      <c r="D3915">
        <f>C3915-B3915</f>
        <v>106</v>
      </c>
      <c r="E3915">
        <v>0.24990000000000001</v>
      </c>
      <c r="F3915">
        <v>6.8919999999999997E-3</v>
      </c>
      <c r="G3915">
        <v>42</v>
      </c>
      <c r="H3915" t="s">
        <v>35</v>
      </c>
      <c r="I3915" t="s">
        <v>36</v>
      </c>
      <c r="J3915">
        <v>2.9</v>
      </c>
      <c r="K3915">
        <v>2</v>
      </c>
      <c r="L3915">
        <v>0</v>
      </c>
      <c r="M3915">
        <v>4</v>
      </c>
      <c r="N3915">
        <v>5</v>
      </c>
      <c r="O3915">
        <v>0</v>
      </c>
      <c r="P3915">
        <v>4</v>
      </c>
      <c r="Q3915">
        <v>1</v>
      </c>
      <c r="R3915">
        <v>2</v>
      </c>
      <c r="S3915">
        <v>7</v>
      </c>
      <c r="T3915">
        <v>3</v>
      </c>
      <c r="U3915">
        <v>1</v>
      </c>
      <c r="V3915">
        <v>4</v>
      </c>
      <c r="W3915">
        <v>3</v>
      </c>
      <c r="X3915">
        <v>3</v>
      </c>
      <c r="Y3915">
        <v>7</v>
      </c>
      <c r="Z3915">
        <v>9</v>
      </c>
      <c r="AA3915">
        <v>5</v>
      </c>
      <c r="AB3915">
        <v>2</v>
      </c>
      <c r="AC3915">
        <v>1</v>
      </c>
      <c r="AD3915">
        <v>3</v>
      </c>
      <c r="AE3915">
        <f>SUM(M3915:N3915)/SUM(K3915:AD3915)</f>
        <v>0.13636363636363635</v>
      </c>
      <c r="AF3915">
        <f>SUM(S3915,Y3915)/SUM(K3915:AD3915)</f>
        <v>0.21212121212121213</v>
      </c>
      <c r="AG3915">
        <f t="shared" si="262"/>
        <v>0.13636363636363635</v>
      </c>
      <c r="AH3915">
        <f t="shared" si="263"/>
        <v>6.0606060606060608E-2</v>
      </c>
      <c r="AI3915">
        <f t="shared" si="264"/>
        <v>0.12121212121212122</v>
      </c>
      <c r="AJ3915">
        <f t="shared" si="265"/>
        <v>0.33333333333333331</v>
      </c>
    </row>
    <row r="3916" spans="1:38" x14ac:dyDescent="0.2">
      <c r="A3916" t="s">
        <v>1743</v>
      </c>
      <c r="B3916">
        <v>923</v>
      </c>
      <c r="C3916">
        <v>1121</v>
      </c>
      <c r="D3916">
        <f>C3916-B3916</f>
        <v>198</v>
      </c>
      <c r="E3916">
        <v>0.1047</v>
      </c>
      <c r="F3916">
        <v>1.0319999999999999E-3</v>
      </c>
      <c r="G3916">
        <v>6</v>
      </c>
      <c r="H3916" t="s">
        <v>46</v>
      </c>
      <c r="I3916" t="s">
        <v>44</v>
      </c>
      <c r="J3916">
        <v>3.3410000000000002</v>
      </c>
      <c r="K3916">
        <v>7</v>
      </c>
      <c r="L3916">
        <v>1</v>
      </c>
      <c r="M3916">
        <v>4</v>
      </c>
      <c r="N3916">
        <v>10</v>
      </c>
      <c r="O3916">
        <v>2</v>
      </c>
      <c r="P3916">
        <v>6</v>
      </c>
      <c r="Q3916">
        <v>3</v>
      </c>
      <c r="R3916">
        <v>2</v>
      </c>
      <c r="S3916">
        <v>15</v>
      </c>
      <c r="T3916">
        <v>7</v>
      </c>
      <c r="U3916">
        <v>1</v>
      </c>
      <c r="V3916">
        <v>8</v>
      </c>
      <c r="W3916">
        <v>2</v>
      </c>
      <c r="X3916">
        <v>2</v>
      </c>
      <c r="Y3916">
        <v>6</v>
      </c>
      <c r="Z3916">
        <v>9</v>
      </c>
      <c r="AA3916">
        <v>7</v>
      </c>
      <c r="AB3916">
        <v>6</v>
      </c>
      <c r="AC3916">
        <v>0</v>
      </c>
      <c r="AD3916">
        <v>1</v>
      </c>
      <c r="AE3916">
        <f>SUM(M3916:N3916)/SUM(K3916:AD3916)</f>
        <v>0.14141414141414141</v>
      </c>
      <c r="AF3916">
        <f>SUM(S3916,Y3916)/SUM(K3916:AD3916)</f>
        <v>0.21212121212121213</v>
      </c>
      <c r="AG3916">
        <f t="shared" si="262"/>
        <v>0.15151515151515152</v>
      </c>
      <c r="AH3916">
        <f t="shared" si="263"/>
        <v>3.0303030303030304E-2</v>
      </c>
      <c r="AI3916">
        <f t="shared" si="264"/>
        <v>0.16161616161616163</v>
      </c>
      <c r="AJ3916">
        <f t="shared" si="265"/>
        <v>0.30303030303030304</v>
      </c>
    </row>
    <row r="3917" spans="1:38" x14ac:dyDescent="0.2">
      <c r="A3917" t="s">
        <v>2717</v>
      </c>
      <c r="B3917">
        <v>278</v>
      </c>
      <c r="C3917">
        <v>310</v>
      </c>
      <c r="D3917">
        <f>C3917-B3917</f>
        <v>32</v>
      </c>
      <c r="E3917">
        <v>0.17030000000000001</v>
      </c>
      <c r="F3917">
        <v>3.1999999999999999E-5</v>
      </c>
      <c r="G3917">
        <v>18</v>
      </c>
      <c r="H3917" t="s">
        <v>46</v>
      </c>
      <c r="I3917" t="s">
        <v>36</v>
      </c>
      <c r="J3917">
        <v>2.806</v>
      </c>
      <c r="K3917">
        <v>3</v>
      </c>
      <c r="L3917">
        <v>0</v>
      </c>
      <c r="M3917">
        <v>3</v>
      </c>
      <c r="N3917">
        <v>2</v>
      </c>
      <c r="O3917">
        <v>0</v>
      </c>
      <c r="P3917">
        <v>0</v>
      </c>
      <c r="Q3917">
        <v>2</v>
      </c>
      <c r="R3917">
        <v>2</v>
      </c>
      <c r="S3917">
        <v>2</v>
      </c>
      <c r="T3917">
        <v>1</v>
      </c>
      <c r="U3917">
        <v>0</v>
      </c>
      <c r="V3917">
        <v>2</v>
      </c>
      <c r="W3917">
        <v>0</v>
      </c>
      <c r="X3917">
        <v>5</v>
      </c>
      <c r="Y3917">
        <v>5</v>
      </c>
      <c r="Z3917">
        <v>2</v>
      </c>
      <c r="AA3917">
        <v>0</v>
      </c>
      <c r="AB3917">
        <v>2</v>
      </c>
      <c r="AC3917">
        <v>1</v>
      </c>
      <c r="AD3917">
        <v>1</v>
      </c>
      <c r="AE3917">
        <f>SUM(M3917:N3917)/SUM(K3917:AD3917)</f>
        <v>0.15151515151515152</v>
      </c>
      <c r="AF3917">
        <f>SUM(S3917,Y3917)/SUM(K3917:AD3917)</f>
        <v>0.21212121212121213</v>
      </c>
      <c r="AG3917">
        <f t="shared" si="262"/>
        <v>9.0909090909090912E-2</v>
      </c>
      <c r="AH3917">
        <f t="shared" si="263"/>
        <v>6.0606060606060608E-2</v>
      </c>
      <c r="AI3917">
        <f t="shared" si="264"/>
        <v>0.15151515151515152</v>
      </c>
      <c r="AJ3917">
        <f t="shared" si="265"/>
        <v>0.33333333333333331</v>
      </c>
    </row>
    <row r="3918" spans="1:38" x14ac:dyDescent="0.2">
      <c r="A3918" t="s">
        <v>1194</v>
      </c>
      <c r="B3918">
        <v>235</v>
      </c>
      <c r="C3918">
        <v>276</v>
      </c>
      <c r="D3918">
        <f>C3918-B3918</f>
        <v>41</v>
      </c>
      <c r="E3918">
        <v>0.39950000000000002</v>
      </c>
      <c r="F3918">
        <v>1.328E-3</v>
      </c>
      <c r="G3918">
        <v>78</v>
      </c>
      <c r="H3918" t="s">
        <v>35</v>
      </c>
      <c r="I3918" t="s">
        <v>44</v>
      </c>
      <c r="J3918">
        <v>3.0419999999999998</v>
      </c>
      <c r="K3918">
        <v>0</v>
      </c>
      <c r="L3918">
        <v>0</v>
      </c>
      <c r="M3918">
        <v>2</v>
      </c>
      <c r="N3918">
        <v>4</v>
      </c>
      <c r="O3918">
        <v>2</v>
      </c>
      <c r="P3918">
        <v>0</v>
      </c>
      <c r="Q3918">
        <v>0</v>
      </c>
      <c r="R3918">
        <v>0</v>
      </c>
      <c r="S3918">
        <v>3</v>
      </c>
      <c r="T3918">
        <v>4</v>
      </c>
      <c r="U3918">
        <v>2</v>
      </c>
      <c r="V3918">
        <v>2</v>
      </c>
      <c r="W3918">
        <v>1</v>
      </c>
      <c r="X3918">
        <v>2</v>
      </c>
      <c r="Y3918">
        <v>4</v>
      </c>
      <c r="Z3918">
        <v>3</v>
      </c>
      <c r="AA3918">
        <v>2</v>
      </c>
      <c r="AB3918">
        <v>0</v>
      </c>
      <c r="AC3918">
        <v>0</v>
      </c>
      <c r="AD3918">
        <v>2</v>
      </c>
      <c r="AE3918">
        <f>SUM(M3918:N3918)/SUM(K3918:AD3918)</f>
        <v>0.18181818181818182</v>
      </c>
      <c r="AF3918">
        <f>SUM(S3918,Y3918)/SUM(K3918:AD3918)</f>
        <v>0.21212121212121213</v>
      </c>
      <c r="AG3918">
        <f t="shared" si="262"/>
        <v>3.0303030303030304E-2</v>
      </c>
      <c r="AH3918">
        <f t="shared" si="263"/>
        <v>0.12121212121212122</v>
      </c>
      <c r="AI3918">
        <f t="shared" si="264"/>
        <v>0.18181818181818182</v>
      </c>
      <c r="AJ3918">
        <f t="shared" si="265"/>
        <v>0.27272727272727271</v>
      </c>
    </row>
    <row r="3919" spans="1:38" x14ac:dyDescent="0.2">
      <c r="A3919" t="s">
        <v>1876</v>
      </c>
      <c r="B3919">
        <v>598</v>
      </c>
      <c r="C3919">
        <v>630</v>
      </c>
      <c r="D3919">
        <f>C3919-B3919</f>
        <v>32</v>
      </c>
      <c r="E3919">
        <v>0.28899999999999998</v>
      </c>
      <c r="F3919">
        <v>3.4870000000000001E-3</v>
      </c>
      <c r="G3919">
        <v>54</v>
      </c>
      <c r="H3919" t="s">
        <v>35</v>
      </c>
      <c r="I3919" t="s">
        <v>33</v>
      </c>
      <c r="J3919">
        <v>3.758</v>
      </c>
      <c r="K3919">
        <v>1</v>
      </c>
      <c r="L3919">
        <v>0</v>
      </c>
      <c r="M3919">
        <v>2</v>
      </c>
      <c r="N3919">
        <v>4</v>
      </c>
      <c r="O3919">
        <v>3</v>
      </c>
      <c r="P3919">
        <v>1</v>
      </c>
      <c r="Q3919">
        <v>0</v>
      </c>
      <c r="R3919">
        <v>3</v>
      </c>
      <c r="S3919">
        <v>4</v>
      </c>
      <c r="T3919">
        <v>4</v>
      </c>
      <c r="U3919">
        <v>0</v>
      </c>
      <c r="V3919">
        <v>2</v>
      </c>
      <c r="W3919">
        <v>1</v>
      </c>
      <c r="X3919">
        <v>2</v>
      </c>
      <c r="Y3919">
        <v>3</v>
      </c>
      <c r="Z3919">
        <v>1</v>
      </c>
      <c r="AA3919">
        <v>1</v>
      </c>
      <c r="AB3919">
        <v>1</v>
      </c>
      <c r="AC3919">
        <v>0</v>
      </c>
      <c r="AD3919">
        <v>0</v>
      </c>
      <c r="AE3919">
        <f>SUM(M3919:N3919)/SUM(K3919:AD3919)</f>
        <v>0.18181818181818182</v>
      </c>
      <c r="AF3919">
        <f>SUM(S3919,Y3919)/SUM(K3919:AD3919)</f>
        <v>0.21212121212121213</v>
      </c>
      <c r="AG3919">
        <f t="shared" si="262"/>
        <v>9.0909090909090912E-2</v>
      </c>
      <c r="AH3919">
        <f t="shared" si="263"/>
        <v>9.0909090909090912E-2</v>
      </c>
      <c r="AI3919">
        <f t="shared" si="264"/>
        <v>0.24242424242424243</v>
      </c>
      <c r="AJ3919">
        <f t="shared" si="265"/>
        <v>0.18181818181818182</v>
      </c>
    </row>
    <row r="3920" spans="1:38" x14ac:dyDescent="0.2">
      <c r="A3920" t="s">
        <v>2995</v>
      </c>
      <c r="B3920">
        <v>170</v>
      </c>
      <c r="C3920">
        <v>202</v>
      </c>
      <c r="D3920">
        <f>C3920-B3920</f>
        <v>32</v>
      </c>
      <c r="E3920">
        <v>0.34410000000000002</v>
      </c>
      <c r="F3920" s="1">
        <v>6.9999999999999999E-6</v>
      </c>
      <c r="G3920">
        <v>66</v>
      </c>
      <c r="H3920" t="s">
        <v>32</v>
      </c>
      <c r="I3920" t="s">
        <v>49</v>
      </c>
      <c r="J3920">
        <v>2.5579999999999998</v>
      </c>
      <c r="K3920">
        <v>2</v>
      </c>
      <c r="L3920">
        <v>0</v>
      </c>
      <c r="M3920">
        <v>3</v>
      </c>
      <c r="N3920">
        <v>3</v>
      </c>
      <c r="O3920">
        <v>1</v>
      </c>
      <c r="P3920">
        <v>0</v>
      </c>
      <c r="Q3920">
        <v>2</v>
      </c>
      <c r="R3920">
        <v>0</v>
      </c>
      <c r="S3920">
        <v>0</v>
      </c>
      <c r="T3920">
        <v>3</v>
      </c>
      <c r="U3920">
        <v>1</v>
      </c>
      <c r="V3920">
        <v>2</v>
      </c>
      <c r="W3920">
        <v>0</v>
      </c>
      <c r="X3920">
        <v>4</v>
      </c>
      <c r="Y3920">
        <v>7</v>
      </c>
      <c r="Z3920">
        <v>4</v>
      </c>
      <c r="AA3920">
        <v>1</v>
      </c>
      <c r="AB3920">
        <v>0</v>
      </c>
      <c r="AC3920">
        <v>0</v>
      </c>
      <c r="AD3920">
        <v>0</v>
      </c>
      <c r="AE3920">
        <f>SUM(M3920:N3920)/SUM(K3920:AD3920)</f>
        <v>0.18181818181818182</v>
      </c>
      <c r="AF3920">
        <f>SUM(S3920,Y3920)/SUM(K3920:AD3920)</f>
        <v>0.21212121212121213</v>
      </c>
      <c r="AG3920">
        <f t="shared" si="262"/>
        <v>6.0606060606060608E-2</v>
      </c>
      <c r="AH3920">
        <f t="shared" si="263"/>
        <v>3.0303030303030304E-2</v>
      </c>
      <c r="AI3920">
        <f t="shared" si="264"/>
        <v>0.12121212121212122</v>
      </c>
      <c r="AJ3920">
        <f t="shared" si="265"/>
        <v>0.39393939393939392</v>
      </c>
    </row>
    <row r="3921" spans="1:38" x14ac:dyDescent="0.2">
      <c r="A3921" t="s">
        <v>1876</v>
      </c>
      <c r="B3921">
        <v>121</v>
      </c>
      <c r="C3921">
        <v>343</v>
      </c>
      <c r="D3921">
        <f>C3921-B3921</f>
        <v>222</v>
      </c>
      <c r="E3921">
        <v>0.28899999999999998</v>
      </c>
      <c r="F3921">
        <v>3.4870000000000001E-3</v>
      </c>
      <c r="G3921">
        <v>54</v>
      </c>
      <c r="H3921" t="s">
        <v>35</v>
      </c>
      <c r="I3921" t="s">
        <v>33</v>
      </c>
      <c r="J3921">
        <v>2.9510000000000001</v>
      </c>
      <c r="K3921">
        <v>0</v>
      </c>
      <c r="L3921">
        <v>0</v>
      </c>
      <c r="M3921">
        <v>11</v>
      </c>
      <c r="N3921">
        <v>8</v>
      </c>
      <c r="O3921">
        <v>1</v>
      </c>
      <c r="P3921">
        <v>6</v>
      </c>
      <c r="Q3921">
        <v>1</v>
      </c>
      <c r="R3921">
        <v>4</v>
      </c>
      <c r="S3921">
        <v>17</v>
      </c>
      <c r="T3921">
        <v>7</v>
      </c>
      <c r="U3921">
        <v>3</v>
      </c>
      <c r="V3921">
        <v>8</v>
      </c>
      <c r="W3921">
        <v>6</v>
      </c>
      <c r="X3921">
        <v>5</v>
      </c>
      <c r="Y3921">
        <v>4</v>
      </c>
      <c r="Z3921">
        <v>8</v>
      </c>
      <c r="AA3921">
        <v>4</v>
      </c>
      <c r="AB3921">
        <v>4</v>
      </c>
      <c r="AC3921">
        <v>0</v>
      </c>
      <c r="AD3921">
        <v>2</v>
      </c>
      <c r="AE3921">
        <f>SUM(M3921:N3921)/SUM(K3921:AD3921)</f>
        <v>0.19191919191919191</v>
      </c>
      <c r="AF3921">
        <f>SUM(S3921,Y3921)/SUM(K3921:AD3921)</f>
        <v>0.21212121212121213</v>
      </c>
      <c r="AG3921">
        <f t="shared" si="262"/>
        <v>0.12121212121212122</v>
      </c>
      <c r="AH3921">
        <f t="shared" si="263"/>
        <v>3.0303030303030304E-2</v>
      </c>
      <c r="AI3921">
        <f t="shared" si="264"/>
        <v>0.18181818181818182</v>
      </c>
      <c r="AJ3921">
        <f t="shared" si="265"/>
        <v>0.26262626262626265</v>
      </c>
    </row>
    <row r="3922" spans="1:38" x14ac:dyDescent="0.2">
      <c r="A3922" t="s">
        <v>2012</v>
      </c>
      <c r="B3922">
        <v>4</v>
      </c>
      <c r="C3922">
        <v>278</v>
      </c>
      <c r="D3922">
        <f>C3922-B3922</f>
        <v>274</v>
      </c>
      <c r="E3922">
        <v>0.46089999999999998</v>
      </c>
      <c r="F3922">
        <v>4.5100000000000001E-4</v>
      </c>
      <c r="G3922">
        <v>90</v>
      </c>
      <c r="H3922" t="s">
        <v>46</v>
      </c>
      <c r="I3922" t="s">
        <v>44</v>
      </c>
      <c r="J3922">
        <v>2.3319999999999999</v>
      </c>
      <c r="K3922">
        <v>1</v>
      </c>
      <c r="L3922">
        <v>0</v>
      </c>
      <c r="M3922">
        <v>9</v>
      </c>
      <c r="N3922">
        <v>15</v>
      </c>
      <c r="O3922">
        <v>2</v>
      </c>
      <c r="P3922">
        <v>17</v>
      </c>
      <c r="Q3922">
        <v>1</v>
      </c>
      <c r="R3922">
        <v>0</v>
      </c>
      <c r="S3922">
        <v>16</v>
      </c>
      <c r="T3922">
        <v>3</v>
      </c>
      <c r="U3922">
        <v>0</v>
      </c>
      <c r="V3922">
        <v>7</v>
      </c>
      <c r="W3922">
        <v>5</v>
      </c>
      <c r="X3922">
        <v>4</v>
      </c>
      <c r="Y3922">
        <v>5</v>
      </c>
      <c r="Z3922">
        <v>7</v>
      </c>
      <c r="AA3922">
        <v>2</v>
      </c>
      <c r="AB3922">
        <v>1</v>
      </c>
      <c r="AC3922">
        <v>0</v>
      </c>
      <c r="AD3922">
        <v>4</v>
      </c>
      <c r="AE3922">
        <f>SUM(M3922:N3922)/SUM(K3922:AD3922)</f>
        <v>0.24242424242424243</v>
      </c>
      <c r="AF3922">
        <f>SUM(S3922,Y3922)/SUM(K3922:AD3922)</f>
        <v>0.21212121212121213</v>
      </c>
      <c r="AG3922">
        <f t="shared" si="262"/>
        <v>0.23232323232323232</v>
      </c>
      <c r="AH3922">
        <f t="shared" si="263"/>
        <v>6.0606060606060608E-2</v>
      </c>
      <c r="AI3922">
        <f t="shared" si="264"/>
        <v>4.0404040404040407E-2</v>
      </c>
      <c r="AJ3922">
        <f t="shared" si="265"/>
        <v>0.21212121212121213</v>
      </c>
      <c r="AK3922">
        <v>1</v>
      </c>
      <c r="AL3922">
        <v>0</v>
      </c>
    </row>
    <row r="3923" spans="1:38" x14ac:dyDescent="0.2">
      <c r="A3923" t="s">
        <v>2247</v>
      </c>
      <c r="B3923">
        <v>30</v>
      </c>
      <c r="C3923">
        <v>424</v>
      </c>
      <c r="D3923">
        <f>C3923-B3923</f>
        <v>394</v>
      </c>
      <c r="E3923">
        <v>0.48089999999999999</v>
      </c>
      <c r="F3923">
        <v>4.6700000000000002E-4</v>
      </c>
      <c r="G3923">
        <v>90</v>
      </c>
      <c r="H3923" t="s">
        <v>32</v>
      </c>
      <c r="I3923" t="s">
        <v>51</v>
      </c>
      <c r="J3923">
        <v>2.5139999999999998</v>
      </c>
      <c r="K3923">
        <v>4</v>
      </c>
      <c r="L3923">
        <v>0</v>
      </c>
      <c r="M3923">
        <v>16</v>
      </c>
      <c r="N3923">
        <v>25</v>
      </c>
      <c r="O3923">
        <v>3</v>
      </c>
      <c r="P3923">
        <v>28</v>
      </c>
      <c r="Q3923">
        <v>2</v>
      </c>
      <c r="R3923">
        <v>2</v>
      </c>
      <c r="S3923">
        <v>27</v>
      </c>
      <c r="T3923">
        <v>3</v>
      </c>
      <c r="U3923">
        <v>5</v>
      </c>
      <c r="V3923">
        <v>9</v>
      </c>
      <c r="W3923">
        <v>6</v>
      </c>
      <c r="X3923">
        <v>5</v>
      </c>
      <c r="Y3923">
        <v>8</v>
      </c>
      <c r="Z3923">
        <v>11</v>
      </c>
      <c r="AA3923">
        <v>9</v>
      </c>
      <c r="AB3923">
        <v>1</v>
      </c>
      <c r="AC3923">
        <v>0</v>
      </c>
      <c r="AD3923">
        <v>1</v>
      </c>
      <c r="AE3923">
        <f>SUM(M3923:N3923)/SUM(K3923:AD3923)</f>
        <v>0.24848484848484848</v>
      </c>
      <c r="AF3923">
        <f>SUM(S3923,Y3923)/SUM(K3923:AD3923)</f>
        <v>0.21212121212121213</v>
      </c>
      <c r="AG3923">
        <f t="shared" si="262"/>
        <v>0.23030303030303031</v>
      </c>
      <c r="AH3923">
        <f t="shared" si="263"/>
        <v>2.4242424242424242E-2</v>
      </c>
      <c r="AI3923">
        <f t="shared" si="264"/>
        <v>6.6666666666666666E-2</v>
      </c>
      <c r="AJ3923">
        <f t="shared" si="265"/>
        <v>0.21818181818181817</v>
      </c>
      <c r="AK3923">
        <v>5</v>
      </c>
      <c r="AL3923">
        <v>0</v>
      </c>
    </row>
    <row r="3924" spans="1:38" x14ac:dyDescent="0.2">
      <c r="A3924" t="s">
        <v>1145</v>
      </c>
      <c r="B3924">
        <v>203</v>
      </c>
      <c r="C3924">
        <v>244</v>
      </c>
      <c r="D3924">
        <f>C3924-B3924</f>
        <v>41</v>
      </c>
      <c r="E3924">
        <v>0.21859999999999999</v>
      </c>
      <c r="F3924">
        <v>6.6E-4</v>
      </c>
      <c r="G3924">
        <v>30</v>
      </c>
      <c r="H3924" t="s">
        <v>46</v>
      </c>
      <c r="I3924" t="s">
        <v>49</v>
      </c>
      <c r="J3924">
        <v>3.161</v>
      </c>
      <c r="K3924">
        <v>2</v>
      </c>
      <c r="L3924">
        <v>0</v>
      </c>
      <c r="M3924">
        <v>4</v>
      </c>
      <c r="N3924">
        <v>5</v>
      </c>
      <c r="O3924">
        <v>1</v>
      </c>
      <c r="P3924">
        <v>3</v>
      </c>
      <c r="Q3924">
        <v>1</v>
      </c>
      <c r="R3924">
        <v>1</v>
      </c>
      <c r="S3924">
        <v>7</v>
      </c>
      <c r="T3924">
        <v>4</v>
      </c>
      <c r="U3924">
        <v>0</v>
      </c>
      <c r="V3924">
        <v>1</v>
      </c>
      <c r="W3924">
        <v>0</v>
      </c>
      <c r="X3924">
        <v>2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0</v>
      </c>
      <c r="AE3924">
        <f>SUM(M3924:N3924)/SUM(K3924:AD3924)</f>
        <v>0.27272727272727271</v>
      </c>
      <c r="AF3924">
        <f>SUM(S3924,Y3924)/SUM(K3924:AD3924)</f>
        <v>0.21212121212121213</v>
      </c>
      <c r="AG3924">
        <f t="shared" si="262"/>
        <v>0.15151515151515152</v>
      </c>
      <c r="AH3924">
        <f t="shared" si="263"/>
        <v>3.0303030303030304E-2</v>
      </c>
      <c r="AI3924">
        <f t="shared" si="264"/>
        <v>0.18181818181818182</v>
      </c>
      <c r="AJ3924">
        <f t="shared" si="265"/>
        <v>0.15151515151515152</v>
      </c>
    </row>
    <row r="3925" spans="1:38" x14ac:dyDescent="0.2">
      <c r="A3925" t="s">
        <v>2950</v>
      </c>
      <c r="B3925">
        <v>15</v>
      </c>
      <c r="C3925">
        <v>107</v>
      </c>
      <c r="D3925">
        <f>C3925-B3925</f>
        <v>92</v>
      </c>
      <c r="E3925">
        <v>0.1822</v>
      </c>
      <c r="F3925">
        <v>3.4999999999999997E-5</v>
      </c>
      <c r="G3925">
        <v>18</v>
      </c>
      <c r="H3925" t="s">
        <v>46</v>
      </c>
      <c r="I3925" t="s">
        <v>36</v>
      </c>
      <c r="J3925">
        <v>2.544</v>
      </c>
      <c r="K3925">
        <v>1</v>
      </c>
      <c r="L3925">
        <v>0</v>
      </c>
      <c r="M3925">
        <v>8</v>
      </c>
      <c r="N3925">
        <v>14</v>
      </c>
      <c r="O3925">
        <v>1</v>
      </c>
      <c r="P3925">
        <v>4</v>
      </c>
      <c r="Q3925">
        <v>0</v>
      </c>
      <c r="R3925">
        <v>1</v>
      </c>
      <c r="S3925">
        <v>8</v>
      </c>
      <c r="T3925">
        <v>4</v>
      </c>
      <c r="U3925">
        <v>1</v>
      </c>
      <c r="V3925">
        <v>3</v>
      </c>
      <c r="W3925">
        <v>0</v>
      </c>
      <c r="X3925">
        <v>4</v>
      </c>
      <c r="Y3925">
        <v>6</v>
      </c>
      <c r="Z3925">
        <v>4</v>
      </c>
      <c r="AA3925">
        <v>3</v>
      </c>
      <c r="AB3925">
        <v>3</v>
      </c>
      <c r="AC3925">
        <v>0</v>
      </c>
      <c r="AD3925">
        <v>1</v>
      </c>
      <c r="AE3925">
        <f>SUM(M3925:N3925)/SUM(K3925:AD3925)</f>
        <v>0.33333333333333331</v>
      </c>
      <c r="AF3925">
        <f>SUM(S3925,Y3925)/SUM(K3925:AD3925)</f>
        <v>0.21212121212121213</v>
      </c>
      <c r="AG3925">
        <f t="shared" si="262"/>
        <v>7.575757575757576E-2</v>
      </c>
      <c r="AH3925">
        <f t="shared" si="263"/>
        <v>3.0303030303030304E-2</v>
      </c>
      <c r="AI3925">
        <f t="shared" si="264"/>
        <v>0.13636363636363635</v>
      </c>
      <c r="AJ3925">
        <f t="shared" si="265"/>
        <v>0.21212121212121213</v>
      </c>
    </row>
    <row r="3926" spans="1:38" x14ac:dyDescent="0.2">
      <c r="A3926" t="s">
        <v>1481</v>
      </c>
      <c r="B3926">
        <v>34</v>
      </c>
      <c r="C3926">
        <v>416</v>
      </c>
      <c r="D3926">
        <f>C3926-B3926</f>
        <v>382</v>
      </c>
      <c r="E3926">
        <v>0.24429999999999999</v>
      </c>
      <c r="F3926">
        <v>1.189E-3</v>
      </c>
      <c r="G3926">
        <v>42</v>
      </c>
      <c r="H3926" t="s">
        <v>46</v>
      </c>
      <c r="I3926" t="s">
        <v>1482</v>
      </c>
      <c r="J3926">
        <v>2.859</v>
      </c>
      <c r="K3926">
        <v>9</v>
      </c>
      <c r="L3926">
        <v>2</v>
      </c>
      <c r="M3926">
        <v>17</v>
      </c>
      <c r="N3926">
        <v>11</v>
      </c>
      <c r="O3926">
        <v>1</v>
      </c>
      <c r="P3926">
        <v>14</v>
      </c>
      <c r="Q3926">
        <v>6</v>
      </c>
      <c r="R3926">
        <v>8</v>
      </c>
      <c r="S3926">
        <v>23</v>
      </c>
      <c r="T3926">
        <v>7</v>
      </c>
      <c r="U3926">
        <v>2</v>
      </c>
      <c r="V3926">
        <v>16</v>
      </c>
      <c r="W3926">
        <v>6</v>
      </c>
      <c r="X3926">
        <v>9</v>
      </c>
      <c r="Y3926">
        <v>18</v>
      </c>
      <c r="Z3926">
        <v>20</v>
      </c>
      <c r="AA3926">
        <v>13</v>
      </c>
      <c r="AB3926">
        <v>4</v>
      </c>
      <c r="AC3926">
        <v>2</v>
      </c>
      <c r="AD3926">
        <v>5</v>
      </c>
      <c r="AE3926">
        <f>SUM(M3926:N3926)/SUM(K3926:AD3926)</f>
        <v>0.14507772020725387</v>
      </c>
      <c r="AF3926">
        <f>SUM(S3926,Y3926)/SUM(K3926:AD3926)</f>
        <v>0.21243523316062177</v>
      </c>
      <c r="AG3926">
        <f t="shared" si="262"/>
        <v>0.15025906735751296</v>
      </c>
      <c r="AH3926">
        <f t="shared" si="263"/>
        <v>4.145077720207254E-2</v>
      </c>
      <c r="AI3926">
        <f t="shared" si="264"/>
        <v>0.10880829015544041</v>
      </c>
      <c r="AJ3926">
        <f t="shared" si="265"/>
        <v>0.34196891191709844</v>
      </c>
      <c r="AK3926">
        <v>15</v>
      </c>
      <c r="AL3926">
        <v>3</v>
      </c>
    </row>
    <row r="3927" spans="1:38" x14ac:dyDescent="0.2">
      <c r="A3927" t="s">
        <v>2220</v>
      </c>
      <c r="B3927">
        <v>17</v>
      </c>
      <c r="C3927">
        <v>114</v>
      </c>
      <c r="D3927">
        <f>C3927-B3927</f>
        <v>97</v>
      </c>
      <c r="E3927">
        <v>0.24490000000000001</v>
      </c>
      <c r="F3927">
        <v>3.5400000000000002E-3</v>
      </c>
      <c r="G3927">
        <v>42</v>
      </c>
      <c r="H3927" t="s">
        <v>35</v>
      </c>
      <c r="I3927" t="s">
        <v>44</v>
      </c>
      <c r="J3927">
        <v>3.8239999999999998</v>
      </c>
      <c r="K3927">
        <v>1</v>
      </c>
      <c r="L3927">
        <v>0</v>
      </c>
      <c r="M3927">
        <v>3</v>
      </c>
      <c r="N3927">
        <v>7</v>
      </c>
      <c r="O3927">
        <v>3</v>
      </c>
      <c r="P3927">
        <v>4</v>
      </c>
      <c r="Q3927">
        <v>0</v>
      </c>
      <c r="R3927">
        <v>7</v>
      </c>
      <c r="S3927">
        <v>10</v>
      </c>
      <c r="T3927">
        <v>8</v>
      </c>
      <c r="U3927">
        <v>0</v>
      </c>
      <c r="V3927">
        <v>4</v>
      </c>
      <c r="W3927">
        <v>3</v>
      </c>
      <c r="X3927">
        <v>2</v>
      </c>
      <c r="Y3927">
        <v>7</v>
      </c>
      <c r="Z3927">
        <v>13</v>
      </c>
      <c r="AA3927">
        <v>0</v>
      </c>
      <c r="AB3927">
        <v>5</v>
      </c>
      <c r="AC3927">
        <v>0</v>
      </c>
      <c r="AD3927">
        <v>3</v>
      </c>
      <c r="AE3927">
        <f>SUM(M3927:N3927)/SUM(K3927:AD3927)</f>
        <v>0.125</v>
      </c>
      <c r="AF3927">
        <f>SUM(S3927,Y3927)/SUM(K3927:AD3927)</f>
        <v>0.21249999999999999</v>
      </c>
      <c r="AG3927">
        <f t="shared" si="262"/>
        <v>0.1</v>
      </c>
      <c r="AH3927">
        <f t="shared" si="263"/>
        <v>7.4999999999999997E-2</v>
      </c>
      <c r="AI3927">
        <f t="shared" si="264"/>
        <v>0.25</v>
      </c>
      <c r="AJ3927">
        <f t="shared" si="265"/>
        <v>0.23749999999999999</v>
      </c>
    </row>
    <row r="3928" spans="1:38" x14ac:dyDescent="0.2">
      <c r="A3928" t="s">
        <v>1372</v>
      </c>
      <c r="B3928">
        <v>95</v>
      </c>
      <c r="C3928">
        <v>223</v>
      </c>
      <c r="D3928">
        <f>C3928-B3928</f>
        <v>128</v>
      </c>
      <c r="E3928">
        <v>0.38950000000000001</v>
      </c>
      <c r="F3928">
        <v>4.6299999999999998E-4</v>
      </c>
      <c r="G3928">
        <v>78</v>
      </c>
      <c r="H3928" t="s">
        <v>32</v>
      </c>
      <c r="I3928" t="s">
        <v>72</v>
      </c>
      <c r="J3928">
        <v>2.677</v>
      </c>
      <c r="K3928">
        <v>5</v>
      </c>
      <c r="L3928">
        <v>0</v>
      </c>
      <c r="M3928">
        <v>8</v>
      </c>
      <c r="N3928">
        <v>9</v>
      </c>
      <c r="O3928">
        <v>1</v>
      </c>
      <c r="P3928">
        <v>5</v>
      </c>
      <c r="Q3928">
        <v>3</v>
      </c>
      <c r="R3928">
        <v>1</v>
      </c>
      <c r="S3928">
        <v>13</v>
      </c>
      <c r="T3928">
        <v>5</v>
      </c>
      <c r="U3928">
        <v>1</v>
      </c>
      <c r="V3928">
        <v>6</v>
      </c>
      <c r="W3928">
        <v>5</v>
      </c>
      <c r="X3928">
        <v>5</v>
      </c>
      <c r="Y3928">
        <v>4</v>
      </c>
      <c r="Z3928">
        <v>2</v>
      </c>
      <c r="AA3928">
        <v>5</v>
      </c>
      <c r="AB3928">
        <v>2</v>
      </c>
      <c r="AC3928">
        <v>0</v>
      </c>
      <c r="AD3928">
        <v>0</v>
      </c>
      <c r="AE3928">
        <f>SUM(M3928:N3928)/SUM(K3928:AD3928)</f>
        <v>0.21249999999999999</v>
      </c>
      <c r="AF3928">
        <f>SUM(S3928,Y3928)/SUM(K3928:AD3928)</f>
        <v>0.21249999999999999</v>
      </c>
      <c r="AG3928">
        <f t="shared" si="262"/>
        <v>0.1875</v>
      </c>
      <c r="AH3928">
        <f t="shared" si="263"/>
        <v>1.2500000000000001E-2</v>
      </c>
      <c r="AI3928">
        <f t="shared" si="264"/>
        <v>0.1125</v>
      </c>
      <c r="AJ3928">
        <f t="shared" si="265"/>
        <v>0.26250000000000001</v>
      </c>
      <c r="AK3928">
        <v>5</v>
      </c>
      <c r="AL3928">
        <v>0</v>
      </c>
    </row>
    <row r="3929" spans="1:38" x14ac:dyDescent="0.2">
      <c r="A3929" t="s">
        <v>2312</v>
      </c>
      <c r="B3929">
        <v>8</v>
      </c>
      <c r="C3929">
        <v>186</v>
      </c>
      <c r="D3929">
        <f>C3929-B3929</f>
        <v>178</v>
      </c>
      <c r="E3929">
        <v>0.25409999999999999</v>
      </c>
      <c r="F3929">
        <v>2.5999999999999998E-5</v>
      </c>
      <c r="G3929">
        <v>42</v>
      </c>
      <c r="H3929" t="s">
        <v>35</v>
      </c>
      <c r="I3929" t="s">
        <v>1351</v>
      </c>
      <c r="J3929">
        <v>2.746</v>
      </c>
      <c r="K3929">
        <v>3</v>
      </c>
      <c r="L3929">
        <v>0</v>
      </c>
      <c r="M3929">
        <v>7</v>
      </c>
      <c r="N3929">
        <v>12</v>
      </c>
      <c r="O3929">
        <v>0</v>
      </c>
      <c r="P3929">
        <v>2</v>
      </c>
      <c r="Q3929">
        <v>1</v>
      </c>
      <c r="R3929">
        <v>3</v>
      </c>
      <c r="S3929">
        <v>14</v>
      </c>
      <c r="T3929">
        <v>5</v>
      </c>
      <c r="U3929">
        <v>2</v>
      </c>
      <c r="V3929">
        <v>3</v>
      </c>
      <c r="W3929">
        <v>1</v>
      </c>
      <c r="X3929">
        <v>8</v>
      </c>
      <c r="Y3929">
        <v>3</v>
      </c>
      <c r="Z3929">
        <v>5</v>
      </c>
      <c r="AA3929">
        <v>6</v>
      </c>
      <c r="AB3929">
        <v>2</v>
      </c>
      <c r="AC3929">
        <v>1</v>
      </c>
      <c r="AD3929">
        <v>2</v>
      </c>
      <c r="AE3929">
        <f>SUM(M3929:N3929)/SUM(K3929:AD3929)</f>
        <v>0.23749999999999999</v>
      </c>
      <c r="AF3929">
        <f>SUM(S3929,Y3929)/SUM(K3929:AD3929)</f>
        <v>0.21249999999999999</v>
      </c>
      <c r="AG3929">
        <f t="shared" si="262"/>
        <v>7.4999999999999997E-2</v>
      </c>
      <c r="AH3929">
        <f t="shared" si="263"/>
        <v>3.7499999999999999E-2</v>
      </c>
      <c r="AI3929">
        <f t="shared" si="264"/>
        <v>0.15</v>
      </c>
      <c r="AJ3929">
        <f t="shared" si="265"/>
        <v>0.28749999999999998</v>
      </c>
    </row>
    <row r="3930" spans="1:38" x14ac:dyDescent="0.2">
      <c r="A3930" t="s">
        <v>1310</v>
      </c>
      <c r="B3930">
        <v>8</v>
      </c>
      <c r="C3930">
        <v>332</v>
      </c>
      <c r="D3930">
        <f>C3930-B3930</f>
        <v>324</v>
      </c>
      <c r="E3930">
        <v>0.39460000000000001</v>
      </c>
      <c r="F3930">
        <v>5.1E-5</v>
      </c>
      <c r="G3930">
        <v>78</v>
      </c>
      <c r="H3930" t="s">
        <v>32</v>
      </c>
      <c r="I3930" t="s">
        <v>44</v>
      </c>
      <c r="J3930">
        <v>2.6539999999999999</v>
      </c>
      <c r="K3930">
        <v>7</v>
      </c>
      <c r="L3930">
        <v>0</v>
      </c>
      <c r="M3930">
        <v>10</v>
      </c>
      <c r="N3930">
        <v>17</v>
      </c>
      <c r="O3930">
        <v>0</v>
      </c>
      <c r="P3930">
        <v>23</v>
      </c>
      <c r="Q3930">
        <v>1</v>
      </c>
      <c r="R3930">
        <v>2</v>
      </c>
      <c r="S3930">
        <v>20</v>
      </c>
      <c r="T3930">
        <v>1</v>
      </c>
      <c r="U3930">
        <v>1</v>
      </c>
      <c r="V3930">
        <v>6</v>
      </c>
      <c r="W3930">
        <v>9</v>
      </c>
      <c r="X3930">
        <v>2</v>
      </c>
      <c r="Y3930">
        <v>7</v>
      </c>
      <c r="Z3930">
        <v>11</v>
      </c>
      <c r="AA3930">
        <v>4</v>
      </c>
      <c r="AB3930">
        <v>3</v>
      </c>
      <c r="AC3930">
        <v>0</v>
      </c>
      <c r="AD3930">
        <v>3</v>
      </c>
      <c r="AE3930">
        <f>SUM(M3930:N3930)/SUM(K3930:AD3930)</f>
        <v>0.2125984251968504</v>
      </c>
      <c r="AF3930">
        <f>SUM(S3930,Y3930)/SUM(K3930:AD3930)</f>
        <v>0.2125984251968504</v>
      </c>
      <c r="AG3930">
        <f t="shared" si="262"/>
        <v>0.30708661417322836</v>
      </c>
      <c r="AH3930">
        <f t="shared" si="263"/>
        <v>2.3622047244094488E-2</v>
      </c>
      <c r="AI3930">
        <f t="shared" si="264"/>
        <v>5.5118110236220472E-2</v>
      </c>
      <c r="AJ3930">
        <f t="shared" si="265"/>
        <v>0.1889763779527559</v>
      </c>
      <c r="AK3930">
        <v>3</v>
      </c>
      <c r="AL3930">
        <v>0</v>
      </c>
    </row>
    <row r="3931" spans="1:38" x14ac:dyDescent="0.2">
      <c r="A3931" t="s">
        <v>2181</v>
      </c>
      <c r="B3931">
        <v>123</v>
      </c>
      <c r="C3931">
        <v>595</v>
      </c>
      <c r="D3931">
        <f>C3931-B3931</f>
        <v>472</v>
      </c>
      <c r="E3931">
        <v>0.2228</v>
      </c>
      <c r="F3931">
        <v>9.5000000000000005E-5</v>
      </c>
      <c r="G3931">
        <v>30</v>
      </c>
      <c r="H3931" t="s">
        <v>46</v>
      </c>
      <c r="I3931" t="s">
        <v>49</v>
      </c>
      <c r="J3931">
        <v>2.5659999999999998</v>
      </c>
      <c r="K3931">
        <v>13</v>
      </c>
      <c r="L3931">
        <v>0</v>
      </c>
      <c r="M3931">
        <v>24</v>
      </c>
      <c r="N3931">
        <v>29</v>
      </c>
      <c r="O3931">
        <v>3</v>
      </c>
      <c r="P3931">
        <v>26</v>
      </c>
      <c r="Q3931">
        <v>3</v>
      </c>
      <c r="R3931">
        <v>3</v>
      </c>
      <c r="S3931">
        <v>29</v>
      </c>
      <c r="T3931">
        <v>8</v>
      </c>
      <c r="U3931">
        <v>1</v>
      </c>
      <c r="V3931">
        <v>10</v>
      </c>
      <c r="W3931">
        <v>7</v>
      </c>
      <c r="X3931">
        <v>15</v>
      </c>
      <c r="Y3931">
        <v>18</v>
      </c>
      <c r="Z3931">
        <v>14</v>
      </c>
      <c r="AA3931">
        <v>9</v>
      </c>
      <c r="AB3931">
        <v>4</v>
      </c>
      <c r="AC3931">
        <v>1</v>
      </c>
      <c r="AD3931">
        <v>4</v>
      </c>
      <c r="AE3931">
        <f>SUM(M3931:N3931)/SUM(K3931:AD3931)</f>
        <v>0.23981900452488689</v>
      </c>
      <c r="AF3931">
        <f>SUM(S3931,Y3931)/SUM(K3931:AD3931)</f>
        <v>0.21266968325791855</v>
      </c>
      <c r="AG3931">
        <f t="shared" si="262"/>
        <v>0.20814479638009051</v>
      </c>
      <c r="AH3931">
        <f t="shared" si="263"/>
        <v>3.6199095022624438E-2</v>
      </c>
      <c r="AI3931">
        <f t="shared" si="264"/>
        <v>7.2398190045248875E-2</v>
      </c>
      <c r="AJ3931">
        <f t="shared" si="265"/>
        <v>0.23076923076923078</v>
      </c>
      <c r="AK3931">
        <v>13</v>
      </c>
      <c r="AL3931">
        <v>9</v>
      </c>
    </row>
    <row r="3932" spans="1:38" x14ac:dyDescent="0.2">
      <c r="A3932" t="s">
        <v>357</v>
      </c>
      <c r="B3932">
        <v>8</v>
      </c>
      <c r="C3932">
        <v>78</v>
      </c>
      <c r="D3932">
        <f>C3932-B3932</f>
        <v>70</v>
      </c>
      <c r="E3932">
        <v>0.29530000000000001</v>
      </c>
      <c r="F3932">
        <v>1.85E-4</v>
      </c>
      <c r="G3932">
        <v>54</v>
      </c>
      <c r="H3932" t="s">
        <v>46</v>
      </c>
      <c r="I3932" t="s">
        <v>33</v>
      </c>
      <c r="J3932">
        <v>3.004</v>
      </c>
      <c r="K3932">
        <v>2</v>
      </c>
      <c r="L3932">
        <v>1</v>
      </c>
      <c r="M3932">
        <v>2</v>
      </c>
      <c r="N3932">
        <v>2</v>
      </c>
      <c r="O3932">
        <v>0</v>
      </c>
      <c r="P3932">
        <v>4</v>
      </c>
      <c r="Q3932">
        <v>4</v>
      </c>
      <c r="R3932">
        <v>3</v>
      </c>
      <c r="S3932">
        <v>8</v>
      </c>
      <c r="T3932">
        <v>3</v>
      </c>
      <c r="U3932">
        <v>0</v>
      </c>
      <c r="V3932">
        <v>5</v>
      </c>
      <c r="W3932">
        <v>3</v>
      </c>
      <c r="X3932">
        <v>1</v>
      </c>
      <c r="Y3932">
        <v>2</v>
      </c>
      <c r="Z3932">
        <v>2</v>
      </c>
      <c r="AA3932">
        <v>2</v>
      </c>
      <c r="AB3932">
        <v>0</v>
      </c>
      <c r="AC3932">
        <v>0</v>
      </c>
      <c r="AD3932">
        <v>3</v>
      </c>
      <c r="AE3932">
        <f>SUM(M3932:N3932)/SUM(K3932:AD3932)</f>
        <v>8.5106382978723402E-2</v>
      </c>
      <c r="AF3932">
        <f>SUM(S3932,Y3932)/SUM(K3932:AD3932)</f>
        <v>0.21276595744680851</v>
      </c>
      <c r="AG3932">
        <f t="shared" si="262"/>
        <v>0.19148936170212766</v>
      </c>
      <c r="AH3932">
        <f t="shared" si="263"/>
        <v>6.3829787234042548E-2</v>
      </c>
      <c r="AI3932">
        <f t="shared" si="264"/>
        <v>0.1276595744680851</v>
      </c>
      <c r="AJ3932">
        <f t="shared" si="265"/>
        <v>0.31914893617021278</v>
      </c>
    </row>
    <row r="3933" spans="1:38" x14ac:dyDescent="0.2">
      <c r="A3933" t="s">
        <v>2437</v>
      </c>
      <c r="B3933">
        <v>186</v>
      </c>
      <c r="C3933">
        <v>397</v>
      </c>
      <c r="D3933">
        <f>C3933-B3933</f>
        <v>211</v>
      </c>
      <c r="E3933">
        <v>9.8599999999999993E-2</v>
      </c>
      <c r="F3933">
        <v>0</v>
      </c>
      <c r="G3933">
        <v>6</v>
      </c>
      <c r="H3933" t="s">
        <v>46</v>
      </c>
      <c r="I3933" t="s">
        <v>36</v>
      </c>
      <c r="J3933">
        <v>2.8479999999999999</v>
      </c>
      <c r="K3933">
        <v>6</v>
      </c>
      <c r="L3933">
        <v>0</v>
      </c>
      <c r="M3933">
        <v>6</v>
      </c>
      <c r="N3933">
        <v>8</v>
      </c>
      <c r="O3933">
        <v>2</v>
      </c>
      <c r="P3933">
        <v>6</v>
      </c>
      <c r="Q3933">
        <v>1</v>
      </c>
      <c r="R3933">
        <v>3</v>
      </c>
      <c r="S3933">
        <v>14</v>
      </c>
      <c r="T3933">
        <v>2</v>
      </c>
      <c r="U3933">
        <v>1</v>
      </c>
      <c r="V3933">
        <v>6</v>
      </c>
      <c r="W3933">
        <v>7</v>
      </c>
      <c r="X3933">
        <v>6</v>
      </c>
      <c r="Y3933">
        <v>6</v>
      </c>
      <c r="Z3933">
        <v>11</v>
      </c>
      <c r="AA3933">
        <v>7</v>
      </c>
      <c r="AB3933">
        <v>2</v>
      </c>
      <c r="AC3933">
        <v>0</v>
      </c>
      <c r="AD3933">
        <v>0</v>
      </c>
      <c r="AE3933">
        <f>SUM(M3933:N3933)/SUM(K3933:AD3933)</f>
        <v>0.14893617021276595</v>
      </c>
      <c r="AF3933">
        <f>SUM(S3933,Y3933)/SUM(K3933:AD3933)</f>
        <v>0.21276595744680851</v>
      </c>
      <c r="AG3933">
        <f t="shared" si="262"/>
        <v>0.20212765957446807</v>
      </c>
      <c r="AH3933">
        <f t="shared" si="263"/>
        <v>2.1276595744680851E-2</v>
      </c>
      <c r="AI3933">
        <f t="shared" si="264"/>
        <v>8.5106382978723402E-2</v>
      </c>
      <c r="AJ3933">
        <f t="shared" si="265"/>
        <v>0.32978723404255317</v>
      </c>
      <c r="AK3933">
        <v>4</v>
      </c>
      <c r="AL3933">
        <v>4</v>
      </c>
    </row>
    <row r="3934" spans="1:38" x14ac:dyDescent="0.2">
      <c r="A3934" t="s">
        <v>2510</v>
      </c>
      <c r="B3934">
        <v>97</v>
      </c>
      <c r="C3934">
        <v>185</v>
      </c>
      <c r="D3934">
        <f>C3934-B3934</f>
        <v>88</v>
      </c>
      <c r="E3934">
        <v>0.2722</v>
      </c>
      <c r="F3934" s="1">
        <v>9.9999999999999995E-7</v>
      </c>
      <c r="G3934">
        <v>54</v>
      </c>
      <c r="H3934" t="s">
        <v>35</v>
      </c>
      <c r="I3934" t="s">
        <v>2511</v>
      </c>
      <c r="J3934">
        <v>3.4809999999999999</v>
      </c>
      <c r="K3934">
        <v>0</v>
      </c>
      <c r="L3934">
        <v>2</v>
      </c>
      <c r="M3934">
        <v>3</v>
      </c>
      <c r="N3934">
        <v>4</v>
      </c>
      <c r="O3934">
        <v>2</v>
      </c>
      <c r="P3934">
        <v>2</v>
      </c>
      <c r="Q3934">
        <v>2</v>
      </c>
      <c r="R3934">
        <v>2</v>
      </c>
      <c r="S3934">
        <v>6</v>
      </c>
      <c r="T3934">
        <v>3</v>
      </c>
      <c r="U3934">
        <v>1</v>
      </c>
      <c r="V3934">
        <v>2</v>
      </c>
      <c r="W3934">
        <v>2</v>
      </c>
      <c r="X3934">
        <v>1</v>
      </c>
      <c r="Y3934">
        <v>4</v>
      </c>
      <c r="Z3934">
        <v>2</v>
      </c>
      <c r="AA3934">
        <v>4</v>
      </c>
      <c r="AB3934">
        <v>3</v>
      </c>
      <c r="AC3934">
        <v>1</v>
      </c>
      <c r="AD3934">
        <v>1</v>
      </c>
      <c r="AE3934">
        <f>SUM(M3934:N3934)/SUM(K3934:AD3934)</f>
        <v>0.14893617021276595</v>
      </c>
      <c r="AF3934">
        <f>SUM(S3934,Y3934)/SUM(K3934:AD3934)</f>
        <v>0.21276595744680851</v>
      </c>
      <c r="AG3934">
        <f t="shared" si="262"/>
        <v>8.5106382978723402E-2</v>
      </c>
      <c r="AH3934">
        <f t="shared" si="263"/>
        <v>8.5106382978723402E-2</v>
      </c>
      <c r="AI3934">
        <f t="shared" si="264"/>
        <v>0.19148936170212766</v>
      </c>
      <c r="AJ3934">
        <f t="shared" si="265"/>
        <v>0.27659574468085107</v>
      </c>
    </row>
    <row r="3935" spans="1:38" x14ac:dyDescent="0.2">
      <c r="A3935" t="s">
        <v>2617</v>
      </c>
      <c r="B3935">
        <v>112</v>
      </c>
      <c r="C3935">
        <v>229</v>
      </c>
      <c r="D3935">
        <f>C3935-B3935</f>
        <v>117</v>
      </c>
      <c r="E3935">
        <v>0.31690000000000002</v>
      </c>
      <c r="F3935">
        <v>9.7999999999999997E-5</v>
      </c>
      <c r="G3935">
        <v>66</v>
      </c>
      <c r="H3935" t="s">
        <v>32</v>
      </c>
      <c r="I3935" t="s">
        <v>44</v>
      </c>
      <c r="J3935">
        <v>3.0910000000000002</v>
      </c>
      <c r="K3935">
        <v>4</v>
      </c>
      <c r="L3935">
        <v>1</v>
      </c>
      <c r="M3935">
        <v>4</v>
      </c>
      <c r="N3935">
        <v>16</v>
      </c>
      <c r="O3935">
        <v>3</v>
      </c>
      <c r="P3935">
        <v>5</v>
      </c>
      <c r="Q3935">
        <v>2</v>
      </c>
      <c r="R3935">
        <v>1</v>
      </c>
      <c r="S3935">
        <v>13</v>
      </c>
      <c r="T3935">
        <v>8</v>
      </c>
      <c r="U3935">
        <v>4</v>
      </c>
      <c r="V3935">
        <v>1</v>
      </c>
      <c r="W3935">
        <v>2</v>
      </c>
      <c r="X3935">
        <v>8</v>
      </c>
      <c r="Y3935">
        <v>7</v>
      </c>
      <c r="Z3935">
        <v>5</v>
      </c>
      <c r="AA3935">
        <v>4</v>
      </c>
      <c r="AB3935">
        <v>3</v>
      </c>
      <c r="AC3935">
        <v>1</v>
      </c>
      <c r="AD3935">
        <v>2</v>
      </c>
      <c r="AE3935">
        <f>SUM(M3935:N3935)/SUM(K3935:AD3935)</f>
        <v>0.21276595744680851</v>
      </c>
      <c r="AF3935">
        <f>SUM(S3935,Y3935)/SUM(K3935:AD3935)</f>
        <v>0.21276595744680851</v>
      </c>
      <c r="AG3935">
        <f t="shared" si="262"/>
        <v>0.11702127659574468</v>
      </c>
      <c r="AH3935">
        <f t="shared" si="263"/>
        <v>6.3829787234042548E-2</v>
      </c>
      <c r="AI3935">
        <f t="shared" si="264"/>
        <v>0.1702127659574468</v>
      </c>
      <c r="AJ3935">
        <f t="shared" si="265"/>
        <v>0.22340425531914893</v>
      </c>
    </row>
    <row r="3936" spans="1:38" x14ac:dyDescent="0.2">
      <c r="A3936" t="s">
        <v>2836</v>
      </c>
      <c r="B3936">
        <v>15</v>
      </c>
      <c r="C3936">
        <v>396</v>
      </c>
      <c r="D3936">
        <f>C3936-B3936</f>
        <v>381</v>
      </c>
      <c r="E3936">
        <v>0.21240000000000001</v>
      </c>
      <c r="F3936" s="1">
        <v>3.9999999999999998E-6</v>
      </c>
      <c r="G3936">
        <v>30</v>
      </c>
      <c r="H3936" t="s">
        <v>32</v>
      </c>
      <c r="I3936" t="s">
        <v>36</v>
      </c>
      <c r="J3936">
        <v>2.782</v>
      </c>
      <c r="K3936">
        <v>5</v>
      </c>
      <c r="L3936">
        <v>0</v>
      </c>
      <c r="M3936">
        <v>18</v>
      </c>
      <c r="N3936">
        <v>18</v>
      </c>
      <c r="O3936">
        <v>2</v>
      </c>
      <c r="P3936">
        <v>19</v>
      </c>
      <c r="Q3936">
        <v>0</v>
      </c>
      <c r="R3936">
        <v>3</v>
      </c>
      <c r="S3936">
        <v>23</v>
      </c>
      <c r="T3936">
        <v>7</v>
      </c>
      <c r="U3936">
        <v>2</v>
      </c>
      <c r="V3936">
        <v>7</v>
      </c>
      <c r="W3936">
        <v>2</v>
      </c>
      <c r="X3936">
        <v>6</v>
      </c>
      <c r="Y3936">
        <v>7</v>
      </c>
      <c r="Z3936">
        <v>9</v>
      </c>
      <c r="AA3936">
        <v>8</v>
      </c>
      <c r="AB3936">
        <v>4</v>
      </c>
      <c r="AC3936">
        <v>0</v>
      </c>
      <c r="AD3936">
        <v>1</v>
      </c>
      <c r="AE3936">
        <f>SUM(M3936:N3936)/SUM(K3936:AD3936)</f>
        <v>0.25531914893617019</v>
      </c>
      <c r="AF3936">
        <f>SUM(S3936,Y3936)/SUM(K3936:AD3936)</f>
        <v>0.21276595744680851</v>
      </c>
      <c r="AG3936">
        <f t="shared" si="262"/>
        <v>0.18439716312056736</v>
      </c>
      <c r="AH3936">
        <f t="shared" si="263"/>
        <v>2.1276595744680851E-2</v>
      </c>
      <c r="AI3936">
        <f t="shared" si="264"/>
        <v>0.11347517730496454</v>
      </c>
      <c r="AJ3936">
        <f t="shared" si="265"/>
        <v>0.21276595744680851</v>
      </c>
      <c r="AK3936">
        <v>4</v>
      </c>
      <c r="AL3936">
        <v>2</v>
      </c>
    </row>
    <row r="3937" spans="1:38" x14ac:dyDescent="0.2">
      <c r="A3937" t="s">
        <v>919</v>
      </c>
      <c r="B3937">
        <v>1251</v>
      </c>
      <c r="C3937">
        <v>1353</v>
      </c>
      <c r="D3937">
        <f>C3937-B3937</f>
        <v>102</v>
      </c>
      <c r="E3937">
        <v>0.2152</v>
      </c>
      <c r="F3937">
        <v>4.28E-4</v>
      </c>
      <c r="G3937">
        <v>30</v>
      </c>
      <c r="H3937" t="s">
        <v>35</v>
      </c>
      <c r="I3937" t="s">
        <v>33</v>
      </c>
      <c r="J3937">
        <v>2.5379999999999998</v>
      </c>
      <c r="K3937">
        <v>0</v>
      </c>
      <c r="L3937">
        <v>0</v>
      </c>
      <c r="M3937">
        <v>5</v>
      </c>
      <c r="N3937">
        <v>11</v>
      </c>
      <c r="O3937">
        <v>1</v>
      </c>
      <c r="P3937">
        <v>2</v>
      </c>
      <c r="Q3937">
        <v>0</v>
      </c>
      <c r="R3937">
        <v>1</v>
      </c>
      <c r="S3937">
        <v>8</v>
      </c>
      <c r="T3937">
        <v>2</v>
      </c>
      <c r="U3937">
        <v>0</v>
      </c>
      <c r="V3937">
        <v>1</v>
      </c>
      <c r="W3937">
        <v>3</v>
      </c>
      <c r="X3937">
        <v>1</v>
      </c>
      <c r="Y3937">
        <v>2</v>
      </c>
      <c r="Z3937">
        <v>3</v>
      </c>
      <c r="AA3937">
        <v>3</v>
      </c>
      <c r="AB3937">
        <v>2</v>
      </c>
      <c r="AC3937">
        <v>1</v>
      </c>
      <c r="AD3937">
        <v>1</v>
      </c>
      <c r="AE3937">
        <f>SUM(M3937:N3937)/SUM(K3937:AD3937)</f>
        <v>0.34042553191489361</v>
      </c>
      <c r="AF3937">
        <f>SUM(S3937,Y3937)/SUM(K3937:AD3937)</f>
        <v>0.21276595744680851</v>
      </c>
      <c r="AG3937">
        <f t="shared" si="262"/>
        <v>0.10638297872340426</v>
      </c>
      <c r="AH3937">
        <f t="shared" si="263"/>
        <v>6.3829787234042548E-2</v>
      </c>
      <c r="AI3937">
        <f t="shared" si="264"/>
        <v>0.10638297872340426</v>
      </c>
      <c r="AJ3937">
        <f t="shared" si="265"/>
        <v>0.1702127659574468</v>
      </c>
    </row>
    <row r="3938" spans="1:38" x14ac:dyDescent="0.2">
      <c r="A3938" t="s">
        <v>908</v>
      </c>
      <c r="B3938">
        <v>18</v>
      </c>
      <c r="C3938">
        <v>417</v>
      </c>
      <c r="D3938">
        <f>C3938-B3938</f>
        <v>399</v>
      </c>
      <c r="E3938">
        <v>0.3196</v>
      </c>
      <c r="F3938">
        <v>4.3100000000000001E-4</v>
      </c>
      <c r="G3938">
        <v>66</v>
      </c>
      <c r="H3938" t="s">
        <v>35</v>
      </c>
      <c r="I3938" t="s">
        <v>909</v>
      </c>
      <c r="J3938">
        <v>2.7480000000000002</v>
      </c>
      <c r="K3938">
        <v>6</v>
      </c>
      <c r="L3938">
        <v>1</v>
      </c>
      <c r="M3938">
        <v>13</v>
      </c>
      <c r="N3938">
        <v>16</v>
      </c>
      <c r="O3938">
        <v>0</v>
      </c>
      <c r="P3938">
        <v>21</v>
      </c>
      <c r="Q3938">
        <v>3</v>
      </c>
      <c r="R3938">
        <v>3</v>
      </c>
      <c r="S3938">
        <v>21</v>
      </c>
      <c r="T3938">
        <v>7</v>
      </c>
      <c r="U3938">
        <v>0</v>
      </c>
      <c r="V3938">
        <v>12</v>
      </c>
      <c r="W3938">
        <v>6</v>
      </c>
      <c r="X3938">
        <v>2</v>
      </c>
      <c r="Y3938">
        <v>12</v>
      </c>
      <c r="Z3938">
        <v>20</v>
      </c>
      <c r="AA3938">
        <v>7</v>
      </c>
      <c r="AB3938">
        <v>3</v>
      </c>
      <c r="AC3938">
        <v>0</v>
      </c>
      <c r="AD3938">
        <v>2</v>
      </c>
      <c r="AE3938">
        <f>SUM(M3938:N3938)/SUM(K3938:AD3938)</f>
        <v>0.18709677419354839</v>
      </c>
      <c r="AF3938">
        <f>SUM(S3938,Y3938)/SUM(K3938:AD3938)</f>
        <v>0.2129032258064516</v>
      </c>
      <c r="AG3938">
        <f t="shared" si="262"/>
        <v>0.2129032258064516</v>
      </c>
      <c r="AH3938">
        <f t="shared" si="263"/>
        <v>1.2903225806451613E-2</v>
      </c>
      <c r="AI3938">
        <f t="shared" si="264"/>
        <v>8.387096774193549E-2</v>
      </c>
      <c r="AJ3938">
        <f t="shared" si="265"/>
        <v>0.29032258064516131</v>
      </c>
    </row>
    <row r="3939" spans="1:38" x14ac:dyDescent="0.2">
      <c r="A3939" t="s">
        <v>3068</v>
      </c>
      <c r="B3939">
        <v>9</v>
      </c>
      <c r="C3939">
        <v>304</v>
      </c>
      <c r="D3939">
        <f>C3939-B3939</f>
        <v>295</v>
      </c>
      <c r="E3939">
        <v>0.5161</v>
      </c>
      <c r="F3939">
        <v>7.7000000000000001E-5</v>
      </c>
      <c r="G3939">
        <v>90</v>
      </c>
      <c r="H3939" t="s">
        <v>35</v>
      </c>
      <c r="I3939" t="s">
        <v>49</v>
      </c>
      <c r="J3939">
        <v>2.1840000000000002</v>
      </c>
      <c r="K3939">
        <v>1</v>
      </c>
      <c r="L3939">
        <v>1</v>
      </c>
      <c r="M3939">
        <v>13</v>
      </c>
      <c r="N3939">
        <v>17</v>
      </c>
      <c r="O3939">
        <v>1</v>
      </c>
      <c r="P3939">
        <v>13</v>
      </c>
      <c r="Q3939">
        <v>3</v>
      </c>
      <c r="R3939">
        <v>4</v>
      </c>
      <c r="S3939">
        <v>17</v>
      </c>
      <c r="T3939">
        <v>1</v>
      </c>
      <c r="U3939">
        <v>2</v>
      </c>
      <c r="V3939">
        <v>13</v>
      </c>
      <c r="W3939">
        <v>3</v>
      </c>
      <c r="X3939">
        <v>5</v>
      </c>
      <c r="Y3939">
        <v>6</v>
      </c>
      <c r="Z3939">
        <v>6</v>
      </c>
      <c r="AA3939">
        <v>0</v>
      </c>
      <c r="AB3939">
        <v>1</v>
      </c>
      <c r="AC3939">
        <v>0</v>
      </c>
      <c r="AD3939">
        <v>1</v>
      </c>
      <c r="AE3939">
        <f>SUM(M3939:N3939)/SUM(K3939:AD3939)</f>
        <v>0.27777777777777779</v>
      </c>
      <c r="AF3939">
        <f>SUM(S3939,Y3939)/SUM(K3939:AD3939)</f>
        <v>0.21296296296296297</v>
      </c>
      <c r="AG3939">
        <f t="shared" si="262"/>
        <v>0.15740740740740741</v>
      </c>
      <c r="AH3939">
        <f t="shared" si="263"/>
        <v>1.8518518518518517E-2</v>
      </c>
      <c r="AI3939">
        <f t="shared" si="264"/>
        <v>7.407407407407407E-2</v>
      </c>
      <c r="AJ3939">
        <f t="shared" si="265"/>
        <v>0.25925925925925924</v>
      </c>
    </row>
    <row r="3940" spans="1:38" x14ac:dyDescent="0.2">
      <c r="A3940" t="s">
        <v>3014</v>
      </c>
      <c r="B3940">
        <v>38</v>
      </c>
      <c r="C3940">
        <v>662</v>
      </c>
      <c r="D3940">
        <f>C3940-B3940</f>
        <v>624</v>
      </c>
      <c r="E3940">
        <v>0.3196</v>
      </c>
      <c r="F3940">
        <v>1.3899999999999999E-4</v>
      </c>
      <c r="G3940">
        <v>66</v>
      </c>
      <c r="H3940" t="s">
        <v>46</v>
      </c>
      <c r="I3940" t="s">
        <v>235</v>
      </c>
      <c r="J3940">
        <v>2.5409999999999999</v>
      </c>
      <c r="K3940">
        <v>16</v>
      </c>
      <c r="L3940">
        <v>0</v>
      </c>
      <c r="M3940">
        <v>24</v>
      </c>
      <c r="N3940">
        <v>38</v>
      </c>
      <c r="O3940">
        <v>3</v>
      </c>
      <c r="P3940">
        <v>28</v>
      </c>
      <c r="Q3940">
        <v>1</v>
      </c>
      <c r="R3940">
        <v>3</v>
      </c>
      <c r="S3940">
        <v>39</v>
      </c>
      <c r="T3940">
        <v>8</v>
      </c>
      <c r="U3940">
        <v>2</v>
      </c>
      <c r="V3940">
        <v>23</v>
      </c>
      <c r="W3940">
        <v>11</v>
      </c>
      <c r="X3940">
        <v>14</v>
      </c>
      <c r="Y3940">
        <v>20</v>
      </c>
      <c r="Z3940">
        <v>22</v>
      </c>
      <c r="AA3940">
        <v>17</v>
      </c>
      <c r="AB3940">
        <v>6</v>
      </c>
      <c r="AC3940">
        <v>0</v>
      </c>
      <c r="AD3940">
        <v>2</v>
      </c>
      <c r="AE3940">
        <f>SUM(M3940:N3940)/SUM(K3940:AD3940)</f>
        <v>0.22382671480144403</v>
      </c>
      <c r="AF3940">
        <f>SUM(S3940,Y3940)/SUM(K3940:AD3940)</f>
        <v>0.21299638989169675</v>
      </c>
      <c r="AG3940">
        <f t="shared" si="262"/>
        <v>0.19855595667870035</v>
      </c>
      <c r="AH3940">
        <f t="shared" si="263"/>
        <v>1.8050541516245487E-2</v>
      </c>
      <c r="AI3940">
        <f t="shared" si="264"/>
        <v>6.8592057761732855E-2</v>
      </c>
      <c r="AJ3940">
        <f t="shared" si="265"/>
        <v>0.27797833935018051</v>
      </c>
      <c r="AK3940">
        <v>10</v>
      </c>
      <c r="AL3940">
        <v>1</v>
      </c>
    </row>
    <row r="3941" spans="1:38" x14ac:dyDescent="0.2">
      <c r="A3941" t="s">
        <v>1771</v>
      </c>
      <c r="B3941">
        <v>18</v>
      </c>
      <c r="C3941">
        <v>96</v>
      </c>
      <c r="D3941">
        <f>C3941-B3941</f>
        <v>78</v>
      </c>
      <c r="E3941">
        <v>0.1648</v>
      </c>
      <c r="F3941">
        <v>1.5469999999999999E-2</v>
      </c>
      <c r="G3941">
        <v>18</v>
      </c>
      <c r="H3941" t="s">
        <v>32</v>
      </c>
      <c r="I3941" t="s">
        <v>49</v>
      </c>
      <c r="J3941">
        <v>3.8079999999999998</v>
      </c>
      <c r="K3941">
        <v>7</v>
      </c>
      <c r="L3941">
        <v>1</v>
      </c>
      <c r="M3941">
        <v>1</v>
      </c>
      <c r="N3941">
        <v>3</v>
      </c>
      <c r="O3941">
        <v>1</v>
      </c>
      <c r="P3941">
        <v>7</v>
      </c>
      <c r="Q3941">
        <v>2</v>
      </c>
      <c r="R3941">
        <v>4</v>
      </c>
      <c r="S3941">
        <v>8</v>
      </c>
      <c r="T3941">
        <v>3</v>
      </c>
      <c r="U3941">
        <v>0</v>
      </c>
      <c r="V3941">
        <v>1</v>
      </c>
      <c r="W3941">
        <v>2</v>
      </c>
      <c r="X3941">
        <v>3</v>
      </c>
      <c r="Y3941">
        <v>5</v>
      </c>
      <c r="Z3941">
        <v>4</v>
      </c>
      <c r="AA3941">
        <v>5</v>
      </c>
      <c r="AB3941">
        <v>3</v>
      </c>
      <c r="AC3941">
        <v>0</v>
      </c>
      <c r="AD3941">
        <v>1</v>
      </c>
      <c r="AE3941">
        <f>SUM(M3941:N3941)/SUM(K3941:AD3941)</f>
        <v>6.5573770491803282E-2</v>
      </c>
      <c r="AF3941">
        <f>SUM(S3941,Y3941)/SUM(K3941:AD3941)</f>
        <v>0.21311475409836064</v>
      </c>
      <c r="AG3941">
        <f t="shared" si="262"/>
        <v>0.26229508196721313</v>
      </c>
      <c r="AH3941">
        <f t="shared" si="263"/>
        <v>3.2786885245901641E-2</v>
      </c>
      <c r="AI3941">
        <f t="shared" si="264"/>
        <v>0.16393442622950818</v>
      </c>
      <c r="AJ3941">
        <f t="shared" si="265"/>
        <v>0.26229508196721313</v>
      </c>
      <c r="AK3941">
        <v>3</v>
      </c>
      <c r="AL3941">
        <v>0</v>
      </c>
    </row>
    <row r="3942" spans="1:38" x14ac:dyDescent="0.2">
      <c r="A3942" t="s">
        <v>2420</v>
      </c>
      <c r="B3942">
        <v>18</v>
      </c>
      <c r="C3942">
        <v>96</v>
      </c>
      <c r="D3942">
        <f>C3942-B3942</f>
        <v>78</v>
      </c>
      <c r="E3942">
        <v>8.0600000000000005E-2</v>
      </c>
      <c r="F3942">
        <v>4.6349000000000001E-2</v>
      </c>
      <c r="G3942">
        <v>6</v>
      </c>
      <c r="H3942" t="s">
        <v>35</v>
      </c>
      <c r="I3942" t="s">
        <v>49</v>
      </c>
      <c r="J3942">
        <v>3.8130000000000002</v>
      </c>
      <c r="K3942">
        <v>7</v>
      </c>
      <c r="L3942">
        <v>1</v>
      </c>
      <c r="M3942">
        <v>1</v>
      </c>
      <c r="N3942">
        <v>3</v>
      </c>
      <c r="O3942">
        <v>1</v>
      </c>
      <c r="P3942">
        <v>7</v>
      </c>
      <c r="Q3942">
        <v>2</v>
      </c>
      <c r="R3942">
        <v>5</v>
      </c>
      <c r="S3942">
        <v>8</v>
      </c>
      <c r="T3942">
        <v>3</v>
      </c>
      <c r="U3942">
        <v>0</v>
      </c>
      <c r="V3942">
        <v>1</v>
      </c>
      <c r="W3942">
        <v>2</v>
      </c>
      <c r="X3942">
        <v>3</v>
      </c>
      <c r="Y3942">
        <v>5</v>
      </c>
      <c r="Z3942">
        <v>4</v>
      </c>
      <c r="AA3942">
        <v>5</v>
      </c>
      <c r="AB3942">
        <v>2</v>
      </c>
      <c r="AC3942">
        <v>0</v>
      </c>
      <c r="AD3942">
        <v>1</v>
      </c>
      <c r="AE3942">
        <f>SUM(M3942:N3942)/SUM(K3942:AD3942)</f>
        <v>6.5573770491803282E-2</v>
      </c>
      <c r="AF3942">
        <f>SUM(S3942,Y3942)/SUM(K3942:AD3942)</f>
        <v>0.21311475409836064</v>
      </c>
      <c r="AG3942">
        <f t="shared" si="262"/>
        <v>0.26229508196721313</v>
      </c>
      <c r="AH3942">
        <f t="shared" si="263"/>
        <v>3.2786885245901641E-2</v>
      </c>
      <c r="AI3942">
        <f t="shared" si="264"/>
        <v>0.16393442622950818</v>
      </c>
      <c r="AJ3942">
        <f t="shared" si="265"/>
        <v>0.26229508196721313</v>
      </c>
    </row>
    <row r="3943" spans="1:38" x14ac:dyDescent="0.2">
      <c r="A3943" t="s">
        <v>2445</v>
      </c>
      <c r="B3943">
        <v>423</v>
      </c>
      <c r="C3943">
        <v>526</v>
      </c>
      <c r="D3943">
        <f>C3943-B3943</f>
        <v>103</v>
      </c>
      <c r="E3943">
        <v>0.1245</v>
      </c>
      <c r="F3943">
        <v>4.3999999999999999E-5</v>
      </c>
      <c r="G3943">
        <v>6</v>
      </c>
      <c r="H3943" t="s">
        <v>46</v>
      </c>
      <c r="I3943" t="s">
        <v>44</v>
      </c>
      <c r="J3943">
        <v>3.37</v>
      </c>
      <c r="K3943">
        <v>3</v>
      </c>
      <c r="L3943">
        <v>3</v>
      </c>
      <c r="M3943">
        <v>3</v>
      </c>
      <c r="N3943">
        <v>3</v>
      </c>
      <c r="O3943">
        <v>3</v>
      </c>
      <c r="P3943">
        <v>3</v>
      </c>
      <c r="Q3943">
        <v>1</v>
      </c>
      <c r="R3943">
        <v>1</v>
      </c>
      <c r="S3943">
        <v>8</v>
      </c>
      <c r="T3943">
        <v>2</v>
      </c>
      <c r="U3943">
        <v>1</v>
      </c>
      <c r="V3943">
        <v>5</v>
      </c>
      <c r="W3943">
        <v>4</v>
      </c>
      <c r="X3943">
        <v>1</v>
      </c>
      <c r="Y3943">
        <v>5</v>
      </c>
      <c r="Z3943">
        <v>7</v>
      </c>
      <c r="AA3943">
        <v>3</v>
      </c>
      <c r="AB3943">
        <v>3</v>
      </c>
      <c r="AC3943">
        <v>0</v>
      </c>
      <c r="AD3943">
        <v>2</v>
      </c>
      <c r="AE3943">
        <f>SUM(M3943:N3943)/SUM(K3943:AD3943)</f>
        <v>9.8360655737704916E-2</v>
      </c>
      <c r="AF3943">
        <f>SUM(S3943,Y3943)/SUM(K3943:AD3943)</f>
        <v>0.21311475409836064</v>
      </c>
      <c r="AG3943">
        <f t="shared" si="262"/>
        <v>0.16393442622950818</v>
      </c>
      <c r="AH3943">
        <f t="shared" si="263"/>
        <v>8.1967213114754092E-2</v>
      </c>
      <c r="AI3943">
        <f t="shared" si="264"/>
        <v>0.11475409836065574</v>
      </c>
      <c r="AJ3943">
        <f t="shared" si="265"/>
        <v>0.32786885245901637</v>
      </c>
      <c r="AK3943">
        <v>1</v>
      </c>
      <c r="AL3943">
        <v>1</v>
      </c>
    </row>
    <row r="3944" spans="1:38" x14ac:dyDescent="0.2">
      <c r="A3944" t="s">
        <v>2217</v>
      </c>
      <c r="B3944">
        <v>229</v>
      </c>
      <c r="C3944">
        <v>513</v>
      </c>
      <c r="D3944">
        <f>C3944-B3944</f>
        <v>284</v>
      </c>
      <c r="E3944">
        <v>0.23480000000000001</v>
      </c>
      <c r="F3944">
        <v>2.4069999999999999E-3</v>
      </c>
      <c r="G3944">
        <v>42</v>
      </c>
      <c r="H3944" t="s">
        <v>35</v>
      </c>
      <c r="I3944" t="s">
        <v>33</v>
      </c>
      <c r="J3944">
        <v>2.6230000000000002</v>
      </c>
      <c r="K3944">
        <v>1</v>
      </c>
      <c r="L3944">
        <v>1</v>
      </c>
      <c r="M3944">
        <v>14</v>
      </c>
      <c r="N3944">
        <v>9</v>
      </c>
      <c r="O3944">
        <v>1</v>
      </c>
      <c r="P3944">
        <v>8</v>
      </c>
      <c r="Q3944">
        <v>1</v>
      </c>
      <c r="R3944">
        <v>4</v>
      </c>
      <c r="S3944">
        <v>15</v>
      </c>
      <c r="T3944">
        <v>4</v>
      </c>
      <c r="U3944">
        <v>1</v>
      </c>
      <c r="V3944">
        <v>12</v>
      </c>
      <c r="W3944">
        <v>9</v>
      </c>
      <c r="X3944">
        <v>9</v>
      </c>
      <c r="Y3944">
        <v>11</v>
      </c>
      <c r="Z3944">
        <v>6</v>
      </c>
      <c r="AA3944">
        <v>7</v>
      </c>
      <c r="AB3944">
        <v>6</v>
      </c>
      <c r="AC3944">
        <v>0</v>
      </c>
      <c r="AD3944">
        <v>3</v>
      </c>
      <c r="AE3944">
        <f>SUM(M3944:N3944)/SUM(K3944:AD3944)</f>
        <v>0.18852459016393441</v>
      </c>
      <c r="AF3944">
        <f>SUM(S3944,Y3944)/SUM(K3944:AD3944)</f>
        <v>0.21311475409836064</v>
      </c>
      <c r="AG3944">
        <f t="shared" si="262"/>
        <v>0.14754098360655737</v>
      </c>
      <c r="AH3944">
        <f t="shared" si="263"/>
        <v>3.2786885245901641E-2</v>
      </c>
      <c r="AI3944">
        <f t="shared" si="264"/>
        <v>0.12295081967213115</v>
      </c>
      <c r="AJ3944">
        <f t="shared" si="265"/>
        <v>0.29508196721311475</v>
      </c>
    </row>
    <row r="3945" spans="1:38" x14ac:dyDescent="0.2">
      <c r="A3945" t="s">
        <v>1714</v>
      </c>
      <c r="B3945">
        <v>7</v>
      </c>
      <c r="C3945">
        <v>156</v>
      </c>
      <c r="D3945">
        <f>C3945-B3945</f>
        <v>149</v>
      </c>
      <c r="E3945">
        <v>0.43540000000000001</v>
      </c>
      <c r="F3945">
        <v>6.7000000000000002E-5</v>
      </c>
      <c r="G3945">
        <v>90</v>
      </c>
      <c r="H3945" t="s">
        <v>32</v>
      </c>
      <c r="I3945" t="s">
        <v>49</v>
      </c>
      <c r="J3945">
        <v>2.4209999999999998</v>
      </c>
      <c r="K3945">
        <v>1</v>
      </c>
      <c r="L3945">
        <v>0</v>
      </c>
      <c r="M3945">
        <v>6</v>
      </c>
      <c r="N3945">
        <v>6</v>
      </c>
      <c r="O3945">
        <v>0</v>
      </c>
      <c r="P3945">
        <v>8</v>
      </c>
      <c r="Q3945">
        <v>2</v>
      </c>
      <c r="R3945">
        <v>2</v>
      </c>
      <c r="S3945">
        <v>12</v>
      </c>
      <c r="T3945">
        <v>2</v>
      </c>
      <c r="U3945">
        <v>0</v>
      </c>
      <c r="V3945">
        <v>7</v>
      </c>
      <c r="W3945">
        <v>0</v>
      </c>
      <c r="X3945">
        <v>4</v>
      </c>
      <c r="Y3945">
        <v>1</v>
      </c>
      <c r="Z3945">
        <v>3</v>
      </c>
      <c r="AA3945">
        <v>3</v>
      </c>
      <c r="AB3945">
        <v>1</v>
      </c>
      <c r="AC3945">
        <v>1</v>
      </c>
      <c r="AD3945">
        <v>2</v>
      </c>
      <c r="AE3945">
        <f>SUM(M3945:N3945)/SUM(K3945:AD3945)</f>
        <v>0.19672131147540983</v>
      </c>
      <c r="AF3945">
        <f>SUM(S3945,Y3945)/SUM(K3945:AD3945)</f>
        <v>0.21311475409836064</v>
      </c>
      <c r="AG3945">
        <f t="shared" si="262"/>
        <v>0.14754098360655737</v>
      </c>
      <c r="AH3945">
        <f t="shared" si="263"/>
        <v>4.9180327868852458E-2</v>
      </c>
      <c r="AI3945">
        <f t="shared" si="264"/>
        <v>8.1967213114754092E-2</v>
      </c>
      <c r="AJ3945">
        <f t="shared" si="265"/>
        <v>0.31147540983606559</v>
      </c>
      <c r="AK3945">
        <v>7</v>
      </c>
      <c r="AL3945">
        <v>0</v>
      </c>
    </row>
    <row r="3946" spans="1:38" x14ac:dyDescent="0.2">
      <c r="A3946" t="s">
        <v>1118</v>
      </c>
      <c r="B3946">
        <v>64</v>
      </c>
      <c r="C3946">
        <v>164</v>
      </c>
      <c r="D3946">
        <f>C3946-B3946</f>
        <v>100</v>
      </c>
      <c r="E3946">
        <v>0.3135</v>
      </c>
      <c r="F3946">
        <v>1.3899999999999999E-4</v>
      </c>
      <c r="G3946">
        <v>66</v>
      </c>
      <c r="H3946" t="s">
        <v>32</v>
      </c>
      <c r="I3946" t="s">
        <v>1119</v>
      </c>
      <c r="J3946">
        <v>2.7749999999999999</v>
      </c>
      <c r="K3946">
        <v>4</v>
      </c>
      <c r="L3946">
        <v>0</v>
      </c>
      <c r="M3946">
        <v>5</v>
      </c>
      <c r="N3946">
        <v>8</v>
      </c>
      <c r="O3946">
        <v>1</v>
      </c>
      <c r="P3946">
        <v>6</v>
      </c>
      <c r="Q3946">
        <v>1</v>
      </c>
      <c r="R3946">
        <v>2</v>
      </c>
      <c r="S3946">
        <v>11</v>
      </c>
      <c r="T3946">
        <v>1</v>
      </c>
      <c r="U3946">
        <v>1</v>
      </c>
      <c r="V3946">
        <v>2</v>
      </c>
      <c r="W3946">
        <v>4</v>
      </c>
      <c r="X3946">
        <v>3</v>
      </c>
      <c r="Y3946">
        <v>2</v>
      </c>
      <c r="Z3946">
        <v>3</v>
      </c>
      <c r="AA3946">
        <v>5</v>
      </c>
      <c r="AB3946">
        <v>1</v>
      </c>
      <c r="AC3946">
        <v>0</v>
      </c>
      <c r="AD3946">
        <v>1</v>
      </c>
      <c r="AE3946">
        <f>SUM(M3946:N3946)/SUM(K3946:AD3946)</f>
        <v>0.21311475409836064</v>
      </c>
      <c r="AF3946">
        <f>SUM(S3946,Y3946)/SUM(K3946:AD3946)</f>
        <v>0.21311475409836064</v>
      </c>
      <c r="AG3946">
        <f t="shared" si="262"/>
        <v>0.22950819672131148</v>
      </c>
      <c r="AH3946">
        <f t="shared" si="263"/>
        <v>3.2786885245901641E-2</v>
      </c>
      <c r="AI3946">
        <f t="shared" si="264"/>
        <v>8.1967213114754092E-2</v>
      </c>
      <c r="AJ3946">
        <f t="shared" si="265"/>
        <v>0.22950819672131148</v>
      </c>
      <c r="AK3946">
        <v>17</v>
      </c>
      <c r="AL3946">
        <v>0</v>
      </c>
    </row>
    <row r="3947" spans="1:38" x14ac:dyDescent="0.2">
      <c r="A3947" t="s">
        <v>2627</v>
      </c>
      <c r="B3947">
        <v>5</v>
      </c>
      <c r="C3947">
        <v>141</v>
      </c>
      <c r="D3947">
        <f>C3947-B3947</f>
        <v>136</v>
      </c>
      <c r="E3947">
        <v>0.16589999999999999</v>
      </c>
      <c r="F3947">
        <v>8.3100000000000003E-4</v>
      </c>
      <c r="G3947">
        <v>18</v>
      </c>
      <c r="H3947" t="s">
        <v>32</v>
      </c>
      <c r="I3947" t="s">
        <v>51</v>
      </c>
      <c r="J3947">
        <v>2.9809999999999999</v>
      </c>
      <c r="K3947">
        <v>5</v>
      </c>
      <c r="L3947">
        <v>0</v>
      </c>
      <c r="M3947">
        <v>3</v>
      </c>
      <c r="N3947">
        <v>4</v>
      </c>
      <c r="O3947">
        <v>1</v>
      </c>
      <c r="P3947">
        <v>6</v>
      </c>
      <c r="Q3947">
        <v>2</v>
      </c>
      <c r="R3947">
        <v>3</v>
      </c>
      <c r="S3947">
        <v>11</v>
      </c>
      <c r="T3947">
        <v>2</v>
      </c>
      <c r="U3947">
        <v>2</v>
      </c>
      <c r="V3947">
        <v>8</v>
      </c>
      <c r="W3947">
        <v>5</v>
      </c>
      <c r="X3947">
        <v>4</v>
      </c>
      <c r="Y3947">
        <v>5</v>
      </c>
      <c r="Z3947">
        <v>7</v>
      </c>
      <c r="AA3947">
        <v>3</v>
      </c>
      <c r="AB3947">
        <v>2</v>
      </c>
      <c r="AC3947">
        <v>0</v>
      </c>
      <c r="AD3947">
        <v>2</v>
      </c>
      <c r="AE3947">
        <f>SUM(M3947:N3947)/SUM(K3947:AD3947)</f>
        <v>9.3333333333333338E-2</v>
      </c>
      <c r="AF3947">
        <f>SUM(S3947,Y3947)/SUM(K3947:AD3947)</f>
        <v>0.21333333333333335</v>
      </c>
      <c r="AG3947">
        <f t="shared" si="262"/>
        <v>0.21333333333333335</v>
      </c>
      <c r="AH3947">
        <f t="shared" si="263"/>
        <v>0.04</v>
      </c>
      <c r="AI3947">
        <f t="shared" si="264"/>
        <v>0.12</v>
      </c>
      <c r="AJ3947">
        <f t="shared" si="265"/>
        <v>0.32</v>
      </c>
      <c r="AK3947">
        <v>2</v>
      </c>
      <c r="AL3947">
        <v>0</v>
      </c>
    </row>
    <row r="3948" spans="1:38" x14ac:dyDescent="0.2">
      <c r="A3948" t="s">
        <v>614</v>
      </c>
      <c r="B3948">
        <v>16</v>
      </c>
      <c r="C3948">
        <v>107</v>
      </c>
      <c r="D3948">
        <f>C3948-B3948</f>
        <v>91</v>
      </c>
      <c r="E3948">
        <v>0.1835</v>
      </c>
      <c r="F3948">
        <v>2.3E-5</v>
      </c>
      <c r="G3948">
        <v>18</v>
      </c>
      <c r="H3948" t="s">
        <v>35</v>
      </c>
      <c r="I3948" t="s">
        <v>33</v>
      </c>
      <c r="J3948">
        <v>2.6949999999999998</v>
      </c>
      <c r="K3948">
        <v>3</v>
      </c>
      <c r="L3948">
        <v>0</v>
      </c>
      <c r="M3948">
        <v>2</v>
      </c>
      <c r="N3948">
        <v>11</v>
      </c>
      <c r="O3948">
        <v>1</v>
      </c>
      <c r="P3948">
        <v>3</v>
      </c>
      <c r="Q3948">
        <v>4</v>
      </c>
      <c r="R3948">
        <v>4</v>
      </c>
      <c r="S3948">
        <v>13</v>
      </c>
      <c r="T3948">
        <v>4</v>
      </c>
      <c r="U3948">
        <v>0</v>
      </c>
      <c r="V3948">
        <v>3</v>
      </c>
      <c r="W3948">
        <v>3</v>
      </c>
      <c r="X3948">
        <v>11</v>
      </c>
      <c r="Y3948">
        <v>3</v>
      </c>
      <c r="Z3948">
        <v>3</v>
      </c>
      <c r="AA3948">
        <v>2</v>
      </c>
      <c r="AB3948">
        <v>2</v>
      </c>
      <c r="AC3948">
        <v>0</v>
      </c>
      <c r="AD3948">
        <v>3</v>
      </c>
      <c r="AE3948">
        <f>SUM(M3948:N3948)/SUM(K3948:AD3948)</f>
        <v>0.17333333333333334</v>
      </c>
      <c r="AF3948">
        <f>SUM(S3948,Y3948)/SUM(K3948:AD3948)</f>
        <v>0.21333333333333335</v>
      </c>
      <c r="AG3948">
        <f t="shared" si="262"/>
        <v>0.12</v>
      </c>
      <c r="AH3948">
        <f t="shared" si="263"/>
        <v>5.3333333333333337E-2</v>
      </c>
      <c r="AI3948">
        <f t="shared" si="264"/>
        <v>0.13333333333333333</v>
      </c>
      <c r="AJ3948">
        <f t="shared" si="265"/>
        <v>0.30666666666666664</v>
      </c>
    </row>
    <row r="3949" spans="1:38" x14ac:dyDescent="0.2">
      <c r="A3949" t="s">
        <v>790</v>
      </c>
      <c r="B3949">
        <v>214</v>
      </c>
      <c r="C3949">
        <v>654</v>
      </c>
      <c r="D3949">
        <f>C3949-B3949</f>
        <v>440</v>
      </c>
      <c r="E3949">
        <v>0.08</v>
      </c>
      <c r="F3949" t="s">
        <v>644</v>
      </c>
      <c r="G3949">
        <v>6</v>
      </c>
      <c r="H3949" t="s">
        <v>35</v>
      </c>
      <c r="I3949" t="s">
        <v>33</v>
      </c>
      <c r="J3949">
        <v>2.4039999999999999</v>
      </c>
      <c r="K3949">
        <v>5</v>
      </c>
      <c r="L3949">
        <v>0</v>
      </c>
      <c r="M3949">
        <v>14</v>
      </c>
      <c r="N3949">
        <v>21</v>
      </c>
      <c r="O3949">
        <v>2</v>
      </c>
      <c r="P3949">
        <v>14</v>
      </c>
      <c r="Q3949">
        <v>4</v>
      </c>
      <c r="R3949">
        <v>3</v>
      </c>
      <c r="S3949">
        <v>26</v>
      </c>
      <c r="T3949">
        <v>8</v>
      </c>
      <c r="U3949">
        <v>2</v>
      </c>
      <c r="V3949">
        <v>21</v>
      </c>
      <c r="W3949">
        <v>4</v>
      </c>
      <c r="X3949">
        <v>8</v>
      </c>
      <c r="Y3949">
        <v>9</v>
      </c>
      <c r="Z3949">
        <v>10</v>
      </c>
      <c r="AA3949">
        <v>6</v>
      </c>
      <c r="AB3949">
        <v>1</v>
      </c>
      <c r="AC3949">
        <v>1</v>
      </c>
      <c r="AD3949">
        <v>5</v>
      </c>
      <c r="AE3949">
        <f>SUM(M3949:N3949)/SUM(K3949:AD3949)</f>
        <v>0.21341463414634146</v>
      </c>
      <c r="AF3949">
        <f>SUM(S3949,Y3949)/SUM(K3949:AD3949)</f>
        <v>0.21341463414634146</v>
      </c>
      <c r="AG3949">
        <f t="shared" si="262"/>
        <v>0.1402439024390244</v>
      </c>
      <c r="AH3949">
        <f t="shared" si="263"/>
        <v>4.878048780487805E-2</v>
      </c>
      <c r="AI3949">
        <f t="shared" si="264"/>
        <v>8.5365853658536592E-2</v>
      </c>
      <c r="AJ3949">
        <f t="shared" si="265"/>
        <v>0.29878048780487804</v>
      </c>
    </row>
    <row r="3950" spans="1:38" x14ac:dyDescent="0.2">
      <c r="A3950" t="s">
        <v>2325</v>
      </c>
      <c r="B3950">
        <v>5</v>
      </c>
      <c r="C3950">
        <v>275</v>
      </c>
      <c r="D3950">
        <f>C3950-B3950</f>
        <v>270</v>
      </c>
      <c r="E3950">
        <v>6.4100000000000004E-2</v>
      </c>
      <c r="F3950">
        <v>0</v>
      </c>
      <c r="G3950">
        <v>6</v>
      </c>
      <c r="H3950" t="s">
        <v>35</v>
      </c>
      <c r="I3950" t="s">
        <v>33</v>
      </c>
      <c r="J3950">
        <v>2.75</v>
      </c>
      <c r="K3950">
        <v>10</v>
      </c>
      <c r="L3950">
        <v>0</v>
      </c>
      <c r="M3950">
        <v>16</v>
      </c>
      <c r="N3950">
        <v>20</v>
      </c>
      <c r="O3950">
        <v>0</v>
      </c>
      <c r="P3950">
        <v>8</v>
      </c>
      <c r="Q3950">
        <v>3</v>
      </c>
      <c r="R3950">
        <v>3</v>
      </c>
      <c r="S3950">
        <v>25</v>
      </c>
      <c r="T3950">
        <v>11</v>
      </c>
      <c r="U3950">
        <v>1</v>
      </c>
      <c r="V3950">
        <v>11</v>
      </c>
      <c r="W3950">
        <v>5</v>
      </c>
      <c r="X3950">
        <v>9</v>
      </c>
      <c r="Y3950">
        <v>10</v>
      </c>
      <c r="Z3950">
        <v>12</v>
      </c>
      <c r="AA3950">
        <v>8</v>
      </c>
      <c r="AB3950">
        <v>5</v>
      </c>
      <c r="AC3950">
        <v>1</v>
      </c>
      <c r="AD3950">
        <v>6</v>
      </c>
      <c r="AE3950">
        <f>SUM(M3950:N3950)/SUM(K3950:AD3950)</f>
        <v>0.21951219512195122</v>
      </c>
      <c r="AF3950">
        <f>SUM(S3950,Y3950)/SUM(K3950:AD3950)</f>
        <v>0.21341463414634146</v>
      </c>
      <c r="AG3950">
        <f t="shared" si="262"/>
        <v>0.1402439024390244</v>
      </c>
      <c r="AH3950">
        <f t="shared" si="263"/>
        <v>4.2682926829268296E-2</v>
      </c>
      <c r="AI3950">
        <f t="shared" si="264"/>
        <v>0.12195121951219512</v>
      </c>
      <c r="AJ3950">
        <f t="shared" si="265"/>
        <v>0.26219512195121952</v>
      </c>
    </row>
    <row r="3951" spans="1:38" x14ac:dyDescent="0.2">
      <c r="A3951" t="s">
        <v>3070</v>
      </c>
      <c r="B3951">
        <v>24</v>
      </c>
      <c r="C3951">
        <v>245</v>
      </c>
      <c r="D3951">
        <f>C3951-B3951</f>
        <v>221</v>
      </c>
      <c r="E3951">
        <v>0.31940000000000002</v>
      </c>
      <c r="F3951">
        <v>1.6427000000000001E-2</v>
      </c>
      <c r="G3951">
        <v>66</v>
      </c>
      <c r="H3951" t="s">
        <v>35</v>
      </c>
      <c r="I3951" t="s">
        <v>44</v>
      </c>
      <c r="J3951">
        <v>2.319</v>
      </c>
      <c r="K3951">
        <v>1</v>
      </c>
      <c r="L3951">
        <v>0</v>
      </c>
      <c r="M3951">
        <v>8</v>
      </c>
      <c r="N3951">
        <v>13</v>
      </c>
      <c r="O3951">
        <v>1</v>
      </c>
      <c r="P3951">
        <v>12</v>
      </c>
      <c r="Q3951">
        <v>5</v>
      </c>
      <c r="R3951">
        <v>2</v>
      </c>
      <c r="S3951">
        <v>16</v>
      </c>
      <c r="T3951">
        <v>3</v>
      </c>
      <c r="U3951">
        <v>0</v>
      </c>
      <c r="V3951">
        <v>11</v>
      </c>
      <c r="W3951">
        <v>6</v>
      </c>
      <c r="X3951">
        <v>3</v>
      </c>
      <c r="Y3951">
        <v>6</v>
      </c>
      <c r="Z3951">
        <v>8</v>
      </c>
      <c r="AA3951">
        <v>6</v>
      </c>
      <c r="AB3951">
        <v>1</v>
      </c>
      <c r="AC3951">
        <v>1</v>
      </c>
      <c r="AD3951">
        <v>0</v>
      </c>
      <c r="AE3951">
        <f>SUM(M3951:N3951)/SUM(K3951:AD3951)</f>
        <v>0.20388349514563106</v>
      </c>
      <c r="AF3951">
        <f>SUM(S3951,Y3951)/SUM(K3951:AD3951)</f>
        <v>0.21359223300970873</v>
      </c>
      <c r="AG3951">
        <f t="shared" si="262"/>
        <v>0.18446601941747573</v>
      </c>
      <c r="AH3951">
        <f t="shared" si="263"/>
        <v>1.9417475728155338E-2</v>
      </c>
      <c r="AI3951">
        <f t="shared" si="264"/>
        <v>5.8252427184466021E-2</v>
      </c>
      <c r="AJ3951">
        <f t="shared" si="265"/>
        <v>0.32038834951456313</v>
      </c>
    </row>
    <row r="3952" spans="1:38" x14ac:dyDescent="0.2">
      <c r="A3952" t="s">
        <v>817</v>
      </c>
      <c r="B3952">
        <v>8</v>
      </c>
      <c r="C3952">
        <v>252</v>
      </c>
      <c r="D3952">
        <f>C3952-B3952</f>
        <v>244</v>
      </c>
      <c r="E3952">
        <v>0.65480000000000005</v>
      </c>
      <c r="F3952">
        <v>4.0509999999999999E-3</v>
      </c>
      <c r="G3952">
        <v>90</v>
      </c>
      <c r="H3952" t="s">
        <v>32</v>
      </c>
      <c r="I3952" t="s">
        <v>49</v>
      </c>
      <c r="J3952">
        <v>2.4590000000000001</v>
      </c>
      <c r="K3952">
        <v>3</v>
      </c>
      <c r="L3952">
        <v>0</v>
      </c>
      <c r="M3952">
        <v>8</v>
      </c>
      <c r="N3952">
        <v>14</v>
      </c>
      <c r="O3952">
        <v>2</v>
      </c>
      <c r="P3952">
        <v>8</v>
      </c>
      <c r="Q3952">
        <v>1</v>
      </c>
      <c r="R3952">
        <v>3</v>
      </c>
      <c r="S3952">
        <v>15</v>
      </c>
      <c r="T3952">
        <v>0</v>
      </c>
      <c r="U3952">
        <v>0</v>
      </c>
      <c r="V3952">
        <v>10</v>
      </c>
      <c r="W3952">
        <v>12</v>
      </c>
      <c r="X3952">
        <v>4</v>
      </c>
      <c r="Y3952">
        <v>7</v>
      </c>
      <c r="Z3952">
        <v>7</v>
      </c>
      <c r="AA3952">
        <v>3</v>
      </c>
      <c r="AB3952">
        <v>4</v>
      </c>
      <c r="AC3952">
        <v>1</v>
      </c>
      <c r="AD3952">
        <v>1</v>
      </c>
      <c r="AE3952">
        <f>SUM(M3952:N3952)/SUM(K3952:AD3952)</f>
        <v>0.21359223300970873</v>
      </c>
      <c r="AF3952">
        <f>SUM(S3952,Y3952)/SUM(K3952:AD3952)</f>
        <v>0.21359223300970873</v>
      </c>
      <c r="AG3952">
        <f t="shared" si="262"/>
        <v>0.22330097087378642</v>
      </c>
      <c r="AH3952">
        <f t="shared" si="263"/>
        <v>3.8834951456310676E-2</v>
      </c>
      <c r="AI3952">
        <f t="shared" si="264"/>
        <v>6.7961165048543687E-2</v>
      </c>
      <c r="AJ3952">
        <f t="shared" si="265"/>
        <v>0.24271844660194175</v>
      </c>
      <c r="AK3952">
        <v>15</v>
      </c>
      <c r="AL3952">
        <v>0</v>
      </c>
    </row>
    <row r="3953" spans="1:38" x14ac:dyDescent="0.2">
      <c r="A3953" t="s">
        <v>207</v>
      </c>
      <c r="B3953">
        <v>548</v>
      </c>
      <c r="C3953">
        <v>754</v>
      </c>
      <c r="D3953">
        <f>C3953-B3953</f>
        <v>206</v>
      </c>
      <c r="E3953">
        <v>0.4123</v>
      </c>
      <c r="F3953">
        <v>3.6400000000000001E-4</v>
      </c>
      <c r="G3953">
        <v>78</v>
      </c>
      <c r="H3953" t="s">
        <v>46</v>
      </c>
      <c r="I3953" t="s">
        <v>44</v>
      </c>
      <c r="J3953">
        <v>2.5779999999999998</v>
      </c>
      <c r="K3953">
        <v>2</v>
      </c>
      <c r="L3953">
        <v>0</v>
      </c>
      <c r="M3953">
        <v>13</v>
      </c>
      <c r="N3953">
        <v>12</v>
      </c>
      <c r="O3953">
        <v>2</v>
      </c>
      <c r="P3953">
        <v>16</v>
      </c>
      <c r="Q3953">
        <v>2</v>
      </c>
      <c r="R3953">
        <v>4</v>
      </c>
      <c r="S3953">
        <v>17</v>
      </c>
      <c r="T3953">
        <v>4</v>
      </c>
      <c r="U3953">
        <v>0</v>
      </c>
      <c r="V3953">
        <v>6</v>
      </c>
      <c r="W3953">
        <v>3</v>
      </c>
      <c r="X3953">
        <v>6</v>
      </c>
      <c r="Y3953">
        <v>5</v>
      </c>
      <c r="Z3953">
        <v>5</v>
      </c>
      <c r="AA3953">
        <v>3</v>
      </c>
      <c r="AB3953">
        <v>1</v>
      </c>
      <c r="AC3953">
        <v>0</v>
      </c>
      <c r="AD3953">
        <v>2</v>
      </c>
      <c r="AE3953">
        <f>SUM(M3953:N3953)/SUM(K3953:AD3953)</f>
        <v>0.24271844660194175</v>
      </c>
      <c r="AF3953">
        <f>SUM(S3953,Y3953)/SUM(K3953:AD3953)</f>
        <v>0.21359223300970873</v>
      </c>
      <c r="AG3953">
        <f t="shared" si="262"/>
        <v>0.20388349514563106</v>
      </c>
      <c r="AH3953">
        <f t="shared" si="263"/>
        <v>3.8834951456310676E-2</v>
      </c>
      <c r="AI3953">
        <f t="shared" si="264"/>
        <v>8.7378640776699032E-2</v>
      </c>
      <c r="AJ3953">
        <f t="shared" si="265"/>
        <v>0.21359223300970873</v>
      </c>
      <c r="AK3953">
        <v>41</v>
      </c>
      <c r="AL3953">
        <v>0</v>
      </c>
    </row>
    <row r="3954" spans="1:38" x14ac:dyDescent="0.2">
      <c r="A3954" t="s">
        <v>2449</v>
      </c>
      <c r="B3954">
        <v>353</v>
      </c>
      <c r="C3954">
        <v>584</v>
      </c>
      <c r="D3954">
        <f>C3954-B3954</f>
        <v>231</v>
      </c>
      <c r="E3954">
        <v>0.34200000000000003</v>
      </c>
      <c r="F3954">
        <v>3.0594E-2</v>
      </c>
      <c r="G3954">
        <v>66</v>
      </c>
      <c r="H3954" t="s">
        <v>35</v>
      </c>
      <c r="I3954" t="s">
        <v>2450</v>
      </c>
      <c r="J3954">
        <v>2.6960000000000002</v>
      </c>
      <c r="K3954">
        <v>3</v>
      </c>
      <c r="L3954">
        <v>0</v>
      </c>
      <c r="M3954">
        <v>11</v>
      </c>
      <c r="N3954">
        <v>14</v>
      </c>
      <c r="O3954">
        <v>0</v>
      </c>
      <c r="P3954">
        <v>8</v>
      </c>
      <c r="Q3954">
        <v>4</v>
      </c>
      <c r="R3954">
        <v>4</v>
      </c>
      <c r="S3954">
        <v>15</v>
      </c>
      <c r="T3954">
        <v>5</v>
      </c>
      <c r="U3954">
        <v>0</v>
      </c>
      <c r="V3954">
        <v>5</v>
      </c>
      <c r="W3954">
        <v>4</v>
      </c>
      <c r="X3954">
        <v>6</v>
      </c>
      <c r="Y3954">
        <v>7</v>
      </c>
      <c r="Z3954">
        <v>6</v>
      </c>
      <c r="AA3954">
        <v>3</v>
      </c>
      <c r="AB3954">
        <v>5</v>
      </c>
      <c r="AC3954">
        <v>0</v>
      </c>
      <c r="AD3954">
        <v>3</v>
      </c>
      <c r="AE3954">
        <f>SUM(M3954:N3954)/SUM(K3954:AD3954)</f>
        <v>0.24271844660194175</v>
      </c>
      <c r="AF3954">
        <f>SUM(S3954,Y3954)/SUM(K3954:AD3954)</f>
        <v>0.21359223300970873</v>
      </c>
      <c r="AG3954">
        <f t="shared" si="262"/>
        <v>0.14563106796116504</v>
      </c>
      <c r="AH3954">
        <f t="shared" si="263"/>
        <v>2.9126213592233011E-2</v>
      </c>
      <c r="AI3954">
        <f t="shared" si="264"/>
        <v>0.13592233009708737</v>
      </c>
      <c r="AJ3954">
        <f t="shared" si="265"/>
        <v>0.23300970873786409</v>
      </c>
    </row>
    <row r="3955" spans="1:38" x14ac:dyDescent="0.2">
      <c r="A3955" t="s">
        <v>73</v>
      </c>
      <c r="B3955">
        <v>6</v>
      </c>
      <c r="C3955">
        <v>279</v>
      </c>
      <c r="D3955">
        <f>C3955-B3955</f>
        <v>273</v>
      </c>
      <c r="E3955">
        <v>0.67220000000000002</v>
      </c>
      <c r="F3955">
        <v>1.712E-3</v>
      </c>
      <c r="G3955">
        <v>90</v>
      </c>
      <c r="H3955" t="s">
        <v>46</v>
      </c>
      <c r="I3955" t="s">
        <v>49</v>
      </c>
      <c r="J3955">
        <v>2.9740000000000002</v>
      </c>
      <c r="K3955">
        <v>9</v>
      </c>
      <c r="L3955">
        <v>0</v>
      </c>
      <c r="M3955">
        <v>14</v>
      </c>
      <c r="N3955">
        <v>11</v>
      </c>
      <c r="O3955">
        <v>1</v>
      </c>
      <c r="P3955">
        <v>18</v>
      </c>
      <c r="Q3955">
        <v>1</v>
      </c>
      <c r="R3955">
        <v>3</v>
      </c>
      <c r="S3955">
        <v>19</v>
      </c>
      <c r="T3955">
        <v>6</v>
      </c>
      <c r="U3955">
        <v>1</v>
      </c>
      <c r="V3955">
        <v>6</v>
      </c>
      <c r="W3955">
        <v>3</v>
      </c>
      <c r="X3955">
        <v>4</v>
      </c>
      <c r="Y3955">
        <v>9</v>
      </c>
      <c r="Z3955">
        <v>13</v>
      </c>
      <c r="AA3955">
        <v>10</v>
      </c>
      <c r="AB3955">
        <v>3</v>
      </c>
      <c r="AC3955">
        <v>0</v>
      </c>
      <c r="AD3955">
        <v>0</v>
      </c>
      <c r="AE3955">
        <f>SUM(M3955:N3955)/SUM(K3955:AD3955)</f>
        <v>0.19083969465648856</v>
      </c>
      <c r="AF3955">
        <f>SUM(S3955,Y3955)/SUM(K3955:AD3955)</f>
        <v>0.21374045801526717</v>
      </c>
      <c r="AG3955">
        <f t="shared" si="262"/>
        <v>0.22900763358778625</v>
      </c>
      <c r="AH3955">
        <f t="shared" si="263"/>
        <v>7.6335877862595417E-3</v>
      </c>
      <c r="AI3955">
        <f t="shared" si="264"/>
        <v>9.9236641221374045E-2</v>
      </c>
      <c r="AJ3955">
        <f t="shared" si="265"/>
        <v>0.25954198473282442</v>
      </c>
      <c r="AK3955">
        <v>24</v>
      </c>
      <c r="AL3955">
        <v>1</v>
      </c>
    </row>
    <row r="3956" spans="1:38" x14ac:dyDescent="0.2">
      <c r="A3956" t="s">
        <v>2348</v>
      </c>
      <c r="B3956">
        <v>280</v>
      </c>
      <c r="C3956">
        <v>512</v>
      </c>
      <c r="D3956">
        <f>C3956-B3956</f>
        <v>232</v>
      </c>
      <c r="E3956">
        <v>0.1313</v>
      </c>
      <c r="F3956">
        <v>8.7999999999999998E-5</v>
      </c>
      <c r="G3956">
        <v>6</v>
      </c>
      <c r="H3956" t="s">
        <v>35</v>
      </c>
      <c r="I3956" t="s">
        <v>44</v>
      </c>
      <c r="J3956">
        <v>3.472</v>
      </c>
      <c r="K3956">
        <v>10</v>
      </c>
      <c r="L3956">
        <v>0</v>
      </c>
      <c r="M3956">
        <v>10</v>
      </c>
      <c r="N3956">
        <v>9</v>
      </c>
      <c r="O3956">
        <v>3</v>
      </c>
      <c r="P3956">
        <v>12</v>
      </c>
      <c r="Q3956">
        <v>5</v>
      </c>
      <c r="R3956">
        <v>9</v>
      </c>
      <c r="S3956">
        <v>17</v>
      </c>
      <c r="T3956">
        <v>10</v>
      </c>
      <c r="U3956">
        <v>2</v>
      </c>
      <c r="V3956">
        <v>4</v>
      </c>
      <c r="W3956">
        <v>2</v>
      </c>
      <c r="X3956">
        <v>6</v>
      </c>
      <c r="Y3956">
        <v>14</v>
      </c>
      <c r="Z3956">
        <v>13</v>
      </c>
      <c r="AA3956">
        <v>7</v>
      </c>
      <c r="AB3956">
        <v>5</v>
      </c>
      <c r="AC3956">
        <v>1</v>
      </c>
      <c r="AD3956">
        <v>6</v>
      </c>
      <c r="AE3956">
        <f>SUM(M3956:N3956)/SUM(K3956:AD3956)</f>
        <v>0.1310344827586207</v>
      </c>
      <c r="AF3956">
        <f>SUM(S3956,Y3956)/SUM(K3956:AD3956)</f>
        <v>0.21379310344827587</v>
      </c>
      <c r="AG3956">
        <f t="shared" si="262"/>
        <v>0.16551724137931034</v>
      </c>
      <c r="AH3956">
        <f t="shared" si="263"/>
        <v>6.8965517241379309E-2</v>
      </c>
      <c r="AI3956">
        <f t="shared" si="264"/>
        <v>0.1793103448275862</v>
      </c>
      <c r="AJ3956">
        <f t="shared" si="265"/>
        <v>0.2413793103448276</v>
      </c>
    </row>
    <row r="3957" spans="1:38" x14ac:dyDescent="0.2">
      <c r="A3957" t="s">
        <v>2299</v>
      </c>
      <c r="B3957">
        <v>171</v>
      </c>
      <c r="C3957">
        <v>467</v>
      </c>
      <c r="D3957">
        <f>C3957-B3957</f>
        <v>296</v>
      </c>
      <c r="E3957">
        <v>0.19769999999999999</v>
      </c>
      <c r="F3957" s="1">
        <v>9.9999999999999995E-7</v>
      </c>
      <c r="G3957">
        <v>18</v>
      </c>
      <c r="H3957" t="s">
        <v>46</v>
      </c>
      <c r="I3957" t="s">
        <v>36</v>
      </c>
      <c r="J3957">
        <v>2.899</v>
      </c>
      <c r="K3957">
        <v>7</v>
      </c>
      <c r="L3957">
        <v>0</v>
      </c>
      <c r="M3957">
        <v>6</v>
      </c>
      <c r="N3957">
        <v>16</v>
      </c>
      <c r="O3957">
        <v>1</v>
      </c>
      <c r="P3957">
        <v>20</v>
      </c>
      <c r="Q3957">
        <v>4</v>
      </c>
      <c r="R3957">
        <v>1</v>
      </c>
      <c r="S3957">
        <v>24</v>
      </c>
      <c r="T3957">
        <v>7</v>
      </c>
      <c r="U3957">
        <v>2</v>
      </c>
      <c r="V3957">
        <v>4</v>
      </c>
      <c r="W3957">
        <v>5</v>
      </c>
      <c r="X3957">
        <v>11</v>
      </c>
      <c r="Y3957">
        <v>7</v>
      </c>
      <c r="Z3957">
        <v>13</v>
      </c>
      <c r="AA3957">
        <v>8</v>
      </c>
      <c r="AB3957">
        <v>5</v>
      </c>
      <c r="AC3957">
        <v>3</v>
      </c>
      <c r="AD3957">
        <v>1</v>
      </c>
      <c r="AE3957">
        <f>SUM(M3957:N3957)/SUM(K3957:AD3957)</f>
        <v>0.15172413793103448</v>
      </c>
      <c r="AF3957">
        <f>SUM(S3957,Y3957)/SUM(K3957:AD3957)</f>
        <v>0.21379310344827587</v>
      </c>
      <c r="AG3957">
        <f t="shared" si="262"/>
        <v>0.22068965517241379</v>
      </c>
      <c r="AH3957">
        <f t="shared" si="263"/>
        <v>3.4482758620689655E-2</v>
      </c>
      <c r="AI3957">
        <f t="shared" si="264"/>
        <v>0.10344827586206896</v>
      </c>
      <c r="AJ3957">
        <f t="shared" si="265"/>
        <v>0.27586206896551724</v>
      </c>
      <c r="AK3957">
        <v>4</v>
      </c>
      <c r="AL3957">
        <v>1</v>
      </c>
    </row>
    <row r="3958" spans="1:38" x14ac:dyDescent="0.2">
      <c r="A3958" t="s">
        <v>2901</v>
      </c>
      <c r="B3958">
        <v>581</v>
      </c>
      <c r="C3958">
        <v>1291</v>
      </c>
      <c r="D3958">
        <f>C3958-B3958</f>
        <v>710</v>
      </c>
      <c r="E3958">
        <v>0.15040000000000001</v>
      </c>
      <c r="F3958">
        <v>5.8E-4</v>
      </c>
      <c r="G3958">
        <v>6</v>
      </c>
      <c r="H3958" t="s">
        <v>35</v>
      </c>
      <c r="I3958" t="s">
        <v>49</v>
      </c>
      <c r="J3958">
        <v>2.9510000000000001</v>
      </c>
      <c r="K3958">
        <v>17</v>
      </c>
      <c r="L3958">
        <v>1</v>
      </c>
      <c r="M3958">
        <v>32</v>
      </c>
      <c r="N3958">
        <v>29</v>
      </c>
      <c r="O3958">
        <v>4</v>
      </c>
      <c r="P3958">
        <v>31</v>
      </c>
      <c r="Q3958">
        <v>5</v>
      </c>
      <c r="R3958">
        <v>7</v>
      </c>
      <c r="S3958">
        <v>47</v>
      </c>
      <c r="T3958">
        <v>14</v>
      </c>
      <c r="U3958">
        <v>5</v>
      </c>
      <c r="V3958">
        <v>19</v>
      </c>
      <c r="W3958">
        <v>8</v>
      </c>
      <c r="X3958">
        <v>9</v>
      </c>
      <c r="Y3958">
        <v>18</v>
      </c>
      <c r="Z3958">
        <v>26</v>
      </c>
      <c r="AA3958">
        <v>16</v>
      </c>
      <c r="AB3958">
        <v>11</v>
      </c>
      <c r="AC3958">
        <v>0</v>
      </c>
      <c r="AD3958">
        <v>5</v>
      </c>
      <c r="AE3958">
        <f>SUM(M3958:N3958)/SUM(K3958:AD3958)</f>
        <v>0.20065789473684212</v>
      </c>
      <c r="AF3958">
        <f>SUM(S3958,Y3958)/SUM(K3958:AD3958)</f>
        <v>0.21381578947368421</v>
      </c>
      <c r="AG3958">
        <f t="shared" si="262"/>
        <v>0.18421052631578946</v>
      </c>
      <c r="AH3958">
        <f t="shared" si="263"/>
        <v>2.9605263157894735E-2</v>
      </c>
      <c r="AI3958">
        <f t="shared" si="264"/>
        <v>0.12171052631578948</v>
      </c>
      <c r="AJ3958">
        <f t="shared" si="265"/>
        <v>0.25</v>
      </c>
    </row>
    <row r="3959" spans="1:38" x14ac:dyDescent="0.2">
      <c r="A3959" t="s">
        <v>3159</v>
      </c>
      <c r="B3959">
        <v>74</v>
      </c>
      <c r="C3959">
        <v>492</v>
      </c>
      <c r="D3959">
        <f>C3959-B3959</f>
        <v>418</v>
      </c>
      <c r="E3959">
        <v>0.31180000000000002</v>
      </c>
      <c r="F3959" s="1">
        <v>1.9999999999999999E-6</v>
      </c>
      <c r="G3959">
        <v>66</v>
      </c>
      <c r="H3959" t="s">
        <v>46</v>
      </c>
      <c r="I3959" t="s">
        <v>33</v>
      </c>
      <c r="J3959">
        <v>2.855</v>
      </c>
      <c r="K3959">
        <v>15</v>
      </c>
      <c r="L3959">
        <v>0</v>
      </c>
      <c r="M3959">
        <v>14</v>
      </c>
      <c r="N3959">
        <v>23</v>
      </c>
      <c r="O3959">
        <v>2</v>
      </c>
      <c r="P3959">
        <v>21</v>
      </c>
      <c r="Q3959">
        <v>0</v>
      </c>
      <c r="R3959">
        <v>3</v>
      </c>
      <c r="S3959">
        <v>29</v>
      </c>
      <c r="T3959">
        <v>6</v>
      </c>
      <c r="U3959">
        <v>1</v>
      </c>
      <c r="V3959">
        <v>6</v>
      </c>
      <c r="W3959">
        <v>11</v>
      </c>
      <c r="X3959">
        <v>10</v>
      </c>
      <c r="Y3959">
        <v>8</v>
      </c>
      <c r="Z3959">
        <v>13</v>
      </c>
      <c r="AA3959">
        <v>4</v>
      </c>
      <c r="AB3959">
        <v>5</v>
      </c>
      <c r="AC3959">
        <v>0</v>
      </c>
      <c r="AD3959">
        <v>2</v>
      </c>
      <c r="AE3959">
        <f>SUM(M3959:N3959)/SUM(K3959:AD3959)</f>
        <v>0.2138728323699422</v>
      </c>
      <c r="AF3959">
        <f>SUM(S3959,Y3959)/SUM(K3959:AD3959)</f>
        <v>0.2138728323699422</v>
      </c>
      <c r="AG3959">
        <f t="shared" si="262"/>
        <v>0.27167630057803466</v>
      </c>
      <c r="AH3959">
        <f t="shared" si="263"/>
        <v>2.3121387283236993E-2</v>
      </c>
      <c r="AI3959">
        <f t="shared" si="264"/>
        <v>8.6705202312138727E-2</v>
      </c>
      <c r="AJ3959">
        <f t="shared" si="265"/>
        <v>0.19075144508670519</v>
      </c>
      <c r="AK3959">
        <v>8</v>
      </c>
      <c r="AL3959">
        <v>0</v>
      </c>
    </row>
    <row r="3960" spans="1:38" x14ac:dyDescent="0.2">
      <c r="A3960" t="s">
        <v>3298</v>
      </c>
      <c r="B3960">
        <v>485</v>
      </c>
      <c r="C3960">
        <v>521</v>
      </c>
      <c r="D3960">
        <f>C3960-B3960</f>
        <v>36</v>
      </c>
      <c r="E3960">
        <v>0.30630000000000002</v>
      </c>
      <c r="F3960">
        <v>2.0999999999999999E-5</v>
      </c>
      <c r="G3960">
        <v>66</v>
      </c>
      <c r="H3960" t="s">
        <v>35</v>
      </c>
      <c r="I3960" t="s">
        <v>40</v>
      </c>
      <c r="J3960">
        <v>3.5539999999999998</v>
      </c>
      <c r="K3960">
        <v>2</v>
      </c>
      <c r="L3960">
        <v>0</v>
      </c>
      <c r="M3960">
        <v>0</v>
      </c>
      <c r="N3960">
        <v>1</v>
      </c>
      <c r="O3960">
        <v>1</v>
      </c>
      <c r="P3960">
        <v>3</v>
      </c>
      <c r="Q3960">
        <v>0</v>
      </c>
      <c r="R3960">
        <v>2</v>
      </c>
      <c r="S3960">
        <v>3</v>
      </c>
      <c r="T3960">
        <v>0</v>
      </c>
      <c r="U3960">
        <v>2</v>
      </c>
      <c r="V3960">
        <v>4</v>
      </c>
      <c r="W3960">
        <v>1</v>
      </c>
      <c r="X3960">
        <v>2</v>
      </c>
      <c r="Y3960">
        <v>3</v>
      </c>
      <c r="Z3960">
        <v>0</v>
      </c>
      <c r="AA3960">
        <v>1</v>
      </c>
      <c r="AB3960">
        <v>2</v>
      </c>
      <c r="AC3960">
        <v>1</v>
      </c>
      <c r="AD3960">
        <v>0</v>
      </c>
      <c r="AE3960">
        <f>SUM(M3960:N3960)/SUM(K3960:AD3960)</f>
        <v>3.5714285714285712E-2</v>
      </c>
      <c r="AF3960">
        <f>SUM(S3960,Y3960)/SUM(K3960:AD3960)</f>
        <v>0.21428571428571427</v>
      </c>
      <c r="AG3960">
        <f t="shared" si="262"/>
        <v>0.21428571428571427</v>
      </c>
      <c r="AH3960">
        <f t="shared" si="263"/>
        <v>7.1428571428571425E-2</v>
      </c>
      <c r="AI3960">
        <f t="shared" si="264"/>
        <v>0.21428571428571427</v>
      </c>
      <c r="AJ3960">
        <f t="shared" si="265"/>
        <v>0.25</v>
      </c>
    </row>
    <row r="3961" spans="1:38" x14ac:dyDescent="0.2">
      <c r="A3961" t="s">
        <v>1114</v>
      </c>
      <c r="B3961">
        <v>146</v>
      </c>
      <c r="C3961">
        <v>191</v>
      </c>
      <c r="D3961">
        <f>C3961-B3961</f>
        <v>45</v>
      </c>
      <c r="E3961">
        <v>0.14430000000000001</v>
      </c>
      <c r="F3961">
        <v>2.405E-3</v>
      </c>
      <c r="G3961">
        <v>6</v>
      </c>
      <c r="H3961" t="s">
        <v>35</v>
      </c>
      <c r="I3961" t="s">
        <v>44</v>
      </c>
      <c r="J3961">
        <v>4.0810000000000004</v>
      </c>
      <c r="K3961">
        <v>0</v>
      </c>
      <c r="L3961">
        <v>0</v>
      </c>
      <c r="M3961">
        <v>0</v>
      </c>
      <c r="N3961">
        <v>3</v>
      </c>
      <c r="O3961">
        <v>1</v>
      </c>
      <c r="P3961">
        <v>2</v>
      </c>
      <c r="Q3961">
        <v>0</v>
      </c>
      <c r="R3961">
        <v>3</v>
      </c>
      <c r="S3961">
        <v>4</v>
      </c>
      <c r="T3961">
        <v>4</v>
      </c>
      <c r="U3961">
        <v>0</v>
      </c>
      <c r="V3961">
        <v>4</v>
      </c>
      <c r="W3961">
        <v>0</v>
      </c>
      <c r="X3961">
        <v>1</v>
      </c>
      <c r="Y3961">
        <v>5</v>
      </c>
      <c r="Z3961">
        <v>5</v>
      </c>
      <c r="AA3961">
        <v>3</v>
      </c>
      <c r="AB3961">
        <v>6</v>
      </c>
      <c r="AC3961">
        <v>0</v>
      </c>
      <c r="AD3961">
        <v>1</v>
      </c>
      <c r="AE3961">
        <f>SUM(M3961:N3961)/SUM(K3961:AD3961)</f>
        <v>7.1428571428571425E-2</v>
      </c>
      <c r="AF3961">
        <f>SUM(S3961,Y3961)/SUM(K3961:AD3961)</f>
        <v>0.21428571428571427</v>
      </c>
      <c r="AG3961">
        <f t="shared" si="262"/>
        <v>4.7619047619047616E-2</v>
      </c>
      <c r="AH3961">
        <f t="shared" si="263"/>
        <v>4.7619047619047616E-2</v>
      </c>
      <c r="AI3961">
        <f t="shared" si="264"/>
        <v>0.30952380952380953</v>
      </c>
      <c r="AJ3961">
        <f t="shared" si="265"/>
        <v>0.30952380952380953</v>
      </c>
    </row>
    <row r="3962" spans="1:38" x14ac:dyDescent="0.2">
      <c r="A3962" t="s">
        <v>1874</v>
      </c>
      <c r="B3962">
        <v>58</v>
      </c>
      <c r="C3962">
        <v>92</v>
      </c>
      <c r="D3962">
        <f>C3962-B3962</f>
        <v>34</v>
      </c>
      <c r="E3962">
        <v>0.17460000000000001</v>
      </c>
      <c r="F3962">
        <v>1.952E-3</v>
      </c>
      <c r="G3962">
        <v>18</v>
      </c>
      <c r="H3962" t="s">
        <v>35</v>
      </c>
      <c r="I3962" t="s">
        <v>33</v>
      </c>
      <c r="J3962">
        <v>3.3109999999999999</v>
      </c>
      <c r="K3962">
        <v>0</v>
      </c>
      <c r="L3962">
        <v>0</v>
      </c>
      <c r="M3962">
        <v>2</v>
      </c>
      <c r="N3962">
        <v>0</v>
      </c>
      <c r="O3962">
        <v>1</v>
      </c>
      <c r="P3962">
        <v>0</v>
      </c>
      <c r="Q3962">
        <v>2</v>
      </c>
      <c r="R3962">
        <v>2</v>
      </c>
      <c r="S3962">
        <v>1</v>
      </c>
      <c r="T3962">
        <v>4</v>
      </c>
      <c r="U3962">
        <v>0</v>
      </c>
      <c r="V3962">
        <v>4</v>
      </c>
      <c r="W3962">
        <v>1</v>
      </c>
      <c r="X3962">
        <v>0</v>
      </c>
      <c r="Y3962">
        <v>5</v>
      </c>
      <c r="Z3962">
        <v>3</v>
      </c>
      <c r="AA3962">
        <v>1</v>
      </c>
      <c r="AB3962">
        <v>0</v>
      </c>
      <c r="AC3962">
        <v>2</v>
      </c>
      <c r="AD3962">
        <v>0</v>
      </c>
      <c r="AE3962">
        <f>SUM(M3962:N3962)/SUM(K3962:AD3962)</f>
        <v>7.1428571428571425E-2</v>
      </c>
      <c r="AF3962">
        <f>SUM(S3962,Y3962)/SUM(K3962:AD3962)</f>
        <v>0.21428571428571427</v>
      </c>
      <c r="AG3962">
        <f t="shared" si="262"/>
        <v>3.5714285714285712E-2</v>
      </c>
      <c r="AH3962">
        <f t="shared" si="263"/>
        <v>0.10714285714285714</v>
      </c>
      <c r="AI3962">
        <f t="shared" si="264"/>
        <v>0.21428571428571427</v>
      </c>
      <c r="AJ3962">
        <f t="shared" si="265"/>
        <v>0.35714285714285715</v>
      </c>
    </row>
    <row r="3963" spans="1:38" x14ac:dyDescent="0.2">
      <c r="A3963" t="s">
        <v>3100</v>
      </c>
      <c r="B3963">
        <v>22</v>
      </c>
      <c r="C3963">
        <v>103</v>
      </c>
      <c r="D3963">
        <f>C3963-B3963</f>
        <v>81</v>
      </c>
      <c r="E3963">
        <v>0.28220000000000001</v>
      </c>
      <c r="F3963">
        <v>8.6070000000000001E-3</v>
      </c>
      <c r="G3963">
        <v>54</v>
      </c>
      <c r="H3963" t="s">
        <v>35</v>
      </c>
      <c r="I3963" t="s">
        <v>51</v>
      </c>
      <c r="J3963">
        <v>3.9</v>
      </c>
      <c r="K3963">
        <v>3</v>
      </c>
      <c r="L3963">
        <v>2</v>
      </c>
      <c r="M3963">
        <v>1</v>
      </c>
      <c r="N3963">
        <v>3</v>
      </c>
      <c r="O3963">
        <v>4</v>
      </c>
      <c r="P3963">
        <v>8</v>
      </c>
      <c r="Q3963">
        <v>1</v>
      </c>
      <c r="R3963">
        <v>0</v>
      </c>
      <c r="S3963">
        <v>8</v>
      </c>
      <c r="T3963">
        <v>3</v>
      </c>
      <c r="U3963">
        <v>2</v>
      </c>
      <c r="V3963">
        <v>1</v>
      </c>
      <c r="W3963">
        <v>1</v>
      </c>
      <c r="X3963">
        <v>1</v>
      </c>
      <c r="Y3963">
        <v>4</v>
      </c>
      <c r="Z3963">
        <v>4</v>
      </c>
      <c r="AA3963">
        <v>2</v>
      </c>
      <c r="AB3963">
        <v>4</v>
      </c>
      <c r="AC3963">
        <v>2</v>
      </c>
      <c r="AD3963">
        <v>2</v>
      </c>
      <c r="AE3963">
        <f>SUM(M3963:N3963)/SUM(K3963:AD3963)</f>
        <v>7.1428571428571425E-2</v>
      </c>
      <c r="AF3963">
        <f>SUM(S3963,Y3963)/SUM(K3963:AD3963)</f>
        <v>0.21428571428571427</v>
      </c>
      <c r="AG3963">
        <f t="shared" si="262"/>
        <v>0.21428571428571427</v>
      </c>
      <c r="AH3963">
        <f t="shared" si="263"/>
        <v>0.14285714285714285</v>
      </c>
      <c r="AI3963">
        <f t="shared" si="264"/>
        <v>0.16071428571428573</v>
      </c>
      <c r="AJ3963">
        <f t="shared" si="265"/>
        <v>0.19642857142857142</v>
      </c>
    </row>
    <row r="3964" spans="1:38" x14ac:dyDescent="0.2">
      <c r="A3964" t="s">
        <v>583</v>
      </c>
      <c r="B3964">
        <v>272</v>
      </c>
      <c r="C3964">
        <v>335</v>
      </c>
      <c r="D3964">
        <f>C3964-B3964</f>
        <v>63</v>
      </c>
      <c r="E3964">
        <v>0.1794</v>
      </c>
      <c r="F3964">
        <v>6.4499999999999996E-4</v>
      </c>
      <c r="G3964">
        <v>18</v>
      </c>
      <c r="H3964" t="s">
        <v>35</v>
      </c>
      <c r="I3964" t="s">
        <v>44</v>
      </c>
      <c r="J3964">
        <v>2.8690000000000002</v>
      </c>
      <c r="K3964">
        <v>3</v>
      </c>
      <c r="L3964">
        <v>0</v>
      </c>
      <c r="M3964">
        <v>1</v>
      </c>
      <c r="N3964">
        <v>3</v>
      </c>
      <c r="O3964">
        <v>4</v>
      </c>
      <c r="P3964">
        <v>1</v>
      </c>
      <c r="Q3964">
        <v>3</v>
      </c>
      <c r="R3964">
        <v>2</v>
      </c>
      <c r="S3964">
        <v>2</v>
      </c>
      <c r="T3964">
        <v>0</v>
      </c>
      <c r="U3964">
        <v>1</v>
      </c>
      <c r="V3964">
        <v>3</v>
      </c>
      <c r="W3964">
        <v>2</v>
      </c>
      <c r="X3964">
        <v>4</v>
      </c>
      <c r="Y3964">
        <v>7</v>
      </c>
      <c r="Z3964">
        <v>2</v>
      </c>
      <c r="AA3964">
        <v>3</v>
      </c>
      <c r="AB3964">
        <v>0</v>
      </c>
      <c r="AC3964">
        <v>0</v>
      </c>
      <c r="AD3964">
        <v>1</v>
      </c>
      <c r="AE3964">
        <f>SUM(M3964:N3964)/SUM(K3964:AD3964)</f>
        <v>9.5238095238095233E-2</v>
      </c>
      <c r="AF3964">
        <f>SUM(S3964,Y3964)/SUM(K3964:AD3964)</f>
        <v>0.21428571428571427</v>
      </c>
      <c r="AG3964">
        <f t="shared" si="262"/>
        <v>0.14285714285714285</v>
      </c>
      <c r="AH3964">
        <f t="shared" si="263"/>
        <v>0.11904761904761904</v>
      </c>
      <c r="AI3964">
        <f t="shared" si="264"/>
        <v>7.1428571428571425E-2</v>
      </c>
      <c r="AJ3964">
        <f t="shared" si="265"/>
        <v>0.35714285714285715</v>
      </c>
    </row>
    <row r="3965" spans="1:38" x14ac:dyDescent="0.2">
      <c r="A3965" t="s">
        <v>980</v>
      </c>
      <c r="B3965">
        <v>585</v>
      </c>
      <c r="C3965">
        <v>847</v>
      </c>
      <c r="D3965">
        <f>C3965-B3965</f>
        <v>262</v>
      </c>
      <c r="E3965">
        <v>0.14269999999999999</v>
      </c>
      <c r="F3965">
        <v>1.598E-3</v>
      </c>
      <c r="G3965">
        <v>6</v>
      </c>
      <c r="H3965" t="s">
        <v>35</v>
      </c>
      <c r="I3965" t="s">
        <v>40</v>
      </c>
      <c r="J3965">
        <v>3.452</v>
      </c>
      <c r="K3965">
        <v>4</v>
      </c>
      <c r="L3965">
        <v>2</v>
      </c>
      <c r="M3965">
        <v>8</v>
      </c>
      <c r="N3965">
        <v>8</v>
      </c>
      <c r="O3965">
        <v>4</v>
      </c>
      <c r="P3965">
        <v>12</v>
      </c>
      <c r="Q3965">
        <v>2</v>
      </c>
      <c r="R3965">
        <v>7</v>
      </c>
      <c r="S3965">
        <v>23</v>
      </c>
      <c r="T3965">
        <v>10</v>
      </c>
      <c r="U3965">
        <v>4</v>
      </c>
      <c r="V3965">
        <v>12</v>
      </c>
      <c r="W3965">
        <v>6</v>
      </c>
      <c r="X3965">
        <v>5</v>
      </c>
      <c r="Y3965">
        <v>10</v>
      </c>
      <c r="Z3965">
        <v>10</v>
      </c>
      <c r="AA3965">
        <v>13</v>
      </c>
      <c r="AB3965">
        <v>8</v>
      </c>
      <c r="AC3965">
        <v>1</v>
      </c>
      <c r="AD3965">
        <v>5</v>
      </c>
      <c r="AE3965">
        <f>SUM(M3965:N3965)/SUM(K3965:AD3965)</f>
        <v>0.1038961038961039</v>
      </c>
      <c r="AF3965">
        <f>SUM(S3965,Y3965)/SUM(K3965:AD3965)</f>
        <v>0.21428571428571427</v>
      </c>
      <c r="AG3965">
        <f t="shared" si="262"/>
        <v>0.14285714285714285</v>
      </c>
      <c r="AH3965">
        <f t="shared" si="263"/>
        <v>6.4935064935064929E-2</v>
      </c>
      <c r="AI3965">
        <f t="shared" si="264"/>
        <v>0.18831168831168832</v>
      </c>
      <c r="AJ3965">
        <f t="shared" si="265"/>
        <v>0.2857142857142857</v>
      </c>
    </row>
    <row r="3966" spans="1:38" x14ac:dyDescent="0.2">
      <c r="A3966" t="s">
        <v>1084</v>
      </c>
      <c r="B3966">
        <v>197</v>
      </c>
      <c r="C3966">
        <v>224</v>
      </c>
      <c r="D3966">
        <f>C3966-B3966</f>
        <v>27</v>
      </c>
      <c r="E3966">
        <v>0.1258</v>
      </c>
      <c r="F3966">
        <v>9.3800000000000003E-4</v>
      </c>
      <c r="G3966">
        <v>6</v>
      </c>
      <c r="H3966" t="s">
        <v>35</v>
      </c>
      <c r="I3966" t="s">
        <v>36</v>
      </c>
      <c r="J3966">
        <v>3.161</v>
      </c>
      <c r="K3966">
        <v>1</v>
      </c>
      <c r="L3966">
        <v>0</v>
      </c>
      <c r="M3966">
        <v>1</v>
      </c>
      <c r="N3966">
        <v>2</v>
      </c>
      <c r="O3966">
        <v>1</v>
      </c>
      <c r="P3966">
        <v>0</v>
      </c>
      <c r="Q3966">
        <v>1</v>
      </c>
      <c r="R3966">
        <v>0</v>
      </c>
      <c r="S3966">
        <v>3</v>
      </c>
      <c r="T3966">
        <v>4</v>
      </c>
      <c r="U3966">
        <v>1</v>
      </c>
      <c r="V3966">
        <v>0</v>
      </c>
      <c r="W3966">
        <v>0</v>
      </c>
      <c r="X3966">
        <v>8</v>
      </c>
      <c r="Y3966">
        <v>3</v>
      </c>
      <c r="Z3966">
        <v>0</v>
      </c>
      <c r="AA3966">
        <v>1</v>
      </c>
      <c r="AB3966">
        <v>2</v>
      </c>
      <c r="AC3966">
        <v>0</v>
      </c>
      <c r="AD3966">
        <v>0</v>
      </c>
      <c r="AE3966">
        <f>SUM(M3966:N3966)/SUM(K3966:AD3966)</f>
        <v>0.10714285714285714</v>
      </c>
      <c r="AF3966">
        <f>SUM(S3966,Y3966)/SUM(K3966:AD3966)</f>
        <v>0.21428571428571427</v>
      </c>
      <c r="AG3966">
        <f t="shared" si="262"/>
        <v>3.5714285714285712E-2</v>
      </c>
      <c r="AH3966">
        <f t="shared" si="263"/>
        <v>3.5714285714285712E-2</v>
      </c>
      <c r="AI3966">
        <f t="shared" si="264"/>
        <v>0.25</v>
      </c>
      <c r="AJ3966">
        <f t="shared" si="265"/>
        <v>0.35714285714285715</v>
      </c>
    </row>
    <row r="3967" spans="1:38" x14ac:dyDescent="0.2">
      <c r="A3967" t="s">
        <v>1234</v>
      </c>
      <c r="B3967">
        <v>332</v>
      </c>
      <c r="C3967">
        <v>375</v>
      </c>
      <c r="D3967">
        <f>C3967-B3967</f>
        <v>43</v>
      </c>
      <c r="E3967">
        <v>0.26569999999999999</v>
      </c>
      <c r="F3967">
        <v>1.2E-5</v>
      </c>
      <c r="G3967">
        <v>54</v>
      </c>
      <c r="H3967" t="s">
        <v>46</v>
      </c>
      <c r="I3967" t="s">
        <v>44</v>
      </c>
      <c r="J3967">
        <v>3.9239999999999999</v>
      </c>
      <c r="K3967">
        <v>3</v>
      </c>
      <c r="L3967">
        <v>3</v>
      </c>
      <c r="M3967">
        <v>1</v>
      </c>
      <c r="N3967">
        <v>4</v>
      </c>
      <c r="O3967">
        <v>0</v>
      </c>
      <c r="P3967">
        <v>0</v>
      </c>
      <c r="Q3967">
        <v>0</v>
      </c>
      <c r="R3967">
        <v>6</v>
      </c>
      <c r="S3967">
        <v>7</v>
      </c>
      <c r="T3967">
        <v>3</v>
      </c>
      <c r="U3967">
        <v>0</v>
      </c>
      <c r="V3967">
        <v>1</v>
      </c>
      <c r="W3967">
        <v>3</v>
      </c>
      <c r="X3967">
        <v>2</v>
      </c>
      <c r="Y3967">
        <v>2</v>
      </c>
      <c r="Z3967">
        <v>3</v>
      </c>
      <c r="AA3967">
        <v>2</v>
      </c>
      <c r="AB3967">
        <v>0</v>
      </c>
      <c r="AC3967">
        <v>0</v>
      </c>
      <c r="AD3967">
        <v>2</v>
      </c>
      <c r="AE3967">
        <f>SUM(M3967:N3967)/SUM(K3967:AD3967)</f>
        <v>0.11904761904761904</v>
      </c>
      <c r="AF3967">
        <f>SUM(S3967,Y3967)/SUM(K3967:AD3967)</f>
        <v>0.21428571428571427</v>
      </c>
      <c r="AG3967">
        <f t="shared" si="262"/>
        <v>0.14285714285714285</v>
      </c>
      <c r="AH3967">
        <f t="shared" si="263"/>
        <v>4.7619047619047616E-2</v>
      </c>
      <c r="AI3967">
        <f t="shared" si="264"/>
        <v>0.21428571428571427</v>
      </c>
      <c r="AJ3967">
        <f t="shared" si="265"/>
        <v>0.26190476190476192</v>
      </c>
    </row>
    <row r="3968" spans="1:38" x14ac:dyDescent="0.2">
      <c r="A3968" t="s">
        <v>686</v>
      </c>
      <c r="B3968">
        <v>48</v>
      </c>
      <c r="C3968">
        <v>161</v>
      </c>
      <c r="D3968">
        <f>C3968-B3968</f>
        <v>113</v>
      </c>
      <c r="E3968">
        <v>0.2145</v>
      </c>
      <c r="F3968">
        <v>9.9129999999999999E-3</v>
      </c>
      <c r="G3968">
        <v>30</v>
      </c>
      <c r="H3968" t="s">
        <v>46</v>
      </c>
      <c r="I3968" t="s">
        <v>51</v>
      </c>
      <c r="J3968">
        <v>3.3370000000000002</v>
      </c>
      <c r="K3968">
        <v>3</v>
      </c>
      <c r="L3968">
        <v>0</v>
      </c>
      <c r="M3968">
        <v>4</v>
      </c>
      <c r="N3968">
        <v>4</v>
      </c>
      <c r="O3968">
        <v>0</v>
      </c>
      <c r="P3968">
        <v>4</v>
      </c>
      <c r="Q3968">
        <v>0</v>
      </c>
      <c r="R3968">
        <v>2</v>
      </c>
      <c r="S3968">
        <v>7</v>
      </c>
      <c r="T3968">
        <v>4</v>
      </c>
      <c r="U3968">
        <v>0</v>
      </c>
      <c r="V3968">
        <v>1</v>
      </c>
      <c r="W3968">
        <v>4</v>
      </c>
      <c r="X3968">
        <v>2</v>
      </c>
      <c r="Y3968">
        <v>5</v>
      </c>
      <c r="Z3968">
        <v>7</v>
      </c>
      <c r="AA3968">
        <v>4</v>
      </c>
      <c r="AB3968">
        <v>3</v>
      </c>
      <c r="AC3968">
        <v>0</v>
      </c>
      <c r="AD3968">
        <v>2</v>
      </c>
      <c r="AE3968">
        <f>SUM(M3968:N3968)/SUM(K3968:AD3968)</f>
        <v>0.14285714285714285</v>
      </c>
      <c r="AF3968">
        <f>SUM(S3968,Y3968)/SUM(K3968:AD3968)</f>
        <v>0.21428571428571427</v>
      </c>
      <c r="AG3968">
        <f t="shared" si="262"/>
        <v>0.19642857142857142</v>
      </c>
      <c r="AH3968">
        <f t="shared" si="263"/>
        <v>3.5714285714285712E-2</v>
      </c>
      <c r="AI3968">
        <f t="shared" si="264"/>
        <v>0.16071428571428573</v>
      </c>
      <c r="AJ3968">
        <f t="shared" si="265"/>
        <v>0.25</v>
      </c>
      <c r="AK3968">
        <v>1</v>
      </c>
      <c r="AL3968">
        <v>0</v>
      </c>
    </row>
    <row r="3969" spans="1:38" x14ac:dyDescent="0.2">
      <c r="A3969" t="s">
        <v>883</v>
      </c>
      <c r="B3969">
        <v>33</v>
      </c>
      <c r="C3969">
        <v>68</v>
      </c>
      <c r="D3969">
        <f>C3969-B3969</f>
        <v>35</v>
      </c>
      <c r="E3969">
        <v>0.23280000000000001</v>
      </c>
      <c r="F3969">
        <v>9.6000000000000002E-5</v>
      </c>
      <c r="G3969">
        <v>42</v>
      </c>
      <c r="H3969" t="s">
        <v>35</v>
      </c>
      <c r="I3969" t="s">
        <v>33</v>
      </c>
      <c r="J3969">
        <v>3.9540000000000002</v>
      </c>
      <c r="K3969">
        <v>0</v>
      </c>
      <c r="L3969">
        <v>0</v>
      </c>
      <c r="M3969">
        <v>2</v>
      </c>
      <c r="N3969">
        <v>2</v>
      </c>
      <c r="O3969">
        <v>1</v>
      </c>
      <c r="P3969">
        <v>2</v>
      </c>
      <c r="Q3969">
        <v>0</v>
      </c>
      <c r="R3969">
        <v>2</v>
      </c>
      <c r="S3969">
        <v>4</v>
      </c>
      <c r="T3969">
        <v>5</v>
      </c>
      <c r="U3969">
        <v>1</v>
      </c>
      <c r="V3969">
        <v>1</v>
      </c>
      <c r="W3969">
        <v>0</v>
      </c>
      <c r="X3969">
        <v>2</v>
      </c>
      <c r="Y3969">
        <v>2</v>
      </c>
      <c r="Z3969">
        <v>2</v>
      </c>
      <c r="AA3969">
        <v>1</v>
      </c>
      <c r="AB3969">
        <v>1</v>
      </c>
      <c r="AC3969">
        <v>0</v>
      </c>
      <c r="AD3969">
        <v>0</v>
      </c>
      <c r="AE3969">
        <f>SUM(M3969:N3969)/SUM(K3969:AD3969)</f>
        <v>0.14285714285714285</v>
      </c>
      <c r="AF3969">
        <f>SUM(S3969,Y3969)/SUM(K3969:AD3969)</f>
        <v>0.21428571428571427</v>
      </c>
      <c r="AG3969">
        <f t="shared" si="262"/>
        <v>7.1428571428571425E-2</v>
      </c>
      <c r="AH3969">
        <f t="shared" si="263"/>
        <v>3.5714285714285712E-2</v>
      </c>
      <c r="AI3969">
        <f t="shared" si="264"/>
        <v>0.32142857142857145</v>
      </c>
      <c r="AJ3969">
        <f t="shared" si="265"/>
        <v>0.21428571428571427</v>
      </c>
    </row>
    <row r="3970" spans="1:38" x14ac:dyDescent="0.2">
      <c r="A3970" t="s">
        <v>2442</v>
      </c>
      <c r="B3970">
        <v>135</v>
      </c>
      <c r="C3970">
        <v>213</v>
      </c>
      <c r="D3970">
        <f>C3970-B3970</f>
        <v>78</v>
      </c>
      <c r="E3970">
        <v>0.1542</v>
      </c>
      <c r="F3970">
        <v>3.173E-3</v>
      </c>
      <c r="G3970">
        <v>6</v>
      </c>
      <c r="H3970" t="s">
        <v>35</v>
      </c>
      <c r="I3970" t="s">
        <v>49</v>
      </c>
      <c r="J3970">
        <v>3.0670000000000002</v>
      </c>
      <c r="K3970">
        <v>2</v>
      </c>
      <c r="L3970">
        <v>0</v>
      </c>
      <c r="M3970">
        <v>5</v>
      </c>
      <c r="N3970">
        <v>1</v>
      </c>
      <c r="O3970">
        <v>2</v>
      </c>
      <c r="P3970">
        <v>1</v>
      </c>
      <c r="Q3970">
        <v>2</v>
      </c>
      <c r="R3970">
        <v>1</v>
      </c>
      <c r="S3970">
        <v>8</v>
      </c>
      <c r="T3970">
        <v>2</v>
      </c>
      <c r="U3970">
        <v>1</v>
      </c>
      <c r="V3970">
        <v>1</v>
      </c>
      <c r="W3970">
        <v>1</v>
      </c>
      <c r="X3970">
        <v>3</v>
      </c>
      <c r="Y3970">
        <v>1</v>
      </c>
      <c r="Z3970">
        <v>3</v>
      </c>
      <c r="AA3970">
        <v>5</v>
      </c>
      <c r="AB3970">
        <v>1</v>
      </c>
      <c r="AC3970">
        <v>0</v>
      </c>
      <c r="AD3970">
        <v>2</v>
      </c>
      <c r="AE3970">
        <f>SUM(M3970:N3970)/SUM(K3970:AD3970)</f>
        <v>0.14285714285714285</v>
      </c>
      <c r="AF3970">
        <f>SUM(S3970,Y3970)/SUM(K3970:AD3970)</f>
        <v>0.21428571428571427</v>
      </c>
      <c r="AG3970">
        <f t="shared" si="262"/>
        <v>9.5238095238095233E-2</v>
      </c>
      <c r="AH3970">
        <f t="shared" si="263"/>
        <v>9.5238095238095233E-2</v>
      </c>
      <c r="AI3970">
        <f t="shared" si="264"/>
        <v>0.11904761904761904</v>
      </c>
      <c r="AJ3970">
        <f t="shared" si="265"/>
        <v>0.33333333333333331</v>
      </c>
    </row>
    <row r="3971" spans="1:38" x14ac:dyDescent="0.2">
      <c r="A3971" t="s">
        <v>2649</v>
      </c>
      <c r="B3971">
        <v>237</v>
      </c>
      <c r="C3971">
        <v>264</v>
      </c>
      <c r="D3971">
        <f>C3971-B3971</f>
        <v>27</v>
      </c>
      <c r="E3971">
        <v>0.2137</v>
      </c>
      <c r="F3971">
        <v>1.0085999999999999E-2</v>
      </c>
      <c r="G3971">
        <v>30</v>
      </c>
      <c r="H3971" t="s">
        <v>35</v>
      </c>
      <c r="I3971" t="s">
        <v>40</v>
      </c>
      <c r="J3971">
        <v>3.657</v>
      </c>
      <c r="K3971">
        <v>1</v>
      </c>
      <c r="L3971">
        <v>1</v>
      </c>
      <c r="M3971">
        <v>2</v>
      </c>
      <c r="N3971">
        <v>2</v>
      </c>
      <c r="O3971">
        <v>1</v>
      </c>
      <c r="P3971">
        <v>1</v>
      </c>
      <c r="Q3971">
        <v>1</v>
      </c>
      <c r="R3971">
        <v>3</v>
      </c>
      <c r="S3971">
        <v>4</v>
      </c>
      <c r="T3971">
        <v>2</v>
      </c>
      <c r="U3971">
        <v>1</v>
      </c>
      <c r="V3971">
        <v>1</v>
      </c>
      <c r="W3971">
        <v>0</v>
      </c>
      <c r="X3971">
        <v>1</v>
      </c>
      <c r="Y3971">
        <v>2</v>
      </c>
      <c r="Z3971">
        <v>4</v>
      </c>
      <c r="AA3971">
        <v>0</v>
      </c>
      <c r="AB3971">
        <v>0</v>
      </c>
      <c r="AC3971">
        <v>0</v>
      </c>
      <c r="AD3971">
        <v>1</v>
      </c>
      <c r="AE3971">
        <f>SUM(M3971:N3971)/SUM(K3971:AD3971)</f>
        <v>0.14285714285714285</v>
      </c>
      <c r="AF3971">
        <f>SUM(S3971,Y3971)/SUM(K3971:AD3971)</f>
        <v>0.21428571428571427</v>
      </c>
      <c r="AG3971">
        <f t="shared" ref="AG3971:AG4034" si="266">SUM(P3971,K3971,W3971)/SUM(K3971:AD3971)</f>
        <v>7.1428571428571425E-2</v>
      </c>
      <c r="AH3971">
        <f t="shared" ref="AH3971:AH4034" si="267">SUM(AC3971,AD3971,O3971)/SUM(K3971:AD3971)</f>
        <v>7.1428571428571425E-2</v>
      </c>
      <c r="AI3971">
        <f t="shared" ref="AI3971:AI4034" si="268">SUM(R3971,T3971,AB3971,U3971)/SUM(K3971:AD3971)</f>
        <v>0.21428571428571427</v>
      </c>
      <c r="AJ3971">
        <f t="shared" ref="AJ3971:AJ4034" si="269">SUM(Q3971,X3971,V3971,AA3971,Z3971,L3971)/SUM(K3971:AD3971)</f>
        <v>0.2857142857142857</v>
      </c>
    </row>
    <row r="3972" spans="1:38" x14ac:dyDescent="0.2">
      <c r="A3972" t="s">
        <v>2826</v>
      </c>
      <c r="B3972">
        <v>101</v>
      </c>
      <c r="C3972">
        <v>156</v>
      </c>
      <c r="D3972">
        <f>C3972-B3972</f>
        <v>55</v>
      </c>
      <c r="E3972">
        <v>7.1599999999999997E-2</v>
      </c>
      <c r="F3972">
        <v>1.5169E-2</v>
      </c>
      <c r="G3972">
        <v>6</v>
      </c>
      <c r="H3972" t="s">
        <v>35</v>
      </c>
      <c r="I3972" t="s">
        <v>40</v>
      </c>
      <c r="J3972">
        <v>3.464</v>
      </c>
      <c r="K3972">
        <v>0</v>
      </c>
      <c r="L3972">
        <v>0</v>
      </c>
      <c r="M3972">
        <v>3</v>
      </c>
      <c r="N3972">
        <v>3</v>
      </c>
      <c r="O3972">
        <v>1</v>
      </c>
      <c r="P3972">
        <v>2</v>
      </c>
      <c r="Q3972">
        <v>0</v>
      </c>
      <c r="R3972">
        <v>2</v>
      </c>
      <c r="S3972">
        <v>5</v>
      </c>
      <c r="T3972">
        <v>4</v>
      </c>
      <c r="U3972">
        <v>4</v>
      </c>
      <c r="V3972">
        <v>5</v>
      </c>
      <c r="W3972">
        <v>1</v>
      </c>
      <c r="X3972">
        <v>1</v>
      </c>
      <c r="Y3972">
        <v>4</v>
      </c>
      <c r="Z3972">
        <v>3</v>
      </c>
      <c r="AA3972">
        <v>0</v>
      </c>
      <c r="AB3972">
        <v>2</v>
      </c>
      <c r="AC3972">
        <v>1</v>
      </c>
      <c r="AD3972">
        <v>1</v>
      </c>
      <c r="AE3972">
        <f>SUM(M3972:N3972)/SUM(K3972:AD3972)</f>
        <v>0.14285714285714285</v>
      </c>
      <c r="AF3972">
        <f>SUM(S3972,Y3972)/SUM(K3972:AD3972)</f>
        <v>0.21428571428571427</v>
      </c>
      <c r="AG3972">
        <f t="shared" si="266"/>
        <v>7.1428571428571425E-2</v>
      </c>
      <c r="AH3972">
        <f t="shared" si="267"/>
        <v>7.1428571428571425E-2</v>
      </c>
      <c r="AI3972">
        <f t="shared" si="268"/>
        <v>0.2857142857142857</v>
      </c>
      <c r="AJ3972">
        <f t="shared" si="269"/>
        <v>0.21428571428571427</v>
      </c>
    </row>
    <row r="3973" spans="1:38" x14ac:dyDescent="0.2">
      <c r="A3973" t="s">
        <v>218</v>
      </c>
      <c r="B3973">
        <v>163</v>
      </c>
      <c r="C3973">
        <v>408</v>
      </c>
      <c r="D3973">
        <f>C3973-B3973</f>
        <v>245</v>
      </c>
      <c r="E3973">
        <v>0.2903</v>
      </c>
      <c r="F3973">
        <v>1.7E-5</v>
      </c>
      <c r="G3973">
        <v>54</v>
      </c>
      <c r="H3973" t="s">
        <v>46</v>
      </c>
      <c r="I3973" t="s">
        <v>40</v>
      </c>
      <c r="J3973">
        <v>2.7959999999999998</v>
      </c>
      <c r="K3973">
        <v>2</v>
      </c>
      <c r="L3973">
        <v>0</v>
      </c>
      <c r="M3973">
        <v>13</v>
      </c>
      <c r="N3973">
        <v>7</v>
      </c>
      <c r="O3973">
        <v>2</v>
      </c>
      <c r="P3973">
        <v>18</v>
      </c>
      <c r="Q3973">
        <v>1</v>
      </c>
      <c r="R3973">
        <v>2</v>
      </c>
      <c r="S3973">
        <v>19</v>
      </c>
      <c r="T3973">
        <v>6</v>
      </c>
      <c r="U3973">
        <v>1</v>
      </c>
      <c r="V3973">
        <v>8</v>
      </c>
      <c r="W3973">
        <v>7</v>
      </c>
      <c r="X3973">
        <v>8</v>
      </c>
      <c r="Y3973">
        <v>8</v>
      </c>
      <c r="Z3973">
        <v>9</v>
      </c>
      <c r="AA3973">
        <v>8</v>
      </c>
      <c r="AB3973">
        <v>4</v>
      </c>
      <c r="AC3973">
        <v>0</v>
      </c>
      <c r="AD3973">
        <v>3</v>
      </c>
      <c r="AE3973">
        <f>SUM(M3973:N3973)/SUM(K3973:AD3973)</f>
        <v>0.15873015873015872</v>
      </c>
      <c r="AF3973">
        <f>SUM(S3973,Y3973)/SUM(K3973:AD3973)</f>
        <v>0.21428571428571427</v>
      </c>
      <c r="AG3973">
        <f t="shared" si="266"/>
        <v>0.21428571428571427</v>
      </c>
      <c r="AH3973">
        <f t="shared" si="267"/>
        <v>3.968253968253968E-2</v>
      </c>
      <c r="AI3973">
        <f t="shared" si="268"/>
        <v>0.10317460317460317</v>
      </c>
      <c r="AJ3973">
        <f t="shared" si="269"/>
        <v>0.26984126984126983</v>
      </c>
      <c r="AK3973">
        <v>3</v>
      </c>
      <c r="AL3973">
        <v>0</v>
      </c>
    </row>
    <row r="3974" spans="1:38" x14ac:dyDescent="0.2">
      <c r="A3974" t="s">
        <v>2042</v>
      </c>
      <c r="B3974">
        <v>35</v>
      </c>
      <c r="C3974">
        <v>90</v>
      </c>
      <c r="D3974">
        <f>C3974-B3974</f>
        <v>55</v>
      </c>
      <c r="E3974">
        <v>0.58230000000000004</v>
      </c>
      <c r="F3974">
        <v>9.6586000000000005E-2</v>
      </c>
      <c r="G3974">
        <v>90</v>
      </c>
      <c r="H3974" t="s">
        <v>35</v>
      </c>
      <c r="I3974" t="s">
        <v>2043</v>
      </c>
      <c r="J3974">
        <v>3.85</v>
      </c>
      <c r="K3974">
        <v>3</v>
      </c>
      <c r="L3974">
        <v>0</v>
      </c>
      <c r="M3974">
        <v>4</v>
      </c>
      <c r="N3974">
        <v>5</v>
      </c>
      <c r="O3974">
        <v>1</v>
      </c>
      <c r="P3974">
        <v>1</v>
      </c>
      <c r="Q3974">
        <v>0</v>
      </c>
      <c r="R3974">
        <v>2</v>
      </c>
      <c r="S3974">
        <v>4</v>
      </c>
      <c r="T3974">
        <v>10</v>
      </c>
      <c r="U3974">
        <v>2</v>
      </c>
      <c r="V3974">
        <v>1</v>
      </c>
      <c r="W3974">
        <v>3</v>
      </c>
      <c r="X3974">
        <v>3</v>
      </c>
      <c r="Y3974">
        <v>8</v>
      </c>
      <c r="Z3974">
        <v>3</v>
      </c>
      <c r="AA3974">
        <v>1</v>
      </c>
      <c r="AB3974">
        <v>3</v>
      </c>
      <c r="AC3974">
        <v>0</v>
      </c>
      <c r="AD3974">
        <v>2</v>
      </c>
      <c r="AE3974">
        <f>SUM(M3974:N3974)/SUM(K3974:AD3974)</f>
        <v>0.16071428571428573</v>
      </c>
      <c r="AF3974">
        <f>SUM(S3974,Y3974)/SUM(K3974:AD3974)</f>
        <v>0.21428571428571427</v>
      </c>
      <c r="AG3974">
        <f t="shared" si="266"/>
        <v>0.125</v>
      </c>
      <c r="AH3974">
        <f t="shared" si="267"/>
        <v>5.3571428571428568E-2</v>
      </c>
      <c r="AI3974">
        <f t="shared" si="268"/>
        <v>0.30357142857142855</v>
      </c>
      <c r="AJ3974">
        <f t="shared" si="269"/>
        <v>0.14285714285714285</v>
      </c>
    </row>
    <row r="3975" spans="1:38" x14ac:dyDescent="0.2">
      <c r="A3975" t="s">
        <v>2946</v>
      </c>
      <c r="B3975">
        <v>146</v>
      </c>
      <c r="C3975">
        <v>248</v>
      </c>
      <c r="D3975">
        <f>C3975-B3975</f>
        <v>102</v>
      </c>
      <c r="E3975">
        <v>0.20960000000000001</v>
      </c>
      <c r="F3975">
        <v>9.2549999999999993E-3</v>
      </c>
      <c r="G3975">
        <v>30</v>
      </c>
      <c r="H3975" t="s">
        <v>35</v>
      </c>
      <c r="I3975" t="s">
        <v>72</v>
      </c>
      <c r="J3975">
        <v>3.1659999999999999</v>
      </c>
      <c r="K3975">
        <v>3</v>
      </c>
      <c r="L3975">
        <v>3</v>
      </c>
      <c r="M3975">
        <v>3</v>
      </c>
      <c r="N3975">
        <v>6</v>
      </c>
      <c r="O3975">
        <v>2</v>
      </c>
      <c r="P3975">
        <v>8</v>
      </c>
      <c r="Q3975">
        <v>0</v>
      </c>
      <c r="R3975">
        <v>1</v>
      </c>
      <c r="S3975">
        <v>9</v>
      </c>
      <c r="T3975">
        <v>1</v>
      </c>
      <c r="U3975">
        <v>1</v>
      </c>
      <c r="V3975">
        <v>2</v>
      </c>
      <c r="W3975">
        <v>5</v>
      </c>
      <c r="X3975">
        <v>1</v>
      </c>
      <c r="Y3975">
        <v>3</v>
      </c>
      <c r="Z3975">
        <v>3</v>
      </c>
      <c r="AA3975">
        <v>3</v>
      </c>
      <c r="AB3975">
        <v>1</v>
      </c>
      <c r="AC3975">
        <v>0</v>
      </c>
      <c r="AD3975">
        <v>1</v>
      </c>
      <c r="AE3975">
        <f>SUM(M3975:N3975)/SUM(K3975:AD3975)</f>
        <v>0.16071428571428573</v>
      </c>
      <c r="AF3975">
        <f>SUM(S3975,Y3975)/SUM(K3975:AD3975)</f>
        <v>0.21428571428571427</v>
      </c>
      <c r="AG3975">
        <f t="shared" si="266"/>
        <v>0.2857142857142857</v>
      </c>
      <c r="AH3975">
        <f t="shared" si="267"/>
        <v>5.3571428571428568E-2</v>
      </c>
      <c r="AI3975">
        <f t="shared" si="268"/>
        <v>7.1428571428571425E-2</v>
      </c>
      <c r="AJ3975">
        <f t="shared" si="269"/>
        <v>0.21428571428571427</v>
      </c>
    </row>
    <row r="3976" spans="1:38" x14ac:dyDescent="0.2">
      <c r="A3976" t="s">
        <v>1894</v>
      </c>
      <c r="B3976">
        <v>134</v>
      </c>
      <c r="C3976">
        <v>196</v>
      </c>
      <c r="D3976">
        <f>C3976-B3976</f>
        <v>62</v>
      </c>
      <c r="E3976">
        <v>0.39900000000000002</v>
      </c>
      <c r="F3976">
        <v>6.0599999999999998E-4</v>
      </c>
      <c r="G3976">
        <v>78</v>
      </c>
      <c r="H3976" t="s">
        <v>46</v>
      </c>
      <c r="I3976" t="s">
        <v>49</v>
      </c>
      <c r="J3976">
        <v>3.6379999999999999</v>
      </c>
      <c r="K3976">
        <v>0</v>
      </c>
      <c r="L3976">
        <v>2</v>
      </c>
      <c r="M3976">
        <v>2</v>
      </c>
      <c r="N3976">
        <v>5</v>
      </c>
      <c r="O3976">
        <v>2</v>
      </c>
      <c r="P3976">
        <v>1</v>
      </c>
      <c r="Q3976">
        <v>0</v>
      </c>
      <c r="R3976">
        <v>2</v>
      </c>
      <c r="S3976">
        <v>7</v>
      </c>
      <c r="T3976">
        <v>4</v>
      </c>
      <c r="U3976">
        <v>2</v>
      </c>
      <c r="V3976">
        <v>4</v>
      </c>
      <c r="W3976">
        <v>0</v>
      </c>
      <c r="X3976">
        <v>1</v>
      </c>
      <c r="Y3976">
        <v>2</v>
      </c>
      <c r="Z3976">
        <v>3</v>
      </c>
      <c r="AA3976">
        <v>3</v>
      </c>
      <c r="AB3976">
        <v>2</v>
      </c>
      <c r="AC3976">
        <v>0</v>
      </c>
      <c r="AD3976">
        <v>0</v>
      </c>
      <c r="AE3976">
        <f>SUM(M3976:N3976)/SUM(K3976:AD3976)</f>
        <v>0.16666666666666666</v>
      </c>
      <c r="AF3976">
        <f>SUM(S3976,Y3976)/SUM(K3976:AD3976)</f>
        <v>0.21428571428571427</v>
      </c>
      <c r="AG3976">
        <f t="shared" si="266"/>
        <v>2.3809523809523808E-2</v>
      </c>
      <c r="AH3976">
        <f t="shared" si="267"/>
        <v>4.7619047619047616E-2</v>
      </c>
      <c r="AI3976">
        <f t="shared" si="268"/>
        <v>0.23809523809523808</v>
      </c>
      <c r="AJ3976">
        <f t="shared" si="269"/>
        <v>0.30952380952380953</v>
      </c>
    </row>
    <row r="3977" spans="1:38" x14ac:dyDescent="0.2">
      <c r="A3977" t="s">
        <v>1683</v>
      </c>
      <c r="B3977">
        <v>119</v>
      </c>
      <c r="C3977">
        <v>564</v>
      </c>
      <c r="D3977">
        <f>C3977-B3977</f>
        <v>445</v>
      </c>
      <c r="E3977">
        <v>0.193</v>
      </c>
      <c r="F3977">
        <v>7.0500000000000001E-4</v>
      </c>
      <c r="G3977">
        <v>18</v>
      </c>
      <c r="H3977" t="s">
        <v>35</v>
      </c>
      <c r="I3977" t="s">
        <v>33</v>
      </c>
      <c r="J3977">
        <v>2.72</v>
      </c>
      <c r="K3977">
        <v>9</v>
      </c>
      <c r="L3977">
        <v>0</v>
      </c>
      <c r="M3977">
        <v>15</v>
      </c>
      <c r="N3977">
        <v>22</v>
      </c>
      <c r="O3977">
        <v>2</v>
      </c>
      <c r="P3977">
        <v>21</v>
      </c>
      <c r="Q3977">
        <v>3</v>
      </c>
      <c r="R3977">
        <v>4</v>
      </c>
      <c r="S3977">
        <v>28</v>
      </c>
      <c r="T3977">
        <v>9</v>
      </c>
      <c r="U3977">
        <v>2</v>
      </c>
      <c r="V3977">
        <v>20</v>
      </c>
      <c r="W3977">
        <v>9</v>
      </c>
      <c r="X3977">
        <v>10</v>
      </c>
      <c r="Y3977">
        <v>17</v>
      </c>
      <c r="Z3977">
        <v>16</v>
      </c>
      <c r="AA3977">
        <v>8</v>
      </c>
      <c r="AB3977">
        <v>7</v>
      </c>
      <c r="AC3977">
        <v>1</v>
      </c>
      <c r="AD3977">
        <v>7</v>
      </c>
      <c r="AE3977">
        <f>SUM(M3977:N3977)/SUM(K3977:AD3977)</f>
        <v>0.1761904761904762</v>
      </c>
      <c r="AF3977">
        <f>SUM(S3977,Y3977)/SUM(K3977:AD3977)</f>
        <v>0.21428571428571427</v>
      </c>
      <c r="AG3977">
        <f t="shared" si="266"/>
        <v>0.18571428571428572</v>
      </c>
      <c r="AH3977">
        <f t="shared" si="267"/>
        <v>4.7619047619047616E-2</v>
      </c>
      <c r="AI3977">
        <f t="shared" si="268"/>
        <v>0.10476190476190476</v>
      </c>
      <c r="AJ3977">
        <f t="shared" si="269"/>
        <v>0.27142857142857141</v>
      </c>
    </row>
    <row r="3978" spans="1:38" x14ac:dyDescent="0.2">
      <c r="A3978" t="s">
        <v>234</v>
      </c>
      <c r="B3978">
        <v>179</v>
      </c>
      <c r="C3978">
        <v>206</v>
      </c>
      <c r="D3978">
        <f>C3978-B3978</f>
        <v>27</v>
      </c>
      <c r="E3978">
        <v>0.1842</v>
      </c>
      <c r="F3978">
        <v>6.0000000000000002E-5</v>
      </c>
      <c r="G3978">
        <v>18</v>
      </c>
      <c r="H3978" t="s">
        <v>35</v>
      </c>
      <c r="I3978" t="s">
        <v>235</v>
      </c>
      <c r="J3978">
        <v>2.7320000000000002</v>
      </c>
      <c r="K3978">
        <v>2</v>
      </c>
      <c r="L3978">
        <v>0</v>
      </c>
      <c r="M3978">
        <v>0</v>
      </c>
      <c r="N3978">
        <v>5</v>
      </c>
      <c r="O3978">
        <v>0</v>
      </c>
      <c r="P3978">
        <v>0</v>
      </c>
      <c r="Q3978">
        <v>0</v>
      </c>
      <c r="R3978">
        <v>0</v>
      </c>
      <c r="S3978">
        <v>4</v>
      </c>
      <c r="T3978">
        <v>5</v>
      </c>
      <c r="U3978">
        <v>0</v>
      </c>
      <c r="V3978">
        <v>1</v>
      </c>
      <c r="W3978">
        <v>0</v>
      </c>
      <c r="X3978">
        <v>7</v>
      </c>
      <c r="Y3978">
        <v>2</v>
      </c>
      <c r="Z3978">
        <v>0</v>
      </c>
      <c r="AA3978">
        <v>1</v>
      </c>
      <c r="AB3978">
        <v>0</v>
      </c>
      <c r="AC3978">
        <v>0</v>
      </c>
      <c r="AD3978">
        <v>1</v>
      </c>
      <c r="AE3978">
        <f>SUM(M3978:N3978)/SUM(K3978:AD3978)</f>
        <v>0.17857142857142858</v>
      </c>
      <c r="AF3978">
        <f>SUM(S3978,Y3978)/SUM(K3978:AD3978)</f>
        <v>0.21428571428571427</v>
      </c>
      <c r="AG3978">
        <f t="shared" si="266"/>
        <v>7.1428571428571425E-2</v>
      </c>
      <c r="AH3978">
        <f t="shared" si="267"/>
        <v>3.5714285714285712E-2</v>
      </c>
      <c r="AI3978">
        <f t="shared" si="268"/>
        <v>0.17857142857142858</v>
      </c>
      <c r="AJ3978">
        <f t="shared" si="269"/>
        <v>0.32142857142857145</v>
      </c>
    </row>
    <row r="3979" spans="1:38" x14ac:dyDescent="0.2">
      <c r="A3979" t="s">
        <v>2354</v>
      </c>
      <c r="B3979">
        <v>33</v>
      </c>
      <c r="C3979">
        <v>68</v>
      </c>
      <c r="D3979">
        <f>C3979-B3979</f>
        <v>35</v>
      </c>
      <c r="E3979">
        <v>0.32829999999999998</v>
      </c>
      <c r="F3979">
        <v>1.5017000000000001E-2</v>
      </c>
      <c r="G3979">
        <v>66</v>
      </c>
      <c r="H3979" t="s">
        <v>46</v>
      </c>
      <c r="I3979" t="s">
        <v>235</v>
      </c>
      <c r="J3979">
        <v>3.407</v>
      </c>
      <c r="K3979">
        <v>0</v>
      </c>
      <c r="L3979">
        <v>0</v>
      </c>
      <c r="M3979">
        <v>4</v>
      </c>
      <c r="N3979">
        <v>1</v>
      </c>
      <c r="O3979">
        <v>0</v>
      </c>
      <c r="P3979">
        <v>4</v>
      </c>
      <c r="Q3979">
        <v>0</v>
      </c>
      <c r="R3979">
        <v>0</v>
      </c>
      <c r="S3979">
        <v>5</v>
      </c>
      <c r="T3979">
        <v>3</v>
      </c>
      <c r="U3979">
        <v>2</v>
      </c>
      <c r="V3979">
        <v>1</v>
      </c>
      <c r="W3979">
        <v>0</v>
      </c>
      <c r="X3979">
        <v>1</v>
      </c>
      <c r="Y3979">
        <v>1</v>
      </c>
      <c r="Z3979">
        <v>1</v>
      </c>
      <c r="AA3979">
        <v>1</v>
      </c>
      <c r="AB3979">
        <v>2</v>
      </c>
      <c r="AC3979">
        <v>0</v>
      </c>
      <c r="AD3979">
        <v>2</v>
      </c>
      <c r="AE3979">
        <f>SUM(M3979:N3979)/SUM(K3979:AD3979)</f>
        <v>0.17857142857142858</v>
      </c>
      <c r="AF3979">
        <f>SUM(S3979,Y3979)/SUM(K3979:AD3979)</f>
        <v>0.21428571428571427</v>
      </c>
      <c r="AG3979">
        <f t="shared" si="266"/>
        <v>0.14285714285714285</v>
      </c>
      <c r="AH3979">
        <f t="shared" si="267"/>
        <v>7.1428571428571425E-2</v>
      </c>
      <c r="AI3979">
        <f t="shared" si="268"/>
        <v>0.25</v>
      </c>
      <c r="AJ3979">
        <f t="shared" si="269"/>
        <v>0.14285714285714285</v>
      </c>
    </row>
    <row r="3980" spans="1:38" x14ac:dyDescent="0.2">
      <c r="A3980" t="s">
        <v>3028</v>
      </c>
      <c r="B3980">
        <v>94</v>
      </c>
      <c r="C3980">
        <v>206</v>
      </c>
      <c r="D3980">
        <f>C3980-B3980</f>
        <v>112</v>
      </c>
      <c r="E3980">
        <v>0.30149999999999999</v>
      </c>
      <c r="F3980">
        <v>6.5440000000000003E-3</v>
      </c>
      <c r="G3980">
        <v>54</v>
      </c>
      <c r="H3980" t="s">
        <v>35</v>
      </c>
      <c r="I3980" t="s">
        <v>49</v>
      </c>
      <c r="J3980">
        <v>2.7959999999999998</v>
      </c>
      <c r="K3980">
        <v>4</v>
      </c>
      <c r="L3980">
        <v>0</v>
      </c>
      <c r="M3980">
        <v>8</v>
      </c>
      <c r="N3980">
        <v>2</v>
      </c>
      <c r="O3980">
        <v>1</v>
      </c>
      <c r="P3980">
        <v>4</v>
      </c>
      <c r="Q3980">
        <v>0</v>
      </c>
      <c r="R3980">
        <v>2</v>
      </c>
      <c r="S3980">
        <v>8</v>
      </c>
      <c r="T3980">
        <v>3</v>
      </c>
      <c r="U3980">
        <v>0</v>
      </c>
      <c r="V3980">
        <v>6</v>
      </c>
      <c r="W3980">
        <v>2</v>
      </c>
      <c r="X3980">
        <v>2</v>
      </c>
      <c r="Y3980">
        <v>4</v>
      </c>
      <c r="Z3980">
        <v>6</v>
      </c>
      <c r="AA3980">
        <v>2</v>
      </c>
      <c r="AB3980">
        <v>0</v>
      </c>
      <c r="AC3980">
        <v>0</v>
      </c>
      <c r="AD3980">
        <v>2</v>
      </c>
      <c r="AE3980">
        <f>SUM(M3980:N3980)/SUM(K3980:AD3980)</f>
        <v>0.17857142857142858</v>
      </c>
      <c r="AF3980">
        <f>SUM(S3980,Y3980)/SUM(K3980:AD3980)</f>
        <v>0.21428571428571427</v>
      </c>
      <c r="AG3980">
        <f t="shared" si="266"/>
        <v>0.17857142857142858</v>
      </c>
      <c r="AH3980">
        <f t="shared" si="267"/>
        <v>5.3571428571428568E-2</v>
      </c>
      <c r="AI3980">
        <f t="shared" si="268"/>
        <v>8.9285714285714288E-2</v>
      </c>
      <c r="AJ3980">
        <f t="shared" si="269"/>
        <v>0.2857142857142857</v>
      </c>
    </row>
    <row r="3981" spans="1:38" x14ac:dyDescent="0.2">
      <c r="A3981" t="s">
        <v>1324</v>
      </c>
      <c r="B3981">
        <v>316</v>
      </c>
      <c r="C3981">
        <v>462</v>
      </c>
      <c r="D3981">
        <f>C3981-B3981</f>
        <v>146</v>
      </c>
      <c r="E3981">
        <v>0.19409999999999999</v>
      </c>
      <c r="F3981">
        <v>2.12E-4</v>
      </c>
      <c r="G3981">
        <v>18</v>
      </c>
      <c r="H3981" t="s">
        <v>35</v>
      </c>
      <c r="I3981" t="s">
        <v>463</v>
      </c>
      <c r="J3981">
        <v>2.6360000000000001</v>
      </c>
      <c r="K3981">
        <v>2</v>
      </c>
      <c r="L3981">
        <v>1</v>
      </c>
      <c r="M3981">
        <v>11</v>
      </c>
      <c r="N3981">
        <v>7</v>
      </c>
      <c r="O3981">
        <v>4</v>
      </c>
      <c r="P3981">
        <v>3</v>
      </c>
      <c r="Q3981">
        <v>1</v>
      </c>
      <c r="R3981">
        <v>3</v>
      </c>
      <c r="S3981">
        <v>12</v>
      </c>
      <c r="T3981">
        <v>2</v>
      </c>
      <c r="U3981">
        <v>1</v>
      </c>
      <c r="V3981">
        <v>8</v>
      </c>
      <c r="W3981">
        <v>2</v>
      </c>
      <c r="X3981">
        <v>5</v>
      </c>
      <c r="Y3981">
        <v>6</v>
      </c>
      <c r="Z3981">
        <v>7</v>
      </c>
      <c r="AA3981">
        <v>8</v>
      </c>
      <c r="AB3981">
        <v>1</v>
      </c>
      <c r="AC3981">
        <v>0</v>
      </c>
      <c r="AD3981">
        <v>0</v>
      </c>
      <c r="AE3981">
        <f>SUM(M3981:N3981)/SUM(K3981:AD3981)</f>
        <v>0.21428571428571427</v>
      </c>
      <c r="AF3981">
        <f>SUM(S3981,Y3981)/SUM(K3981:AD3981)</f>
        <v>0.21428571428571427</v>
      </c>
      <c r="AG3981">
        <f t="shared" si="266"/>
        <v>8.3333333333333329E-2</v>
      </c>
      <c r="AH3981">
        <f t="shared" si="267"/>
        <v>4.7619047619047616E-2</v>
      </c>
      <c r="AI3981">
        <f t="shared" si="268"/>
        <v>8.3333333333333329E-2</v>
      </c>
      <c r="AJ3981">
        <f t="shared" si="269"/>
        <v>0.35714285714285715</v>
      </c>
    </row>
    <row r="3982" spans="1:38" x14ac:dyDescent="0.2">
      <c r="A3982" t="s">
        <v>1543</v>
      </c>
      <c r="B3982">
        <v>16</v>
      </c>
      <c r="C3982">
        <v>520</v>
      </c>
      <c r="D3982">
        <f>C3982-B3982</f>
        <v>504</v>
      </c>
      <c r="E3982">
        <v>0.2999</v>
      </c>
      <c r="F3982">
        <v>5.1699999999999999E-4</v>
      </c>
      <c r="G3982">
        <v>54</v>
      </c>
      <c r="H3982" t="s">
        <v>46</v>
      </c>
      <c r="I3982" t="s">
        <v>49</v>
      </c>
      <c r="J3982">
        <v>2.754</v>
      </c>
      <c r="K3982">
        <v>7</v>
      </c>
      <c r="L3982">
        <v>0</v>
      </c>
      <c r="M3982">
        <v>20</v>
      </c>
      <c r="N3982">
        <v>22</v>
      </c>
      <c r="O3982">
        <v>1</v>
      </c>
      <c r="P3982">
        <v>28</v>
      </c>
      <c r="Q3982">
        <v>3</v>
      </c>
      <c r="R3982">
        <v>10</v>
      </c>
      <c r="S3982">
        <v>25</v>
      </c>
      <c r="T3982">
        <v>5</v>
      </c>
      <c r="U3982">
        <v>4</v>
      </c>
      <c r="V3982">
        <v>14</v>
      </c>
      <c r="W3982">
        <v>6</v>
      </c>
      <c r="X3982">
        <v>6</v>
      </c>
      <c r="Y3982">
        <v>17</v>
      </c>
      <c r="Z3982">
        <v>17</v>
      </c>
      <c r="AA3982">
        <v>6</v>
      </c>
      <c r="AB3982">
        <v>3</v>
      </c>
      <c r="AC3982">
        <v>0</v>
      </c>
      <c r="AD3982">
        <v>2</v>
      </c>
      <c r="AE3982">
        <f>SUM(M3982:N3982)/SUM(K3982:AD3982)</f>
        <v>0.21428571428571427</v>
      </c>
      <c r="AF3982">
        <f>SUM(S3982,Y3982)/SUM(K3982:AD3982)</f>
        <v>0.21428571428571427</v>
      </c>
      <c r="AG3982">
        <f t="shared" si="266"/>
        <v>0.20918367346938777</v>
      </c>
      <c r="AH3982">
        <f t="shared" si="267"/>
        <v>1.5306122448979591E-2</v>
      </c>
      <c r="AI3982">
        <f t="shared" si="268"/>
        <v>0.11224489795918367</v>
      </c>
      <c r="AJ3982">
        <f t="shared" si="269"/>
        <v>0.23469387755102042</v>
      </c>
      <c r="AK3982">
        <v>19</v>
      </c>
      <c r="AL3982">
        <v>1</v>
      </c>
    </row>
    <row r="3983" spans="1:38" x14ac:dyDescent="0.2">
      <c r="A3983" t="s">
        <v>1999</v>
      </c>
      <c r="B3983">
        <v>64</v>
      </c>
      <c r="C3983">
        <v>134</v>
      </c>
      <c r="D3983">
        <f>C3983-B3983</f>
        <v>70</v>
      </c>
      <c r="E3983">
        <v>0.38779999999999998</v>
      </c>
      <c r="F3983">
        <v>2.4000000000000001E-5</v>
      </c>
      <c r="G3983">
        <v>78</v>
      </c>
      <c r="H3983" t="s">
        <v>35</v>
      </c>
      <c r="I3983" t="s">
        <v>40</v>
      </c>
      <c r="J3983">
        <v>3.105</v>
      </c>
      <c r="K3983">
        <v>0</v>
      </c>
      <c r="L3983">
        <v>1</v>
      </c>
      <c r="M3983">
        <v>5</v>
      </c>
      <c r="N3983">
        <v>4</v>
      </c>
      <c r="O3983">
        <v>1</v>
      </c>
      <c r="P3983">
        <v>4</v>
      </c>
      <c r="Q3983">
        <v>0</v>
      </c>
      <c r="R3983">
        <v>3</v>
      </c>
      <c r="S3983">
        <v>7</v>
      </c>
      <c r="T3983">
        <v>3</v>
      </c>
      <c r="U3983">
        <v>0</v>
      </c>
      <c r="V3983">
        <v>3</v>
      </c>
      <c r="W3983">
        <v>2</v>
      </c>
      <c r="X3983">
        <v>2</v>
      </c>
      <c r="Y3983">
        <v>2</v>
      </c>
      <c r="Z3983">
        <v>1</v>
      </c>
      <c r="AA3983">
        <v>3</v>
      </c>
      <c r="AB3983">
        <v>1</v>
      </c>
      <c r="AC3983">
        <v>0</v>
      </c>
      <c r="AD3983">
        <v>0</v>
      </c>
      <c r="AE3983">
        <f>SUM(M3983:N3983)/SUM(K3983:AD3983)</f>
        <v>0.21428571428571427</v>
      </c>
      <c r="AF3983">
        <f>SUM(S3983,Y3983)/SUM(K3983:AD3983)</f>
        <v>0.21428571428571427</v>
      </c>
      <c r="AG3983">
        <f t="shared" si="266"/>
        <v>0.14285714285714285</v>
      </c>
      <c r="AH3983">
        <f t="shared" si="267"/>
        <v>2.3809523809523808E-2</v>
      </c>
      <c r="AI3983">
        <f t="shared" si="268"/>
        <v>0.16666666666666666</v>
      </c>
      <c r="AJ3983">
        <f t="shared" si="269"/>
        <v>0.23809523809523808</v>
      </c>
    </row>
    <row r="3984" spans="1:38" x14ac:dyDescent="0.2">
      <c r="A3984" t="s">
        <v>323</v>
      </c>
      <c r="B3984">
        <v>974</v>
      </c>
      <c r="C3984">
        <v>1079</v>
      </c>
      <c r="D3984">
        <f>C3984-B3984</f>
        <v>105</v>
      </c>
      <c r="E3984">
        <v>0.15160000000000001</v>
      </c>
      <c r="F3984">
        <v>1.3979999999999999E-3</v>
      </c>
      <c r="G3984">
        <v>6</v>
      </c>
      <c r="H3984" t="s">
        <v>35</v>
      </c>
      <c r="I3984" t="s">
        <v>33</v>
      </c>
      <c r="J3984">
        <v>2.3199999999999998</v>
      </c>
      <c r="K3984">
        <v>4</v>
      </c>
      <c r="L3984">
        <v>0</v>
      </c>
      <c r="M3984">
        <v>6</v>
      </c>
      <c r="N3984">
        <v>7</v>
      </c>
      <c r="O3984">
        <v>0</v>
      </c>
      <c r="P3984">
        <v>1</v>
      </c>
      <c r="Q3984">
        <v>0</v>
      </c>
      <c r="R3984">
        <v>2</v>
      </c>
      <c r="S3984">
        <v>8</v>
      </c>
      <c r="T3984">
        <v>2</v>
      </c>
      <c r="U3984">
        <v>2</v>
      </c>
      <c r="V3984">
        <v>9</v>
      </c>
      <c r="W3984">
        <v>1</v>
      </c>
      <c r="X3984">
        <v>5</v>
      </c>
      <c r="Y3984">
        <v>4</v>
      </c>
      <c r="Z3984">
        <v>5</v>
      </c>
      <c r="AA3984">
        <v>0</v>
      </c>
      <c r="AB3984">
        <v>0</v>
      </c>
      <c r="AC3984">
        <v>0</v>
      </c>
      <c r="AD3984">
        <v>0</v>
      </c>
      <c r="AE3984">
        <f>SUM(M3984:N3984)/SUM(K3984:AD3984)</f>
        <v>0.23214285714285715</v>
      </c>
      <c r="AF3984">
        <f>SUM(S3984,Y3984)/SUM(K3984:AD3984)</f>
        <v>0.21428571428571427</v>
      </c>
      <c r="AG3984">
        <f t="shared" si="266"/>
        <v>0.10714285714285714</v>
      </c>
      <c r="AH3984">
        <f t="shared" si="267"/>
        <v>0</v>
      </c>
      <c r="AI3984">
        <f t="shared" si="268"/>
        <v>0.10714285714285714</v>
      </c>
      <c r="AJ3984">
        <f t="shared" si="269"/>
        <v>0.3392857142857143</v>
      </c>
    </row>
    <row r="3985" spans="1:38" x14ac:dyDescent="0.2">
      <c r="A3985" t="s">
        <v>1005</v>
      </c>
      <c r="B3985">
        <v>177</v>
      </c>
      <c r="C3985">
        <v>250</v>
      </c>
      <c r="D3985">
        <f>C3985-B3985</f>
        <v>73</v>
      </c>
      <c r="E3985">
        <v>0.10829999999999999</v>
      </c>
      <c r="F3985">
        <v>6.0999999999999997E-4</v>
      </c>
      <c r="G3985">
        <v>6</v>
      </c>
      <c r="H3985" t="s">
        <v>35</v>
      </c>
      <c r="I3985" t="s">
        <v>49</v>
      </c>
      <c r="J3985">
        <v>3.3809999999999998</v>
      </c>
      <c r="K3985">
        <v>3</v>
      </c>
      <c r="L3985">
        <v>1</v>
      </c>
      <c r="M3985">
        <v>5</v>
      </c>
      <c r="N3985">
        <v>5</v>
      </c>
      <c r="O3985">
        <v>1</v>
      </c>
      <c r="P3985">
        <v>3</v>
      </c>
      <c r="Q3985">
        <v>0</v>
      </c>
      <c r="R3985">
        <v>5</v>
      </c>
      <c r="S3985">
        <v>6</v>
      </c>
      <c r="T3985">
        <v>1</v>
      </c>
      <c r="U3985">
        <v>0</v>
      </c>
      <c r="V3985">
        <v>3</v>
      </c>
      <c r="W3985">
        <v>1</v>
      </c>
      <c r="X3985">
        <v>0</v>
      </c>
      <c r="Y3985">
        <v>3</v>
      </c>
      <c r="Z3985">
        <v>2</v>
      </c>
      <c r="AA3985">
        <v>2</v>
      </c>
      <c r="AB3985">
        <v>1</v>
      </c>
      <c r="AC3985">
        <v>0</v>
      </c>
      <c r="AD3985">
        <v>0</v>
      </c>
      <c r="AE3985">
        <f>SUM(M3985:N3985)/SUM(K3985:AD3985)</f>
        <v>0.23809523809523808</v>
      </c>
      <c r="AF3985">
        <f>SUM(S3985,Y3985)/SUM(K3985:AD3985)</f>
        <v>0.21428571428571427</v>
      </c>
      <c r="AG3985">
        <f t="shared" si="266"/>
        <v>0.16666666666666666</v>
      </c>
      <c r="AH3985">
        <f t="shared" si="267"/>
        <v>2.3809523809523808E-2</v>
      </c>
      <c r="AI3985">
        <f t="shared" si="268"/>
        <v>0.16666666666666666</v>
      </c>
      <c r="AJ3985">
        <f t="shared" si="269"/>
        <v>0.19047619047619047</v>
      </c>
    </row>
    <row r="3986" spans="1:38" x14ac:dyDescent="0.2">
      <c r="A3986" t="s">
        <v>2870</v>
      </c>
      <c r="B3986">
        <v>204</v>
      </c>
      <c r="C3986">
        <v>240</v>
      </c>
      <c r="D3986">
        <f>C3986-B3986</f>
        <v>36</v>
      </c>
      <c r="E3986">
        <v>0.21160000000000001</v>
      </c>
      <c r="F3986">
        <v>8.2299999999999995E-4</v>
      </c>
      <c r="G3986">
        <v>30</v>
      </c>
      <c r="H3986" t="s">
        <v>46</v>
      </c>
      <c r="I3986" t="s">
        <v>36</v>
      </c>
      <c r="J3986">
        <v>2.8610000000000002</v>
      </c>
      <c r="K3986">
        <v>0</v>
      </c>
      <c r="L3986">
        <v>0</v>
      </c>
      <c r="M3986">
        <v>1</v>
      </c>
      <c r="N3986">
        <v>8</v>
      </c>
      <c r="O3986">
        <v>1</v>
      </c>
      <c r="P3986">
        <v>0</v>
      </c>
      <c r="Q3986">
        <v>0</v>
      </c>
      <c r="R3986">
        <v>0</v>
      </c>
      <c r="S3986">
        <v>6</v>
      </c>
      <c r="T3986">
        <v>3</v>
      </c>
      <c r="U3986">
        <v>0</v>
      </c>
      <c r="V3986">
        <v>2</v>
      </c>
      <c r="W3986">
        <v>0</v>
      </c>
      <c r="X3986">
        <v>1</v>
      </c>
      <c r="Y3986">
        <v>0</v>
      </c>
      <c r="Z3986">
        <v>3</v>
      </c>
      <c r="AA3986">
        <v>1</v>
      </c>
      <c r="AB3986">
        <v>2</v>
      </c>
      <c r="AC3986">
        <v>0</v>
      </c>
      <c r="AD3986">
        <v>0</v>
      </c>
      <c r="AE3986">
        <f>SUM(M3986:N3986)/SUM(K3986:AD3986)</f>
        <v>0.32142857142857145</v>
      </c>
      <c r="AF3986">
        <f>SUM(S3986,Y3986)/SUM(K3986:AD3986)</f>
        <v>0.21428571428571427</v>
      </c>
      <c r="AG3986">
        <f t="shared" si="266"/>
        <v>0</v>
      </c>
      <c r="AH3986">
        <f t="shared" si="267"/>
        <v>3.5714285714285712E-2</v>
      </c>
      <c r="AI3986">
        <f t="shared" si="268"/>
        <v>0.17857142857142858</v>
      </c>
      <c r="AJ3986">
        <f t="shared" si="269"/>
        <v>0.25</v>
      </c>
    </row>
    <row r="3987" spans="1:38" x14ac:dyDescent="0.2">
      <c r="A3987" t="s">
        <v>3202</v>
      </c>
      <c r="B3987">
        <v>1</v>
      </c>
      <c r="C3987">
        <v>200</v>
      </c>
      <c r="D3987">
        <f>C3987-B3987</f>
        <v>199</v>
      </c>
      <c r="E3987">
        <v>0.44879999999999998</v>
      </c>
      <c r="F3987">
        <v>1.2650000000000001E-3</v>
      </c>
      <c r="G3987">
        <v>90</v>
      </c>
      <c r="H3987" t="s">
        <v>32</v>
      </c>
      <c r="I3987" t="s">
        <v>49</v>
      </c>
      <c r="J3987">
        <v>2.2599999999999998</v>
      </c>
      <c r="K3987">
        <v>2</v>
      </c>
      <c r="L3987">
        <v>0</v>
      </c>
      <c r="M3987">
        <v>12</v>
      </c>
      <c r="N3987">
        <v>16</v>
      </c>
      <c r="O3987">
        <v>0</v>
      </c>
      <c r="P3987">
        <v>11</v>
      </c>
      <c r="Q3987">
        <v>1</v>
      </c>
      <c r="R3987">
        <v>2</v>
      </c>
      <c r="S3987">
        <v>12</v>
      </c>
      <c r="T3987">
        <v>3</v>
      </c>
      <c r="U3987">
        <v>1</v>
      </c>
      <c r="V3987">
        <v>3</v>
      </c>
      <c r="W3987">
        <v>5</v>
      </c>
      <c r="X3987">
        <v>3</v>
      </c>
      <c r="Y3987">
        <v>6</v>
      </c>
      <c r="Z3987">
        <v>2</v>
      </c>
      <c r="AA3987">
        <v>4</v>
      </c>
      <c r="AB3987">
        <v>0</v>
      </c>
      <c r="AC3987">
        <v>0</v>
      </c>
      <c r="AD3987">
        <v>1</v>
      </c>
      <c r="AE3987">
        <f>SUM(M3987:N3987)/SUM(K3987:AD3987)</f>
        <v>0.33333333333333331</v>
      </c>
      <c r="AF3987">
        <f>SUM(S3987,Y3987)/SUM(K3987:AD3987)</f>
        <v>0.21428571428571427</v>
      </c>
      <c r="AG3987">
        <f t="shared" si="266"/>
        <v>0.21428571428571427</v>
      </c>
      <c r="AH3987">
        <f t="shared" si="267"/>
        <v>1.1904761904761904E-2</v>
      </c>
      <c r="AI3987">
        <f t="shared" si="268"/>
        <v>7.1428571428571425E-2</v>
      </c>
      <c r="AJ3987">
        <f t="shared" si="269"/>
        <v>0.15476190476190477</v>
      </c>
      <c r="AK3987">
        <v>14</v>
      </c>
      <c r="AL3987">
        <v>0</v>
      </c>
    </row>
    <row r="3988" spans="1:38" x14ac:dyDescent="0.2">
      <c r="A3988" t="s">
        <v>2515</v>
      </c>
      <c r="B3988">
        <v>20</v>
      </c>
      <c r="C3988">
        <v>554</v>
      </c>
      <c r="D3988">
        <f>C3988-B3988</f>
        <v>534</v>
      </c>
      <c r="E3988">
        <v>0.2762</v>
      </c>
      <c r="F3988" s="1">
        <v>1.9999999999999999E-6</v>
      </c>
      <c r="G3988">
        <v>54</v>
      </c>
      <c r="H3988" t="s">
        <v>32</v>
      </c>
      <c r="I3988" t="s">
        <v>40</v>
      </c>
      <c r="J3988">
        <v>2.4180000000000001</v>
      </c>
      <c r="K3988">
        <v>5</v>
      </c>
      <c r="L3988">
        <v>0</v>
      </c>
      <c r="M3988">
        <v>17</v>
      </c>
      <c r="N3988">
        <v>21</v>
      </c>
      <c r="O3988">
        <v>0</v>
      </c>
      <c r="P3988">
        <v>36</v>
      </c>
      <c r="Q3988">
        <v>4</v>
      </c>
      <c r="R3988">
        <v>1</v>
      </c>
      <c r="S3988">
        <v>24</v>
      </c>
      <c r="T3988">
        <v>5</v>
      </c>
      <c r="U3988">
        <v>1</v>
      </c>
      <c r="V3988">
        <v>11</v>
      </c>
      <c r="W3988">
        <v>9</v>
      </c>
      <c r="X3988">
        <v>11</v>
      </c>
      <c r="Y3988">
        <v>17</v>
      </c>
      <c r="Z3988">
        <v>9</v>
      </c>
      <c r="AA3988">
        <v>10</v>
      </c>
      <c r="AB3988">
        <v>3</v>
      </c>
      <c r="AC3988">
        <v>1</v>
      </c>
      <c r="AD3988">
        <v>6</v>
      </c>
      <c r="AE3988">
        <f>SUM(M3988:N3988)/SUM(K3988:AD3988)</f>
        <v>0.19895287958115182</v>
      </c>
      <c r="AF3988">
        <f>SUM(S3988,Y3988)/SUM(K3988:AD3988)</f>
        <v>0.21465968586387435</v>
      </c>
      <c r="AG3988">
        <f t="shared" si="266"/>
        <v>0.26178010471204188</v>
      </c>
      <c r="AH3988">
        <f t="shared" si="267"/>
        <v>3.6649214659685861E-2</v>
      </c>
      <c r="AI3988">
        <f t="shared" si="268"/>
        <v>5.2356020942408377E-2</v>
      </c>
      <c r="AJ3988">
        <f t="shared" si="269"/>
        <v>0.2356020942408377</v>
      </c>
      <c r="AK3988">
        <v>5</v>
      </c>
      <c r="AL3988">
        <v>0</v>
      </c>
    </row>
    <row r="3989" spans="1:38" x14ac:dyDescent="0.2">
      <c r="A3989" t="s">
        <v>2242</v>
      </c>
      <c r="B3989">
        <v>3</v>
      </c>
      <c r="C3989">
        <v>365</v>
      </c>
      <c r="D3989">
        <f>C3989-B3989</f>
        <v>362</v>
      </c>
      <c r="E3989">
        <v>0.30209999999999998</v>
      </c>
      <c r="F3989">
        <v>3.0600000000000001E-4</v>
      </c>
      <c r="G3989">
        <v>54</v>
      </c>
      <c r="H3989" t="s">
        <v>46</v>
      </c>
      <c r="I3989" t="s">
        <v>49</v>
      </c>
      <c r="J3989">
        <v>2.72</v>
      </c>
      <c r="K3989">
        <v>12</v>
      </c>
      <c r="L3989">
        <v>0</v>
      </c>
      <c r="M3989">
        <v>15</v>
      </c>
      <c r="N3989">
        <v>17</v>
      </c>
      <c r="O3989">
        <v>2</v>
      </c>
      <c r="P3989">
        <v>29</v>
      </c>
      <c r="Q3989">
        <v>7</v>
      </c>
      <c r="R3989">
        <v>3</v>
      </c>
      <c r="S3989">
        <v>26</v>
      </c>
      <c r="T3989">
        <v>3</v>
      </c>
      <c r="U3989">
        <v>2</v>
      </c>
      <c r="V3989">
        <v>7</v>
      </c>
      <c r="W3989">
        <v>5</v>
      </c>
      <c r="X3989">
        <v>8</v>
      </c>
      <c r="Y3989">
        <v>12</v>
      </c>
      <c r="Z3989">
        <v>11</v>
      </c>
      <c r="AA3989">
        <v>11</v>
      </c>
      <c r="AB3989">
        <v>3</v>
      </c>
      <c r="AC3989">
        <v>0</v>
      </c>
      <c r="AD3989">
        <v>4</v>
      </c>
      <c r="AE3989">
        <f>SUM(M3989:N3989)/SUM(K3989:AD3989)</f>
        <v>0.1807909604519774</v>
      </c>
      <c r="AF3989">
        <f>SUM(S3989,Y3989)/SUM(K3989:AD3989)</f>
        <v>0.21468926553672316</v>
      </c>
      <c r="AG3989">
        <f t="shared" si="266"/>
        <v>0.25988700564971751</v>
      </c>
      <c r="AH3989">
        <f t="shared" si="267"/>
        <v>3.3898305084745763E-2</v>
      </c>
      <c r="AI3989">
        <f t="shared" si="268"/>
        <v>6.2146892655367235E-2</v>
      </c>
      <c r="AJ3989">
        <f t="shared" si="269"/>
        <v>0.24858757062146894</v>
      </c>
      <c r="AK3989">
        <v>6</v>
      </c>
      <c r="AL3989">
        <v>1</v>
      </c>
    </row>
    <row r="3990" spans="1:38" x14ac:dyDescent="0.2">
      <c r="A3990" t="s">
        <v>1241</v>
      </c>
      <c r="B3990">
        <v>434</v>
      </c>
      <c r="C3990">
        <v>753</v>
      </c>
      <c r="D3990">
        <f>C3990-B3990</f>
        <v>319</v>
      </c>
      <c r="E3990">
        <v>0.1948</v>
      </c>
      <c r="F3990">
        <v>2.7780000000000001E-3</v>
      </c>
      <c r="G3990">
        <v>18</v>
      </c>
      <c r="H3990" t="s">
        <v>35</v>
      </c>
      <c r="I3990" t="s">
        <v>40</v>
      </c>
      <c r="J3990">
        <v>2.7509999999999999</v>
      </c>
      <c r="K3990">
        <v>3</v>
      </c>
      <c r="L3990">
        <v>0</v>
      </c>
      <c r="M3990">
        <v>13</v>
      </c>
      <c r="N3990">
        <v>8</v>
      </c>
      <c r="O3990">
        <v>1</v>
      </c>
      <c r="P3990">
        <v>6</v>
      </c>
      <c r="Q3990">
        <v>4</v>
      </c>
      <c r="R3990">
        <v>3</v>
      </c>
      <c r="S3990">
        <v>20</v>
      </c>
      <c r="T3990">
        <v>9</v>
      </c>
      <c r="U3990">
        <v>1</v>
      </c>
      <c r="V3990">
        <v>8</v>
      </c>
      <c r="W3990">
        <v>8</v>
      </c>
      <c r="X3990">
        <v>11</v>
      </c>
      <c r="Y3990">
        <v>6</v>
      </c>
      <c r="Z3990">
        <v>8</v>
      </c>
      <c r="AA3990">
        <v>6</v>
      </c>
      <c r="AB3990">
        <v>4</v>
      </c>
      <c r="AC3990">
        <v>0</v>
      </c>
      <c r="AD3990">
        <v>2</v>
      </c>
      <c r="AE3990">
        <f>SUM(M3990:N3990)/SUM(K3990:AD3990)</f>
        <v>0.17355371900826447</v>
      </c>
      <c r="AF3990">
        <f>SUM(S3990,Y3990)/SUM(K3990:AD3990)</f>
        <v>0.21487603305785125</v>
      </c>
      <c r="AG3990">
        <f t="shared" si="266"/>
        <v>0.14049586776859505</v>
      </c>
      <c r="AH3990">
        <f t="shared" si="267"/>
        <v>2.4793388429752067E-2</v>
      </c>
      <c r="AI3990">
        <f t="shared" si="268"/>
        <v>0.14049586776859505</v>
      </c>
      <c r="AJ3990">
        <f t="shared" si="269"/>
        <v>0.30578512396694213</v>
      </c>
    </row>
    <row r="3991" spans="1:38" x14ac:dyDescent="0.2">
      <c r="A3991" t="s">
        <v>2079</v>
      </c>
      <c r="B3991">
        <v>7</v>
      </c>
      <c r="C3991">
        <v>315</v>
      </c>
      <c r="D3991">
        <f>C3991-B3991</f>
        <v>308</v>
      </c>
      <c r="E3991">
        <v>0.36149999999999999</v>
      </c>
      <c r="F3991">
        <v>2.24E-4</v>
      </c>
      <c r="G3991">
        <v>66</v>
      </c>
      <c r="H3991" t="s">
        <v>46</v>
      </c>
      <c r="I3991" t="s">
        <v>33</v>
      </c>
      <c r="J3991">
        <v>2.6829999999999998</v>
      </c>
      <c r="K3991">
        <v>9</v>
      </c>
      <c r="L3991">
        <v>0</v>
      </c>
      <c r="M3991">
        <v>11</v>
      </c>
      <c r="N3991">
        <v>18</v>
      </c>
      <c r="O3991">
        <v>5</v>
      </c>
      <c r="P3991">
        <v>10</v>
      </c>
      <c r="Q3991">
        <v>3</v>
      </c>
      <c r="R3991">
        <v>2</v>
      </c>
      <c r="S3991">
        <v>22</v>
      </c>
      <c r="T3991">
        <v>2</v>
      </c>
      <c r="U3991">
        <v>2</v>
      </c>
      <c r="V3991">
        <v>8</v>
      </c>
      <c r="W3991">
        <v>7</v>
      </c>
      <c r="X3991">
        <v>3</v>
      </c>
      <c r="Y3991">
        <v>4</v>
      </c>
      <c r="Z3991">
        <v>6</v>
      </c>
      <c r="AA3991">
        <v>6</v>
      </c>
      <c r="AB3991">
        <v>2</v>
      </c>
      <c r="AC3991">
        <v>0</v>
      </c>
      <c r="AD3991">
        <v>1</v>
      </c>
      <c r="AE3991">
        <f>SUM(M3991:N3991)/SUM(K3991:AD3991)</f>
        <v>0.23966942148760331</v>
      </c>
      <c r="AF3991">
        <f>SUM(S3991,Y3991)/SUM(K3991:AD3991)</f>
        <v>0.21487603305785125</v>
      </c>
      <c r="AG3991">
        <f t="shared" si="266"/>
        <v>0.21487603305785125</v>
      </c>
      <c r="AH3991">
        <f t="shared" si="267"/>
        <v>4.9586776859504134E-2</v>
      </c>
      <c r="AI3991">
        <f t="shared" si="268"/>
        <v>6.6115702479338845E-2</v>
      </c>
      <c r="AJ3991">
        <f t="shared" si="269"/>
        <v>0.21487603305785125</v>
      </c>
      <c r="AK3991">
        <v>46</v>
      </c>
      <c r="AL3991">
        <v>0</v>
      </c>
    </row>
    <row r="3992" spans="1:38" x14ac:dyDescent="0.2">
      <c r="A3992" t="s">
        <v>1645</v>
      </c>
      <c r="B3992">
        <v>7</v>
      </c>
      <c r="C3992">
        <v>283</v>
      </c>
      <c r="D3992">
        <f>C3992-B3992</f>
        <v>276</v>
      </c>
      <c r="E3992">
        <v>0.40699999999999997</v>
      </c>
      <c r="F3992">
        <v>1.093E-3</v>
      </c>
      <c r="G3992">
        <v>78</v>
      </c>
      <c r="H3992" t="s">
        <v>35</v>
      </c>
      <c r="I3992" t="s">
        <v>44</v>
      </c>
      <c r="J3992">
        <v>2.294</v>
      </c>
      <c r="K3992">
        <v>2</v>
      </c>
      <c r="L3992">
        <v>0</v>
      </c>
      <c r="M3992">
        <v>13</v>
      </c>
      <c r="N3992">
        <v>14</v>
      </c>
      <c r="O3992">
        <v>0</v>
      </c>
      <c r="P3992">
        <v>8</v>
      </c>
      <c r="Q3992">
        <v>1</v>
      </c>
      <c r="R3992">
        <v>1</v>
      </c>
      <c r="S3992">
        <v>18</v>
      </c>
      <c r="T3992">
        <v>5</v>
      </c>
      <c r="U3992">
        <v>1</v>
      </c>
      <c r="V3992">
        <v>5</v>
      </c>
      <c r="W3992">
        <v>7</v>
      </c>
      <c r="X3992">
        <v>9</v>
      </c>
      <c r="Y3992">
        <v>5</v>
      </c>
      <c r="Z3992">
        <v>9</v>
      </c>
      <c r="AA3992">
        <v>3</v>
      </c>
      <c r="AB3992">
        <v>1</v>
      </c>
      <c r="AC3992">
        <v>1</v>
      </c>
      <c r="AD3992">
        <v>4</v>
      </c>
      <c r="AE3992">
        <f>SUM(M3992:N3992)/SUM(K3992:AD3992)</f>
        <v>0.25233644859813081</v>
      </c>
      <c r="AF3992">
        <f>SUM(S3992,Y3992)/SUM(K3992:AD3992)</f>
        <v>0.21495327102803738</v>
      </c>
      <c r="AG3992">
        <f t="shared" si="266"/>
        <v>0.15887850467289719</v>
      </c>
      <c r="AH3992">
        <f t="shared" si="267"/>
        <v>4.6728971962616821E-2</v>
      </c>
      <c r="AI3992">
        <f t="shared" si="268"/>
        <v>7.476635514018691E-2</v>
      </c>
      <c r="AJ3992">
        <f t="shared" si="269"/>
        <v>0.25233644859813081</v>
      </c>
    </row>
    <row r="3993" spans="1:38" x14ac:dyDescent="0.2">
      <c r="A3993" t="s">
        <v>3184</v>
      </c>
      <c r="B3993">
        <v>136</v>
      </c>
      <c r="C3993">
        <v>1128</v>
      </c>
      <c r="D3993">
        <f>C3993-B3993</f>
        <v>992</v>
      </c>
      <c r="E3993">
        <v>0.20880000000000001</v>
      </c>
      <c r="F3993">
        <v>1.13E-4</v>
      </c>
      <c r="G3993">
        <v>30</v>
      </c>
      <c r="H3993" t="s">
        <v>46</v>
      </c>
      <c r="I3993" t="s">
        <v>1285</v>
      </c>
      <c r="J3993">
        <v>2.7170000000000001</v>
      </c>
      <c r="K3993">
        <v>19</v>
      </c>
      <c r="L3993">
        <v>2</v>
      </c>
      <c r="M3993">
        <v>42</v>
      </c>
      <c r="N3993">
        <v>96</v>
      </c>
      <c r="O3993">
        <v>5</v>
      </c>
      <c r="P3993">
        <v>37</v>
      </c>
      <c r="Q3993">
        <v>11</v>
      </c>
      <c r="R3993">
        <v>20</v>
      </c>
      <c r="S3993">
        <v>101</v>
      </c>
      <c r="T3993">
        <v>33</v>
      </c>
      <c r="U3993">
        <v>11</v>
      </c>
      <c r="V3993">
        <v>46</v>
      </c>
      <c r="W3993">
        <v>13</v>
      </c>
      <c r="X3993">
        <v>43</v>
      </c>
      <c r="Y3993">
        <v>34</v>
      </c>
      <c r="Z3993">
        <v>66</v>
      </c>
      <c r="AA3993">
        <v>25</v>
      </c>
      <c r="AB3993">
        <v>19</v>
      </c>
      <c r="AC3993">
        <v>0</v>
      </c>
      <c r="AD3993">
        <v>5</v>
      </c>
      <c r="AE3993">
        <f>SUM(M3993:N3993)/SUM(K3993:AD3993)</f>
        <v>0.21974522292993631</v>
      </c>
      <c r="AF3993">
        <f>SUM(S3993,Y3993)/SUM(K3993:AD3993)</f>
        <v>0.21496815286624205</v>
      </c>
      <c r="AG3993">
        <f t="shared" si="266"/>
        <v>0.10987261146496816</v>
      </c>
      <c r="AH3993">
        <f t="shared" si="267"/>
        <v>1.5923566878980892E-2</v>
      </c>
      <c r="AI3993">
        <f t="shared" si="268"/>
        <v>0.1321656050955414</v>
      </c>
      <c r="AJ3993">
        <f t="shared" si="269"/>
        <v>0.3073248407643312</v>
      </c>
      <c r="AK3993">
        <v>1</v>
      </c>
      <c r="AL3993">
        <v>0</v>
      </c>
    </row>
    <row r="3994" spans="1:38" x14ac:dyDescent="0.2">
      <c r="A3994" t="s">
        <v>707</v>
      </c>
      <c r="B3994">
        <v>5</v>
      </c>
      <c r="C3994">
        <v>509</v>
      </c>
      <c r="D3994">
        <f>C3994-B3994</f>
        <v>504</v>
      </c>
      <c r="E3994">
        <v>0.1661</v>
      </c>
      <c r="F3994">
        <v>2.581E-3</v>
      </c>
      <c r="G3994">
        <v>18</v>
      </c>
      <c r="H3994" t="s">
        <v>46</v>
      </c>
      <c r="I3994" t="s">
        <v>36</v>
      </c>
      <c r="J3994">
        <v>2.54</v>
      </c>
      <c r="K3994">
        <v>7</v>
      </c>
      <c r="L3994">
        <v>0</v>
      </c>
      <c r="M3994">
        <v>16</v>
      </c>
      <c r="N3994">
        <v>21</v>
      </c>
      <c r="O3994">
        <v>2</v>
      </c>
      <c r="P3994">
        <v>22</v>
      </c>
      <c r="Q3994">
        <v>0</v>
      </c>
      <c r="R3994">
        <v>0</v>
      </c>
      <c r="S3994">
        <v>29</v>
      </c>
      <c r="T3994">
        <v>5</v>
      </c>
      <c r="U3994">
        <v>1</v>
      </c>
      <c r="V3994">
        <v>16</v>
      </c>
      <c r="W3994">
        <v>11</v>
      </c>
      <c r="X3994">
        <v>9</v>
      </c>
      <c r="Y3994">
        <v>11</v>
      </c>
      <c r="Z3994">
        <v>19</v>
      </c>
      <c r="AA3994">
        <v>11</v>
      </c>
      <c r="AB3994">
        <v>6</v>
      </c>
      <c r="AC3994">
        <v>0</v>
      </c>
      <c r="AD3994">
        <v>0</v>
      </c>
      <c r="AE3994">
        <f>SUM(M3994:N3994)/SUM(K3994:AD3994)</f>
        <v>0.19892473118279569</v>
      </c>
      <c r="AF3994">
        <f>SUM(S3994,Y3994)/SUM(K3994:AD3994)</f>
        <v>0.21505376344086022</v>
      </c>
      <c r="AG3994">
        <f t="shared" si="266"/>
        <v>0.21505376344086022</v>
      </c>
      <c r="AH3994">
        <f t="shared" si="267"/>
        <v>1.0752688172043012E-2</v>
      </c>
      <c r="AI3994">
        <f t="shared" si="268"/>
        <v>6.4516129032258063E-2</v>
      </c>
      <c r="AJ3994">
        <f t="shared" si="269"/>
        <v>0.29569892473118281</v>
      </c>
      <c r="AK3994">
        <v>1</v>
      </c>
      <c r="AL3994">
        <v>0</v>
      </c>
    </row>
    <row r="3995" spans="1:38" x14ac:dyDescent="0.2">
      <c r="A3995" t="s">
        <v>2360</v>
      </c>
      <c r="B3995">
        <v>4</v>
      </c>
      <c r="C3995">
        <v>237</v>
      </c>
      <c r="D3995">
        <f>C3995-B3995</f>
        <v>233</v>
      </c>
      <c r="E3995">
        <v>0.38379999999999997</v>
      </c>
      <c r="F3995">
        <v>9.1000000000000003E-5</v>
      </c>
      <c r="G3995">
        <v>78</v>
      </c>
      <c r="H3995" t="s">
        <v>46</v>
      </c>
      <c r="I3995" t="s">
        <v>44</v>
      </c>
      <c r="J3995">
        <v>2.5339999999999998</v>
      </c>
      <c r="K3995">
        <v>6</v>
      </c>
      <c r="L3995">
        <v>0</v>
      </c>
      <c r="M3995">
        <v>15</v>
      </c>
      <c r="N3995">
        <v>8</v>
      </c>
      <c r="O3995">
        <v>1</v>
      </c>
      <c r="P3995">
        <v>8</v>
      </c>
      <c r="Q3995">
        <v>3</v>
      </c>
      <c r="R3995">
        <v>2</v>
      </c>
      <c r="S3995">
        <v>17</v>
      </c>
      <c r="T3995">
        <v>3</v>
      </c>
      <c r="U3995">
        <v>0</v>
      </c>
      <c r="V3995">
        <v>8</v>
      </c>
      <c r="W3995">
        <v>3</v>
      </c>
      <c r="X3995">
        <v>5</v>
      </c>
      <c r="Y3995">
        <v>3</v>
      </c>
      <c r="Z3995">
        <v>4</v>
      </c>
      <c r="AA3995">
        <v>4</v>
      </c>
      <c r="AB3995">
        <v>3</v>
      </c>
      <c r="AC3995">
        <v>0</v>
      </c>
      <c r="AD3995">
        <v>0</v>
      </c>
      <c r="AE3995">
        <f>SUM(M3995:N3995)/SUM(K3995:AD3995)</f>
        <v>0.24731182795698925</v>
      </c>
      <c r="AF3995">
        <f>SUM(S3995,Y3995)/SUM(K3995:AD3995)</f>
        <v>0.21505376344086022</v>
      </c>
      <c r="AG3995">
        <f t="shared" si="266"/>
        <v>0.18279569892473119</v>
      </c>
      <c r="AH3995">
        <f t="shared" si="267"/>
        <v>1.0752688172043012E-2</v>
      </c>
      <c r="AI3995">
        <f t="shared" si="268"/>
        <v>8.6021505376344093E-2</v>
      </c>
      <c r="AJ3995">
        <f t="shared" si="269"/>
        <v>0.25806451612903225</v>
      </c>
      <c r="AK3995">
        <v>1</v>
      </c>
      <c r="AL3995">
        <v>0</v>
      </c>
    </row>
    <row r="3996" spans="1:38" x14ac:dyDescent="0.2">
      <c r="A3996" t="s">
        <v>2723</v>
      </c>
      <c r="B3996">
        <v>1</v>
      </c>
      <c r="C3996">
        <v>176</v>
      </c>
      <c r="D3996">
        <f>C3996-B3996</f>
        <v>175</v>
      </c>
      <c r="E3996">
        <v>0.20119999999999999</v>
      </c>
      <c r="F3996">
        <v>0</v>
      </c>
      <c r="G3996">
        <v>30</v>
      </c>
      <c r="H3996" t="s">
        <v>35</v>
      </c>
      <c r="I3996" t="s">
        <v>44</v>
      </c>
      <c r="J3996">
        <v>2.391</v>
      </c>
      <c r="K3996">
        <v>4</v>
      </c>
      <c r="L3996">
        <v>0</v>
      </c>
      <c r="M3996">
        <v>2</v>
      </c>
      <c r="N3996">
        <v>12</v>
      </c>
      <c r="O3996">
        <v>1</v>
      </c>
      <c r="P3996">
        <v>9</v>
      </c>
      <c r="Q3996">
        <v>4</v>
      </c>
      <c r="R3996">
        <v>2</v>
      </c>
      <c r="S3996">
        <v>15</v>
      </c>
      <c r="T3996">
        <v>0</v>
      </c>
      <c r="U3996">
        <v>1</v>
      </c>
      <c r="V3996">
        <v>9</v>
      </c>
      <c r="W3996">
        <v>4</v>
      </c>
      <c r="X3996">
        <v>4</v>
      </c>
      <c r="Y3996">
        <v>2</v>
      </c>
      <c r="Z3996">
        <v>6</v>
      </c>
      <c r="AA3996">
        <v>3</v>
      </c>
      <c r="AB3996">
        <v>1</v>
      </c>
      <c r="AC3996">
        <v>0</v>
      </c>
      <c r="AD3996">
        <v>0</v>
      </c>
      <c r="AE3996">
        <f>SUM(M3996:N3996)/SUM(K3996:AD3996)</f>
        <v>0.17721518987341772</v>
      </c>
      <c r="AF3996">
        <f>SUM(S3996,Y3996)/SUM(K3996:AD3996)</f>
        <v>0.21518987341772153</v>
      </c>
      <c r="AG3996">
        <f t="shared" si="266"/>
        <v>0.21518987341772153</v>
      </c>
      <c r="AH3996">
        <f t="shared" si="267"/>
        <v>1.2658227848101266E-2</v>
      </c>
      <c r="AI3996">
        <f t="shared" si="268"/>
        <v>5.0632911392405063E-2</v>
      </c>
      <c r="AJ3996">
        <f t="shared" si="269"/>
        <v>0.32911392405063289</v>
      </c>
    </row>
    <row r="3997" spans="1:38" x14ac:dyDescent="0.2">
      <c r="A3997" t="s">
        <v>3145</v>
      </c>
      <c r="B3997">
        <v>32</v>
      </c>
      <c r="C3997">
        <v>449</v>
      </c>
      <c r="D3997">
        <f>C3997-B3997</f>
        <v>417</v>
      </c>
      <c r="E3997">
        <v>0.18310000000000001</v>
      </c>
      <c r="F3997">
        <v>0</v>
      </c>
      <c r="G3997">
        <v>18</v>
      </c>
      <c r="H3997" t="s">
        <v>35</v>
      </c>
      <c r="I3997" t="s">
        <v>40</v>
      </c>
      <c r="J3997">
        <v>2.6179999999999999</v>
      </c>
      <c r="K3997">
        <v>10</v>
      </c>
      <c r="L3997">
        <v>2</v>
      </c>
      <c r="M3997">
        <v>16</v>
      </c>
      <c r="N3997">
        <v>15</v>
      </c>
      <c r="O3997">
        <v>3</v>
      </c>
      <c r="P3997">
        <v>18</v>
      </c>
      <c r="Q3997">
        <v>3</v>
      </c>
      <c r="R3997">
        <v>1</v>
      </c>
      <c r="S3997">
        <v>25</v>
      </c>
      <c r="T3997">
        <v>3</v>
      </c>
      <c r="U3997">
        <v>1</v>
      </c>
      <c r="V3997">
        <v>11</v>
      </c>
      <c r="W3997">
        <v>8</v>
      </c>
      <c r="X3997">
        <v>9</v>
      </c>
      <c r="Y3997">
        <v>9</v>
      </c>
      <c r="Z3997">
        <v>14</v>
      </c>
      <c r="AA3997">
        <v>3</v>
      </c>
      <c r="AB3997">
        <v>4</v>
      </c>
      <c r="AC3997">
        <v>0</v>
      </c>
      <c r="AD3997">
        <v>3</v>
      </c>
      <c r="AE3997">
        <f>SUM(M3997:N3997)/SUM(K3997:AD3997)</f>
        <v>0.19620253164556961</v>
      </c>
      <c r="AF3997">
        <f>SUM(S3997,Y3997)/SUM(K3997:AD3997)</f>
        <v>0.21518987341772153</v>
      </c>
      <c r="AG3997">
        <f t="shared" si="266"/>
        <v>0.22784810126582278</v>
      </c>
      <c r="AH3997">
        <f t="shared" si="267"/>
        <v>3.7974683544303799E-2</v>
      </c>
      <c r="AI3997">
        <f t="shared" si="268"/>
        <v>5.6962025316455694E-2</v>
      </c>
      <c r="AJ3997">
        <f t="shared" si="269"/>
        <v>0.26582278481012656</v>
      </c>
    </row>
    <row r="3998" spans="1:38" x14ac:dyDescent="0.2">
      <c r="A3998" t="s">
        <v>1031</v>
      </c>
      <c r="B3998">
        <v>8</v>
      </c>
      <c r="C3998">
        <v>389</v>
      </c>
      <c r="D3998">
        <f>C3998-B3998</f>
        <v>381</v>
      </c>
      <c r="E3998">
        <v>0.38979999999999998</v>
      </c>
      <c r="F3998">
        <v>5.5999999999999999E-5</v>
      </c>
      <c r="G3998">
        <v>78</v>
      </c>
      <c r="H3998" t="s">
        <v>32</v>
      </c>
      <c r="I3998" t="s">
        <v>44</v>
      </c>
      <c r="J3998">
        <v>2.851</v>
      </c>
      <c r="K3998">
        <v>9</v>
      </c>
      <c r="L3998">
        <v>0</v>
      </c>
      <c r="M3998">
        <v>14</v>
      </c>
      <c r="N3998">
        <v>13</v>
      </c>
      <c r="O3998">
        <v>0</v>
      </c>
      <c r="P3998">
        <v>27</v>
      </c>
      <c r="Q3998">
        <v>4</v>
      </c>
      <c r="R3998">
        <v>6</v>
      </c>
      <c r="S3998">
        <v>27</v>
      </c>
      <c r="T3998">
        <v>5</v>
      </c>
      <c r="U3998">
        <v>0</v>
      </c>
      <c r="V3998">
        <v>7</v>
      </c>
      <c r="W3998">
        <v>7</v>
      </c>
      <c r="X3998">
        <v>4</v>
      </c>
      <c r="Y3998">
        <v>4</v>
      </c>
      <c r="Z3998">
        <v>9</v>
      </c>
      <c r="AA3998">
        <v>6</v>
      </c>
      <c r="AB3998">
        <v>1</v>
      </c>
      <c r="AC3998">
        <v>0</v>
      </c>
      <c r="AD3998">
        <v>1</v>
      </c>
      <c r="AE3998">
        <f>SUM(M3998:N3998)/SUM(K3998:AD3998)</f>
        <v>0.1875</v>
      </c>
      <c r="AF3998">
        <f>SUM(S3998,Y3998)/SUM(K3998:AD3998)</f>
        <v>0.21527777777777779</v>
      </c>
      <c r="AG3998">
        <f t="shared" si="266"/>
        <v>0.2986111111111111</v>
      </c>
      <c r="AH3998">
        <f t="shared" si="267"/>
        <v>6.9444444444444441E-3</v>
      </c>
      <c r="AI3998">
        <f t="shared" si="268"/>
        <v>8.3333333333333329E-2</v>
      </c>
      <c r="AJ3998">
        <f t="shared" si="269"/>
        <v>0.20833333333333334</v>
      </c>
      <c r="AK3998">
        <v>31</v>
      </c>
      <c r="AL3998">
        <v>1</v>
      </c>
    </row>
    <row r="3999" spans="1:38" x14ac:dyDescent="0.2">
      <c r="A3999" t="s">
        <v>2298</v>
      </c>
      <c r="B3999">
        <v>8</v>
      </c>
      <c r="C3999">
        <v>140</v>
      </c>
      <c r="D3999">
        <f>C3999-B3999</f>
        <v>132</v>
      </c>
      <c r="E3999">
        <v>0.12520000000000001</v>
      </c>
      <c r="F3999">
        <v>9.3000000000000005E-4</v>
      </c>
      <c r="G3999">
        <v>6</v>
      </c>
      <c r="H3999" t="s">
        <v>46</v>
      </c>
      <c r="I3999" t="s">
        <v>44</v>
      </c>
      <c r="J3999">
        <v>2.9780000000000002</v>
      </c>
      <c r="K3999">
        <v>2</v>
      </c>
      <c r="L3999">
        <v>0</v>
      </c>
      <c r="M3999">
        <v>4</v>
      </c>
      <c r="N3999">
        <v>4</v>
      </c>
      <c r="O3999">
        <v>3</v>
      </c>
      <c r="P3999">
        <v>5</v>
      </c>
      <c r="Q3999">
        <v>2</v>
      </c>
      <c r="R3999">
        <v>1</v>
      </c>
      <c r="S3999">
        <v>10</v>
      </c>
      <c r="T3999">
        <v>2</v>
      </c>
      <c r="U3999">
        <v>1</v>
      </c>
      <c r="V3999">
        <v>4</v>
      </c>
      <c r="W3999">
        <v>1</v>
      </c>
      <c r="X3999">
        <v>3</v>
      </c>
      <c r="Y3999">
        <v>4</v>
      </c>
      <c r="Z3999">
        <v>7</v>
      </c>
      <c r="AA3999">
        <v>8</v>
      </c>
      <c r="AB3999">
        <v>2</v>
      </c>
      <c r="AC3999">
        <v>0</v>
      </c>
      <c r="AD3999">
        <v>2</v>
      </c>
      <c r="AE3999">
        <f>SUM(M3999:N3999)/SUM(K3999:AD3999)</f>
        <v>0.12307692307692308</v>
      </c>
      <c r="AF3999">
        <f>SUM(S3999,Y3999)/SUM(K3999:AD3999)</f>
        <v>0.2153846153846154</v>
      </c>
      <c r="AG3999">
        <f t="shared" si="266"/>
        <v>0.12307692307692308</v>
      </c>
      <c r="AH3999">
        <f t="shared" si="267"/>
        <v>7.6923076923076927E-2</v>
      </c>
      <c r="AI3999">
        <f t="shared" si="268"/>
        <v>9.2307692307692313E-2</v>
      </c>
      <c r="AJ3999">
        <f t="shared" si="269"/>
        <v>0.36923076923076925</v>
      </c>
      <c r="AK3999">
        <v>2</v>
      </c>
      <c r="AL3999">
        <v>1</v>
      </c>
    </row>
    <row r="4000" spans="1:38" x14ac:dyDescent="0.2">
      <c r="A4000" t="s">
        <v>2524</v>
      </c>
      <c r="B4000">
        <v>34</v>
      </c>
      <c r="C4000">
        <v>330</v>
      </c>
      <c r="D4000">
        <f>C4000-B4000</f>
        <v>296</v>
      </c>
      <c r="E4000">
        <v>0.32950000000000002</v>
      </c>
      <c r="F4000">
        <v>2.2977000000000001E-2</v>
      </c>
      <c r="G4000">
        <v>66</v>
      </c>
      <c r="H4000" t="s">
        <v>35</v>
      </c>
      <c r="I4000" t="s">
        <v>49</v>
      </c>
      <c r="J4000">
        <v>2.698</v>
      </c>
      <c r="K4000">
        <v>1</v>
      </c>
      <c r="L4000">
        <v>3</v>
      </c>
      <c r="M4000">
        <v>8</v>
      </c>
      <c r="N4000">
        <v>11</v>
      </c>
      <c r="O4000">
        <v>2</v>
      </c>
      <c r="P4000">
        <v>13</v>
      </c>
      <c r="Q4000">
        <v>2</v>
      </c>
      <c r="R4000">
        <v>2</v>
      </c>
      <c r="S4000">
        <v>19</v>
      </c>
      <c r="T4000">
        <v>4</v>
      </c>
      <c r="U4000">
        <v>1</v>
      </c>
      <c r="V4000">
        <v>13</v>
      </c>
      <c r="W4000">
        <v>7</v>
      </c>
      <c r="X4000">
        <v>4</v>
      </c>
      <c r="Y4000">
        <v>9</v>
      </c>
      <c r="Z4000">
        <v>18</v>
      </c>
      <c r="AA4000">
        <v>5</v>
      </c>
      <c r="AB4000">
        <v>3</v>
      </c>
      <c r="AC4000">
        <v>0</v>
      </c>
      <c r="AD4000">
        <v>5</v>
      </c>
      <c r="AE4000">
        <f>SUM(M4000:N4000)/SUM(K4000:AD4000)</f>
        <v>0.14615384615384616</v>
      </c>
      <c r="AF4000">
        <f>SUM(S4000,Y4000)/SUM(K4000:AD4000)</f>
        <v>0.2153846153846154</v>
      </c>
      <c r="AG4000">
        <f t="shared" si="266"/>
        <v>0.16153846153846155</v>
      </c>
      <c r="AH4000">
        <f t="shared" si="267"/>
        <v>5.3846153846153849E-2</v>
      </c>
      <c r="AI4000">
        <f t="shared" si="268"/>
        <v>7.6923076923076927E-2</v>
      </c>
      <c r="AJ4000">
        <f t="shared" si="269"/>
        <v>0.34615384615384615</v>
      </c>
    </row>
    <row r="4001" spans="1:38" x14ac:dyDescent="0.2">
      <c r="A4001" t="s">
        <v>1984</v>
      </c>
      <c r="B4001">
        <v>25</v>
      </c>
      <c r="C4001">
        <v>516</v>
      </c>
      <c r="D4001">
        <f>C4001-B4001</f>
        <v>491</v>
      </c>
      <c r="E4001">
        <v>0.20949999999999999</v>
      </c>
      <c r="F4001">
        <v>6.5539999999999999E-3</v>
      </c>
      <c r="G4001">
        <v>30</v>
      </c>
      <c r="H4001" t="s">
        <v>46</v>
      </c>
      <c r="I4001" t="s">
        <v>51</v>
      </c>
      <c r="J4001">
        <v>2.306</v>
      </c>
      <c r="K4001">
        <v>6</v>
      </c>
      <c r="L4001">
        <v>0</v>
      </c>
      <c r="M4001">
        <v>24</v>
      </c>
      <c r="N4001">
        <v>28</v>
      </c>
      <c r="O4001">
        <v>0</v>
      </c>
      <c r="P4001">
        <v>12</v>
      </c>
      <c r="Q4001">
        <v>5</v>
      </c>
      <c r="R4001">
        <v>2</v>
      </c>
      <c r="S4001">
        <v>35</v>
      </c>
      <c r="T4001">
        <v>7</v>
      </c>
      <c r="U4001">
        <v>1</v>
      </c>
      <c r="V4001">
        <v>16</v>
      </c>
      <c r="W4001">
        <v>7</v>
      </c>
      <c r="X4001">
        <v>8</v>
      </c>
      <c r="Y4001">
        <v>7</v>
      </c>
      <c r="Z4001">
        <v>19</v>
      </c>
      <c r="AA4001">
        <v>10</v>
      </c>
      <c r="AB4001">
        <v>4</v>
      </c>
      <c r="AC4001">
        <v>1</v>
      </c>
      <c r="AD4001">
        <v>3</v>
      </c>
      <c r="AE4001">
        <f>SUM(M4001:N4001)/SUM(K4001:AD4001)</f>
        <v>0.26666666666666666</v>
      </c>
      <c r="AF4001">
        <f>SUM(S4001,Y4001)/SUM(K4001:AD4001)</f>
        <v>0.2153846153846154</v>
      </c>
      <c r="AG4001">
        <f t="shared" si="266"/>
        <v>0.12820512820512819</v>
      </c>
      <c r="AH4001">
        <f t="shared" si="267"/>
        <v>2.0512820512820513E-2</v>
      </c>
      <c r="AI4001">
        <f t="shared" si="268"/>
        <v>7.179487179487179E-2</v>
      </c>
      <c r="AJ4001">
        <f t="shared" si="269"/>
        <v>0.29743589743589743</v>
      </c>
    </row>
    <row r="4002" spans="1:38" x14ac:dyDescent="0.2">
      <c r="A4002" t="s">
        <v>3187</v>
      </c>
      <c r="B4002">
        <v>1213</v>
      </c>
      <c r="C4002">
        <v>1746</v>
      </c>
      <c r="D4002">
        <f>C4002-B4002</f>
        <v>533</v>
      </c>
      <c r="E4002">
        <v>9.2600000000000002E-2</v>
      </c>
      <c r="F4002">
        <v>1.8995999999999999E-2</v>
      </c>
      <c r="G4002">
        <v>6</v>
      </c>
      <c r="H4002" t="s">
        <v>35</v>
      </c>
      <c r="I4002" t="s">
        <v>40</v>
      </c>
      <c r="J4002">
        <v>2.532</v>
      </c>
      <c r="K4002">
        <v>3</v>
      </c>
      <c r="L4002">
        <v>0</v>
      </c>
      <c r="M4002">
        <v>21</v>
      </c>
      <c r="N4002">
        <v>22</v>
      </c>
      <c r="O4002">
        <v>1</v>
      </c>
      <c r="P4002">
        <v>23</v>
      </c>
      <c r="Q4002">
        <v>6</v>
      </c>
      <c r="R4002">
        <v>11</v>
      </c>
      <c r="S4002">
        <v>38</v>
      </c>
      <c r="T4002">
        <v>5</v>
      </c>
      <c r="U4002">
        <v>1</v>
      </c>
      <c r="V4002">
        <v>15</v>
      </c>
      <c r="W4002">
        <v>14</v>
      </c>
      <c r="X4002">
        <v>10</v>
      </c>
      <c r="Y4002">
        <v>9</v>
      </c>
      <c r="Z4002">
        <v>12</v>
      </c>
      <c r="AA4002">
        <v>15</v>
      </c>
      <c r="AB4002">
        <v>1</v>
      </c>
      <c r="AC4002">
        <v>0</v>
      </c>
      <c r="AD4002">
        <v>11</v>
      </c>
      <c r="AE4002">
        <f>SUM(M4002:N4002)/SUM(K4002:AD4002)</f>
        <v>0.19724770642201836</v>
      </c>
      <c r="AF4002">
        <f>SUM(S4002,Y4002)/SUM(K4002:AD4002)</f>
        <v>0.21559633027522937</v>
      </c>
      <c r="AG4002">
        <f t="shared" si="266"/>
        <v>0.1834862385321101</v>
      </c>
      <c r="AH4002">
        <f t="shared" si="267"/>
        <v>5.5045871559633031E-2</v>
      </c>
      <c r="AI4002">
        <f t="shared" si="268"/>
        <v>8.2568807339449546E-2</v>
      </c>
      <c r="AJ4002">
        <f t="shared" si="269"/>
        <v>0.26605504587155965</v>
      </c>
    </row>
    <row r="4003" spans="1:38" x14ac:dyDescent="0.2">
      <c r="A4003" t="s">
        <v>1467</v>
      </c>
      <c r="B4003">
        <v>713</v>
      </c>
      <c r="C4003">
        <v>773</v>
      </c>
      <c r="D4003">
        <f>C4003-B4003</f>
        <v>60</v>
      </c>
      <c r="E4003">
        <v>0.13880000000000001</v>
      </c>
      <c r="F4003">
        <v>1.668E-3</v>
      </c>
      <c r="G4003">
        <v>6</v>
      </c>
      <c r="H4003" t="s">
        <v>35</v>
      </c>
      <c r="I4003" t="s">
        <v>49</v>
      </c>
      <c r="J4003">
        <v>3.9249999999999998</v>
      </c>
      <c r="K4003">
        <v>0</v>
      </c>
      <c r="L4003">
        <v>2</v>
      </c>
      <c r="M4003">
        <v>3</v>
      </c>
      <c r="N4003">
        <v>1</v>
      </c>
      <c r="O4003">
        <v>4</v>
      </c>
      <c r="P4003">
        <v>3</v>
      </c>
      <c r="Q4003">
        <v>1</v>
      </c>
      <c r="R4003">
        <v>4</v>
      </c>
      <c r="S4003">
        <v>7</v>
      </c>
      <c r="T4003">
        <v>5</v>
      </c>
      <c r="U4003">
        <v>0</v>
      </c>
      <c r="V4003">
        <v>3</v>
      </c>
      <c r="W4003">
        <v>1</v>
      </c>
      <c r="X4003">
        <v>2</v>
      </c>
      <c r="Y4003">
        <v>4</v>
      </c>
      <c r="Z4003">
        <v>6</v>
      </c>
      <c r="AA4003">
        <v>1</v>
      </c>
      <c r="AB4003">
        <v>2</v>
      </c>
      <c r="AC4003">
        <v>0</v>
      </c>
      <c r="AD4003">
        <v>2</v>
      </c>
      <c r="AE4003">
        <f>SUM(M4003:N4003)/SUM(K4003:AD4003)</f>
        <v>7.8431372549019607E-2</v>
      </c>
      <c r="AF4003">
        <f>SUM(S4003,Y4003)/SUM(K4003:AD4003)</f>
        <v>0.21568627450980393</v>
      </c>
      <c r="AG4003">
        <f t="shared" si="266"/>
        <v>7.8431372549019607E-2</v>
      </c>
      <c r="AH4003">
        <f t="shared" si="267"/>
        <v>0.11764705882352941</v>
      </c>
      <c r="AI4003">
        <f t="shared" si="268"/>
        <v>0.21568627450980393</v>
      </c>
      <c r="AJ4003">
        <f t="shared" si="269"/>
        <v>0.29411764705882354</v>
      </c>
    </row>
    <row r="4004" spans="1:38" x14ac:dyDescent="0.2">
      <c r="A4004" t="s">
        <v>3154</v>
      </c>
      <c r="B4004">
        <v>8</v>
      </c>
      <c r="C4004">
        <v>567</v>
      </c>
      <c r="D4004">
        <f>C4004-B4004</f>
        <v>559</v>
      </c>
      <c r="E4004">
        <v>0.41539999999999999</v>
      </c>
      <c r="F4004">
        <v>4.28E-4</v>
      </c>
      <c r="G4004">
        <v>78</v>
      </c>
      <c r="H4004" t="s">
        <v>35</v>
      </c>
      <c r="I4004" t="s">
        <v>49</v>
      </c>
      <c r="J4004">
        <v>2.6930000000000001</v>
      </c>
      <c r="K4004">
        <v>9</v>
      </c>
      <c r="L4004">
        <v>0</v>
      </c>
      <c r="M4004">
        <v>13</v>
      </c>
      <c r="N4004">
        <v>24</v>
      </c>
      <c r="O4004">
        <v>2</v>
      </c>
      <c r="P4004">
        <v>38</v>
      </c>
      <c r="Q4004">
        <v>1</v>
      </c>
      <c r="R4004">
        <v>0</v>
      </c>
      <c r="S4004">
        <v>33</v>
      </c>
      <c r="T4004">
        <v>4</v>
      </c>
      <c r="U4004">
        <v>0</v>
      </c>
      <c r="V4004">
        <v>12</v>
      </c>
      <c r="W4004">
        <v>10</v>
      </c>
      <c r="X4004">
        <v>7</v>
      </c>
      <c r="Y4004">
        <v>11</v>
      </c>
      <c r="Z4004">
        <v>19</v>
      </c>
      <c r="AA4004">
        <v>11</v>
      </c>
      <c r="AB4004">
        <v>7</v>
      </c>
      <c r="AC4004">
        <v>1</v>
      </c>
      <c r="AD4004">
        <v>2</v>
      </c>
      <c r="AE4004">
        <f>SUM(M4004:N4004)/SUM(K4004:AD4004)</f>
        <v>0.18137254901960784</v>
      </c>
      <c r="AF4004">
        <f>SUM(S4004,Y4004)/SUM(K4004:AD4004)</f>
        <v>0.21568627450980393</v>
      </c>
      <c r="AG4004">
        <f t="shared" si="266"/>
        <v>0.27941176470588236</v>
      </c>
      <c r="AH4004">
        <f t="shared" si="267"/>
        <v>2.4509803921568627E-2</v>
      </c>
      <c r="AI4004">
        <f t="shared" si="268"/>
        <v>5.3921568627450983E-2</v>
      </c>
      <c r="AJ4004">
        <f t="shared" si="269"/>
        <v>0.24509803921568626</v>
      </c>
    </row>
    <row r="4005" spans="1:38" x14ac:dyDescent="0.2">
      <c r="A4005" t="s">
        <v>1300</v>
      </c>
      <c r="B4005">
        <v>32</v>
      </c>
      <c r="C4005">
        <v>410</v>
      </c>
      <c r="D4005">
        <f>C4005-B4005</f>
        <v>378</v>
      </c>
      <c r="E4005">
        <v>0.30590000000000001</v>
      </c>
      <c r="F4005" s="1">
        <v>6.9999999999999999E-6</v>
      </c>
      <c r="G4005">
        <v>54</v>
      </c>
      <c r="H4005" t="s">
        <v>32</v>
      </c>
      <c r="I4005" t="s">
        <v>36</v>
      </c>
      <c r="J4005">
        <v>2.4710000000000001</v>
      </c>
      <c r="K4005">
        <v>9</v>
      </c>
      <c r="L4005">
        <v>0</v>
      </c>
      <c r="M4005">
        <v>14</v>
      </c>
      <c r="N4005">
        <v>16</v>
      </c>
      <c r="O4005">
        <v>1</v>
      </c>
      <c r="P4005">
        <v>19</v>
      </c>
      <c r="Q4005">
        <v>8</v>
      </c>
      <c r="R4005">
        <v>1</v>
      </c>
      <c r="S4005">
        <v>22</v>
      </c>
      <c r="T4005">
        <v>2</v>
      </c>
      <c r="U4005">
        <v>2</v>
      </c>
      <c r="V4005">
        <v>17</v>
      </c>
      <c r="W4005">
        <v>9</v>
      </c>
      <c r="X4005">
        <v>4</v>
      </c>
      <c r="Y4005">
        <v>11</v>
      </c>
      <c r="Z4005">
        <v>7</v>
      </c>
      <c r="AA4005">
        <v>5</v>
      </c>
      <c r="AB4005">
        <v>6</v>
      </c>
      <c r="AC4005">
        <v>0</v>
      </c>
      <c r="AD4005">
        <v>0</v>
      </c>
      <c r="AE4005">
        <f>SUM(M4005:N4005)/SUM(K4005:AD4005)</f>
        <v>0.19607843137254902</v>
      </c>
      <c r="AF4005">
        <f>SUM(S4005,Y4005)/SUM(K4005:AD4005)</f>
        <v>0.21568627450980393</v>
      </c>
      <c r="AG4005">
        <f t="shared" si="266"/>
        <v>0.24183006535947713</v>
      </c>
      <c r="AH4005">
        <f t="shared" si="267"/>
        <v>6.5359477124183009E-3</v>
      </c>
      <c r="AI4005">
        <f t="shared" si="268"/>
        <v>7.1895424836601302E-2</v>
      </c>
      <c r="AJ4005">
        <f t="shared" si="269"/>
        <v>0.26797385620915032</v>
      </c>
      <c r="AK4005">
        <v>8</v>
      </c>
      <c r="AL4005">
        <v>0</v>
      </c>
    </row>
    <row r="4006" spans="1:38" x14ac:dyDescent="0.2">
      <c r="A4006" t="s">
        <v>2513</v>
      </c>
      <c r="B4006">
        <v>6</v>
      </c>
      <c r="C4006">
        <v>454</v>
      </c>
      <c r="D4006">
        <f>C4006-B4006</f>
        <v>448</v>
      </c>
      <c r="E4006">
        <v>2.2507000000000001</v>
      </c>
      <c r="F4006">
        <v>5.2301E-2</v>
      </c>
      <c r="G4006">
        <v>90</v>
      </c>
      <c r="H4006" t="s">
        <v>35</v>
      </c>
      <c r="I4006" t="s">
        <v>44</v>
      </c>
      <c r="J4006">
        <v>2.3460000000000001</v>
      </c>
      <c r="K4006">
        <v>5</v>
      </c>
      <c r="L4006">
        <v>0</v>
      </c>
      <c r="M4006">
        <v>9</v>
      </c>
      <c r="N4006">
        <v>21</v>
      </c>
      <c r="O4006">
        <v>1</v>
      </c>
      <c r="P4006">
        <v>22</v>
      </c>
      <c r="Q4006">
        <v>5</v>
      </c>
      <c r="R4006">
        <v>0</v>
      </c>
      <c r="S4006">
        <v>22</v>
      </c>
      <c r="T4006">
        <v>2</v>
      </c>
      <c r="U4006">
        <v>0</v>
      </c>
      <c r="V4006">
        <v>13</v>
      </c>
      <c r="W4006">
        <v>10</v>
      </c>
      <c r="X4006">
        <v>4</v>
      </c>
      <c r="Y4006">
        <v>11</v>
      </c>
      <c r="Z4006">
        <v>13</v>
      </c>
      <c r="AA4006">
        <v>7</v>
      </c>
      <c r="AB4006">
        <v>3</v>
      </c>
      <c r="AC4006">
        <v>2</v>
      </c>
      <c r="AD4006">
        <v>3</v>
      </c>
      <c r="AE4006">
        <f>SUM(M4006:N4006)/SUM(K4006:AD4006)</f>
        <v>0.19607843137254902</v>
      </c>
      <c r="AF4006">
        <f>SUM(S4006,Y4006)/SUM(K4006:AD4006)</f>
        <v>0.21568627450980393</v>
      </c>
      <c r="AG4006">
        <f t="shared" si="266"/>
        <v>0.24183006535947713</v>
      </c>
      <c r="AH4006">
        <f t="shared" si="267"/>
        <v>3.9215686274509803E-2</v>
      </c>
      <c r="AI4006">
        <f t="shared" si="268"/>
        <v>3.2679738562091505E-2</v>
      </c>
      <c r="AJ4006">
        <f t="shared" si="269"/>
        <v>0.27450980392156865</v>
      </c>
    </row>
    <row r="4007" spans="1:38" x14ac:dyDescent="0.2">
      <c r="A4007" t="s">
        <v>715</v>
      </c>
      <c r="B4007">
        <v>366</v>
      </c>
      <c r="C4007">
        <v>663</v>
      </c>
      <c r="D4007">
        <f>C4007-B4007</f>
        <v>297</v>
      </c>
      <c r="E4007">
        <v>0.1701</v>
      </c>
      <c r="F4007">
        <v>2.2000000000000001E-4</v>
      </c>
      <c r="G4007">
        <v>18</v>
      </c>
      <c r="H4007" t="s">
        <v>35</v>
      </c>
      <c r="I4007" t="s">
        <v>44</v>
      </c>
      <c r="J4007">
        <v>2.661</v>
      </c>
      <c r="K4007">
        <v>4</v>
      </c>
      <c r="L4007">
        <v>2</v>
      </c>
      <c r="M4007">
        <v>14</v>
      </c>
      <c r="N4007">
        <v>10</v>
      </c>
      <c r="O4007">
        <v>2</v>
      </c>
      <c r="P4007">
        <v>12</v>
      </c>
      <c r="Q4007">
        <v>1</v>
      </c>
      <c r="R4007">
        <v>1</v>
      </c>
      <c r="S4007">
        <v>15</v>
      </c>
      <c r="T4007">
        <v>2</v>
      </c>
      <c r="U4007">
        <v>0</v>
      </c>
      <c r="V4007">
        <v>8</v>
      </c>
      <c r="W4007">
        <v>6</v>
      </c>
      <c r="X4007">
        <v>3</v>
      </c>
      <c r="Y4007">
        <v>7</v>
      </c>
      <c r="Z4007">
        <v>6</v>
      </c>
      <c r="AA4007">
        <v>2</v>
      </c>
      <c r="AB4007">
        <v>5</v>
      </c>
      <c r="AC4007">
        <v>1</v>
      </c>
      <c r="AD4007">
        <v>1</v>
      </c>
      <c r="AE4007">
        <f>SUM(M4007:N4007)/SUM(K4007:AD4007)</f>
        <v>0.23529411764705882</v>
      </c>
      <c r="AF4007">
        <f>SUM(S4007,Y4007)/SUM(K4007:AD4007)</f>
        <v>0.21568627450980393</v>
      </c>
      <c r="AG4007">
        <f t="shared" si="266"/>
        <v>0.21568627450980393</v>
      </c>
      <c r="AH4007">
        <f t="shared" si="267"/>
        <v>3.9215686274509803E-2</v>
      </c>
      <c r="AI4007">
        <f t="shared" si="268"/>
        <v>7.8431372549019607E-2</v>
      </c>
      <c r="AJ4007">
        <f t="shared" si="269"/>
        <v>0.21568627450980393</v>
      </c>
    </row>
    <row r="4008" spans="1:38" x14ac:dyDescent="0.2">
      <c r="A4008" t="s">
        <v>1660</v>
      </c>
      <c r="B4008">
        <v>49</v>
      </c>
      <c r="C4008">
        <v>617</v>
      </c>
      <c r="D4008">
        <f>C4008-B4008</f>
        <v>568</v>
      </c>
      <c r="E4008">
        <v>0.35799999999999998</v>
      </c>
      <c r="F4008">
        <v>2.34E-4</v>
      </c>
      <c r="G4008">
        <v>66</v>
      </c>
      <c r="H4008" t="s">
        <v>32</v>
      </c>
      <c r="I4008" t="s">
        <v>51</v>
      </c>
      <c r="J4008">
        <v>2.4500000000000002</v>
      </c>
      <c r="K4008">
        <v>10</v>
      </c>
      <c r="L4008">
        <v>0</v>
      </c>
      <c r="M4008">
        <v>22</v>
      </c>
      <c r="N4008">
        <v>25</v>
      </c>
      <c r="O4008">
        <v>2</v>
      </c>
      <c r="P4008">
        <v>18</v>
      </c>
      <c r="Q4008">
        <v>5</v>
      </c>
      <c r="R4008">
        <v>4</v>
      </c>
      <c r="S4008">
        <v>42</v>
      </c>
      <c r="T4008">
        <v>6</v>
      </c>
      <c r="U4008">
        <v>2</v>
      </c>
      <c r="V4008">
        <v>17</v>
      </c>
      <c r="W4008">
        <v>16</v>
      </c>
      <c r="X4008">
        <v>14</v>
      </c>
      <c r="Y4008">
        <v>4</v>
      </c>
      <c r="Z4008">
        <v>12</v>
      </c>
      <c r="AA4008">
        <v>7</v>
      </c>
      <c r="AB4008">
        <v>4</v>
      </c>
      <c r="AC4008">
        <v>1</v>
      </c>
      <c r="AD4008">
        <v>2</v>
      </c>
      <c r="AE4008">
        <f>SUM(M4008:N4008)/SUM(K4008:AD4008)</f>
        <v>0.22065727699530516</v>
      </c>
      <c r="AF4008">
        <f>SUM(S4008,Y4008)/SUM(K4008:AD4008)</f>
        <v>0.215962441314554</v>
      </c>
      <c r="AG4008">
        <f t="shared" si="266"/>
        <v>0.20657276995305165</v>
      </c>
      <c r="AH4008">
        <f t="shared" si="267"/>
        <v>2.3474178403755867E-2</v>
      </c>
      <c r="AI4008">
        <f t="shared" si="268"/>
        <v>7.5117370892018781E-2</v>
      </c>
      <c r="AJ4008">
        <f t="shared" si="269"/>
        <v>0.25821596244131456</v>
      </c>
      <c r="AK4008">
        <v>8</v>
      </c>
      <c r="AL4008">
        <v>0</v>
      </c>
    </row>
    <row r="4009" spans="1:38" x14ac:dyDescent="0.2">
      <c r="A4009" t="s">
        <v>2998</v>
      </c>
      <c r="B4009">
        <v>291</v>
      </c>
      <c r="C4009">
        <v>340</v>
      </c>
      <c r="D4009">
        <f>C4009-B4009</f>
        <v>49</v>
      </c>
      <c r="E4009">
        <v>0.39240000000000003</v>
      </c>
      <c r="F4009">
        <v>1.6100000000000001E-4</v>
      </c>
      <c r="G4009">
        <v>78</v>
      </c>
      <c r="H4009" t="s">
        <v>35</v>
      </c>
      <c r="I4009" t="s">
        <v>44</v>
      </c>
      <c r="J4009">
        <v>3.7410000000000001</v>
      </c>
      <c r="K4009">
        <v>1</v>
      </c>
      <c r="L4009">
        <v>1</v>
      </c>
      <c r="M4009">
        <v>1</v>
      </c>
      <c r="N4009">
        <v>2</v>
      </c>
      <c r="O4009">
        <v>0</v>
      </c>
      <c r="P4009">
        <v>3</v>
      </c>
      <c r="Q4009">
        <v>2</v>
      </c>
      <c r="R4009">
        <v>2</v>
      </c>
      <c r="S4009">
        <v>6</v>
      </c>
      <c r="T4009">
        <v>4</v>
      </c>
      <c r="U4009">
        <v>2</v>
      </c>
      <c r="V4009">
        <v>1</v>
      </c>
      <c r="W4009">
        <v>0</v>
      </c>
      <c r="X4009">
        <v>1</v>
      </c>
      <c r="Y4009">
        <v>2</v>
      </c>
      <c r="Z4009">
        <v>3</v>
      </c>
      <c r="AA4009">
        <v>3</v>
      </c>
      <c r="AB4009">
        <v>1</v>
      </c>
      <c r="AC4009">
        <v>0</v>
      </c>
      <c r="AD4009">
        <v>2</v>
      </c>
      <c r="AE4009">
        <f>SUM(M4009:N4009)/SUM(K4009:AD4009)</f>
        <v>8.1081081081081086E-2</v>
      </c>
      <c r="AF4009">
        <f>SUM(S4009,Y4009)/SUM(K4009:AD4009)</f>
        <v>0.21621621621621623</v>
      </c>
      <c r="AG4009">
        <f t="shared" si="266"/>
        <v>0.10810810810810811</v>
      </c>
      <c r="AH4009">
        <f t="shared" si="267"/>
        <v>5.4054054054054057E-2</v>
      </c>
      <c r="AI4009">
        <f t="shared" si="268"/>
        <v>0.24324324324324326</v>
      </c>
      <c r="AJ4009">
        <f t="shared" si="269"/>
        <v>0.29729729729729731</v>
      </c>
    </row>
    <row r="4010" spans="1:38" x14ac:dyDescent="0.2">
      <c r="A4010" t="s">
        <v>278</v>
      </c>
      <c r="B4010">
        <v>1099</v>
      </c>
      <c r="C4010">
        <v>1149</v>
      </c>
      <c r="D4010">
        <f>C4010-B4010</f>
        <v>50</v>
      </c>
      <c r="E4010">
        <v>0.23369999999999999</v>
      </c>
      <c r="F4010">
        <v>8.0649999999999993E-3</v>
      </c>
      <c r="G4010">
        <v>42</v>
      </c>
      <c r="H4010" t="s">
        <v>35</v>
      </c>
      <c r="I4010" t="s">
        <v>33</v>
      </c>
      <c r="J4010">
        <v>4.008</v>
      </c>
      <c r="K4010">
        <v>1</v>
      </c>
      <c r="L4010">
        <v>0</v>
      </c>
      <c r="M4010">
        <v>3</v>
      </c>
      <c r="N4010">
        <v>1</v>
      </c>
      <c r="O4010">
        <v>3</v>
      </c>
      <c r="P4010">
        <v>2</v>
      </c>
      <c r="Q4010">
        <v>0</v>
      </c>
      <c r="R4010">
        <v>0</v>
      </c>
      <c r="S4010">
        <v>6</v>
      </c>
      <c r="T4010">
        <v>7</v>
      </c>
      <c r="U4010">
        <v>2</v>
      </c>
      <c r="V4010">
        <v>2</v>
      </c>
      <c r="W4010">
        <v>0</v>
      </c>
      <c r="X4010">
        <v>1</v>
      </c>
      <c r="Y4010">
        <v>2</v>
      </c>
      <c r="Z4010">
        <v>5</v>
      </c>
      <c r="AA4010">
        <v>0</v>
      </c>
      <c r="AB4010">
        <v>1</v>
      </c>
      <c r="AC4010">
        <v>0</v>
      </c>
      <c r="AD4010">
        <v>1</v>
      </c>
      <c r="AE4010">
        <f>SUM(M4010:N4010)/SUM(K4010:AD4010)</f>
        <v>0.10810810810810811</v>
      </c>
      <c r="AF4010">
        <f>SUM(S4010,Y4010)/SUM(K4010:AD4010)</f>
        <v>0.21621621621621623</v>
      </c>
      <c r="AG4010">
        <f t="shared" si="266"/>
        <v>8.1081081081081086E-2</v>
      </c>
      <c r="AH4010">
        <f t="shared" si="267"/>
        <v>0.10810810810810811</v>
      </c>
      <c r="AI4010">
        <f t="shared" si="268"/>
        <v>0.27027027027027029</v>
      </c>
      <c r="AJ4010">
        <f t="shared" si="269"/>
        <v>0.21621621621621623</v>
      </c>
    </row>
    <row r="4011" spans="1:38" x14ac:dyDescent="0.2">
      <c r="A4011" t="s">
        <v>638</v>
      </c>
      <c r="B4011">
        <v>83</v>
      </c>
      <c r="C4011">
        <v>164</v>
      </c>
      <c r="D4011">
        <f>C4011-B4011</f>
        <v>81</v>
      </c>
      <c r="E4011">
        <v>0.21929999999999999</v>
      </c>
      <c r="F4011">
        <v>7.8999999999999996E-5</v>
      </c>
      <c r="G4011">
        <v>30</v>
      </c>
      <c r="H4011" t="s">
        <v>35</v>
      </c>
      <c r="I4011" t="s">
        <v>51</v>
      </c>
      <c r="J4011">
        <v>3.0720000000000001</v>
      </c>
      <c r="K4011">
        <v>2</v>
      </c>
      <c r="L4011">
        <v>0</v>
      </c>
      <c r="M4011">
        <v>3</v>
      </c>
      <c r="N4011">
        <v>6</v>
      </c>
      <c r="O4011">
        <v>0</v>
      </c>
      <c r="P4011">
        <v>5</v>
      </c>
      <c r="Q4011">
        <v>5</v>
      </c>
      <c r="R4011">
        <v>4</v>
      </c>
      <c r="S4011">
        <v>10</v>
      </c>
      <c r="T4011">
        <v>6</v>
      </c>
      <c r="U4011">
        <v>2</v>
      </c>
      <c r="V4011">
        <v>2</v>
      </c>
      <c r="W4011">
        <v>3</v>
      </c>
      <c r="X4011">
        <v>5</v>
      </c>
      <c r="Y4011">
        <v>6</v>
      </c>
      <c r="Z4011">
        <v>3</v>
      </c>
      <c r="AA4011">
        <v>5</v>
      </c>
      <c r="AB4011">
        <v>1</v>
      </c>
      <c r="AC4011">
        <v>1</v>
      </c>
      <c r="AD4011">
        <v>5</v>
      </c>
      <c r="AE4011">
        <f>SUM(M4011:N4011)/SUM(K4011:AD4011)</f>
        <v>0.12162162162162163</v>
      </c>
      <c r="AF4011">
        <f>SUM(S4011,Y4011)/SUM(K4011:AD4011)</f>
        <v>0.21621621621621623</v>
      </c>
      <c r="AG4011">
        <f t="shared" si="266"/>
        <v>0.13513513513513514</v>
      </c>
      <c r="AH4011">
        <f t="shared" si="267"/>
        <v>8.1081081081081086E-2</v>
      </c>
      <c r="AI4011">
        <f t="shared" si="268"/>
        <v>0.17567567567567569</v>
      </c>
      <c r="AJ4011">
        <f t="shared" si="269"/>
        <v>0.27027027027027029</v>
      </c>
    </row>
    <row r="4012" spans="1:38" x14ac:dyDescent="0.2">
      <c r="A4012" t="s">
        <v>2847</v>
      </c>
      <c r="B4012">
        <v>873</v>
      </c>
      <c r="C4012">
        <v>918</v>
      </c>
      <c r="D4012">
        <f>C4012-B4012</f>
        <v>45</v>
      </c>
      <c r="E4012">
        <v>0.19400000000000001</v>
      </c>
      <c r="F4012">
        <v>2.1250000000000002E-3</v>
      </c>
      <c r="G4012">
        <v>18</v>
      </c>
      <c r="H4012" t="s">
        <v>35</v>
      </c>
      <c r="I4012" t="s">
        <v>33</v>
      </c>
      <c r="J4012">
        <v>2.581</v>
      </c>
      <c r="K4012">
        <v>1</v>
      </c>
      <c r="L4012">
        <v>0</v>
      </c>
      <c r="M4012">
        <v>1</v>
      </c>
      <c r="N4012">
        <v>4</v>
      </c>
      <c r="O4012">
        <v>0</v>
      </c>
      <c r="P4012">
        <v>1</v>
      </c>
      <c r="Q4012">
        <v>1</v>
      </c>
      <c r="R4012">
        <v>2</v>
      </c>
      <c r="S4012">
        <v>5</v>
      </c>
      <c r="T4012">
        <v>3</v>
      </c>
      <c r="U4012">
        <v>1</v>
      </c>
      <c r="V4012">
        <v>1</v>
      </c>
      <c r="W4012">
        <v>2</v>
      </c>
      <c r="X4012">
        <v>9</v>
      </c>
      <c r="Y4012">
        <v>3</v>
      </c>
      <c r="Z4012">
        <v>1</v>
      </c>
      <c r="AA4012">
        <v>1</v>
      </c>
      <c r="AB4012">
        <v>0</v>
      </c>
      <c r="AC4012">
        <v>0</v>
      </c>
      <c r="AD4012">
        <v>1</v>
      </c>
      <c r="AE4012">
        <f>SUM(M4012:N4012)/SUM(K4012:AD4012)</f>
        <v>0.13513513513513514</v>
      </c>
      <c r="AF4012">
        <f>SUM(S4012,Y4012)/SUM(K4012:AD4012)</f>
        <v>0.21621621621621623</v>
      </c>
      <c r="AG4012">
        <f t="shared" si="266"/>
        <v>0.10810810810810811</v>
      </c>
      <c r="AH4012">
        <f t="shared" si="267"/>
        <v>2.7027027027027029E-2</v>
      </c>
      <c r="AI4012">
        <f t="shared" si="268"/>
        <v>0.16216216216216217</v>
      </c>
      <c r="AJ4012">
        <f t="shared" si="269"/>
        <v>0.35135135135135137</v>
      </c>
    </row>
    <row r="4013" spans="1:38" x14ac:dyDescent="0.2">
      <c r="A4013" t="s">
        <v>1872</v>
      </c>
      <c r="B4013">
        <v>338</v>
      </c>
      <c r="C4013">
        <v>375</v>
      </c>
      <c r="D4013">
        <f>C4013-B4013</f>
        <v>37</v>
      </c>
      <c r="E4013">
        <v>0.17230000000000001</v>
      </c>
      <c r="F4013">
        <v>2.039E-3</v>
      </c>
      <c r="G4013">
        <v>18</v>
      </c>
      <c r="H4013" t="s">
        <v>35</v>
      </c>
      <c r="I4013" t="s">
        <v>33</v>
      </c>
      <c r="J4013">
        <v>3.8650000000000002</v>
      </c>
      <c r="K4013">
        <v>3</v>
      </c>
      <c r="L4013">
        <v>0</v>
      </c>
      <c r="M4013">
        <v>3</v>
      </c>
      <c r="N4013">
        <v>3</v>
      </c>
      <c r="O4013">
        <v>1</v>
      </c>
      <c r="P4013">
        <v>0</v>
      </c>
      <c r="Q4013">
        <v>0</v>
      </c>
      <c r="R4013">
        <v>2</v>
      </c>
      <c r="S4013">
        <v>6</v>
      </c>
      <c r="T4013">
        <v>6</v>
      </c>
      <c r="U4013">
        <v>0</v>
      </c>
      <c r="V4013">
        <v>4</v>
      </c>
      <c r="W4013">
        <v>0</v>
      </c>
      <c r="X4013">
        <v>2</v>
      </c>
      <c r="Y4013">
        <v>2</v>
      </c>
      <c r="Z4013">
        <v>1</v>
      </c>
      <c r="AA4013">
        <v>0</v>
      </c>
      <c r="AB4013">
        <v>3</v>
      </c>
      <c r="AC4013">
        <v>1</v>
      </c>
      <c r="AD4013">
        <v>0</v>
      </c>
      <c r="AE4013">
        <f>SUM(M4013:N4013)/SUM(K4013:AD4013)</f>
        <v>0.16216216216216217</v>
      </c>
      <c r="AF4013">
        <f>SUM(S4013,Y4013)/SUM(K4013:AD4013)</f>
        <v>0.21621621621621623</v>
      </c>
      <c r="AG4013">
        <f t="shared" si="266"/>
        <v>8.1081081081081086E-2</v>
      </c>
      <c r="AH4013">
        <f t="shared" si="267"/>
        <v>5.4054054054054057E-2</v>
      </c>
      <c r="AI4013">
        <f t="shared" si="268"/>
        <v>0.29729729729729731</v>
      </c>
      <c r="AJ4013">
        <f t="shared" si="269"/>
        <v>0.1891891891891892</v>
      </c>
    </row>
    <row r="4014" spans="1:38" x14ac:dyDescent="0.2">
      <c r="A4014" t="s">
        <v>2585</v>
      </c>
      <c r="B4014">
        <v>5</v>
      </c>
      <c r="C4014">
        <v>169</v>
      </c>
      <c r="D4014">
        <f>C4014-B4014</f>
        <v>164</v>
      </c>
      <c r="E4014">
        <v>0.1895</v>
      </c>
      <c r="F4014">
        <v>3.0569999999999998E-3</v>
      </c>
      <c r="G4014">
        <v>18</v>
      </c>
      <c r="H4014" t="s">
        <v>35</v>
      </c>
      <c r="I4014" t="s">
        <v>40</v>
      </c>
      <c r="J4014">
        <v>2.7730000000000001</v>
      </c>
      <c r="K4014">
        <v>3</v>
      </c>
      <c r="L4014">
        <v>1</v>
      </c>
      <c r="M4014">
        <v>4</v>
      </c>
      <c r="N4014">
        <v>8</v>
      </c>
      <c r="O4014">
        <v>2</v>
      </c>
      <c r="P4014">
        <v>7</v>
      </c>
      <c r="Q4014">
        <v>2</v>
      </c>
      <c r="R4014">
        <v>4</v>
      </c>
      <c r="S4014">
        <v>7</v>
      </c>
      <c r="T4014">
        <v>1</v>
      </c>
      <c r="U4014">
        <v>2</v>
      </c>
      <c r="V4014">
        <v>7</v>
      </c>
      <c r="W4014">
        <v>4</v>
      </c>
      <c r="X4014">
        <v>2</v>
      </c>
      <c r="Y4014">
        <v>9</v>
      </c>
      <c r="Z4014">
        <v>5</v>
      </c>
      <c r="AA4014">
        <v>3</v>
      </c>
      <c r="AB4014">
        <v>0</v>
      </c>
      <c r="AC4014">
        <v>0</v>
      </c>
      <c r="AD4014">
        <v>3</v>
      </c>
      <c r="AE4014">
        <f>SUM(M4014:N4014)/SUM(K4014:AD4014)</f>
        <v>0.16216216216216217</v>
      </c>
      <c r="AF4014">
        <f>SUM(S4014,Y4014)/SUM(K4014:AD4014)</f>
        <v>0.21621621621621623</v>
      </c>
      <c r="AG4014">
        <f t="shared" si="266"/>
        <v>0.1891891891891892</v>
      </c>
      <c r="AH4014">
        <f t="shared" si="267"/>
        <v>6.7567567567567571E-2</v>
      </c>
      <c r="AI4014">
        <f t="shared" si="268"/>
        <v>9.45945945945946E-2</v>
      </c>
      <c r="AJ4014">
        <f t="shared" si="269"/>
        <v>0.27027027027027029</v>
      </c>
    </row>
    <row r="4015" spans="1:38" x14ac:dyDescent="0.2">
      <c r="A4015" t="s">
        <v>1033</v>
      </c>
      <c r="B4015">
        <v>77</v>
      </c>
      <c r="C4015">
        <v>247</v>
      </c>
      <c r="D4015">
        <f>C4015-B4015</f>
        <v>170</v>
      </c>
      <c r="E4015">
        <v>0.20930000000000001</v>
      </c>
      <c r="F4015" s="1">
        <v>9.9999999999999995E-7</v>
      </c>
      <c r="G4015">
        <v>30</v>
      </c>
      <c r="H4015" t="s">
        <v>46</v>
      </c>
      <c r="I4015" t="s">
        <v>44</v>
      </c>
      <c r="J4015">
        <v>2.67</v>
      </c>
      <c r="K4015">
        <v>3</v>
      </c>
      <c r="L4015">
        <v>1</v>
      </c>
      <c r="M4015">
        <v>5</v>
      </c>
      <c r="N4015">
        <v>9</v>
      </c>
      <c r="O4015">
        <v>0</v>
      </c>
      <c r="P4015">
        <v>4</v>
      </c>
      <c r="Q4015">
        <v>2</v>
      </c>
      <c r="R4015">
        <v>1</v>
      </c>
      <c r="S4015">
        <v>10</v>
      </c>
      <c r="T4015">
        <v>4</v>
      </c>
      <c r="U4015">
        <v>0</v>
      </c>
      <c r="V4015">
        <v>6</v>
      </c>
      <c r="W4015">
        <v>3</v>
      </c>
      <c r="X4015">
        <v>3</v>
      </c>
      <c r="Y4015">
        <v>6</v>
      </c>
      <c r="Z4015">
        <v>10</v>
      </c>
      <c r="AA4015">
        <v>4</v>
      </c>
      <c r="AB4015">
        <v>2</v>
      </c>
      <c r="AC4015">
        <v>0</v>
      </c>
      <c r="AD4015">
        <v>1</v>
      </c>
      <c r="AE4015">
        <f>SUM(M4015:N4015)/SUM(K4015:AD4015)</f>
        <v>0.1891891891891892</v>
      </c>
      <c r="AF4015">
        <f>SUM(S4015,Y4015)/SUM(K4015:AD4015)</f>
        <v>0.21621621621621623</v>
      </c>
      <c r="AG4015">
        <f t="shared" si="266"/>
        <v>0.13513513513513514</v>
      </c>
      <c r="AH4015">
        <f t="shared" si="267"/>
        <v>1.3513513513513514E-2</v>
      </c>
      <c r="AI4015">
        <f t="shared" si="268"/>
        <v>9.45945945945946E-2</v>
      </c>
      <c r="AJ4015">
        <f t="shared" si="269"/>
        <v>0.35135135135135137</v>
      </c>
    </row>
    <row r="4016" spans="1:38" x14ac:dyDescent="0.2">
      <c r="A4016" t="s">
        <v>2880</v>
      </c>
      <c r="B4016">
        <v>30</v>
      </c>
      <c r="C4016">
        <v>325</v>
      </c>
      <c r="D4016">
        <f>C4016-B4016</f>
        <v>295</v>
      </c>
      <c r="E4016">
        <v>0.26619999999999999</v>
      </c>
      <c r="F4016">
        <v>7.2000000000000002E-5</v>
      </c>
      <c r="G4016">
        <v>54</v>
      </c>
      <c r="H4016" t="s">
        <v>32</v>
      </c>
      <c r="I4016" t="s">
        <v>33</v>
      </c>
      <c r="J4016">
        <v>2.3820000000000001</v>
      </c>
      <c r="K4016">
        <v>3</v>
      </c>
      <c r="L4016">
        <v>0</v>
      </c>
      <c r="M4016">
        <v>9</v>
      </c>
      <c r="N4016">
        <v>14</v>
      </c>
      <c r="O4016">
        <v>0</v>
      </c>
      <c r="P4016">
        <v>9</v>
      </c>
      <c r="Q4016">
        <v>4</v>
      </c>
      <c r="R4016">
        <v>1</v>
      </c>
      <c r="S4016">
        <v>17</v>
      </c>
      <c r="T4016">
        <v>4</v>
      </c>
      <c r="U4016">
        <v>1</v>
      </c>
      <c r="V4016">
        <v>5</v>
      </c>
      <c r="W4016">
        <v>7</v>
      </c>
      <c r="X4016">
        <v>6</v>
      </c>
      <c r="Y4016">
        <v>7</v>
      </c>
      <c r="Z4016">
        <v>10</v>
      </c>
      <c r="AA4016">
        <v>5</v>
      </c>
      <c r="AB4016">
        <v>1</v>
      </c>
      <c r="AC4016">
        <v>0</v>
      </c>
      <c r="AD4016">
        <v>8</v>
      </c>
      <c r="AE4016">
        <f>SUM(M4016:N4016)/SUM(K4016:AD4016)</f>
        <v>0.2072072072072072</v>
      </c>
      <c r="AF4016">
        <f>SUM(S4016,Y4016)/SUM(K4016:AD4016)</f>
        <v>0.21621621621621623</v>
      </c>
      <c r="AG4016">
        <f t="shared" si="266"/>
        <v>0.17117117117117117</v>
      </c>
      <c r="AH4016">
        <f t="shared" si="267"/>
        <v>7.2072072072072071E-2</v>
      </c>
      <c r="AI4016">
        <f t="shared" si="268"/>
        <v>6.3063063063063057E-2</v>
      </c>
      <c r="AJ4016">
        <f t="shared" si="269"/>
        <v>0.27027027027027029</v>
      </c>
    </row>
    <row r="4017" spans="1:38" x14ac:dyDescent="0.2">
      <c r="A4017" t="s">
        <v>3052</v>
      </c>
      <c r="B4017">
        <v>200</v>
      </c>
      <c r="C4017">
        <v>364</v>
      </c>
      <c r="D4017">
        <f>C4017-B4017</f>
        <v>164</v>
      </c>
      <c r="E4017">
        <v>8.9499999999999996E-2</v>
      </c>
      <c r="F4017">
        <v>1.5590000000000001E-3</v>
      </c>
      <c r="G4017">
        <v>6</v>
      </c>
      <c r="H4017" t="s">
        <v>35</v>
      </c>
      <c r="I4017" t="s">
        <v>1271</v>
      </c>
      <c r="J4017">
        <v>2.4969999999999999</v>
      </c>
      <c r="K4017">
        <v>3</v>
      </c>
      <c r="L4017">
        <v>0</v>
      </c>
      <c r="M4017">
        <v>10</v>
      </c>
      <c r="N4017">
        <v>9</v>
      </c>
      <c r="O4017">
        <v>2</v>
      </c>
      <c r="P4017">
        <v>7</v>
      </c>
      <c r="Q4017">
        <v>1</v>
      </c>
      <c r="R4017">
        <v>1</v>
      </c>
      <c r="S4017">
        <v>10</v>
      </c>
      <c r="T4017">
        <v>2</v>
      </c>
      <c r="U4017">
        <v>1</v>
      </c>
      <c r="V4017">
        <v>3</v>
      </c>
      <c r="W4017">
        <v>4</v>
      </c>
      <c r="X4017">
        <v>2</v>
      </c>
      <c r="Y4017">
        <v>6</v>
      </c>
      <c r="Z4017">
        <v>9</v>
      </c>
      <c r="AA4017">
        <v>2</v>
      </c>
      <c r="AB4017">
        <v>0</v>
      </c>
      <c r="AC4017">
        <v>1</v>
      </c>
      <c r="AD4017">
        <v>1</v>
      </c>
      <c r="AE4017">
        <f>SUM(M4017:N4017)/SUM(K4017:AD4017)</f>
        <v>0.25675675675675674</v>
      </c>
      <c r="AF4017">
        <f>SUM(S4017,Y4017)/SUM(K4017:AD4017)</f>
        <v>0.21621621621621623</v>
      </c>
      <c r="AG4017">
        <f t="shared" si="266"/>
        <v>0.1891891891891892</v>
      </c>
      <c r="AH4017">
        <f t="shared" si="267"/>
        <v>5.4054054054054057E-2</v>
      </c>
      <c r="AI4017">
        <f t="shared" si="268"/>
        <v>5.4054054054054057E-2</v>
      </c>
      <c r="AJ4017">
        <f t="shared" si="269"/>
        <v>0.22972972972972974</v>
      </c>
    </row>
    <row r="4018" spans="1:38" x14ac:dyDescent="0.2">
      <c r="A4018" t="s">
        <v>2520</v>
      </c>
      <c r="B4018">
        <v>28</v>
      </c>
      <c r="C4018">
        <v>297</v>
      </c>
      <c r="D4018">
        <f>C4018-B4018</f>
        <v>269</v>
      </c>
      <c r="E4018">
        <v>0.24959999999999999</v>
      </c>
      <c r="F4018">
        <v>3.8000000000000002E-4</v>
      </c>
      <c r="G4018">
        <v>42</v>
      </c>
      <c r="H4018" t="s">
        <v>35</v>
      </c>
      <c r="I4018" t="s">
        <v>51</v>
      </c>
      <c r="J4018">
        <v>2.996</v>
      </c>
      <c r="K4018">
        <v>6</v>
      </c>
      <c r="L4018">
        <v>0</v>
      </c>
      <c r="M4018">
        <v>11</v>
      </c>
      <c r="N4018">
        <v>16</v>
      </c>
      <c r="O4018">
        <v>6</v>
      </c>
      <c r="P4018">
        <v>16</v>
      </c>
      <c r="Q4018">
        <v>3</v>
      </c>
      <c r="R4018">
        <v>3</v>
      </c>
      <c r="S4018">
        <v>24</v>
      </c>
      <c r="T4018">
        <v>10</v>
      </c>
      <c r="U4018">
        <v>2</v>
      </c>
      <c r="V4018">
        <v>14</v>
      </c>
      <c r="W4018">
        <v>11</v>
      </c>
      <c r="X4018">
        <v>6</v>
      </c>
      <c r="Y4018">
        <v>13</v>
      </c>
      <c r="Z4018">
        <v>11</v>
      </c>
      <c r="AA4018">
        <v>8</v>
      </c>
      <c r="AB4018">
        <v>7</v>
      </c>
      <c r="AC4018">
        <v>1</v>
      </c>
      <c r="AD4018">
        <v>3</v>
      </c>
      <c r="AE4018">
        <f>SUM(M4018:N4018)/SUM(K4018:AD4018)</f>
        <v>0.15789473684210525</v>
      </c>
      <c r="AF4018">
        <f>SUM(S4018,Y4018)/SUM(K4018:AD4018)</f>
        <v>0.21637426900584794</v>
      </c>
      <c r="AG4018">
        <f t="shared" si="266"/>
        <v>0.19298245614035087</v>
      </c>
      <c r="AH4018">
        <f t="shared" si="267"/>
        <v>5.8479532163742687E-2</v>
      </c>
      <c r="AI4018">
        <f t="shared" si="268"/>
        <v>0.12865497076023391</v>
      </c>
      <c r="AJ4018">
        <f t="shared" si="269"/>
        <v>0.24561403508771928</v>
      </c>
    </row>
    <row r="4019" spans="1:38" x14ac:dyDescent="0.2">
      <c r="A4019" t="s">
        <v>2567</v>
      </c>
      <c r="B4019">
        <v>88</v>
      </c>
      <c r="C4019">
        <v>437</v>
      </c>
      <c r="D4019">
        <f>C4019-B4019</f>
        <v>349</v>
      </c>
      <c r="E4019">
        <v>0.19719999999999999</v>
      </c>
      <c r="F4019" s="1">
        <v>1.9999999999999999E-6</v>
      </c>
      <c r="G4019">
        <v>18</v>
      </c>
      <c r="H4019" t="s">
        <v>35</v>
      </c>
      <c r="I4019" t="s">
        <v>33</v>
      </c>
      <c r="J4019">
        <v>2.7549999999999999</v>
      </c>
      <c r="K4019">
        <v>7</v>
      </c>
      <c r="L4019">
        <v>0</v>
      </c>
      <c r="M4019">
        <v>11</v>
      </c>
      <c r="N4019">
        <v>17</v>
      </c>
      <c r="O4019">
        <v>1</v>
      </c>
      <c r="P4019">
        <v>16</v>
      </c>
      <c r="Q4019">
        <v>2</v>
      </c>
      <c r="R4019">
        <v>5</v>
      </c>
      <c r="S4019">
        <v>26</v>
      </c>
      <c r="T4019">
        <v>7</v>
      </c>
      <c r="U4019">
        <v>5</v>
      </c>
      <c r="V4019">
        <v>16</v>
      </c>
      <c r="W4019">
        <v>15</v>
      </c>
      <c r="X4019">
        <v>7</v>
      </c>
      <c r="Y4019">
        <v>11</v>
      </c>
      <c r="Z4019">
        <v>8</v>
      </c>
      <c r="AA4019">
        <v>9</v>
      </c>
      <c r="AB4019">
        <v>3</v>
      </c>
      <c r="AC4019">
        <v>1</v>
      </c>
      <c r="AD4019">
        <v>4</v>
      </c>
      <c r="AE4019">
        <f>SUM(M4019:N4019)/SUM(K4019:AD4019)</f>
        <v>0.16374269005847952</v>
      </c>
      <c r="AF4019">
        <f>SUM(S4019,Y4019)/SUM(K4019:AD4019)</f>
        <v>0.21637426900584794</v>
      </c>
      <c r="AG4019">
        <f t="shared" si="266"/>
        <v>0.22222222222222221</v>
      </c>
      <c r="AH4019">
        <f t="shared" si="267"/>
        <v>3.5087719298245612E-2</v>
      </c>
      <c r="AI4019">
        <f t="shared" si="268"/>
        <v>0.11695906432748537</v>
      </c>
      <c r="AJ4019">
        <f t="shared" si="269"/>
        <v>0.24561403508771928</v>
      </c>
    </row>
    <row r="4020" spans="1:38" x14ac:dyDescent="0.2">
      <c r="A4020" t="s">
        <v>3146</v>
      </c>
      <c r="B4020">
        <v>265</v>
      </c>
      <c r="C4020">
        <v>887</v>
      </c>
      <c r="D4020">
        <f>C4020-B4020</f>
        <v>622</v>
      </c>
      <c r="E4020">
        <v>0.20799999999999999</v>
      </c>
      <c r="F4020">
        <v>1.3272000000000001E-2</v>
      </c>
      <c r="G4020">
        <v>30</v>
      </c>
      <c r="H4020" t="s">
        <v>35</v>
      </c>
      <c r="I4020" t="s">
        <v>40</v>
      </c>
      <c r="J4020">
        <v>2.7650000000000001</v>
      </c>
      <c r="K4020">
        <v>7</v>
      </c>
      <c r="L4020">
        <v>2</v>
      </c>
      <c r="M4020">
        <v>31</v>
      </c>
      <c r="N4020">
        <v>21</v>
      </c>
      <c r="O4020">
        <v>3</v>
      </c>
      <c r="P4020">
        <v>13</v>
      </c>
      <c r="Q4020">
        <v>2</v>
      </c>
      <c r="R4020">
        <v>9</v>
      </c>
      <c r="S4020">
        <v>37</v>
      </c>
      <c r="T4020">
        <v>10</v>
      </c>
      <c r="U4020">
        <v>3</v>
      </c>
      <c r="V4020">
        <v>14</v>
      </c>
      <c r="W4020">
        <v>6</v>
      </c>
      <c r="X4020">
        <v>12</v>
      </c>
      <c r="Y4020">
        <v>13</v>
      </c>
      <c r="Z4020">
        <v>31</v>
      </c>
      <c r="AA4020">
        <v>9</v>
      </c>
      <c r="AB4020">
        <v>5</v>
      </c>
      <c r="AC4020">
        <v>0</v>
      </c>
      <c r="AD4020">
        <v>3</v>
      </c>
      <c r="AE4020">
        <f>SUM(M4020:N4020)/SUM(K4020:AD4020)</f>
        <v>0.22510822510822512</v>
      </c>
      <c r="AF4020">
        <f>SUM(S4020,Y4020)/SUM(K4020:AD4020)</f>
        <v>0.21645021645021645</v>
      </c>
      <c r="AG4020">
        <f t="shared" si="266"/>
        <v>0.11255411255411256</v>
      </c>
      <c r="AH4020">
        <f t="shared" si="267"/>
        <v>2.5974025974025976E-2</v>
      </c>
      <c r="AI4020">
        <f t="shared" si="268"/>
        <v>0.11688311688311688</v>
      </c>
      <c r="AJ4020">
        <f t="shared" si="269"/>
        <v>0.30303030303030304</v>
      </c>
    </row>
    <row r="4021" spans="1:38" x14ac:dyDescent="0.2">
      <c r="A4021" t="s">
        <v>2442</v>
      </c>
      <c r="B4021">
        <v>1118</v>
      </c>
      <c r="C4021">
        <v>1468</v>
      </c>
      <c r="D4021">
        <f>C4021-B4021</f>
        <v>350</v>
      </c>
      <c r="E4021">
        <v>0.1542</v>
      </c>
      <c r="F4021">
        <v>3.173E-3</v>
      </c>
      <c r="G4021">
        <v>6</v>
      </c>
      <c r="H4021" t="s">
        <v>35</v>
      </c>
      <c r="I4021" t="s">
        <v>49</v>
      </c>
      <c r="J4021">
        <v>2.871</v>
      </c>
      <c r="K4021">
        <v>8</v>
      </c>
      <c r="L4021">
        <v>0</v>
      </c>
      <c r="M4021">
        <v>11</v>
      </c>
      <c r="N4021">
        <v>13</v>
      </c>
      <c r="O4021">
        <v>1</v>
      </c>
      <c r="P4021">
        <v>19</v>
      </c>
      <c r="Q4021">
        <v>2</v>
      </c>
      <c r="R4021">
        <v>3</v>
      </c>
      <c r="S4021">
        <v>24</v>
      </c>
      <c r="T4021">
        <v>6</v>
      </c>
      <c r="U4021">
        <v>6</v>
      </c>
      <c r="V4021">
        <v>14</v>
      </c>
      <c r="W4021">
        <v>5</v>
      </c>
      <c r="X4021">
        <v>5</v>
      </c>
      <c r="Y4021">
        <v>10</v>
      </c>
      <c r="Z4021">
        <v>20</v>
      </c>
      <c r="AA4021">
        <v>5</v>
      </c>
      <c r="AB4021">
        <v>3</v>
      </c>
      <c r="AC4021">
        <v>0</v>
      </c>
      <c r="AD4021">
        <v>2</v>
      </c>
      <c r="AE4021">
        <f>SUM(M4021:N4021)/SUM(K4021:AD4021)</f>
        <v>0.15286624203821655</v>
      </c>
      <c r="AF4021">
        <f>SUM(S4021,Y4021)/SUM(K4021:AD4021)</f>
        <v>0.21656050955414013</v>
      </c>
      <c r="AG4021">
        <f t="shared" si="266"/>
        <v>0.20382165605095542</v>
      </c>
      <c r="AH4021">
        <f t="shared" si="267"/>
        <v>1.9108280254777069E-2</v>
      </c>
      <c r="AI4021">
        <f t="shared" si="268"/>
        <v>0.11464968152866242</v>
      </c>
      <c r="AJ4021">
        <f t="shared" si="269"/>
        <v>0.2929936305732484</v>
      </c>
    </row>
    <row r="4022" spans="1:38" x14ac:dyDescent="0.2">
      <c r="A4022" t="s">
        <v>2944</v>
      </c>
      <c r="B4022">
        <v>3</v>
      </c>
      <c r="C4022">
        <v>401</v>
      </c>
      <c r="D4022">
        <f>C4022-B4022</f>
        <v>398</v>
      </c>
      <c r="E4022">
        <v>0.41320000000000001</v>
      </c>
      <c r="F4022">
        <v>6.8479999999999999E-3</v>
      </c>
      <c r="G4022">
        <v>78</v>
      </c>
      <c r="H4022" t="s">
        <v>35</v>
      </c>
      <c r="I4022" t="s">
        <v>33</v>
      </c>
      <c r="J4022">
        <v>3.056</v>
      </c>
      <c r="K4022">
        <v>13</v>
      </c>
      <c r="L4022">
        <v>0</v>
      </c>
      <c r="M4022">
        <v>11</v>
      </c>
      <c r="N4022">
        <v>15</v>
      </c>
      <c r="O4022">
        <v>1</v>
      </c>
      <c r="P4022">
        <v>13</v>
      </c>
      <c r="Q4022">
        <v>3</v>
      </c>
      <c r="R4022">
        <v>6</v>
      </c>
      <c r="S4022">
        <v>20</v>
      </c>
      <c r="T4022">
        <v>9</v>
      </c>
      <c r="U4022">
        <v>0</v>
      </c>
      <c r="V4022">
        <v>6</v>
      </c>
      <c r="W4022">
        <v>6</v>
      </c>
      <c r="X4022">
        <v>9</v>
      </c>
      <c r="Y4022">
        <v>14</v>
      </c>
      <c r="Z4022">
        <v>19</v>
      </c>
      <c r="AA4022">
        <v>6</v>
      </c>
      <c r="AB4022">
        <v>4</v>
      </c>
      <c r="AC4022">
        <v>0</v>
      </c>
      <c r="AD4022">
        <v>2</v>
      </c>
      <c r="AE4022">
        <f>SUM(M4022:N4022)/SUM(K4022:AD4022)</f>
        <v>0.16560509554140126</v>
      </c>
      <c r="AF4022">
        <f>SUM(S4022,Y4022)/SUM(K4022:AD4022)</f>
        <v>0.21656050955414013</v>
      </c>
      <c r="AG4022">
        <f t="shared" si="266"/>
        <v>0.20382165605095542</v>
      </c>
      <c r="AH4022">
        <f t="shared" si="267"/>
        <v>1.9108280254777069E-2</v>
      </c>
      <c r="AI4022">
        <f t="shared" si="268"/>
        <v>0.12101910828025478</v>
      </c>
      <c r="AJ4022">
        <f t="shared" si="269"/>
        <v>0.27388535031847133</v>
      </c>
    </row>
    <row r="4023" spans="1:38" x14ac:dyDescent="0.2">
      <c r="A4023" t="s">
        <v>274</v>
      </c>
      <c r="B4023">
        <v>1213</v>
      </c>
      <c r="C4023">
        <v>1746</v>
      </c>
      <c r="D4023">
        <f>C4023-B4023</f>
        <v>533</v>
      </c>
      <c r="E4023">
        <v>0.2392</v>
      </c>
      <c r="F4023">
        <v>3.6506999999999998E-2</v>
      </c>
      <c r="G4023">
        <v>42</v>
      </c>
      <c r="H4023" t="s">
        <v>35</v>
      </c>
      <c r="I4023" t="s">
        <v>40</v>
      </c>
      <c r="J4023">
        <v>2.556</v>
      </c>
      <c r="K4023">
        <v>4</v>
      </c>
      <c r="L4023">
        <v>0</v>
      </c>
      <c r="M4023">
        <v>22</v>
      </c>
      <c r="N4023">
        <v>20</v>
      </c>
      <c r="O4023">
        <v>2</v>
      </c>
      <c r="P4023">
        <v>23</v>
      </c>
      <c r="Q4023">
        <v>6</v>
      </c>
      <c r="R4023">
        <v>11</v>
      </c>
      <c r="S4023">
        <v>37</v>
      </c>
      <c r="T4023">
        <v>5</v>
      </c>
      <c r="U4023">
        <v>0</v>
      </c>
      <c r="V4023">
        <v>16</v>
      </c>
      <c r="W4023">
        <v>13</v>
      </c>
      <c r="X4023">
        <v>9</v>
      </c>
      <c r="Y4023">
        <v>10</v>
      </c>
      <c r="Z4023">
        <v>11</v>
      </c>
      <c r="AA4023">
        <v>16</v>
      </c>
      <c r="AB4023">
        <v>1</v>
      </c>
      <c r="AC4023">
        <v>0</v>
      </c>
      <c r="AD4023">
        <v>11</v>
      </c>
      <c r="AE4023">
        <f>SUM(M4023:N4023)/SUM(K4023:AD4023)</f>
        <v>0.19354838709677419</v>
      </c>
      <c r="AF4023">
        <f>SUM(S4023,Y4023)/SUM(K4023:AD4023)</f>
        <v>0.21658986175115208</v>
      </c>
      <c r="AG4023">
        <f t="shared" si="266"/>
        <v>0.18433179723502305</v>
      </c>
      <c r="AH4023">
        <f t="shared" si="267"/>
        <v>5.9907834101382486E-2</v>
      </c>
      <c r="AI4023">
        <f t="shared" si="268"/>
        <v>7.8341013824884786E-2</v>
      </c>
      <c r="AJ4023">
        <f t="shared" si="269"/>
        <v>0.26728110599078342</v>
      </c>
    </row>
    <row r="4024" spans="1:38" x14ac:dyDescent="0.2">
      <c r="A4024" t="s">
        <v>838</v>
      </c>
      <c r="B4024">
        <v>447</v>
      </c>
      <c r="C4024">
        <v>652</v>
      </c>
      <c r="D4024">
        <f>C4024-B4024</f>
        <v>205</v>
      </c>
      <c r="E4024">
        <v>0.27989999999999998</v>
      </c>
      <c r="F4024">
        <v>1.6200000000000001E-4</v>
      </c>
      <c r="G4024">
        <v>54</v>
      </c>
      <c r="H4024" t="s">
        <v>32</v>
      </c>
      <c r="I4024" t="s">
        <v>40</v>
      </c>
      <c r="J4024">
        <v>3.0910000000000002</v>
      </c>
      <c r="K4024">
        <v>7</v>
      </c>
      <c r="L4024">
        <v>0</v>
      </c>
      <c r="M4024">
        <v>5</v>
      </c>
      <c r="N4024">
        <v>10</v>
      </c>
      <c r="O4024">
        <v>4</v>
      </c>
      <c r="P4024">
        <v>3</v>
      </c>
      <c r="Q4024">
        <v>3</v>
      </c>
      <c r="R4024">
        <v>4</v>
      </c>
      <c r="S4024">
        <v>13</v>
      </c>
      <c r="T4024">
        <v>9</v>
      </c>
      <c r="U4024">
        <v>1</v>
      </c>
      <c r="V4024">
        <v>11</v>
      </c>
      <c r="W4024">
        <v>5</v>
      </c>
      <c r="X4024">
        <v>4</v>
      </c>
      <c r="Y4024">
        <v>13</v>
      </c>
      <c r="Z4024">
        <v>16</v>
      </c>
      <c r="AA4024">
        <v>5</v>
      </c>
      <c r="AB4024">
        <v>2</v>
      </c>
      <c r="AC4024">
        <v>1</v>
      </c>
      <c r="AD4024">
        <v>4</v>
      </c>
      <c r="AE4024">
        <f>SUM(M4024:N4024)/SUM(K4024:AD4024)</f>
        <v>0.125</v>
      </c>
      <c r="AF4024">
        <f>SUM(S4024,Y4024)/SUM(K4024:AD4024)</f>
        <v>0.21666666666666667</v>
      </c>
      <c r="AG4024">
        <f t="shared" si="266"/>
        <v>0.125</v>
      </c>
      <c r="AH4024">
        <f t="shared" si="267"/>
        <v>7.4999999999999997E-2</v>
      </c>
      <c r="AI4024">
        <f t="shared" si="268"/>
        <v>0.13333333333333333</v>
      </c>
      <c r="AJ4024">
        <f t="shared" si="269"/>
        <v>0.32500000000000001</v>
      </c>
    </row>
    <row r="4025" spans="1:38" x14ac:dyDescent="0.2">
      <c r="A4025" t="s">
        <v>2098</v>
      </c>
      <c r="B4025">
        <v>109</v>
      </c>
      <c r="C4025">
        <v>223</v>
      </c>
      <c r="D4025">
        <f>C4025-B4025</f>
        <v>114</v>
      </c>
      <c r="E4025">
        <v>0.1741</v>
      </c>
      <c r="F4025">
        <v>1.431E-3</v>
      </c>
      <c r="G4025">
        <v>18</v>
      </c>
      <c r="H4025" t="s">
        <v>35</v>
      </c>
      <c r="I4025" t="s">
        <v>1600</v>
      </c>
      <c r="J4025">
        <v>3.1379999999999999</v>
      </c>
      <c r="K4025">
        <v>3</v>
      </c>
      <c r="L4025">
        <v>0</v>
      </c>
      <c r="M4025">
        <v>7</v>
      </c>
      <c r="N4025">
        <v>4</v>
      </c>
      <c r="O4025">
        <v>3</v>
      </c>
      <c r="P4025">
        <v>1</v>
      </c>
      <c r="Q4025">
        <v>1</v>
      </c>
      <c r="R4025">
        <v>5</v>
      </c>
      <c r="S4025">
        <v>10</v>
      </c>
      <c r="T4025">
        <v>2</v>
      </c>
      <c r="U4025">
        <v>0</v>
      </c>
      <c r="V4025">
        <v>3</v>
      </c>
      <c r="W4025">
        <v>3</v>
      </c>
      <c r="X4025">
        <v>1</v>
      </c>
      <c r="Y4025">
        <v>3</v>
      </c>
      <c r="Z4025">
        <v>6</v>
      </c>
      <c r="AA4025">
        <v>5</v>
      </c>
      <c r="AB4025">
        <v>0</v>
      </c>
      <c r="AC4025">
        <v>0</v>
      </c>
      <c r="AD4025">
        <v>3</v>
      </c>
      <c r="AE4025">
        <f>SUM(M4025:N4025)/SUM(K4025:AD4025)</f>
        <v>0.18333333333333332</v>
      </c>
      <c r="AF4025">
        <f>SUM(S4025,Y4025)/SUM(K4025:AD4025)</f>
        <v>0.21666666666666667</v>
      </c>
      <c r="AG4025">
        <f t="shared" si="266"/>
        <v>0.11666666666666667</v>
      </c>
      <c r="AH4025">
        <f t="shared" si="267"/>
        <v>0.1</v>
      </c>
      <c r="AI4025">
        <f t="shared" si="268"/>
        <v>0.11666666666666667</v>
      </c>
      <c r="AJ4025">
        <f t="shared" si="269"/>
        <v>0.26666666666666666</v>
      </c>
      <c r="AK4025">
        <v>2</v>
      </c>
      <c r="AL4025">
        <v>0</v>
      </c>
    </row>
    <row r="4026" spans="1:38" x14ac:dyDescent="0.2">
      <c r="A4026" t="s">
        <v>2964</v>
      </c>
      <c r="B4026">
        <v>13</v>
      </c>
      <c r="C4026">
        <v>134</v>
      </c>
      <c r="D4026">
        <f>C4026-B4026</f>
        <v>121</v>
      </c>
      <c r="E4026">
        <v>0.20069999999999999</v>
      </c>
      <c r="F4026">
        <v>2.4000000000000001E-5</v>
      </c>
      <c r="G4026">
        <v>30</v>
      </c>
      <c r="H4026" t="s">
        <v>46</v>
      </c>
      <c r="I4026" t="s">
        <v>33</v>
      </c>
      <c r="J4026">
        <v>3.032</v>
      </c>
      <c r="K4026">
        <v>3</v>
      </c>
      <c r="L4026">
        <v>1</v>
      </c>
      <c r="M4026">
        <v>3</v>
      </c>
      <c r="N4026">
        <v>8</v>
      </c>
      <c r="O4026">
        <v>3</v>
      </c>
      <c r="P4026">
        <v>4</v>
      </c>
      <c r="Q4026">
        <v>2</v>
      </c>
      <c r="R4026">
        <v>2</v>
      </c>
      <c r="S4026">
        <v>10</v>
      </c>
      <c r="T4026">
        <v>3</v>
      </c>
      <c r="U4026">
        <v>0</v>
      </c>
      <c r="V4026">
        <v>6</v>
      </c>
      <c r="W4026">
        <v>2</v>
      </c>
      <c r="X4026">
        <v>3</v>
      </c>
      <c r="Y4026">
        <v>3</v>
      </c>
      <c r="Z4026">
        <v>3</v>
      </c>
      <c r="AA4026">
        <v>0</v>
      </c>
      <c r="AB4026">
        <v>3</v>
      </c>
      <c r="AC4026">
        <v>0</v>
      </c>
      <c r="AD4026">
        <v>1</v>
      </c>
      <c r="AE4026">
        <f>SUM(M4026:N4026)/SUM(K4026:AD4026)</f>
        <v>0.18333333333333332</v>
      </c>
      <c r="AF4026">
        <f>SUM(S4026,Y4026)/SUM(K4026:AD4026)</f>
        <v>0.21666666666666667</v>
      </c>
      <c r="AG4026">
        <f t="shared" si="266"/>
        <v>0.15</v>
      </c>
      <c r="AH4026">
        <f t="shared" si="267"/>
        <v>6.6666666666666666E-2</v>
      </c>
      <c r="AI4026">
        <f t="shared" si="268"/>
        <v>0.13333333333333333</v>
      </c>
      <c r="AJ4026">
        <f t="shared" si="269"/>
        <v>0.25</v>
      </c>
    </row>
    <row r="4027" spans="1:38" x14ac:dyDescent="0.2">
      <c r="A4027" t="s">
        <v>1131</v>
      </c>
      <c r="B4027">
        <v>822</v>
      </c>
      <c r="C4027">
        <v>919</v>
      </c>
      <c r="D4027">
        <f>C4027-B4027</f>
        <v>97</v>
      </c>
      <c r="E4027">
        <v>0.2286</v>
      </c>
      <c r="F4027">
        <v>1.2777999999999999E-2</v>
      </c>
      <c r="G4027">
        <v>30</v>
      </c>
      <c r="H4027" t="s">
        <v>35</v>
      </c>
      <c r="I4027" t="s">
        <v>49</v>
      </c>
      <c r="J4027">
        <v>3.3450000000000002</v>
      </c>
      <c r="K4027">
        <v>2</v>
      </c>
      <c r="L4027">
        <v>0</v>
      </c>
      <c r="M4027">
        <v>5</v>
      </c>
      <c r="N4027">
        <v>7</v>
      </c>
      <c r="O4027">
        <v>2</v>
      </c>
      <c r="P4027">
        <v>7</v>
      </c>
      <c r="Q4027">
        <v>0</v>
      </c>
      <c r="R4027">
        <v>3</v>
      </c>
      <c r="S4027">
        <v>8</v>
      </c>
      <c r="T4027">
        <v>5</v>
      </c>
      <c r="U4027">
        <v>3</v>
      </c>
      <c r="V4027">
        <v>4</v>
      </c>
      <c r="W4027">
        <v>2</v>
      </c>
      <c r="X4027">
        <v>2</v>
      </c>
      <c r="Y4027">
        <v>5</v>
      </c>
      <c r="Z4027">
        <v>3</v>
      </c>
      <c r="AA4027">
        <v>0</v>
      </c>
      <c r="AB4027">
        <v>2</v>
      </c>
      <c r="AC4027">
        <v>0</v>
      </c>
      <c r="AD4027">
        <v>0</v>
      </c>
      <c r="AE4027">
        <f>SUM(M4027:N4027)/SUM(K4027:AD4027)</f>
        <v>0.2</v>
      </c>
      <c r="AF4027">
        <f>SUM(S4027,Y4027)/SUM(K4027:AD4027)</f>
        <v>0.21666666666666667</v>
      </c>
      <c r="AG4027">
        <f t="shared" si="266"/>
        <v>0.18333333333333332</v>
      </c>
      <c r="AH4027">
        <f t="shared" si="267"/>
        <v>3.3333333333333333E-2</v>
      </c>
      <c r="AI4027">
        <f t="shared" si="268"/>
        <v>0.21666666666666667</v>
      </c>
      <c r="AJ4027">
        <f t="shared" si="269"/>
        <v>0.15</v>
      </c>
    </row>
    <row r="4028" spans="1:38" x14ac:dyDescent="0.2">
      <c r="A4028" t="s">
        <v>2726</v>
      </c>
      <c r="B4028">
        <v>218</v>
      </c>
      <c r="C4028">
        <v>477</v>
      </c>
      <c r="D4028">
        <f>C4028-B4028</f>
        <v>259</v>
      </c>
      <c r="E4028">
        <v>0.308</v>
      </c>
      <c r="F4028">
        <v>5.3000000000000001E-5</v>
      </c>
      <c r="G4028">
        <v>66</v>
      </c>
      <c r="H4028" t="s">
        <v>46</v>
      </c>
      <c r="I4028" t="s">
        <v>100</v>
      </c>
      <c r="J4028">
        <v>2.2810000000000001</v>
      </c>
      <c r="K4028">
        <v>4</v>
      </c>
      <c r="L4028">
        <v>0</v>
      </c>
      <c r="M4028">
        <v>14</v>
      </c>
      <c r="N4028">
        <v>18</v>
      </c>
      <c r="O4028">
        <v>1</v>
      </c>
      <c r="P4028">
        <v>10</v>
      </c>
      <c r="Q4028">
        <v>0</v>
      </c>
      <c r="R4028">
        <v>3</v>
      </c>
      <c r="S4028">
        <v>14</v>
      </c>
      <c r="T4028">
        <v>1</v>
      </c>
      <c r="U4028">
        <v>1</v>
      </c>
      <c r="V4028">
        <v>8</v>
      </c>
      <c r="W4028">
        <v>4</v>
      </c>
      <c r="X4028">
        <v>8</v>
      </c>
      <c r="Y4028">
        <v>12</v>
      </c>
      <c r="Z4028">
        <v>11</v>
      </c>
      <c r="AA4028">
        <v>6</v>
      </c>
      <c r="AB4028">
        <v>2</v>
      </c>
      <c r="AC4028">
        <v>0</v>
      </c>
      <c r="AD4028">
        <v>3</v>
      </c>
      <c r="AE4028">
        <f>SUM(M4028:N4028)/SUM(K4028:AD4028)</f>
        <v>0.26666666666666666</v>
      </c>
      <c r="AF4028">
        <f>SUM(S4028,Y4028)/SUM(K4028:AD4028)</f>
        <v>0.21666666666666667</v>
      </c>
      <c r="AG4028">
        <f t="shared" si="266"/>
        <v>0.15</v>
      </c>
      <c r="AH4028">
        <f t="shared" si="267"/>
        <v>3.3333333333333333E-2</v>
      </c>
      <c r="AI4028">
        <f t="shared" si="268"/>
        <v>5.8333333333333334E-2</v>
      </c>
      <c r="AJ4028">
        <f t="shared" si="269"/>
        <v>0.27500000000000002</v>
      </c>
      <c r="AK4028">
        <v>7</v>
      </c>
      <c r="AL4028">
        <v>2</v>
      </c>
    </row>
    <row r="4029" spans="1:38" x14ac:dyDescent="0.2">
      <c r="A4029" t="s">
        <v>2068</v>
      </c>
      <c r="B4029">
        <v>6</v>
      </c>
      <c r="C4029">
        <v>102</v>
      </c>
      <c r="D4029">
        <f>C4029-B4029</f>
        <v>96</v>
      </c>
      <c r="E4029">
        <v>0.63580000000000003</v>
      </c>
      <c r="F4029">
        <v>5.0900000000000001E-4</v>
      </c>
      <c r="G4029">
        <v>90</v>
      </c>
      <c r="H4029" t="s">
        <v>32</v>
      </c>
      <c r="I4029" t="s">
        <v>107</v>
      </c>
      <c r="J4029">
        <v>2.2719999999999998</v>
      </c>
      <c r="K4029">
        <v>2</v>
      </c>
      <c r="L4029">
        <v>0</v>
      </c>
      <c r="M4029">
        <v>10</v>
      </c>
      <c r="N4029">
        <v>11</v>
      </c>
      <c r="O4029">
        <v>1</v>
      </c>
      <c r="P4029">
        <v>2</v>
      </c>
      <c r="Q4029">
        <v>1</v>
      </c>
      <c r="R4029">
        <v>1</v>
      </c>
      <c r="S4029">
        <v>9</v>
      </c>
      <c r="T4029">
        <v>2</v>
      </c>
      <c r="U4029">
        <v>0</v>
      </c>
      <c r="V4029">
        <v>0</v>
      </c>
      <c r="W4029">
        <v>2</v>
      </c>
      <c r="X4029">
        <v>4</v>
      </c>
      <c r="Y4029">
        <v>4</v>
      </c>
      <c r="Z4029">
        <v>4</v>
      </c>
      <c r="AA4029">
        <v>4</v>
      </c>
      <c r="AB4029">
        <v>1</v>
      </c>
      <c r="AC4029">
        <v>0</v>
      </c>
      <c r="AD4029">
        <v>2</v>
      </c>
      <c r="AE4029">
        <f>SUM(M4029:N4029)/SUM(K4029:AD4029)</f>
        <v>0.35</v>
      </c>
      <c r="AF4029">
        <f>SUM(S4029,Y4029)/SUM(K4029:AD4029)</f>
        <v>0.21666666666666667</v>
      </c>
      <c r="AG4029">
        <f t="shared" si="266"/>
        <v>0.1</v>
      </c>
      <c r="AH4029">
        <f t="shared" si="267"/>
        <v>0.05</v>
      </c>
      <c r="AI4029">
        <f t="shared" si="268"/>
        <v>6.6666666666666666E-2</v>
      </c>
      <c r="AJ4029">
        <f t="shared" si="269"/>
        <v>0.21666666666666667</v>
      </c>
      <c r="AK4029">
        <v>2</v>
      </c>
      <c r="AL4029">
        <v>1</v>
      </c>
    </row>
    <row r="4030" spans="1:38" x14ac:dyDescent="0.2">
      <c r="A4030" t="s">
        <v>2429</v>
      </c>
      <c r="B4030">
        <v>13</v>
      </c>
      <c r="C4030">
        <v>322</v>
      </c>
      <c r="D4030">
        <f>C4030-B4030</f>
        <v>309</v>
      </c>
      <c r="E4030">
        <v>0.35349999999999998</v>
      </c>
      <c r="F4030">
        <v>1.6100000000000001E-4</v>
      </c>
      <c r="G4030">
        <v>66</v>
      </c>
      <c r="H4030" t="s">
        <v>35</v>
      </c>
      <c r="I4030" t="s">
        <v>44</v>
      </c>
      <c r="J4030">
        <v>2.508</v>
      </c>
      <c r="K4030">
        <v>4</v>
      </c>
      <c r="L4030">
        <v>1</v>
      </c>
      <c r="M4030">
        <v>12</v>
      </c>
      <c r="N4030">
        <v>23</v>
      </c>
      <c r="O4030">
        <v>3</v>
      </c>
      <c r="P4030">
        <v>5</v>
      </c>
      <c r="Q4030">
        <v>4</v>
      </c>
      <c r="R4030">
        <v>5</v>
      </c>
      <c r="S4030">
        <v>23</v>
      </c>
      <c r="T4030">
        <v>6</v>
      </c>
      <c r="U4030">
        <v>1</v>
      </c>
      <c r="V4030">
        <v>13</v>
      </c>
      <c r="W4030">
        <v>3</v>
      </c>
      <c r="X4030">
        <v>9</v>
      </c>
      <c r="Y4030">
        <v>8</v>
      </c>
      <c r="Z4030">
        <v>10</v>
      </c>
      <c r="AA4030">
        <v>5</v>
      </c>
      <c r="AB4030">
        <v>3</v>
      </c>
      <c r="AC4030">
        <v>0</v>
      </c>
      <c r="AD4030">
        <v>5</v>
      </c>
      <c r="AE4030">
        <f>SUM(M4030:N4030)/SUM(K4030:AD4030)</f>
        <v>0.24475524475524477</v>
      </c>
      <c r="AF4030">
        <f>SUM(S4030,Y4030)/SUM(K4030:AD4030)</f>
        <v>0.21678321678321677</v>
      </c>
      <c r="AG4030">
        <f t="shared" si="266"/>
        <v>8.3916083916083919E-2</v>
      </c>
      <c r="AH4030">
        <f t="shared" si="267"/>
        <v>5.5944055944055944E-2</v>
      </c>
      <c r="AI4030">
        <f t="shared" si="268"/>
        <v>0.1048951048951049</v>
      </c>
      <c r="AJ4030">
        <f t="shared" si="269"/>
        <v>0.2937062937062937</v>
      </c>
    </row>
    <row r="4031" spans="1:38" x14ac:dyDescent="0.2">
      <c r="A4031" t="s">
        <v>168</v>
      </c>
      <c r="B4031">
        <v>15</v>
      </c>
      <c r="C4031">
        <v>182</v>
      </c>
      <c r="D4031">
        <f>C4031-B4031</f>
        <v>167</v>
      </c>
      <c r="E4031">
        <v>0.21879999999999999</v>
      </c>
      <c r="F4031">
        <v>1.4859999999999999E-3</v>
      </c>
      <c r="G4031">
        <v>30</v>
      </c>
      <c r="H4031" t="s">
        <v>35</v>
      </c>
      <c r="I4031" t="s">
        <v>44</v>
      </c>
      <c r="J4031">
        <v>3.2069999999999999</v>
      </c>
      <c r="K4031">
        <v>2</v>
      </c>
      <c r="L4031">
        <v>0</v>
      </c>
      <c r="M4031">
        <v>5</v>
      </c>
      <c r="N4031">
        <v>7</v>
      </c>
      <c r="O4031">
        <v>1</v>
      </c>
      <c r="P4031">
        <v>10</v>
      </c>
      <c r="Q4031">
        <v>3</v>
      </c>
      <c r="R4031">
        <v>10</v>
      </c>
      <c r="S4031">
        <v>10</v>
      </c>
      <c r="T4031">
        <v>2</v>
      </c>
      <c r="U4031">
        <v>0</v>
      </c>
      <c r="V4031">
        <v>4</v>
      </c>
      <c r="W4031">
        <v>3</v>
      </c>
      <c r="X4031">
        <v>2</v>
      </c>
      <c r="Y4031">
        <v>8</v>
      </c>
      <c r="Z4031">
        <v>4</v>
      </c>
      <c r="AA4031">
        <v>5</v>
      </c>
      <c r="AB4031">
        <v>1</v>
      </c>
      <c r="AC4031">
        <v>1</v>
      </c>
      <c r="AD4031">
        <v>5</v>
      </c>
      <c r="AE4031">
        <f>SUM(M4031:N4031)/SUM(K4031:AD4031)</f>
        <v>0.14457831325301204</v>
      </c>
      <c r="AF4031">
        <f>SUM(S4031,Y4031)/SUM(K4031:AD4031)</f>
        <v>0.21686746987951808</v>
      </c>
      <c r="AG4031">
        <f t="shared" si="266"/>
        <v>0.18072289156626506</v>
      </c>
      <c r="AH4031">
        <f t="shared" si="267"/>
        <v>8.4337349397590355E-2</v>
      </c>
      <c r="AI4031">
        <f t="shared" si="268"/>
        <v>0.15662650602409639</v>
      </c>
      <c r="AJ4031">
        <f t="shared" si="269"/>
        <v>0.21686746987951808</v>
      </c>
    </row>
    <row r="4032" spans="1:38" x14ac:dyDescent="0.2">
      <c r="A4032" t="s">
        <v>2557</v>
      </c>
      <c r="B4032">
        <v>114</v>
      </c>
      <c r="C4032">
        <v>228</v>
      </c>
      <c r="D4032">
        <f>C4032-B4032</f>
        <v>114</v>
      </c>
      <c r="E4032">
        <v>0.2021</v>
      </c>
      <c r="F4032">
        <v>1.145E-3</v>
      </c>
      <c r="G4032">
        <v>30</v>
      </c>
      <c r="H4032" t="s">
        <v>35</v>
      </c>
      <c r="I4032" t="s">
        <v>51</v>
      </c>
      <c r="J4032">
        <v>2.9060000000000001</v>
      </c>
      <c r="K4032">
        <v>0</v>
      </c>
      <c r="L4032">
        <v>0</v>
      </c>
      <c r="M4032">
        <v>7</v>
      </c>
      <c r="N4032">
        <v>9</v>
      </c>
      <c r="O4032">
        <v>0</v>
      </c>
      <c r="P4032">
        <v>4</v>
      </c>
      <c r="Q4032">
        <v>1</v>
      </c>
      <c r="R4032">
        <v>3</v>
      </c>
      <c r="S4032">
        <v>10</v>
      </c>
      <c r="T4032">
        <v>12</v>
      </c>
      <c r="U4032">
        <v>1</v>
      </c>
      <c r="V4032">
        <v>6</v>
      </c>
      <c r="W4032">
        <v>0</v>
      </c>
      <c r="X4032">
        <v>9</v>
      </c>
      <c r="Y4032">
        <v>8</v>
      </c>
      <c r="Z4032">
        <v>8</v>
      </c>
      <c r="AA4032">
        <v>4</v>
      </c>
      <c r="AB4032">
        <v>1</v>
      </c>
      <c r="AC4032">
        <v>0</v>
      </c>
      <c r="AD4032">
        <v>0</v>
      </c>
      <c r="AE4032">
        <f>SUM(M4032:N4032)/SUM(K4032:AD4032)</f>
        <v>0.19277108433734941</v>
      </c>
      <c r="AF4032">
        <f>SUM(S4032,Y4032)/SUM(K4032:AD4032)</f>
        <v>0.21686746987951808</v>
      </c>
      <c r="AG4032">
        <f t="shared" si="266"/>
        <v>4.8192771084337352E-2</v>
      </c>
      <c r="AH4032">
        <f t="shared" si="267"/>
        <v>0</v>
      </c>
      <c r="AI4032">
        <f t="shared" si="268"/>
        <v>0.20481927710843373</v>
      </c>
      <c r="AJ4032">
        <f t="shared" si="269"/>
        <v>0.33734939759036142</v>
      </c>
    </row>
    <row r="4033" spans="1:38" x14ac:dyDescent="0.2">
      <c r="A4033" t="s">
        <v>1383</v>
      </c>
      <c r="B4033">
        <v>142</v>
      </c>
      <c r="C4033">
        <v>268</v>
      </c>
      <c r="D4033">
        <f>C4033-B4033</f>
        <v>126</v>
      </c>
      <c r="E4033">
        <v>0.16159999999999999</v>
      </c>
      <c r="F4033">
        <v>1.6899999999999999E-4</v>
      </c>
      <c r="G4033">
        <v>6</v>
      </c>
      <c r="H4033" t="s">
        <v>46</v>
      </c>
      <c r="I4033" t="s">
        <v>33</v>
      </c>
      <c r="J4033">
        <v>3.1240000000000001</v>
      </c>
      <c r="K4033">
        <v>8</v>
      </c>
      <c r="L4033">
        <v>0</v>
      </c>
      <c r="M4033">
        <v>3</v>
      </c>
      <c r="N4033">
        <v>15</v>
      </c>
      <c r="O4033">
        <v>0</v>
      </c>
      <c r="P4033">
        <v>13</v>
      </c>
      <c r="Q4033">
        <v>1</v>
      </c>
      <c r="R4033">
        <v>3</v>
      </c>
      <c r="S4033">
        <v>14</v>
      </c>
      <c r="T4033">
        <v>4</v>
      </c>
      <c r="U4033">
        <v>0</v>
      </c>
      <c r="V4033">
        <v>1</v>
      </c>
      <c r="W4033">
        <v>4</v>
      </c>
      <c r="X4033">
        <v>3</v>
      </c>
      <c r="Y4033">
        <v>4</v>
      </c>
      <c r="Z4033">
        <v>6</v>
      </c>
      <c r="AA4033">
        <v>1</v>
      </c>
      <c r="AB4033">
        <v>3</v>
      </c>
      <c r="AC4033">
        <v>0</v>
      </c>
      <c r="AD4033">
        <v>0</v>
      </c>
      <c r="AE4033">
        <f>SUM(M4033:N4033)/SUM(K4033:AD4033)</f>
        <v>0.21686746987951808</v>
      </c>
      <c r="AF4033">
        <f>SUM(S4033,Y4033)/SUM(K4033:AD4033)</f>
        <v>0.21686746987951808</v>
      </c>
      <c r="AG4033">
        <f t="shared" si="266"/>
        <v>0.30120481927710846</v>
      </c>
      <c r="AH4033">
        <f t="shared" si="267"/>
        <v>0</v>
      </c>
      <c r="AI4033">
        <f t="shared" si="268"/>
        <v>0.12048192771084337</v>
      </c>
      <c r="AJ4033">
        <f t="shared" si="269"/>
        <v>0.14457831325301204</v>
      </c>
    </row>
    <row r="4034" spans="1:38" x14ac:dyDescent="0.2">
      <c r="A4034" t="s">
        <v>381</v>
      </c>
      <c r="B4034">
        <v>264</v>
      </c>
      <c r="C4034">
        <v>804</v>
      </c>
      <c r="D4034">
        <f>C4034-B4034</f>
        <v>540</v>
      </c>
      <c r="E4034">
        <v>0.37469999999999998</v>
      </c>
      <c r="F4034">
        <v>4.0000000000000003E-5</v>
      </c>
      <c r="G4034">
        <v>78</v>
      </c>
      <c r="H4034" t="s">
        <v>32</v>
      </c>
      <c r="I4034" t="s">
        <v>44</v>
      </c>
      <c r="J4034">
        <v>2.665</v>
      </c>
      <c r="K4034">
        <v>5</v>
      </c>
      <c r="L4034">
        <v>0</v>
      </c>
      <c r="M4034">
        <v>25</v>
      </c>
      <c r="N4034">
        <v>11</v>
      </c>
      <c r="O4034">
        <v>6</v>
      </c>
      <c r="P4034">
        <v>17</v>
      </c>
      <c r="Q4034">
        <v>11</v>
      </c>
      <c r="R4034">
        <v>6</v>
      </c>
      <c r="S4034">
        <v>24</v>
      </c>
      <c r="T4034">
        <v>8</v>
      </c>
      <c r="U4034">
        <v>0</v>
      </c>
      <c r="V4034">
        <v>10</v>
      </c>
      <c r="W4034">
        <v>6</v>
      </c>
      <c r="X4034">
        <v>11</v>
      </c>
      <c r="Y4034">
        <v>17</v>
      </c>
      <c r="Z4034">
        <v>12</v>
      </c>
      <c r="AA4034">
        <v>8</v>
      </c>
      <c r="AB4034">
        <v>4</v>
      </c>
      <c r="AC4034">
        <v>0</v>
      </c>
      <c r="AD4034">
        <v>8</v>
      </c>
      <c r="AE4034">
        <f>SUM(M4034:N4034)/SUM(K4034:AD4034)</f>
        <v>0.19047619047619047</v>
      </c>
      <c r="AF4034">
        <f>SUM(S4034,Y4034)/SUM(K4034:AD4034)</f>
        <v>0.21693121693121692</v>
      </c>
      <c r="AG4034">
        <f t="shared" si="266"/>
        <v>0.14814814814814814</v>
      </c>
      <c r="AH4034">
        <f t="shared" si="267"/>
        <v>7.407407407407407E-2</v>
      </c>
      <c r="AI4034">
        <f t="shared" si="268"/>
        <v>9.5238095238095233E-2</v>
      </c>
      <c r="AJ4034">
        <f t="shared" si="269"/>
        <v>0.27513227513227512</v>
      </c>
      <c r="AK4034">
        <v>6</v>
      </c>
      <c r="AL4034">
        <v>0</v>
      </c>
    </row>
    <row r="4035" spans="1:38" x14ac:dyDescent="0.2">
      <c r="A4035" t="s">
        <v>1531</v>
      </c>
      <c r="B4035">
        <v>4</v>
      </c>
      <c r="C4035">
        <v>367</v>
      </c>
      <c r="D4035">
        <f>C4035-B4035</f>
        <v>363</v>
      </c>
      <c r="E4035">
        <v>0.23250000000000001</v>
      </c>
      <c r="F4035">
        <v>3.1E-4</v>
      </c>
      <c r="G4035">
        <v>42</v>
      </c>
      <c r="H4035" t="s">
        <v>46</v>
      </c>
      <c r="I4035" t="s">
        <v>351</v>
      </c>
      <c r="J4035">
        <v>2.6909999999999998</v>
      </c>
      <c r="K4035">
        <v>9</v>
      </c>
      <c r="L4035">
        <v>0</v>
      </c>
      <c r="M4035">
        <v>12</v>
      </c>
      <c r="N4035">
        <v>6</v>
      </c>
      <c r="O4035">
        <v>0</v>
      </c>
      <c r="P4035">
        <v>16</v>
      </c>
      <c r="Q4035">
        <v>6</v>
      </c>
      <c r="R4035">
        <v>1</v>
      </c>
      <c r="S4035">
        <v>20</v>
      </c>
      <c r="T4035">
        <v>4</v>
      </c>
      <c r="U4035">
        <v>0</v>
      </c>
      <c r="V4035">
        <v>5</v>
      </c>
      <c r="W4035">
        <v>16</v>
      </c>
      <c r="X4035">
        <v>5</v>
      </c>
      <c r="Y4035">
        <v>8</v>
      </c>
      <c r="Z4035">
        <v>6</v>
      </c>
      <c r="AA4035">
        <v>12</v>
      </c>
      <c r="AB4035">
        <v>2</v>
      </c>
      <c r="AC4035">
        <v>0</v>
      </c>
      <c r="AD4035">
        <v>1</v>
      </c>
      <c r="AE4035">
        <f>SUM(M4035:N4035)/SUM(K4035:AD4035)</f>
        <v>0.13953488372093023</v>
      </c>
      <c r="AF4035">
        <f>SUM(S4035,Y4035)/SUM(K4035:AD4035)</f>
        <v>0.21705426356589147</v>
      </c>
      <c r="AG4035">
        <f t="shared" ref="AG4035:AG4098" si="270">SUM(P4035,K4035,W4035)/SUM(K4035:AD4035)</f>
        <v>0.31782945736434109</v>
      </c>
      <c r="AH4035">
        <f t="shared" ref="AH4035:AH4098" si="271">SUM(AC4035,AD4035,O4035)/SUM(K4035:AD4035)</f>
        <v>7.7519379844961239E-3</v>
      </c>
      <c r="AI4035">
        <f t="shared" ref="AI4035:AI4098" si="272">SUM(R4035,T4035,AB4035,U4035)/SUM(K4035:AD4035)</f>
        <v>5.4263565891472867E-2</v>
      </c>
      <c r="AJ4035">
        <f t="shared" ref="AJ4035:AJ4098" si="273">SUM(Q4035,X4035,V4035,AA4035,Z4035,L4035)/SUM(K4035:AD4035)</f>
        <v>0.26356589147286824</v>
      </c>
      <c r="AK4035">
        <v>6</v>
      </c>
      <c r="AL4035">
        <v>0</v>
      </c>
    </row>
    <row r="4036" spans="1:38" x14ac:dyDescent="0.2">
      <c r="A4036" t="s">
        <v>1454</v>
      </c>
      <c r="B4036">
        <v>26</v>
      </c>
      <c r="C4036">
        <v>334</v>
      </c>
      <c r="D4036">
        <f>C4036-B4036</f>
        <v>308</v>
      </c>
      <c r="E4036">
        <v>0.36420000000000002</v>
      </c>
      <c r="F4036">
        <v>1.06E-4</v>
      </c>
      <c r="G4036">
        <v>78</v>
      </c>
      <c r="H4036" t="s">
        <v>46</v>
      </c>
      <c r="I4036" t="s">
        <v>930</v>
      </c>
      <c r="J4036">
        <v>2.5950000000000002</v>
      </c>
      <c r="K4036">
        <v>12</v>
      </c>
      <c r="L4036">
        <v>0</v>
      </c>
      <c r="M4036">
        <v>12</v>
      </c>
      <c r="N4036">
        <v>21</v>
      </c>
      <c r="O4036">
        <v>1</v>
      </c>
      <c r="P4036">
        <v>8</v>
      </c>
      <c r="Q4036">
        <v>4</v>
      </c>
      <c r="R4036">
        <v>1</v>
      </c>
      <c r="S4036">
        <v>22</v>
      </c>
      <c r="T4036">
        <v>7</v>
      </c>
      <c r="U4036">
        <v>3</v>
      </c>
      <c r="V4036">
        <v>11</v>
      </c>
      <c r="W4036">
        <v>4</v>
      </c>
      <c r="X4036">
        <v>11</v>
      </c>
      <c r="Y4036">
        <v>11</v>
      </c>
      <c r="Z4036">
        <v>16</v>
      </c>
      <c r="AA4036">
        <v>1</v>
      </c>
      <c r="AB4036">
        <v>4</v>
      </c>
      <c r="AC4036">
        <v>0</v>
      </c>
      <c r="AD4036">
        <v>3</v>
      </c>
      <c r="AE4036">
        <f>SUM(M4036:N4036)/SUM(K4036:AD4036)</f>
        <v>0.21710526315789475</v>
      </c>
      <c r="AF4036">
        <f>SUM(S4036,Y4036)/SUM(K4036:AD4036)</f>
        <v>0.21710526315789475</v>
      </c>
      <c r="AG4036">
        <f t="shared" si="270"/>
        <v>0.15789473684210525</v>
      </c>
      <c r="AH4036">
        <f t="shared" si="271"/>
        <v>2.6315789473684209E-2</v>
      </c>
      <c r="AI4036">
        <f t="shared" si="272"/>
        <v>9.8684210526315791E-2</v>
      </c>
      <c r="AJ4036">
        <f t="shared" si="273"/>
        <v>0.28289473684210525</v>
      </c>
      <c r="AK4036">
        <v>7</v>
      </c>
      <c r="AL4036">
        <v>0</v>
      </c>
    </row>
    <row r="4037" spans="1:38" x14ac:dyDescent="0.2">
      <c r="A4037" t="s">
        <v>442</v>
      </c>
      <c r="B4037">
        <v>305</v>
      </c>
      <c r="C4037">
        <v>340</v>
      </c>
      <c r="D4037">
        <f>C4037-B4037</f>
        <v>35</v>
      </c>
      <c r="E4037">
        <v>0.1129</v>
      </c>
      <c r="F4037">
        <v>1.0723E-2</v>
      </c>
      <c r="G4037">
        <v>6</v>
      </c>
      <c r="H4037" t="s">
        <v>35</v>
      </c>
      <c r="I4037" t="s">
        <v>33</v>
      </c>
      <c r="J4037">
        <v>4.0259999999999998</v>
      </c>
      <c r="K4037">
        <v>1</v>
      </c>
      <c r="L4037">
        <v>1</v>
      </c>
      <c r="M4037">
        <v>0</v>
      </c>
      <c r="N4037">
        <v>1</v>
      </c>
      <c r="O4037">
        <v>2</v>
      </c>
      <c r="P4037">
        <v>3</v>
      </c>
      <c r="Q4037">
        <v>1</v>
      </c>
      <c r="R4037">
        <v>0</v>
      </c>
      <c r="S4037">
        <v>3</v>
      </c>
      <c r="T4037">
        <v>3</v>
      </c>
      <c r="U4037">
        <v>1</v>
      </c>
      <c r="V4037">
        <v>0</v>
      </c>
      <c r="W4037">
        <v>2</v>
      </c>
      <c r="X4037">
        <v>0</v>
      </c>
      <c r="Y4037">
        <v>2</v>
      </c>
      <c r="Z4037">
        <v>0</v>
      </c>
      <c r="AA4037">
        <v>2</v>
      </c>
      <c r="AB4037">
        <v>0</v>
      </c>
      <c r="AC4037">
        <v>1</v>
      </c>
      <c r="AD4037">
        <v>0</v>
      </c>
      <c r="AE4037">
        <f>SUM(M4037:N4037)/SUM(K4037:AD4037)</f>
        <v>4.3478260869565216E-2</v>
      </c>
      <c r="AF4037">
        <f>SUM(S4037,Y4037)/SUM(K4037:AD4037)</f>
        <v>0.21739130434782608</v>
      </c>
      <c r="AG4037">
        <f t="shared" si="270"/>
        <v>0.2608695652173913</v>
      </c>
      <c r="AH4037">
        <f t="shared" si="271"/>
        <v>0.13043478260869565</v>
      </c>
      <c r="AI4037">
        <f t="shared" si="272"/>
        <v>0.17391304347826086</v>
      </c>
      <c r="AJ4037">
        <f t="shared" si="273"/>
        <v>0.17391304347826086</v>
      </c>
    </row>
    <row r="4038" spans="1:38" x14ac:dyDescent="0.2">
      <c r="A4038" t="s">
        <v>1640</v>
      </c>
      <c r="B4038">
        <v>113</v>
      </c>
      <c r="C4038">
        <v>136</v>
      </c>
      <c r="D4038">
        <f>C4038-B4038</f>
        <v>23</v>
      </c>
      <c r="E4038">
        <v>0.15840000000000001</v>
      </c>
      <c r="F4038">
        <v>7.2839999999999997E-3</v>
      </c>
      <c r="G4038">
        <v>6</v>
      </c>
      <c r="H4038" t="s">
        <v>35</v>
      </c>
      <c r="I4038" t="s">
        <v>658</v>
      </c>
      <c r="J4038">
        <v>3.7090000000000001</v>
      </c>
      <c r="K4038">
        <v>0</v>
      </c>
      <c r="L4038">
        <v>0</v>
      </c>
      <c r="M4038">
        <v>2</v>
      </c>
      <c r="N4038">
        <v>1</v>
      </c>
      <c r="O4038">
        <v>1</v>
      </c>
      <c r="P4038">
        <v>0</v>
      </c>
      <c r="Q4038">
        <v>3</v>
      </c>
      <c r="R4038">
        <v>1</v>
      </c>
      <c r="S4038">
        <v>3</v>
      </c>
      <c r="T4038">
        <v>2</v>
      </c>
      <c r="U4038">
        <v>1</v>
      </c>
      <c r="V4038">
        <v>1</v>
      </c>
      <c r="W4038">
        <v>1</v>
      </c>
      <c r="X4038">
        <v>0</v>
      </c>
      <c r="Y4038">
        <v>2</v>
      </c>
      <c r="Z4038">
        <v>1</v>
      </c>
      <c r="AA4038">
        <v>0</v>
      </c>
      <c r="AB4038">
        <v>3</v>
      </c>
      <c r="AC4038">
        <v>1</v>
      </c>
      <c r="AD4038">
        <v>0</v>
      </c>
      <c r="AE4038">
        <f>SUM(M4038:N4038)/SUM(K4038:AD4038)</f>
        <v>0.13043478260869565</v>
      </c>
      <c r="AF4038">
        <f>SUM(S4038,Y4038)/SUM(K4038:AD4038)</f>
        <v>0.21739130434782608</v>
      </c>
      <c r="AG4038">
        <f t="shared" si="270"/>
        <v>4.3478260869565216E-2</v>
      </c>
      <c r="AH4038">
        <f t="shared" si="271"/>
        <v>8.6956521739130432E-2</v>
      </c>
      <c r="AI4038">
        <f t="shared" si="272"/>
        <v>0.30434782608695654</v>
      </c>
      <c r="AJ4038">
        <f t="shared" si="273"/>
        <v>0.21739130434782608</v>
      </c>
    </row>
    <row r="4039" spans="1:38" x14ac:dyDescent="0.2">
      <c r="A4039" t="s">
        <v>1808</v>
      </c>
      <c r="B4039">
        <v>9</v>
      </c>
      <c r="C4039">
        <v>161</v>
      </c>
      <c r="D4039">
        <f>C4039-B4039</f>
        <v>152</v>
      </c>
      <c r="E4039">
        <v>0.1477</v>
      </c>
      <c r="F4039">
        <v>3.6099999999999999E-4</v>
      </c>
      <c r="G4039">
        <v>6</v>
      </c>
      <c r="H4039" t="s">
        <v>35</v>
      </c>
      <c r="I4039" t="s">
        <v>33</v>
      </c>
      <c r="J4039">
        <v>2.6150000000000002</v>
      </c>
      <c r="K4039">
        <v>5</v>
      </c>
      <c r="L4039">
        <v>0</v>
      </c>
      <c r="M4039">
        <v>8</v>
      </c>
      <c r="N4039">
        <v>5</v>
      </c>
      <c r="O4039">
        <v>0</v>
      </c>
      <c r="P4039">
        <v>9</v>
      </c>
      <c r="Q4039">
        <v>0</v>
      </c>
      <c r="R4039">
        <v>2</v>
      </c>
      <c r="S4039">
        <v>8</v>
      </c>
      <c r="T4039">
        <v>3</v>
      </c>
      <c r="U4039">
        <v>2</v>
      </c>
      <c r="V4039">
        <v>5</v>
      </c>
      <c r="W4039">
        <v>4</v>
      </c>
      <c r="X4039">
        <v>11</v>
      </c>
      <c r="Y4039">
        <v>12</v>
      </c>
      <c r="Z4039">
        <v>12</v>
      </c>
      <c r="AA4039">
        <v>2</v>
      </c>
      <c r="AB4039">
        <v>1</v>
      </c>
      <c r="AC4039">
        <v>2</v>
      </c>
      <c r="AD4039">
        <v>1</v>
      </c>
      <c r="AE4039">
        <f>SUM(M4039:N4039)/SUM(K4039:AD4039)</f>
        <v>0.14130434782608695</v>
      </c>
      <c r="AF4039">
        <f>SUM(S4039,Y4039)/SUM(K4039:AD4039)</f>
        <v>0.21739130434782608</v>
      </c>
      <c r="AG4039">
        <f t="shared" si="270"/>
        <v>0.19565217391304349</v>
      </c>
      <c r="AH4039">
        <f t="shared" si="271"/>
        <v>3.2608695652173912E-2</v>
      </c>
      <c r="AI4039">
        <f t="shared" si="272"/>
        <v>8.6956521739130432E-2</v>
      </c>
      <c r="AJ4039">
        <f t="shared" si="273"/>
        <v>0.32608695652173914</v>
      </c>
    </row>
    <row r="4040" spans="1:38" x14ac:dyDescent="0.2">
      <c r="A4040" t="s">
        <v>2135</v>
      </c>
      <c r="B4040">
        <v>434</v>
      </c>
      <c r="C4040">
        <v>479</v>
      </c>
      <c r="D4040">
        <f>C4040-B4040</f>
        <v>45</v>
      </c>
      <c r="E4040">
        <v>9.5100000000000004E-2</v>
      </c>
      <c r="F4040">
        <v>2.7699999999999999E-2</v>
      </c>
      <c r="G4040">
        <v>6</v>
      </c>
      <c r="H4040" t="s">
        <v>35</v>
      </c>
      <c r="I4040" t="s">
        <v>44</v>
      </c>
      <c r="J4040">
        <v>3.7909999999999999</v>
      </c>
      <c r="K4040">
        <v>1</v>
      </c>
      <c r="L4040">
        <v>2</v>
      </c>
      <c r="M4040">
        <v>3</v>
      </c>
      <c r="N4040">
        <v>4</v>
      </c>
      <c r="O4040">
        <v>1</v>
      </c>
      <c r="P4040">
        <v>3</v>
      </c>
      <c r="Q4040">
        <v>1</v>
      </c>
      <c r="R4040">
        <v>3</v>
      </c>
      <c r="S4040">
        <v>4</v>
      </c>
      <c r="T4040">
        <v>5</v>
      </c>
      <c r="U4040">
        <v>3</v>
      </c>
      <c r="V4040">
        <v>2</v>
      </c>
      <c r="W4040">
        <v>1</v>
      </c>
      <c r="X4040">
        <v>0</v>
      </c>
      <c r="Y4040">
        <v>6</v>
      </c>
      <c r="Z4040">
        <v>3</v>
      </c>
      <c r="AA4040">
        <v>3</v>
      </c>
      <c r="AB4040">
        <v>1</v>
      </c>
      <c r="AC4040">
        <v>0</v>
      </c>
      <c r="AD4040">
        <v>0</v>
      </c>
      <c r="AE4040">
        <f>SUM(M4040:N4040)/SUM(K4040:AD4040)</f>
        <v>0.15217391304347827</v>
      </c>
      <c r="AF4040">
        <f>SUM(S4040,Y4040)/SUM(K4040:AD4040)</f>
        <v>0.21739130434782608</v>
      </c>
      <c r="AG4040">
        <f t="shared" si="270"/>
        <v>0.10869565217391304</v>
      </c>
      <c r="AH4040">
        <f t="shared" si="271"/>
        <v>2.1739130434782608E-2</v>
      </c>
      <c r="AI4040">
        <f t="shared" si="272"/>
        <v>0.2608695652173913</v>
      </c>
      <c r="AJ4040">
        <f t="shared" si="273"/>
        <v>0.2391304347826087</v>
      </c>
    </row>
    <row r="4041" spans="1:38" x14ac:dyDescent="0.2">
      <c r="A4041" t="s">
        <v>3158</v>
      </c>
      <c r="B4041">
        <v>74</v>
      </c>
      <c r="C4041">
        <v>286</v>
      </c>
      <c r="D4041">
        <f>C4041-B4041</f>
        <v>212</v>
      </c>
      <c r="E4041">
        <v>0.24560000000000001</v>
      </c>
      <c r="F4041">
        <v>1.8E-5</v>
      </c>
      <c r="G4041">
        <v>42</v>
      </c>
      <c r="H4041" t="s">
        <v>35</v>
      </c>
      <c r="I4041" t="s">
        <v>133</v>
      </c>
      <c r="J4041">
        <v>2.5390000000000001</v>
      </c>
      <c r="K4041">
        <v>7</v>
      </c>
      <c r="L4041">
        <v>2</v>
      </c>
      <c r="M4041">
        <v>4</v>
      </c>
      <c r="N4041">
        <v>11</v>
      </c>
      <c r="O4041">
        <v>0</v>
      </c>
      <c r="P4041">
        <v>4</v>
      </c>
      <c r="Q4041">
        <v>4</v>
      </c>
      <c r="R4041">
        <v>0</v>
      </c>
      <c r="S4041">
        <v>10</v>
      </c>
      <c r="T4041">
        <v>5</v>
      </c>
      <c r="U4041">
        <v>1</v>
      </c>
      <c r="V4041">
        <v>9</v>
      </c>
      <c r="W4041">
        <v>6</v>
      </c>
      <c r="X4041">
        <v>8</v>
      </c>
      <c r="Y4041">
        <v>10</v>
      </c>
      <c r="Z4041">
        <v>2</v>
      </c>
      <c r="AA4041">
        <v>5</v>
      </c>
      <c r="AB4041">
        <v>2</v>
      </c>
      <c r="AC4041">
        <v>1</v>
      </c>
      <c r="AD4041">
        <v>1</v>
      </c>
      <c r="AE4041">
        <f>SUM(M4041:N4041)/SUM(K4041:AD4041)</f>
        <v>0.16304347826086957</v>
      </c>
      <c r="AF4041">
        <f>SUM(S4041,Y4041)/SUM(K4041:AD4041)</f>
        <v>0.21739130434782608</v>
      </c>
      <c r="AG4041">
        <f t="shared" si="270"/>
        <v>0.18478260869565216</v>
      </c>
      <c r="AH4041">
        <f t="shared" si="271"/>
        <v>2.1739130434782608E-2</v>
      </c>
      <c r="AI4041">
        <f t="shared" si="272"/>
        <v>8.6956521739130432E-2</v>
      </c>
      <c r="AJ4041">
        <f t="shared" si="273"/>
        <v>0.32608695652173914</v>
      </c>
    </row>
    <row r="4042" spans="1:38" x14ac:dyDescent="0.2">
      <c r="A4042" t="s">
        <v>2406</v>
      </c>
      <c r="B4042">
        <v>21</v>
      </c>
      <c r="C4042">
        <v>320</v>
      </c>
      <c r="D4042">
        <f>C4042-B4042</f>
        <v>299</v>
      </c>
      <c r="E4042">
        <v>1.4432</v>
      </c>
      <c r="F4042">
        <v>0.17535600000000001</v>
      </c>
      <c r="G4042">
        <v>90</v>
      </c>
      <c r="H4042" t="s">
        <v>35</v>
      </c>
      <c r="I4042" t="s">
        <v>535</v>
      </c>
      <c r="J4042">
        <v>3.1720000000000002</v>
      </c>
      <c r="K4042">
        <v>4</v>
      </c>
      <c r="L4042">
        <v>0</v>
      </c>
      <c r="M4042">
        <v>14</v>
      </c>
      <c r="N4042">
        <v>10</v>
      </c>
      <c r="O4042">
        <v>4</v>
      </c>
      <c r="P4042">
        <v>12</v>
      </c>
      <c r="Q4042">
        <v>2</v>
      </c>
      <c r="R4042">
        <v>5</v>
      </c>
      <c r="S4042">
        <v>25</v>
      </c>
      <c r="T4042">
        <v>8</v>
      </c>
      <c r="U4042">
        <v>3</v>
      </c>
      <c r="V4042">
        <v>11</v>
      </c>
      <c r="W4042">
        <v>5</v>
      </c>
      <c r="X4042">
        <v>3</v>
      </c>
      <c r="Y4042">
        <v>5</v>
      </c>
      <c r="Z4042">
        <v>6</v>
      </c>
      <c r="AA4042">
        <v>8</v>
      </c>
      <c r="AB4042">
        <v>7</v>
      </c>
      <c r="AC4042">
        <v>2</v>
      </c>
      <c r="AD4042">
        <v>4</v>
      </c>
      <c r="AE4042">
        <f>SUM(M4042:N4042)/SUM(K4042:AD4042)</f>
        <v>0.17391304347826086</v>
      </c>
      <c r="AF4042">
        <f>SUM(S4042,Y4042)/SUM(K4042:AD4042)</f>
        <v>0.21739130434782608</v>
      </c>
      <c r="AG4042">
        <f t="shared" si="270"/>
        <v>0.15217391304347827</v>
      </c>
      <c r="AH4042">
        <f t="shared" si="271"/>
        <v>7.2463768115942032E-2</v>
      </c>
      <c r="AI4042">
        <f t="shared" si="272"/>
        <v>0.16666666666666666</v>
      </c>
      <c r="AJ4042">
        <f t="shared" si="273"/>
        <v>0.21739130434782608</v>
      </c>
    </row>
    <row r="4043" spans="1:38" x14ac:dyDescent="0.2">
      <c r="A4043" t="s">
        <v>2839</v>
      </c>
      <c r="B4043">
        <v>699</v>
      </c>
      <c r="C4043">
        <v>767</v>
      </c>
      <c r="D4043">
        <f>C4043-B4043</f>
        <v>68</v>
      </c>
      <c r="E4043">
        <v>0.19389999999999999</v>
      </c>
      <c r="F4043">
        <v>3.5799999999999997E-4</v>
      </c>
      <c r="G4043">
        <v>18</v>
      </c>
      <c r="H4043" t="s">
        <v>35</v>
      </c>
      <c r="I4043" t="s">
        <v>33</v>
      </c>
      <c r="J4043">
        <v>2.87</v>
      </c>
      <c r="K4043">
        <v>1</v>
      </c>
      <c r="L4043">
        <v>2</v>
      </c>
      <c r="M4043">
        <v>2</v>
      </c>
      <c r="N4043">
        <v>6</v>
      </c>
      <c r="O4043">
        <v>1</v>
      </c>
      <c r="P4043">
        <v>3</v>
      </c>
      <c r="Q4043">
        <v>0</v>
      </c>
      <c r="R4043">
        <v>1</v>
      </c>
      <c r="S4043">
        <v>8</v>
      </c>
      <c r="T4043">
        <v>3</v>
      </c>
      <c r="U4043">
        <v>0</v>
      </c>
      <c r="V4043">
        <v>6</v>
      </c>
      <c r="W4043">
        <v>1</v>
      </c>
      <c r="X4043">
        <v>2</v>
      </c>
      <c r="Y4043">
        <v>2</v>
      </c>
      <c r="Z4043">
        <v>2</v>
      </c>
      <c r="AA4043">
        <v>4</v>
      </c>
      <c r="AB4043">
        <v>1</v>
      </c>
      <c r="AC4043">
        <v>0</v>
      </c>
      <c r="AD4043">
        <v>1</v>
      </c>
      <c r="AE4043">
        <f>SUM(M4043:N4043)/SUM(K4043:AD4043)</f>
        <v>0.17391304347826086</v>
      </c>
      <c r="AF4043">
        <f>SUM(S4043,Y4043)/SUM(K4043:AD4043)</f>
        <v>0.21739130434782608</v>
      </c>
      <c r="AG4043">
        <f t="shared" si="270"/>
        <v>0.10869565217391304</v>
      </c>
      <c r="AH4043">
        <f t="shared" si="271"/>
        <v>4.3478260869565216E-2</v>
      </c>
      <c r="AI4043">
        <f t="shared" si="272"/>
        <v>0.10869565217391304</v>
      </c>
      <c r="AJ4043">
        <f t="shared" si="273"/>
        <v>0.34782608695652173</v>
      </c>
    </row>
    <row r="4044" spans="1:38" x14ac:dyDescent="0.2">
      <c r="A4044" t="s">
        <v>1734</v>
      </c>
      <c r="B4044">
        <v>694</v>
      </c>
      <c r="C4044">
        <v>785</v>
      </c>
      <c r="D4044">
        <f>C4044-B4044</f>
        <v>91</v>
      </c>
      <c r="E4044">
        <v>0.1545</v>
      </c>
      <c r="F4044">
        <v>1.4E-5</v>
      </c>
      <c r="G4044">
        <v>6</v>
      </c>
      <c r="H4044" t="s">
        <v>46</v>
      </c>
      <c r="I4044" t="s">
        <v>1735</v>
      </c>
      <c r="J4044">
        <v>3.3140000000000001</v>
      </c>
      <c r="K4044">
        <v>3</v>
      </c>
      <c r="L4044">
        <v>2</v>
      </c>
      <c r="M4044">
        <v>2</v>
      </c>
      <c r="N4044">
        <v>16</v>
      </c>
      <c r="O4044">
        <v>3</v>
      </c>
      <c r="P4044">
        <v>1</v>
      </c>
      <c r="Q4044">
        <v>2</v>
      </c>
      <c r="R4044">
        <v>7</v>
      </c>
      <c r="S4044">
        <v>16</v>
      </c>
      <c r="T4044">
        <v>7</v>
      </c>
      <c r="U4044">
        <v>2</v>
      </c>
      <c r="V4044">
        <v>4</v>
      </c>
      <c r="W4044">
        <v>1</v>
      </c>
      <c r="X4044">
        <v>4</v>
      </c>
      <c r="Y4044">
        <v>4</v>
      </c>
      <c r="Z4044">
        <v>11</v>
      </c>
      <c r="AA4044">
        <v>4</v>
      </c>
      <c r="AB4044">
        <v>1</v>
      </c>
      <c r="AC4044">
        <v>0</v>
      </c>
      <c r="AD4044">
        <v>2</v>
      </c>
      <c r="AE4044">
        <f>SUM(M4044:N4044)/SUM(K4044:AD4044)</f>
        <v>0.19565217391304349</v>
      </c>
      <c r="AF4044">
        <f>SUM(S4044,Y4044)/SUM(K4044:AD4044)</f>
        <v>0.21739130434782608</v>
      </c>
      <c r="AG4044">
        <f t="shared" si="270"/>
        <v>5.434782608695652E-2</v>
      </c>
      <c r="AH4044">
        <f t="shared" si="271"/>
        <v>5.434782608695652E-2</v>
      </c>
      <c r="AI4044">
        <f t="shared" si="272"/>
        <v>0.18478260869565216</v>
      </c>
      <c r="AJ4044">
        <f t="shared" si="273"/>
        <v>0.29347826086956524</v>
      </c>
    </row>
    <row r="4045" spans="1:38" x14ac:dyDescent="0.2">
      <c r="A4045" t="s">
        <v>1449</v>
      </c>
      <c r="B4045">
        <v>5</v>
      </c>
      <c r="C4045">
        <v>86</v>
      </c>
      <c r="D4045">
        <f>C4045-B4045</f>
        <v>81</v>
      </c>
      <c r="E4045">
        <v>0.75990000000000002</v>
      </c>
      <c r="F4045">
        <v>7.4442999999999995E-2</v>
      </c>
      <c r="G4045">
        <v>90</v>
      </c>
      <c r="H4045" t="s">
        <v>35</v>
      </c>
      <c r="I4045" t="s">
        <v>40</v>
      </c>
      <c r="J4045">
        <v>2.8849999999999998</v>
      </c>
      <c r="K4045">
        <v>4</v>
      </c>
      <c r="L4045">
        <v>0</v>
      </c>
      <c r="M4045">
        <v>2</v>
      </c>
      <c r="N4045">
        <v>9</v>
      </c>
      <c r="O4045">
        <v>2</v>
      </c>
      <c r="P4045">
        <v>8</v>
      </c>
      <c r="Q4045">
        <v>0</v>
      </c>
      <c r="R4045">
        <v>2</v>
      </c>
      <c r="S4045">
        <v>8</v>
      </c>
      <c r="T4045">
        <v>1</v>
      </c>
      <c r="U4045">
        <v>0</v>
      </c>
      <c r="V4045">
        <v>3</v>
      </c>
      <c r="W4045">
        <v>1</v>
      </c>
      <c r="X4045">
        <v>1</v>
      </c>
      <c r="Y4045">
        <v>2</v>
      </c>
      <c r="Z4045">
        <v>3</v>
      </c>
      <c r="AA4045">
        <v>0</v>
      </c>
      <c r="AB4045">
        <v>0</v>
      </c>
      <c r="AC4045">
        <v>0</v>
      </c>
      <c r="AD4045">
        <v>0</v>
      </c>
      <c r="AE4045">
        <f>SUM(M4045:N4045)/SUM(K4045:AD4045)</f>
        <v>0.2391304347826087</v>
      </c>
      <c r="AF4045">
        <f>SUM(S4045,Y4045)/SUM(K4045:AD4045)</f>
        <v>0.21739130434782608</v>
      </c>
      <c r="AG4045">
        <f t="shared" si="270"/>
        <v>0.28260869565217389</v>
      </c>
      <c r="AH4045">
        <f t="shared" si="271"/>
        <v>4.3478260869565216E-2</v>
      </c>
      <c r="AI4045">
        <f t="shared" si="272"/>
        <v>6.5217391304347824E-2</v>
      </c>
      <c r="AJ4045">
        <f t="shared" si="273"/>
        <v>0.15217391304347827</v>
      </c>
      <c r="AK4045">
        <v>2</v>
      </c>
      <c r="AL4045">
        <v>0</v>
      </c>
    </row>
    <row r="4046" spans="1:38" x14ac:dyDescent="0.2">
      <c r="A4046" t="s">
        <v>2124</v>
      </c>
      <c r="B4046">
        <v>5</v>
      </c>
      <c r="C4046">
        <v>92</v>
      </c>
      <c r="D4046">
        <f>C4046-B4046</f>
        <v>87</v>
      </c>
      <c r="E4046">
        <v>0.21759999999999999</v>
      </c>
      <c r="F4046">
        <v>6.0089999999999996E-3</v>
      </c>
      <c r="G4046">
        <v>30</v>
      </c>
      <c r="H4046" t="s">
        <v>35</v>
      </c>
      <c r="I4046" t="s">
        <v>40</v>
      </c>
      <c r="J4046">
        <v>2.0870000000000002</v>
      </c>
      <c r="K4046">
        <v>1</v>
      </c>
      <c r="L4046">
        <v>0</v>
      </c>
      <c r="M4046">
        <v>8</v>
      </c>
      <c r="N4046">
        <v>3</v>
      </c>
      <c r="O4046">
        <v>0</v>
      </c>
      <c r="P4046">
        <v>0</v>
      </c>
      <c r="Q4046">
        <v>5</v>
      </c>
      <c r="R4046">
        <v>0</v>
      </c>
      <c r="S4046">
        <v>5</v>
      </c>
      <c r="T4046">
        <v>3</v>
      </c>
      <c r="U4046">
        <v>0</v>
      </c>
      <c r="V4046">
        <v>4</v>
      </c>
      <c r="W4046">
        <v>5</v>
      </c>
      <c r="X4046">
        <v>2</v>
      </c>
      <c r="Y4046">
        <v>5</v>
      </c>
      <c r="Z4046">
        <v>1</v>
      </c>
      <c r="AA4046">
        <v>3</v>
      </c>
      <c r="AB4046">
        <v>1</v>
      </c>
      <c r="AC4046">
        <v>0</v>
      </c>
      <c r="AD4046">
        <v>0</v>
      </c>
      <c r="AE4046">
        <f>SUM(M4046:N4046)/SUM(K4046:AD4046)</f>
        <v>0.2391304347826087</v>
      </c>
      <c r="AF4046">
        <f>SUM(S4046,Y4046)/SUM(K4046:AD4046)</f>
        <v>0.21739130434782608</v>
      </c>
      <c r="AG4046">
        <f t="shared" si="270"/>
        <v>0.13043478260869565</v>
      </c>
      <c r="AH4046">
        <f t="shared" si="271"/>
        <v>0</v>
      </c>
      <c r="AI4046">
        <f t="shared" si="272"/>
        <v>8.6956521739130432E-2</v>
      </c>
      <c r="AJ4046">
        <f t="shared" si="273"/>
        <v>0.32608695652173914</v>
      </c>
    </row>
    <row r="4047" spans="1:38" x14ac:dyDescent="0.2">
      <c r="A4047" t="s">
        <v>2755</v>
      </c>
      <c r="B4047">
        <v>1463</v>
      </c>
      <c r="C4047">
        <v>1711</v>
      </c>
      <c r="D4047">
        <f>C4047-B4047</f>
        <v>248</v>
      </c>
      <c r="E4047">
        <v>0.13489999999999999</v>
      </c>
      <c r="F4047">
        <v>9.7E-5</v>
      </c>
      <c r="G4047">
        <v>6</v>
      </c>
      <c r="H4047" t="s">
        <v>46</v>
      </c>
      <c r="I4047" t="s">
        <v>36</v>
      </c>
      <c r="J4047">
        <v>2.5030000000000001</v>
      </c>
      <c r="K4047">
        <v>8</v>
      </c>
      <c r="L4047">
        <v>0</v>
      </c>
      <c r="M4047">
        <v>8</v>
      </c>
      <c r="N4047">
        <v>24</v>
      </c>
      <c r="O4047">
        <v>5</v>
      </c>
      <c r="P4047">
        <v>9</v>
      </c>
      <c r="Q4047">
        <v>1</v>
      </c>
      <c r="R4047">
        <v>2</v>
      </c>
      <c r="S4047">
        <v>18</v>
      </c>
      <c r="T4047">
        <v>2</v>
      </c>
      <c r="U4047">
        <v>0</v>
      </c>
      <c r="V4047">
        <v>8</v>
      </c>
      <c r="W4047">
        <v>2</v>
      </c>
      <c r="X4047">
        <v>4</v>
      </c>
      <c r="Y4047">
        <v>7</v>
      </c>
      <c r="Z4047">
        <v>8</v>
      </c>
      <c r="AA4047">
        <v>6</v>
      </c>
      <c r="AB4047">
        <v>1</v>
      </c>
      <c r="AC4047">
        <v>0</v>
      </c>
      <c r="AD4047">
        <v>2</v>
      </c>
      <c r="AE4047">
        <f>SUM(M4047:N4047)/SUM(K4047:AD4047)</f>
        <v>0.27826086956521739</v>
      </c>
      <c r="AF4047">
        <f>SUM(S4047,Y4047)/SUM(K4047:AD4047)</f>
        <v>0.21739130434782608</v>
      </c>
      <c r="AG4047">
        <f t="shared" si="270"/>
        <v>0.16521739130434782</v>
      </c>
      <c r="AH4047">
        <f t="shared" si="271"/>
        <v>6.0869565217391307E-2</v>
      </c>
      <c r="AI4047">
        <f t="shared" si="272"/>
        <v>4.3478260869565216E-2</v>
      </c>
      <c r="AJ4047">
        <f t="shared" si="273"/>
        <v>0.23478260869565218</v>
      </c>
      <c r="AK4047">
        <v>1</v>
      </c>
      <c r="AL4047">
        <v>1</v>
      </c>
    </row>
    <row r="4048" spans="1:38" x14ac:dyDescent="0.2">
      <c r="A4048" t="s">
        <v>1841</v>
      </c>
      <c r="B4048">
        <v>21</v>
      </c>
      <c r="C4048">
        <v>596</v>
      </c>
      <c r="D4048">
        <f>C4048-B4048</f>
        <v>575</v>
      </c>
      <c r="E4048">
        <v>0.45219999999999999</v>
      </c>
      <c r="F4048">
        <v>2.63E-4</v>
      </c>
      <c r="G4048">
        <v>90</v>
      </c>
      <c r="H4048" t="s">
        <v>35</v>
      </c>
      <c r="I4048" t="s">
        <v>49</v>
      </c>
      <c r="J4048">
        <v>2.3719999999999999</v>
      </c>
      <c r="K4048">
        <v>6</v>
      </c>
      <c r="L4048">
        <v>1</v>
      </c>
      <c r="M4048">
        <v>16</v>
      </c>
      <c r="N4048">
        <v>26</v>
      </c>
      <c r="O4048">
        <v>0</v>
      </c>
      <c r="P4048">
        <v>18</v>
      </c>
      <c r="Q4048">
        <v>8</v>
      </c>
      <c r="R4048">
        <v>5</v>
      </c>
      <c r="S4048">
        <v>30</v>
      </c>
      <c r="T4048">
        <v>4</v>
      </c>
      <c r="U4048">
        <v>1</v>
      </c>
      <c r="V4048">
        <v>14</v>
      </c>
      <c r="W4048">
        <v>6</v>
      </c>
      <c r="X4048">
        <v>9</v>
      </c>
      <c r="Y4048">
        <v>9</v>
      </c>
      <c r="Z4048">
        <v>15</v>
      </c>
      <c r="AA4048">
        <v>5</v>
      </c>
      <c r="AB4048">
        <v>3</v>
      </c>
      <c r="AC4048">
        <v>1</v>
      </c>
      <c r="AD4048">
        <v>2</v>
      </c>
      <c r="AE4048">
        <f>SUM(M4048:N4048)/SUM(K4048:AD4048)</f>
        <v>0.23463687150837989</v>
      </c>
      <c r="AF4048">
        <f>SUM(S4048,Y4048)/SUM(K4048:AD4048)</f>
        <v>0.21787709497206703</v>
      </c>
      <c r="AG4048">
        <f t="shared" si="270"/>
        <v>0.16759776536312848</v>
      </c>
      <c r="AH4048">
        <f t="shared" si="271"/>
        <v>1.6759776536312849E-2</v>
      </c>
      <c r="AI4048">
        <f t="shared" si="272"/>
        <v>7.2625698324022353E-2</v>
      </c>
      <c r="AJ4048">
        <f t="shared" si="273"/>
        <v>0.29050279329608941</v>
      </c>
    </row>
    <row r="4049" spans="1:38" x14ac:dyDescent="0.2">
      <c r="A4049" t="s">
        <v>2802</v>
      </c>
      <c r="B4049">
        <v>10</v>
      </c>
      <c r="C4049">
        <v>405</v>
      </c>
      <c r="D4049">
        <f>C4049-B4049</f>
        <v>395</v>
      </c>
      <c r="E4049">
        <v>0.26569999999999999</v>
      </c>
      <c r="F4049">
        <v>1.0000000000000001E-5</v>
      </c>
      <c r="G4049">
        <v>54</v>
      </c>
      <c r="H4049" t="s">
        <v>35</v>
      </c>
      <c r="I4049" t="s">
        <v>49</v>
      </c>
      <c r="J4049">
        <v>2.5870000000000002</v>
      </c>
      <c r="K4049">
        <v>5</v>
      </c>
      <c r="L4049">
        <v>0</v>
      </c>
      <c r="M4049">
        <v>19</v>
      </c>
      <c r="N4049">
        <v>16</v>
      </c>
      <c r="O4049">
        <v>2</v>
      </c>
      <c r="P4049">
        <v>14</v>
      </c>
      <c r="Q4049">
        <v>4</v>
      </c>
      <c r="R4049">
        <v>3</v>
      </c>
      <c r="S4049">
        <v>30</v>
      </c>
      <c r="T4049">
        <v>7</v>
      </c>
      <c r="U4049">
        <v>1</v>
      </c>
      <c r="V4049">
        <v>12</v>
      </c>
      <c r="W4049">
        <v>7</v>
      </c>
      <c r="X4049">
        <v>2</v>
      </c>
      <c r="Y4049">
        <v>4</v>
      </c>
      <c r="Z4049">
        <v>23</v>
      </c>
      <c r="AA4049">
        <v>5</v>
      </c>
      <c r="AB4049">
        <v>1</v>
      </c>
      <c r="AC4049">
        <v>0</v>
      </c>
      <c r="AD4049">
        <v>1</v>
      </c>
      <c r="AE4049">
        <f>SUM(M4049:N4049)/SUM(K4049:AD4049)</f>
        <v>0.22435897435897437</v>
      </c>
      <c r="AF4049">
        <f>SUM(S4049,Y4049)/SUM(K4049:AD4049)</f>
        <v>0.21794871794871795</v>
      </c>
      <c r="AG4049">
        <f t="shared" si="270"/>
        <v>0.16666666666666666</v>
      </c>
      <c r="AH4049">
        <f t="shared" si="271"/>
        <v>1.9230769230769232E-2</v>
      </c>
      <c r="AI4049">
        <f t="shared" si="272"/>
        <v>7.6923076923076927E-2</v>
      </c>
      <c r="AJ4049">
        <f t="shared" si="273"/>
        <v>0.29487179487179488</v>
      </c>
    </row>
    <row r="4050" spans="1:38" x14ac:dyDescent="0.2">
      <c r="A4050" t="s">
        <v>3361</v>
      </c>
      <c r="B4050">
        <v>11</v>
      </c>
      <c r="C4050">
        <v>306</v>
      </c>
      <c r="D4050">
        <f>C4050-B4050</f>
        <v>295</v>
      </c>
      <c r="E4050">
        <v>0.32579999999999998</v>
      </c>
      <c r="F4050">
        <v>2.4740000000000001E-3</v>
      </c>
      <c r="G4050">
        <v>66</v>
      </c>
      <c r="H4050" t="s">
        <v>35</v>
      </c>
      <c r="I4050" t="s">
        <v>44</v>
      </c>
      <c r="J4050">
        <v>2.605</v>
      </c>
      <c r="K4050">
        <v>5</v>
      </c>
      <c r="L4050">
        <v>2</v>
      </c>
      <c r="M4050">
        <v>13</v>
      </c>
      <c r="N4050">
        <v>14</v>
      </c>
      <c r="O4050">
        <v>2</v>
      </c>
      <c r="P4050">
        <v>11</v>
      </c>
      <c r="Q4050">
        <v>1</v>
      </c>
      <c r="R4050">
        <v>3</v>
      </c>
      <c r="S4050">
        <v>18</v>
      </c>
      <c r="T4050">
        <v>3</v>
      </c>
      <c r="U4050">
        <v>0</v>
      </c>
      <c r="V4050">
        <v>14</v>
      </c>
      <c r="W4050">
        <v>3</v>
      </c>
      <c r="X4050">
        <v>7</v>
      </c>
      <c r="Y4050">
        <v>11</v>
      </c>
      <c r="Z4050">
        <v>9</v>
      </c>
      <c r="AA4050">
        <v>9</v>
      </c>
      <c r="AB4050">
        <v>5</v>
      </c>
      <c r="AC4050">
        <v>0</v>
      </c>
      <c r="AD4050">
        <v>3</v>
      </c>
      <c r="AE4050">
        <f>SUM(M4050:N4050)/SUM(K4050:AD4050)</f>
        <v>0.20300751879699247</v>
      </c>
      <c r="AF4050">
        <f>SUM(S4050,Y4050)/SUM(K4050:AD4050)</f>
        <v>0.21804511278195488</v>
      </c>
      <c r="AG4050">
        <f t="shared" si="270"/>
        <v>0.14285714285714285</v>
      </c>
      <c r="AH4050">
        <f t="shared" si="271"/>
        <v>3.7593984962406013E-2</v>
      </c>
      <c r="AI4050">
        <f t="shared" si="272"/>
        <v>8.2706766917293228E-2</v>
      </c>
      <c r="AJ4050">
        <f t="shared" si="273"/>
        <v>0.31578947368421051</v>
      </c>
    </row>
    <row r="4051" spans="1:38" x14ac:dyDescent="0.2">
      <c r="A4051" t="s">
        <v>2744</v>
      </c>
      <c r="B4051">
        <v>4</v>
      </c>
      <c r="C4051">
        <v>343</v>
      </c>
      <c r="D4051">
        <f>C4051-B4051</f>
        <v>339</v>
      </c>
      <c r="E4051">
        <v>0.38919999999999999</v>
      </c>
      <c r="F4051">
        <v>9.7900000000000005E-4</v>
      </c>
      <c r="G4051">
        <v>78</v>
      </c>
      <c r="H4051" t="s">
        <v>46</v>
      </c>
      <c r="I4051" t="s">
        <v>44</v>
      </c>
      <c r="J4051">
        <v>2.56</v>
      </c>
      <c r="K4051">
        <v>6</v>
      </c>
      <c r="L4051">
        <v>0</v>
      </c>
      <c r="M4051">
        <v>16</v>
      </c>
      <c r="N4051">
        <v>16</v>
      </c>
      <c r="O4051">
        <v>2</v>
      </c>
      <c r="P4051">
        <v>24</v>
      </c>
      <c r="Q4051">
        <v>2</v>
      </c>
      <c r="R4051">
        <v>2</v>
      </c>
      <c r="S4051">
        <v>23</v>
      </c>
      <c r="T4051">
        <v>2</v>
      </c>
      <c r="U4051">
        <v>0</v>
      </c>
      <c r="V4051">
        <v>8</v>
      </c>
      <c r="W4051">
        <v>5</v>
      </c>
      <c r="X4051">
        <v>5</v>
      </c>
      <c r="Y4051">
        <v>6</v>
      </c>
      <c r="Z4051">
        <v>6</v>
      </c>
      <c r="AA4051">
        <v>5</v>
      </c>
      <c r="AB4051">
        <v>4</v>
      </c>
      <c r="AC4051">
        <v>0</v>
      </c>
      <c r="AD4051">
        <v>1</v>
      </c>
      <c r="AE4051">
        <f>SUM(M4051:N4051)/SUM(K4051:AD4051)</f>
        <v>0.24060150375939848</v>
      </c>
      <c r="AF4051">
        <f>SUM(S4051,Y4051)/SUM(K4051:AD4051)</f>
        <v>0.21804511278195488</v>
      </c>
      <c r="AG4051">
        <f t="shared" si="270"/>
        <v>0.26315789473684209</v>
      </c>
      <c r="AH4051">
        <f t="shared" si="271"/>
        <v>2.2556390977443608E-2</v>
      </c>
      <c r="AI4051">
        <f t="shared" si="272"/>
        <v>6.0150375939849621E-2</v>
      </c>
      <c r="AJ4051">
        <f t="shared" si="273"/>
        <v>0.19548872180451127</v>
      </c>
      <c r="AK4051">
        <v>9</v>
      </c>
      <c r="AL4051">
        <v>0</v>
      </c>
    </row>
    <row r="4052" spans="1:38" x14ac:dyDescent="0.2">
      <c r="A4052" t="s">
        <v>354</v>
      </c>
      <c r="B4052">
        <v>5</v>
      </c>
      <c r="C4052">
        <v>310</v>
      </c>
      <c r="D4052">
        <f>C4052-B4052</f>
        <v>305</v>
      </c>
      <c r="E4052">
        <v>0.51729999999999998</v>
      </c>
      <c r="F4052">
        <v>4.4200000000000003E-3</v>
      </c>
      <c r="G4052">
        <v>90</v>
      </c>
      <c r="H4052" t="s">
        <v>35</v>
      </c>
      <c r="I4052" t="s">
        <v>49</v>
      </c>
      <c r="J4052">
        <v>2.3780000000000001</v>
      </c>
      <c r="K4052">
        <v>3</v>
      </c>
      <c r="L4052">
        <v>0</v>
      </c>
      <c r="M4052">
        <v>11</v>
      </c>
      <c r="N4052">
        <v>13</v>
      </c>
      <c r="O4052">
        <v>1</v>
      </c>
      <c r="P4052">
        <v>14</v>
      </c>
      <c r="Q4052">
        <v>2</v>
      </c>
      <c r="R4052">
        <v>2</v>
      </c>
      <c r="S4052">
        <v>22</v>
      </c>
      <c r="T4052">
        <v>2</v>
      </c>
      <c r="U4052">
        <v>0</v>
      </c>
      <c r="V4052">
        <v>10</v>
      </c>
      <c r="W4052">
        <v>5</v>
      </c>
      <c r="X4052">
        <v>6</v>
      </c>
      <c r="Y4052">
        <v>2</v>
      </c>
      <c r="Z4052">
        <v>5</v>
      </c>
      <c r="AA4052">
        <v>8</v>
      </c>
      <c r="AB4052">
        <v>2</v>
      </c>
      <c r="AC4052">
        <v>1</v>
      </c>
      <c r="AD4052">
        <v>1</v>
      </c>
      <c r="AE4052">
        <f>SUM(M4052:N4052)/SUM(K4052:AD4052)</f>
        <v>0.21818181818181817</v>
      </c>
      <c r="AF4052">
        <f>SUM(S4052,Y4052)/SUM(K4052:AD4052)</f>
        <v>0.21818181818181817</v>
      </c>
      <c r="AG4052">
        <f t="shared" si="270"/>
        <v>0.2</v>
      </c>
      <c r="AH4052">
        <f t="shared" si="271"/>
        <v>2.7272727272727271E-2</v>
      </c>
      <c r="AI4052">
        <f t="shared" si="272"/>
        <v>5.4545454545454543E-2</v>
      </c>
      <c r="AJ4052">
        <f t="shared" si="273"/>
        <v>0.2818181818181818</v>
      </c>
    </row>
    <row r="4053" spans="1:38" x14ac:dyDescent="0.2">
      <c r="A4053" t="s">
        <v>1208</v>
      </c>
      <c r="B4053">
        <v>72</v>
      </c>
      <c r="C4053">
        <v>372</v>
      </c>
      <c r="D4053">
        <f>C4053-B4053</f>
        <v>300</v>
      </c>
      <c r="E4053">
        <v>0.1895</v>
      </c>
      <c r="F4053">
        <v>3.3000000000000003E-5</v>
      </c>
      <c r="G4053">
        <v>18</v>
      </c>
      <c r="H4053" t="s">
        <v>35</v>
      </c>
      <c r="I4053" t="s">
        <v>51</v>
      </c>
      <c r="J4053">
        <v>2.9630000000000001</v>
      </c>
      <c r="K4053">
        <v>8</v>
      </c>
      <c r="L4053">
        <v>0</v>
      </c>
      <c r="M4053">
        <v>6</v>
      </c>
      <c r="N4053">
        <v>16</v>
      </c>
      <c r="O4053">
        <v>0</v>
      </c>
      <c r="P4053">
        <v>13</v>
      </c>
      <c r="Q4053">
        <v>2</v>
      </c>
      <c r="R4053">
        <v>4</v>
      </c>
      <c r="S4053">
        <v>23</v>
      </c>
      <c r="T4053">
        <v>6</v>
      </c>
      <c r="U4053">
        <v>2</v>
      </c>
      <c r="V4053">
        <v>7</v>
      </c>
      <c r="W4053">
        <v>6</v>
      </c>
      <c r="X4053">
        <v>7</v>
      </c>
      <c r="Y4053">
        <v>8</v>
      </c>
      <c r="Z4053">
        <v>14</v>
      </c>
      <c r="AA4053">
        <v>9</v>
      </c>
      <c r="AB4053">
        <v>5</v>
      </c>
      <c r="AC4053">
        <v>0</v>
      </c>
      <c r="AD4053">
        <v>6</v>
      </c>
      <c r="AE4053">
        <f>SUM(M4053:N4053)/SUM(K4053:AD4053)</f>
        <v>0.15492957746478872</v>
      </c>
      <c r="AF4053">
        <f>SUM(S4053,Y4053)/SUM(K4053:AD4053)</f>
        <v>0.21830985915492956</v>
      </c>
      <c r="AG4053">
        <f t="shared" si="270"/>
        <v>0.19014084507042253</v>
      </c>
      <c r="AH4053">
        <f t="shared" si="271"/>
        <v>4.2253521126760563E-2</v>
      </c>
      <c r="AI4053">
        <f t="shared" si="272"/>
        <v>0.11971830985915492</v>
      </c>
      <c r="AJ4053">
        <f t="shared" si="273"/>
        <v>0.27464788732394368</v>
      </c>
    </row>
    <row r="4054" spans="1:38" x14ac:dyDescent="0.2">
      <c r="A4054" t="s">
        <v>2514</v>
      </c>
      <c r="B4054">
        <v>17</v>
      </c>
      <c r="C4054">
        <v>339</v>
      </c>
      <c r="D4054">
        <f>C4054-B4054</f>
        <v>322</v>
      </c>
      <c r="E4054">
        <v>0.21240000000000001</v>
      </c>
      <c r="F4054">
        <v>6.3100000000000005E-4</v>
      </c>
      <c r="G4054">
        <v>30</v>
      </c>
      <c r="H4054" t="s">
        <v>46</v>
      </c>
      <c r="I4054" t="s">
        <v>36</v>
      </c>
      <c r="J4054">
        <v>2.4940000000000002</v>
      </c>
      <c r="K4054">
        <v>7</v>
      </c>
      <c r="L4054">
        <v>1</v>
      </c>
      <c r="M4054">
        <v>13</v>
      </c>
      <c r="N4054">
        <v>18</v>
      </c>
      <c r="O4054">
        <v>3</v>
      </c>
      <c r="P4054">
        <v>12</v>
      </c>
      <c r="Q4054">
        <v>5</v>
      </c>
      <c r="R4054">
        <v>4</v>
      </c>
      <c r="S4054">
        <v>15</v>
      </c>
      <c r="T4054">
        <v>4</v>
      </c>
      <c r="U4054">
        <v>1</v>
      </c>
      <c r="V4054">
        <v>9</v>
      </c>
      <c r="W4054">
        <v>6</v>
      </c>
      <c r="X4054">
        <v>11</v>
      </c>
      <c r="Y4054">
        <v>16</v>
      </c>
      <c r="Z4054">
        <v>8</v>
      </c>
      <c r="AA4054">
        <v>5</v>
      </c>
      <c r="AB4054">
        <v>2</v>
      </c>
      <c r="AC4054">
        <v>0</v>
      </c>
      <c r="AD4054">
        <v>2</v>
      </c>
      <c r="AE4054">
        <f>SUM(M4054:N4054)/SUM(K4054:AD4054)</f>
        <v>0.21830985915492956</v>
      </c>
      <c r="AF4054">
        <f>SUM(S4054,Y4054)/SUM(K4054:AD4054)</f>
        <v>0.21830985915492956</v>
      </c>
      <c r="AG4054">
        <f t="shared" si="270"/>
        <v>0.176056338028169</v>
      </c>
      <c r="AH4054">
        <f t="shared" si="271"/>
        <v>3.5211267605633804E-2</v>
      </c>
      <c r="AI4054">
        <f t="shared" si="272"/>
        <v>7.746478873239436E-2</v>
      </c>
      <c r="AJ4054">
        <f t="shared" si="273"/>
        <v>0.27464788732394368</v>
      </c>
      <c r="AK4054">
        <v>6</v>
      </c>
      <c r="AL4054">
        <v>3</v>
      </c>
    </row>
    <row r="4055" spans="1:38" x14ac:dyDescent="0.2">
      <c r="A4055" t="s">
        <v>1340</v>
      </c>
      <c r="B4055">
        <v>10</v>
      </c>
      <c r="C4055">
        <v>449</v>
      </c>
      <c r="D4055">
        <f>C4055-B4055</f>
        <v>439</v>
      </c>
      <c r="E4055">
        <v>0.1227</v>
      </c>
      <c r="F4055" s="1">
        <v>6.9999999999999999E-6</v>
      </c>
      <c r="G4055">
        <v>6</v>
      </c>
      <c r="H4055" t="s">
        <v>35</v>
      </c>
      <c r="I4055" t="s">
        <v>44</v>
      </c>
      <c r="J4055">
        <v>2.2450000000000001</v>
      </c>
      <c r="K4055">
        <v>2</v>
      </c>
      <c r="L4055">
        <v>0</v>
      </c>
      <c r="M4055">
        <v>16</v>
      </c>
      <c r="N4055">
        <v>16</v>
      </c>
      <c r="O4055">
        <v>2</v>
      </c>
      <c r="P4055">
        <v>22</v>
      </c>
      <c r="Q4055">
        <v>2</v>
      </c>
      <c r="R4055">
        <v>1</v>
      </c>
      <c r="S4055">
        <v>23</v>
      </c>
      <c r="T4055">
        <v>2</v>
      </c>
      <c r="U4055">
        <v>0</v>
      </c>
      <c r="V4055">
        <v>10</v>
      </c>
      <c r="W4055">
        <v>10</v>
      </c>
      <c r="X4055">
        <v>7</v>
      </c>
      <c r="Y4055">
        <v>8</v>
      </c>
      <c r="Z4055">
        <v>9</v>
      </c>
      <c r="AA4055">
        <v>5</v>
      </c>
      <c r="AB4055">
        <v>1</v>
      </c>
      <c r="AC4055">
        <v>3</v>
      </c>
      <c r="AD4055">
        <v>3</v>
      </c>
      <c r="AE4055">
        <f>SUM(M4055:N4055)/SUM(K4055:AD4055)</f>
        <v>0.22535211267605634</v>
      </c>
      <c r="AF4055">
        <f>SUM(S4055,Y4055)/SUM(K4055:AD4055)</f>
        <v>0.21830985915492956</v>
      </c>
      <c r="AG4055">
        <f t="shared" si="270"/>
        <v>0.23943661971830985</v>
      </c>
      <c r="AH4055">
        <f t="shared" si="271"/>
        <v>5.6338028169014086E-2</v>
      </c>
      <c r="AI4055">
        <f t="shared" si="272"/>
        <v>2.8169014084507043E-2</v>
      </c>
      <c r="AJ4055">
        <f t="shared" si="273"/>
        <v>0.23239436619718309</v>
      </c>
    </row>
    <row r="4056" spans="1:38" x14ac:dyDescent="0.2">
      <c r="A4056" t="s">
        <v>1703</v>
      </c>
      <c r="B4056">
        <v>531</v>
      </c>
      <c r="C4056">
        <v>636</v>
      </c>
      <c r="D4056">
        <f>C4056-B4056</f>
        <v>105</v>
      </c>
      <c r="E4056">
        <v>0.20349999999999999</v>
      </c>
      <c r="F4056">
        <v>4.0870000000000004E-3</v>
      </c>
      <c r="G4056">
        <v>30</v>
      </c>
      <c r="H4056" t="s">
        <v>35</v>
      </c>
      <c r="I4056" t="s">
        <v>1035</v>
      </c>
      <c r="J4056">
        <v>4.141</v>
      </c>
      <c r="K4056">
        <v>5</v>
      </c>
      <c r="L4056">
        <v>1</v>
      </c>
      <c r="M4056">
        <v>3</v>
      </c>
      <c r="N4056">
        <v>8</v>
      </c>
      <c r="O4056">
        <v>3</v>
      </c>
      <c r="P4056">
        <v>3</v>
      </c>
      <c r="Q4056">
        <v>2</v>
      </c>
      <c r="R4056">
        <v>8</v>
      </c>
      <c r="S4056">
        <v>10</v>
      </c>
      <c r="T4056">
        <v>12</v>
      </c>
      <c r="U4056">
        <v>2</v>
      </c>
      <c r="V4056">
        <v>3</v>
      </c>
      <c r="W4056">
        <v>4</v>
      </c>
      <c r="X4056">
        <v>1</v>
      </c>
      <c r="Y4056">
        <v>9</v>
      </c>
      <c r="Z4056">
        <v>2</v>
      </c>
      <c r="AA4056">
        <v>5</v>
      </c>
      <c r="AB4056">
        <v>4</v>
      </c>
      <c r="AC4056">
        <v>1</v>
      </c>
      <c r="AD4056">
        <v>1</v>
      </c>
      <c r="AE4056">
        <f>SUM(M4056:N4056)/SUM(K4056:AD4056)</f>
        <v>0.12643678160919541</v>
      </c>
      <c r="AF4056">
        <f>SUM(S4056,Y4056)/SUM(K4056:AD4056)</f>
        <v>0.21839080459770116</v>
      </c>
      <c r="AG4056">
        <f t="shared" si="270"/>
        <v>0.13793103448275862</v>
      </c>
      <c r="AH4056">
        <f t="shared" si="271"/>
        <v>5.7471264367816091E-2</v>
      </c>
      <c r="AI4056">
        <f t="shared" si="272"/>
        <v>0.2988505747126437</v>
      </c>
      <c r="AJ4056">
        <f t="shared" si="273"/>
        <v>0.16091954022988506</v>
      </c>
    </row>
    <row r="4057" spans="1:38" x14ac:dyDescent="0.2">
      <c r="A4057" t="s">
        <v>2106</v>
      </c>
      <c r="B4057">
        <v>327</v>
      </c>
      <c r="C4057">
        <v>477</v>
      </c>
      <c r="D4057">
        <f>C4057-B4057</f>
        <v>150</v>
      </c>
      <c r="E4057">
        <v>0.1804</v>
      </c>
      <c r="F4057">
        <v>2.2499999999999999E-4</v>
      </c>
      <c r="G4057">
        <v>18</v>
      </c>
      <c r="H4057" t="s">
        <v>35</v>
      </c>
      <c r="I4057" t="s">
        <v>33</v>
      </c>
      <c r="J4057">
        <v>3.1150000000000002</v>
      </c>
      <c r="K4057">
        <v>8</v>
      </c>
      <c r="L4057">
        <v>0</v>
      </c>
      <c r="M4057">
        <v>3</v>
      </c>
      <c r="N4057">
        <v>11</v>
      </c>
      <c r="O4057">
        <v>0</v>
      </c>
      <c r="P4057">
        <v>4</v>
      </c>
      <c r="Q4057">
        <v>2</v>
      </c>
      <c r="R4057">
        <v>4</v>
      </c>
      <c r="S4057">
        <v>10</v>
      </c>
      <c r="T4057">
        <v>7</v>
      </c>
      <c r="U4057">
        <v>1</v>
      </c>
      <c r="V4057">
        <v>4</v>
      </c>
      <c r="W4057">
        <v>3</v>
      </c>
      <c r="X4057">
        <v>5</v>
      </c>
      <c r="Y4057">
        <v>9</v>
      </c>
      <c r="Z4057">
        <v>11</v>
      </c>
      <c r="AA4057">
        <v>2</v>
      </c>
      <c r="AB4057">
        <v>1</v>
      </c>
      <c r="AC4057">
        <v>0</v>
      </c>
      <c r="AD4057">
        <v>2</v>
      </c>
      <c r="AE4057">
        <f>SUM(M4057:N4057)/SUM(K4057:AD4057)</f>
        <v>0.16091954022988506</v>
      </c>
      <c r="AF4057">
        <f>SUM(S4057,Y4057)/SUM(K4057:AD4057)</f>
        <v>0.21839080459770116</v>
      </c>
      <c r="AG4057">
        <f t="shared" si="270"/>
        <v>0.17241379310344829</v>
      </c>
      <c r="AH4057">
        <f t="shared" si="271"/>
        <v>2.2988505747126436E-2</v>
      </c>
      <c r="AI4057">
        <f t="shared" si="272"/>
        <v>0.14942528735632185</v>
      </c>
      <c r="AJ4057">
        <f t="shared" si="273"/>
        <v>0.27586206896551724</v>
      </c>
    </row>
    <row r="4058" spans="1:38" x14ac:dyDescent="0.2">
      <c r="A4058" t="s">
        <v>917</v>
      </c>
      <c r="B4058">
        <v>3</v>
      </c>
      <c r="C4058">
        <v>498</v>
      </c>
      <c r="D4058">
        <f>C4058-B4058</f>
        <v>495</v>
      </c>
      <c r="E4058">
        <v>0.45889999999999997</v>
      </c>
      <c r="F4058">
        <v>8.7000000000000001E-5</v>
      </c>
      <c r="G4058">
        <v>90</v>
      </c>
      <c r="H4058" t="s">
        <v>32</v>
      </c>
      <c r="I4058" t="s">
        <v>44</v>
      </c>
      <c r="J4058">
        <v>2.4550000000000001</v>
      </c>
      <c r="K4058">
        <v>4</v>
      </c>
      <c r="L4058">
        <v>0</v>
      </c>
      <c r="M4058">
        <v>17</v>
      </c>
      <c r="N4058">
        <v>17</v>
      </c>
      <c r="O4058">
        <v>2</v>
      </c>
      <c r="P4058">
        <v>23</v>
      </c>
      <c r="Q4058">
        <v>2</v>
      </c>
      <c r="R4058">
        <v>1</v>
      </c>
      <c r="S4058">
        <v>29</v>
      </c>
      <c r="T4058">
        <v>2</v>
      </c>
      <c r="U4058">
        <v>0</v>
      </c>
      <c r="V4058">
        <v>14</v>
      </c>
      <c r="W4058">
        <v>13</v>
      </c>
      <c r="X4058">
        <v>4</v>
      </c>
      <c r="Y4058">
        <v>9</v>
      </c>
      <c r="Z4058">
        <v>13</v>
      </c>
      <c r="AA4058">
        <v>18</v>
      </c>
      <c r="AB4058">
        <v>4</v>
      </c>
      <c r="AC4058">
        <v>0</v>
      </c>
      <c r="AD4058">
        <v>2</v>
      </c>
      <c r="AE4058">
        <f>SUM(M4058:N4058)/SUM(K4058:AD4058)</f>
        <v>0.19540229885057472</v>
      </c>
      <c r="AF4058">
        <f>SUM(S4058,Y4058)/SUM(K4058:AD4058)</f>
        <v>0.21839080459770116</v>
      </c>
      <c r="AG4058">
        <f t="shared" si="270"/>
        <v>0.22988505747126436</v>
      </c>
      <c r="AH4058">
        <f t="shared" si="271"/>
        <v>2.2988505747126436E-2</v>
      </c>
      <c r="AI4058">
        <f t="shared" si="272"/>
        <v>4.0229885057471264E-2</v>
      </c>
      <c r="AJ4058">
        <f t="shared" si="273"/>
        <v>0.29310344827586204</v>
      </c>
      <c r="AK4058">
        <v>4</v>
      </c>
      <c r="AL4058">
        <v>0</v>
      </c>
    </row>
    <row r="4059" spans="1:38" x14ac:dyDescent="0.2">
      <c r="A4059" t="s">
        <v>2404</v>
      </c>
      <c r="B4059">
        <v>382</v>
      </c>
      <c r="C4059">
        <v>580</v>
      </c>
      <c r="D4059">
        <f>C4059-B4059</f>
        <v>198</v>
      </c>
      <c r="E4059">
        <v>0.43530000000000002</v>
      </c>
      <c r="F4059">
        <v>1.5899999999999999E-4</v>
      </c>
      <c r="G4059">
        <v>90</v>
      </c>
      <c r="H4059" t="s">
        <v>46</v>
      </c>
      <c r="I4059" t="s">
        <v>44</v>
      </c>
      <c r="J4059">
        <v>2.5089999999999999</v>
      </c>
      <c r="K4059">
        <v>3</v>
      </c>
      <c r="L4059">
        <v>0</v>
      </c>
      <c r="M4059">
        <v>10</v>
      </c>
      <c r="N4059">
        <v>8</v>
      </c>
      <c r="O4059">
        <v>0</v>
      </c>
      <c r="P4059">
        <v>19</v>
      </c>
      <c r="Q4059">
        <v>2</v>
      </c>
      <c r="R4059">
        <v>2</v>
      </c>
      <c r="S4059">
        <v>18</v>
      </c>
      <c r="T4059">
        <v>0</v>
      </c>
      <c r="U4059">
        <v>0</v>
      </c>
      <c r="V4059">
        <v>2</v>
      </c>
      <c r="W4059">
        <v>2</v>
      </c>
      <c r="X4059">
        <v>5</v>
      </c>
      <c r="Y4059">
        <v>1</v>
      </c>
      <c r="Z4059">
        <v>6</v>
      </c>
      <c r="AA4059">
        <v>4</v>
      </c>
      <c r="AB4059">
        <v>1</v>
      </c>
      <c r="AC4059">
        <v>1</v>
      </c>
      <c r="AD4059">
        <v>3</v>
      </c>
      <c r="AE4059">
        <f>SUM(M4059:N4059)/SUM(K4059:AD4059)</f>
        <v>0.20689655172413793</v>
      </c>
      <c r="AF4059">
        <f>SUM(S4059,Y4059)/SUM(K4059:AD4059)</f>
        <v>0.21839080459770116</v>
      </c>
      <c r="AG4059">
        <f t="shared" si="270"/>
        <v>0.27586206896551724</v>
      </c>
      <c r="AH4059">
        <f t="shared" si="271"/>
        <v>4.5977011494252873E-2</v>
      </c>
      <c r="AI4059">
        <f t="shared" si="272"/>
        <v>3.4482758620689655E-2</v>
      </c>
      <c r="AJ4059">
        <f t="shared" si="273"/>
        <v>0.21839080459770116</v>
      </c>
      <c r="AK4059">
        <v>5</v>
      </c>
      <c r="AL4059">
        <v>0</v>
      </c>
    </row>
    <row r="4060" spans="1:38" x14ac:dyDescent="0.2">
      <c r="A4060" t="s">
        <v>2081</v>
      </c>
      <c r="B4060">
        <v>6</v>
      </c>
      <c r="C4060">
        <v>270</v>
      </c>
      <c r="D4060">
        <f>C4060-B4060</f>
        <v>264</v>
      </c>
      <c r="E4060">
        <v>0.4778</v>
      </c>
      <c r="F4060">
        <v>5.0000000000000002E-5</v>
      </c>
      <c r="G4060">
        <v>90</v>
      </c>
      <c r="H4060" t="s">
        <v>32</v>
      </c>
      <c r="I4060" t="s">
        <v>44</v>
      </c>
      <c r="J4060">
        <v>2.6709999999999998</v>
      </c>
      <c r="K4060">
        <v>1</v>
      </c>
      <c r="L4060">
        <v>0</v>
      </c>
      <c r="M4060">
        <v>9</v>
      </c>
      <c r="N4060">
        <v>11</v>
      </c>
      <c r="O4060">
        <v>0</v>
      </c>
      <c r="P4060">
        <v>11</v>
      </c>
      <c r="Q4060">
        <v>0</v>
      </c>
      <c r="R4060">
        <v>1</v>
      </c>
      <c r="S4060">
        <v>13</v>
      </c>
      <c r="T4060">
        <v>4</v>
      </c>
      <c r="U4060">
        <v>2</v>
      </c>
      <c r="V4060">
        <v>3</v>
      </c>
      <c r="W4060">
        <v>7</v>
      </c>
      <c r="X4060">
        <v>4</v>
      </c>
      <c r="Y4060">
        <v>6</v>
      </c>
      <c r="Z4060">
        <v>8</v>
      </c>
      <c r="AA4060">
        <v>4</v>
      </c>
      <c r="AB4060">
        <v>3</v>
      </c>
      <c r="AC4060">
        <v>0</v>
      </c>
      <c r="AD4060">
        <v>0</v>
      </c>
      <c r="AE4060">
        <f>SUM(M4060:N4060)/SUM(K4060:AD4060)</f>
        <v>0.22988505747126436</v>
      </c>
      <c r="AF4060">
        <f>SUM(S4060,Y4060)/SUM(K4060:AD4060)</f>
        <v>0.21839080459770116</v>
      </c>
      <c r="AG4060">
        <f t="shared" si="270"/>
        <v>0.21839080459770116</v>
      </c>
      <c r="AH4060">
        <f t="shared" si="271"/>
        <v>0</v>
      </c>
      <c r="AI4060">
        <f t="shared" si="272"/>
        <v>0.11494252873563218</v>
      </c>
      <c r="AJ4060">
        <f t="shared" si="273"/>
        <v>0.21839080459770116</v>
      </c>
      <c r="AK4060">
        <v>6</v>
      </c>
      <c r="AL4060">
        <v>1</v>
      </c>
    </row>
    <row r="4061" spans="1:38" x14ac:dyDescent="0.2">
      <c r="A4061" t="s">
        <v>226</v>
      </c>
      <c r="B4061">
        <v>6</v>
      </c>
      <c r="C4061">
        <v>209</v>
      </c>
      <c r="D4061">
        <f>C4061-B4061</f>
        <v>203</v>
      </c>
      <c r="E4061">
        <v>0.44330000000000003</v>
      </c>
      <c r="F4061">
        <v>6.6399999999999999E-4</v>
      </c>
      <c r="G4061">
        <v>90</v>
      </c>
      <c r="H4061" t="s">
        <v>35</v>
      </c>
      <c r="I4061" t="s">
        <v>44</v>
      </c>
      <c r="J4061">
        <v>2.4430000000000001</v>
      </c>
      <c r="K4061">
        <v>4</v>
      </c>
      <c r="L4061">
        <v>1</v>
      </c>
      <c r="M4061">
        <v>8</v>
      </c>
      <c r="N4061">
        <v>13</v>
      </c>
      <c r="O4061">
        <v>2</v>
      </c>
      <c r="P4061">
        <v>7</v>
      </c>
      <c r="Q4061">
        <v>1</v>
      </c>
      <c r="R4061">
        <v>0</v>
      </c>
      <c r="S4061">
        <v>12</v>
      </c>
      <c r="T4061">
        <v>2</v>
      </c>
      <c r="U4061">
        <v>2</v>
      </c>
      <c r="V4061">
        <v>5</v>
      </c>
      <c r="W4061">
        <v>8</v>
      </c>
      <c r="X4061">
        <v>4</v>
      </c>
      <c r="Y4061">
        <v>7</v>
      </c>
      <c r="Z4061">
        <v>8</v>
      </c>
      <c r="AA4061">
        <v>2</v>
      </c>
      <c r="AB4061">
        <v>1</v>
      </c>
      <c r="AC4061">
        <v>0</v>
      </c>
      <c r="AD4061">
        <v>0</v>
      </c>
      <c r="AE4061">
        <f>SUM(M4061:N4061)/SUM(K4061:AD4061)</f>
        <v>0.2413793103448276</v>
      </c>
      <c r="AF4061">
        <f>SUM(S4061,Y4061)/SUM(K4061:AD4061)</f>
        <v>0.21839080459770116</v>
      </c>
      <c r="AG4061">
        <f t="shared" si="270"/>
        <v>0.21839080459770116</v>
      </c>
      <c r="AH4061">
        <f t="shared" si="271"/>
        <v>2.2988505747126436E-2</v>
      </c>
      <c r="AI4061">
        <f t="shared" si="272"/>
        <v>5.7471264367816091E-2</v>
      </c>
      <c r="AJ4061">
        <f t="shared" si="273"/>
        <v>0.2413793103448276</v>
      </c>
      <c r="AK4061">
        <v>2</v>
      </c>
      <c r="AL4061">
        <v>0</v>
      </c>
    </row>
    <row r="4062" spans="1:38" x14ac:dyDescent="0.2">
      <c r="A4062" t="s">
        <v>923</v>
      </c>
      <c r="B4062">
        <v>12</v>
      </c>
      <c r="C4062">
        <v>442</v>
      </c>
      <c r="D4062">
        <f>C4062-B4062</f>
        <v>430</v>
      </c>
      <c r="E4062">
        <v>0.34739999999999999</v>
      </c>
      <c r="F4062">
        <v>1.5999999999999999E-5</v>
      </c>
      <c r="G4062">
        <v>66</v>
      </c>
      <c r="H4062" t="s">
        <v>35</v>
      </c>
      <c r="I4062" t="s">
        <v>44</v>
      </c>
      <c r="J4062">
        <v>2.331</v>
      </c>
      <c r="K4062">
        <v>4</v>
      </c>
      <c r="L4062">
        <v>0</v>
      </c>
      <c r="M4062">
        <v>13</v>
      </c>
      <c r="N4062">
        <v>24</v>
      </c>
      <c r="O4062">
        <v>2</v>
      </c>
      <c r="P4062">
        <v>15</v>
      </c>
      <c r="Q4062">
        <v>2</v>
      </c>
      <c r="R4062">
        <v>3</v>
      </c>
      <c r="S4062">
        <v>26</v>
      </c>
      <c r="T4062">
        <v>3</v>
      </c>
      <c r="U4062">
        <v>0</v>
      </c>
      <c r="V4062">
        <v>12</v>
      </c>
      <c r="W4062">
        <v>11</v>
      </c>
      <c r="X4062">
        <v>10</v>
      </c>
      <c r="Y4062">
        <v>7</v>
      </c>
      <c r="Z4062">
        <v>9</v>
      </c>
      <c r="AA4062">
        <v>4</v>
      </c>
      <c r="AB4062">
        <v>4</v>
      </c>
      <c r="AC4062">
        <v>0</v>
      </c>
      <c r="AD4062">
        <v>2</v>
      </c>
      <c r="AE4062">
        <f>SUM(M4062:N4062)/SUM(K4062:AD4062)</f>
        <v>0.24503311258278146</v>
      </c>
      <c r="AF4062">
        <f>SUM(S4062,Y4062)/SUM(K4062:AD4062)</f>
        <v>0.2185430463576159</v>
      </c>
      <c r="AG4062">
        <f t="shared" si="270"/>
        <v>0.19867549668874171</v>
      </c>
      <c r="AH4062">
        <f t="shared" si="271"/>
        <v>2.6490066225165563E-2</v>
      </c>
      <c r="AI4062">
        <f t="shared" si="272"/>
        <v>6.6225165562913912E-2</v>
      </c>
      <c r="AJ4062">
        <f t="shared" si="273"/>
        <v>0.24503311258278146</v>
      </c>
    </row>
    <row r="4063" spans="1:38" x14ac:dyDescent="0.2">
      <c r="A4063" t="s">
        <v>1696</v>
      </c>
      <c r="B4063">
        <v>386</v>
      </c>
      <c r="C4063">
        <v>417</v>
      </c>
      <c r="D4063">
        <f>C4063-B4063</f>
        <v>31</v>
      </c>
      <c r="E4063">
        <v>0.20649999999999999</v>
      </c>
      <c r="F4063">
        <v>5.4199999999999995E-4</v>
      </c>
      <c r="G4063">
        <v>30</v>
      </c>
      <c r="H4063" t="s">
        <v>35</v>
      </c>
      <c r="I4063" t="s">
        <v>49</v>
      </c>
      <c r="J4063">
        <v>3.6880000000000002</v>
      </c>
      <c r="K4063">
        <v>4</v>
      </c>
      <c r="L4063">
        <v>0</v>
      </c>
      <c r="M4063">
        <v>2</v>
      </c>
      <c r="N4063">
        <v>2</v>
      </c>
      <c r="O4063">
        <v>0</v>
      </c>
      <c r="P4063">
        <v>0</v>
      </c>
      <c r="Q4063">
        <v>1</v>
      </c>
      <c r="R4063">
        <v>4</v>
      </c>
      <c r="S4063">
        <v>2</v>
      </c>
      <c r="T4063">
        <v>2</v>
      </c>
      <c r="U4063">
        <v>1</v>
      </c>
      <c r="V4063">
        <v>2</v>
      </c>
      <c r="W4063">
        <v>1</v>
      </c>
      <c r="X4063">
        <v>0</v>
      </c>
      <c r="Y4063">
        <v>5</v>
      </c>
      <c r="Z4063">
        <v>2</v>
      </c>
      <c r="AA4063">
        <v>3</v>
      </c>
      <c r="AB4063">
        <v>0</v>
      </c>
      <c r="AC4063">
        <v>1</v>
      </c>
      <c r="AD4063">
        <v>0</v>
      </c>
      <c r="AE4063">
        <f>SUM(M4063:N4063)/SUM(K4063:AD4063)</f>
        <v>0.125</v>
      </c>
      <c r="AF4063">
        <f>SUM(S4063,Y4063)/SUM(K4063:AD4063)</f>
        <v>0.21875</v>
      </c>
      <c r="AG4063">
        <f t="shared" si="270"/>
        <v>0.15625</v>
      </c>
      <c r="AH4063">
        <f t="shared" si="271"/>
        <v>3.125E-2</v>
      </c>
      <c r="AI4063">
        <f t="shared" si="272"/>
        <v>0.21875</v>
      </c>
      <c r="AJ4063">
        <f t="shared" si="273"/>
        <v>0.25</v>
      </c>
    </row>
    <row r="4064" spans="1:38" x14ac:dyDescent="0.2">
      <c r="A4064" t="s">
        <v>2906</v>
      </c>
      <c r="B4064">
        <v>5</v>
      </c>
      <c r="C4064">
        <v>52</v>
      </c>
      <c r="D4064">
        <f>C4064-B4064</f>
        <v>47</v>
      </c>
      <c r="E4064">
        <v>0.2802</v>
      </c>
      <c r="F4064" s="1">
        <v>3.9999999999999998E-6</v>
      </c>
      <c r="G4064">
        <v>54</v>
      </c>
      <c r="H4064" t="s">
        <v>32</v>
      </c>
      <c r="I4064" t="s">
        <v>49</v>
      </c>
      <c r="J4064">
        <v>3.4969999999999999</v>
      </c>
      <c r="K4064">
        <v>3</v>
      </c>
      <c r="L4064">
        <v>0</v>
      </c>
      <c r="M4064">
        <v>1</v>
      </c>
      <c r="N4064">
        <v>3</v>
      </c>
      <c r="O4064">
        <v>1</v>
      </c>
      <c r="P4064">
        <v>1</v>
      </c>
      <c r="Q4064">
        <v>0</v>
      </c>
      <c r="R4064">
        <v>1</v>
      </c>
      <c r="S4064">
        <v>4</v>
      </c>
      <c r="T4064">
        <v>4</v>
      </c>
      <c r="U4064">
        <v>0</v>
      </c>
      <c r="V4064">
        <v>2</v>
      </c>
      <c r="W4064">
        <v>2</v>
      </c>
      <c r="X4064">
        <v>2</v>
      </c>
      <c r="Y4064">
        <v>3</v>
      </c>
      <c r="Z4064">
        <v>1</v>
      </c>
      <c r="AA4064">
        <v>2</v>
      </c>
      <c r="AB4064">
        <v>1</v>
      </c>
      <c r="AC4064">
        <v>0</v>
      </c>
      <c r="AD4064">
        <v>1</v>
      </c>
      <c r="AE4064">
        <f>SUM(M4064:N4064)/SUM(K4064:AD4064)</f>
        <v>0.125</v>
      </c>
      <c r="AF4064">
        <f>SUM(S4064,Y4064)/SUM(K4064:AD4064)</f>
        <v>0.21875</v>
      </c>
      <c r="AG4064">
        <f t="shared" si="270"/>
        <v>0.1875</v>
      </c>
      <c r="AH4064">
        <f t="shared" si="271"/>
        <v>6.25E-2</v>
      </c>
      <c r="AI4064">
        <f t="shared" si="272"/>
        <v>0.1875</v>
      </c>
      <c r="AJ4064">
        <f t="shared" si="273"/>
        <v>0.21875</v>
      </c>
    </row>
    <row r="4065" spans="1:38" x14ac:dyDescent="0.2">
      <c r="A4065" t="s">
        <v>1709</v>
      </c>
      <c r="B4065">
        <v>16</v>
      </c>
      <c r="C4065">
        <v>113</v>
      </c>
      <c r="D4065">
        <f>C4065-B4065</f>
        <v>97</v>
      </c>
      <c r="E4065">
        <v>0.13370000000000001</v>
      </c>
      <c r="F4065">
        <v>7.45E-4</v>
      </c>
      <c r="G4065">
        <v>6</v>
      </c>
      <c r="H4065" t="s">
        <v>35</v>
      </c>
      <c r="I4065" t="s">
        <v>44</v>
      </c>
      <c r="J4065">
        <v>2.82</v>
      </c>
      <c r="K4065">
        <v>0</v>
      </c>
      <c r="L4065">
        <v>0</v>
      </c>
      <c r="M4065">
        <v>5</v>
      </c>
      <c r="N4065">
        <v>5</v>
      </c>
      <c r="O4065">
        <v>0</v>
      </c>
      <c r="P4065">
        <v>6</v>
      </c>
      <c r="Q4065">
        <v>1</v>
      </c>
      <c r="R4065">
        <v>3</v>
      </c>
      <c r="S4065">
        <v>10</v>
      </c>
      <c r="T4065">
        <v>3</v>
      </c>
      <c r="U4065">
        <v>1</v>
      </c>
      <c r="V4065">
        <v>7</v>
      </c>
      <c r="W4065">
        <v>1</v>
      </c>
      <c r="X4065">
        <v>4</v>
      </c>
      <c r="Y4065">
        <v>4</v>
      </c>
      <c r="Z4065">
        <v>3</v>
      </c>
      <c r="AA4065">
        <v>6</v>
      </c>
      <c r="AB4065">
        <v>3</v>
      </c>
      <c r="AC4065">
        <v>0</v>
      </c>
      <c r="AD4065">
        <v>2</v>
      </c>
      <c r="AE4065">
        <f>SUM(M4065:N4065)/SUM(K4065:AD4065)</f>
        <v>0.15625</v>
      </c>
      <c r="AF4065">
        <f>SUM(S4065,Y4065)/SUM(K4065:AD4065)</f>
        <v>0.21875</v>
      </c>
      <c r="AG4065">
        <f t="shared" si="270"/>
        <v>0.109375</v>
      </c>
      <c r="AH4065">
        <f t="shared" si="271"/>
        <v>3.125E-2</v>
      </c>
      <c r="AI4065">
        <f t="shared" si="272"/>
        <v>0.15625</v>
      </c>
      <c r="AJ4065">
        <f t="shared" si="273"/>
        <v>0.328125</v>
      </c>
    </row>
    <row r="4066" spans="1:38" x14ac:dyDescent="0.2">
      <c r="A4066" t="s">
        <v>640</v>
      </c>
      <c r="B4066">
        <v>899</v>
      </c>
      <c r="C4066">
        <v>946</v>
      </c>
      <c r="D4066">
        <f>C4066-B4066</f>
        <v>47</v>
      </c>
      <c r="E4066">
        <v>0.20300000000000001</v>
      </c>
      <c r="F4066">
        <v>9.4700000000000003E-4</v>
      </c>
      <c r="G4066">
        <v>30</v>
      </c>
      <c r="H4066" t="s">
        <v>35</v>
      </c>
      <c r="I4066" t="s">
        <v>33</v>
      </c>
      <c r="J4066">
        <v>2.581</v>
      </c>
      <c r="K4066">
        <v>1</v>
      </c>
      <c r="L4066">
        <v>0</v>
      </c>
      <c r="M4066">
        <v>2</v>
      </c>
      <c r="N4066">
        <v>4</v>
      </c>
      <c r="O4066">
        <v>0</v>
      </c>
      <c r="P4066">
        <v>3</v>
      </c>
      <c r="Q4066">
        <v>0</v>
      </c>
      <c r="R4066">
        <v>0</v>
      </c>
      <c r="S4066">
        <v>4</v>
      </c>
      <c r="T4066">
        <v>2</v>
      </c>
      <c r="U4066">
        <v>1</v>
      </c>
      <c r="V4066">
        <v>2</v>
      </c>
      <c r="W4066">
        <v>1</v>
      </c>
      <c r="X4066">
        <v>2</v>
      </c>
      <c r="Y4066">
        <v>3</v>
      </c>
      <c r="Z4066">
        <v>3</v>
      </c>
      <c r="AA4066">
        <v>3</v>
      </c>
      <c r="AB4066">
        <v>0</v>
      </c>
      <c r="AC4066">
        <v>0</v>
      </c>
      <c r="AD4066">
        <v>1</v>
      </c>
      <c r="AE4066">
        <f>SUM(M4066:N4066)/SUM(K4066:AD4066)</f>
        <v>0.1875</v>
      </c>
      <c r="AF4066">
        <f>SUM(S4066,Y4066)/SUM(K4066:AD4066)</f>
        <v>0.21875</v>
      </c>
      <c r="AG4066">
        <f t="shared" si="270"/>
        <v>0.15625</v>
      </c>
      <c r="AH4066">
        <f t="shared" si="271"/>
        <v>3.125E-2</v>
      </c>
      <c r="AI4066">
        <f t="shared" si="272"/>
        <v>9.375E-2</v>
      </c>
      <c r="AJ4066">
        <f t="shared" si="273"/>
        <v>0.3125</v>
      </c>
    </row>
    <row r="4067" spans="1:38" x14ac:dyDescent="0.2">
      <c r="A4067" t="s">
        <v>1391</v>
      </c>
      <c r="B4067">
        <v>4</v>
      </c>
      <c r="C4067">
        <v>50</v>
      </c>
      <c r="D4067">
        <f>C4067-B4067</f>
        <v>46</v>
      </c>
      <c r="E4067">
        <v>0.1893</v>
      </c>
      <c r="F4067" s="1">
        <v>5.0000000000000004E-6</v>
      </c>
      <c r="G4067">
        <v>18</v>
      </c>
      <c r="H4067" t="s">
        <v>35</v>
      </c>
      <c r="I4067" t="s">
        <v>33</v>
      </c>
      <c r="J4067">
        <v>3.581</v>
      </c>
      <c r="K4067">
        <v>1</v>
      </c>
      <c r="L4067">
        <v>0</v>
      </c>
      <c r="M4067">
        <v>1</v>
      </c>
      <c r="N4067">
        <v>5</v>
      </c>
      <c r="O4067">
        <v>1</v>
      </c>
      <c r="P4067">
        <v>4</v>
      </c>
      <c r="Q4067">
        <v>0</v>
      </c>
      <c r="R4067">
        <v>5</v>
      </c>
      <c r="S4067">
        <v>5</v>
      </c>
      <c r="T4067">
        <v>1</v>
      </c>
      <c r="U4067">
        <v>0</v>
      </c>
      <c r="V4067">
        <v>2</v>
      </c>
      <c r="W4067">
        <v>0</v>
      </c>
      <c r="X4067">
        <v>1</v>
      </c>
      <c r="Y4067">
        <v>2</v>
      </c>
      <c r="Z4067">
        <v>2</v>
      </c>
      <c r="AA4067">
        <v>0</v>
      </c>
      <c r="AB4067">
        <v>1</v>
      </c>
      <c r="AC4067">
        <v>0</v>
      </c>
      <c r="AD4067">
        <v>1</v>
      </c>
      <c r="AE4067">
        <f>SUM(M4067:N4067)/SUM(K4067:AD4067)</f>
        <v>0.1875</v>
      </c>
      <c r="AF4067">
        <f>SUM(S4067,Y4067)/SUM(K4067:AD4067)</f>
        <v>0.21875</v>
      </c>
      <c r="AG4067">
        <f t="shared" si="270"/>
        <v>0.15625</v>
      </c>
      <c r="AH4067">
        <f t="shared" si="271"/>
        <v>6.25E-2</v>
      </c>
      <c r="AI4067">
        <f t="shared" si="272"/>
        <v>0.21875</v>
      </c>
      <c r="AJ4067">
        <f t="shared" si="273"/>
        <v>0.15625</v>
      </c>
    </row>
    <row r="4068" spans="1:38" x14ac:dyDescent="0.2">
      <c r="A4068" t="s">
        <v>1778</v>
      </c>
      <c r="B4068">
        <v>876</v>
      </c>
      <c r="C4068">
        <v>917</v>
      </c>
      <c r="D4068">
        <f>C4068-B4068</f>
        <v>41</v>
      </c>
      <c r="E4068">
        <v>0.2792</v>
      </c>
      <c r="F4068">
        <v>2.0070000000000001E-3</v>
      </c>
      <c r="G4068">
        <v>54</v>
      </c>
      <c r="H4068" t="s">
        <v>35</v>
      </c>
      <c r="I4068" t="s">
        <v>235</v>
      </c>
      <c r="J4068">
        <v>3.903</v>
      </c>
      <c r="K4068">
        <v>0</v>
      </c>
      <c r="L4068">
        <v>0</v>
      </c>
      <c r="M4068">
        <v>2</v>
      </c>
      <c r="N4068">
        <v>4</v>
      </c>
      <c r="O4068">
        <v>0</v>
      </c>
      <c r="P4068">
        <v>1</v>
      </c>
      <c r="Q4068">
        <v>1</v>
      </c>
      <c r="R4068">
        <v>0</v>
      </c>
      <c r="S4068">
        <v>3</v>
      </c>
      <c r="T4068">
        <v>8</v>
      </c>
      <c r="U4068">
        <v>0</v>
      </c>
      <c r="V4068">
        <v>1</v>
      </c>
      <c r="W4068">
        <v>0</v>
      </c>
      <c r="X4068">
        <v>0</v>
      </c>
      <c r="Y4068">
        <v>4</v>
      </c>
      <c r="Z4068">
        <v>2</v>
      </c>
      <c r="AA4068">
        <v>2</v>
      </c>
      <c r="AB4068">
        <v>3</v>
      </c>
      <c r="AC4068">
        <v>0</v>
      </c>
      <c r="AD4068">
        <v>1</v>
      </c>
      <c r="AE4068">
        <f>SUM(M4068:N4068)/SUM(K4068:AD4068)</f>
        <v>0.1875</v>
      </c>
      <c r="AF4068">
        <f>SUM(S4068,Y4068)/SUM(K4068:AD4068)</f>
        <v>0.21875</v>
      </c>
      <c r="AG4068">
        <f t="shared" si="270"/>
        <v>3.125E-2</v>
      </c>
      <c r="AH4068">
        <f t="shared" si="271"/>
        <v>3.125E-2</v>
      </c>
      <c r="AI4068">
        <f t="shared" si="272"/>
        <v>0.34375</v>
      </c>
      <c r="AJ4068">
        <f t="shared" si="273"/>
        <v>0.1875</v>
      </c>
    </row>
    <row r="4069" spans="1:38" x14ac:dyDescent="0.2">
      <c r="A4069" t="s">
        <v>590</v>
      </c>
      <c r="B4069">
        <v>26</v>
      </c>
      <c r="C4069">
        <v>239</v>
      </c>
      <c r="D4069">
        <f>C4069-B4069</f>
        <v>213</v>
      </c>
      <c r="E4069">
        <v>0.36840000000000001</v>
      </c>
      <c r="F4069">
        <v>8.2000000000000001E-5</v>
      </c>
      <c r="G4069">
        <v>78</v>
      </c>
      <c r="H4069" t="s">
        <v>32</v>
      </c>
      <c r="I4069" t="s">
        <v>40</v>
      </c>
      <c r="J4069">
        <v>2.7490000000000001</v>
      </c>
      <c r="K4069">
        <v>3</v>
      </c>
      <c r="L4069">
        <v>0</v>
      </c>
      <c r="M4069">
        <v>10</v>
      </c>
      <c r="N4069">
        <v>9</v>
      </c>
      <c r="O4069">
        <v>5</v>
      </c>
      <c r="P4069">
        <v>16</v>
      </c>
      <c r="Q4069">
        <v>2</v>
      </c>
      <c r="R4069">
        <v>2</v>
      </c>
      <c r="S4069">
        <v>13</v>
      </c>
      <c r="T4069">
        <v>2</v>
      </c>
      <c r="U4069">
        <v>0</v>
      </c>
      <c r="V4069">
        <v>6</v>
      </c>
      <c r="W4069">
        <v>4</v>
      </c>
      <c r="X4069">
        <v>0</v>
      </c>
      <c r="Y4069">
        <v>8</v>
      </c>
      <c r="Z4069">
        <v>6</v>
      </c>
      <c r="AA4069">
        <v>2</v>
      </c>
      <c r="AB4069">
        <v>1</v>
      </c>
      <c r="AC4069">
        <v>1</v>
      </c>
      <c r="AD4069">
        <v>6</v>
      </c>
      <c r="AE4069">
        <f>SUM(M4069:N4069)/SUM(K4069:AD4069)</f>
        <v>0.19791666666666666</v>
      </c>
      <c r="AF4069">
        <f>SUM(S4069,Y4069)/SUM(K4069:AD4069)</f>
        <v>0.21875</v>
      </c>
      <c r="AG4069">
        <f t="shared" si="270"/>
        <v>0.23958333333333334</v>
      </c>
      <c r="AH4069">
        <f t="shared" si="271"/>
        <v>0.125</v>
      </c>
      <c r="AI4069">
        <f t="shared" si="272"/>
        <v>5.2083333333333336E-2</v>
      </c>
      <c r="AJ4069">
        <f t="shared" si="273"/>
        <v>0.16666666666666666</v>
      </c>
      <c r="AK4069">
        <v>5</v>
      </c>
      <c r="AL4069">
        <v>0</v>
      </c>
    </row>
    <row r="4070" spans="1:38" x14ac:dyDescent="0.2">
      <c r="A4070" t="s">
        <v>1011</v>
      </c>
      <c r="B4070">
        <v>134</v>
      </c>
      <c r="C4070">
        <v>546</v>
      </c>
      <c r="D4070">
        <f>C4070-B4070</f>
        <v>412</v>
      </c>
      <c r="E4070">
        <v>0.23200000000000001</v>
      </c>
      <c r="F4070" s="1">
        <v>6.0000000000000002E-6</v>
      </c>
      <c r="G4070">
        <v>42</v>
      </c>
      <c r="H4070" t="s">
        <v>35</v>
      </c>
      <c r="I4070" t="s">
        <v>33</v>
      </c>
      <c r="J4070">
        <v>2.46</v>
      </c>
      <c r="K4070">
        <v>8</v>
      </c>
      <c r="L4070">
        <v>0</v>
      </c>
      <c r="M4070">
        <v>25</v>
      </c>
      <c r="N4070">
        <v>29</v>
      </c>
      <c r="O4070">
        <v>2</v>
      </c>
      <c r="P4070">
        <v>8</v>
      </c>
      <c r="Q4070">
        <v>8</v>
      </c>
      <c r="R4070">
        <v>5</v>
      </c>
      <c r="S4070">
        <v>36</v>
      </c>
      <c r="T4070">
        <v>17</v>
      </c>
      <c r="U4070">
        <v>3</v>
      </c>
      <c r="V4070">
        <v>22</v>
      </c>
      <c r="W4070">
        <v>8</v>
      </c>
      <c r="X4070">
        <v>20</v>
      </c>
      <c r="Y4070">
        <v>20</v>
      </c>
      <c r="Z4070">
        <v>19</v>
      </c>
      <c r="AA4070">
        <v>17</v>
      </c>
      <c r="AB4070">
        <v>2</v>
      </c>
      <c r="AC4070">
        <v>2</v>
      </c>
      <c r="AD4070">
        <v>5</v>
      </c>
      <c r="AE4070">
        <f>SUM(M4070:N4070)/SUM(K4070:AD4070)</f>
        <v>0.2109375</v>
      </c>
      <c r="AF4070">
        <f>SUM(S4070,Y4070)/SUM(K4070:AD4070)</f>
        <v>0.21875</v>
      </c>
      <c r="AG4070">
        <f t="shared" si="270"/>
        <v>9.375E-2</v>
      </c>
      <c r="AH4070">
        <f t="shared" si="271"/>
        <v>3.515625E-2</v>
      </c>
      <c r="AI4070">
        <f t="shared" si="272"/>
        <v>0.10546875</v>
      </c>
      <c r="AJ4070">
        <f t="shared" si="273"/>
        <v>0.3359375</v>
      </c>
    </row>
    <row r="4071" spans="1:38" x14ac:dyDescent="0.2">
      <c r="A4071" t="s">
        <v>2175</v>
      </c>
      <c r="B4071">
        <v>6</v>
      </c>
      <c r="C4071">
        <v>118</v>
      </c>
      <c r="D4071">
        <f>C4071-B4071</f>
        <v>112</v>
      </c>
      <c r="E4071">
        <v>0.2447</v>
      </c>
      <c r="F4071">
        <v>6.1269999999999996E-3</v>
      </c>
      <c r="G4071">
        <v>42</v>
      </c>
      <c r="H4071" t="s">
        <v>35</v>
      </c>
      <c r="I4071" t="s">
        <v>33</v>
      </c>
      <c r="J4071">
        <v>2.7919999999999998</v>
      </c>
      <c r="K4071">
        <v>2</v>
      </c>
      <c r="L4071">
        <v>0</v>
      </c>
      <c r="M4071">
        <v>4</v>
      </c>
      <c r="N4071">
        <v>10</v>
      </c>
      <c r="O4071">
        <v>1</v>
      </c>
      <c r="P4071">
        <v>4</v>
      </c>
      <c r="Q4071">
        <v>2</v>
      </c>
      <c r="R4071">
        <v>2</v>
      </c>
      <c r="S4071">
        <v>9</v>
      </c>
      <c r="T4071">
        <v>4</v>
      </c>
      <c r="U4071">
        <v>1</v>
      </c>
      <c r="V4071">
        <v>3</v>
      </c>
      <c r="W4071">
        <v>2</v>
      </c>
      <c r="X4071">
        <v>4</v>
      </c>
      <c r="Y4071">
        <v>5</v>
      </c>
      <c r="Z4071">
        <v>2</v>
      </c>
      <c r="AA4071">
        <v>4</v>
      </c>
      <c r="AB4071">
        <v>2</v>
      </c>
      <c r="AC4071">
        <v>1</v>
      </c>
      <c r="AD4071">
        <v>2</v>
      </c>
      <c r="AE4071">
        <f>SUM(M4071:N4071)/SUM(K4071:AD4071)</f>
        <v>0.21875</v>
      </c>
      <c r="AF4071">
        <f>SUM(S4071,Y4071)/SUM(K4071:AD4071)</f>
        <v>0.21875</v>
      </c>
      <c r="AG4071">
        <f t="shared" si="270"/>
        <v>0.125</v>
      </c>
      <c r="AH4071">
        <f t="shared" si="271"/>
        <v>6.25E-2</v>
      </c>
      <c r="AI4071">
        <f t="shared" si="272"/>
        <v>0.140625</v>
      </c>
      <c r="AJ4071">
        <f t="shared" si="273"/>
        <v>0.234375</v>
      </c>
    </row>
    <row r="4072" spans="1:38" x14ac:dyDescent="0.2">
      <c r="A4072" t="s">
        <v>1030</v>
      </c>
      <c r="B4072">
        <v>400</v>
      </c>
      <c r="C4072">
        <v>698</v>
      </c>
      <c r="D4072">
        <f>C4072-B4072</f>
        <v>298</v>
      </c>
      <c r="E4072">
        <v>0.16739999999999999</v>
      </c>
      <c r="F4072">
        <v>1.052E-3</v>
      </c>
      <c r="G4072">
        <v>18</v>
      </c>
      <c r="H4072" t="s">
        <v>35</v>
      </c>
      <c r="I4072" t="s">
        <v>44</v>
      </c>
      <c r="J4072">
        <v>2.677</v>
      </c>
      <c r="K4072">
        <v>3</v>
      </c>
      <c r="L4072">
        <v>2</v>
      </c>
      <c r="M4072">
        <v>14</v>
      </c>
      <c r="N4072">
        <v>9</v>
      </c>
      <c r="O4072">
        <v>2</v>
      </c>
      <c r="P4072">
        <v>11</v>
      </c>
      <c r="Q4072">
        <v>1</v>
      </c>
      <c r="R4072">
        <v>1</v>
      </c>
      <c r="S4072">
        <v>14</v>
      </c>
      <c r="T4072">
        <v>2</v>
      </c>
      <c r="U4072">
        <v>1</v>
      </c>
      <c r="V4072">
        <v>6</v>
      </c>
      <c r="W4072">
        <v>4</v>
      </c>
      <c r="X4072">
        <v>3</v>
      </c>
      <c r="Y4072">
        <v>7</v>
      </c>
      <c r="Z4072">
        <v>7</v>
      </c>
      <c r="AA4072">
        <v>4</v>
      </c>
      <c r="AB4072">
        <v>4</v>
      </c>
      <c r="AC4072">
        <v>0</v>
      </c>
      <c r="AD4072">
        <v>1</v>
      </c>
      <c r="AE4072">
        <f>SUM(M4072:N4072)/SUM(K4072:AD4072)</f>
        <v>0.23958333333333334</v>
      </c>
      <c r="AF4072">
        <f>SUM(S4072,Y4072)/SUM(K4072:AD4072)</f>
        <v>0.21875</v>
      </c>
      <c r="AG4072">
        <f t="shared" si="270"/>
        <v>0.1875</v>
      </c>
      <c r="AH4072">
        <f t="shared" si="271"/>
        <v>3.125E-2</v>
      </c>
      <c r="AI4072">
        <f t="shared" si="272"/>
        <v>8.3333333333333329E-2</v>
      </c>
      <c r="AJ4072">
        <f t="shared" si="273"/>
        <v>0.23958333333333334</v>
      </c>
    </row>
    <row r="4073" spans="1:38" x14ac:dyDescent="0.2">
      <c r="A4073" t="s">
        <v>1370</v>
      </c>
      <c r="B4073">
        <v>247</v>
      </c>
      <c r="C4073">
        <v>392</v>
      </c>
      <c r="D4073">
        <f>C4073-B4073</f>
        <v>145</v>
      </c>
      <c r="E4073">
        <v>0.29620000000000002</v>
      </c>
      <c r="F4073">
        <v>7.4999999999999993E-5</v>
      </c>
      <c r="G4073">
        <v>54</v>
      </c>
      <c r="H4073" t="s">
        <v>46</v>
      </c>
      <c r="I4073" t="s">
        <v>44</v>
      </c>
      <c r="J4073">
        <v>2.327</v>
      </c>
      <c r="K4073">
        <v>3</v>
      </c>
      <c r="L4073">
        <v>0</v>
      </c>
      <c r="M4073">
        <v>6</v>
      </c>
      <c r="N4073">
        <v>15</v>
      </c>
      <c r="O4073">
        <v>0</v>
      </c>
      <c r="P4073">
        <v>6</v>
      </c>
      <c r="Q4073">
        <v>0</v>
      </c>
      <c r="R4073">
        <v>0</v>
      </c>
      <c r="S4073">
        <v>12</v>
      </c>
      <c r="T4073">
        <v>1</v>
      </c>
      <c r="U4073">
        <v>0</v>
      </c>
      <c r="V4073">
        <v>4</v>
      </c>
      <c r="W4073">
        <v>4</v>
      </c>
      <c r="X4073">
        <v>1</v>
      </c>
      <c r="Y4073">
        <v>2</v>
      </c>
      <c r="Z4073">
        <v>2</v>
      </c>
      <c r="AA4073">
        <v>4</v>
      </c>
      <c r="AB4073">
        <v>3</v>
      </c>
      <c r="AC4073">
        <v>1</v>
      </c>
      <c r="AD4073">
        <v>0</v>
      </c>
      <c r="AE4073">
        <f>SUM(M4073:N4073)/SUM(K4073:AD4073)</f>
        <v>0.328125</v>
      </c>
      <c r="AF4073">
        <f>SUM(S4073,Y4073)/SUM(K4073:AD4073)</f>
        <v>0.21875</v>
      </c>
      <c r="AG4073">
        <f t="shared" si="270"/>
        <v>0.203125</v>
      </c>
      <c r="AH4073">
        <f t="shared" si="271"/>
        <v>1.5625E-2</v>
      </c>
      <c r="AI4073">
        <f t="shared" si="272"/>
        <v>6.25E-2</v>
      </c>
      <c r="AJ4073">
        <f t="shared" si="273"/>
        <v>0.171875</v>
      </c>
      <c r="AK4073">
        <v>10</v>
      </c>
      <c r="AL4073">
        <v>0</v>
      </c>
    </row>
    <row r="4074" spans="1:38" x14ac:dyDescent="0.2">
      <c r="A4074" t="s">
        <v>238</v>
      </c>
      <c r="B4074">
        <v>24</v>
      </c>
      <c r="C4074">
        <v>463</v>
      </c>
      <c r="D4074">
        <f>C4074-B4074</f>
        <v>439</v>
      </c>
      <c r="E4074">
        <v>0.33439999999999998</v>
      </c>
      <c r="F4074">
        <v>9.6900000000000003E-4</v>
      </c>
      <c r="G4074">
        <v>66</v>
      </c>
      <c r="H4074" t="s">
        <v>35</v>
      </c>
      <c r="I4074" t="s">
        <v>72</v>
      </c>
      <c r="J4074">
        <v>2.56</v>
      </c>
      <c r="K4074">
        <v>4</v>
      </c>
      <c r="L4074">
        <v>0</v>
      </c>
      <c r="M4074">
        <v>18</v>
      </c>
      <c r="N4074">
        <v>18</v>
      </c>
      <c r="O4074">
        <v>2</v>
      </c>
      <c r="P4074">
        <v>15</v>
      </c>
      <c r="Q4074">
        <v>3</v>
      </c>
      <c r="R4074">
        <v>5</v>
      </c>
      <c r="S4074">
        <v>29</v>
      </c>
      <c r="T4074">
        <v>4</v>
      </c>
      <c r="U4074">
        <v>2</v>
      </c>
      <c r="V4074">
        <v>16</v>
      </c>
      <c r="W4074">
        <v>11</v>
      </c>
      <c r="X4074">
        <v>4</v>
      </c>
      <c r="Y4074">
        <v>8</v>
      </c>
      <c r="Z4074">
        <v>14</v>
      </c>
      <c r="AA4074">
        <v>9</v>
      </c>
      <c r="AB4074">
        <v>4</v>
      </c>
      <c r="AC4074">
        <v>2</v>
      </c>
      <c r="AD4074">
        <v>1</v>
      </c>
      <c r="AE4074">
        <f>SUM(M4074:N4074)/SUM(K4074:AD4074)</f>
        <v>0.21301775147928995</v>
      </c>
      <c r="AF4074">
        <f>SUM(S4074,Y4074)/SUM(K4074:AD4074)</f>
        <v>0.21893491124260356</v>
      </c>
      <c r="AG4074">
        <f t="shared" si="270"/>
        <v>0.17751479289940827</v>
      </c>
      <c r="AH4074">
        <f t="shared" si="271"/>
        <v>2.9585798816568046E-2</v>
      </c>
      <c r="AI4074">
        <f t="shared" si="272"/>
        <v>8.8757396449704137E-2</v>
      </c>
      <c r="AJ4074">
        <f t="shared" si="273"/>
        <v>0.27218934911242604</v>
      </c>
    </row>
    <row r="4075" spans="1:38" x14ac:dyDescent="0.2">
      <c r="A4075" t="s">
        <v>1588</v>
      </c>
      <c r="B4075">
        <v>403</v>
      </c>
      <c r="C4075">
        <v>995</v>
      </c>
      <c r="D4075">
        <f>C4075-B4075</f>
        <v>592</v>
      </c>
      <c r="E4075">
        <v>0.2485</v>
      </c>
      <c r="F4075" s="1">
        <v>1.9999999999999999E-6</v>
      </c>
      <c r="G4075">
        <v>42</v>
      </c>
      <c r="H4075" t="s">
        <v>46</v>
      </c>
      <c r="I4075" t="s">
        <v>49</v>
      </c>
      <c r="J4075">
        <v>2.552</v>
      </c>
      <c r="K4075">
        <v>11</v>
      </c>
      <c r="L4075">
        <v>0</v>
      </c>
      <c r="M4075">
        <v>29</v>
      </c>
      <c r="N4075">
        <v>24</v>
      </c>
      <c r="O4075">
        <v>0</v>
      </c>
      <c r="P4075">
        <v>37</v>
      </c>
      <c r="Q4075">
        <v>6</v>
      </c>
      <c r="R4075">
        <v>4</v>
      </c>
      <c r="S4075">
        <v>34</v>
      </c>
      <c r="T4075">
        <v>6</v>
      </c>
      <c r="U4075">
        <v>4</v>
      </c>
      <c r="V4075">
        <v>10</v>
      </c>
      <c r="W4075">
        <v>10</v>
      </c>
      <c r="X4075">
        <v>15</v>
      </c>
      <c r="Y4075">
        <v>19</v>
      </c>
      <c r="Z4075">
        <v>13</v>
      </c>
      <c r="AA4075">
        <v>8</v>
      </c>
      <c r="AB4075">
        <v>6</v>
      </c>
      <c r="AC4075">
        <v>0</v>
      </c>
      <c r="AD4075">
        <v>6</v>
      </c>
      <c r="AE4075">
        <f>SUM(M4075:N4075)/SUM(K4075:AD4075)</f>
        <v>0.21900826446280991</v>
      </c>
      <c r="AF4075">
        <f>SUM(S4075,Y4075)/SUM(K4075:AD4075)</f>
        <v>0.21900826446280991</v>
      </c>
      <c r="AG4075">
        <f t="shared" si="270"/>
        <v>0.23966942148760331</v>
      </c>
      <c r="AH4075">
        <f t="shared" si="271"/>
        <v>2.4793388429752067E-2</v>
      </c>
      <c r="AI4075">
        <f t="shared" si="272"/>
        <v>8.2644628099173556E-2</v>
      </c>
      <c r="AJ4075">
        <f t="shared" si="273"/>
        <v>0.21487603305785125</v>
      </c>
      <c r="AK4075">
        <v>35</v>
      </c>
      <c r="AL4075">
        <v>2</v>
      </c>
    </row>
    <row r="4076" spans="1:38" x14ac:dyDescent="0.2">
      <c r="A4076" t="s">
        <v>1089</v>
      </c>
      <c r="B4076">
        <v>32</v>
      </c>
      <c r="C4076">
        <v>252</v>
      </c>
      <c r="D4076">
        <f>C4076-B4076</f>
        <v>220</v>
      </c>
      <c r="E4076">
        <v>0.15040000000000001</v>
      </c>
      <c r="F4076">
        <v>1.05E-4</v>
      </c>
      <c r="G4076">
        <v>6</v>
      </c>
      <c r="H4076" t="s">
        <v>35</v>
      </c>
      <c r="I4076" t="s">
        <v>40</v>
      </c>
      <c r="J4076">
        <v>2.64</v>
      </c>
      <c r="K4076">
        <v>7</v>
      </c>
      <c r="L4076">
        <v>3</v>
      </c>
      <c r="M4076">
        <v>6</v>
      </c>
      <c r="N4076">
        <v>15</v>
      </c>
      <c r="O4076">
        <v>2</v>
      </c>
      <c r="P4076">
        <v>13</v>
      </c>
      <c r="Q4076">
        <v>8</v>
      </c>
      <c r="R4076">
        <v>2</v>
      </c>
      <c r="S4076">
        <v>18</v>
      </c>
      <c r="T4076">
        <v>5</v>
      </c>
      <c r="U4076">
        <v>2</v>
      </c>
      <c r="V4076">
        <v>13</v>
      </c>
      <c r="W4076">
        <v>13</v>
      </c>
      <c r="X4076">
        <v>3</v>
      </c>
      <c r="Y4076">
        <v>14</v>
      </c>
      <c r="Z4076">
        <v>7</v>
      </c>
      <c r="AA4076">
        <v>8</v>
      </c>
      <c r="AB4076">
        <v>1</v>
      </c>
      <c r="AC4076">
        <v>0</v>
      </c>
      <c r="AD4076">
        <v>6</v>
      </c>
      <c r="AE4076">
        <f>SUM(M4076:N4076)/SUM(K4076:AD4076)</f>
        <v>0.14383561643835616</v>
      </c>
      <c r="AF4076">
        <f>SUM(S4076,Y4076)/SUM(K4076:AD4076)</f>
        <v>0.21917808219178081</v>
      </c>
      <c r="AG4076">
        <f t="shared" si="270"/>
        <v>0.22602739726027396</v>
      </c>
      <c r="AH4076">
        <f t="shared" si="271"/>
        <v>5.4794520547945202E-2</v>
      </c>
      <c r="AI4076">
        <f t="shared" si="272"/>
        <v>6.8493150684931503E-2</v>
      </c>
      <c r="AJ4076">
        <f t="shared" si="273"/>
        <v>0.28767123287671231</v>
      </c>
    </row>
    <row r="4077" spans="1:38" x14ac:dyDescent="0.2">
      <c r="A4077" t="s">
        <v>2818</v>
      </c>
      <c r="B4077">
        <v>335</v>
      </c>
      <c r="C4077">
        <v>616</v>
      </c>
      <c r="D4077">
        <f>C4077-B4077</f>
        <v>281</v>
      </c>
      <c r="E4077">
        <v>0.191</v>
      </c>
      <c r="F4077" s="1">
        <v>7.9999999999999996E-6</v>
      </c>
      <c r="G4077">
        <v>18</v>
      </c>
      <c r="H4077" t="s">
        <v>32</v>
      </c>
      <c r="I4077" t="s">
        <v>33</v>
      </c>
      <c r="J4077">
        <v>2.8759999999999999</v>
      </c>
      <c r="K4077">
        <v>10</v>
      </c>
      <c r="L4077">
        <v>0</v>
      </c>
      <c r="M4077">
        <v>9</v>
      </c>
      <c r="N4077">
        <v>16</v>
      </c>
      <c r="O4077">
        <v>2</v>
      </c>
      <c r="P4077">
        <v>16</v>
      </c>
      <c r="Q4077">
        <v>3</v>
      </c>
      <c r="R4077">
        <v>3</v>
      </c>
      <c r="S4077">
        <v>23</v>
      </c>
      <c r="T4077">
        <v>9</v>
      </c>
      <c r="U4077">
        <v>0</v>
      </c>
      <c r="V4077">
        <v>7</v>
      </c>
      <c r="W4077">
        <v>5</v>
      </c>
      <c r="X4077">
        <v>9</v>
      </c>
      <c r="Y4077">
        <v>9</v>
      </c>
      <c r="Z4077">
        <v>10</v>
      </c>
      <c r="AA4077">
        <v>9</v>
      </c>
      <c r="AB4077">
        <v>2</v>
      </c>
      <c r="AC4077">
        <v>1</v>
      </c>
      <c r="AD4077">
        <v>3</v>
      </c>
      <c r="AE4077">
        <f>SUM(M4077:N4077)/SUM(K4077:AD4077)</f>
        <v>0.17123287671232876</v>
      </c>
      <c r="AF4077">
        <f>SUM(S4077,Y4077)/SUM(K4077:AD4077)</f>
        <v>0.21917808219178081</v>
      </c>
      <c r="AG4077">
        <f t="shared" si="270"/>
        <v>0.21232876712328766</v>
      </c>
      <c r="AH4077">
        <f t="shared" si="271"/>
        <v>4.1095890410958902E-2</v>
      </c>
      <c r="AI4077">
        <f t="shared" si="272"/>
        <v>9.5890410958904104E-2</v>
      </c>
      <c r="AJ4077">
        <f t="shared" si="273"/>
        <v>0.26027397260273971</v>
      </c>
      <c r="AK4077">
        <v>1</v>
      </c>
      <c r="AL4077">
        <v>0</v>
      </c>
    </row>
    <row r="4078" spans="1:38" x14ac:dyDescent="0.2">
      <c r="A4078" t="s">
        <v>3117</v>
      </c>
      <c r="B4078">
        <v>1226</v>
      </c>
      <c r="C4078">
        <v>1765</v>
      </c>
      <c r="D4078">
        <f>C4078-B4078</f>
        <v>539</v>
      </c>
      <c r="E4078">
        <v>0.13220000000000001</v>
      </c>
      <c r="F4078">
        <v>8.2102999999999995E-2</v>
      </c>
      <c r="G4078">
        <v>6</v>
      </c>
      <c r="H4078" t="s">
        <v>35</v>
      </c>
      <c r="I4078" t="s">
        <v>40</v>
      </c>
      <c r="J4078">
        <v>2.3849999999999998</v>
      </c>
      <c r="K4078">
        <v>2</v>
      </c>
      <c r="L4078">
        <v>1</v>
      </c>
      <c r="M4078">
        <v>24</v>
      </c>
      <c r="N4078">
        <v>18</v>
      </c>
      <c r="O4078">
        <v>1</v>
      </c>
      <c r="P4078">
        <v>22</v>
      </c>
      <c r="Q4078">
        <v>7</v>
      </c>
      <c r="R4078">
        <v>8</v>
      </c>
      <c r="S4078">
        <v>35</v>
      </c>
      <c r="T4078">
        <v>4</v>
      </c>
      <c r="U4078">
        <v>1</v>
      </c>
      <c r="V4078">
        <v>20</v>
      </c>
      <c r="W4078">
        <v>13</v>
      </c>
      <c r="X4078">
        <v>10</v>
      </c>
      <c r="Y4078">
        <v>13</v>
      </c>
      <c r="Z4078">
        <v>13</v>
      </c>
      <c r="AA4078">
        <v>14</v>
      </c>
      <c r="AB4078">
        <v>2</v>
      </c>
      <c r="AC4078">
        <v>0</v>
      </c>
      <c r="AD4078">
        <v>11</v>
      </c>
      <c r="AE4078">
        <f>SUM(M4078:N4078)/SUM(K4078:AD4078)</f>
        <v>0.19178082191780821</v>
      </c>
      <c r="AF4078">
        <f>SUM(S4078,Y4078)/SUM(K4078:AD4078)</f>
        <v>0.21917808219178081</v>
      </c>
      <c r="AG4078">
        <f t="shared" si="270"/>
        <v>0.16894977168949771</v>
      </c>
      <c r="AH4078">
        <f t="shared" si="271"/>
        <v>5.4794520547945202E-2</v>
      </c>
      <c r="AI4078">
        <f t="shared" si="272"/>
        <v>6.8493150684931503E-2</v>
      </c>
      <c r="AJ4078">
        <f t="shared" si="273"/>
        <v>0.29680365296803651</v>
      </c>
    </row>
    <row r="4079" spans="1:38" x14ac:dyDescent="0.2">
      <c r="A4079" t="s">
        <v>1979</v>
      </c>
      <c r="B4079">
        <v>55</v>
      </c>
      <c r="C4079">
        <v>209</v>
      </c>
      <c r="D4079">
        <f>C4079-B4079</f>
        <v>154</v>
      </c>
      <c r="E4079">
        <v>0.2215</v>
      </c>
      <c r="F4079" t="s">
        <v>644</v>
      </c>
      <c r="G4079">
        <v>30</v>
      </c>
      <c r="H4079" t="s">
        <v>35</v>
      </c>
      <c r="I4079" t="s">
        <v>33</v>
      </c>
      <c r="J4079">
        <v>2.4580000000000002</v>
      </c>
      <c r="K4079">
        <v>1</v>
      </c>
      <c r="L4079">
        <v>0</v>
      </c>
      <c r="M4079">
        <v>4</v>
      </c>
      <c r="N4079">
        <v>11</v>
      </c>
      <c r="O4079">
        <v>0</v>
      </c>
      <c r="P4079">
        <v>5</v>
      </c>
      <c r="Q4079">
        <v>0</v>
      </c>
      <c r="R4079">
        <v>2</v>
      </c>
      <c r="S4079">
        <v>10</v>
      </c>
      <c r="T4079">
        <v>3</v>
      </c>
      <c r="U4079">
        <v>1</v>
      </c>
      <c r="V4079">
        <v>8</v>
      </c>
      <c r="W4079">
        <v>3</v>
      </c>
      <c r="X4079">
        <v>7</v>
      </c>
      <c r="Y4079">
        <v>6</v>
      </c>
      <c r="Z4079">
        <v>5</v>
      </c>
      <c r="AA4079">
        <v>2</v>
      </c>
      <c r="AB4079">
        <v>3</v>
      </c>
      <c r="AC4079">
        <v>0</v>
      </c>
      <c r="AD4079">
        <v>2</v>
      </c>
      <c r="AE4079">
        <f>SUM(M4079:N4079)/SUM(K4079:AD4079)</f>
        <v>0.20547945205479451</v>
      </c>
      <c r="AF4079">
        <f>SUM(S4079,Y4079)/SUM(K4079:AD4079)</f>
        <v>0.21917808219178081</v>
      </c>
      <c r="AG4079">
        <f t="shared" si="270"/>
        <v>0.12328767123287671</v>
      </c>
      <c r="AH4079">
        <f t="shared" si="271"/>
        <v>2.7397260273972601E-2</v>
      </c>
      <c r="AI4079">
        <f t="shared" si="272"/>
        <v>0.12328767123287671</v>
      </c>
      <c r="AJ4079">
        <f t="shared" si="273"/>
        <v>0.30136986301369861</v>
      </c>
    </row>
    <row r="4080" spans="1:38" x14ac:dyDescent="0.2">
      <c r="A4080" t="s">
        <v>3268</v>
      </c>
      <c r="B4080">
        <v>4</v>
      </c>
      <c r="C4080">
        <v>138</v>
      </c>
      <c r="D4080">
        <f>C4080-B4080</f>
        <v>134</v>
      </c>
      <c r="E4080">
        <v>6.6699999999999995E-2</v>
      </c>
      <c r="F4080">
        <v>2.34E-4</v>
      </c>
      <c r="G4080">
        <v>6</v>
      </c>
      <c r="H4080" t="s">
        <v>46</v>
      </c>
      <c r="I4080" t="s">
        <v>36</v>
      </c>
      <c r="J4080">
        <v>2.927</v>
      </c>
      <c r="K4080">
        <v>5</v>
      </c>
      <c r="L4080">
        <v>0</v>
      </c>
      <c r="M4080">
        <v>5</v>
      </c>
      <c r="N4080">
        <v>11</v>
      </c>
      <c r="O4080">
        <v>0</v>
      </c>
      <c r="P4080">
        <v>7</v>
      </c>
      <c r="Q4080">
        <v>0</v>
      </c>
      <c r="R4080">
        <v>2</v>
      </c>
      <c r="S4080">
        <v>13</v>
      </c>
      <c r="T4080">
        <v>7</v>
      </c>
      <c r="U4080">
        <v>0</v>
      </c>
      <c r="V4080">
        <v>5</v>
      </c>
      <c r="W4080">
        <v>5</v>
      </c>
      <c r="X4080">
        <v>3</v>
      </c>
      <c r="Y4080">
        <v>3</v>
      </c>
      <c r="Z4080">
        <v>4</v>
      </c>
      <c r="AA4080">
        <v>2</v>
      </c>
      <c r="AB4080">
        <v>1</v>
      </c>
      <c r="AC4080">
        <v>0</v>
      </c>
      <c r="AD4080">
        <v>0</v>
      </c>
      <c r="AE4080">
        <f>SUM(M4080:N4080)/SUM(K4080:AD4080)</f>
        <v>0.21917808219178081</v>
      </c>
      <c r="AF4080">
        <f>SUM(S4080,Y4080)/SUM(K4080:AD4080)</f>
        <v>0.21917808219178081</v>
      </c>
      <c r="AG4080">
        <f t="shared" si="270"/>
        <v>0.23287671232876711</v>
      </c>
      <c r="AH4080">
        <f t="shared" si="271"/>
        <v>0</v>
      </c>
      <c r="AI4080">
        <f t="shared" si="272"/>
        <v>0.13698630136986301</v>
      </c>
      <c r="AJ4080">
        <f t="shared" si="273"/>
        <v>0.19178082191780821</v>
      </c>
      <c r="AK4080">
        <v>11</v>
      </c>
      <c r="AL4080">
        <v>10</v>
      </c>
    </row>
    <row r="4081" spans="1:38" x14ac:dyDescent="0.2">
      <c r="A4081" t="s">
        <v>1013</v>
      </c>
      <c r="B4081">
        <v>117</v>
      </c>
      <c r="C4081">
        <v>422</v>
      </c>
      <c r="D4081">
        <f>C4081-B4081</f>
        <v>305</v>
      </c>
      <c r="E4081">
        <v>0.28470000000000001</v>
      </c>
      <c r="F4081">
        <v>3.6000000000000001E-5</v>
      </c>
      <c r="G4081">
        <v>54</v>
      </c>
      <c r="H4081" t="s">
        <v>46</v>
      </c>
      <c r="I4081" t="s">
        <v>40</v>
      </c>
      <c r="J4081">
        <v>2.774</v>
      </c>
      <c r="K4081">
        <v>6</v>
      </c>
      <c r="L4081">
        <v>0</v>
      </c>
      <c r="M4081">
        <v>21</v>
      </c>
      <c r="N4081">
        <v>15</v>
      </c>
      <c r="O4081">
        <v>2</v>
      </c>
      <c r="P4081">
        <v>17</v>
      </c>
      <c r="Q4081">
        <v>0</v>
      </c>
      <c r="R4081">
        <v>2</v>
      </c>
      <c r="S4081">
        <v>18</v>
      </c>
      <c r="T4081">
        <v>7</v>
      </c>
      <c r="U4081">
        <v>4</v>
      </c>
      <c r="V4081">
        <v>6</v>
      </c>
      <c r="W4081">
        <v>9</v>
      </c>
      <c r="X4081">
        <v>6</v>
      </c>
      <c r="Y4081">
        <v>16</v>
      </c>
      <c r="Z4081">
        <v>15</v>
      </c>
      <c r="AA4081">
        <v>5</v>
      </c>
      <c r="AB4081">
        <v>5</v>
      </c>
      <c r="AC4081">
        <v>0</v>
      </c>
      <c r="AD4081">
        <v>1</v>
      </c>
      <c r="AE4081">
        <f>SUM(M4081:N4081)/SUM(K4081:AD4081)</f>
        <v>0.23225806451612904</v>
      </c>
      <c r="AF4081">
        <f>SUM(S4081,Y4081)/SUM(K4081:AD4081)</f>
        <v>0.21935483870967742</v>
      </c>
      <c r="AG4081">
        <f t="shared" si="270"/>
        <v>0.20645161290322581</v>
      </c>
      <c r="AH4081">
        <f t="shared" si="271"/>
        <v>1.935483870967742E-2</v>
      </c>
      <c r="AI4081">
        <f t="shared" si="272"/>
        <v>0.11612903225806452</v>
      </c>
      <c r="AJ4081">
        <f t="shared" si="273"/>
        <v>0.20645161290322581</v>
      </c>
      <c r="AK4081">
        <v>19</v>
      </c>
      <c r="AL4081">
        <v>1</v>
      </c>
    </row>
    <row r="4082" spans="1:38" x14ac:dyDescent="0.2">
      <c r="A4082" t="s">
        <v>1162</v>
      </c>
      <c r="B4082">
        <v>18</v>
      </c>
      <c r="C4082">
        <v>188</v>
      </c>
      <c r="D4082">
        <f>C4082-B4082</f>
        <v>170</v>
      </c>
      <c r="E4082">
        <v>1.0455000000000001</v>
      </c>
      <c r="F4082">
        <v>0.81520599999999999</v>
      </c>
      <c r="G4082">
        <v>90</v>
      </c>
      <c r="H4082" t="s">
        <v>35</v>
      </c>
      <c r="I4082" t="s">
        <v>44</v>
      </c>
      <c r="J4082">
        <v>2.9260000000000002</v>
      </c>
      <c r="K4082">
        <v>7</v>
      </c>
      <c r="L4082">
        <v>3</v>
      </c>
      <c r="M4082">
        <v>3</v>
      </c>
      <c r="N4082">
        <v>7</v>
      </c>
      <c r="O4082">
        <v>2</v>
      </c>
      <c r="P4082">
        <v>7</v>
      </c>
      <c r="Q4082">
        <v>2</v>
      </c>
      <c r="R4082">
        <v>0</v>
      </c>
      <c r="S4082">
        <v>15</v>
      </c>
      <c r="T4082">
        <v>5</v>
      </c>
      <c r="U4082">
        <v>0</v>
      </c>
      <c r="V4082">
        <v>8</v>
      </c>
      <c r="W4082">
        <v>2</v>
      </c>
      <c r="X4082">
        <v>4</v>
      </c>
      <c r="Y4082">
        <v>3</v>
      </c>
      <c r="Z4082">
        <v>8</v>
      </c>
      <c r="AA4082">
        <v>3</v>
      </c>
      <c r="AB4082">
        <v>0</v>
      </c>
      <c r="AC4082">
        <v>0</v>
      </c>
      <c r="AD4082">
        <v>3</v>
      </c>
      <c r="AE4082">
        <f>SUM(M4082:N4082)/SUM(K4082:AD4082)</f>
        <v>0.12195121951219512</v>
      </c>
      <c r="AF4082">
        <f>SUM(S4082,Y4082)/SUM(K4082:AD4082)</f>
        <v>0.21951219512195122</v>
      </c>
      <c r="AG4082">
        <f t="shared" si="270"/>
        <v>0.1951219512195122</v>
      </c>
      <c r="AH4082">
        <f t="shared" si="271"/>
        <v>6.097560975609756E-2</v>
      </c>
      <c r="AI4082">
        <f t="shared" si="272"/>
        <v>6.097560975609756E-2</v>
      </c>
      <c r="AJ4082">
        <f t="shared" si="273"/>
        <v>0.34146341463414637</v>
      </c>
    </row>
    <row r="4083" spans="1:38" x14ac:dyDescent="0.2">
      <c r="A4083" t="s">
        <v>445</v>
      </c>
      <c r="B4083">
        <v>302</v>
      </c>
      <c r="C4083">
        <v>493</v>
      </c>
      <c r="D4083">
        <f>C4083-B4083</f>
        <v>191</v>
      </c>
      <c r="E4083">
        <v>0.1991</v>
      </c>
      <c r="F4083">
        <v>1.0963000000000001E-2</v>
      </c>
      <c r="G4083">
        <v>30</v>
      </c>
      <c r="H4083" t="s">
        <v>35</v>
      </c>
      <c r="I4083" t="s">
        <v>49</v>
      </c>
      <c r="J4083">
        <v>2.5880000000000001</v>
      </c>
      <c r="K4083">
        <v>2</v>
      </c>
      <c r="L4083">
        <v>1</v>
      </c>
      <c r="M4083">
        <v>5</v>
      </c>
      <c r="N4083">
        <v>6</v>
      </c>
      <c r="O4083">
        <v>1</v>
      </c>
      <c r="P4083">
        <v>10</v>
      </c>
      <c r="Q4083">
        <v>0</v>
      </c>
      <c r="R4083">
        <v>4</v>
      </c>
      <c r="S4083">
        <v>11</v>
      </c>
      <c r="T4083">
        <v>1</v>
      </c>
      <c r="U4083">
        <v>0</v>
      </c>
      <c r="V4083">
        <v>10</v>
      </c>
      <c r="W4083">
        <v>5</v>
      </c>
      <c r="X4083">
        <v>6</v>
      </c>
      <c r="Y4083">
        <v>7</v>
      </c>
      <c r="Z4083">
        <v>6</v>
      </c>
      <c r="AA4083">
        <v>3</v>
      </c>
      <c r="AB4083">
        <v>1</v>
      </c>
      <c r="AC4083">
        <v>0</v>
      </c>
      <c r="AD4083">
        <v>3</v>
      </c>
      <c r="AE4083">
        <f>SUM(M4083:N4083)/SUM(K4083:AD4083)</f>
        <v>0.13414634146341464</v>
      </c>
      <c r="AF4083">
        <f>SUM(S4083,Y4083)/SUM(K4083:AD4083)</f>
        <v>0.21951219512195122</v>
      </c>
      <c r="AG4083">
        <f t="shared" si="270"/>
        <v>0.2073170731707317</v>
      </c>
      <c r="AH4083">
        <f t="shared" si="271"/>
        <v>4.878048780487805E-2</v>
      </c>
      <c r="AI4083">
        <f t="shared" si="272"/>
        <v>7.3170731707317069E-2</v>
      </c>
      <c r="AJ4083">
        <f t="shared" si="273"/>
        <v>0.31707317073170732</v>
      </c>
    </row>
    <row r="4084" spans="1:38" x14ac:dyDescent="0.2">
      <c r="A4084" t="s">
        <v>1384</v>
      </c>
      <c r="B4084">
        <v>194</v>
      </c>
      <c r="C4084">
        <v>254</v>
      </c>
      <c r="D4084">
        <f>C4084-B4084</f>
        <v>60</v>
      </c>
      <c r="E4084">
        <v>0.1221</v>
      </c>
      <c r="F4084">
        <v>9.3179999999999999E-3</v>
      </c>
      <c r="G4084">
        <v>6</v>
      </c>
      <c r="H4084" t="s">
        <v>35</v>
      </c>
      <c r="I4084" t="s">
        <v>235</v>
      </c>
      <c r="J4084">
        <v>2.9590000000000001</v>
      </c>
      <c r="K4084">
        <v>3</v>
      </c>
      <c r="L4084">
        <v>1</v>
      </c>
      <c r="M4084">
        <v>3</v>
      </c>
      <c r="N4084">
        <v>3</v>
      </c>
      <c r="O4084">
        <v>0</v>
      </c>
      <c r="P4084">
        <v>2</v>
      </c>
      <c r="Q4084">
        <v>0</v>
      </c>
      <c r="R4084">
        <v>2</v>
      </c>
      <c r="S4084">
        <v>4</v>
      </c>
      <c r="T4084">
        <v>1</v>
      </c>
      <c r="U4084">
        <v>2</v>
      </c>
      <c r="V4084">
        <v>2</v>
      </c>
      <c r="W4084">
        <v>2</v>
      </c>
      <c r="X4084">
        <v>5</v>
      </c>
      <c r="Y4084">
        <v>5</v>
      </c>
      <c r="Z4084">
        <v>2</v>
      </c>
      <c r="AA4084">
        <v>2</v>
      </c>
      <c r="AB4084">
        <v>1</v>
      </c>
      <c r="AC4084">
        <v>0</v>
      </c>
      <c r="AD4084">
        <v>1</v>
      </c>
      <c r="AE4084">
        <f>SUM(M4084:N4084)/SUM(K4084:AD4084)</f>
        <v>0.14634146341463414</v>
      </c>
      <c r="AF4084">
        <f>SUM(S4084,Y4084)/SUM(K4084:AD4084)</f>
        <v>0.21951219512195122</v>
      </c>
      <c r="AG4084">
        <f t="shared" si="270"/>
        <v>0.17073170731707318</v>
      </c>
      <c r="AH4084">
        <f t="shared" si="271"/>
        <v>2.4390243902439025E-2</v>
      </c>
      <c r="AI4084">
        <f t="shared" si="272"/>
        <v>0.14634146341463414</v>
      </c>
      <c r="AJ4084">
        <f t="shared" si="273"/>
        <v>0.29268292682926828</v>
      </c>
    </row>
    <row r="4085" spans="1:38" x14ac:dyDescent="0.2">
      <c r="A4085" t="s">
        <v>1654</v>
      </c>
      <c r="B4085">
        <v>30</v>
      </c>
      <c r="C4085">
        <v>103</v>
      </c>
      <c r="D4085">
        <f>C4085-B4085</f>
        <v>73</v>
      </c>
      <c r="E4085">
        <v>0.44140000000000001</v>
      </c>
      <c r="F4085">
        <v>7.4830000000000001E-3</v>
      </c>
      <c r="G4085">
        <v>90</v>
      </c>
      <c r="H4085" t="s">
        <v>35</v>
      </c>
      <c r="I4085" t="s">
        <v>33</v>
      </c>
      <c r="J4085">
        <v>2.2679999999999998</v>
      </c>
      <c r="K4085">
        <v>3</v>
      </c>
      <c r="L4085">
        <v>0</v>
      </c>
      <c r="M4085">
        <v>5</v>
      </c>
      <c r="N4085">
        <v>5</v>
      </c>
      <c r="O4085">
        <v>0</v>
      </c>
      <c r="P4085">
        <v>1</v>
      </c>
      <c r="Q4085">
        <v>1</v>
      </c>
      <c r="R4085">
        <v>0</v>
      </c>
      <c r="S4085">
        <v>5</v>
      </c>
      <c r="T4085">
        <v>1</v>
      </c>
      <c r="U4085">
        <v>0</v>
      </c>
      <c r="V4085">
        <v>2</v>
      </c>
      <c r="W4085">
        <v>1</v>
      </c>
      <c r="X4085">
        <v>4</v>
      </c>
      <c r="Y4085">
        <v>4</v>
      </c>
      <c r="Z4085">
        <v>6</v>
      </c>
      <c r="AA4085">
        <v>2</v>
      </c>
      <c r="AB4085">
        <v>1</v>
      </c>
      <c r="AC4085">
        <v>0</v>
      </c>
      <c r="AD4085">
        <v>0</v>
      </c>
      <c r="AE4085">
        <f>SUM(M4085:N4085)/SUM(K4085:AD4085)</f>
        <v>0.24390243902439024</v>
      </c>
      <c r="AF4085">
        <f>SUM(S4085,Y4085)/SUM(K4085:AD4085)</f>
        <v>0.21951219512195122</v>
      </c>
      <c r="AG4085">
        <f t="shared" si="270"/>
        <v>0.12195121951219512</v>
      </c>
      <c r="AH4085">
        <f t="shared" si="271"/>
        <v>0</v>
      </c>
      <c r="AI4085">
        <f t="shared" si="272"/>
        <v>4.878048780487805E-2</v>
      </c>
      <c r="AJ4085">
        <f t="shared" si="273"/>
        <v>0.36585365853658536</v>
      </c>
    </row>
    <row r="4086" spans="1:38" x14ac:dyDescent="0.2">
      <c r="A4086" t="s">
        <v>2850</v>
      </c>
      <c r="B4086">
        <v>384</v>
      </c>
      <c r="C4086">
        <v>454</v>
      </c>
      <c r="D4086">
        <f>C4086-B4086</f>
        <v>70</v>
      </c>
      <c r="E4086">
        <v>0.33119999999999999</v>
      </c>
      <c r="F4086">
        <v>5.5760000000000002E-3</v>
      </c>
      <c r="G4086">
        <v>66</v>
      </c>
      <c r="H4086" t="s">
        <v>35</v>
      </c>
      <c r="I4086" t="s">
        <v>40</v>
      </c>
      <c r="J4086">
        <v>2.0760000000000001</v>
      </c>
      <c r="K4086">
        <v>1</v>
      </c>
      <c r="L4086">
        <v>0</v>
      </c>
      <c r="M4086">
        <v>8</v>
      </c>
      <c r="N4086">
        <v>5</v>
      </c>
      <c r="O4086">
        <v>0</v>
      </c>
      <c r="P4086">
        <v>1</v>
      </c>
      <c r="Q4086">
        <v>2</v>
      </c>
      <c r="R4086">
        <v>3</v>
      </c>
      <c r="S4086">
        <v>5</v>
      </c>
      <c r="T4086">
        <v>0</v>
      </c>
      <c r="U4086">
        <v>1</v>
      </c>
      <c r="V4086">
        <v>2</v>
      </c>
      <c r="W4086">
        <v>1</v>
      </c>
      <c r="X4086">
        <v>4</v>
      </c>
      <c r="Y4086">
        <v>4</v>
      </c>
      <c r="Z4086">
        <v>2</v>
      </c>
      <c r="AA4086">
        <v>0</v>
      </c>
      <c r="AB4086">
        <v>0</v>
      </c>
      <c r="AC4086">
        <v>0</v>
      </c>
      <c r="AD4086">
        <v>2</v>
      </c>
      <c r="AE4086">
        <f>SUM(M4086:N4086)/SUM(K4086:AD4086)</f>
        <v>0.31707317073170732</v>
      </c>
      <c r="AF4086">
        <f>SUM(S4086,Y4086)/SUM(K4086:AD4086)</f>
        <v>0.21951219512195122</v>
      </c>
      <c r="AG4086">
        <f t="shared" si="270"/>
        <v>7.3170731707317069E-2</v>
      </c>
      <c r="AH4086">
        <f t="shared" si="271"/>
        <v>4.878048780487805E-2</v>
      </c>
      <c r="AI4086">
        <f t="shared" si="272"/>
        <v>9.7560975609756101E-2</v>
      </c>
      <c r="AJ4086">
        <f t="shared" si="273"/>
        <v>0.24390243902439024</v>
      </c>
    </row>
    <row r="4087" spans="1:38" x14ac:dyDescent="0.2">
      <c r="A4087" t="s">
        <v>186</v>
      </c>
      <c r="B4087">
        <v>17</v>
      </c>
      <c r="C4087">
        <v>1228</v>
      </c>
      <c r="D4087">
        <f>C4087-B4087</f>
        <v>1211</v>
      </c>
      <c r="E4087">
        <v>0.18360000000000001</v>
      </c>
      <c r="F4087">
        <v>5.6899999999999995E-4</v>
      </c>
      <c r="G4087">
        <v>18</v>
      </c>
      <c r="H4087" t="s">
        <v>35</v>
      </c>
      <c r="I4087" t="s">
        <v>33</v>
      </c>
      <c r="J4087">
        <v>2.528</v>
      </c>
      <c r="K4087">
        <v>22</v>
      </c>
      <c r="L4087">
        <v>1</v>
      </c>
      <c r="M4087">
        <v>45</v>
      </c>
      <c r="N4087">
        <v>73</v>
      </c>
      <c r="O4087">
        <v>1</v>
      </c>
      <c r="P4087">
        <v>69</v>
      </c>
      <c r="Q4087">
        <v>5</v>
      </c>
      <c r="R4087">
        <v>12</v>
      </c>
      <c r="S4087">
        <v>85</v>
      </c>
      <c r="T4087">
        <v>13</v>
      </c>
      <c r="U4087">
        <v>2</v>
      </c>
      <c r="V4087">
        <v>38</v>
      </c>
      <c r="W4087">
        <v>16</v>
      </c>
      <c r="X4087">
        <v>20</v>
      </c>
      <c r="Y4087">
        <v>27</v>
      </c>
      <c r="Z4087">
        <v>33</v>
      </c>
      <c r="AA4087">
        <v>32</v>
      </c>
      <c r="AB4087">
        <v>9</v>
      </c>
      <c r="AC4087">
        <v>1</v>
      </c>
      <c r="AD4087">
        <v>6</v>
      </c>
      <c r="AE4087">
        <f>SUM(M4087:N4087)/SUM(K4087:AD4087)</f>
        <v>0.23137254901960785</v>
      </c>
      <c r="AF4087">
        <f>SUM(S4087,Y4087)/SUM(K4087:AD4087)</f>
        <v>0.2196078431372549</v>
      </c>
      <c r="AG4087">
        <f t="shared" si="270"/>
        <v>0.20980392156862746</v>
      </c>
      <c r="AH4087">
        <f t="shared" si="271"/>
        <v>1.5686274509803921E-2</v>
      </c>
      <c r="AI4087">
        <f t="shared" si="272"/>
        <v>7.0588235294117646E-2</v>
      </c>
      <c r="AJ4087">
        <f t="shared" si="273"/>
        <v>0.25294117647058822</v>
      </c>
      <c r="AK4087">
        <v>1</v>
      </c>
      <c r="AL4087">
        <v>1</v>
      </c>
    </row>
    <row r="4088" spans="1:38" x14ac:dyDescent="0.2">
      <c r="A4088" t="s">
        <v>340</v>
      </c>
      <c r="B4088">
        <v>217</v>
      </c>
      <c r="C4088">
        <v>802</v>
      </c>
      <c r="D4088">
        <f>C4088-B4088</f>
        <v>585</v>
      </c>
      <c r="E4088">
        <v>0.34370000000000001</v>
      </c>
      <c r="F4088">
        <v>2.6999999999999999E-5</v>
      </c>
      <c r="G4088">
        <v>66</v>
      </c>
      <c r="H4088" t="s">
        <v>46</v>
      </c>
      <c r="I4088" t="s">
        <v>44</v>
      </c>
      <c r="J4088">
        <v>2.371</v>
      </c>
      <c r="K4088">
        <v>4</v>
      </c>
      <c r="L4088">
        <v>0</v>
      </c>
      <c r="M4088">
        <v>19</v>
      </c>
      <c r="N4088">
        <v>34</v>
      </c>
      <c r="O4088">
        <v>1</v>
      </c>
      <c r="P4088">
        <v>31</v>
      </c>
      <c r="Q4088">
        <v>2</v>
      </c>
      <c r="R4088">
        <v>2</v>
      </c>
      <c r="S4088">
        <v>36</v>
      </c>
      <c r="T4088">
        <v>3</v>
      </c>
      <c r="U4088">
        <v>0</v>
      </c>
      <c r="V4088">
        <v>15</v>
      </c>
      <c r="W4088">
        <v>13</v>
      </c>
      <c r="X4088">
        <v>3</v>
      </c>
      <c r="Y4088">
        <v>11</v>
      </c>
      <c r="Z4088">
        <v>18</v>
      </c>
      <c r="AA4088">
        <v>12</v>
      </c>
      <c r="AB4088">
        <v>5</v>
      </c>
      <c r="AC4088">
        <v>1</v>
      </c>
      <c r="AD4088">
        <v>4</v>
      </c>
      <c r="AE4088">
        <f>SUM(M4088:N4088)/SUM(K4088:AD4088)</f>
        <v>0.24766355140186916</v>
      </c>
      <c r="AF4088">
        <f>SUM(S4088,Y4088)/SUM(K4088:AD4088)</f>
        <v>0.21962616822429906</v>
      </c>
      <c r="AG4088">
        <f t="shared" si="270"/>
        <v>0.22429906542056074</v>
      </c>
      <c r="AH4088">
        <f t="shared" si="271"/>
        <v>2.8037383177570093E-2</v>
      </c>
      <c r="AI4088">
        <f t="shared" si="272"/>
        <v>4.6728971962616821E-2</v>
      </c>
      <c r="AJ4088">
        <f t="shared" si="273"/>
        <v>0.23364485981308411</v>
      </c>
      <c r="AK4088">
        <v>43</v>
      </c>
      <c r="AL4088">
        <v>0</v>
      </c>
    </row>
    <row r="4089" spans="1:38" x14ac:dyDescent="0.2">
      <c r="A4089" t="s">
        <v>296</v>
      </c>
      <c r="B4089">
        <v>207</v>
      </c>
      <c r="C4089">
        <v>382</v>
      </c>
      <c r="D4089">
        <f>C4089-B4089</f>
        <v>175</v>
      </c>
      <c r="E4089">
        <v>0.18629999999999999</v>
      </c>
      <c r="F4089">
        <v>8.3900000000000001E-4</v>
      </c>
      <c r="G4089">
        <v>18</v>
      </c>
      <c r="H4089" t="s">
        <v>35</v>
      </c>
      <c r="I4089" t="s">
        <v>72</v>
      </c>
      <c r="J4089">
        <v>3.0990000000000002</v>
      </c>
      <c r="K4089">
        <v>7</v>
      </c>
      <c r="L4089">
        <v>0</v>
      </c>
      <c r="M4089">
        <v>10</v>
      </c>
      <c r="N4089">
        <v>8</v>
      </c>
      <c r="O4089">
        <v>2</v>
      </c>
      <c r="P4089">
        <v>3</v>
      </c>
      <c r="Q4089">
        <v>0</v>
      </c>
      <c r="R4089">
        <v>5</v>
      </c>
      <c r="S4089">
        <v>11</v>
      </c>
      <c r="T4089">
        <v>4</v>
      </c>
      <c r="U4089">
        <v>4</v>
      </c>
      <c r="V4089">
        <v>8</v>
      </c>
      <c r="W4089">
        <v>1</v>
      </c>
      <c r="X4089">
        <v>5</v>
      </c>
      <c r="Y4089">
        <v>9</v>
      </c>
      <c r="Z4089">
        <v>6</v>
      </c>
      <c r="AA4089">
        <v>4</v>
      </c>
      <c r="AB4089">
        <v>3</v>
      </c>
      <c r="AC4089">
        <v>0</v>
      </c>
      <c r="AD4089">
        <v>1</v>
      </c>
      <c r="AE4089">
        <f>SUM(M4089:N4089)/SUM(K4089:AD4089)</f>
        <v>0.19780219780219779</v>
      </c>
      <c r="AF4089">
        <f>SUM(S4089,Y4089)/SUM(K4089:AD4089)</f>
        <v>0.21978021978021978</v>
      </c>
      <c r="AG4089">
        <f t="shared" si="270"/>
        <v>0.12087912087912088</v>
      </c>
      <c r="AH4089">
        <f t="shared" si="271"/>
        <v>3.2967032967032968E-2</v>
      </c>
      <c r="AI4089">
        <f t="shared" si="272"/>
        <v>0.17582417582417584</v>
      </c>
      <c r="AJ4089">
        <f t="shared" si="273"/>
        <v>0.25274725274725274</v>
      </c>
    </row>
    <row r="4090" spans="1:38" x14ac:dyDescent="0.2">
      <c r="A4090" t="s">
        <v>2426</v>
      </c>
      <c r="B4090">
        <v>1100</v>
      </c>
      <c r="C4090">
        <v>1871</v>
      </c>
      <c r="D4090">
        <f>C4090-B4090</f>
        <v>771</v>
      </c>
      <c r="E4090">
        <v>0.1772</v>
      </c>
      <c r="F4090">
        <v>2.1900000000000001E-4</v>
      </c>
      <c r="G4090">
        <v>18</v>
      </c>
      <c r="H4090" t="s">
        <v>46</v>
      </c>
      <c r="I4090" t="s">
        <v>33</v>
      </c>
      <c r="J4090">
        <v>2.512</v>
      </c>
      <c r="K4090">
        <v>14</v>
      </c>
      <c r="L4090">
        <v>0</v>
      </c>
      <c r="M4090">
        <v>34</v>
      </c>
      <c r="N4090">
        <v>31</v>
      </c>
      <c r="O4090">
        <v>1</v>
      </c>
      <c r="P4090">
        <v>36</v>
      </c>
      <c r="Q4090">
        <v>4</v>
      </c>
      <c r="R4090">
        <v>7</v>
      </c>
      <c r="S4090">
        <v>38</v>
      </c>
      <c r="T4090">
        <v>11</v>
      </c>
      <c r="U4090">
        <v>2</v>
      </c>
      <c r="V4090">
        <v>27</v>
      </c>
      <c r="W4090">
        <v>13</v>
      </c>
      <c r="X4090">
        <v>17</v>
      </c>
      <c r="Y4090">
        <v>33</v>
      </c>
      <c r="Z4090">
        <v>29</v>
      </c>
      <c r="AA4090">
        <v>14</v>
      </c>
      <c r="AB4090">
        <v>5</v>
      </c>
      <c r="AC4090">
        <v>0</v>
      </c>
      <c r="AD4090">
        <v>7</v>
      </c>
      <c r="AE4090">
        <f>SUM(M4090:N4090)/SUM(K4090:AD4090)</f>
        <v>0.20123839009287925</v>
      </c>
      <c r="AF4090">
        <f>SUM(S4090,Y4090)/SUM(K4090:AD4090)</f>
        <v>0.21981424148606812</v>
      </c>
      <c r="AG4090">
        <f t="shared" si="270"/>
        <v>0.19504643962848298</v>
      </c>
      <c r="AH4090">
        <f t="shared" si="271"/>
        <v>2.4767801857585141E-2</v>
      </c>
      <c r="AI4090">
        <f t="shared" si="272"/>
        <v>7.7399380804953566E-2</v>
      </c>
      <c r="AJ4090">
        <f t="shared" si="273"/>
        <v>0.28173374613003094</v>
      </c>
    </row>
    <row r="4091" spans="1:38" x14ac:dyDescent="0.2">
      <c r="A4091" t="s">
        <v>1331</v>
      </c>
      <c r="B4091">
        <v>28</v>
      </c>
      <c r="C4091">
        <v>332</v>
      </c>
      <c r="D4091">
        <f>C4091-B4091</f>
        <v>304</v>
      </c>
      <c r="E4091">
        <v>0.23530000000000001</v>
      </c>
      <c r="F4091">
        <v>4.6290000000000003E-3</v>
      </c>
      <c r="G4091">
        <v>42</v>
      </c>
      <c r="H4091" t="s">
        <v>35</v>
      </c>
      <c r="I4091" t="s">
        <v>36</v>
      </c>
      <c r="J4091">
        <v>2.79</v>
      </c>
      <c r="K4091">
        <v>4</v>
      </c>
      <c r="L4091">
        <v>2</v>
      </c>
      <c r="M4091">
        <v>7</v>
      </c>
      <c r="N4091">
        <v>11</v>
      </c>
      <c r="O4091">
        <v>2</v>
      </c>
      <c r="P4091">
        <v>17</v>
      </c>
      <c r="Q4091">
        <v>5</v>
      </c>
      <c r="R4091">
        <v>4</v>
      </c>
      <c r="S4091">
        <v>19</v>
      </c>
      <c r="T4091">
        <v>6</v>
      </c>
      <c r="U4091">
        <v>1</v>
      </c>
      <c r="V4091">
        <v>13</v>
      </c>
      <c r="W4091">
        <v>7</v>
      </c>
      <c r="X4091">
        <v>8</v>
      </c>
      <c r="Y4091">
        <v>12</v>
      </c>
      <c r="Z4091">
        <v>16</v>
      </c>
      <c r="AA4091">
        <v>4</v>
      </c>
      <c r="AB4091">
        <v>3</v>
      </c>
      <c r="AC4091">
        <v>0</v>
      </c>
      <c r="AD4091">
        <v>0</v>
      </c>
      <c r="AE4091">
        <f>SUM(M4091:N4091)/SUM(K4091:AD4091)</f>
        <v>0.1276595744680851</v>
      </c>
      <c r="AF4091">
        <f>SUM(S4091,Y4091)/SUM(K4091:AD4091)</f>
        <v>0.21985815602836881</v>
      </c>
      <c r="AG4091">
        <f t="shared" si="270"/>
        <v>0.19858156028368795</v>
      </c>
      <c r="AH4091">
        <f t="shared" si="271"/>
        <v>1.4184397163120567E-2</v>
      </c>
      <c r="AI4091">
        <f t="shared" si="272"/>
        <v>9.9290780141843976E-2</v>
      </c>
      <c r="AJ4091">
        <f t="shared" si="273"/>
        <v>0.34042553191489361</v>
      </c>
    </row>
    <row r="4092" spans="1:38" x14ac:dyDescent="0.2">
      <c r="A4092" t="s">
        <v>158</v>
      </c>
      <c r="B4092">
        <v>6</v>
      </c>
      <c r="C4092">
        <v>249</v>
      </c>
      <c r="D4092">
        <f>C4092-B4092</f>
        <v>243</v>
      </c>
      <c r="E4092">
        <v>0.15720000000000001</v>
      </c>
      <c r="F4092">
        <v>6.9999999999999994E-5</v>
      </c>
      <c r="G4092">
        <v>6</v>
      </c>
      <c r="H4092" t="s">
        <v>32</v>
      </c>
      <c r="I4092" t="s">
        <v>40</v>
      </c>
      <c r="J4092">
        <v>2.2850000000000001</v>
      </c>
      <c r="K4092">
        <v>8</v>
      </c>
      <c r="L4092">
        <v>0</v>
      </c>
      <c r="M4092">
        <v>20</v>
      </c>
      <c r="N4092">
        <v>19</v>
      </c>
      <c r="O4092">
        <v>0</v>
      </c>
      <c r="P4092">
        <v>2</v>
      </c>
      <c r="Q4092">
        <v>1</v>
      </c>
      <c r="R4092">
        <v>3</v>
      </c>
      <c r="S4092">
        <v>22</v>
      </c>
      <c r="T4092">
        <v>5</v>
      </c>
      <c r="U4092">
        <v>0</v>
      </c>
      <c r="V4092">
        <v>9</v>
      </c>
      <c r="W4092">
        <v>4</v>
      </c>
      <c r="X4092">
        <v>12</v>
      </c>
      <c r="Y4092">
        <v>9</v>
      </c>
      <c r="Z4092">
        <v>16</v>
      </c>
      <c r="AA4092">
        <v>6</v>
      </c>
      <c r="AB4092">
        <v>2</v>
      </c>
      <c r="AC4092">
        <v>0</v>
      </c>
      <c r="AD4092">
        <v>3</v>
      </c>
      <c r="AE4092">
        <f>SUM(M4092:N4092)/SUM(K4092:AD4092)</f>
        <v>0.27659574468085107</v>
      </c>
      <c r="AF4092">
        <f>SUM(S4092,Y4092)/SUM(K4092:AD4092)</f>
        <v>0.21985815602836881</v>
      </c>
      <c r="AG4092">
        <f t="shared" si="270"/>
        <v>9.9290780141843976E-2</v>
      </c>
      <c r="AH4092">
        <f t="shared" si="271"/>
        <v>2.1276595744680851E-2</v>
      </c>
      <c r="AI4092">
        <f t="shared" si="272"/>
        <v>7.0921985815602842E-2</v>
      </c>
      <c r="AJ4092">
        <f t="shared" si="273"/>
        <v>0.31205673758865249</v>
      </c>
      <c r="AK4092">
        <v>1</v>
      </c>
      <c r="AL4092">
        <v>0</v>
      </c>
    </row>
    <row r="4093" spans="1:38" x14ac:dyDescent="0.2">
      <c r="A4093" t="s">
        <v>716</v>
      </c>
      <c r="B4093">
        <v>148</v>
      </c>
      <c r="C4093">
        <v>1088</v>
      </c>
      <c r="D4093">
        <f>C4093-B4093</f>
        <v>940</v>
      </c>
      <c r="E4093">
        <v>0.42299999999999999</v>
      </c>
      <c r="F4093">
        <v>3.57E-4</v>
      </c>
      <c r="G4093">
        <v>78</v>
      </c>
      <c r="H4093" t="s">
        <v>46</v>
      </c>
      <c r="I4093" t="s">
        <v>49</v>
      </c>
      <c r="J4093">
        <v>2.6179999999999999</v>
      </c>
      <c r="K4093">
        <v>29</v>
      </c>
      <c r="L4093">
        <v>1</v>
      </c>
      <c r="M4093">
        <v>31</v>
      </c>
      <c r="N4093">
        <v>53</v>
      </c>
      <c r="O4093">
        <v>8</v>
      </c>
      <c r="P4093">
        <v>51</v>
      </c>
      <c r="Q4093">
        <v>4</v>
      </c>
      <c r="R4093">
        <v>5</v>
      </c>
      <c r="S4093">
        <v>67</v>
      </c>
      <c r="T4093">
        <v>9</v>
      </c>
      <c r="U4093">
        <v>0</v>
      </c>
      <c r="V4093">
        <v>20</v>
      </c>
      <c r="W4093">
        <v>16</v>
      </c>
      <c r="X4093">
        <v>18</v>
      </c>
      <c r="Y4093">
        <v>17</v>
      </c>
      <c r="Z4093">
        <v>23</v>
      </c>
      <c r="AA4093">
        <v>19</v>
      </c>
      <c r="AB4093">
        <v>3</v>
      </c>
      <c r="AC4093">
        <v>1</v>
      </c>
      <c r="AD4093">
        <v>7</v>
      </c>
      <c r="AE4093">
        <f>SUM(M4093:N4093)/SUM(K4093:AD4093)</f>
        <v>0.21989528795811519</v>
      </c>
      <c r="AF4093">
        <f>SUM(S4093,Y4093)/SUM(K4093:AD4093)</f>
        <v>0.21989528795811519</v>
      </c>
      <c r="AG4093">
        <f t="shared" si="270"/>
        <v>0.2513089005235602</v>
      </c>
      <c r="AH4093">
        <f t="shared" si="271"/>
        <v>4.1884816753926704E-2</v>
      </c>
      <c r="AI4093">
        <f t="shared" si="272"/>
        <v>4.4502617801047119E-2</v>
      </c>
      <c r="AJ4093">
        <f t="shared" si="273"/>
        <v>0.22251308900523561</v>
      </c>
      <c r="AK4093">
        <v>72</v>
      </c>
      <c r="AL4093">
        <v>0</v>
      </c>
    </row>
    <row r="4094" spans="1:38" x14ac:dyDescent="0.2">
      <c r="A4094" t="s">
        <v>1911</v>
      </c>
      <c r="B4094">
        <v>202</v>
      </c>
      <c r="C4094">
        <v>696</v>
      </c>
      <c r="D4094">
        <f>C4094-B4094</f>
        <v>494</v>
      </c>
      <c r="E4094">
        <v>0.37630000000000002</v>
      </c>
      <c r="F4094">
        <v>3.4999999999999997E-5</v>
      </c>
      <c r="G4094">
        <v>78</v>
      </c>
      <c r="H4094" t="s">
        <v>46</v>
      </c>
      <c r="I4094" t="s">
        <v>65</v>
      </c>
      <c r="J4094">
        <v>2.5489999999999999</v>
      </c>
      <c r="K4094">
        <v>7</v>
      </c>
      <c r="L4094">
        <v>0</v>
      </c>
      <c r="M4094">
        <v>33</v>
      </c>
      <c r="N4094">
        <v>22</v>
      </c>
      <c r="O4094">
        <v>1</v>
      </c>
      <c r="P4094">
        <v>21</v>
      </c>
      <c r="Q4094">
        <v>3</v>
      </c>
      <c r="R4094">
        <v>6</v>
      </c>
      <c r="S4094">
        <v>29</v>
      </c>
      <c r="T4094">
        <v>8</v>
      </c>
      <c r="U4094">
        <v>2</v>
      </c>
      <c r="V4094">
        <v>8</v>
      </c>
      <c r="W4094">
        <v>11</v>
      </c>
      <c r="X4094">
        <v>7</v>
      </c>
      <c r="Y4094">
        <v>13</v>
      </c>
      <c r="Z4094">
        <v>8</v>
      </c>
      <c r="AA4094">
        <v>5</v>
      </c>
      <c r="AB4094">
        <v>4</v>
      </c>
      <c r="AC4094">
        <v>0</v>
      </c>
      <c r="AD4094">
        <v>3</v>
      </c>
      <c r="AE4094">
        <f>SUM(M4094:N4094)/SUM(K4094:AD4094)</f>
        <v>0.2879581151832461</v>
      </c>
      <c r="AF4094">
        <f>SUM(S4094,Y4094)/SUM(K4094:AD4094)</f>
        <v>0.21989528795811519</v>
      </c>
      <c r="AG4094">
        <f t="shared" si="270"/>
        <v>0.20418848167539266</v>
      </c>
      <c r="AH4094">
        <f t="shared" si="271"/>
        <v>2.0942408376963352E-2</v>
      </c>
      <c r="AI4094">
        <f t="shared" si="272"/>
        <v>0.10471204188481675</v>
      </c>
      <c r="AJ4094">
        <f t="shared" si="273"/>
        <v>0.16230366492146597</v>
      </c>
      <c r="AK4094">
        <v>64</v>
      </c>
      <c r="AL4094">
        <v>0</v>
      </c>
    </row>
    <row r="4095" spans="1:38" x14ac:dyDescent="0.2">
      <c r="A4095" t="s">
        <v>2539</v>
      </c>
      <c r="B4095">
        <v>88</v>
      </c>
      <c r="C4095">
        <v>159</v>
      </c>
      <c r="D4095">
        <f>C4095-B4095</f>
        <v>71</v>
      </c>
      <c r="E4095">
        <v>0.1158</v>
      </c>
      <c r="F4095">
        <v>5.7399999999999997E-4</v>
      </c>
      <c r="G4095">
        <v>6</v>
      </c>
      <c r="H4095" t="s">
        <v>35</v>
      </c>
      <c r="I4095" t="s">
        <v>44</v>
      </c>
      <c r="J4095">
        <v>3.4860000000000002</v>
      </c>
      <c r="K4095">
        <v>0</v>
      </c>
      <c r="L4095">
        <v>1</v>
      </c>
      <c r="M4095">
        <v>3</v>
      </c>
      <c r="N4095">
        <v>2</v>
      </c>
      <c r="O4095">
        <v>1</v>
      </c>
      <c r="P4095">
        <v>8</v>
      </c>
      <c r="Q4095">
        <v>0</v>
      </c>
      <c r="R4095">
        <v>0</v>
      </c>
      <c r="S4095">
        <v>9</v>
      </c>
      <c r="T4095">
        <v>6</v>
      </c>
      <c r="U4095">
        <v>1</v>
      </c>
      <c r="V4095">
        <v>1</v>
      </c>
      <c r="W4095">
        <v>4</v>
      </c>
      <c r="X4095">
        <v>0</v>
      </c>
      <c r="Y4095">
        <v>2</v>
      </c>
      <c r="Z4095">
        <v>5</v>
      </c>
      <c r="AA4095">
        <v>2</v>
      </c>
      <c r="AB4095">
        <v>1</v>
      </c>
      <c r="AC4095">
        <v>1</v>
      </c>
      <c r="AD4095">
        <v>3</v>
      </c>
      <c r="AE4095">
        <f>SUM(M4095:N4095)/SUM(K4095:AD4095)</f>
        <v>0.1</v>
      </c>
      <c r="AF4095">
        <f>SUM(S4095,Y4095)/SUM(K4095:AD4095)</f>
        <v>0.22</v>
      </c>
      <c r="AG4095">
        <f t="shared" si="270"/>
        <v>0.24</v>
      </c>
      <c r="AH4095">
        <f t="shared" si="271"/>
        <v>0.1</v>
      </c>
      <c r="AI4095">
        <f t="shared" si="272"/>
        <v>0.16</v>
      </c>
      <c r="AJ4095">
        <f t="shared" si="273"/>
        <v>0.18</v>
      </c>
    </row>
    <row r="4096" spans="1:38" x14ac:dyDescent="0.2">
      <c r="A4096" t="s">
        <v>1095</v>
      </c>
      <c r="B4096">
        <v>733</v>
      </c>
      <c r="C4096">
        <v>794</v>
      </c>
      <c r="D4096">
        <f>C4096-B4096</f>
        <v>61</v>
      </c>
      <c r="E4096">
        <v>0.18579999999999999</v>
      </c>
      <c r="F4096">
        <v>2.0100000000000001E-4</v>
      </c>
      <c r="G4096">
        <v>18</v>
      </c>
      <c r="H4096" t="s">
        <v>35</v>
      </c>
      <c r="I4096" t="s">
        <v>33</v>
      </c>
      <c r="J4096">
        <v>3.6120000000000001</v>
      </c>
      <c r="K4096">
        <v>4</v>
      </c>
      <c r="L4096">
        <v>1</v>
      </c>
      <c r="M4096">
        <v>2</v>
      </c>
      <c r="N4096">
        <v>5</v>
      </c>
      <c r="O4096">
        <v>3</v>
      </c>
      <c r="P4096">
        <v>1</v>
      </c>
      <c r="Q4096">
        <v>0</v>
      </c>
      <c r="R4096">
        <v>2</v>
      </c>
      <c r="S4096">
        <v>7</v>
      </c>
      <c r="T4096">
        <v>5</v>
      </c>
      <c r="U4096">
        <v>1</v>
      </c>
      <c r="V4096">
        <v>2</v>
      </c>
      <c r="W4096">
        <v>1</v>
      </c>
      <c r="X4096">
        <v>3</v>
      </c>
      <c r="Y4096">
        <v>4</v>
      </c>
      <c r="Z4096">
        <v>3</v>
      </c>
      <c r="AA4096">
        <v>2</v>
      </c>
      <c r="AB4096">
        <v>1</v>
      </c>
      <c r="AC4096">
        <v>1</v>
      </c>
      <c r="AD4096">
        <v>2</v>
      </c>
      <c r="AE4096">
        <f>SUM(M4096:N4096)/SUM(K4096:AD4096)</f>
        <v>0.14000000000000001</v>
      </c>
      <c r="AF4096">
        <f>SUM(S4096,Y4096)/SUM(K4096:AD4096)</f>
        <v>0.22</v>
      </c>
      <c r="AG4096">
        <f t="shared" si="270"/>
        <v>0.12</v>
      </c>
      <c r="AH4096">
        <f t="shared" si="271"/>
        <v>0.12</v>
      </c>
      <c r="AI4096">
        <f t="shared" si="272"/>
        <v>0.18</v>
      </c>
      <c r="AJ4096">
        <f t="shared" si="273"/>
        <v>0.22</v>
      </c>
    </row>
    <row r="4097" spans="1:38" x14ac:dyDescent="0.2">
      <c r="A4097" t="s">
        <v>390</v>
      </c>
      <c r="B4097">
        <v>88</v>
      </c>
      <c r="C4097">
        <v>321</v>
      </c>
      <c r="D4097">
        <f>C4097-B4097</f>
        <v>233</v>
      </c>
      <c r="E4097">
        <v>7.4399999999999994E-2</v>
      </c>
      <c r="F4097">
        <v>2.4000000000000001E-5</v>
      </c>
      <c r="G4097">
        <v>6</v>
      </c>
      <c r="H4097" t="s">
        <v>46</v>
      </c>
      <c r="I4097" t="s">
        <v>36</v>
      </c>
      <c r="J4097">
        <v>2.782</v>
      </c>
      <c r="K4097">
        <v>4</v>
      </c>
      <c r="L4097">
        <v>1</v>
      </c>
      <c r="M4097">
        <v>6</v>
      </c>
      <c r="N4097">
        <v>12</v>
      </c>
      <c r="O4097">
        <v>2</v>
      </c>
      <c r="P4097">
        <v>18</v>
      </c>
      <c r="Q4097">
        <v>2</v>
      </c>
      <c r="R4097">
        <v>0</v>
      </c>
      <c r="S4097">
        <v>10</v>
      </c>
      <c r="T4097">
        <v>2</v>
      </c>
      <c r="U4097">
        <v>4</v>
      </c>
      <c r="V4097">
        <v>1</v>
      </c>
      <c r="W4097">
        <v>10</v>
      </c>
      <c r="X4097">
        <v>4</v>
      </c>
      <c r="Y4097">
        <v>12</v>
      </c>
      <c r="Z4097">
        <v>6</v>
      </c>
      <c r="AA4097">
        <v>4</v>
      </c>
      <c r="AB4097">
        <v>2</v>
      </c>
      <c r="AC4097">
        <v>0</v>
      </c>
      <c r="AD4097">
        <v>0</v>
      </c>
      <c r="AE4097">
        <f>SUM(M4097:N4097)/SUM(K4097:AD4097)</f>
        <v>0.18</v>
      </c>
      <c r="AF4097">
        <f>SUM(S4097,Y4097)/SUM(K4097:AD4097)</f>
        <v>0.22</v>
      </c>
      <c r="AG4097">
        <f t="shared" si="270"/>
        <v>0.32</v>
      </c>
      <c r="AH4097">
        <f t="shared" si="271"/>
        <v>0.02</v>
      </c>
      <c r="AI4097">
        <f t="shared" si="272"/>
        <v>0.08</v>
      </c>
      <c r="AJ4097">
        <f t="shared" si="273"/>
        <v>0.18</v>
      </c>
      <c r="AK4097">
        <v>19</v>
      </c>
      <c r="AL4097">
        <v>12</v>
      </c>
    </row>
    <row r="4098" spans="1:38" x14ac:dyDescent="0.2">
      <c r="A4098" t="s">
        <v>1178</v>
      </c>
      <c r="B4098">
        <v>334</v>
      </c>
      <c r="C4098">
        <v>389</v>
      </c>
      <c r="D4098">
        <f>C4098-B4098</f>
        <v>55</v>
      </c>
      <c r="E4098">
        <v>0.11260000000000001</v>
      </c>
      <c r="F4098">
        <v>1.6260000000000001E-3</v>
      </c>
      <c r="G4098">
        <v>6</v>
      </c>
      <c r="H4098" t="s">
        <v>35</v>
      </c>
      <c r="I4098" t="s">
        <v>217</v>
      </c>
      <c r="J4098">
        <v>3.3959999999999999</v>
      </c>
      <c r="K4098">
        <v>4</v>
      </c>
      <c r="L4098">
        <v>0</v>
      </c>
      <c r="M4098">
        <v>4</v>
      </c>
      <c r="N4098">
        <v>6</v>
      </c>
      <c r="O4098">
        <v>1</v>
      </c>
      <c r="P4098">
        <v>2</v>
      </c>
      <c r="Q4098">
        <v>0</v>
      </c>
      <c r="R4098">
        <v>2</v>
      </c>
      <c r="S4098">
        <v>6</v>
      </c>
      <c r="T4098">
        <v>6</v>
      </c>
      <c r="U4098">
        <v>0</v>
      </c>
      <c r="V4098">
        <v>2</v>
      </c>
      <c r="W4098">
        <v>0</v>
      </c>
      <c r="X4098">
        <v>3</v>
      </c>
      <c r="Y4098">
        <v>5</v>
      </c>
      <c r="Z4098">
        <v>3</v>
      </c>
      <c r="AA4098">
        <v>1</v>
      </c>
      <c r="AB4098">
        <v>2</v>
      </c>
      <c r="AC4098">
        <v>2</v>
      </c>
      <c r="AD4098">
        <v>1</v>
      </c>
      <c r="AE4098">
        <f>SUM(M4098:N4098)/SUM(K4098:AD4098)</f>
        <v>0.2</v>
      </c>
      <c r="AF4098">
        <f>SUM(S4098,Y4098)/SUM(K4098:AD4098)</f>
        <v>0.22</v>
      </c>
      <c r="AG4098">
        <f t="shared" si="270"/>
        <v>0.12</v>
      </c>
      <c r="AH4098">
        <f t="shared" si="271"/>
        <v>0.08</v>
      </c>
      <c r="AI4098">
        <f t="shared" si="272"/>
        <v>0.2</v>
      </c>
      <c r="AJ4098">
        <f t="shared" si="273"/>
        <v>0.18</v>
      </c>
    </row>
    <row r="4099" spans="1:38" x14ac:dyDescent="0.2">
      <c r="A4099" t="s">
        <v>3294</v>
      </c>
      <c r="B4099">
        <v>467</v>
      </c>
      <c r="C4099">
        <v>557</v>
      </c>
      <c r="D4099">
        <f>C4099-B4099</f>
        <v>90</v>
      </c>
      <c r="E4099">
        <v>0.19570000000000001</v>
      </c>
      <c r="F4099" s="1">
        <v>5.0000000000000004E-6</v>
      </c>
      <c r="G4099">
        <v>18</v>
      </c>
      <c r="H4099" t="s">
        <v>46</v>
      </c>
      <c r="I4099" t="s">
        <v>40</v>
      </c>
      <c r="J4099">
        <v>2.8540000000000001</v>
      </c>
      <c r="K4099">
        <v>1</v>
      </c>
      <c r="L4099">
        <v>0</v>
      </c>
      <c r="M4099">
        <v>4</v>
      </c>
      <c r="N4099">
        <v>8</v>
      </c>
      <c r="O4099">
        <v>3</v>
      </c>
      <c r="P4099">
        <v>4</v>
      </c>
      <c r="Q4099">
        <v>1</v>
      </c>
      <c r="R4099">
        <v>2</v>
      </c>
      <c r="S4099">
        <v>7</v>
      </c>
      <c r="T4099">
        <v>1</v>
      </c>
      <c r="U4099">
        <v>2</v>
      </c>
      <c r="V4099">
        <v>4</v>
      </c>
      <c r="W4099">
        <v>2</v>
      </c>
      <c r="X4099">
        <v>1</v>
      </c>
      <c r="Y4099">
        <v>4</v>
      </c>
      <c r="Z4099">
        <v>1</v>
      </c>
      <c r="AA4099">
        <v>0</v>
      </c>
      <c r="AB4099">
        <v>2</v>
      </c>
      <c r="AC4099">
        <v>0</v>
      </c>
      <c r="AD4099">
        <v>3</v>
      </c>
      <c r="AE4099">
        <f>SUM(M4099:N4099)/SUM(K4099:AD4099)</f>
        <v>0.24</v>
      </c>
      <c r="AF4099">
        <f>SUM(S4099,Y4099)/SUM(K4099:AD4099)</f>
        <v>0.22</v>
      </c>
      <c r="AG4099">
        <f t="shared" ref="AG4099:AG4162" si="274">SUM(P4099,K4099,W4099)/SUM(K4099:AD4099)</f>
        <v>0.14000000000000001</v>
      </c>
      <c r="AH4099">
        <f t="shared" ref="AH4099:AH4162" si="275">SUM(AC4099,AD4099,O4099)/SUM(K4099:AD4099)</f>
        <v>0.12</v>
      </c>
      <c r="AI4099">
        <f t="shared" ref="AI4099:AI4162" si="276">SUM(R4099,T4099,AB4099,U4099)/SUM(K4099:AD4099)</f>
        <v>0.14000000000000001</v>
      </c>
      <c r="AJ4099">
        <f t="shared" ref="AJ4099:AJ4162" si="277">SUM(Q4099,X4099,V4099,AA4099,Z4099,L4099)/SUM(K4099:AD4099)</f>
        <v>0.14000000000000001</v>
      </c>
      <c r="AK4099">
        <v>1</v>
      </c>
      <c r="AL4099">
        <v>1</v>
      </c>
    </row>
    <row r="4100" spans="1:38" x14ac:dyDescent="0.2">
      <c r="A4100" t="s">
        <v>813</v>
      </c>
      <c r="B4100">
        <v>6</v>
      </c>
      <c r="C4100">
        <v>882</v>
      </c>
      <c r="D4100">
        <f>C4100-B4100</f>
        <v>876</v>
      </c>
      <c r="E4100">
        <v>0.46489999999999998</v>
      </c>
      <c r="F4100">
        <v>8.7000000000000001E-5</v>
      </c>
      <c r="G4100">
        <v>90</v>
      </c>
      <c r="H4100" t="s">
        <v>46</v>
      </c>
      <c r="I4100" t="s">
        <v>40</v>
      </c>
      <c r="J4100">
        <v>2.4049999999999998</v>
      </c>
      <c r="K4100">
        <v>24</v>
      </c>
      <c r="L4100">
        <v>0</v>
      </c>
      <c r="M4100">
        <v>42</v>
      </c>
      <c r="N4100">
        <v>54</v>
      </c>
      <c r="O4100">
        <v>3</v>
      </c>
      <c r="P4100">
        <v>44</v>
      </c>
      <c r="Q4100">
        <v>6</v>
      </c>
      <c r="R4100">
        <v>4</v>
      </c>
      <c r="S4100">
        <v>52</v>
      </c>
      <c r="T4100">
        <v>12</v>
      </c>
      <c r="U4100">
        <v>3</v>
      </c>
      <c r="V4100">
        <v>22</v>
      </c>
      <c r="W4100">
        <v>16</v>
      </c>
      <c r="X4100">
        <v>33</v>
      </c>
      <c r="Y4100">
        <v>40</v>
      </c>
      <c r="Z4100">
        <v>28</v>
      </c>
      <c r="AA4100">
        <v>20</v>
      </c>
      <c r="AB4100">
        <v>6</v>
      </c>
      <c r="AC4100">
        <v>0</v>
      </c>
      <c r="AD4100">
        <v>9</v>
      </c>
      <c r="AE4100">
        <f>SUM(M4100:N4100)/SUM(K4100:AD4100)</f>
        <v>0.22966507177033493</v>
      </c>
      <c r="AF4100">
        <f>SUM(S4100,Y4100)/SUM(K4100:AD4100)</f>
        <v>0.22009569377990432</v>
      </c>
      <c r="AG4100">
        <f t="shared" si="274"/>
        <v>0.20095693779904306</v>
      </c>
      <c r="AH4100">
        <f t="shared" si="275"/>
        <v>2.8708133971291867E-2</v>
      </c>
      <c r="AI4100">
        <f t="shared" si="276"/>
        <v>5.9808612440191387E-2</v>
      </c>
      <c r="AJ4100">
        <f t="shared" si="277"/>
        <v>0.26076555023923442</v>
      </c>
      <c r="AK4100">
        <v>38</v>
      </c>
      <c r="AL4100">
        <v>0</v>
      </c>
    </row>
    <row r="4101" spans="1:38" x14ac:dyDescent="0.2">
      <c r="A4101" t="s">
        <v>1864</v>
      </c>
      <c r="B4101">
        <v>380</v>
      </c>
      <c r="C4101">
        <v>533</v>
      </c>
      <c r="D4101">
        <f>C4101-B4101</f>
        <v>153</v>
      </c>
      <c r="E4101">
        <v>0.22059999999999999</v>
      </c>
      <c r="F4101">
        <v>9.7900000000000005E-4</v>
      </c>
      <c r="G4101">
        <v>30</v>
      </c>
      <c r="H4101" t="s">
        <v>35</v>
      </c>
      <c r="I4101" t="s">
        <v>33</v>
      </c>
      <c r="J4101">
        <v>2.93</v>
      </c>
      <c r="K4101">
        <v>4</v>
      </c>
      <c r="L4101">
        <v>0</v>
      </c>
      <c r="M4101">
        <v>4</v>
      </c>
      <c r="N4101">
        <v>9</v>
      </c>
      <c r="O4101">
        <v>1</v>
      </c>
      <c r="P4101">
        <v>7</v>
      </c>
      <c r="Q4101">
        <v>2</v>
      </c>
      <c r="R4101">
        <v>4</v>
      </c>
      <c r="S4101">
        <v>21</v>
      </c>
      <c r="T4101">
        <v>6</v>
      </c>
      <c r="U4101">
        <v>3</v>
      </c>
      <c r="V4101">
        <v>12</v>
      </c>
      <c r="W4101">
        <v>4</v>
      </c>
      <c r="X4101">
        <v>7</v>
      </c>
      <c r="Y4101">
        <v>5</v>
      </c>
      <c r="Z4101">
        <v>12</v>
      </c>
      <c r="AA4101">
        <v>7</v>
      </c>
      <c r="AB4101">
        <v>3</v>
      </c>
      <c r="AC4101">
        <v>3</v>
      </c>
      <c r="AD4101">
        <v>4</v>
      </c>
      <c r="AE4101">
        <f>SUM(M4101:N4101)/SUM(K4101:AD4101)</f>
        <v>0.11016949152542373</v>
      </c>
      <c r="AF4101">
        <f>SUM(S4101,Y4101)/SUM(K4101:AD4101)</f>
        <v>0.22033898305084745</v>
      </c>
      <c r="AG4101">
        <f t="shared" si="274"/>
        <v>0.1271186440677966</v>
      </c>
      <c r="AH4101">
        <f t="shared" si="275"/>
        <v>6.7796610169491525E-2</v>
      </c>
      <c r="AI4101">
        <f t="shared" si="276"/>
        <v>0.13559322033898305</v>
      </c>
      <c r="AJ4101">
        <f t="shared" si="277"/>
        <v>0.33898305084745761</v>
      </c>
    </row>
    <row r="4102" spans="1:38" x14ac:dyDescent="0.2">
      <c r="A4102" t="s">
        <v>504</v>
      </c>
      <c r="B4102">
        <v>177</v>
      </c>
      <c r="C4102">
        <v>269</v>
      </c>
      <c r="D4102">
        <f>C4102-B4102</f>
        <v>92</v>
      </c>
      <c r="E4102">
        <v>0.12939999999999999</v>
      </c>
      <c r="F4102">
        <v>4.607E-3</v>
      </c>
      <c r="G4102">
        <v>6</v>
      </c>
      <c r="H4102" t="s">
        <v>35</v>
      </c>
      <c r="I4102" t="s">
        <v>44</v>
      </c>
      <c r="J4102">
        <v>3.4079999999999999</v>
      </c>
      <c r="K4102">
        <v>0</v>
      </c>
      <c r="L4102">
        <v>3</v>
      </c>
      <c r="M4102">
        <v>2</v>
      </c>
      <c r="N4102">
        <v>7</v>
      </c>
      <c r="O4102">
        <v>3</v>
      </c>
      <c r="P4102">
        <v>4</v>
      </c>
      <c r="Q4102">
        <v>0</v>
      </c>
      <c r="R4102">
        <v>4</v>
      </c>
      <c r="S4102">
        <v>11</v>
      </c>
      <c r="T4102">
        <v>2</v>
      </c>
      <c r="U4102">
        <v>2</v>
      </c>
      <c r="V4102">
        <v>3</v>
      </c>
      <c r="W4102">
        <v>1</v>
      </c>
      <c r="X4102">
        <v>2</v>
      </c>
      <c r="Y4102">
        <v>2</v>
      </c>
      <c r="Z4102">
        <v>8</v>
      </c>
      <c r="AA4102">
        <v>3</v>
      </c>
      <c r="AB4102">
        <v>1</v>
      </c>
      <c r="AC4102">
        <v>0</v>
      </c>
      <c r="AD4102">
        <v>1</v>
      </c>
      <c r="AE4102">
        <f>SUM(M4102:N4102)/SUM(K4102:AD4102)</f>
        <v>0.15254237288135594</v>
      </c>
      <c r="AF4102">
        <f>SUM(S4102,Y4102)/SUM(K4102:AD4102)</f>
        <v>0.22033898305084745</v>
      </c>
      <c r="AG4102">
        <f t="shared" si="274"/>
        <v>8.4745762711864403E-2</v>
      </c>
      <c r="AH4102">
        <f t="shared" si="275"/>
        <v>6.7796610169491525E-2</v>
      </c>
      <c r="AI4102">
        <f t="shared" si="276"/>
        <v>0.15254237288135594</v>
      </c>
      <c r="AJ4102">
        <f t="shared" si="277"/>
        <v>0.32203389830508472</v>
      </c>
    </row>
    <row r="4103" spans="1:38" x14ac:dyDescent="0.2">
      <c r="A4103" t="s">
        <v>421</v>
      </c>
      <c r="B4103">
        <v>132</v>
      </c>
      <c r="C4103">
        <v>232</v>
      </c>
      <c r="D4103">
        <f>C4103-B4103</f>
        <v>100</v>
      </c>
      <c r="E4103">
        <v>0.26900000000000002</v>
      </c>
      <c r="F4103" s="1">
        <v>7.9999999999999996E-6</v>
      </c>
      <c r="G4103">
        <v>54</v>
      </c>
      <c r="H4103" t="s">
        <v>32</v>
      </c>
      <c r="I4103" t="s">
        <v>49</v>
      </c>
      <c r="J4103">
        <v>3.214</v>
      </c>
      <c r="K4103">
        <v>8</v>
      </c>
      <c r="L4103">
        <v>0</v>
      </c>
      <c r="M4103">
        <v>5</v>
      </c>
      <c r="N4103">
        <v>6</v>
      </c>
      <c r="O4103">
        <v>1</v>
      </c>
      <c r="P4103">
        <v>3</v>
      </c>
      <c r="Q4103">
        <v>2</v>
      </c>
      <c r="R4103">
        <v>2</v>
      </c>
      <c r="S4103">
        <v>11</v>
      </c>
      <c r="T4103">
        <v>4</v>
      </c>
      <c r="U4103">
        <v>0</v>
      </c>
      <c r="V4103">
        <v>5</v>
      </c>
      <c r="W4103">
        <v>1</v>
      </c>
      <c r="X4103">
        <v>1</v>
      </c>
      <c r="Y4103">
        <v>2</v>
      </c>
      <c r="Z4103">
        <v>1</v>
      </c>
      <c r="AA4103">
        <v>3</v>
      </c>
      <c r="AB4103">
        <v>2</v>
      </c>
      <c r="AC4103">
        <v>1</v>
      </c>
      <c r="AD4103">
        <v>1</v>
      </c>
      <c r="AE4103">
        <f>SUM(M4103:N4103)/SUM(K4103:AD4103)</f>
        <v>0.1864406779661017</v>
      </c>
      <c r="AF4103">
        <f>SUM(S4103,Y4103)/SUM(K4103:AD4103)</f>
        <v>0.22033898305084745</v>
      </c>
      <c r="AG4103">
        <f t="shared" si="274"/>
        <v>0.20338983050847459</v>
      </c>
      <c r="AH4103">
        <f t="shared" si="275"/>
        <v>5.0847457627118647E-2</v>
      </c>
      <c r="AI4103">
        <f t="shared" si="276"/>
        <v>0.13559322033898305</v>
      </c>
      <c r="AJ4103">
        <f t="shared" si="277"/>
        <v>0.20338983050847459</v>
      </c>
      <c r="AK4103">
        <v>7</v>
      </c>
      <c r="AL4103">
        <v>0</v>
      </c>
    </row>
    <row r="4104" spans="1:38" x14ac:dyDescent="0.2">
      <c r="A4104" t="s">
        <v>777</v>
      </c>
      <c r="B4104">
        <v>132</v>
      </c>
      <c r="C4104">
        <v>232</v>
      </c>
      <c r="D4104">
        <f>C4104-B4104</f>
        <v>100</v>
      </c>
      <c r="E4104">
        <v>0.2117</v>
      </c>
      <c r="F4104">
        <v>7.0819999999999998E-3</v>
      </c>
      <c r="G4104">
        <v>30</v>
      </c>
      <c r="H4104" t="s">
        <v>46</v>
      </c>
      <c r="I4104" t="s">
        <v>49</v>
      </c>
      <c r="J4104">
        <v>3.169</v>
      </c>
      <c r="K4104">
        <v>7</v>
      </c>
      <c r="L4104">
        <v>0</v>
      </c>
      <c r="M4104">
        <v>5</v>
      </c>
      <c r="N4104">
        <v>6</v>
      </c>
      <c r="O4104">
        <v>1</v>
      </c>
      <c r="P4104">
        <v>3</v>
      </c>
      <c r="Q4104">
        <v>2</v>
      </c>
      <c r="R4104">
        <v>2</v>
      </c>
      <c r="S4104">
        <v>11</v>
      </c>
      <c r="T4104">
        <v>4</v>
      </c>
      <c r="U4104">
        <v>0</v>
      </c>
      <c r="V4104">
        <v>5</v>
      </c>
      <c r="W4104">
        <v>1</v>
      </c>
      <c r="X4104">
        <v>1</v>
      </c>
      <c r="Y4104">
        <v>2</v>
      </c>
      <c r="Z4104">
        <v>2</v>
      </c>
      <c r="AA4104">
        <v>3</v>
      </c>
      <c r="AB4104">
        <v>2</v>
      </c>
      <c r="AC4104">
        <v>1</v>
      </c>
      <c r="AD4104">
        <v>1</v>
      </c>
      <c r="AE4104">
        <f>SUM(M4104:N4104)/SUM(K4104:AD4104)</f>
        <v>0.1864406779661017</v>
      </c>
      <c r="AF4104">
        <f>SUM(S4104,Y4104)/SUM(K4104:AD4104)</f>
        <v>0.22033898305084745</v>
      </c>
      <c r="AG4104">
        <f t="shared" si="274"/>
        <v>0.1864406779661017</v>
      </c>
      <c r="AH4104">
        <f t="shared" si="275"/>
        <v>5.0847457627118647E-2</v>
      </c>
      <c r="AI4104">
        <f t="shared" si="276"/>
        <v>0.13559322033898305</v>
      </c>
      <c r="AJ4104">
        <f t="shared" si="277"/>
        <v>0.22033898305084745</v>
      </c>
      <c r="AK4104">
        <v>44</v>
      </c>
      <c r="AL4104">
        <v>0</v>
      </c>
    </row>
    <row r="4105" spans="1:38" x14ac:dyDescent="0.2">
      <c r="A4105" t="s">
        <v>770</v>
      </c>
      <c r="B4105">
        <v>86</v>
      </c>
      <c r="C4105">
        <v>328</v>
      </c>
      <c r="D4105">
        <f>C4105-B4105</f>
        <v>242</v>
      </c>
      <c r="E4105">
        <v>0.24640000000000001</v>
      </c>
      <c r="F4105">
        <v>2.5000000000000001E-5</v>
      </c>
      <c r="G4105">
        <v>42</v>
      </c>
      <c r="H4105" t="s">
        <v>35</v>
      </c>
      <c r="I4105" t="s">
        <v>33</v>
      </c>
      <c r="J4105">
        <v>2.8580000000000001</v>
      </c>
      <c r="K4105">
        <v>7</v>
      </c>
      <c r="L4105">
        <v>0</v>
      </c>
      <c r="M4105">
        <v>10</v>
      </c>
      <c r="N4105">
        <v>13</v>
      </c>
      <c r="O4105">
        <v>2</v>
      </c>
      <c r="P4105">
        <v>14</v>
      </c>
      <c r="Q4105">
        <v>2</v>
      </c>
      <c r="R4105">
        <v>3</v>
      </c>
      <c r="S4105">
        <v>22</v>
      </c>
      <c r="T4105">
        <v>5</v>
      </c>
      <c r="U4105">
        <v>3</v>
      </c>
      <c r="V4105">
        <v>6</v>
      </c>
      <c r="W4105">
        <v>4</v>
      </c>
      <c r="X4105">
        <v>5</v>
      </c>
      <c r="Y4105">
        <v>4</v>
      </c>
      <c r="Z4105">
        <v>6</v>
      </c>
      <c r="AA4105">
        <v>10</v>
      </c>
      <c r="AB4105">
        <v>1</v>
      </c>
      <c r="AC4105">
        <v>0</v>
      </c>
      <c r="AD4105">
        <v>1</v>
      </c>
      <c r="AE4105">
        <f>SUM(M4105:N4105)/SUM(K4105:AD4105)</f>
        <v>0.19491525423728814</v>
      </c>
      <c r="AF4105">
        <f>SUM(S4105,Y4105)/SUM(K4105:AD4105)</f>
        <v>0.22033898305084745</v>
      </c>
      <c r="AG4105">
        <f t="shared" si="274"/>
        <v>0.21186440677966101</v>
      </c>
      <c r="AH4105">
        <f t="shared" si="275"/>
        <v>2.5423728813559324E-2</v>
      </c>
      <c r="AI4105">
        <f t="shared" si="276"/>
        <v>0.10169491525423729</v>
      </c>
      <c r="AJ4105">
        <f t="shared" si="277"/>
        <v>0.24576271186440679</v>
      </c>
    </row>
    <row r="4106" spans="1:38" x14ac:dyDescent="0.2">
      <c r="A4106" t="s">
        <v>1105</v>
      </c>
      <c r="B4106">
        <v>10</v>
      </c>
      <c r="C4106">
        <v>129</v>
      </c>
      <c r="D4106">
        <f>C4106-B4106</f>
        <v>119</v>
      </c>
      <c r="E4106">
        <v>0.23580000000000001</v>
      </c>
      <c r="F4106" s="1">
        <v>9.9999999999999995E-7</v>
      </c>
      <c r="G4106">
        <v>42</v>
      </c>
      <c r="H4106" t="s">
        <v>46</v>
      </c>
      <c r="I4106" t="s">
        <v>1106</v>
      </c>
      <c r="J4106">
        <v>2.8410000000000002</v>
      </c>
      <c r="K4106">
        <v>1</v>
      </c>
      <c r="L4106">
        <v>1</v>
      </c>
      <c r="M4106">
        <v>4</v>
      </c>
      <c r="N4106">
        <v>10</v>
      </c>
      <c r="O4106">
        <v>0</v>
      </c>
      <c r="P4106">
        <v>7</v>
      </c>
      <c r="Q4106">
        <v>1</v>
      </c>
      <c r="R4106">
        <v>2</v>
      </c>
      <c r="S4106">
        <v>7</v>
      </c>
      <c r="T4106">
        <v>3</v>
      </c>
      <c r="U4106">
        <v>1</v>
      </c>
      <c r="V4106">
        <v>2</v>
      </c>
      <c r="W4106">
        <v>5</v>
      </c>
      <c r="X4106">
        <v>3</v>
      </c>
      <c r="Y4106">
        <v>6</v>
      </c>
      <c r="Z4106">
        <v>2</v>
      </c>
      <c r="AA4106">
        <v>1</v>
      </c>
      <c r="AB4106">
        <v>3</v>
      </c>
      <c r="AC4106">
        <v>0</v>
      </c>
      <c r="AD4106">
        <v>0</v>
      </c>
      <c r="AE4106">
        <f>SUM(M4106:N4106)/SUM(K4106:AD4106)</f>
        <v>0.23728813559322035</v>
      </c>
      <c r="AF4106">
        <f>SUM(S4106,Y4106)/SUM(K4106:AD4106)</f>
        <v>0.22033898305084745</v>
      </c>
      <c r="AG4106">
        <f t="shared" si="274"/>
        <v>0.22033898305084745</v>
      </c>
      <c r="AH4106">
        <f t="shared" si="275"/>
        <v>0</v>
      </c>
      <c r="AI4106">
        <f t="shared" si="276"/>
        <v>0.15254237288135594</v>
      </c>
      <c r="AJ4106">
        <f t="shared" si="277"/>
        <v>0.16949152542372881</v>
      </c>
      <c r="AK4106">
        <v>3</v>
      </c>
      <c r="AL4106">
        <v>1</v>
      </c>
    </row>
    <row r="4107" spans="1:38" x14ac:dyDescent="0.2">
      <c r="A4107" t="s">
        <v>2614</v>
      </c>
      <c r="B4107">
        <v>6</v>
      </c>
      <c r="C4107">
        <v>100</v>
      </c>
      <c r="D4107">
        <f>C4107-B4107</f>
        <v>94</v>
      </c>
      <c r="E4107">
        <v>0.26050000000000001</v>
      </c>
      <c r="F4107">
        <v>4.4260000000000002E-3</v>
      </c>
      <c r="G4107">
        <v>42</v>
      </c>
      <c r="H4107" t="s">
        <v>32</v>
      </c>
      <c r="I4107" t="s">
        <v>44</v>
      </c>
      <c r="J4107">
        <v>2.7149999999999999</v>
      </c>
      <c r="K4107">
        <v>1</v>
      </c>
      <c r="L4107">
        <v>0</v>
      </c>
      <c r="M4107">
        <v>6</v>
      </c>
      <c r="N4107">
        <v>13</v>
      </c>
      <c r="O4107">
        <v>2</v>
      </c>
      <c r="P4107">
        <v>4</v>
      </c>
      <c r="Q4107">
        <v>2</v>
      </c>
      <c r="R4107">
        <v>3</v>
      </c>
      <c r="S4107">
        <v>12</v>
      </c>
      <c r="T4107">
        <v>2</v>
      </c>
      <c r="U4107">
        <v>1</v>
      </c>
      <c r="V4107">
        <v>3</v>
      </c>
      <c r="W4107">
        <v>3</v>
      </c>
      <c r="X4107">
        <v>0</v>
      </c>
      <c r="Y4107">
        <v>1</v>
      </c>
      <c r="Z4107">
        <v>2</v>
      </c>
      <c r="AA4107">
        <v>2</v>
      </c>
      <c r="AB4107">
        <v>2</v>
      </c>
      <c r="AC4107">
        <v>0</v>
      </c>
      <c r="AD4107">
        <v>0</v>
      </c>
      <c r="AE4107">
        <f>SUM(M4107:N4107)/SUM(K4107:AD4107)</f>
        <v>0.32203389830508472</v>
      </c>
      <c r="AF4107">
        <f>SUM(S4107,Y4107)/SUM(K4107:AD4107)</f>
        <v>0.22033898305084745</v>
      </c>
      <c r="AG4107">
        <f t="shared" si="274"/>
        <v>0.13559322033898305</v>
      </c>
      <c r="AH4107">
        <f t="shared" si="275"/>
        <v>3.3898305084745763E-2</v>
      </c>
      <c r="AI4107">
        <f t="shared" si="276"/>
        <v>0.13559322033898305</v>
      </c>
      <c r="AJ4107">
        <f t="shared" si="277"/>
        <v>0.15254237288135594</v>
      </c>
      <c r="AK4107">
        <v>3</v>
      </c>
      <c r="AL4107">
        <v>0</v>
      </c>
    </row>
    <row r="4108" spans="1:38" x14ac:dyDescent="0.2">
      <c r="A4108" t="s">
        <v>999</v>
      </c>
      <c r="B4108">
        <v>297</v>
      </c>
      <c r="C4108">
        <v>941</v>
      </c>
      <c r="D4108">
        <f>C4108-B4108</f>
        <v>644</v>
      </c>
      <c r="E4108">
        <v>0.20630000000000001</v>
      </c>
      <c r="F4108">
        <v>2.3599999999999999E-4</v>
      </c>
      <c r="G4108">
        <v>30</v>
      </c>
      <c r="H4108" t="s">
        <v>35</v>
      </c>
      <c r="I4108" t="s">
        <v>100</v>
      </c>
      <c r="J4108">
        <v>2.5449999999999999</v>
      </c>
      <c r="K4108">
        <v>14</v>
      </c>
      <c r="L4108">
        <v>1</v>
      </c>
      <c r="M4108">
        <v>36</v>
      </c>
      <c r="N4108">
        <v>72</v>
      </c>
      <c r="O4108">
        <v>6</v>
      </c>
      <c r="P4108">
        <v>20</v>
      </c>
      <c r="Q4108">
        <v>6</v>
      </c>
      <c r="R4108">
        <v>10</v>
      </c>
      <c r="S4108">
        <v>62</v>
      </c>
      <c r="T4108">
        <v>23</v>
      </c>
      <c r="U4108">
        <v>7</v>
      </c>
      <c r="V4108">
        <v>30</v>
      </c>
      <c r="W4108">
        <v>4</v>
      </c>
      <c r="X4108">
        <v>31</v>
      </c>
      <c r="Y4108">
        <v>33</v>
      </c>
      <c r="Z4108">
        <v>33</v>
      </c>
      <c r="AA4108">
        <v>25</v>
      </c>
      <c r="AB4108">
        <v>9</v>
      </c>
      <c r="AC4108">
        <v>1</v>
      </c>
      <c r="AD4108">
        <v>8</v>
      </c>
      <c r="AE4108">
        <f>SUM(M4108:N4108)/SUM(K4108:AD4108)</f>
        <v>0.25058004640371229</v>
      </c>
      <c r="AF4108">
        <f>SUM(S4108,Y4108)/SUM(K4108:AD4108)</f>
        <v>0.22041763341067286</v>
      </c>
      <c r="AG4108">
        <f t="shared" si="274"/>
        <v>8.8167053364269138E-2</v>
      </c>
      <c r="AH4108">
        <f t="shared" si="275"/>
        <v>3.4802784222737818E-2</v>
      </c>
      <c r="AI4108">
        <f t="shared" si="276"/>
        <v>0.1136890951276102</v>
      </c>
      <c r="AJ4108">
        <f t="shared" si="277"/>
        <v>0.2923433874709977</v>
      </c>
    </row>
    <row r="4109" spans="1:38" x14ac:dyDescent="0.2">
      <c r="A4109" t="s">
        <v>1137</v>
      </c>
      <c r="B4109">
        <v>6</v>
      </c>
      <c r="C4109">
        <v>139</v>
      </c>
      <c r="D4109">
        <f>C4109-B4109</f>
        <v>133</v>
      </c>
      <c r="E4109">
        <v>0.55220000000000002</v>
      </c>
      <c r="F4109">
        <v>6.7999999999999999E-5</v>
      </c>
      <c r="G4109">
        <v>90</v>
      </c>
      <c r="H4109" t="s">
        <v>32</v>
      </c>
      <c r="I4109" t="s">
        <v>70</v>
      </c>
      <c r="J4109">
        <v>3.11</v>
      </c>
      <c r="K4109">
        <v>3</v>
      </c>
      <c r="L4109">
        <v>0</v>
      </c>
      <c r="M4109">
        <v>7</v>
      </c>
      <c r="N4109">
        <v>6</v>
      </c>
      <c r="O4109">
        <v>1</v>
      </c>
      <c r="P4109">
        <v>13</v>
      </c>
      <c r="Q4109">
        <v>0</v>
      </c>
      <c r="R4109">
        <v>2</v>
      </c>
      <c r="S4109">
        <v>10</v>
      </c>
      <c r="T4109">
        <v>5</v>
      </c>
      <c r="U4109">
        <v>0</v>
      </c>
      <c r="V4109">
        <v>2</v>
      </c>
      <c r="W4109">
        <v>3</v>
      </c>
      <c r="X4109">
        <v>3</v>
      </c>
      <c r="Y4109">
        <v>5</v>
      </c>
      <c r="Z4109">
        <v>4</v>
      </c>
      <c r="AA4109">
        <v>2</v>
      </c>
      <c r="AB4109">
        <v>2</v>
      </c>
      <c r="AC4109">
        <v>0</v>
      </c>
      <c r="AD4109">
        <v>0</v>
      </c>
      <c r="AE4109">
        <f>SUM(M4109:N4109)/SUM(K4109:AD4109)</f>
        <v>0.19117647058823528</v>
      </c>
      <c r="AF4109">
        <f>SUM(S4109,Y4109)/SUM(K4109:AD4109)</f>
        <v>0.22058823529411764</v>
      </c>
      <c r="AG4109">
        <f t="shared" si="274"/>
        <v>0.27941176470588236</v>
      </c>
      <c r="AH4109">
        <f t="shared" si="275"/>
        <v>1.4705882352941176E-2</v>
      </c>
      <c r="AI4109">
        <f t="shared" si="276"/>
        <v>0.13235294117647059</v>
      </c>
      <c r="AJ4109">
        <f t="shared" si="277"/>
        <v>0.16176470588235295</v>
      </c>
      <c r="AK4109">
        <v>13</v>
      </c>
      <c r="AL4109">
        <v>0</v>
      </c>
    </row>
    <row r="4110" spans="1:38" x14ac:dyDescent="0.2">
      <c r="A4110" t="s">
        <v>2321</v>
      </c>
      <c r="B4110">
        <v>12</v>
      </c>
      <c r="C4110">
        <v>91</v>
      </c>
      <c r="D4110">
        <f>C4110-B4110</f>
        <v>79</v>
      </c>
      <c r="E4110">
        <v>0.28499999999999998</v>
      </c>
      <c r="F4110">
        <v>8.9359999999999995E-3</v>
      </c>
      <c r="G4110">
        <v>54</v>
      </c>
      <c r="H4110" t="s">
        <v>35</v>
      </c>
      <c r="I4110" t="s">
        <v>33</v>
      </c>
      <c r="J4110">
        <v>2.7349999999999999</v>
      </c>
      <c r="K4110">
        <v>2</v>
      </c>
      <c r="L4110">
        <v>0</v>
      </c>
      <c r="M4110">
        <v>5</v>
      </c>
      <c r="N4110">
        <v>12</v>
      </c>
      <c r="O4110">
        <v>0</v>
      </c>
      <c r="P4110">
        <v>1</v>
      </c>
      <c r="Q4110">
        <v>0</v>
      </c>
      <c r="R4110">
        <v>1</v>
      </c>
      <c r="S4110">
        <v>12</v>
      </c>
      <c r="T4110">
        <v>8</v>
      </c>
      <c r="U4110">
        <v>2</v>
      </c>
      <c r="V4110">
        <v>6</v>
      </c>
      <c r="W4110">
        <v>2</v>
      </c>
      <c r="X4110">
        <v>4</v>
      </c>
      <c r="Y4110">
        <v>3</v>
      </c>
      <c r="Z4110">
        <v>2</v>
      </c>
      <c r="AA4110">
        <v>3</v>
      </c>
      <c r="AB4110">
        <v>1</v>
      </c>
      <c r="AC4110">
        <v>2</v>
      </c>
      <c r="AD4110">
        <v>2</v>
      </c>
      <c r="AE4110">
        <f>SUM(M4110:N4110)/SUM(K4110:AD4110)</f>
        <v>0.25</v>
      </c>
      <c r="AF4110">
        <f>SUM(S4110,Y4110)/SUM(K4110:AD4110)</f>
        <v>0.22058823529411764</v>
      </c>
      <c r="AG4110">
        <f t="shared" si="274"/>
        <v>7.3529411764705885E-2</v>
      </c>
      <c r="AH4110">
        <f t="shared" si="275"/>
        <v>5.8823529411764705E-2</v>
      </c>
      <c r="AI4110">
        <f t="shared" si="276"/>
        <v>0.17647058823529413</v>
      </c>
      <c r="AJ4110">
        <f t="shared" si="277"/>
        <v>0.22058823529411764</v>
      </c>
    </row>
    <row r="4111" spans="1:38" x14ac:dyDescent="0.2">
      <c r="A4111" t="s">
        <v>1112</v>
      </c>
      <c r="B4111">
        <v>613</v>
      </c>
      <c r="C4111">
        <v>1280</v>
      </c>
      <c r="D4111">
        <f>C4111-B4111</f>
        <v>667</v>
      </c>
      <c r="E4111">
        <v>0.2414</v>
      </c>
      <c r="F4111" s="1">
        <v>5.0000000000000004E-6</v>
      </c>
      <c r="G4111">
        <v>42</v>
      </c>
      <c r="H4111" t="s">
        <v>46</v>
      </c>
      <c r="I4111" t="s">
        <v>49</v>
      </c>
      <c r="J4111">
        <v>2.63</v>
      </c>
      <c r="K4111">
        <v>12</v>
      </c>
      <c r="L4111">
        <v>1</v>
      </c>
      <c r="M4111">
        <v>15</v>
      </c>
      <c r="N4111">
        <v>42</v>
      </c>
      <c r="O4111">
        <v>2</v>
      </c>
      <c r="P4111">
        <v>25</v>
      </c>
      <c r="Q4111">
        <v>6</v>
      </c>
      <c r="R4111">
        <v>7</v>
      </c>
      <c r="S4111">
        <v>46</v>
      </c>
      <c r="T4111">
        <v>12</v>
      </c>
      <c r="U4111">
        <v>5</v>
      </c>
      <c r="V4111">
        <v>22</v>
      </c>
      <c r="W4111">
        <v>18</v>
      </c>
      <c r="X4111">
        <v>14</v>
      </c>
      <c r="Y4111">
        <v>16</v>
      </c>
      <c r="Z4111">
        <v>13</v>
      </c>
      <c r="AA4111">
        <v>13</v>
      </c>
      <c r="AB4111">
        <v>5</v>
      </c>
      <c r="AC4111">
        <v>2</v>
      </c>
      <c r="AD4111">
        <v>5</v>
      </c>
      <c r="AE4111">
        <f>SUM(M4111:N4111)/SUM(K4111:AD4111)</f>
        <v>0.20284697508896798</v>
      </c>
      <c r="AF4111">
        <f>SUM(S4111,Y4111)/SUM(K4111:AD4111)</f>
        <v>0.2206405693950178</v>
      </c>
      <c r="AG4111">
        <f t="shared" si="274"/>
        <v>0.19572953736654805</v>
      </c>
      <c r="AH4111">
        <f t="shared" si="275"/>
        <v>3.2028469750889681E-2</v>
      </c>
      <c r="AI4111">
        <f t="shared" si="276"/>
        <v>0.10320284697508897</v>
      </c>
      <c r="AJ4111">
        <f t="shared" si="277"/>
        <v>0.24555160142348753</v>
      </c>
      <c r="AK4111">
        <v>5</v>
      </c>
      <c r="AL4111">
        <v>2</v>
      </c>
    </row>
    <row r="4112" spans="1:38" x14ac:dyDescent="0.2">
      <c r="A4112" t="s">
        <v>1555</v>
      </c>
      <c r="B4112">
        <v>22</v>
      </c>
      <c r="C4112">
        <v>425</v>
      </c>
      <c r="D4112">
        <f>C4112-B4112</f>
        <v>403</v>
      </c>
      <c r="E4112">
        <v>0.19939999999999999</v>
      </c>
      <c r="F4112">
        <v>2.2790000000000002E-3</v>
      </c>
      <c r="G4112">
        <v>30</v>
      </c>
      <c r="H4112" t="s">
        <v>46</v>
      </c>
      <c r="I4112" t="s">
        <v>1556</v>
      </c>
      <c r="J4112">
        <v>2.6150000000000002</v>
      </c>
      <c r="K4112">
        <v>6</v>
      </c>
      <c r="L4112">
        <v>0</v>
      </c>
      <c r="M4112">
        <v>12</v>
      </c>
      <c r="N4112">
        <v>17</v>
      </c>
      <c r="O4112">
        <v>2</v>
      </c>
      <c r="P4112">
        <v>19</v>
      </c>
      <c r="Q4112">
        <v>3</v>
      </c>
      <c r="R4112">
        <v>1</v>
      </c>
      <c r="S4112">
        <v>22</v>
      </c>
      <c r="T4112">
        <v>8</v>
      </c>
      <c r="U4112">
        <v>0</v>
      </c>
      <c r="V4112">
        <v>10</v>
      </c>
      <c r="W4112">
        <v>4</v>
      </c>
      <c r="X4112">
        <v>7</v>
      </c>
      <c r="Y4112">
        <v>10</v>
      </c>
      <c r="Z4112">
        <v>8</v>
      </c>
      <c r="AA4112">
        <v>11</v>
      </c>
      <c r="AB4112">
        <v>2</v>
      </c>
      <c r="AC4112">
        <v>1</v>
      </c>
      <c r="AD4112">
        <v>2</v>
      </c>
      <c r="AE4112">
        <f>SUM(M4112:N4112)/SUM(K4112:AD4112)</f>
        <v>0.2</v>
      </c>
      <c r="AF4112">
        <f>SUM(S4112,Y4112)/SUM(K4112:AD4112)</f>
        <v>0.22068965517241379</v>
      </c>
      <c r="AG4112">
        <f t="shared" si="274"/>
        <v>0.2</v>
      </c>
      <c r="AH4112">
        <f t="shared" si="275"/>
        <v>3.4482758620689655E-2</v>
      </c>
      <c r="AI4112">
        <f t="shared" si="276"/>
        <v>7.586206896551724E-2</v>
      </c>
      <c r="AJ4112">
        <f t="shared" si="277"/>
        <v>0.26896551724137929</v>
      </c>
      <c r="AK4112">
        <v>13</v>
      </c>
      <c r="AL4112">
        <v>5</v>
      </c>
    </row>
    <row r="4113" spans="1:38" x14ac:dyDescent="0.2">
      <c r="A4113" t="s">
        <v>3273</v>
      </c>
      <c r="B4113">
        <v>1226</v>
      </c>
      <c r="C4113">
        <v>1765</v>
      </c>
      <c r="D4113">
        <f>C4113-B4113</f>
        <v>539</v>
      </c>
      <c r="E4113">
        <v>0.1384</v>
      </c>
      <c r="F4113">
        <v>4.1609999999999998E-3</v>
      </c>
      <c r="G4113">
        <v>6</v>
      </c>
      <c r="H4113" t="s">
        <v>35</v>
      </c>
      <c r="I4113" t="s">
        <v>40</v>
      </c>
      <c r="J4113">
        <v>2.35</v>
      </c>
      <c r="K4113">
        <v>2</v>
      </c>
      <c r="L4113">
        <v>1</v>
      </c>
      <c r="M4113">
        <v>25</v>
      </c>
      <c r="N4113">
        <v>19</v>
      </c>
      <c r="O4113">
        <v>1</v>
      </c>
      <c r="P4113">
        <v>22</v>
      </c>
      <c r="Q4113">
        <v>7</v>
      </c>
      <c r="R4113">
        <v>8</v>
      </c>
      <c r="S4113">
        <v>35</v>
      </c>
      <c r="T4113">
        <v>4</v>
      </c>
      <c r="U4113">
        <v>1</v>
      </c>
      <c r="V4113">
        <v>22</v>
      </c>
      <c r="W4113">
        <v>13</v>
      </c>
      <c r="X4113">
        <v>9</v>
      </c>
      <c r="Y4113">
        <v>14</v>
      </c>
      <c r="Z4113">
        <v>12</v>
      </c>
      <c r="AA4113">
        <v>14</v>
      </c>
      <c r="AB4113">
        <v>2</v>
      </c>
      <c r="AC4113">
        <v>0</v>
      </c>
      <c r="AD4113">
        <v>11</v>
      </c>
      <c r="AE4113">
        <f>SUM(M4113:N4113)/SUM(K4113:AD4113)</f>
        <v>0.1981981981981982</v>
      </c>
      <c r="AF4113">
        <f>SUM(S4113,Y4113)/SUM(K4113:AD4113)</f>
        <v>0.22072072072072071</v>
      </c>
      <c r="AG4113">
        <f t="shared" si="274"/>
        <v>0.16666666666666666</v>
      </c>
      <c r="AH4113">
        <f t="shared" si="275"/>
        <v>5.4054054054054057E-2</v>
      </c>
      <c r="AI4113">
        <f t="shared" si="276"/>
        <v>6.7567567567567571E-2</v>
      </c>
      <c r="AJ4113">
        <f t="shared" si="277"/>
        <v>0.2927927927927928</v>
      </c>
    </row>
    <row r="4114" spans="1:38" x14ac:dyDescent="0.2">
      <c r="A4114" t="s">
        <v>2175</v>
      </c>
      <c r="B4114">
        <v>157</v>
      </c>
      <c r="C4114">
        <v>301</v>
      </c>
      <c r="D4114">
        <f>C4114-B4114</f>
        <v>144</v>
      </c>
      <c r="E4114">
        <v>0.2447</v>
      </c>
      <c r="F4114">
        <v>6.1269999999999996E-3</v>
      </c>
      <c r="G4114">
        <v>42</v>
      </c>
      <c r="H4114" t="s">
        <v>35</v>
      </c>
      <c r="I4114" t="s">
        <v>33</v>
      </c>
      <c r="J4114">
        <v>3.2650000000000001</v>
      </c>
      <c r="K4114">
        <v>3</v>
      </c>
      <c r="L4114">
        <v>0</v>
      </c>
      <c r="M4114">
        <v>8</v>
      </c>
      <c r="N4114">
        <v>5</v>
      </c>
      <c r="O4114">
        <v>1</v>
      </c>
      <c r="P4114">
        <v>2</v>
      </c>
      <c r="Q4114">
        <v>1</v>
      </c>
      <c r="R4114">
        <v>5</v>
      </c>
      <c r="S4114">
        <v>13</v>
      </c>
      <c r="T4114">
        <v>5</v>
      </c>
      <c r="U4114">
        <v>0</v>
      </c>
      <c r="V4114">
        <v>6</v>
      </c>
      <c r="W4114">
        <v>3</v>
      </c>
      <c r="X4114">
        <v>3</v>
      </c>
      <c r="Y4114">
        <v>4</v>
      </c>
      <c r="Z4114">
        <v>8</v>
      </c>
      <c r="AA4114">
        <v>2</v>
      </c>
      <c r="AB4114">
        <v>5</v>
      </c>
      <c r="AC4114">
        <v>1</v>
      </c>
      <c r="AD4114">
        <v>2</v>
      </c>
      <c r="AE4114">
        <f>SUM(M4114:N4114)/SUM(K4114:AD4114)</f>
        <v>0.16883116883116883</v>
      </c>
      <c r="AF4114">
        <f>SUM(S4114,Y4114)/SUM(K4114:AD4114)</f>
        <v>0.22077922077922077</v>
      </c>
      <c r="AG4114">
        <f t="shared" si="274"/>
        <v>0.1038961038961039</v>
      </c>
      <c r="AH4114">
        <f t="shared" si="275"/>
        <v>5.1948051948051951E-2</v>
      </c>
      <c r="AI4114">
        <f t="shared" si="276"/>
        <v>0.19480519480519481</v>
      </c>
      <c r="AJ4114">
        <f t="shared" si="277"/>
        <v>0.25974025974025972</v>
      </c>
    </row>
    <row r="4115" spans="1:38" x14ac:dyDescent="0.2">
      <c r="A4115" t="s">
        <v>1476</v>
      </c>
      <c r="B4115">
        <v>189</v>
      </c>
      <c r="C4115">
        <v>333</v>
      </c>
      <c r="D4115">
        <f>C4115-B4115</f>
        <v>144</v>
      </c>
      <c r="E4115">
        <v>0.38879999999999998</v>
      </c>
      <c r="F4115">
        <v>6.2657000000000004E-2</v>
      </c>
      <c r="G4115">
        <v>78</v>
      </c>
      <c r="H4115" t="s">
        <v>35</v>
      </c>
      <c r="I4115" t="s">
        <v>33</v>
      </c>
      <c r="J4115">
        <v>2.617</v>
      </c>
      <c r="K4115">
        <v>0</v>
      </c>
      <c r="L4115">
        <v>0</v>
      </c>
      <c r="M4115">
        <v>8</v>
      </c>
      <c r="N4115">
        <v>12</v>
      </c>
      <c r="O4115">
        <v>1</v>
      </c>
      <c r="P4115">
        <v>5</v>
      </c>
      <c r="Q4115">
        <v>3</v>
      </c>
      <c r="R4115">
        <v>3</v>
      </c>
      <c r="S4115">
        <v>14</v>
      </c>
      <c r="T4115">
        <v>5</v>
      </c>
      <c r="U4115">
        <v>0</v>
      </c>
      <c r="V4115">
        <v>6</v>
      </c>
      <c r="W4115">
        <v>1</v>
      </c>
      <c r="X4115">
        <v>1</v>
      </c>
      <c r="Y4115">
        <v>3</v>
      </c>
      <c r="Z4115">
        <v>8</v>
      </c>
      <c r="AA4115">
        <v>0</v>
      </c>
      <c r="AB4115">
        <v>2</v>
      </c>
      <c r="AC4115">
        <v>0</v>
      </c>
      <c r="AD4115">
        <v>5</v>
      </c>
      <c r="AE4115">
        <f>SUM(M4115:N4115)/SUM(K4115:AD4115)</f>
        <v>0.25974025974025972</v>
      </c>
      <c r="AF4115">
        <f>SUM(S4115,Y4115)/SUM(K4115:AD4115)</f>
        <v>0.22077922077922077</v>
      </c>
      <c r="AG4115">
        <f t="shared" si="274"/>
        <v>7.792207792207792E-2</v>
      </c>
      <c r="AH4115">
        <f t="shared" si="275"/>
        <v>7.792207792207792E-2</v>
      </c>
      <c r="AI4115">
        <f t="shared" si="276"/>
        <v>0.12987012987012986</v>
      </c>
      <c r="AJ4115">
        <f t="shared" si="277"/>
        <v>0.23376623376623376</v>
      </c>
    </row>
    <row r="4116" spans="1:38" x14ac:dyDescent="0.2">
      <c r="A4116" t="s">
        <v>803</v>
      </c>
      <c r="B4116">
        <v>52</v>
      </c>
      <c r="C4116">
        <v>183</v>
      </c>
      <c r="D4116">
        <f>C4116-B4116</f>
        <v>131</v>
      </c>
      <c r="E4116">
        <v>0.23</v>
      </c>
      <c r="F4116">
        <v>1.4999999999999999E-4</v>
      </c>
      <c r="G4116">
        <v>42</v>
      </c>
      <c r="H4116" t="s">
        <v>35</v>
      </c>
      <c r="I4116" t="s">
        <v>51</v>
      </c>
      <c r="J4116">
        <v>3.3159999999999998</v>
      </c>
      <c r="K4116">
        <v>3</v>
      </c>
      <c r="L4116">
        <v>0</v>
      </c>
      <c r="M4116">
        <v>2</v>
      </c>
      <c r="N4116">
        <v>6</v>
      </c>
      <c r="O4116">
        <v>2</v>
      </c>
      <c r="P4116">
        <v>12</v>
      </c>
      <c r="Q4116">
        <v>3</v>
      </c>
      <c r="R4116">
        <v>0</v>
      </c>
      <c r="S4116">
        <v>13</v>
      </c>
      <c r="T4116">
        <v>3</v>
      </c>
      <c r="U4116">
        <v>4</v>
      </c>
      <c r="V4116">
        <v>2</v>
      </c>
      <c r="W4116">
        <v>5</v>
      </c>
      <c r="X4116">
        <v>2</v>
      </c>
      <c r="Y4116">
        <v>6</v>
      </c>
      <c r="Z4116">
        <v>10</v>
      </c>
      <c r="AA4116">
        <v>3</v>
      </c>
      <c r="AB4116">
        <v>6</v>
      </c>
      <c r="AC4116">
        <v>1</v>
      </c>
      <c r="AD4116">
        <v>3</v>
      </c>
      <c r="AE4116">
        <f>SUM(M4116:N4116)/SUM(K4116:AD4116)</f>
        <v>9.3023255813953487E-2</v>
      </c>
      <c r="AF4116">
        <f>SUM(S4116,Y4116)/SUM(K4116:AD4116)</f>
        <v>0.22093023255813954</v>
      </c>
      <c r="AG4116">
        <f t="shared" si="274"/>
        <v>0.23255813953488372</v>
      </c>
      <c r="AH4116">
        <f t="shared" si="275"/>
        <v>6.9767441860465115E-2</v>
      </c>
      <c r="AI4116">
        <f t="shared" si="276"/>
        <v>0.15116279069767441</v>
      </c>
      <c r="AJ4116">
        <f t="shared" si="277"/>
        <v>0.23255813953488372</v>
      </c>
    </row>
    <row r="4117" spans="1:38" x14ac:dyDescent="0.2">
      <c r="A4117" t="s">
        <v>2635</v>
      </c>
      <c r="B4117">
        <v>317</v>
      </c>
      <c r="C4117">
        <v>488</v>
      </c>
      <c r="D4117">
        <f>C4117-B4117</f>
        <v>171</v>
      </c>
      <c r="E4117">
        <v>0.15609999999999999</v>
      </c>
      <c r="F4117">
        <v>3.1749999999999999E-3</v>
      </c>
      <c r="G4117">
        <v>6</v>
      </c>
      <c r="H4117" t="s">
        <v>35</v>
      </c>
      <c r="I4117" t="s">
        <v>40</v>
      </c>
      <c r="J4117">
        <v>2.843</v>
      </c>
      <c r="K4117">
        <v>2</v>
      </c>
      <c r="L4117">
        <v>1</v>
      </c>
      <c r="M4117">
        <v>5</v>
      </c>
      <c r="N4117">
        <v>5</v>
      </c>
      <c r="O4117">
        <v>2</v>
      </c>
      <c r="P4117">
        <v>6</v>
      </c>
      <c r="Q4117">
        <v>2</v>
      </c>
      <c r="R4117">
        <v>3</v>
      </c>
      <c r="S4117">
        <v>13</v>
      </c>
      <c r="T4117">
        <v>5</v>
      </c>
      <c r="U4117">
        <v>1</v>
      </c>
      <c r="V4117">
        <v>7</v>
      </c>
      <c r="W4117">
        <v>6</v>
      </c>
      <c r="X4117">
        <v>5</v>
      </c>
      <c r="Y4117">
        <v>6</v>
      </c>
      <c r="Z4117">
        <v>6</v>
      </c>
      <c r="AA4117">
        <v>6</v>
      </c>
      <c r="AB4117">
        <v>0</v>
      </c>
      <c r="AC4117">
        <v>0</v>
      </c>
      <c r="AD4117">
        <v>5</v>
      </c>
      <c r="AE4117">
        <f>SUM(M4117:N4117)/SUM(K4117:AD4117)</f>
        <v>0.11627906976744186</v>
      </c>
      <c r="AF4117">
        <f>SUM(S4117,Y4117)/SUM(K4117:AD4117)</f>
        <v>0.22093023255813954</v>
      </c>
      <c r="AG4117">
        <f t="shared" si="274"/>
        <v>0.16279069767441862</v>
      </c>
      <c r="AH4117">
        <f t="shared" si="275"/>
        <v>8.1395348837209308E-2</v>
      </c>
      <c r="AI4117">
        <f t="shared" si="276"/>
        <v>0.10465116279069768</v>
      </c>
      <c r="AJ4117">
        <f t="shared" si="277"/>
        <v>0.31395348837209303</v>
      </c>
    </row>
    <row r="4118" spans="1:38" x14ac:dyDescent="0.2">
      <c r="A4118" t="s">
        <v>957</v>
      </c>
      <c r="B4118">
        <v>101</v>
      </c>
      <c r="C4118">
        <v>259</v>
      </c>
      <c r="D4118">
        <f>C4118-B4118</f>
        <v>158</v>
      </c>
      <c r="E4118">
        <v>0.1159</v>
      </c>
      <c r="F4118">
        <v>8.0500000000000005E-4</v>
      </c>
      <c r="G4118">
        <v>6</v>
      </c>
      <c r="H4118" t="s">
        <v>46</v>
      </c>
      <c r="I4118" t="s">
        <v>958</v>
      </c>
      <c r="J4118">
        <v>3.165</v>
      </c>
      <c r="K4118">
        <v>3</v>
      </c>
      <c r="L4118">
        <v>0</v>
      </c>
      <c r="M4118">
        <v>6</v>
      </c>
      <c r="N4118">
        <v>7</v>
      </c>
      <c r="O4118">
        <v>2</v>
      </c>
      <c r="P4118">
        <v>12</v>
      </c>
      <c r="Q4118">
        <v>2</v>
      </c>
      <c r="R4118">
        <v>3</v>
      </c>
      <c r="S4118">
        <v>15</v>
      </c>
      <c r="T4118">
        <v>3</v>
      </c>
      <c r="U4118">
        <v>1</v>
      </c>
      <c r="V4118">
        <v>2</v>
      </c>
      <c r="W4118">
        <v>7</v>
      </c>
      <c r="X4118">
        <v>2</v>
      </c>
      <c r="Y4118">
        <v>4</v>
      </c>
      <c r="Z4118">
        <v>3</v>
      </c>
      <c r="AA4118">
        <v>6</v>
      </c>
      <c r="AB4118">
        <v>4</v>
      </c>
      <c r="AC4118">
        <v>2</v>
      </c>
      <c r="AD4118">
        <v>2</v>
      </c>
      <c r="AE4118">
        <f>SUM(M4118:N4118)/SUM(K4118:AD4118)</f>
        <v>0.15116279069767441</v>
      </c>
      <c r="AF4118">
        <f>SUM(S4118,Y4118)/SUM(K4118:AD4118)</f>
        <v>0.22093023255813954</v>
      </c>
      <c r="AG4118">
        <f t="shared" si="274"/>
        <v>0.2558139534883721</v>
      </c>
      <c r="AH4118">
        <f t="shared" si="275"/>
        <v>6.9767441860465115E-2</v>
      </c>
      <c r="AI4118">
        <f t="shared" si="276"/>
        <v>0.12790697674418605</v>
      </c>
      <c r="AJ4118">
        <f t="shared" si="277"/>
        <v>0.1744186046511628</v>
      </c>
      <c r="AK4118">
        <v>1</v>
      </c>
      <c r="AL4118">
        <v>1</v>
      </c>
    </row>
    <row r="4119" spans="1:38" x14ac:dyDescent="0.2">
      <c r="A4119" t="s">
        <v>502</v>
      </c>
      <c r="B4119">
        <v>12</v>
      </c>
      <c r="C4119">
        <v>244</v>
      </c>
      <c r="D4119">
        <f>C4119-B4119</f>
        <v>232</v>
      </c>
      <c r="E4119">
        <v>0.43669999999999998</v>
      </c>
      <c r="F4119">
        <v>1.364E-3</v>
      </c>
      <c r="G4119">
        <v>90</v>
      </c>
      <c r="H4119" t="s">
        <v>32</v>
      </c>
      <c r="I4119" t="s">
        <v>40</v>
      </c>
      <c r="J4119">
        <v>2.5649999999999999</v>
      </c>
      <c r="K4119">
        <v>5</v>
      </c>
      <c r="L4119">
        <v>1</v>
      </c>
      <c r="M4119">
        <v>8</v>
      </c>
      <c r="N4119">
        <v>11</v>
      </c>
      <c r="O4119">
        <v>1</v>
      </c>
      <c r="P4119">
        <v>9</v>
      </c>
      <c r="Q4119">
        <v>1</v>
      </c>
      <c r="R4119">
        <v>1</v>
      </c>
      <c r="S4119">
        <v>13</v>
      </c>
      <c r="T4119">
        <v>5</v>
      </c>
      <c r="U4119">
        <v>0</v>
      </c>
      <c r="V4119">
        <v>7</v>
      </c>
      <c r="W4119">
        <v>5</v>
      </c>
      <c r="X4119">
        <v>4</v>
      </c>
      <c r="Y4119">
        <v>8</v>
      </c>
      <c r="Z4119">
        <v>3</v>
      </c>
      <c r="AA4119">
        <v>7</v>
      </c>
      <c r="AB4119">
        <v>0</v>
      </c>
      <c r="AC4119">
        <v>0</v>
      </c>
      <c r="AD4119">
        <v>6</v>
      </c>
      <c r="AE4119">
        <f>SUM(M4119:N4119)/SUM(K4119:AD4119)</f>
        <v>0.2</v>
      </c>
      <c r="AF4119">
        <f>SUM(S4119,Y4119)/SUM(K4119:AD4119)</f>
        <v>0.22105263157894736</v>
      </c>
      <c r="AG4119">
        <f t="shared" si="274"/>
        <v>0.2</v>
      </c>
      <c r="AH4119">
        <f t="shared" si="275"/>
        <v>7.3684210526315783E-2</v>
      </c>
      <c r="AI4119">
        <f t="shared" si="276"/>
        <v>6.3157894736842107E-2</v>
      </c>
      <c r="AJ4119">
        <f t="shared" si="277"/>
        <v>0.24210526315789474</v>
      </c>
      <c r="AK4119">
        <v>10</v>
      </c>
      <c r="AL4119">
        <v>0</v>
      </c>
    </row>
    <row r="4120" spans="1:38" x14ac:dyDescent="0.2">
      <c r="A4120" t="s">
        <v>1009</v>
      </c>
      <c r="B4120">
        <v>22</v>
      </c>
      <c r="C4120">
        <v>233</v>
      </c>
      <c r="D4120">
        <f>C4120-B4120</f>
        <v>211</v>
      </c>
      <c r="E4120">
        <v>0.25850000000000001</v>
      </c>
      <c r="F4120">
        <v>4.2900000000000004E-3</v>
      </c>
      <c r="G4120">
        <v>42</v>
      </c>
      <c r="H4120" t="s">
        <v>32</v>
      </c>
      <c r="I4120" t="s">
        <v>38</v>
      </c>
      <c r="J4120">
        <v>2.4980000000000002</v>
      </c>
      <c r="K4120">
        <v>5</v>
      </c>
      <c r="L4120">
        <v>0</v>
      </c>
      <c r="M4120">
        <v>9</v>
      </c>
      <c r="N4120">
        <v>15</v>
      </c>
      <c r="O4120">
        <v>0</v>
      </c>
      <c r="P4120">
        <v>9</v>
      </c>
      <c r="Q4120">
        <v>1</v>
      </c>
      <c r="R4120">
        <v>2</v>
      </c>
      <c r="S4120">
        <v>16</v>
      </c>
      <c r="T4120">
        <v>1</v>
      </c>
      <c r="U4120">
        <v>0</v>
      </c>
      <c r="V4120">
        <v>5</v>
      </c>
      <c r="W4120">
        <v>6</v>
      </c>
      <c r="X4120">
        <v>3</v>
      </c>
      <c r="Y4120">
        <v>5</v>
      </c>
      <c r="Z4120">
        <v>8</v>
      </c>
      <c r="AA4120">
        <v>7</v>
      </c>
      <c r="AB4120">
        <v>3</v>
      </c>
      <c r="AC4120">
        <v>0</v>
      </c>
      <c r="AD4120">
        <v>0</v>
      </c>
      <c r="AE4120">
        <f>SUM(M4120:N4120)/SUM(K4120:AD4120)</f>
        <v>0.25263157894736843</v>
      </c>
      <c r="AF4120">
        <f>SUM(S4120,Y4120)/SUM(K4120:AD4120)</f>
        <v>0.22105263157894736</v>
      </c>
      <c r="AG4120">
        <f t="shared" si="274"/>
        <v>0.21052631578947367</v>
      </c>
      <c r="AH4120">
        <f t="shared" si="275"/>
        <v>0</v>
      </c>
      <c r="AI4120">
        <f t="shared" si="276"/>
        <v>6.3157894736842107E-2</v>
      </c>
      <c r="AJ4120">
        <f t="shared" si="277"/>
        <v>0.25263157894736843</v>
      </c>
      <c r="AK4120">
        <v>8</v>
      </c>
      <c r="AL4120">
        <v>0</v>
      </c>
    </row>
    <row r="4121" spans="1:38" x14ac:dyDescent="0.2">
      <c r="A4121" t="s">
        <v>2593</v>
      </c>
      <c r="B4121">
        <v>1232</v>
      </c>
      <c r="C4121">
        <v>1746</v>
      </c>
      <c r="D4121">
        <f>C4121-B4121</f>
        <v>514</v>
      </c>
      <c r="E4121">
        <v>9.7600000000000006E-2</v>
      </c>
      <c r="F4121">
        <v>0</v>
      </c>
      <c r="G4121">
        <v>6</v>
      </c>
      <c r="H4121" t="s">
        <v>35</v>
      </c>
      <c r="I4121" t="s">
        <v>40</v>
      </c>
      <c r="J4121">
        <v>2.4220000000000002</v>
      </c>
      <c r="K4121">
        <v>1</v>
      </c>
      <c r="L4121">
        <v>0</v>
      </c>
      <c r="M4121">
        <v>21</v>
      </c>
      <c r="N4121">
        <v>22</v>
      </c>
      <c r="O4121">
        <v>2</v>
      </c>
      <c r="P4121">
        <v>23</v>
      </c>
      <c r="Q4121">
        <v>4</v>
      </c>
      <c r="R4121">
        <v>9</v>
      </c>
      <c r="S4121">
        <v>36</v>
      </c>
      <c r="T4121">
        <v>5</v>
      </c>
      <c r="U4121">
        <v>1</v>
      </c>
      <c r="V4121">
        <v>16</v>
      </c>
      <c r="W4121">
        <v>12</v>
      </c>
      <c r="X4121">
        <v>10</v>
      </c>
      <c r="Y4121">
        <v>10</v>
      </c>
      <c r="Z4121">
        <v>11</v>
      </c>
      <c r="AA4121">
        <v>14</v>
      </c>
      <c r="AB4121">
        <v>0</v>
      </c>
      <c r="AC4121">
        <v>0</v>
      </c>
      <c r="AD4121">
        <v>11</v>
      </c>
      <c r="AE4121">
        <f>SUM(M4121:N4121)/SUM(K4121:AD4121)</f>
        <v>0.20673076923076922</v>
      </c>
      <c r="AF4121">
        <f>SUM(S4121,Y4121)/SUM(K4121:AD4121)</f>
        <v>0.22115384615384615</v>
      </c>
      <c r="AG4121">
        <f t="shared" si="274"/>
        <v>0.17307692307692307</v>
      </c>
      <c r="AH4121">
        <f t="shared" si="275"/>
        <v>6.25E-2</v>
      </c>
      <c r="AI4121">
        <f t="shared" si="276"/>
        <v>7.2115384615384609E-2</v>
      </c>
      <c r="AJ4121">
        <f t="shared" si="277"/>
        <v>0.26442307692307693</v>
      </c>
    </row>
    <row r="4122" spans="1:38" x14ac:dyDescent="0.2">
      <c r="A4122" t="s">
        <v>2215</v>
      </c>
      <c r="B4122">
        <v>14</v>
      </c>
      <c r="C4122">
        <v>329</v>
      </c>
      <c r="D4122">
        <f>C4122-B4122</f>
        <v>315</v>
      </c>
      <c r="E4122">
        <v>0.60219999999999996</v>
      </c>
      <c r="F4122">
        <v>2.7529999999999998E-3</v>
      </c>
      <c r="G4122">
        <v>90</v>
      </c>
      <c r="H4122" t="s">
        <v>35</v>
      </c>
      <c r="I4122" t="s">
        <v>44</v>
      </c>
      <c r="J4122">
        <v>2.5230000000000001</v>
      </c>
      <c r="K4122">
        <v>9</v>
      </c>
      <c r="L4122">
        <v>0</v>
      </c>
      <c r="M4122">
        <v>9</v>
      </c>
      <c r="N4122">
        <v>19</v>
      </c>
      <c r="O4122">
        <v>1</v>
      </c>
      <c r="P4122">
        <v>14</v>
      </c>
      <c r="Q4122">
        <v>4</v>
      </c>
      <c r="R4122">
        <v>0</v>
      </c>
      <c r="S4122">
        <v>19</v>
      </c>
      <c r="T4122">
        <v>3</v>
      </c>
      <c r="U4122">
        <v>0</v>
      </c>
      <c r="V4122">
        <v>6</v>
      </c>
      <c r="W4122">
        <v>4</v>
      </c>
      <c r="X4122">
        <v>3</v>
      </c>
      <c r="Y4122">
        <v>6</v>
      </c>
      <c r="Z4122">
        <v>7</v>
      </c>
      <c r="AA4122">
        <v>4</v>
      </c>
      <c r="AB4122">
        <v>3</v>
      </c>
      <c r="AC4122">
        <v>0</v>
      </c>
      <c r="AD4122">
        <v>2</v>
      </c>
      <c r="AE4122">
        <f>SUM(M4122:N4122)/SUM(K4122:AD4122)</f>
        <v>0.24778761061946902</v>
      </c>
      <c r="AF4122">
        <f>SUM(S4122,Y4122)/SUM(K4122:AD4122)</f>
        <v>0.22123893805309736</v>
      </c>
      <c r="AG4122">
        <f t="shared" si="274"/>
        <v>0.23893805309734514</v>
      </c>
      <c r="AH4122">
        <f t="shared" si="275"/>
        <v>2.6548672566371681E-2</v>
      </c>
      <c r="AI4122">
        <f t="shared" si="276"/>
        <v>5.3097345132743362E-2</v>
      </c>
      <c r="AJ4122">
        <f t="shared" si="277"/>
        <v>0.21238938053097345</v>
      </c>
    </row>
    <row r="4123" spans="1:38" x14ac:dyDescent="0.2">
      <c r="A4123" t="s">
        <v>2401</v>
      </c>
      <c r="B4123">
        <v>60</v>
      </c>
      <c r="C4123">
        <v>333</v>
      </c>
      <c r="D4123">
        <f>C4123-B4123</f>
        <v>273</v>
      </c>
      <c r="E4123">
        <v>0.4768</v>
      </c>
      <c r="F4123">
        <v>2.235E-3</v>
      </c>
      <c r="G4123">
        <v>90</v>
      </c>
      <c r="H4123" t="s">
        <v>35</v>
      </c>
      <c r="I4123" t="s">
        <v>49</v>
      </c>
      <c r="J4123">
        <v>2.19</v>
      </c>
      <c r="K4123">
        <v>5</v>
      </c>
      <c r="L4123">
        <v>0</v>
      </c>
      <c r="M4123">
        <v>13</v>
      </c>
      <c r="N4123">
        <v>15</v>
      </c>
      <c r="O4123">
        <v>1</v>
      </c>
      <c r="P4123">
        <v>7</v>
      </c>
      <c r="Q4123">
        <v>3</v>
      </c>
      <c r="R4123">
        <v>2</v>
      </c>
      <c r="S4123">
        <v>15</v>
      </c>
      <c r="T4123">
        <v>3</v>
      </c>
      <c r="U4123">
        <v>0</v>
      </c>
      <c r="V4123">
        <v>8</v>
      </c>
      <c r="W4123">
        <v>5</v>
      </c>
      <c r="X4123">
        <v>8</v>
      </c>
      <c r="Y4123">
        <v>10</v>
      </c>
      <c r="Z4123">
        <v>9</v>
      </c>
      <c r="AA4123">
        <v>6</v>
      </c>
      <c r="AB4123">
        <v>0</v>
      </c>
      <c r="AC4123">
        <v>0</v>
      </c>
      <c r="AD4123">
        <v>3</v>
      </c>
      <c r="AE4123">
        <f>SUM(M4123:N4123)/SUM(K4123:AD4123)</f>
        <v>0.24778761061946902</v>
      </c>
      <c r="AF4123">
        <f>SUM(S4123,Y4123)/SUM(K4123:AD4123)</f>
        <v>0.22123893805309736</v>
      </c>
      <c r="AG4123">
        <f t="shared" si="274"/>
        <v>0.15044247787610621</v>
      </c>
      <c r="AH4123">
        <f t="shared" si="275"/>
        <v>3.5398230088495575E-2</v>
      </c>
      <c r="AI4123">
        <f t="shared" si="276"/>
        <v>4.4247787610619468E-2</v>
      </c>
      <c r="AJ4123">
        <f t="shared" si="277"/>
        <v>0.30088495575221241</v>
      </c>
    </row>
    <row r="4124" spans="1:38" x14ac:dyDescent="0.2">
      <c r="A4124" t="s">
        <v>2722</v>
      </c>
      <c r="B4124">
        <v>52</v>
      </c>
      <c r="C4124">
        <v>281</v>
      </c>
      <c r="D4124">
        <f>C4124-B4124</f>
        <v>229</v>
      </c>
      <c r="E4124">
        <v>0.18870000000000001</v>
      </c>
      <c r="F4124">
        <v>1.6799999999999999E-4</v>
      </c>
      <c r="G4124">
        <v>18</v>
      </c>
      <c r="H4124" t="s">
        <v>35</v>
      </c>
      <c r="I4124" t="s">
        <v>51</v>
      </c>
      <c r="J4124">
        <v>2.794</v>
      </c>
      <c r="K4124">
        <v>11</v>
      </c>
      <c r="L4124">
        <v>0</v>
      </c>
      <c r="M4124">
        <v>9</v>
      </c>
      <c r="N4124">
        <v>7</v>
      </c>
      <c r="O4124">
        <v>0</v>
      </c>
      <c r="P4124">
        <v>15</v>
      </c>
      <c r="Q4124">
        <v>1</v>
      </c>
      <c r="R4124">
        <v>1</v>
      </c>
      <c r="S4124">
        <v>13</v>
      </c>
      <c r="T4124">
        <v>3</v>
      </c>
      <c r="U4124">
        <v>0</v>
      </c>
      <c r="V4124">
        <v>4</v>
      </c>
      <c r="W4124">
        <v>13</v>
      </c>
      <c r="X4124">
        <v>7</v>
      </c>
      <c r="Y4124">
        <v>14</v>
      </c>
      <c r="Z4124">
        <v>11</v>
      </c>
      <c r="AA4124">
        <v>6</v>
      </c>
      <c r="AB4124">
        <v>3</v>
      </c>
      <c r="AC4124">
        <v>0</v>
      </c>
      <c r="AD4124">
        <v>4</v>
      </c>
      <c r="AE4124">
        <f>SUM(M4124:N4124)/SUM(K4124:AD4124)</f>
        <v>0.13114754098360656</v>
      </c>
      <c r="AF4124">
        <f>SUM(S4124,Y4124)/SUM(K4124:AD4124)</f>
        <v>0.22131147540983606</v>
      </c>
      <c r="AG4124">
        <f t="shared" si="274"/>
        <v>0.31967213114754101</v>
      </c>
      <c r="AH4124">
        <f t="shared" si="275"/>
        <v>3.2786885245901641E-2</v>
      </c>
      <c r="AI4124">
        <f t="shared" si="276"/>
        <v>5.737704918032787E-2</v>
      </c>
      <c r="AJ4124">
        <f t="shared" si="277"/>
        <v>0.23770491803278687</v>
      </c>
      <c r="AK4124">
        <v>1</v>
      </c>
      <c r="AL4124">
        <v>0</v>
      </c>
    </row>
    <row r="4125" spans="1:38" x14ac:dyDescent="0.2">
      <c r="A4125" t="s">
        <v>465</v>
      </c>
      <c r="B4125">
        <v>223</v>
      </c>
      <c r="C4125">
        <v>895</v>
      </c>
      <c r="D4125">
        <f>C4125-B4125</f>
        <v>672</v>
      </c>
      <c r="E4125">
        <v>0.25009999999999999</v>
      </c>
      <c r="F4125">
        <v>5.5999999999999999E-5</v>
      </c>
      <c r="G4125">
        <v>42</v>
      </c>
      <c r="H4125" t="s">
        <v>35</v>
      </c>
      <c r="I4125" t="s">
        <v>33</v>
      </c>
      <c r="J4125">
        <v>2.6269999999999998</v>
      </c>
      <c r="K4125">
        <v>17</v>
      </c>
      <c r="L4125">
        <v>2</v>
      </c>
      <c r="M4125">
        <v>28</v>
      </c>
      <c r="N4125">
        <v>31</v>
      </c>
      <c r="O4125">
        <v>5</v>
      </c>
      <c r="P4125">
        <v>16</v>
      </c>
      <c r="Q4125">
        <v>7</v>
      </c>
      <c r="R4125">
        <v>4</v>
      </c>
      <c r="S4125">
        <v>41</v>
      </c>
      <c r="T4125">
        <v>12</v>
      </c>
      <c r="U4125">
        <v>6</v>
      </c>
      <c r="V4125">
        <v>20</v>
      </c>
      <c r="W4125">
        <v>10</v>
      </c>
      <c r="X4125">
        <v>24</v>
      </c>
      <c r="Y4125">
        <v>25</v>
      </c>
      <c r="Z4125">
        <v>27</v>
      </c>
      <c r="AA4125">
        <v>13</v>
      </c>
      <c r="AB4125">
        <v>7</v>
      </c>
      <c r="AC4125">
        <v>0</v>
      </c>
      <c r="AD4125">
        <v>3</v>
      </c>
      <c r="AE4125">
        <f>SUM(M4125:N4125)/SUM(K4125:AD4125)</f>
        <v>0.19798657718120805</v>
      </c>
      <c r="AF4125">
        <f>SUM(S4125,Y4125)/SUM(K4125:AD4125)</f>
        <v>0.22147651006711411</v>
      </c>
      <c r="AG4125">
        <f t="shared" si="274"/>
        <v>0.14429530201342283</v>
      </c>
      <c r="AH4125">
        <f t="shared" si="275"/>
        <v>2.6845637583892617E-2</v>
      </c>
      <c r="AI4125">
        <f t="shared" si="276"/>
        <v>9.7315436241610737E-2</v>
      </c>
      <c r="AJ4125">
        <f t="shared" si="277"/>
        <v>0.31208053691275167</v>
      </c>
    </row>
    <row r="4126" spans="1:38" x14ac:dyDescent="0.2">
      <c r="A4126" t="s">
        <v>1315</v>
      </c>
      <c r="B4126">
        <v>11</v>
      </c>
      <c r="C4126">
        <v>322</v>
      </c>
      <c r="D4126">
        <f>C4126-B4126</f>
        <v>311</v>
      </c>
      <c r="E4126">
        <v>0.15709999999999999</v>
      </c>
      <c r="F4126">
        <v>1.17E-4</v>
      </c>
      <c r="G4126">
        <v>6</v>
      </c>
      <c r="H4126" t="s">
        <v>35</v>
      </c>
      <c r="I4126" t="s">
        <v>33</v>
      </c>
      <c r="J4126">
        <v>2.9489999999999998</v>
      </c>
      <c r="K4126">
        <v>8</v>
      </c>
      <c r="L4126">
        <v>0</v>
      </c>
      <c r="M4126">
        <v>9</v>
      </c>
      <c r="N4126">
        <v>14</v>
      </c>
      <c r="O4126">
        <v>1</v>
      </c>
      <c r="P4126">
        <v>10</v>
      </c>
      <c r="Q4126">
        <v>3</v>
      </c>
      <c r="R4126">
        <v>4</v>
      </c>
      <c r="S4126">
        <v>26</v>
      </c>
      <c r="T4126">
        <v>12</v>
      </c>
      <c r="U4126">
        <v>3</v>
      </c>
      <c r="V4126">
        <v>16</v>
      </c>
      <c r="W4126">
        <v>8</v>
      </c>
      <c r="X4126">
        <v>7</v>
      </c>
      <c r="Y4126">
        <v>9</v>
      </c>
      <c r="Z4126">
        <v>14</v>
      </c>
      <c r="AA4126">
        <v>8</v>
      </c>
      <c r="AB4126">
        <v>4</v>
      </c>
      <c r="AC4126">
        <v>1</v>
      </c>
      <c r="AD4126">
        <v>1</v>
      </c>
      <c r="AE4126">
        <f>SUM(M4126:N4126)/SUM(K4126:AD4126)</f>
        <v>0.14556962025316456</v>
      </c>
      <c r="AF4126">
        <f>SUM(S4126,Y4126)/SUM(K4126:AD4126)</f>
        <v>0.22151898734177214</v>
      </c>
      <c r="AG4126">
        <f t="shared" si="274"/>
        <v>0.16455696202531644</v>
      </c>
      <c r="AH4126">
        <f t="shared" si="275"/>
        <v>1.8987341772151899E-2</v>
      </c>
      <c r="AI4126">
        <f t="shared" si="276"/>
        <v>0.14556962025316456</v>
      </c>
      <c r="AJ4126">
        <f t="shared" si="277"/>
        <v>0.30379746835443039</v>
      </c>
    </row>
    <row r="4127" spans="1:38" x14ac:dyDescent="0.2">
      <c r="A4127" t="s">
        <v>2138</v>
      </c>
      <c r="B4127">
        <v>8</v>
      </c>
      <c r="C4127">
        <v>503</v>
      </c>
      <c r="D4127">
        <f>C4127-B4127</f>
        <v>495</v>
      </c>
      <c r="E4127">
        <v>0.38190000000000002</v>
      </c>
      <c r="F4127">
        <v>2.03E-4</v>
      </c>
      <c r="G4127">
        <v>78</v>
      </c>
      <c r="H4127" t="s">
        <v>46</v>
      </c>
      <c r="I4127" t="s">
        <v>33</v>
      </c>
      <c r="J4127">
        <v>2.7320000000000002</v>
      </c>
      <c r="K4127">
        <v>15</v>
      </c>
      <c r="L4127">
        <v>0</v>
      </c>
      <c r="M4127">
        <v>16</v>
      </c>
      <c r="N4127">
        <v>17</v>
      </c>
      <c r="O4127">
        <v>1</v>
      </c>
      <c r="P4127">
        <v>24</v>
      </c>
      <c r="Q4127">
        <v>2</v>
      </c>
      <c r="R4127">
        <v>5</v>
      </c>
      <c r="S4127">
        <v>29</v>
      </c>
      <c r="T4127">
        <v>7</v>
      </c>
      <c r="U4127">
        <v>3</v>
      </c>
      <c r="V4127">
        <v>16</v>
      </c>
      <c r="W4127">
        <v>10</v>
      </c>
      <c r="X4127">
        <v>8</v>
      </c>
      <c r="Y4127">
        <v>10</v>
      </c>
      <c r="Z4127">
        <v>7</v>
      </c>
      <c r="AA4127">
        <v>3</v>
      </c>
      <c r="AB4127">
        <v>1</v>
      </c>
      <c r="AC4127">
        <v>0</v>
      </c>
      <c r="AD4127">
        <v>2</v>
      </c>
      <c r="AE4127">
        <f>SUM(M4127:N4127)/SUM(K4127:AD4127)</f>
        <v>0.1875</v>
      </c>
      <c r="AF4127">
        <f>SUM(S4127,Y4127)/SUM(K4127:AD4127)</f>
        <v>0.22159090909090909</v>
      </c>
      <c r="AG4127">
        <f t="shared" si="274"/>
        <v>0.27840909090909088</v>
      </c>
      <c r="AH4127">
        <f t="shared" si="275"/>
        <v>1.7045454545454544E-2</v>
      </c>
      <c r="AI4127">
        <f t="shared" si="276"/>
        <v>9.0909090909090912E-2</v>
      </c>
      <c r="AJ4127">
        <f t="shared" si="277"/>
        <v>0.20454545454545456</v>
      </c>
      <c r="AK4127">
        <v>10</v>
      </c>
      <c r="AL4127">
        <v>0</v>
      </c>
    </row>
    <row r="4128" spans="1:38" x14ac:dyDescent="0.2">
      <c r="A4128" t="s">
        <v>2574</v>
      </c>
      <c r="B4128">
        <v>700</v>
      </c>
      <c r="C4128">
        <v>740</v>
      </c>
      <c r="D4128">
        <f>C4128-B4128</f>
        <v>40</v>
      </c>
      <c r="E4128">
        <v>0.19259999999999999</v>
      </c>
      <c r="F4128" s="1">
        <v>7.9999999999999996E-6</v>
      </c>
      <c r="G4128">
        <v>18</v>
      </c>
      <c r="H4128" t="s">
        <v>35</v>
      </c>
      <c r="I4128" t="s">
        <v>33</v>
      </c>
      <c r="J4128">
        <v>3.7069999999999999</v>
      </c>
      <c r="K4128">
        <v>1</v>
      </c>
      <c r="L4128">
        <v>0</v>
      </c>
      <c r="M4128">
        <v>0</v>
      </c>
      <c r="N4128">
        <v>2</v>
      </c>
      <c r="O4128">
        <v>2</v>
      </c>
      <c r="P4128">
        <v>2</v>
      </c>
      <c r="Q4128">
        <v>0</v>
      </c>
      <c r="R4128">
        <v>3</v>
      </c>
      <c r="S4128">
        <v>3</v>
      </c>
      <c r="T4128">
        <v>2</v>
      </c>
      <c r="U4128">
        <v>0</v>
      </c>
      <c r="V4128">
        <v>2</v>
      </c>
      <c r="W4128">
        <v>1</v>
      </c>
      <c r="X4128">
        <v>3</v>
      </c>
      <c r="Y4128">
        <v>3</v>
      </c>
      <c r="Z4128">
        <v>0</v>
      </c>
      <c r="AA4128">
        <v>1</v>
      </c>
      <c r="AB4128">
        <v>1</v>
      </c>
      <c r="AC4128">
        <v>0</v>
      </c>
      <c r="AD4128">
        <v>1</v>
      </c>
      <c r="AE4128">
        <f>SUM(M4128:N4128)/SUM(K4128:AD4128)</f>
        <v>7.407407407407407E-2</v>
      </c>
      <c r="AF4128">
        <f>SUM(S4128,Y4128)/SUM(K4128:AD4128)</f>
        <v>0.22222222222222221</v>
      </c>
      <c r="AG4128">
        <f t="shared" si="274"/>
        <v>0.14814814814814814</v>
      </c>
      <c r="AH4128">
        <f t="shared" si="275"/>
        <v>0.1111111111111111</v>
      </c>
      <c r="AI4128">
        <f t="shared" si="276"/>
        <v>0.22222222222222221</v>
      </c>
      <c r="AJ4128">
        <f t="shared" si="277"/>
        <v>0.22222222222222221</v>
      </c>
    </row>
    <row r="4129" spans="1:38" x14ac:dyDescent="0.2">
      <c r="A4129" t="s">
        <v>477</v>
      </c>
      <c r="B4129">
        <v>3</v>
      </c>
      <c r="C4129">
        <v>62</v>
      </c>
      <c r="D4129">
        <f>C4129-B4129</f>
        <v>59</v>
      </c>
      <c r="E4129">
        <v>0.2069</v>
      </c>
      <c r="F4129">
        <v>2.1159999999999998E-3</v>
      </c>
      <c r="G4129">
        <v>30</v>
      </c>
      <c r="H4129" t="s">
        <v>46</v>
      </c>
      <c r="I4129" t="s">
        <v>51</v>
      </c>
      <c r="J4129">
        <v>3.617</v>
      </c>
      <c r="K4129">
        <v>3</v>
      </c>
      <c r="L4129">
        <v>0</v>
      </c>
      <c r="M4129">
        <v>0</v>
      </c>
      <c r="N4129">
        <v>3</v>
      </c>
      <c r="O4129">
        <v>0</v>
      </c>
      <c r="P4129">
        <v>5</v>
      </c>
      <c r="Q4129">
        <v>2</v>
      </c>
      <c r="R4129">
        <v>2</v>
      </c>
      <c r="S4129">
        <v>6</v>
      </c>
      <c r="T4129">
        <v>1</v>
      </c>
      <c r="U4129">
        <v>0</v>
      </c>
      <c r="V4129">
        <v>1</v>
      </c>
      <c r="W4129">
        <v>2</v>
      </c>
      <c r="X4129">
        <v>0</v>
      </c>
      <c r="Y4129">
        <v>2</v>
      </c>
      <c r="Z4129">
        <v>4</v>
      </c>
      <c r="AA4129">
        <v>2</v>
      </c>
      <c r="AB4129">
        <v>3</v>
      </c>
      <c r="AC4129">
        <v>0</v>
      </c>
      <c r="AD4129">
        <v>0</v>
      </c>
      <c r="AE4129">
        <f>SUM(M4129:N4129)/SUM(K4129:AD4129)</f>
        <v>8.3333333333333329E-2</v>
      </c>
      <c r="AF4129">
        <f>SUM(S4129,Y4129)/SUM(K4129:AD4129)</f>
        <v>0.22222222222222221</v>
      </c>
      <c r="AG4129">
        <f t="shared" si="274"/>
        <v>0.27777777777777779</v>
      </c>
      <c r="AH4129">
        <f t="shared" si="275"/>
        <v>0</v>
      </c>
      <c r="AI4129">
        <f t="shared" si="276"/>
        <v>0.16666666666666666</v>
      </c>
      <c r="AJ4129">
        <f t="shared" si="277"/>
        <v>0.25</v>
      </c>
      <c r="AK4129">
        <v>1</v>
      </c>
      <c r="AL4129">
        <v>0</v>
      </c>
    </row>
    <row r="4130" spans="1:38" x14ac:dyDescent="0.2">
      <c r="A4130" t="s">
        <v>2547</v>
      </c>
      <c r="B4130">
        <v>660</v>
      </c>
      <c r="C4130">
        <v>706</v>
      </c>
      <c r="D4130">
        <f>C4130-B4130</f>
        <v>46</v>
      </c>
      <c r="E4130">
        <v>0.14699999999999999</v>
      </c>
      <c r="F4130">
        <v>2.0820000000000001E-3</v>
      </c>
      <c r="G4130">
        <v>6</v>
      </c>
      <c r="H4130" t="s">
        <v>35</v>
      </c>
      <c r="I4130" t="s">
        <v>44</v>
      </c>
      <c r="J4130">
        <v>4.3689999999999998</v>
      </c>
      <c r="K4130">
        <v>2</v>
      </c>
      <c r="L4130">
        <v>0</v>
      </c>
      <c r="M4130">
        <v>3</v>
      </c>
      <c r="N4130">
        <v>2</v>
      </c>
      <c r="O4130">
        <v>2</v>
      </c>
      <c r="P4130">
        <v>2</v>
      </c>
      <c r="Q4130">
        <v>0</v>
      </c>
      <c r="R4130">
        <v>5</v>
      </c>
      <c r="S4130">
        <v>2</v>
      </c>
      <c r="T4130">
        <v>4</v>
      </c>
      <c r="U4130">
        <v>1</v>
      </c>
      <c r="V4130">
        <v>2</v>
      </c>
      <c r="W4130">
        <v>1</v>
      </c>
      <c r="X4130">
        <v>0</v>
      </c>
      <c r="Y4130">
        <v>8</v>
      </c>
      <c r="Z4130">
        <v>2</v>
      </c>
      <c r="AA4130">
        <v>3</v>
      </c>
      <c r="AB4130">
        <v>5</v>
      </c>
      <c r="AC4130">
        <v>0</v>
      </c>
      <c r="AD4130">
        <v>1</v>
      </c>
      <c r="AE4130">
        <f>SUM(M4130:N4130)/SUM(K4130:AD4130)</f>
        <v>0.1111111111111111</v>
      </c>
      <c r="AF4130">
        <f>SUM(S4130,Y4130)/SUM(K4130:AD4130)</f>
        <v>0.22222222222222221</v>
      </c>
      <c r="AG4130">
        <f t="shared" si="274"/>
        <v>0.1111111111111111</v>
      </c>
      <c r="AH4130">
        <f t="shared" si="275"/>
        <v>6.6666666666666666E-2</v>
      </c>
      <c r="AI4130">
        <f t="shared" si="276"/>
        <v>0.33333333333333331</v>
      </c>
      <c r="AJ4130">
        <f t="shared" si="277"/>
        <v>0.15555555555555556</v>
      </c>
    </row>
    <row r="4131" spans="1:38" x14ac:dyDescent="0.2">
      <c r="A4131" t="s">
        <v>2949</v>
      </c>
      <c r="B4131">
        <v>14</v>
      </c>
      <c r="C4131">
        <v>93</v>
      </c>
      <c r="D4131">
        <f>C4131-B4131</f>
        <v>79</v>
      </c>
      <c r="E4131">
        <v>0.14050000000000001</v>
      </c>
      <c r="F4131">
        <v>1.0153000000000001E-2</v>
      </c>
      <c r="G4131">
        <v>6</v>
      </c>
      <c r="H4131" t="s">
        <v>35</v>
      </c>
      <c r="I4131" t="s">
        <v>44</v>
      </c>
      <c r="J4131">
        <v>3.3559999999999999</v>
      </c>
      <c r="K4131">
        <v>1</v>
      </c>
      <c r="L4131">
        <v>0</v>
      </c>
      <c r="M4131">
        <v>4</v>
      </c>
      <c r="N4131">
        <v>2</v>
      </c>
      <c r="O4131">
        <v>3</v>
      </c>
      <c r="P4131">
        <v>0</v>
      </c>
      <c r="Q4131">
        <v>1</v>
      </c>
      <c r="R4131">
        <v>2</v>
      </c>
      <c r="S4131">
        <v>7</v>
      </c>
      <c r="T4131">
        <v>3</v>
      </c>
      <c r="U4131">
        <v>2</v>
      </c>
      <c r="V4131">
        <v>3</v>
      </c>
      <c r="W4131">
        <v>3</v>
      </c>
      <c r="X4131">
        <v>2</v>
      </c>
      <c r="Y4131">
        <v>5</v>
      </c>
      <c r="Z4131">
        <v>4</v>
      </c>
      <c r="AA4131">
        <v>4</v>
      </c>
      <c r="AB4131">
        <v>3</v>
      </c>
      <c r="AC4131">
        <v>0</v>
      </c>
      <c r="AD4131">
        <v>5</v>
      </c>
      <c r="AE4131">
        <f>SUM(M4131:N4131)/SUM(K4131:AD4131)</f>
        <v>0.1111111111111111</v>
      </c>
      <c r="AF4131">
        <f>SUM(S4131,Y4131)/SUM(K4131:AD4131)</f>
        <v>0.22222222222222221</v>
      </c>
      <c r="AG4131">
        <f t="shared" si="274"/>
        <v>7.407407407407407E-2</v>
      </c>
      <c r="AH4131">
        <f t="shared" si="275"/>
        <v>0.14814814814814814</v>
      </c>
      <c r="AI4131">
        <f t="shared" si="276"/>
        <v>0.18518518518518517</v>
      </c>
      <c r="AJ4131">
        <f t="shared" si="277"/>
        <v>0.25925925925925924</v>
      </c>
    </row>
    <row r="4132" spans="1:38" x14ac:dyDescent="0.2">
      <c r="A4132" t="s">
        <v>2157</v>
      </c>
      <c r="B4132">
        <v>20</v>
      </c>
      <c r="C4132">
        <v>329</v>
      </c>
      <c r="D4132">
        <f>C4132-B4132</f>
        <v>309</v>
      </c>
      <c r="E4132">
        <v>0.18740000000000001</v>
      </c>
      <c r="F4132">
        <v>1.75E-4</v>
      </c>
      <c r="G4132">
        <v>18</v>
      </c>
      <c r="H4132" t="s">
        <v>35</v>
      </c>
      <c r="I4132" t="s">
        <v>65</v>
      </c>
      <c r="J4132">
        <v>3.2250000000000001</v>
      </c>
      <c r="K4132">
        <v>10</v>
      </c>
      <c r="L4132">
        <v>1</v>
      </c>
      <c r="M4132">
        <v>7</v>
      </c>
      <c r="N4132">
        <v>10</v>
      </c>
      <c r="O4132">
        <v>2</v>
      </c>
      <c r="P4132">
        <v>21</v>
      </c>
      <c r="Q4132">
        <v>3</v>
      </c>
      <c r="R4132">
        <v>3</v>
      </c>
      <c r="S4132">
        <v>16</v>
      </c>
      <c r="T4132">
        <v>7</v>
      </c>
      <c r="U4132">
        <v>2</v>
      </c>
      <c r="V4132">
        <v>9</v>
      </c>
      <c r="W4132">
        <v>3</v>
      </c>
      <c r="X4132">
        <v>6</v>
      </c>
      <c r="Y4132">
        <v>14</v>
      </c>
      <c r="Z4132">
        <v>9</v>
      </c>
      <c r="AA4132">
        <v>4</v>
      </c>
      <c r="AB4132">
        <v>7</v>
      </c>
      <c r="AC4132">
        <v>0</v>
      </c>
      <c r="AD4132">
        <v>1</v>
      </c>
      <c r="AE4132">
        <f>SUM(M4132:N4132)/SUM(K4132:AD4132)</f>
        <v>0.12592592592592591</v>
      </c>
      <c r="AF4132">
        <f>SUM(S4132,Y4132)/SUM(K4132:AD4132)</f>
        <v>0.22222222222222221</v>
      </c>
      <c r="AG4132">
        <f t="shared" si="274"/>
        <v>0.25185185185185183</v>
      </c>
      <c r="AH4132">
        <f t="shared" si="275"/>
        <v>2.2222222222222223E-2</v>
      </c>
      <c r="AI4132">
        <f t="shared" si="276"/>
        <v>0.14074074074074075</v>
      </c>
      <c r="AJ4132">
        <f t="shared" si="277"/>
        <v>0.23703703703703705</v>
      </c>
    </row>
    <row r="4133" spans="1:38" x14ac:dyDescent="0.2">
      <c r="A4133" t="s">
        <v>2062</v>
      </c>
      <c r="B4133">
        <v>154</v>
      </c>
      <c r="C4133">
        <v>474</v>
      </c>
      <c r="D4133">
        <f>C4133-B4133</f>
        <v>320</v>
      </c>
      <c r="E4133">
        <v>0.1978</v>
      </c>
      <c r="F4133">
        <v>3.8400000000000001E-4</v>
      </c>
      <c r="G4133">
        <v>18</v>
      </c>
      <c r="H4133" t="s">
        <v>35</v>
      </c>
      <c r="I4133" t="s">
        <v>1117</v>
      </c>
      <c r="J4133">
        <v>2.637</v>
      </c>
      <c r="K4133">
        <v>2</v>
      </c>
      <c r="L4133">
        <v>2</v>
      </c>
      <c r="M4133">
        <v>8</v>
      </c>
      <c r="N4133">
        <v>12</v>
      </c>
      <c r="O4133">
        <v>3</v>
      </c>
      <c r="P4133">
        <v>11</v>
      </c>
      <c r="Q4133">
        <v>7</v>
      </c>
      <c r="R4133">
        <v>3</v>
      </c>
      <c r="S4133">
        <v>23</v>
      </c>
      <c r="T4133">
        <v>8</v>
      </c>
      <c r="U4133">
        <v>1</v>
      </c>
      <c r="V4133">
        <v>14</v>
      </c>
      <c r="W4133">
        <v>10</v>
      </c>
      <c r="X4133">
        <v>11</v>
      </c>
      <c r="Y4133">
        <v>11</v>
      </c>
      <c r="Z4133">
        <v>17</v>
      </c>
      <c r="AA4133">
        <v>3</v>
      </c>
      <c r="AB4133">
        <v>3</v>
      </c>
      <c r="AC4133">
        <v>0</v>
      </c>
      <c r="AD4133">
        <v>4</v>
      </c>
      <c r="AE4133">
        <f>SUM(M4133:N4133)/SUM(K4133:AD4133)</f>
        <v>0.13071895424836602</v>
      </c>
      <c r="AF4133">
        <f>SUM(S4133,Y4133)/SUM(K4133:AD4133)</f>
        <v>0.22222222222222221</v>
      </c>
      <c r="AG4133">
        <f t="shared" si="274"/>
        <v>0.15032679738562091</v>
      </c>
      <c r="AH4133">
        <f t="shared" si="275"/>
        <v>4.5751633986928102E-2</v>
      </c>
      <c r="AI4133">
        <f t="shared" si="276"/>
        <v>9.8039215686274508E-2</v>
      </c>
      <c r="AJ4133">
        <f t="shared" si="277"/>
        <v>0.35294117647058826</v>
      </c>
    </row>
    <row r="4134" spans="1:38" x14ac:dyDescent="0.2">
      <c r="A4134" t="s">
        <v>1579</v>
      </c>
      <c r="B4134">
        <v>97</v>
      </c>
      <c r="C4134">
        <v>136</v>
      </c>
      <c r="D4134">
        <f>C4134-B4134</f>
        <v>39</v>
      </c>
      <c r="E4134">
        <v>0.2732</v>
      </c>
      <c r="F4134" s="1">
        <v>7.9999999999999996E-6</v>
      </c>
      <c r="G4134">
        <v>54</v>
      </c>
      <c r="H4134" t="s">
        <v>46</v>
      </c>
      <c r="I4134" t="s">
        <v>1580</v>
      </c>
      <c r="J4134">
        <v>3.65</v>
      </c>
      <c r="K4134">
        <v>4</v>
      </c>
      <c r="L4134">
        <v>0</v>
      </c>
      <c r="M4134">
        <v>4</v>
      </c>
      <c r="N4134">
        <v>1</v>
      </c>
      <c r="O4134">
        <v>1</v>
      </c>
      <c r="P4134">
        <v>1</v>
      </c>
      <c r="Q4134">
        <v>0</v>
      </c>
      <c r="R4134">
        <v>3</v>
      </c>
      <c r="S4134">
        <v>5</v>
      </c>
      <c r="T4134">
        <v>3</v>
      </c>
      <c r="U4134">
        <v>1</v>
      </c>
      <c r="V4134">
        <v>3</v>
      </c>
      <c r="W4134">
        <v>0</v>
      </c>
      <c r="X4134">
        <v>0</v>
      </c>
      <c r="Y4134">
        <v>3</v>
      </c>
      <c r="Z4134">
        <v>5</v>
      </c>
      <c r="AA4134">
        <v>1</v>
      </c>
      <c r="AB4134">
        <v>0</v>
      </c>
      <c r="AC4134">
        <v>0</v>
      </c>
      <c r="AD4134">
        <v>1</v>
      </c>
      <c r="AE4134">
        <f>SUM(M4134:N4134)/SUM(K4134:AD4134)</f>
        <v>0.1388888888888889</v>
      </c>
      <c r="AF4134">
        <f>SUM(S4134,Y4134)/SUM(K4134:AD4134)</f>
        <v>0.22222222222222221</v>
      </c>
      <c r="AG4134">
        <f t="shared" si="274"/>
        <v>0.1388888888888889</v>
      </c>
      <c r="AH4134">
        <f t="shared" si="275"/>
        <v>5.5555555555555552E-2</v>
      </c>
      <c r="AI4134">
        <f t="shared" si="276"/>
        <v>0.19444444444444445</v>
      </c>
      <c r="AJ4134">
        <f t="shared" si="277"/>
        <v>0.25</v>
      </c>
    </row>
    <row r="4135" spans="1:38" x14ac:dyDescent="0.2">
      <c r="A4135" t="s">
        <v>853</v>
      </c>
      <c r="B4135">
        <v>598</v>
      </c>
      <c r="C4135">
        <v>677</v>
      </c>
      <c r="D4135">
        <f>C4135-B4135</f>
        <v>79</v>
      </c>
      <c r="E4135">
        <v>0.2354</v>
      </c>
      <c r="F4135">
        <v>1.606E-3</v>
      </c>
      <c r="G4135">
        <v>42</v>
      </c>
      <c r="H4135" t="s">
        <v>35</v>
      </c>
      <c r="I4135" t="s">
        <v>40</v>
      </c>
      <c r="J4135">
        <v>2.8330000000000002</v>
      </c>
      <c r="K4135">
        <v>1</v>
      </c>
      <c r="L4135">
        <v>1</v>
      </c>
      <c r="M4135">
        <v>6</v>
      </c>
      <c r="N4135">
        <v>3</v>
      </c>
      <c r="O4135">
        <v>1</v>
      </c>
      <c r="P4135">
        <v>9</v>
      </c>
      <c r="Q4135">
        <v>2</v>
      </c>
      <c r="R4135">
        <v>2</v>
      </c>
      <c r="S4135">
        <v>10</v>
      </c>
      <c r="T4135">
        <v>2</v>
      </c>
      <c r="U4135">
        <v>1</v>
      </c>
      <c r="V4135">
        <v>5</v>
      </c>
      <c r="W4135">
        <v>3</v>
      </c>
      <c r="X4135">
        <v>3</v>
      </c>
      <c r="Y4135">
        <v>4</v>
      </c>
      <c r="Z4135">
        <v>3</v>
      </c>
      <c r="AA4135">
        <v>2</v>
      </c>
      <c r="AB4135">
        <v>2</v>
      </c>
      <c r="AC4135">
        <v>0</v>
      </c>
      <c r="AD4135">
        <v>3</v>
      </c>
      <c r="AE4135">
        <f>SUM(M4135:N4135)/SUM(K4135:AD4135)</f>
        <v>0.14285714285714285</v>
      </c>
      <c r="AF4135">
        <f>SUM(S4135,Y4135)/SUM(K4135:AD4135)</f>
        <v>0.22222222222222221</v>
      </c>
      <c r="AG4135">
        <f t="shared" si="274"/>
        <v>0.20634920634920634</v>
      </c>
      <c r="AH4135">
        <f t="shared" si="275"/>
        <v>6.3492063492063489E-2</v>
      </c>
      <c r="AI4135">
        <f t="shared" si="276"/>
        <v>0.1111111111111111</v>
      </c>
      <c r="AJ4135">
        <f t="shared" si="277"/>
        <v>0.25396825396825395</v>
      </c>
    </row>
    <row r="4136" spans="1:38" x14ac:dyDescent="0.2">
      <c r="A4136" t="s">
        <v>1930</v>
      </c>
      <c r="B4136">
        <v>181</v>
      </c>
      <c r="C4136">
        <v>247</v>
      </c>
      <c r="D4136">
        <f>C4136-B4136</f>
        <v>66</v>
      </c>
      <c r="E4136">
        <v>0.29370000000000002</v>
      </c>
      <c r="F4136">
        <v>1.0610000000000001E-3</v>
      </c>
      <c r="G4136">
        <v>54</v>
      </c>
      <c r="H4136" t="s">
        <v>35</v>
      </c>
      <c r="I4136" t="s">
        <v>40</v>
      </c>
      <c r="J4136">
        <v>3.76</v>
      </c>
      <c r="K4136">
        <v>3</v>
      </c>
      <c r="L4136">
        <v>0</v>
      </c>
      <c r="M4136">
        <v>4</v>
      </c>
      <c r="N4136">
        <v>5</v>
      </c>
      <c r="O4136">
        <v>5</v>
      </c>
      <c r="P4136">
        <v>2</v>
      </c>
      <c r="Q4136">
        <v>1</v>
      </c>
      <c r="R4136">
        <v>3</v>
      </c>
      <c r="S4136">
        <v>7</v>
      </c>
      <c r="T4136">
        <v>6</v>
      </c>
      <c r="U4136">
        <v>0</v>
      </c>
      <c r="V4136">
        <v>4</v>
      </c>
      <c r="W4136">
        <v>4</v>
      </c>
      <c r="X4136">
        <v>1</v>
      </c>
      <c r="Y4136">
        <v>7</v>
      </c>
      <c r="Z4136">
        <v>3</v>
      </c>
      <c r="AA4136">
        <v>2</v>
      </c>
      <c r="AB4136">
        <v>5</v>
      </c>
      <c r="AC4136">
        <v>0</v>
      </c>
      <c r="AD4136">
        <v>1</v>
      </c>
      <c r="AE4136">
        <f>SUM(M4136:N4136)/SUM(K4136:AD4136)</f>
        <v>0.14285714285714285</v>
      </c>
      <c r="AF4136">
        <f>SUM(S4136,Y4136)/SUM(K4136:AD4136)</f>
        <v>0.22222222222222221</v>
      </c>
      <c r="AG4136">
        <f t="shared" si="274"/>
        <v>0.14285714285714285</v>
      </c>
      <c r="AH4136">
        <f t="shared" si="275"/>
        <v>9.5238095238095233E-2</v>
      </c>
      <c r="AI4136">
        <f t="shared" si="276"/>
        <v>0.22222222222222221</v>
      </c>
      <c r="AJ4136">
        <f t="shared" si="277"/>
        <v>0.17460317460317459</v>
      </c>
    </row>
    <row r="4137" spans="1:38" x14ac:dyDescent="0.2">
      <c r="A4137" t="s">
        <v>1679</v>
      </c>
      <c r="B4137">
        <v>45</v>
      </c>
      <c r="C4137">
        <v>124</v>
      </c>
      <c r="D4137">
        <f>C4137-B4137</f>
        <v>79</v>
      </c>
      <c r="E4137">
        <v>0.38879999999999998</v>
      </c>
      <c r="F4137">
        <v>4.6999999999999997E-5</v>
      </c>
      <c r="G4137">
        <v>78</v>
      </c>
      <c r="H4137" t="s">
        <v>46</v>
      </c>
      <c r="I4137" t="s">
        <v>33</v>
      </c>
      <c r="J4137">
        <v>3.544</v>
      </c>
      <c r="K4137">
        <v>5</v>
      </c>
      <c r="L4137">
        <v>0</v>
      </c>
      <c r="M4137">
        <v>4</v>
      </c>
      <c r="N4137">
        <v>4</v>
      </c>
      <c r="O4137">
        <v>2</v>
      </c>
      <c r="P4137">
        <v>5</v>
      </c>
      <c r="Q4137">
        <v>1</v>
      </c>
      <c r="R4137">
        <v>4</v>
      </c>
      <c r="S4137">
        <v>8</v>
      </c>
      <c r="T4137">
        <v>3</v>
      </c>
      <c r="U4137">
        <v>0</v>
      </c>
      <c r="V4137">
        <v>1</v>
      </c>
      <c r="W4137">
        <v>2</v>
      </c>
      <c r="X4137">
        <v>3</v>
      </c>
      <c r="Y4137">
        <v>4</v>
      </c>
      <c r="Z4137">
        <v>2</v>
      </c>
      <c r="AA4137">
        <v>4</v>
      </c>
      <c r="AB4137">
        <v>2</v>
      </c>
      <c r="AC4137">
        <v>0</v>
      </c>
      <c r="AD4137">
        <v>0</v>
      </c>
      <c r="AE4137">
        <f>SUM(M4137:N4137)/SUM(K4137:AD4137)</f>
        <v>0.14814814814814814</v>
      </c>
      <c r="AF4137">
        <f>SUM(S4137,Y4137)/SUM(K4137:AD4137)</f>
        <v>0.22222222222222221</v>
      </c>
      <c r="AG4137">
        <f t="shared" si="274"/>
        <v>0.22222222222222221</v>
      </c>
      <c r="AH4137">
        <f t="shared" si="275"/>
        <v>3.7037037037037035E-2</v>
      </c>
      <c r="AI4137">
        <f t="shared" si="276"/>
        <v>0.16666666666666666</v>
      </c>
      <c r="AJ4137">
        <f t="shared" si="277"/>
        <v>0.20370370370370369</v>
      </c>
    </row>
    <row r="4138" spans="1:38" x14ac:dyDescent="0.2">
      <c r="A4138" t="s">
        <v>3248</v>
      </c>
      <c r="B4138">
        <v>453</v>
      </c>
      <c r="C4138">
        <v>479</v>
      </c>
      <c r="D4138">
        <f>C4138-B4138</f>
        <v>26</v>
      </c>
      <c r="E4138">
        <v>0.23080000000000001</v>
      </c>
      <c r="F4138" s="1">
        <v>6.9999999999999999E-6</v>
      </c>
      <c r="G4138">
        <v>42</v>
      </c>
      <c r="H4138" t="s">
        <v>35</v>
      </c>
      <c r="I4138" t="s">
        <v>33</v>
      </c>
      <c r="J4138">
        <v>3.5739999999999998</v>
      </c>
      <c r="K4138">
        <v>0</v>
      </c>
      <c r="L4138">
        <v>0</v>
      </c>
      <c r="M4138">
        <v>3</v>
      </c>
      <c r="N4138">
        <v>1</v>
      </c>
      <c r="O4138">
        <v>1</v>
      </c>
      <c r="P4138">
        <v>2</v>
      </c>
      <c r="Q4138">
        <v>0</v>
      </c>
      <c r="R4138">
        <v>0</v>
      </c>
      <c r="S4138">
        <v>4</v>
      </c>
      <c r="T4138">
        <v>3</v>
      </c>
      <c r="U4138">
        <v>0</v>
      </c>
      <c r="V4138">
        <v>2</v>
      </c>
      <c r="W4138">
        <v>1</v>
      </c>
      <c r="X4138">
        <v>0</v>
      </c>
      <c r="Y4138">
        <v>2</v>
      </c>
      <c r="Z4138">
        <v>3</v>
      </c>
      <c r="AA4138">
        <v>2</v>
      </c>
      <c r="AB4138">
        <v>3</v>
      </c>
      <c r="AC4138">
        <v>0</v>
      </c>
      <c r="AD4138">
        <v>0</v>
      </c>
      <c r="AE4138">
        <f>SUM(M4138:N4138)/SUM(K4138:AD4138)</f>
        <v>0.14814814814814814</v>
      </c>
      <c r="AF4138">
        <f>SUM(S4138,Y4138)/SUM(K4138:AD4138)</f>
        <v>0.22222222222222221</v>
      </c>
      <c r="AG4138">
        <f t="shared" si="274"/>
        <v>0.1111111111111111</v>
      </c>
      <c r="AH4138">
        <f t="shared" si="275"/>
        <v>3.7037037037037035E-2</v>
      </c>
      <c r="AI4138">
        <f t="shared" si="276"/>
        <v>0.22222222222222221</v>
      </c>
      <c r="AJ4138">
        <f t="shared" si="277"/>
        <v>0.25925925925925924</v>
      </c>
    </row>
    <row r="4139" spans="1:38" x14ac:dyDescent="0.2">
      <c r="A4139" t="s">
        <v>461</v>
      </c>
      <c r="B4139">
        <v>233</v>
      </c>
      <c r="C4139">
        <v>442</v>
      </c>
      <c r="D4139">
        <f>C4139-B4139</f>
        <v>209</v>
      </c>
      <c r="E4139">
        <v>0.16819999999999999</v>
      </c>
      <c r="F4139">
        <v>4.5630000000000002E-3</v>
      </c>
      <c r="G4139">
        <v>18</v>
      </c>
      <c r="H4139" t="s">
        <v>35</v>
      </c>
      <c r="I4139" t="s">
        <v>40</v>
      </c>
      <c r="J4139">
        <v>3.0939999999999999</v>
      </c>
      <c r="K4139">
        <v>8</v>
      </c>
      <c r="L4139">
        <v>1</v>
      </c>
      <c r="M4139">
        <v>9</v>
      </c>
      <c r="N4139">
        <v>5</v>
      </c>
      <c r="O4139">
        <v>1</v>
      </c>
      <c r="P4139">
        <v>8</v>
      </c>
      <c r="Q4139">
        <v>1</v>
      </c>
      <c r="R4139">
        <v>2</v>
      </c>
      <c r="S4139">
        <v>12</v>
      </c>
      <c r="T4139">
        <v>4</v>
      </c>
      <c r="U4139">
        <v>1</v>
      </c>
      <c r="V4139">
        <v>2</v>
      </c>
      <c r="W4139">
        <v>5</v>
      </c>
      <c r="X4139">
        <v>4</v>
      </c>
      <c r="Y4139">
        <v>8</v>
      </c>
      <c r="Z4139">
        <v>10</v>
      </c>
      <c r="AA4139">
        <v>6</v>
      </c>
      <c r="AB4139">
        <v>2</v>
      </c>
      <c r="AC4139">
        <v>0</v>
      </c>
      <c r="AD4139">
        <v>1</v>
      </c>
      <c r="AE4139">
        <f>SUM(M4139:N4139)/SUM(K4139:AD4139)</f>
        <v>0.15555555555555556</v>
      </c>
      <c r="AF4139">
        <f>SUM(S4139,Y4139)/SUM(K4139:AD4139)</f>
        <v>0.22222222222222221</v>
      </c>
      <c r="AG4139">
        <f t="shared" si="274"/>
        <v>0.23333333333333334</v>
      </c>
      <c r="AH4139">
        <f t="shared" si="275"/>
        <v>2.2222222222222223E-2</v>
      </c>
      <c r="AI4139">
        <f t="shared" si="276"/>
        <v>0.1</v>
      </c>
      <c r="AJ4139">
        <f t="shared" si="277"/>
        <v>0.26666666666666666</v>
      </c>
    </row>
    <row r="4140" spans="1:38" x14ac:dyDescent="0.2">
      <c r="A4140" t="s">
        <v>1742</v>
      </c>
      <c r="B4140">
        <v>21</v>
      </c>
      <c r="C4140">
        <v>48</v>
      </c>
      <c r="D4140">
        <f>C4140-B4140</f>
        <v>27</v>
      </c>
      <c r="E4140">
        <v>0.2417</v>
      </c>
      <c r="F4140">
        <v>2.0999999999999999E-5</v>
      </c>
      <c r="G4140">
        <v>42</v>
      </c>
      <c r="H4140" t="s">
        <v>35</v>
      </c>
      <c r="I4140" t="s">
        <v>33</v>
      </c>
      <c r="J4140">
        <v>2.911</v>
      </c>
      <c r="K4140">
        <v>0</v>
      </c>
      <c r="L4140">
        <v>1</v>
      </c>
      <c r="M4140">
        <v>2</v>
      </c>
      <c r="N4140">
        <v>1</v>
      </c>
      <c r="O4140">
        <v>0</v>
      </c>
      <c r="P4140">
        <v>1</v>
      </c>
      <c r="Q4140">
        <v>0</v>
      </c>
      <c r="R4140">
        <v>1</v>
      </c>
      <c r="S4140">
        <v>3</v>
      </c>
      <c r="T4140">
        <v>0</v>
      </c>
      <c r="U4140">
        <v>0</v>
      </c>
      <c r="V4140">
        <v>0</v>
      </c>
      <c r="W4140">
        <v>1</v>
      </c>
      <c r="X4140">
        <v>2</v>
      </c>
      <c r="Y4140">
        <v>1</v>
      </c>
      <c r="Z4140">
        <v>1</v>
      </c>
      <c r="AA4140">
        <v>1</v>
      </c>
      <c r="AB4140">
        <v>1</v>
      </c>
      <c r="AC4140">
        <v>0</v>
      </c>
      <c r="AD4140">
        <v>2</v>
      </c>
      <c r="AE4140">
        <f>SUM(M4140:N4140)/SUM(K4140:AD4140)</f>
        <v>0.16666666666666666</v>
      </c>
      <c r="AF4140">
        <f>SUM(S4140,Y4140)/SUM(K4140:AD4140)</f>
        <v>0.22222222222222221</v>
      </c>
      <c r="AG4140">
        <f t="shared" si="274"/>
        <v>0.1111111111111111</v>
      </c>
      <c r="AH4140">
        <f t="shared" si="275"/>
        <v>0.1111111111111111</v>
      </c>
      <c r="AI4140">
        <f t="shared" si="276"/>
        <v>0.1111111111111111</v>
      </c>
      <c r="AJ4140">
        <f t="shared" si="277"/>
        <v>0.27777777777777779</v>
      </c>
    </row>
    <row r="4141" spans="1:38" x14ac:dyDescent="0.2">
      <c r="A4141" t="s">
        <v>1410</v>
      </c>
      <c r="B4141">
        <v>90</v>
      </c>
      <c r="C4141">
        <v>266</v>
      </c>
      <c r="D4141">
        <f>C4141-B4141</f>
        <v>176</v>
      </c>
      <c r="E4141">
        <v>0.2944</v>
      </c>
      <c r="F4141">
        <v>6.1600000000000001E-4</v>
      </c>
      <c r="G4141">
        <v>54</v>
      </c>
      <c r="H4141" t="s">
        <v>35</v>
      </c>
      <c r="I4141" t="s">
        <v>44</v>
      </c>
      <c r="J4141">
        <v>2.3220000000000001</v>
      </c>
      <c r="K4141">
        <v>5</v>
      </c>
      <c r="L4141">
        <v>0</v>
      </c>
      <c r="M4141">
        <v>8</v>
      </c>
      <c r="N4141">
        <v>6</v>
      </c>
      <c r="O4141">
        <v>0</v>
      </c>
      <c r="P4141">
        <v>5</v>
      </c>
      <c r="Q4141">
        <v>2</v>
      </c>
      <c r="R4141">
        <v>3</v>
      </c>
      <c r="S4141">
        <v>8</v>
      </c>
      <c r="T4141">
        <v>2</v>
      </c>
      <c r="U4141">
        <v>0</v>
      </c>
      <c r="V4141">
        <v>10</v>
      </c>
      <c r="W4141">
        <v>3</v>
      </c>
      <c r="X4141">
        <v>6</v>
      </c>
      <c r="Y4141">
        <v>10</v>
      </c>
      <c r="Z4141">
        <v>6</v>
      </c>
      <c r="AA4141">
        <v>3</v>
      </c>
      <c r="AB4141">
        <v>0</v>
      </c>
      <c r="AC4141">
        <v>0</v>
      </c>
      <c r="AD4141">
        <v>4</v>
      </c>
      <c r="AE4141">
        <f>SUM(M4141:N4141)/SUM(K4141:AD4141)</f>
        <v>0.1728395061728395</v>
      </c>
      <c r="AF4141">
        <f>SUM(S4141,Y4141)/SUM(K4141:AD4141)</f>
        <v>0.22222222222222221</v>
      </c>
      <c r="AG4141">
        <f t="shared" si="274"/>
        <v>0.16049382716049382</v>
      </c>
      <c r="AH4141">
        <f t="shared" si="275"/>
        <v>4.9382716049382713E-2</v>
      </c>
      <c r="AI4141">
        <f t="shared" si="276"/>
        <v>6.1728395061728392E-2</v>
      </c>
      <c r="AJ4141">
        <f t="shared" si="277"/>
        <v>0.33333333333333331</v>
      </c>
    </row>
    <row r="4142" spans="1:38" x14ac:dyDescent="0.2">
      <c r="A4142" t="s">
        <v>1747</v>
      </c>
      <c r="B4142">
        <v>524</v>
      </c>
      <c r="C4142">
        <v>650</v>
      </c>
      <c r="D4142">
        <f>C4142-B4142</f>
        <v>126</v>
      </c>
      <c r="E4142">
        <v>0.1943</v>
      </c>
      <c r="F4142">
        <v>1.717E-3</v>
      </c>
      <c r="G4142">
        <v>18</v>
      </c>
      <c r="H4142" t="s">
        <v>35</v>
      </c>
      <c r="I4142" t="s">
        <v>44</v>
      </c>
      <c r="J4142">
        <v>2.8109999999999999</v>
      </c>
      <c r="K4142">
        <v>3</v>
      </c>
      <c r="L4142">
        <v>1</v>
      </c>
      <c r="M4142">
        <v>4</v>
      </c>
      <c r="N4142">
        <v>7</v>
      </c>
      <c r="O4142">
        <v>1</v>
      </c>
      <c r="P4142">
        <v>13</v>
      </c>
      <c r="Q4142">
        <v>1</v>
      </c>
      <c r="R4142">
        <v>2</v>
      </c>
      <c r="S4142">
        <v>9</v>
      </c>
      <c r="T4142">
        <v>1</v>
      </c>
      <c r="U4142">
        <v>1</v>
      </c>
      <c r="V4142">
        <v>3</v>
      </c>
      <c r="W4142">
        <v>2</v>
      </c>
      <c r="X4142">
        <v>2</v>
      </c>
      <c r="Y4142">
        <v>5</v>
      </c>
      <c r="Z4142">
        <v>2</v>
      </c>
      <c r="AA4142">
        <v>4</v>
      </c>
      <c r="AB4142">
        <v>0</v>
      </c>
      <c r="AC4142">
        <v>1</v>
      </c>
      <c r="AD4142">
        <v>1</v>
      </c>
      <c r="AE4142">
        <f>SUM(M4142:N4142)/SUM(K4142:AD4142)</f>
        <v>0.17460317460317459</v>
      </c>
      <c r="AF4142">
        <f>SUM(S4142,Y4142)/SUM(K4142:AD4142)</f>
        <v>0.22222222222222221</v>
      </c>
      <c r="AG4142">
        <f t="shared" si="274"/>
        <v>0.2857142857142857</v>
      </c>
      <c r="AH4142">
        <f t="shared" si="275"/>
        <v>4.7619047619047616E-2</v>
      </c>
      <c r="AI4142">
        <f t="shared" si="276"/>
        <v>6.3492063492063489E-2</v>
      </c>
      <c r="AJ4142">
        <f t="shared" si="277"/>
        <v>0.20634920634920634</v>
      </c>
    </row>
    <row r="4143" spans="1:38" x14ac:dyDescent="0.2">
      <c r="A4143" t="s">
        <v>760</v>
      </c>
      <c r="B4143">
        <v>177</v>
      </c>
      <c r="C4143">
        <v>508</v>
      </c>
      <c r="D4143">
        <f>C4143-B4143</f>
        <v>331</v>
      </c>
      <c r="E4143">
        <v>0.26250000000000001</v>
      </c>
      <c r="F4143" s="1">
        <v>5.0000000000000004E-6</v>
      </c>
      <c r="G4143">
        <v>54</v>
      </c>
      <c r="H4143" t="s">
        <v>35</v>
      </c>
      <c r="I4143" t="s">
        <v>49</v>
      </c>
      <c r="J4143">
        <v>2.5110000000000001</v>
      </c>
      <c r="K4143">
        <v>9</v>
      </c>
      <c r="L4143">
        <v>1</v>
      </c>
      <c r="M4143">
        <v>13</v>
      </c>
      <c r="N4143">
        <v>11</v>
      </c>
      <c r="O4143">
        <v>1</v>
      </c>
      <c r="P4143">
        <v>9</v>
      </c>
      <c r="Q4143">
        <v>1</v>
      </c>
      <c r="R4143">
        <v>1</v>
      </c>
      <c r="S4143">
        <v>15</v>
      </c>
      <c r="T4143">
        <v>2</v>
      </c>
      <c r="U4143">
        <v>4</v>
      </c>
      <c r="V4143">
        <v>13</v>
      </c>
      <c r="W4143">
        <v>11</v>
      </c>
      <c r="X4143">
        <v>8</v>
      </c>
      <c r="Y4143">
        <v>15</v>
      </c>
      <c r="Z4143">
        <v>12</v>
      </c>
      <c r="AA4143">
        <v>5</v>
      </c>
      <c r="AB4143">
        <v>3</v>
      </c>
      <c r="AC4143">
        <v>0</v>
      </c>
      <c r="AD4143">
        <v>1</v>
      </c>
      <c r="AE4143">
        <f>SUM(M4143:N4143)/SUM(K4143:AD4143)</f>
        <v>0.17777777777777778</v>
      </c>
      <c r="AF4143">
        <f>SUM(S4143,Y4143)/SUM(K4143:AD4143)</f>
        <v>0.22222222222222221</v>
      </c>
      <c r="AG4143">
        <f t="shared" si="274"/>
        <v>0.21481481481481482</v>
      </c>
      <c r="AH4143">
        <f t="shared" si="275"/>
        <v>1.4814814814814815E-2</v>
      </c>
      <c r="AI4143">
        <f t="shared" si="276"/>
        <v>7.407407407407407E-2</v>
      </c>
      <c r="AJ4143">
        <f t="shared" si="277"/>
        <v>0.29629629629629628</v>
      </c>
    </row>
    <row r="4144" spans="1:38" x14ac:dyDescent="0.2">
      <c r="A4144" t="s">
        <v>3073</v>
      </c>
      <c r="B4144">
        <v>126</v>
      </c>
      <c r="C4144">
        <v>262</v>
      </c>
      <c r="D4144">
        <f>C4144-B4144</f>
        <v>136</v>
      </c>
      <c r="E4144">
        <v>0.23080000000000001</v>
      </c>
      <c r="F4144">
        <v>4.4200000000000001E-4</v>
      </c>
      <c r="G4144">
        <v>42</v>
      </c>
      <c r="H4144" t="s">
        <v>35</v>
      </c>
      <c r="I4144" t="s">
        <v>40</v>
      </c>
      <c r="J4144">
        <v>3.0009999999999999</v>
      </c>
      <c r="K4144">
        <v>7</v>
      </c>
      <c r="L4144">
        <v>1</v>
      </c>
      <c r="M4144">
        <v>6</v>
      </c>
      <c r="N4144">
        <v>10</v>
      </c>
      <c r="O4144">
        <v>1</v>
      </c>
      <c r="P4144">
        <v>8</v>
      </c>
      <c r="Q4144">
        <v>2</v>
      </c>
      <c r="R4144">
        <v>2</v>
      </c>
      <c r="S4144">
        <v>10</v>
      </c>
      <c r="T4144">
        <v>5</v>
      </c>
      <c r="U4144">
        <v>1</v>
      </c>
      <c r="V4144">
        <v>5</v>
      </c>
      <c r="W4144">
        <v>3</v>
      </c>
      <c r="X4144">
        <v>4</v>
      </c>
      <c r="Y4144">
        <v>10</v>
      </c>
      <c r="Z4144">
        <v>4</v>
      </c>
      <c r="AA4144">
        <v>7</v>
      </c>
      <c r="AB4144">
        <v>3</v>
      </c>
      <c r="AC4144">
        <v>0</v>
      </c>
      <c r="AD4144">
        <v>1</v>
      </c>
      <c r="AE4144">
        <f>SUM(M4144:N4144)/SUM(K4144:AD4144)</f>
        <v>0.17777777777777778</v>
      </c>
      <c r="AF4144">
        <f>SUM(S4144,Y4144)/SUM(K4144:AD4144)</f>
        <v>0.22222222222222221</v>
      </c>
      <c r="AG4144">
        <f t="shared" si="274"/>
        <v>0.2</v>
      </c>
      <c r="AH4144">
        <f t="shared" si="275"/>
        <v>2.2222222222222223E-2</v>
      </c>
      <c r="AI4144">
        <f t="shared" si="276"/>
        <v>0.12222222222222222</v>
      </c>
      <c r="AJ4144">
        <f t="shared" si="277"/>
        <v>0.25555555555555554</v>
      </c>
    </row>
    <row r="4145" spans="1:38" x14ac:dyDescent="0.2">
      <c r="A4145" t="s">
        <v>3007</v>
      </c>
      <c r="B4145">
        <v>910</v>
      </c>
      <c r="C4145">
        <v>1613</v>
      </c>
      <c r="D4145">
        <f>C4145-B4145</f>
        <v>703</v>
      </c>
      <c r="E4145">
        <v>0.15190000000000001</v>
      </c>
      <c r="F4145">
        <v>2.0799999999999999E-4</v>
      </c>
      <c r="G4145">
        <v>6</v>
      </c>
      <c r="H4145" t="s">
        <v>35</v>
      </c>
      <c r="I4145" t="s">
        <v>33</v>
      </c>
      <c r="J4145">
        <v>2.5129999999999999</v>
      </c>
      <c r="K4145">
        <v>13</v>
      </c>
      <c r="L4145">
        <v>1</v>
      </c>
      <c r="M4145">
        <v>18</v>
      </c>
      <c r="N4145">
        <v>33</v>
      </c>
      <c r="O4145">
        <v>0</v>
      </c>
      <c r="P4145">
        <v>30</v>
      </c>
      <c r="Q4145">
        <v>4</v>
      </c>
      <c r="R4145">
        <v>4</v>
      </c>
      <c r="S4145">
        <v>39</v>
      </c>
      <c r="T4145">
        <v>8</v>
      </c>
      <c r="U4145">
        <v>4</v>
      </c>
      <c r="V4145">
        <v>28</v>
      </c>
      <c r="W4145">
        <v>7</v>
      </c>
      <c r="X4145">
        <v>19</v>
      </c>
      <c r="Y4145">
        <v>21</v>
      </c>
      <c r="Z4145">
        <v>16</v>
      </c>
      <c r="AA4145">
        <v>14</v>
      </c>
      <c r="AB4145">
        <v>8</v>
      </c>
      <c r="AC4145">
        <v>0</v>
      </c>
      <c r="AD4145">
        <v>3</v>
      </c>
      <c r="AE4145">
        <f>SUM(M4145:N4145)/SUM(K4145:AD4145)</f>
        <v>0.18888888888888888</v>
      </c>
      <c r="AF4145">
        <f>SUM(S4145,Y4145)/SUM(K4145:AD4145)</f>
        <v>0.22222222222222221</v>
      </c>
      <c r="AG4145">
        <f t="shared" si="274"/>
        <v>0.18518518518518517</v>
      </c>
      <c r="AH4145">
        <f t="shared" si="275"/>
        <v>1.1111111111111112E-2</v>
      </c>
      <c r="AI4145">
        <f t="shared" si="276"/>
        <v>8.8888888888888892E-2</v>
      </c>
      <c r="AJ4145">
        <f t="shared" si="277"/>
        <v>0.3037037037037037</v>
      </c>
    </row>
    <row r="4146" spans="1:38" x14ac:dyDescent="0.2">
      <c r="A4146" t="s">
        <v>1370</v>
      </c>
      <c r="B4146">
        <v>3</v>
      </c>
      <c r="C4146">
        <v>140</v>
      </c>
      <c r="D4146">
        <f>C4146-B4146</f>
        <v>137</v>
      </c>
      <c r="E4146">
        <v>0.29620000000000002</v>
      </c>
      <c r="F4146">
        <v>7.4999999999999993E-5</v>
      </c>
      <c r="G4146">
        <v>54</v>
      </c>
      <c r="H4146" t="s">
        <v>46</v>
      </c>
      <c r="I4146" t="s">
        <v>44</v>
      </c>
      <c r="J4146">
        <v>2.911</v>
      </c>
      <c r="K4146">
        <v>4</v>
      </c>
      <c r="L4146">
        <v>2</v>
      </c>
      <c r="M4146">
        <v>9</v>
      </c>
      <c r="N4146">
        <v>5</v>
      </c>
      <c r="O4146">
        <v>2</v>
      </c>
      <c r="P4146">
        <v>9</v>
      </c>
      <c r="Q4146">
        <v>2</v>
      </c>
      <c r="R4146">
        <v>1</v>
      </c>
      <c r="S4146">
        <v>10</v>
      </c>
      <c r="T4146">
        <v>3</v>
      </c>
      <c r="U4146">
        <v>0</v>
      </c>
      <c r="V4146">
        <v>5</v>
      </c>
      <c r="W4146">
        <v>5</v>
      </c>
      <c r="X4146">
        <v>2</v>
      </c>
      <c r="Y4146">
        <v>6</v>
      </c>
      <c r="Z4146">
        <v>4</v>
      </c>
      <c r="AA4146">
        <v>0</v>
      </c>
      <c r="AB4146">
        <v>3</v>
      </c>
      <c r="AC4146">
        <v>0</v>
      </c>
      <c r="AD4146">
        <v>0</v>
      </c>
      <c r="AE4146">
        <f>SUM(M4146:N4146)/SUM(K4146:AD4146)</f>
        <v>0.19444444444444445</v>
      </c>
      <c r="AF4146">
        <f>SUM(S4146,Y4146)/SUM(K4146:AD4146)</f>
        <v>0.22222222222222221</v>
      </c>
      <c r="AG4146">
        <f t="shared" si="274"/>
        <v>0.25</v>
      </c>
      <c r="AH4146">
        <f t="shared" si="275"/>
        <v>2.7777777777777776E-2</v>
      </c>
      <c r="AI4146">
        <f t="shared" si="276"/>
        <v>9.7222222222222224E-2</v>
      </c>
      <c r="AJ4146">
        <f t="shared" si="277"/>
        <v>0.20833333333333334</v>
      </c>
      <c r="AK4146">
        <v>9</v>
      </c>
      <c r="AL4146">
        <v>1</v>
      </c>
    </row>
    <row r="4147" spans="1:38" x14ac:dyDescent="0.2">
      <c r="A4147" t="s">
        <v>1636</v>
      </c>
      <c r="B4147">
        <v>11</v>
      </c>
      <c r="C4147">
        <v>120</v>
      </c>
      <c r="D4147">
        <f>C4147-B4147</f>
        <v>109</v>
      </c>
      <c r="E4147">
        <v>0.182</v>
      </c>
      <c r="F4147" s="1">
        <v>3.9999999999999998E-6</v>
      </c>
      <c r="G4147">
        <v>18</v>
      </c>
      <c r="H4147" t="s">
        <v>35</v>
      </c>
      <c r="I4147" t="s">
        <v>107</v>
      </c>
      <c r="J4147">
        <v>2.3290000000000002</v>
      </c>
      <c r="K4147">
        <v>2</v>
      </c>
      <c r="L4147">
        <v>0</v>
      </c>
      <c r="M4147">
        <v>4</v>
      </c>
      <c r="N4147">
        <v>5</v>
      </c>
      <c r="O4147">
        <v>1</v>
      </c>
      <c r="P4147">
        <v>4</v>
      </c>
      <c r="Q4147">
        <v>1</v>
      </c>
      <c r="R4147">
        <v>1</v>
      </c>
      <c r="S4147">
        <v>6</v>
      </c>
      <c r="T4147">
        <v>0</v>
      </c>
      <c r="U4147">
        <v>0</v>
      </c>
      <c r="V4147">
        <v>4</v>
      </c>
      <c r="W4147">
        <v>0</v>
      </c>
      <c r="X4147">
        <v>4</v>
      </c>
      <c r="Y4147">
        <v>4</v>
      </c>
      <c r="Z4147">
        <v>3</v>
      </c>
      <c r="AA4147">
        <v>3</v>
      </c>
      <c r="AB4147">
        <v>1</v>
      </c>
      <c r="AC4147">
        <v>0</v>
      </c>
      <c r="AD4147">
        <v>2</v>
      </c>
      <c r="AE4147">
        <f>SUM(M4147:N4147)/SUM(K4147:AD4147)</f>
        <v>0.2</v>
      </c>
      <c r="AF4147">
        <f>SUM(S4147,Y4147)/SUM(K4147:AD4147)</f>
        <v>0.22222222222222221</v>
      </c>
      <c r="AG4147">
        <f t="shared" si="274"/>
        <v>0.13333333333333333</v>
      </c>
      <c r="AH4147">
        <f t="shared" si="275"/>
        <v>6.6666666666666666E-2</v>
      </c>
      <c r="AI4147">
        <f t="shared" si="276"/>
        <v>4.4444444444444446E-2</v>
      </c>
      <c r="AJ4147">
        <f t="shared" si="277"/>
        <v>0.33333333333333331</v>
      </c>
    </row>
    <row r="4148" spans="1:38" x14ac:dyDescent="0.2">
      <c r="A4148" t="s">
        <v>1316</v>
      </c>
      <c r="B4148">
        <v>554</v>
      </c>
      <c r="C4148">
        <v>611</v>
      </c>
      <c r="D4148">
        <f>C4148-B4148</f>
        <v>57</v>
      </c>
      <c r="E4148">
        <v>0.28760000000000002</v>
      </c>
      <c r="F4148">
        <v>1.2E-5</v>
      </c>
      <c r="G4148">
        <v>54</v>
      </c>
      <c r="H4148" t="s">
        <v>46</v>
      </c>
      <c r="I4148" t="s">
        <v>49</v>
      </c>
      <c r="J4148">
        <v>3.3559999999999999</v>
      </c>
      <c r="K4148">
        <v>1</v>
      </c>
      <c r="L4148">
        <v>0</v>
      </c>
      <c r="M4148">
        <v>5</v>
      </c>
      <c r="N4148">
        <v>6</v>
      </c>
      <c r="O4148">
        <v>1</v>
      </c>
      <c r="P4148">
        <v>0</v>
      </c>
      <c r="Q4148">
        <v>1</v>
      </c>
      <c r="R4148">
        <v>3</v>
      </c>
      <c r="S4148">
        <v>8</v>
      </c>
      <c r="T4148">
        <v>6</v>
      </c>
      <c r="U4148">
        <v>1</v>
      </c>
      <c r="V4148">
        <v>5</v>
      </c>
      <c r="W4148">
        <v>0</v>
      </c>
      <c r="X4148">
        <v>2</v>
      </c>
      <c r="Y4148">
        <v>4</v>
      </c>
      <c r="Z4148">
        <v>5</v>
      </c>
      <c r="AA4148">
        <v>1</v>
      </c>
      <c r="AB4148">
        <v>4</v>
      </c>
      <c r="AC4148">
        <v>0</v>
      </c>
      <c r="AD4148">
        <v>1</v>
      </c>
      <c r="AE4148">
        <f>SUM(M4148:N4148)/SUM(K4148:AD4148)</f>
        <v>0.20370370370370369</v>
      </c>
      <c r="AF4148">
        <f>SUM(S4148,Y4148)/SUM(K4148:AD4148)</f>
        <v>0.22222222222222221</v>
      </c>
      <c r="AG4148">
        <f t="shared" si="274"/>
        <v>1.8518518518518517E-2</v>
      </c>
      <c r="AH4148">
        <f t="shared" si="275"/>
        <v>3.7037037037037035E-2</v>
      </c>
      <c r="AI4148">
        <f t="shared" si="276"/>
        <v>0.25925925925925924</v>
      </c>
      <c r="AJ4148">
        <f t="shared" si="277"/>
        <v>0.25925925925925924</v>
      </c>
    </row>
    <row r="4149" spans="1:38" x14ac:dyDescent="0.2">
      <c r="A4149" t="s">
        <v>2937</v>
      </c>
      <c r="B4149">
        <v>1</v>
      </c>
      <c r="C4149">
        <v>146</v>
      </c>
      <c r="D4149">
        <f>C4149-B4149</f>
        <v>145</v>
      </c>
      <c r="E4149">
        <v>0.39639999999999997</v>
      </c>
      <c r="F4149">
        <v>2.1540000000000001E-3</v>
      </c>
      <c r="G4149">
        <v>78</v>
      </c>
      <c r="H4149" t="s">
        <v>32</v>
      </c>
      <c r="I4149" t="s">
        <v>49</v>
      </c>
      <c r="J4149">
        <v>2.9620000000000002</v>
      </c>
      <c r="K4149">
        <v>2</v>
      </c>
      <c r="L4149">
        <v>1</v>
      </c>
      <c r="M4149">
        <v>6</v>
      </c>
      <c r="N4149">
        <v>9</v>
      </c>
      <c r="O4149">
        <v>1</v>
      </c>
      <c r="P4149">
        <v>8</v>
      </c>
      <c r="Q4149">
        <v>2</v>
      </c>
      <c r="R4149">
        <v>4</v>
      </c>
      <c r="S4149">
        <v>14</v>
      </c>
      <c r="T4149">
        <v>1</v>
      </c>
      <c r="U4149">
        <v>2</v>
      </c>
      <c r="V4149">
        <v>2</v>
      </c>
      <c r="W4149">
        <v>1</v>
      </c>
      <c r="X4149">
        <v>1</v>
      </c>
      <c r="Y4149">
        <v>2</v>
      </c>
      <c r="Z4149">
        <v>9</v>
      </c>
      <c r="AA4149">
        <v>5</v>
      </c>
      <c r="AB4149">
        <v>1</v>
      </c>
      <c r="AC4149">
        <v>1</v>
      </c>
      <c r="AD4149">
        <v>0</v>
      </c>
      <c r="AE4149">
        <f>SUM(M4149:N4149)/SUM(K4149:AD4149)</f>
        <v>0.20833333333333334</v>
      </c>
      <c r="AF4149">
        <f>SUM(S4149,Y4149)/SUM(K4149:AD4149)</f>
        <v>0.22222222222222221</v>
      </c>
      <c r="AG4149">
        <f t="shared" si="274"/>
        <v>0.15277777777777779</v>
      </c>
      <c r="AH4149">
        <f t="shared" si="275"/>
        <v>2.7777777777777776E-2</v>
      </c>
      <c r="AI4149">
        <f t="shared" si="276"/>
        <v>0.1111111111111111</v>
      </c>
      <c r="AJ4149">
        <f t="shared" si="277"/>
        <v>0.27777777777777779</v>
      </c>
      <c r="AK4149">
        <v>3</v>
      </c>
      <c r="AL4149">
        <v>0</v>
      </c>
    </row>
    <row r="4150" spans="1:38" x14ac:dyDescent="0.2">
      <c r="A4150" t="s">
        <v>2494</v>
      </c>
      <c r="B4150">
        <v>265</v>
      </c>
      <c r="C4150">
        <v>376</v>
      </c>
      <c r="D4150">
        <f>C4150-B4150</f>
        <v>111</v>
      </c>
      <c r="E4150">
        <v>0.25230000000000002</v>
      </c>
      <c r="F4150">
        <v>2.408E-3</v>
      </c>
      <c r="G4150">
        <v>42</v>
      </c>
      <c r="H4150" t="s">
        <v>35</v>
      </c>
      <c r="I4150" t="s">
        <v>33</v>
      </c>
      <c r="J4150">
        <v>2.9940000000000002</v>
      </c>
      <c r="K4150">
        <v>3</v>
      </c>
      <c r="L4150">
        <v>0</v>
      </c>
      <c r="M4150">
        <v>4</v>
      </c>
      <c r="N4150">
        <v>15</v>
      </c>
      <c r="O4150">
        <v>0</v>
      </c>
      <c r="P4150">
        <v>6</v>
      </c>
      <c r="Q4150">
        <v>2</v>
      </c>
      <c r="R4150">
        <v>2</v>
      </c>
      <c r="S4150">
        <v>13</v>
      </c>
      <c r="T4150">
        <v>6</v>
      </c>
      <c r="U4150">
        <v>2</v>
      </c>
      <c r="V4150">
        <v>2</v>
      </c>
      <c r="W4150">
        <v>3</v>
      </c>
      <c r="X4150">
        <v>6</v>
      </c>
      <c r="Y4150">
        <v>7</v>
      </c>
      <c r="Z4150">
        <v>5</v>
      </c>
      <c r="AA4150">
        <v>5</v>
      </c>
      <c r="AB4150">
        <v>6</v>
      </c>
      <c r="AC4150">
        <v>0</v>
      </c>
      <c r="AD4150">
        <v>3</v>
      </c>
      <c r="AE4150">
        <f>SUM(M4150:N4150)/SUM(K4150:AD4150)</f>
        <v>0.21111111111111111</v>
      </c>
      <c r="AF4150">
        <f>SUM(S4150,Y4150)/SUM(K4150:AD4150)</f>
        <v>0.22222222222222221</v>
      </c>
      <c r="AG4150">
        <f t="shared" si="274"/>
        <v>0.13333333333333333</v>
      </c>
      <c r="AH4150">
        <f t="shared" si="275"/>
        <v>3.3333333333333333E-2</v>
      </c>
      <c r="AI4150">
        <f t="shared" si="276"/>
        <v>0.17777777777777778</v>
      </c>
      <c r="AJ4150">
        <f t="shared" si="277"/>
        <v>0.22222222222222221</v>
      </c>
    </row>
    <row r="4151" spans="1:38" x14ac:dyDescent="0.2">
      <c r="A4151" t="s">
        <v>1148</v>
      </c>
      <c r="B4151">
        <v>217</v>
      </c>
      <c r="C4151">
        <v>326</v>
      </c>
      <c r="D4151">
        <f>C4151-B4151</f>
        <v>109</v>
      </c>
      <c r="E4151">
        <v>0.15709999999999999</v>
      </c>
      <c r="F4151">
        <v>0</v>
      </c>
      <c r="G4151">
        <v>6</v>
      </c>
      <c r="H4151" t="s">
        <v>35</v>
      </c>
      <c r="I4151" t="s">
        <v>36</v>
      </c>
      <c r="J4151">
        <v>3.093</v>
      </c>
      <c r="K4151">
        <v>5</v>
      </c>
      <c r="L4151">
        <v>0</v>
      </c>
      <c r="M4151">
        <v>10</v>
      </c>
      <c r="N4151">
        <v>11</v>
      </c>
      <c r="O4151">
        <v>4</v>
      </c>
      <c r="P4151">
        <v>2</v>
      </c>
      <c r="Q4151">
        <v>3</v>
      </c>
      <c r="R4151">
        <v>3</v>
      </c>
      <c r="S4151">
        <v>15</v>
      </c>
      <c r="T4151">
        <v>8</v>
      </c>
      <c r="U4151">
        <v>1</v>
      </c>
      <c r="V4151">
        <v>2</v>
      </c>
      <c r="W4151">
        <v>2</v>
      </c>
      <c r="X4151">
        <v>9</v>
      </c>
      <c r="Y4151">
        <v>7</v>
      </c>
      <c r="Z4151">
        <v>5</v>
      </c>
      <c r="AA4151">
        <v>4</v>
      </c>
      <c r="AB4151">
        <v>5</v>
      </c>
      <c r="AC4151">
        <v>0</v>
      </c>
      <c r="AD4151">
        <v>3</v>
      </c>
      <c r="AE4151">
        <f>SUM(M4151:N4151)/SUM(K4151:AD4151)</f>
        <v>0.21212121212121213</v>
      </c>
      <c r="AF4151">
        <f>SUM(S4151,Y4151)/SUM(K4151:AD4151)</f>
        <v>0.22222222222222221</v>
      </c>
      <c r="AG4151">
        <f t="shared" si="274"/>
        <v>9.0909090909090912E-2</v>
      </c>
      <c r="AH4151">
        <f t="shared" si="275"/>
        <v>7.0707070707070704E-2</v>
      </c>
      <c r="AI4151">
        <f t="shared" si="276"/>
        <v>0.17171717171717171</v>
      </c>
      <c r="AJ4151">
        <f t="shared" si="277"/>
        <v>0.23232323232323232</v>
      </c>
      <c r="AK4151">
        <v>2</v>
      </c>
      <c r="AL4151">
        <v>2</v>
      </c>
    </row>
    <row r="4152" spans="1:38" x14ac:dyDescent="0.2">
      <c r="A4152" t="s">
        <v>1152</v>
      </c>
      <c r="B4152">
        <v>9</v>
      </c>
      <c r="C4152">
        <v>335</v>
      </c>
      <c r="D4152">
        <f>C4152-B4152</f>
        <v>326</v>
      </c>
      <c r="E4152">
        <v>0.37940000000000002</v>
      </c>
      <c r="F4152">
        <v>1.467E-3</v>
      </c>
      <c r="G4152">
        <v>78</v>
      </c>
      <c r="H4152" t="s">
        <v>46</v>
      </c>
      <c r="I4152" t="s">
        <v>49</v>
      </c>
      <c r="J4152">
        <v>2.5230000000000001</v>
      </c>
      <c r="K4152">
        <v>6</v>
      </c>
      <c r="L4152">
        <v>0</v>
      </c>
      <c r="M4152">
        <v>12</v>
      </c>
      <c r="N4152">
        <v>13</v>
      </c>
      <c r="O4152">
        <v>1</v>
      </c>
      <c r="P4152">
        <v>20</v>
      </c>
      <c r="Q4152">
        <v>2</v>
      </c>
      <c r="R4152">
        <v>0</v>
      </c>
      <c r="S4152">
        <v>20</v>
      </c>
      <c r="T4152">
        <v>4</v>
      </c>
      <c r="U4152">
        <v>0</v>
      </c>
      <c r="V4152">
        <v>5</v>
      </c>
      <c r="W4152">
        <v>4</v>
      </c>
      <c r="X4152">
        <v>7</v>
      </c>
      <c r="Y4152">
        <v>6</v>
      </c>
      <c r="Z4152">
        <v>9</v>
      </c>
      <c r="AA4152">
        <v>3</v>
      </c>
      <c r="AB4152">
        <v>2</v>
      </c>
      <c r="AC4152">
        <v>0</v>
      </c>
      <c r="AD4152">
        <v>3</v>
      </c>
      <c r="AE4152">
        <f>SUM(M4152:N4152)/SUM(K4152:AD4152)</f>
        <v>0.21367521367521367</v>
      </c>
      <c r="AF4152">
        <f>SUM(S4152,Y4152)/SUM(K4152:AD4152)</f>
        <v>0.22222222222222221</v>
      </c>
      <c r="AG4152">
        <f t="shared" si="274"/>
        <v>0.25641025641025639</v>
      </c>
      <c r="AH4152">
        <f t="shared" si="275"/>
        <v>3.4188034188034191E-2</v>
      </c>
      <c r="AI4152">
        <f t="shared" si="276"/>
        <v>5.128205128205128E-2</v>
      </c>
      <c r="AJ4152">
        <f t="shared" si="277"/>
        <v>0.22222222222222221</v>
      </c>
      <c r="AK4152">
        <v>1</v>
      </c>
      <c r="AL4152">
        <v>0</v>
      </c>
    </row>
    <row r="4153" spans="1:38" x14ac:dyDescent="0.2">
      <c r="A4153" t="s">
        <v>883</v>
      </c>
      <c r="B4153">
        <v>646</v>
      </c>
      <c r="C4153">
        <v>682</v>
      </c>
      <c r="D4153">
        <f>C4153-B4153</f>
        <v>36</v>
      </c>
      <c r="E4153">
        <v>0.23280000000000001</v>
      </c>
      <c r="F4153">
        <v>9.6000000000000002E-5</v>
      </c>
      <c r="G4153">
        <v>42</v>
      </c>
      <c r="H4153" t="s">
        <v>35</v>
      </c>
      <c r="I4153" t="s">
        <v>33</v>
      </c>
      <c r="J4153">
        <v>3.1890000000000001</v>
      </c>
      <c r="K4153">
        <v>0</v>
      </c>
      <c r="L4153">
        <v>0</v>
      </c>
      <c r="M4153">
        <v>4</v>
      </c>
      <c r="N4153">
        <v>4</v>
      </c>
      <c r="O4153">
        <v>2</v>
      </c>
      <c r="P4153">
        <v>1</v>
      </c>
      <c r="Q4153">
        <v>0</v>
      </c>
      <c r="R4153">
        <v>3</v>
      </c>
      <c r="S4153">
        <v>5</v>
      </c>
      <c r="T4153">
        <v>2</v>
      </c>
      <c r="U4153">
        <v>2</v>
      </c>
      <c r="V4153">
        <v>2</v>
      </c>
      <c r="W4153">
        <v>3</v>
      </c>
      <c r="X4153">
        <v>2</v>
      </c>
      <c r="Y4153">
        <v>3</v>
      </c>
      <c r="Z4153">
        <v>1</v>
      </c>
      <c r="AA4153">
        <v>0</v>
      </c>
      <c r="AB4153">
        <v>1</v>
      </c>
      <c r="AC4153">
        <v>1</v>
      </c>
      <c r="AD4153">
        <v>0</v>
      </c>
      <c r="AE4153">
        <f>SUM(M4153:N4153)/SUM(K4153:AD4153)</f>
        <v>0.22222222222222221</v>
      </c>
      <c r="AF4153">
        <f>SUM(S4153,Y4153)/SUM(K4153:AD4153)</f>
        <v>0.22222222222222221</v>
      </c>
      <c r="AG4153">
        <f t="shared" si="274"/>
        <v>0.1111111111111111</v>
      </c>
      <c r="AH4153">
        <f t="shared" si="275"/>
        <v>8.3333333333333329E-2</v>
      </c>
      <c r="AI4153">
        <f t="shared" si="276"/>
        <v>0.22222222222222221</v>
      </c>
      <c r="AJ4153">
        <f t="shared" si="277"/>
        <v>0.1388888888888889</v>
      </c>
    </row>
    <row r="4154" spans="1:38" x14ac:dyDescent="0.2">
      <c r="A4154" t="s">
        <v>3327</v>
      </c>
      <c r="B4154">
        <v>2</v>
      </c>
      <c r="C4154">
        <v>71</v>
      </c>
      <c r="D4154">
        <f>C4154-B4154</f>
        <v>69</v>
      </c>
      <c r="E4154">
        <v>0.44719999999999999</v>
      </c>
      <c r="F4154">
        <v>7.1040000000000001E-3</v>
      </c>
      <c r="G4154">
        <v>90</v>
      </c>
      <c r="H4154" t="s">
        <v>35</v>
      </c>
      <c r="I4154" t="s">
        <v>44</v>
      </c>
      <c r="J4154">
        <v>2.6440000000000001</v>
      </c>
      <c r="K4154">
        <v>1</v>
      </c>
      <c r="L4154">
        <v>0</v>
      </c>
      <c r="M4154">
        <v>4</v>
      </c>
      <c r="N4154">
        <v>4</v>
      </c>
      <c r="O4154">
        <v>0</v>
      </c>
      <c r="P4154">
        <v>5</v>
      </c>
      <c r="Q4154">
        <v>2</v>
      </c>
      <c r="R4154">
        <v>0</v>
      </c>
      <c r="S4154">
        <v>6</v>
      </c>
      <c r="T4154">
        <v>3</v>
      </c>
      <c r="U4154">
        <v>0</v>
      </c>
      <c r="V4154">
        <v>2</v>
      </c>
      <c r="W4154">
        <v>0</v>
      </c>
      <c r="X4154">
        <v>3</v>
      </c>
      <c r="Y4154">
        <v>2</v>
      </c>
      <c r="Z4154">
        <v>1</v>
      </c>
      <c r="AA4154">
        <v>0</v>
      </c>
      <c r="AB4154">
        <v>2</v>
      </c>
      <c r="AC4154">
        <v>0</v>
      </c>
      <c r="AD4154">
        <v>1</v>
      </c>
      <c r="AE4154">
        <f>SUM(M4154:N4154)/SUM(K4154:AD4154)</f>
        <v>0.22222222222222221</v>
      </c>
      <c r="AF4154">
        <f>SUM(S4154,Y4154)/SUM(K4154:AD4154)</f>
        <v>0.22222222222222221</v>
      </c>
      <c r="AG4154">
        <f t="shared" si="274"/>
        <v>0.16666666666666666</v>
      </c>
      <c r="AH4154">
        <f t="shared" si="275"/>
        <v>2.7777777777777776E-2</v>
      </c>
      <c r="AI4154">
        <f t="shared" si="276"/>
        <v>0.1388888888888889</v>
      </c>
      <c r="AJ4154">
        <f t="shared" si="277"/>
        <v>0.22222222222222221</v>
      </c>
    </row>
    <row r="4155" spans="1:38" x14ac:dyDescent="0.2">
      <c r="A4155" t="s">
        <v>466</v>
      </c>
      <c r="B4155">
        <v>5</v>
      </c>
      <c r="C4155">
        <v>366</v>
      </c>
      <c r="D4155">
        <f>C4155-B4155</f>
        <v>361</v>
      </c>
      <c r="E4155">
        <v>0.16039999999999999</v>
      </c>
      <c r="F4155">
        <v>3.2499999999999999E-4</v>
      </c>
      <c r="G4155">
        <v>6</v>
      </c>
      <c r="H4155" t="s">
        <v>35</v>
      </c>
      <c r="I4155" t="s">
        <v>33</v>
      </c>
      <c r="J4155">
        <v>2.617</v>
      </c>
      <c r="K4155">
        <v>12</v>
      </c>
      <c r="L4155">
        <v>0</v>
      </c>
      <c r="M4155">
        <v>21</v>
      </c>
      <c r="N4155">
        <v>24</v>
      </c>
      <c r="O4155">
        <v>2</v>
      </c>
      <c r="P4155">
        <v>4</v>
      </c>
      <c r="Q4155">
        <v>1</v>
      </c>
      <c r="R4155">
        <v>5</v>
      </c>
      <c r="S4155">
        <v>26</v>
      </c>
      <c r="T4155">
        <v>10</v>
      </c>
      <c r="U4155">
        <v>1</v>
      </c>
      <c r="V4155">
        <v>13</v>
      </c>
      <c r="W4155">
        <v>5</v>
      </c>
      <c r="X4155">
        <v>11</v>
      </c>
      <c r="Y4155">
        <v>14</v>
      </c>
      <c r="Z4155">
        <v>17</v>
      </c>
      <c r="AA4155">
        <v>9</v>
      </c>
      <c r="AB4155">
        <v>3</v>
      </c>
      <c r="AC4155">
        <v>0</v>
      </c>
      <c r="AD4155">
        <v>2</v>
      </c>
      <c r="AE4155">
        <f>SUM(M4155:N4155)/SUM(K4155:AD4155)</f>
        <v>0.25</v>
      </c>
      <c r="AF4155">
        <f>SUM(S4155,Y4155)/SUM(K4155:AD4155)</f>
        <v>0.22222222222222221</v>
      </c>
      <c r="AG4155">
        <f t="shared" si="274"/>
        <v>0.11666666666666667</v>
      </c>
      <c r="AH4155">
        <f t="shared" si="275"/>
        <v>2.2222222222222223E-2</v>
      </c>
      <c r="AI4155">
        <f t="shared" si="276"/>
        <v>0.10555555555555556</v>
      </c>
      <c r="AJ4155">
        <f t="shared" si="277"/>
        <v>0.28333333333333333</v>
      </c>
    </row>
    <row r="4156" spans="1:38" x14ac:dyDescent="0.2">
      <c r="A4156" t="s">
        <v>1836</v>
      </c>
      <c r="B4156">
        <v>83</v>
      </c>
      <c r="C4156">
        <v>197</v>
      </c>
      <c r="D4156">
        <f>C4156-B4156</f>
        <v>114</v>
      </c>
      <c r="E4156">
        <v>0.46039999999999998</v>
      </c>
      <c r="F4156">
        <v>2.4290000000000002E-3</v>
      </c>
      <c r="G4156">
        <v>90</v>
      </c>
      <c r="H4156" t="s">
        <v>32</v>
      </c>
      <c r="I4156" t="s">
        <v>40</v>
      </c>
      <c r="J4156">
        <v>2.9020000000000001</v>
      </c>
      <c r="K4156">
        <v>6</v>
      </c>
      <c r="L4156">
        <v>0</v>
      </c>
      <c r="M4156">
        <v>5</v>
      </c>
      <c r="N4156">
        <v>11</v>
      </c>
      <c r="O4156">
        <v>0</v>
      </c>
      <c r="P4156">
        <v>4</v>
      </c>
      <c r="Q4156">
        <v>0</v>
      </c>
      <c r="R4156">
        <v>3</v>
      </c>
      <c r="S4156">
        <v>10</v>
      </c>
      <c r="T4156">
        <v>1</v>
      </c>
      <c r="U4156">
        <v>0</v>
      </c>
      <c r="V4156">
        <v>3</v>
      </c>
      <c r="W4156">
        <v>2</v>
      </c>
      <c r="X4156">
        <v>0</v>
      </c>
      <c r="Y4156">
        <v>2</v>
      </c>
      <c r="Z4156">
        <v>0</v>
      </c>
      <c r="AA4156">
        <v>5</v>
      </c>
      <c r="AB4156">
        <v>2</v>
      </c>
      <c r="AC4156">
        <v>0</v>
      </c>
      <c r="AD4156">
        <v>0</v>
      </c>
      <c r="AE4156">
        <f>SUM(M4156:N4156)/SUM(K4156:AD4156)</f>
        <v>0.29629629629629628</v>
      </c>
      <c r="AF4156">
        <f>SUM(S4156,Y4156)/SUM(K4156:AD4156)</f>
        <v>0.22222222222222221</v>
      </c>
      <c r="AG4156">
        <f t="shared" si="274"/>
        <v>0.22222222222222221</v>
      </c>
      <c r="AH4156">
        <f t="shared" si="275"/>
        <v>0</v>
      </c>
      <c r="AI4156">
        <f t="shared" si="276"/>
        <v>0.1111111111111111</v>
      </c>
      <c r="AJ4156">
        <f t="shared" si="277"/>
        <v>0.14814814814814814</v>
      </c>
      <c r="AK4156">
        <v>5</v>
      </c>
      <c r="AL4156">
        <v>2</v>
      </c>
    </row>
    <row r="4157" spans="1:38" x14ac:dyDescent="0.2">
      <c r="A4157" t="s">
        <v>3214</v>
      </c>
      <c r="B4157">
        <v>15</v>
      </c>
      <c r="C4157">
        <v>47</v>
      </c>
      <c r="D4157">
        <f>C4157-B4157</f>
        <v>32</v>
      </c>
      <c r="E4157">
        <v>0.3216</v>
      </c>
      <c r="F4157">
        <v>4.8570000000000002E-3</v>
      </c>
      <c r="G4157">
        <v>66</v>
      </c>
      <c r="H4157" t="s">
        <v>35</v>
      </c>
      <c r="I4157" t="s">
        <v>40</v>
      </c>
      <c r="J4157">
        <v>2.226</v>
      </c>
      <c r="K4157">
        <v>0</v>
      </c>
      <c r="L4157">
        <v>0</v>
      </c>
      <c r="M4157">
        <v>2</v>
      </c>
      <c r="N4157">
        <v>6</v>
      </c>
      <c r="O4157">
        <v>1</v>
      </c>
      <c r="P4157">
        <v>2</v>
      </c>
      <c r="Q4157">
        <v>0</v>
      </c>
      <c r="R4157">
        <v>0</v>
      </c>
      <c r="S4157">
        <v>4</v>
      </c>
      <c r="T4157">
        <v>0</v>
      </c>
      <c r="U4157">
        <v>1</v>
      </c>
      <c r="V4157">
        <v>0</v>
      </c>
      <c r="W4157">
        <v>2</v>
      </c>
      <c r="X4157">
        <v>1</v>
      </c>
      <c r="Y4157">
        <v>2</v>
      </c>
      <c r="Z4157">
        <v>0</v>
      </c>
      <c r="AA4157">
        <v>3</v>
      </c>
      <c r="AB4157">
        <v>0</v>
      </c>
      <c r="AC4157">
        <v>0</v>
      </c>
      <c r="AD4157">
        <v>3</v>
      </c>
      <c r="AE4157">
        <f>SUM(M4157:N4157)/SUM(K4157:AD4157)</f>
        <v>0.29629629629629628</v>
      </c>
      <c r="AF4157">
        <f>SUM(S4157,Y4157)/SUM(K4157:AD4157)</f>
        <v>0.22222222222222221</v>
      </c>
      <c r="AG4157">
        <f t="shared" si="274"/>
        <v>0.14814814814814814</v>
      </c>
      <c r="AH4157">
        <f t="shared" si="275"/>
        <v>0.14814814814814814</v>
      </c>
      <c r="AI4157">
        <f t="shared" si="276"/>
        <v>3.7037037037037035E-2</v>
      </c>
      <c r="AJ4157">
        <f t="shared" si="277"/>
        <v>0.14814814814814814</v>
      </c>
    </row>
    <row r="4158" spans="1:38" x14ac:dyDescent="0.2">
      <c r="A4158" t="s">
        <v>1390</v>
      </c>
      <c r="B4158">
        <v>6</v>
      </c>
      <c r="C4158">
        <v>318</v>
      </c>
      <c r="D4158">
        <f>C4158-B4158</f>
        <v>312</v>
      </c>
      <c r="E4158">
        <v>0.30459999999999998</v>
      </c>
      <c r="F4158">
        <v>2.2900000000000001E-4</v>
      </c>
      <c r="G4158">
        <v>54</v>
      </c>
      <c r="H4158" t="s">
        <v>32</v>
      </c>
      <c r="I4158" t="s">
        <v>49</v>
      </c>
      <c r="J4158">
        <v>2.5179999999999998</v>
      </c>
      <c r="K4158">
        <v>4</v>
      </c>
      <c r="L4158">
        <v>0</v>
      </c>
      <c r="M4158">
        <v>15</v>
      </c>
      <c r="N4158">
        <v>12</v>
      </c>
      <c r="O4158">
        <v>1</v>
      </c>
      <c r="P4158">
        <v>15</v>
      </c>
      <c r="Q4158">
        <v>4</v>
      </c>
      <c r="R4158">
        <v>1</v>
      </c>
      <c r="S4158">
        <v>15</v>
      </c>
      <c r="T4158">
        <v>4</v>
      </c>
      <c r="U4158">
        <v>1</v>
      </c>
      <c r="V4158">
        <v>11</v>
      </c>
      <c r="W4158">
        <v>5</v>
      </c>
      <c r="X4158">
        <v>4</v>
      </c>
      <c r="Y4158">
        <v>14</v>
      </c>
      <c r="Z4158">
        <v>11</v>
      </c>
      <c r="AA4158">
        <v>7</v>
      </c>
      <c r="AB4158">
        <v>5</v>
      </c>
      <c r="AC4158">
        <v>0</v>
      </c>
      <c r="AD4158">
        <v>1</v>
      </c>
      <c r="AE4158">
        <f>SUM(M4158:N4158)/SUM(K4158:AD4158)</f>
        <v>0.2076923076923077</v>
      </c>
      <c r="AF4158">
        <f>SUM(S4158,Y4158)/SUM(K4158:AD4158)</f>
        <v>0.22307692307692309</v>
      </c>
      <c r="AG4158">
        <f t="shared" si="274"/>
        <v>0.18461538461538463</v>
      </c>
      <c r="AH4158">
        <f t="shared" si="275"/>
        <v>1.5384615384615385E-2</v>
      </c>
      <c r="AI4158">
        <f t="shared" si="276"/>
        <v>8.461538461538462E-2</v>
      </c>
      <c r="AJ4158">
        <f t="shared" si="277"/>
        <v>0.2846153846153846</v>
      </c>
      <c r="AK4158">
        <v>16</v>
      </c>
      <c r="AL4158">
        <v>1</v>
      </c>
    </row>
    <row r="4159" spans="1:38" x14ac:dyDescent="0.2">
      <c r="A4159" t="s">
        <v>3131</v>
      </c>
      <c r="B4159">
        <v>22</v>
      </c>
      <c r="C4159">
        <v>223</v>
      </c>
      <c r="D4159">
        <f>C4159-B4159</f>
        <v>201</v>
      </c>
      <c r="E4159">
        <v>0.23960000000000001</v>
      </c>
      <c r="F4159">
        <v>8.6999999999999994E-3</v>
      </c>
      <c r="G4159">
        <v>42</v>
      </c>
      <c r="H4159" t="s">
        <v>46</v>
      </c>
      <c r="I4159" t="s">
        <v>36</v>
      </c>
      <c r="J4159">
        <v>3.1160000000000001</v>
      </c>
      <c r="K4159">
        <v>3</v>
      </c>
      <c r="L4159">
        <v>0</v>
      </c>
      <c r="M4159">
        <v>10</v>
      </c>
      <c r="N4159">
        <v>6</v>
      </c>
      <c r="O4159">
        <v>2</v>
      </c>
      <c r="P4159">
        <v>8</v>
      </c>
      <c r="Q4159">
        <v>2</v>
      </c>
      <c r="R4159">
        <v>3</v>
      </c>
      <c r="S4159">
        <v>16</v>
      </c>
      <c r="T4159">
        <v>10</v>
      </c>
      <c r="U4159">
        <v>2</v>
      </c>
      <c r="V4159">
        <v>9</v>
      </c>
      <c r="W4159">
        <v>8</v>
      </c>
      <c r="X4159">
        <v>6</v>
      </c>
      <c r="Y4159">
        <v>11</v>
      </c>
      <c r="Z4159">
        <v>11</v>
      </c>
      <c r="AA4159">
        <v>5</v>
      </c>
      <c r="AB4159">
        <v>6</v>
      </c>
      <c r="AC4159">
        <v>0</v>
      </c>
      <c r="AD4159">
        <v>3</v>
      </c>
      <c r="AE4159">
        <f>SUM(M4159:N4159)/SUM(K4159:AD4159)</f>
        <v>0.13223140495867769</v>
      </c>
      <c r="AF4159">
        <f>SUM(S4159,Y4159)/SUM(K4159:AD4159)</f>
        <v>0.2231404958677686</v>
      </c>
      <c r="AG4159">
        <f t="shared" si="274"/>
        <v>0.15702479338842976</v>
      </c>
      <c r="AH4159">
        <f t="shared" si="275"/>
        <v>4.1322314049586778E-2</v>
      </c>
      <c r="AI4159">
        <f t="shared" si="276"/>
        <v>0.17355371900826447</v>
      </c>
      <c r="AJ4159">
        <f t="shared" si="277"/>
        <v>0.27272727272727271</v>
      </c>
    </row>
    <row r="4160" spans="1:38" x14ac:dyDescent="0.2">
      <c r="A4160" t="s">
        <v>2391</v>
      </c>
      <c r="B4160">
        <v>40</v>
      </c>
      <c r="C4160">
        <v>181</v>
      </c>
      <c r="D4160">
        <f>C4160-B4160</f>
        <v>141</v>
      </c>
      <c r="E4160">
        <v>0.31209999999999999</v>
      </c>
      <c r="F4160">
        <v>1.5300000000000001E-4</v>
      </c>
      <c r="G4160">
        <v>66</v>
      </c>
      <c r="H4160" t="s">
        <v>32</v>
      </c>
      <c r="I4160" t="s">
        <v>33</v>
      </c>
      <c r="J4160">
        <v>2.863</v>
      </c>
      <c r="K4160">
        <v>3</v>
      </c>
      <c r="L4160">
        <v>0</v>
      </c>
      <c r="M4160">
        <v>13</v>
      </c>
      <c r="N4160">
        <v>11</v>
      </c>
      <c r="O4160">
        <v>2</v>
      </c>
      <c r="P4160">
        <v>6</v>
      </c>
      <c r="Q4160">
        <v>3</v>
      </c>
      <c r="R4160">
        <v>3</v>
      </c>
      <c r="S4160">
        <v>19</v>
      </c>
      <c r="T4160">
        <v>12</v>
      </c>
      <c r="U4160">
        <v>1</v>
      </c>
      <c r="V4160">
        <v>12</v>
      </c>
      <c r="W4160">
        <v>8</v>
      </c>
      <c r="X4160">
        <v>1</v>
      </c>
      <c r="Y4160">
        <v>8</v>
      </c>
      <c r="Z4160">
        <v>10</v>
      </c>
      <c r="AA4160">
        <v>5</v>
      </c>
      <c r="AB4160">
        <v>2</v>
      </c>
      <c r="AC4160">
        <v>0</v>
      </c>
      <c r="AD4160">
        <v>2</v>
      </c>
      <c r="AE4160">
        <f>SUM(M4160:N4160)/SUM(K4160:AD4160)</f>
        <v>0.19834710743801653</v>
      </c>
      <c r="AF4160">
        <f>SUM(S4160,Y4160)/SUM(K4160:AD4160)</f>
        <v>0.2231404958677686</v>
      </c>
      <c r="AG4160">
        <f t="shared" si="274"/>
        <v>0.14049586776859505</v>
      </c>
      <c r="AH4160">
        <f t="shared" si="275"/>
        <v>3.3057851239669422E-2</v>
      </c>
      <c r="AI4160">
        <f t="shared" si="276"/>
        <v>0.1487603305785124</v>
      </c>
      <c r="AJ4160">
        <f t="shared" si="277"/>
        <v>0.256198347107438</v>
      </c>
      <c r="AK4160">
        <v>2</v>
      </c>
      <c r="AL4160">
        <v>0</v>
      </c>
    </row>
    <row r="4161" spans="1:38" x14ac:dyDescent="0.2">
      <c r="A4161" t="s">
        <v>766</v>
      </c>
      <c r="B4161">
        <v>6</v>
      </c>
      <c r="C4161">
        <v>317</v>
      </c>
      <c r="D4161">
        <f>C4161-B4161</f>
        <v>311</v>
      </c>
      <c r="E4161">
        <v>0.61839999999999995</v>
      </c>
      <c r="F4161">
        <v>2.9559999999999999E-3</v>
      </c>
      <c r="G4161">
        <v>90</v>
      </c>
      <c r="H4161" t="s">
        <v>32</v>
      </c>
      <c r="I4161" t="s">
        <v>44</v>
      </c>
      <c r="J4161">
        <v>2.5550000000000002</v>
      </c>
      <c r="K4161">
        <v>5</v>
      </c>
      <c r="L4161">
        <v>1</v>
      </c>
      <c r="M4161">
        <v>13</v>
      </c>
      <c r="N4161">
        <v>17</v>
      </c>
      <c r="O4161">
        <v>2</v>
      </c>
      <c r="P4161">
        <v>19</v>
      </c>
      <c r="Q4161">
        <v>2</v>
      </c>
      <c r="R4161">
        <v>0</v>
      </c>
      <c r="S4161">
        <v>24</v>
      </c>
      <c r="T4161">
        <v>6</v>
      </c>
      <c r="U4161">
        <v>0</v>
      </c>
      <c r="V4161">
        <v>5</v>
      </c>
      <c r="W4161">
        <v>7</v>
      </c>
      <c r="X4161">
        <v>4</v>
      </c>
      <c r="Y4161">
        <v>3</v>
      </c>
      <c r="Z4161">
        <v>5</v>
      </c>
      <c r="AA4161">
        <v>4</v>
      </c>
      <c r="AB4161">
        <v>1</v>
      </c>
      <c r="AC4161">
        <v>0</v>
      </c>
      <c r="AD4161">
        <v>3</v>
      </c>
      <c r="AE4161">
        <f>SUM(M4161:N4161)/SUM(K4161:AD4161)</f>
        <v>0.24793388429752067</v>
      </c>
      <c r="AF4161">
        <f>SUM(S4161,Y4161)/SUM(K4161:AD4161)</f>
        <v>0.2231404958677686</v>
      </c>
      <c r="AG4161">
        <f t="shared" si="274"/>
        <v>0.256198347107438</v>
      </c>
      <c r="AH4161">
        <f t="shared" si="275"/>
        <v>4.1322314049586778E-2</v>
      </c>
      <c r="AI4161">
        <f t="shared" si="276"/>
        <v>5.7851239669421489E-2</v>
      </c>
      <c r="AJ4161">
        <f t="shared" si="277"/>
        <v>0.17355371900826447</v>
      </c>
      <c r="AK4161">
        <v>4</v>
      </c>
      <c r="AL4161">
        <v>0</v>
      </c>
    </row>
    <row r="4162" spans="1:38" x14ac:dyDescent="0.2">
      <c r="A4162" t="s">
        <v>741</v>
      </c>
      <c r="B4162">
        <v>8</v>
      </c>
      <c r="C4162">
        <v>481</v>
      </c>
      <c r="D4162">
        <f>C4162-B4162</f>
        <v>473</v>
      </c>
      <c r="E4162">
        <v>0.2301</v>
      </c>
      <c r="F4162">
        <v>2.761E-3</v>
      </c>
      <c r="G4162">
        <v>42</v>
      </c>
      <c r="H4162" t="s">
        <v>46</v>
      </c>
      <c r="I4162" t="s">
        <v>51</v>
      </c>
      <c r="J4162">
        <v>2.629</v>
      </c>
      <c r="K4162">
        <v>6</v>
      </c>
      <c r="L4162">
        <v>0</v>
      </c>
      <c r="M4162">
        <v>15</v>
      </c>
      <c r="N4162">
        <v>29</v>
      </c>
      <c r="O4162">
        <v>5</v>
      </c>
      <c r="P4162">
        <v>20</v>
      </c>
      <c r="Q4162">
        <v>3</v>
      </c>
      <c r="R4162">
        <v>4</v>
      </c>
      <c r="S4162">
        <v>42</v>
      </c>
      <c r="T4162">
        <v>11</v>
      </c>
      <c r="U4162">
        <v>1</v>
      </c>
      <c r="V4162">
        <v>13</v>
      </c>
      <c r="W4162">
        <v>16</v>
      </c>
      <c r="X4162">
        <v>14</v>
      </c>
      <c r="Y4162">
        <v>10</v>
      </c>
      <c r="Z4162">
        <v>22</v>
      </c>
      <c r="AA4162">
        <v>11</v>
      </c>
      <c r="AB4162">
        <v>3</v>
      </c>
      <c r="AC4162">
        <v>3</v>
      </c>
      <c r="AD4162">
        <v>5</v>
      </c>
      <c r="AE4162">
        <f>SUM(M4162:N4162)/SUM(K4162:AD4162)</f>
        <v>0.18884120171673821</v>
      </c>
      <c r="AF4162">
        <f>SUM(S4162,Y4162)/SUM(K4162:AD4162)</f>
        <v>0.22317596566523606</v>
      </c>
      <c r="AG4162">
        <f t="shared" si="274"/>
        <v>0.18025751072961374</v>
      </c>
      <c r="AH4162">
        <f t="shared" si="275"/>
        <v>5.5793991416309016E-2</v>
      </c>
      <c r="AI4162">
        <f t="shared" si="276"/>
        <v>8.15450643776824E-2</v>
      </c>
      <c r="AJ4162">
        <f t="shared" si="277"/>
        <v>0.27038626609442062</v>
      </c>
    </row>
    <row r="4163" spans="1:38" x14ac:dyDescent="0.2">
      <c r="A4163" t="s">
        <v>142</v>
      </c>
      <c r="B4163">
        <v>6</v>
      </c>
      <c r="C4163">
        <v>186</v>
      </c>
      <c r="D4163">
        <f>C4163-B4163</f>
        <v>180</v>
      </c>
      <c r="E4163">
        <v>0.20860000000000001</v>
      </c>
      <c r="F4163">
        <v>1.555E-3</v>
      </c>
      <c r="G4163">
        <v>30</v>
      </c>
      <c r="H4163" t="s">
        <v>46</v>
      </c>
      <c r="I4163" t="s">
        <v>49</v>
      </c>
      <c r="J4163">
        <v>2.7949999999999999</v>
      </c>
      <c r="K4163">
        <v>4</v>
      </c>
      <c r="L4163">
        <v>0</v>
      </c>
      <c r="M4163">
        <v>5</v>
      </c>
      <c r="N4163">
        <v>6</v>
      </c>
      <c r="O4163">
        <v>3</v>
      </c>
      <c r="P4163">
        <v>11</v>
      </c>
      <c r="Q4163">
        <v>4</v>
      </c>
      <c r="R4163">
        <v>4</v>
      </c>
      <c r="S4163">
        <v>14</v>
      </c>
      <c r="T4163">
        <v>1</v>
      </c>
      <c r="U4163">
        <v>0</v>
      </c>
      <c r="V4163">
        <v>10</v>
      </c>
      <c r="W4163">
        <v>4</v>
      </c>
      <c r="X4163">
        <v>5</v>
      </c>
      <c r="Y4163">
        <v>7</v>
      </c>
      <c r="Z4163">
        <v>5</v>
      </c>
      <c r="AA4163">
        <v>8</v>
      </c>
      <c r="AB4163">
        <v>3</v>
      </c>
      <c r="AC4163">
        <v>0</v>
      </c>
      <c r="AD4163">
        <v>0</v>
      </c>
      <c r="AE4163">
        <f>SUM(M4163:N4163)/SUM(K4163:AD4163)</f>
        <v>0.11702127659574468</v>
      </c>
      <c r="AF4163">
        <f>SUM(S4163,Y4163)/SUM(K4163:AD4163)</f>
        <v>0.22340425531914893</v>
      </c>
      <c r="AG4163">
        <f t="shared" ref="AG4163:AG4226" si="278">SUM(P4163,K4163,W4163)/SUM(K4163:AD4163)</f>
        <v>0.20212765957446807</v>
      </c>
      <c r="AH4163">
        <f t="shared" ref="AH4163:AH4226" si="279">SUM(AC4163,AD4163,O4163)/SUM(K4163:AD4163)</f>
        <v>3.1914893617021274E-2</v>
      </c>
      <c r="AI4163">
        <f t="shared" ref="AI4163:AI4226" si="280">SUM(R4163,T4163,AB4163,U4163)/SUM(K4163:AD4163)</f>
        <v>8.5106382978723402E-2</v>
      </c>
      <c r="AJ4163">
        <f t="shared" ref="AJ4163:AJ4226" si="281">SUM(Q4163,X4163,V4163,AA4163,Z4163,L4163)/SUM(K4163:AD4163)</f>
        <v>0.34042553191489361</v>
      </c>
      <c r="AK4163">
        <v>41</v>
      </c>
      <c r="AL4163">
        <v>1</v>
      </c>
    </row>
    <row r="4164" spans="1:38" x14ac:dyDescent="0.2">
      <c r="A4164" t="s">
        <v>2112</v>
      </c>
      <c r="B4164">
        <v>6</v>
      </c>
      <c r="C4164">
        <v>186</v>
      </c>
      <c r="D4164">
        <f>C4164-B4164</f>
        <v>180</v>
      </c>
      <c r="E4164">
        <v>0.29220000000000002</v>
      </c>
      <c r="F4164">
        <v>4.3548999999999997E-2</v>
      </c>
      <c r="G4164">
        <v>54</v>
      </c>
      <c r="H4164" t="s">
        <v>46</v>
      </c>
      <c r="I4164" t="s">
        <v>49</v>
      </c>
      <c r="J4164">
        <v>2.8029999999999999</v>
      </c>
      <c r="K4164">
        <v>4</v>
      </c>
      <c r="L4164">
        <v>0</v>
      </c>
      <c r="M4164">
        <v>6</v>
      </c>
      <c r="N4164">
        <v>6</v>
      </c>
      <c r="O4164">
        <v>2</v>
      </c>
      <c r="P4164">
        <v>10</v>
      </c>
      <c r="Q4164">
        <v>4</v>
      </c>
      <c r="R4164">
        <v>5</v>
      </c>
      <c r="S4164">
        <v>14</v>
      </c>
      <c r="T4164">
        <v>1</v>
      </c>
      <c r="U4164">
        <v>0</v>
      </c>
      <c r="V4164">
        <v>10</v>
      </c>
      <c r="W4164">
        <v>4</v>
      </c>
      <c r="X4164">
        <v>4</v>
      </c>
      <c r="Y4164">
        <v>7</v>
      </c>
      <c r="Z4164">
        <v>5</v>
      </c>
      <c r="AA4164">
        <v>8</v>
      </c>
      <c r="AB4164">
        <v>3</v>
      </c>
      <c r="AC4164">
        <v>0</v>
      </c>
      <c r="AD4164">
        <v>1</v>
      </c>
      <c r="AE4164">
        <f>SUM(M4164:N4164)/SUM(K4164:AD4164)</f>
        <v>0.1276595744680851</v>
      </c>
      <c r="AF4164">
        <f>SUM(S4164,Y4164)/SUM(K4164:AD4164)</f>
        <v>0.22340425531914893</v>
      </c>
      <c r="AG4164">
        <f t="shared" si="278"/>
        <v>0.19148936170212766</v>
      </c>
      <c r="AH4164">
        <f t="shared" si="279"/>
        <v>3.1914893617021274E-2</v>
      </c>
      <c r="AI4164">
        <f t="shared" si="280"/>
        <v>9.5744680851063829E-2</v>
      </c>
      <c r="AJ4164">
        <f t="shared" si="281"/>
        <v>0.32978723404255317</v>
      </c>
      <c r="AK4164">
        <v>6</v>
      </c>
      <c r="AL4164">
        <v>2</v>
      </c>
    </row>
    <row r="4165" spans="1:38" x14ac:dyDescent="0.2">
      <c r="A4165" t="s">
        <v>891</v>
      </c>
      <c r="B4165">
        <v>355</v>
      </c>
      <c r="C4165">
        <v>472</v>
      </c>
      <c r="D4165">
        <f>C4165-B4165</f>
        <v>117</v>
      </c>
      <c r="E4165">
        <v>0.2233</v>
      </c>
      <c r="F4165">
        <v>5.5000000000000002E-5</v>
      </c>
      <c r="G4165">
        <v>30</v>
      </c>
      <c r="H4165" t="s">
        <v>32</v>
      </c>
      <c r="I4165" t="s">
        <v>235</v>
      </c>
      <c r="J4165">
        <v>3.2759999999999998</v>
      </c>
      <c r="K4165">
        <v>4</v>
      </c>
      <c r="L4165">
        <v>0</v>
      </c>
      <c r="M4165">
        <v>6</v>
      </c>
      <c r="N4165">
        <v>7</v>
      </c>
      <c r="O4165">
        <v>3</v>
      </c>
      <c r="P4165">
        <v>4</v>
      </c>
      <c r="Q4165">
        <v>3</v>
      </c>
      <c r="R4165">
        <v>6</v>
      </c>
      <c r="S4165">
        <v>12</v>
      </c>
      <c r="T4165">
        <v>3</v>
      </c>
      <c r="U4165">
        <v>2</v>
      </c>
      <c r="V4165">
        <v>6</v>
      </c>
      <c r="W4165">
        <v>6</v>
      </c>
      <c r="X4165">
        <v>1</v>
      </c>
      <c r="Y4165">
        <v>7</v>
      </c>
      <c r="Z4165">
        <v>4</v>
      </c>
      <c r="AA4165">
        <v>4</v>
      </c>
      <c r="AB4165">
        <v>4</v>
      </c>
      <c r="AC4165">
        <v>1</v>
      </c>
      <c r="AD4165">
        <v>2</v>
      </c>
      <c r="AE4165">
        <f>SUM(M4165:N4165)/SUM(K4165:AD4165)</f>
        <v>0.15294117647058825</v>
      </c>
      <c r="AF4165">
        <f>SUM(S4165,Y4165)/SUM(K4165:AD4165)</f>
        <v>0.22352941176470589</v>
      </c>
      <c r="AG4165">
        <f t="shared" si="278"/>
        <v>0.16470588235294117</v>
      </c>
      <c r="AH4165">
        <f t="shared" si="279"/>
        <v>7.0588235294117646E-2</v>
      </c>
      <c r="AI4165">
        <f t="shared" si="280"/>
        <v>0.17647058823529413</v>
      </c>
      <c r="AJ4165">
        <f t="shared" si="281"/>
        <v>0.21176470588235294</v>
      </c>
      <c r="AK4165">
        <v>1</v>
      </c>
      <c r="AL4165">
        <v>1</v>
      </c>
    </row>
    <row r="4166" spans="1:38" x14ac:dyDescent="0.2">
      <c r="A4166" t="s">
        <v>2661</v>
      </c>
      <c r="B4166">
        <v>20</v>
      </c>
      <c r="C4166">
        <v>427</v>
      </c>
      <c r="D4166">
        <f>C4166-B4166</f>
        <v>407</v>
      </c>
      <c r="E4166">
        <v>0.24679999999999999</v>
      </c>
      <c r="F4166">
        <v>1.2149999999999999E-3</v>
      </c>
      <c r="G4166">
        <v>42</v>
      </c>
      <c r="H4166" t="s">
        <v>35</v>
      </c>
      <c r="I4166" t="s">
        <v>49</v>
      </c>
      <c r="J4166">
        <v>3.089</v>
      </c>
      <c r="K4166">
        <v>7</v>
      </c>
      <c r="L4166">
        <v>0</v>
      </c>
      <c r="M4166">
        <v>16</v>
      </c>
      <c r="N4166">
        <v>15</v>
      </c>
      <c r="O4166">
        <v>4</v>
      </c>
      <c r="P4166">
        <v>22</v>
      </c>
      <c r="Q4166">
        <v>5</v>
      </c>
      <c r="R4166">
        <v>5</v>
      </c>
      <c r="S4166">
        <v>28</v>
      </c>
      <c r="T4166">
        <v>7</v>
      </c>
      <c r="U4166">
        <v>5</v>
      </c>
      <c r="V4166">
        <v>5</v>
      </c>
      <c r="W4166">
        <v>11</v>
      </c>
      <c r="X4166">
        <v>1</v>
      </c>
      <c r="Y4166">
        <v>10</v>
      </c>
      <c r="Z4166">
        <v>9</v>
      </c>
      <c r="AA4166">
        <v>6</v>
      </c>
      <c r="AB4166">
        <v>6</v>
      </c>
      <c r="AC4166">
        <v>1</v>
      </c>
      <c r="AD4166">
        <v>7</v>
      </c>
      <c r="AE4166">
        <f>SUM(M4166:N4166)/SUM(K4166:AD4166)</f>
        <v>0.18235294117647058</v>
      </c>
      <c r="AF4166">
        <f>SUM(S4166,Y4166)/SUM(K4166:AD4166)</f>
        <v>0.22352941176470589</v>
      </c>
      <c r="AG4166">
        <f t="shared" si="278"/>
        <v>0.23529411764705882</v>
      </c>
      <c r="AH4166">
        <f t="shared" si="279"/>
        <v>7.0588235294117646E-2</v>
      </c>
      <c r="AI4166">
        <f t="shared" si="280"/>
        <v>0.13529411764705881</v>
      </c>
      <c r="AJ4166">
        <f t="shared" si="281"/>
        <v>0.15294117647058825</v>
      </c>
    </row>
    <row r="4167" spans="1:38" x14ac:dyDescent="0.2">
      <c r="A4167" t="s">
        <v>848</v>
      </c>
      <c r="B4167">
        <v>64</v>
      </c>
      <c r="C4167">
        <v>543</v>
      </c>
      <c r="D4167">
        <f>C4167-B4167</f>
        <v>479</v>
      </c>
      <c r="E4167">
        <v>1.7399999999999999E-2</v>
      </c>
      <c r="F4167" t="s">
        <v>644</v>
      </c>
      <c r="G4167">
        <v>6</v>
      </c>
      <c r="H4167" t="s">
        <v>35</v>
      </c>
      <c r="I4167" t="s">
        <v>44</v>
      </c>
      <c r="J4167">
        <v>2.89</v>
      </c>
      <c r="K4167">
        <v>9</v>
      </c>
      <c r="L4167">
        <v>0</v>
      </c>
      <c r="M4167">
        <v>14</v>
      </c>
      <c r="N4167">
        <v>27</v>
      </c>
      <c r="O4167">
        <v>7</v>
      </c>
      <c r="P4167">
        <v>19</v>
      </c>
      <c r="Q4167">
        <v>8</v>
      </c>
      <c r="R4167">
        <v>5</v>
      </c>
      <c r="S4167">
        <v>31</v>
      </c>
      <c r="T4167">
        <v>16</v>
      </c>
      <c r="U4167">
        <v>1</v>
      </c>
      <c r="V4167">
        <v>13</v>
      </c>
      <c r="W4167">
        <v>10</v>
      </c>
      <c r="X4167">
        <v>9</v>
      </c>
      <c r="Y4167">
        <v>22</v>
      </c>
      <c r="Z4167">
        <v>23</v>
      </c>
      <c r="AA4167">
        <v>13</v>
      </c>
      <c r="AB4167">
        <v>5</v>
      </c>
      <c r="AC4167">
        <v>0</v>
      </c>
      <c r="AD4167">
        <v>5</v>
      </c>
      <c r="AE4167">
        <f>SUM(M4167:N4167)/SUM(K4167:AD4167)</f>
        <v>0.1729957805907173</v>
      </c>
      <c r="AF4167">
        <f>SUM(S4167,Y4167)/SUM(K4167:AD4167)</f>
        <v>0.22362869198312235</v>
      </c>
      <c r="AG4167">
        <f t="shared" si="278"/>
        <v>0.16033755274261605</v>
      </c>
      <c r="AH4167">
        <f t="shared" si="279"/>
        <v>5.0632911392405063E-2</v>
      </c>
      <c r="AI4167">
        <f t="shared" si="280"/>
        <v>0.11392405063291139</v>
      </c>
      <c r="AJ4167">
        <f t="shared" si="281"/>
        <v>0.27848101265822783</v>
      </c>
    </row>
    <row r="4168" spans="1:38" x14ac:dyDescent="0.2">
      <c r="A4168" t="s">
        <v>1844</v>
      </c>
      <c r="B4168">
        <v>642</v>
      </c>
      <c r="C4168">
        <v>757</v>
      </c>
      <c r="D4168">
        <f>C4168-B4168</f>
        <v>115</v>
      </c>
      <c r="E4168">
        <v>0.21249999999999999</v>
      </c>
      <c r="F4168">
        <v>2.92E-4</v>
      </c>
      <c r="G4168">
        <v>30</v>
      </c>
      <c r="H4168" t="s">
        <v>35</v>
      </c>
      <c r="I4168" t="s">
        <v>49</v>
      </c>
      <c r="J4168">
        <v>3.2570000000000001</v>
      </c>
      <c r="K4168">
        <v>1</v>
      </c>
      <c r="L4168">
        <v>2</v>
      </c>
      <c r="M4168">
        <v>6</v>
      </c>
      <c r="N4168">
        <v>5</v>
      </c>
      <c r="O4168">
        <v>7</v>
      </c>
      <c r="P4168">
        <v>1</v>
      </c>
      <c r="Q4168">
        <v>0</v>
      </c>
      <c r="R4168">
        <v>4</v>
      </c>
      <c r="S4168">
        <v>7</v>
      </c>
      <c r="T4168">
        <v>5</v>
      </c>
      <c r="U4168">
        <v>0</v>
      </c>
      <c r="V4168">
        <v>9</v>
      </c>
      <c r="W4168">
        <v>4</v>
      </c>
      <c r="X4168">
        <v>2</v>
      </c>
      <c r="Y4168">
        <v>10</v>
      </c>
      <c r="Z4168">
        <v>3</v>
      </c>
      <c r="AA4168">
        <v>3</v>
      </c>
      <c r="AB4168">
        <v>2</v>
      </c>
      <c r="AC4168">
        <v>2</v>
      </c>
      <c r="AD4168">
        <v>3</v>
      </c>
      <c r="AE4168">
        <f>SUM(M4168:N4168)/SUM(K4168:AD4168)</f>
        <v>0.14473684210526316</v>
      </c>
      <c r="AF4168">
        <f>SUM(S4168,Y4168)/SUM(K4168:AD4168)</f>
        <v>0.22368421052631579</v>
      </c>
      <c r="AG4168">
        <f t="shared" si="278"/>
        <v>7.8947368421052627E-2</v>
      </c>
      <c r="AH4168">
        <f t="shared" si="279"/>
        <v>0.15789473684210525</v>
      </c>
      <c r="AI4168">
        <f t="shared" si="280"/>
        <v>0.14473684210526316</v>
      </c>
      <c r="AJ4168">
        <f t="shared" si="281"/>
        <v>0.25</v>
      </c>
    </row>
    <row r="4169" spans="1:38" x14ac:dyDescent="0.2">
      <c r="A4169" t="s">
        <v>2809</v>
      </c>
      <c r="B4169">
        <v>118</v>
      </c>
      <c r="C4169">
        <v>219</v>
      </c>
      <c r="D4169">
        <f>C4169-B4169</f>
        <v>101</v>
      </c>
      <c r="E4169">
        <v>0.19309999999999999</v>
      </c>
      <c r="F4169">
        <v>6.7400000000000001E-4</v>
      </c>
      <c r="G4169">
        <v>18</v>
      </c>
      <c r="H4169" t="s">
        <v>35</v>
      </c>
      <c r="I4169" t="s">
        <v>2810</v>
      </c>
      <c r="J4169">
        <v>2.7719999999999998</v>
      </c>
      <c r="K4169">
        <v>5</v>
      </c>
      <c r="L4169">
        <v>1</v>
      </c>
      <c r="M4169">
        <v>3</v>
      </c>
      <c r="N4169">
        <v>10</v>
      </c>
      <c r="O4169">
        <v>0</v>
      </c>
      <c r="P4169">
        <v>2</v>
      </c>
      <c r="Q4169">
        <v>0</v>
      </c>
      <c r="R4169">
        <v>2</v>
      </c>
      <c r="S4169">
        <v>9</v>
      </c>
      <c r="T4169">
        <v>3</v>
      </c>
      <c r="U4169">
        <v>0</v>
      </c>
      <c r="V4169">
        <v>6</v>
      </c>
      <c r="W4169">
        <v>5</v>
      </c>
      <c r="X4169">
        <v>7</v>
      </c>
      <c r="Y4169">
        <v>8</v>
      </c>
      <c r="Z4169">
        <v>2</v>
      </c>
      <c r="AA4169">
        <v>5</v>
      </c>
      <c r="AB4169">
        <v>4</v>
      </c>
      <c r="AC4169">
        <v>3</v>
      </c>
      <c r="AD4169">
        <v>1</v>
      </c>
      <c r="AE4169">
        <f>SUM(M4169:N4169)/SUM(K4169:AD4169)</f>
        <v>0.17105263157894737</v>
      </c>
      <c r="AF4169">
        <f>SUM(S4169,Y4169)/SUM(K4169:AD4169)</f>
        <v>0.22368421052631579</v>
      </c>
      <c r="AG4169">
        <f t="shared" si="278"/>
        <v>0.15789473684210525</v>
      </c>
      <c r="AH4169">
        <f t="shared" si="279"/>
        <v>5.2631578947368418E-2</v>
      </c>
      <c r="AI4169">
        <f t="shared" si="280"/>
        <v>0.11842105263157894</v>
      </c>
      <c r="AJ4169">
        <f t="shared" si="281"/>
        <v>0.27631578947368424</v>
      </c>
    </row>
    <row r="4170" spans="1:38" x14ac:dyDescent="0.2">
      <c r="A4170" t="s">
        <v>980</v>
      </c>
      <c r="B4170">
        <v>172</v>
      </c>
      <c r="C4170">
        <v>291</v>
      </c>
      <c r="D4170">
        <f>C4170-B4170</f>
        <v>119</v>
      </c>
      <c r="E4170">
        <v>0.14269999999999999</v>
      </c>
      <c r="F4170">
        <v>1.598E-3</v>
      </c>
      <c r="G4170">
        <v>6</v>
      </c>
      <c r="H4170" t="s">
        <v>35</v>
      </c>
      <c r="I4170" t="s">
        <v>40</v>
      </c>
      <c r="J4170">
        <v>3.282</v>
      </c>
      <c r="K4170">
        <v>3</v>
      </c>
      <c r="L4170">
        <v>0</v>
      </c>
      <c r="M4170">
        <v>5</v>
      </c>
      <c r="N4170">
        <v>4</v>
      </c>
      <c r="O4170">
        <v>3</v>
      </c>
      <c r="P4170">
        <v>5</v>
      </c>
      <c r="Q4170">
        <v>1</v>
      </c>
      <c r="R4170">
        <v>5</v>
      </c>
      <c r="S4170">
        <v>7</v>
      </c>
      <c r="T4170">
        <v>2</v>
      </c>
      <c r="U4170">
        <v>1</v>
      </c>
      <c r="V4170">
        <v>1</v>
      </c>
      <c r="W4170">
        <v>3</v>
      </c>
      <c r="X4170">
        <v>3</v>
      </c>
      <c r="Y4170">
        <v>8</v>
      </c>
      <c r="Z4170">
        <v>11</v>
      </c>
      <c r="AA4170">
        <v>2</v>
      </c>
      <c r="AB4170">
        <v>1</v>
      </c>
      <c r="AC4170">
        <v>0</v>
      </c>
      <c r="AD4170">
        <v>2</v>
      </c>
      <c r="AE4170">
        <f>SUM(M4170:N4170)/SUM(K4170:AD4170)</f>
        <v>0.13432835820895522</v>
      </c>
      <c r="AF4170">
        <f>SUM(S4170,Y4170)/SUM(K4170:AD4170)</f>
        <v>0.22388059701492538</v>
      </c>
      <c r="AG4170">
        <f t="shared" si="278"/>
        <v>0.16417910447761194</v>
      </c>
      <c r="AH4170">
        <f t="shared" si="279"/>
        <v>7.4626865671641784E-2</v>
      </c>
      <c r="AI4170">
        <f t="shared" si="280"/>
        <v>0.13432835820895522</v>
      </c>
      <c r="AJ4170">
        <f t="shared" si="281"/>
        <v>0.26865671641791045</v>
      </c>
    </row>
    <row r="4171" spans="1:38" x14ac:dyDescent="0.2">
      <c r="A4171" t="s">
        <v>893</v>
      </c>
      <c r="B4171">
        <v>8</v>
      </c>
      <c r="C4171">
        <v>180</v>
      </c>
      <c r="D4171">
        <f>C4171-B4171</f>
        <v>172</v>
      </c>
      <c r="E4171">
        <v>0.1661</v>
      </c>
      <c r="F4171">
        <v>1.8200000000000001E-4</v>
      </c>
      <c r="G4171">
        <v>18</v>
      </c>
      <c r="H4171" t="s">
        <v>35</v>
      </c>
      <c r="I4171" t="s">
        <v>33</v>
      </c>
      <c r="J4171">
        <v>2.61</v>
      </c>
      <c r="K4171">
        <v>3</v>
      </c>
      <c r="L4171">
        <v>1</v>
      </c>
      <c r="M4171">
        <v>14</v>
      </c>
      <c r="N4171">
        <v>16</v>
      </c>
      <c r="O4171">
        <v>4</v>
      </c>
      <c r="P4171">
        <v>5</v>
      </c>
      <c r="Q4171">
        <v>2</v>
      </c>
      <c r="R4171">
        <v>4</v>
      </c>
      <c r="S4171">
        <v>17</v>
      </c>
      <c r="T4171">
        <v>4</v>
      </c>
      <c r="U4171">
        <v>1</v>
      </c>
      <c r="V4171">
        <v>7</v>
      </c>
      <c r="W4171">
        <v>4</v>
      </c>
      <c r="X4171">
        <v>5</v>
      </c>
      <c r="Y4171">
        <v>11</v>
      </c>
      <c r="Z4171">
        <v>11</v>
      </c>
      <c r="AA4171">
        <v>9</v>
      </c>
      <c r="AB4171">
        <v>2</v>
      </c>
      <c r="AC4171">
        <v>1</v>
      </c>
      <c r="AD4171">
        <v>4</v>
      </c>
      <c r="AE4171">
        <f>SUM(M4171:N4171)/SUM(K4171:AD4171)</f>
        <v>0.24</v>
      </c>
      <c r="AF4171">
        <f>SUM(S4171,Y4171)/SUM(K4171:AD4171)</f>
        <v>0.224</v>
      </c>
      <c r="AG4171">
        <f t="shared" si="278"/>
        <v>9.6000000000000002E-2</v>
      </c>
      <c r="AH4171">
        <f t="shared" si="279"/>
        <v>7.1999999999999995E-2</v>
      </c>
      <c r="AI4171">
        <f t="shared" si="280"/>
        <v>8.7999999999999995E-2</v>
      </c>
      <c r="AJ4171">
        <f t="shared" si="281"/>
        <v>0.28000000000000003</v>
      </c>
    </row>
    <row r="4172" spans="1:38" x14ac:dyDescent="0.2">
      <c r="A4172" t="s">
        <v>808</v>
      </c>
      <c r="B4172">
        <v>558</v>
      </c>
      <c r="C4172">
        <v>1119</v>
      </c>
      <c r="D4172">
        <f>C4172-B4172</f>
        <v>561</v>
      </c>
      <c r="E4172">
        <v>0.24740000000000001</v>
      </c>
      <c r="F4172">
        <v>1.9000000000000001E-5</v>
      </c>
      <c r="G4172">
        <v>42</v>
      </c>
      <c r="H4172" t="s">
        <v>46</v>
      </c>
      <c r="I4172" t="s">
        <v>100</v>
      </c>
      <c r="J4172">
        <v>2.6120000000000001</v>
      </c>
      <c r="K4172">
        <v>12</v>
      </c>
      <c r="L4172">
        <v>1</v>
      </c>
      <c r="M4172">
        <v>26</v>
      </c>
      <c r="N4172">
        <v>20</v>
      </c>
      <c r="O4172">
        <v>1</v>
      </c>
      <c r="P4172">
        <v>17</v>
      </c>
      <c r="Q4172">
        <v>5</v>
      </c>
      <c r="R4172">
        <v>8</v>
      </c>
      <c r="S4172">
        <v>43</v>
      </c>
      <c r="T4172">
        <v>8</v>
      </c>
      <c r="U4172">
        <v>5</v>
      </c>
      <c r="V4172">
        <v>21</v>
      </c>
      <c r="W4172">
        <v>9</v>
      </c>
      <c r="X4172">
        <v>14</v>
      </c>
      <c r="Y4172">
        <v>11</v>
      </c>
      <c r="Z4172">
        <v>18</v>
      </c>
      <c r="AA4172">
        <v>11</v>
      </c>
      <c r="AB4172">
        <v>3</v>
      </c>
      <c r="AC4172">
        <v>0</v>
      </c>
      <c r="AD4172">
        <v>8</v>
      </c>
      <c r="AE4172">
        <f>SUM(M4172:N4172)/SUM(K4172:AD4172)</f>
        <v>0.1908713692946058</v>
      </c>
      <c r="AF4172">
        <f>SUM(S4172,Y4172)/SUM(K4172:AD4172)</f>
        <v>0.22406639004149378</v>
      </c>
      <c r="AG4172">
        <f t="shared" si="278"/>
        <v>0.15767634854771784</v>
      </c>
      <c r="AH4172">
        <f t="shared" si="279"/>
        <v>3.7344398340248962E-2</v>
      </c>
      <c r="AI4172">
        <f t="shared" si="280"/>
        <v>9.9585062240663894E-2</v>
      </c>
      <c r="AJ4172">
        <f t="shared" si="281"/>
        <v>0.29045643153526973</v>
      </c>
    </row>
    <row r="4173" spans="1:38" x14ac:dyDescent="0.2">
      <c r="A4173" t="s">
        <v>1508</v>
      </c>
      <c r="B4173">
        <v>308</v>
      </c>
      <c r="C4173">
        <v>405</v>
      </c>
      <c r="D4173">
        <f>C4173-B4173</f>
        <v>97</v>
      </c>
      <c r="E4173">
        <v>9.6500000000000002E-2</v>
      </c>
      <c r="F4173">
        <v>9.6299999999999999E-4</v>
      </c>
      <c r="G4173">
        <v>6</v>
      </c>
      <c r="H4173" t="s">
        <v>46</v>
      </c>
      <c r="I4173" t="s">
        <v>36</v>
      </c>
      <c r="J4173">
        <v>3.3069999999999999</v>
      </c>
      <c r="K4173">
        <v>5</v>
      </c>
      <c r="L4173">
        <v>0</v>
      </c>
      <c r="M4173">
        <v>3</v>
      </c>
      <c r="N4173">
        <v>2</v>
      </c>
      <c r="O4173">
        <v>0</v>
      </c>
      <c r="P4173">
        <v>15</v>
      </c>
      <c r="Q4173">
        <v>0</v>
      </c>
      <c r="R4173">
        <v>3</v>
      </c>
      <c r="S4173">
        <v>8</v>
      </c>
      <c r="T4173">
        <v>0</v>
      </c>
      <c r="U4173">
        <v>0</v>
      </c>
      <c r="V4173">
        <v>2</v>
      </c>
      <c r="W4173">
        <v>6</v>
      </c>
      <c r="X4173">
        <v>2</v>
      </c>
      <c r="Y4173">
        <v>5</v>
      </c>
      <c r="Z4173">
        <v>1</v>
      </c>
      <c r="AA4173">
        <v>2</v>
      </c>
      <c r="AB4173">
        <v>3</v>
      </c>
      <c r="AC4173">
        <v>0</v>
      </c>
      <c r="AD4173">
        <v>1</v>
      </c>
      <c r="AE4173">
        <f>SUM(M4173:N4173)/SUM(K4173:AD4173)</f>
        <v>8.6206896551724144E-2</v>
      </c>
      <c r="AF4173">
        <f>SUM(S4173,Y4173)/SUM(K4173:AD4173)</f>
        <v>0.22413793103448276</v>
      </c>
      <c r="AG4173">
        <f t="shared" si="278"/>
        <v>0.44827586206896552</v>
      </c>
      <c r="AH4173">
        <f t="shared" si="279"/>
        <v>1.7241379310344827E-2</v>
      </c>
      <c r="AI4173">
        <f t="shared" si="280"/>
        <v>0.10344827586206896</v>
      </c>
      <c r="AJ4173">
        <f t="shared" si="281"/>
        <v>0.1206896551724138</v>
      </c>
      <c r="AK4173">
        <v>5</v>
      </c>
      <c r="AL4173">
        <v>5</v>
      </c>
    </row>
    <row r="4174" spans="1:38" x14ac:dyDescent="0.2">
      <c r="A4174" t="s">
        <v>2204</v>
      </c>
      <c r="B4174">
        <v>389</v>
      </c>
      <c r="C4174">
        <v>463</v>
      </c>
      <c r="D4174">
        <f>C4174-B4174</f>
        <v>74</v>
      </c>
      <c r="E4174">
        <v>0.17960000000000001</v>
      </c>
      <c r="F4174">
        <v>5.7580000000000001E-3</v>
      </c>
      <c r="G4174">
        <v>18</v>
      </c>
      <c r="H4174" t="s">
        <v>35</v>
      </c>
      <c r="I4174" t="s">
        <v>33</v>
      </c>
      <c r="J4174">
        <v>3.645</v>
      </c>
      <c r="K4174">
        <v>3</v>
      </c>
      <c r="L4174">
        <v>0</v>
      </c>
      <c r="M4174">
        <v>2</v>
      </c>
      <c r="N4174">
        <v>5</v>
      </c>
      <c r="O4174">
        <v>0</v>
      </c>
      <c r="P4174">
        <v>3</v>
      </c>
      <c r="Q4174">
        <v>2</v>
      </c>
      <c r="R4174">
        <v>1</v>
      </c>
      <c r="S4174">
        <v>9</v>
      </c>
      <c r="T4174">
        <v>8</v>
      </c>
      <c r="U4174">
        <v>1</v>
      </c>
      <c r="V4174">
        <v>1</v>
      </c>
      <c r="W4174">
        <v>3</v>
      </c>
      <c r="X4174">
        <v>2</v>
      </c>
      <c r="Y4174">
        <v>4</v>
      </c>
      <c r="Z4174">
        <v>5</v>
      </c>
      <c r="AA4174">
        <v>4</v>
      </c>
      <c r="AB4174">
        <v>4</v>
      </c>
      <c r="AC4174">
        <v>0</v>
      </c>
      <c r="AD4174">
        <v>1</v>
      </c>
      <c r="AE4174">
        <f>SUM(M4174:N4174)/SUM(K4174:AD4174)</f>
        <v>0.1206896551724138</v>
      </c>
      <c r="AF4174">
        <f>SUM(S4174,Y4174)/SUM(K4174:AD4174)</f>
        <v>0.22413793103448276</v>
      </c>
      <c r="AG4174">
        <f t="shared" si="278"/>
        <v>0.15517241379310345</v>
      </c>
      <c r="AH4174">
        <f t="shared" si="279"/>
        <v>1.7241379310344827E-2</v>
      </c>
      <c r="AI4174">
        <f t="shared" si="280"/>
        <v>0.2413793103448276</v>
      </c>
      <c r="AJ4174">
        <f t="shared" si="281"/>
        <v>0.2413793103448276</v>
      </c>
    </row>
    <row r="4175" spans="1:38" x14ac:dyDescent="0.2">
      <c r="A4175" t="s">
        <v>1767</v>
      </c>
      <c r="B4175">
        <v>215</v>
      </c>
      <c r="C4175">
        <v>320</v>
      </c>
      <c r="D4175">
        <f>C4175-B4175</f>
        <v>105</v>
      </c>
      <c r="E4175">
        <v>0.44190000000000002</v>
      </c>
      <c r="F4175">
        <v>2.0100000000000001E-4</v>
      </c>
      <c r="G4175">
        <v>90</v>
      </c>
      <c r="H4175" t="s">
        <v>46</v>
      </c>
      <c r="I4175" t="s">
        <v>33</v>
      </c>
      <c r="J4175">
        <v>3.0430000000000001</v>
      </c>
      <c r="K4175">
        <v>0</v>
      </c>
      <c r="L4175">
        <v>0</v>
      </c>
      <c r="M4175">
        <v>3</v>
      </c>
      <c r="N4175">
        <v>6</v>
      </c>
      <c r="O4175">
        <v>0</v>
      </c>
      <c r="P4175">
        <v>9</v>
      </c>
      <c r="Q4175">
        <v>0</v>
      </c>
      <c r="R4175">
        <v>4</v>
      </c>
      <c r="S4175">
        <v>10</v>
      </c>
      <c r="T4175">
        <v>3</v>
      </c>
      <c r="U4175">
        <v>0</v>
      </c>
      <c r="V4175">
        <v>6</v>
      </c>
      <c r="W4175">
        <v>1</v>
      </c>
      <c r="X4175">
        <v>5</v>
      </c>
      <c r="Y4175">
        <v>3</v>
      </c>
      <c r="Z4175">
        <v>2</v>
      </c>
      <c r="AA4175">
        <v>2</v>
      </c>
      <c r="AB4175">
        <v>4</v>
      </c>
      <c r="AC4175">
        <v>0</v>
      </c>
      <c r="AD4175">
        <v>0</v>
      </c>
      <c r="AE4175">
        <f>SUM(M4175:N4175)/SUM(K4175:AD4175)</f>
        <v>0.15517241379310345</v>
      </c>
      <c r="AF4175">
        <f>SUM(S4175,Y4175)/SUM(K4175:AD4175)</f>
        <v>0.22413793103448276</v>
      </c>
      <c r="AG4175">
        <f t="shared" si="278"/>
        <v>0.17241379310344829</v>
      </c>
      <c r="AH4175">
        <f t="shared" si="279"/>
        <v>0</v>
      </c>
      <c r="AI4175">
        <f t="shared" si="280"/>
        <v>0.18965517241379309</v>
      </c>
      <c r="AJ4175">
        <f t="shared" si="281"/>
        <v>0.25862068965517243</v>
      </c>
    </row>
    <row r="4176" spans="1:38" x14ac:dyDescent="0.2">
      <c r="A4176" t="s">
        <v>2929</v>
      </c>
      <c r="B4176">
        <v>12</v>
      </c>
      <c r="C4176">
        <v>77</v>
      </c>
      <c r="D4176">
        <f>C4176-B4176</f>
        <v>65</v>
      </c>
      <c r="E4176">
        <v>0.17710000000000001</v>
      </c>
      <c r="F4176">
        <v>2.6099999999999999E-3</v>
      </c>
      <c r="G4176">
        <v>18</v>
      </c>
      <c r="H4176" t="s">
        <v>35</v>
      </c>
      <c r="I4176" t="s">
        <v>40</v>
      </c>
      <c r="J4176">
        <v>3.4409999999999998</v>
      </c>
      <c r="K4176">
        <v>2</v>
      </c>
      <c r="L4176">
        <v>0</v>
      </c>
      <c r="M4176">
        <v>4</v>
      </c>
      <c r="N4176">
        <v>6</v>
      </c>
      <c r="O4176">
        <v>2</v>
      </c>
      <c r="P4176">
        <v>1</v>
      </c>
      <c r="Q4176">
        <v>3</v>
      </c>
      <c r="R4176">
        <v>3</v>
      </c>
      <c r="S4176">
        <v>8</v>
      </c>
      <c r="T4176">
        <v>5</v>
      </c>
      <c r="U4176">
        <v>0</v>
      </c>
      <c r="V4176">
        <v>0</v>
      </c>
      <c r="W4176">
        <v>1</v>
      </c>
      <c r="X4176">
        <v>5</v>
      </c>
      <c r="Y4176">
        <v>5</v>
      </c>
      <c r="Z4176">
        <v>7</v>
      </c>
      <c r="AA4176">
        <v>1</v>
      </c>
      <c r="AB4176">
        <v>5</v>
      </c>
      <c r="AC4176">
        <v>0</v>
      </c>
      <c r="AD4176">
        <v>0</v>
      </c>
      <c r="AE4176">
        <f>SUM(M4176:N4176)/SUM(K4176:AD4176)</f>
        <v>0.17241379310344829</v>
      </c>
      <c r="AF4176">
        <f>SUM(S4176,Y4176)/SUM(K4176:AD4176)</f>
        <v>0.22413793103448276</v>
      </c>
      <c r="AG4176">
        <f t="shared" si="278"/>
        <v>6.8965517241379309E-2</v>
      </c>
      <c r="AH4176">
        <f t="shared" si="279"/>
        <v>3.4482758620689655E-2</v>
      </c>
      <c r="AI4176">
        <f t="shared" si="280"/>
        <v>0.22413793103448276</v>
      </c>
      <c r="AJ4176">
        <f t="shared" si="281"/>
        <v>0.27586206896551724</v>
      </c>
    </row>
    <row r="4177" spans="1:38" x14ac:dyDescent="0.2">
      <c r="A4177" t="s">
        <v>1527</v>
      </c>
      <c r="B4177">
        <v>1</v>
      </c>
      <c r="C4177">
        <v>1166</v>
      </c>
      <c r="D4177">
        <f>C4177-B4177</f>
        <v>1165</v>
      </c>
      <c r="E4177">
        <v>0.2266</v>
      </c>
      <c r="F4177">
        <v>7.7300000000000003E-4</v>
      </c>
      <c r="G4177">
        <v>30</v>
      </c>
      <c r="H4177" t="s">
        <v>35</v>
      </c>
      <c r="I4177" t="s">
        <v>1285</v>
      </c>
      <c r="J4177">
        <v>2.3719999999999999</v>
      </c>
      <c r="K4177">
        <v>23</v>
      </c>
      <c r="L4177">
        <v>0</v>
      </c>
      <c r="M4177">
        <v>44</v>
      </c>
      <c r="N4177">
        <v>105</v>
      </c>
      <c r="O4177">
        <v>3</v>
      </c>
      <c r="P4177">
        <v>42</v>
      </c>
      <c r="Q4177">
        <v>10</v>
      </c>
      <c r="R4177">
        <v>8</v>
      </c>
      <c r="S4177">
        <v>100</v>
      </c>
      <c r="T4177">
        <v>27</v>
      </c>
      <c r="U4177">
        <v>9</v>
      </c>
      <c r="V4177">
        <v>51</v>
      </c>
      <c r="W4177">
        <v>14</v>
      </c>
      <c r="X4177">
        <v>45</v>
      </c>
      <c r="Y4177">
        <v>43</v>
      </c>
      <c r="Z4177">
        <v>52</v>
      </c>
      <c r="AA4177">
        <v>45</v>
      </c>
      <c r="AB4177">
        <v>8</v>
      </c>
      <c r="AC4177">
        <v>1</v>
      </c>
      <c r="AD4177">
        <v>8</v>
      </c>
      <c r="AE4177">
        <f>SUM(M4177:N4177)/SUM(K4177:AD4177)</f>
        <v>0.2335423197492163</v>
      </c>
      <c r="AF4177">
        <f>SUM(S4177,Y4177)/SUM(K4177:AD4177)</f>
        <v>0.22413793103448276</v>
      </c>
      <c r="AG4177">
        <f t="shared" si="278"/>
        <v>0.1238244514106583</v>
      </c>
      <c r="AH4177">
        <f t="shared" si="279"/>
        <v>1.8808777429467086E-2</v>
      </c>
      <c r="AI4177">
        <f t="shared" si="280"/>
        <v>8.1504702194357362E-2</v>
      </c>
      <c r="AJ4177">
        <f t="shared" si="281"/>
        <v>0.31818181818181818</v>
      </c>
    </row>
    <row r="4178" spans="1:38" x14ac:dyDescent="0.2">
      <c r="A4178" t="s">
        <v>1122</v>
      </c>
      <c r="B4178">
        <v>180</v>
      </c>
      <c r="C4178">
        <v>356</v>
      </c>
      <c r="D4178">
        <f>C4178-B4178</f>
        <v>176</v>
      </c>
      <c r="E4178">
        <v>0.2185</v>
      </c>
      <c r="F4178">
        <v>4.0000000000000003E-5</v>
      </c>
      <c r="G4178">
        <v>30</v>
      </c>
      <c r="H4178" t="s">
        <v>35</v>
      </c>
      <c r="I4178" t="s">
        <v>33</v>
      </c>
      <c r="J4178">
        <v>2.2730000000000001</v>
      </c>
      <c r="K4178">
        <v>1</v>
      </c>
      <c r="L4178">
        <v>2</v>
      </c>
      <c r="M4178">
        <v>15</v>
      </c>
      <c r="N4178">
        <v>15</v>
      </c>
      <c r="O4178">
        <v>1</v>
      </c>
      <c r="P4178">
        <v>9</v>
      </c>
      <c r="Q4178">
        <v>1</v>
      </c>
      <c r="R4178">
        <v>2</v>
      </c>
      <c r="S4178">
        <v>16</v>
      </c>
      <c r="T4178">
        <v>1</v>
      </c>
      <c r="U4178">
        <v>2</v>
      </c>
      <c r="V4178">
        <v>7</v>
      </c>
      <c r="W4178">
        <v>8</v>
      </c>
      <c r="X4178">
        <v>8</v>
      </c>
      <c r="Y4178">
        <v>10</v>
      </c>
      <c r="Z4178">
        <v>5</v>
      </c>
      <c r="AA4178">
        <v>6</v>
      </c>
      <c r="AB4178">
        <v>3</v>
      </c>
      <c r="AC4178">
        <v>2</v>
      </c>
      <c r="AD4178">
        <v>2</v>
      </c>
      <c r="AE4178">
        <f>SUM(M4178:N4178)/SUM(K4178:AD4178)</f>
        <v>0.25862068965517243</v>
      </c>
      <c r="AF4178">
        <f>SUM(S4178,Y4178)/SUM(K4178:AD4178)</f>
        <v>0.22413793103448276</v>
      </c>
      <c r="AG4178">
        <f t="shared" si="278"/>
        <v>0.15517241379310345</v>
      </c>
      <c r="AH4178">
        <f t="shared" si="279"/>
        <v>4.3103448275862072E-2</v>
      </c>
      <c r="AI4178">
        <f t="shared" si="280"/>
        <v>6.8965517241379309E-2</v>
      </c>
      <c r="AJ4178">
        <f t="shared" si="281"/>
        <v>0.25</v>
      </c>
    </row>
    <row r="4179" spans="1:38" x14ac:dyDescent="0.2">
      <c r="A4179" t="s">
        <v>2622</v>
      </c>
      <c r="B4179">
        <v>45</v>
      </c>
      <c r="C4179">
        <v>266</v>
      </c>
      <c r="D4179">
        <f>C4179-B4179</f>
        <v>221</v>
      </c>
      <c r="E4179">
        <v>0.17510000000000001</v>
      </c>
      <c r="F4179">
        <v>4.5739999999999999E-3</v>
      </c>
      <c r="G4179">
        <v>18</v>
      </c>
      <c r="H4179" t="s">
        <v>35</v>
      </c>
      <c r="I4179" t="s">
        <v>33</v>
      </c>
      <c r="J4179">
        <v>2.7040000000000002</v>
      </c>
      <c r="K4179">
        <v>2</v>
      </c>
      <c r="L4179">
        <v>1</v>
      </c>
      <c r="M4179">
        <v>10</v>
      </c>
      <c r="N4179">
        <v>8</v>
      </c>
      <c r="O4179">
        <v>3</v>
      </c>
      <c r="P4179">
        <v>10</v>
      </c>
      <c r="Q4179">
        <v>2</v>
      </c>
      <c r="R4179">
        <v>4</v>
      </c>
      <c r="S4179">
        <v>15</v>
      </c>
      <c r="T4179">
        <v>5</v>
      </c>
      <c r="U4179">
        <v>1</v>
      </c>
      <c r="V4179">
        <v>7</v>
      </c>
      <c r="W4179">
        <v>5</v>
      </c>
      <c r="X4179">
        <v>7</v>
      </c>
      <c r="Y4179">
        <v>9</v>
      </c>
      <c r="Z4179">
        <v>10</v>
      </c>
      <c r="AA4179">
        <v>3</v>
      </c>
      <c r="AB4179">
        <v>0</v>
      </c>
      <c r="AC4179">
        <v>1</v>
      </c>
      <c r="AD4179">
        <v>4</v>
      </c>
      <c r="AE4179">
        <f>SUM(M4179:N4179)/SUM(K4179:AD4179)</f>
        <v>0.16822429906542055</v>
      </c>
      <c r="AF4179">
        <f>SUM(S4179,Y4179)/SUM(K4179:AD4179)</f>
        <v>0.22429906542056074</v>
      </c>
      <c r="AG4179">
        <f t="shared" si="278"/>
        <v>0.15887850467289719</v>
      </c>
      <c r="AH4179">
        <f t="shared" si="279"/>
        <v>7.476635514018691E-2</v>
      </c>
      <c r="AI4179">
        <f t="shared" si="280"/>
        <v>9.3457943925233641E-2</v>
      </c>
      <c r="AJ4179">
        <f t="shared" si="281"/>
        <v>0.28037383177570091</v>
      </c>
    </row>
    <row r="4180" spans="1:38" x14ac:dyDescent="0.2">
      <c r="A4180" t="s">
        <v>2059</v>
      </c>
      <c r="B4180">
        <v>158</v>
      </c>
      <c r="C4180">
        <v>634</v>
      </c>
      <c r="D4180">
        <f>C4180-B4180</f>
        <v>476</v>
      </c>
      <c r="E4180">
        <v>7.85E-2</v>
      </c>
      <c r="F4180" s="1">
        <v>1.9999999999999999E-6</v>
      </c>
      <c r="G4180">
        <v>6</v>
      </c>
      <c r="H4180" t="s">
        <v>35</v>
      </c>
      <c r="I4180" t="s">
        <v>36</v>
      </c>
      <c r="J4180">
        <v>2.669</v>
      </c>
      <c r="K4180">
        <v>5</v>
      </c>
      <c r="L4180">
        <v>3</v>
      </c>
      <c r="M4180">
        <v>31</v>
      </c>
      <c r="N4180">
        <v>20</v>
      </c>
      <c r="O4180">
        <v>4</v>
      </c>
      <c r="P4180">
        <v>25</v>
      </c>
      <c r="Q4180">
        <v>5</v>
      </c>
      <c r="R4180">
        <v>7</v>
      </c>
      <c r="S4180">
        <v>31</v>
      </c>
      <c r="T4180">
        <v>12</v>
      </c>
      <c r="U4180">
        <v>1</v>
      </c>
      <c r="V4180">
        <v>20</v>
      </c>
      <c r="W4180">
        <v>14</v>
      </c>
      <c r="X4180">
        <v>14</v>
      </c>
      <c r="Y4180">
        <v>28</v>
      </c>
      <c r="Z4180">
        <v>18</v>
      </c>
      <c r="AA4180">
        <v>11</v>
      </c>
      <c r="AB4180">
        <v>8</v>
      </c>
      <c r="AC4180">
        <v>2</v>
      </c>
      <c r="AD4180">
        <v>4</v>
      </c>
      <c r="AE4180">
        <f>SUM(M4180:N4180)/SUM(K4180:AD4180)</f>
        <v>0.19391634980988592</v>
      </c>
      <c r="AF4180">
        <f>SUM(S4180,Y4180)/SUM(K4180:AD4180)</f>
        <v>0.22433460076045628</v>
      </c>
      <c r="AG4180">
        <f t="shared" si="278"/>
        <v>0.16730038022813687</v>
      </c>
      <c r="AH4180">
        <f t="shared" si="279"/>
        <v>3.8022813688212927E-2</v>
      </c>
      <c r="AI4180">
        <f t="shared" si="280"/>
        <v>0.10646387832699619</v>
      </c>
      <c r="AJ4180">
        <f t="shared" si="281"/>
        <v>0.26996197718631176</v>
      </c>
    </row>
    <row r="4181" spans="1:38" x14ac:dyDescent="0.2">
      <c r="A4181" t="s">
        <v>911</v>
      </c>
      <c r="B4181">
        <v>15</v>
      </c>
      <c r="C4181">
        <v>501</v>
      </c>
      <c r="D4181">
        <f>C4181-B4181</f>
        <v>486</v>
      </c>
      <c r="E4181">
        <v>0.44840000000000002</v>
      </c>
      <c r="F4181">
        <v>1.9000000000000001E-5</v>
      </c>
      <c r="G4181">
        <v>90</v>
      </c>
      <c r="H4181" t="s">
        <v>46</v>
      </c>
      <c r="I4181" t="s">
        <v>44</v>
      </c>
      <c r="J4181">
        <v>2.6949999999999998</v>
      </c>
      <c r="K4181">
        <v>9</v>
      </c>
      <c r="L4181">
        <v>0</v>
      </c>
      <c r="M4181">
        <v>27</v>
      </c>
      <c r="N4181">
        <v>18</v>
      </c>
      <c r="O4181">
        <v>1</v>
      </c>
      <c r="P4181">
        <v>28</v>
      </c>
      <c r="Q4181">
        <v>2</v>
      </c>
      <c r="R4181">
        <v>4</v>
      </c>
      <c r="S4181">
        <v>38</v>
      </c>
      <c r="T4181">
        <v>10</v>
      </c>
      <c r="U4181">
        <v>2</v>
      </c>
      <c r="V4181">
        <v>18</v>
      </c>
      <c r="W4181">
        <v>7</v>
      </c>
      <c r="X4181">
        <v>3</v>
      </c>
      <c r="Y4181">
        <v>8</v>
      </c>
      <c r="Z4181">
        <v>14</v>
      </c>
      <c r="AA4181">
        <v>8</v>
      </c>
      <c r="AB4181">
        <v>4</v>
      </c>
      <c r="AC4181">
        <v>1</v>
      </c>
      <c r="AD4181">
        <v>3</v>
      </c>
      <c r="AE4181">
        <f>SUM(M4181:N4181)/SUM(K4181:AD4181)</f>
        <v>0.21951219512195122</v>
      </c>
      <c r="AF4181">
        <f>SUM(S4181,Y4181)/SUM(K4181:AD4181)</f>
        <v>0.22439024390243903</v>
      </c>
      <c r="AG4181">
        <f t="shared" si="278"/>
        <v>0.21463414634146341</v>
      </c>
      <c r="AH4181">
        <f t="shared" si="279"/>
        <v>2.4390243902439025E-2</v>
      </c>
      <c r="AI4181">
        <f t="shared" si="280"/>
        <v>9.7560975609756101E-2</v>
      </c>
      <c r="AJ4181">
        <f t="shared" si="281"/>
        <v>0.21951219512195122</v>
      </c>
      <c r="AK4181">
        <v>75</v>
      </c>
      <c r="AL4181">
        <v>0</v>
      </c>
    </row>
    <row r="4182" spans="1:38" x14ac:dyDescent="0.2">
      <c r="A4182" t="s">
        <v>2163</v>
      </c>
      <c r="B4182">
        <v>10</v>
      </c>
      <c r="C4182">
        <v>364</v>
      </c>
      <c r="D4182">
        <f>C4182-B4182</f>
        <v>354</v>
      </c>
      <c r="E4182">
        <v>0.25690000000000002</v>
      </c>
      <c r="F4182">
        <v>3.1999999999999999E-5</v>
      </c>
      <c r="G4182">
        <v>42</v>
      </c>
      <c r="H4182" t="s">
        <v>35</v>
      </c>
      <c r="I4182" t="s">
        <v>44</v>
      </c>
      <c r="J4182">
        <v>2.593</v>
      </c>
      <c r="K4182">
        <v>6</v>
      </c>
      <c r="L4182">
        <v>1</v>
      </c>
      <c r="M4182">
        <v>12</v>
      </c>
      <c r="N4182">
        <v>18</v>
      </c>
      <c r="O4182">
        <v>6</v>
      </c>
      <c r="P4182">
        <v>22</v>
      </c>
      <c r="Q4182">
        <v>2</v>
      </c>
      <c r="R4182">
        <v>0</v>
      </c>
      <c r="S4182">
        <v>20</v>
      </c>
      <c r="T4182">
        <v>5</v>
      </c>
      <c r="U4182">
        <v>0</v>
      </c>
      <c r="V4182">
        <v>8</v>
      </c>
      <c r="W4182">
        <v>7</v>
      </c>
      <c r="X4182">
        <v>6</v>
      </c>
      <c r="Y4182">
        <v>13</v>
      </c>
      <c r="Z4182">
        <v>10</v>
      </c>
      <c r="AA4182">
        <v>7</v>
      </c>
      <c r="AB4182">
        <v>1</v>
      </c>
      <c r="AC4182">
        <v>0</v>
      </c>
      <c r="AD4182">
        <v>3</v>
      </c>
      <c r="AE4182">
        <f>SUM(M4182:N4182)/SUM(K4182:AD4182)</f>
        <v>0.20408163265306123</v>
      </c>
      <c r="AF4182">
        <f>SUM(S4182,Y4182)/SUM(K4182:AD4182)</f>
        <v>0.22448979591836735</v>
      </c>
      <c r="AG4182">
        <f t="shared" si="278"/>
        <v>0.23809523809523808</v>
      </c>
      <c r="AH4182">
        <f t="shared" si="279"/>
        <v>6.1224489795918366E-2</v>
      </c>
      <c r="AI4182">
        <f t="shared" si="280"/>
        <v>4.0816326530612242E-2</v>
      </c>
      <c r="AJ4182">
        <f t="shared" si="281"/>
        <v>0.23129251700680273</v>
      </c>
    </row>
    <row r="4183" spans="1:38" x14ac:dyDescent="0.2">
      <c r="A4183" t="s">
        <v>2274</v>
      </c>
      <c r="B4183">
        <v>1297</v>
      </c>
      <c r="C4183">
        <v>1377</v>
      </c>
      <c r="D4183">
        <f>C4183-B4183</f>
        <v>80</v>
      </c>
      <c r="E4183">
        <v>0.26150000000000001</v>
      </c>
      <c r="F4183" s="1">
        <v>3.9999999999999998E-6</v>
      </c>
      <c r="G4183">
        <v>42</v>
      </c>
      <c r="H4183" t="s">
        <v>32</v>
      </c>
      <c r="I4183" t="s">
        <v>33</v>
      </c>
      <c r="J4183">
        <v>2.1</v>
      </c>
      <c r="K4183">
        <v>2</v>
      </c>
      <c r="L4183">
        <v>0</v>
      </c>
      <c r="M4183">
        <v>7</v>
      </c>
      <c r="N4183">
        <v>3</v>
      </c>
      <c r="O4183">
        <v>1</v>
      </c>
      <c r="P4183">
        <v>0</v>
      </c>
      <c r="Q4183">
        <v>3</v>
      </c>
      <c r="R4183">
        <v>1</v>
      </c>
      <c r="S4183">
        <v>4</v>
      </c>
      <c r="T4183">
        <v>1</v>
      </c>
      <c r="U4183">
        <v>0</v>
      </c>
      <c r="V4183">
        <v>6</v>
      </c>
      <c r="W4183">
        <v>3</v>
      </c>
      <c r="X4183">
        <v>4</v>
      </c>
      <c r="Y4183">
        <v>7</v>
      </c>
      <c r="Z4183">
        <v>2</v>
      </c>
      <c r="AA4183">
        <v>3</v>
      </c>
      <c r="AB4183">
        <v>1</v>
      </c>
      <c r="AC4183">
        <v>0</v>
      </c>
      <c r="AD4183">
        <v>1</v>
      </c>
      <c r="AE4183">
        <f>SUM(M4183:N4183)/SUM(K4183:AD4183)</f>
        <v>0.20408163265306123</v>
      </c>
      <c r="AF4183">
        <f>SUM(S4183,Y4183)/SUM(K4183:AD4183)</f>
        <v>0.22448979591836735</v>
      </c>
      <c r="AG4183">
        <f t="shared" si="278"/>
        <v>0.10204081632653061</v>
      </c>
      <c r="AH4183">
        <f t="shared" si="279"/>
        <v>4.0816326530612242E-2</v>
      </c>
      <c r="AI4183">
        <f t="shared" si="280"/>
        <v>6.1224489795918366E-2</v>
      </c>
      <c r="AJ4183">
        <f t="shared" si="281"/>
        <v>0.36734693877551022</v>
      </c>
    </row>
    <row r="4184" spans="1:38" x14ac:dyDescent="0.2">
      <c r="A4184" t="s">
        <v>2774</v>
      </c>
      <c r="B4184">
        <v>366</v>
      </c>
      <c r="C4184">
        <v>455</v>
      </c>
      <c r="D4184">
        <f>C4184-B4184</f>
        <v>89</v>
      </c>
      <c r="E4184">
        <v>0.16880000000000001</v>
      </c>
      <c r="F4184">
        <v>2.8299999999999999E-4</v>
      </c>
      <c r="G4184">
        <v>18</v>
      </c>
      <c r="H4184" t="s">
        <v>46</v>
      </c>
      <c r="I4184" t="s">
        <v>49</v>
      </c>
      <c r="J4184">
        <v>2.3199999999999998</v>
      </c>
      <c r="K4184">
        <v>3</v>
      </c>
      <c r="L4184">
        <v>0</v>
      </c>
      <c r="M4184">
        <v>1</v>
      </c>
      <c r="N4184">
        <v>9</v>
      </c>
      <c r="O4184">
        <v>0</v>
      </c>
      <c r="P4184">
        <v>1</v>
      </c>
      <c r="Q4184">
        <v>0</v>
      </c>
      <c r="R4184">
        <v>0</v>
      </c>
      <c r="S4184">
        <v>7</v>
      </c>
      <c r="T4184">
        <v>3</v>
      </c>
      <c r="U4184">
        <v>0</v>
      </c>
      <c r="V4184">
        <v>6</v>
      </c>
      <c r="W4184">
        <v>2</v>
      </c>
      <c r="X4184">
        <v>3</v>
      </c>
      <c r="Y4184">
        <v>4</v>
      </c>
      <c r="Z4184">
        <v>6</v>
      </c>
      <c r="AA4184">
        <v>3</v>
      </c>
      <c r="AB4184">
        <v>0</v>
      </c>
      <c r="AC4184">
        <v>0</v>
      </c>
      <c r="AD4184">
        <v>1</v>
      </c>
      <c r="AE4184">
        <f>SUM(M4184:N4184)/SUM(K4184:AD4184)</f>
        <v>0.20408163265306123</v>
      </c>
      <c r="AF4184">
        <f>SUM(S4184,Y4184)/SUM(K4184:AD4184)</f>
        <v>0.22448979591836735</v>
      </c>
      <c r="AG4184">
        <f t="shared" si="278"/>
        <v>0.12244897959183673</v>
      </c>
      <c r="AH4184">
        <f t="shared" si="279"/>
        <v>2.0408163265306121E-2</v>
      </c>
      <c r="AI4184">
        <f t="shared" si="280"/>
        <v>6.1224489795918366E-2</v>
      </c>
      <c r="AJ4184">
        <f t="shared" si="281"/>
        <v>0.36734693877551022</v>
      </c>
    </row>
    <row r="4185" spans="1:38" x14ac:dyDescent="0.2">
      <c r="A4185" t="s">
        <v>2471</v>
      </c>
      <c r="B4185">
        <v>106</v>
      </c>
      <c r="C4185">
        <v>155</v>
      </c>
      <c r="D4185">
        <f>C4185-B4185</f>
        <v>49</v>
      </c>
      <c r="E4185">
        <v>0.36130000000000001</v>
      </c>
      <c r="F4185">
        <v>2.1800000000000001E-4</v>
      </c>
      <c r="G4185">
        <v>66</v>
      </c>
      <c r="H4185" t="s">
        <v>32</v>
      </c>
      <c r="I4185" t="s">
        <v>2472</v>
      </c>
      <c r="J4185">
        <v>3.1309999999999998</v>
      </c>
      <c r="K4185">
        <v>0</v>
      </c>
      <c r="L4185">
        <v>0</v>
      </c>
      <c r="M4185">
        <v>3</v>
      </c>
      <c r="N4185">
        <v>11</v>
      </c>
      <c r="O4185">
        <v>1</v>
      </c>
      <c r="P4185">
        <v>0</v>
      </c>
      <c r="Q4185">
        <v>0</v>
      </c>
      <c r="R4185">
        <v>2</v>
      </c>
      <c r="S4185">
        <v>8</v>
      </c>
      <c r="T4185">
        <v>7</v>
      </c>
      <c r="U4185">
        <v>1</v>
      </c>
      <c r="V4185">
        <v>2</v>
      </c>
      <c r="W4185">
        <v>0</v>
      </c>
      <c r="X4185">
        <v>3</v>
      </c>
      <c r="Y4185">
        <v>3</v>
      </c>
      <c r="Z4185">
        <v>4</v>
      </c>
      <c r="AA4185">
        <v>2</v>
      </c>
      <c r="AB4185">
        <v>2</v>
      </c>
      <c r="AC4185">
        <v>0</v>
      </c>
      <c r="AD4185">
        <v>0</v>
      </c>
      <c r="AE4185">
        <f>SUM(M4185:N4185)/SUM(K4185:AD4185)</f>
        <v>0.2857142857142857</v>
      </c>
      <c r="AF4185">
        <f>SUM(S4185,Y4185)/SUM(K4185:AD4185)</f>
        <v>0.22448979591836735</v>
      </c>
      <c r="AG4185">
        <f t="shared" si="278"/>
        <v>0</v>
      </c>
      <c r="AH4185">
        <f t="shared" si="279"/>
        <v>2.0408163265306121E-2</v>
      </c>
      <c r="AI4185">
        <f t="shared" si="280"/>
        <v>0.24489795918367346</v>
      </c>
      <c r="AJ4185">
        <f t="shared" si="281"/>
        <v>0.22448979591836735</v>
      </c>
    </row>
    <row r="4186" spans="1:38" x14ac:dyDescent="0.2">
      <c r="A4186" t="s">
        <v>3180</v>
      </c>
      <c r="B4186">
        <v>306</v>
      </c>
      <c r="C4186">
        <v>477</v>
      </c>
      <c r="D4186">
        <f>C4186-B4186</f>
        <v>171</v>
      </c>
      <c r="E4186">
        <v>0.16189999999999999</v>
      </c>
      <c r="F4186">
        <v>6.5339999999999999E-3</v>
      </c>
      <c r="G4186">
        <v>6</v>
      </c>
      <c r="H4186" t="s">
        <v>35</v>
      </c>
      <c r="I4186" t="s">
        <v>33</v>
      </c>
      <c r="J4186">
        <v>2.8759999999999999</v>
      </c>
      <c r="K4186">
        <v>1</v>
      </c>
      <c r="L4186">
        <v>2</v>
      </c>
      <c r="M4186">
        <v>6</v>
      </c>
      <c r="N4186">
        <v>6</v>
      </c>
      <c r="O4186">
        <v>1</v>
      </c>
      <c r="P4186">
        <v>5</v>
      </c>
      <c r="Q4186">
        <v>4</v>
      </c>
      <c r="R4186">
        <v>3</v>
      </c>
      <c r="S4186">
        <v>14</v>
      </c>
      <c r="T4186">
        <v>3</v>
      </c>
      <c r="U4186">
        <v>1</v>
      </c>
      <c r="V4186">
        <v>9</v>
      </c>
      <c r="W4186">
        <v>2</v>
      </c>
      <c r="X4186">
        <v>4</v>
      </c>
      <c r="Y4186">
        <v>6</v>
      </c>
      <c r="Z4186">
        <v>11</v>
      </c>
      <c r="AA4186">
        <v>3</v>
      </c>
      <c r="AB4186">
        <v>5</v>
      </c>
      <c r="AC4186">
        <v>0</v>
      </c>
      <c r="AD4186">
        <v>3</v>
      </c>
      <c r="AE4186">
        <f>SUM(M4186:N4186)/SUM(K4186:AD4186)</f>
        <v>0.1348314606741573</v>
      </c>
      <c r="AF4186">
        <f>SUM(S4186,Y4186)/SUM(K4186:AD4186)</f>
        <v>0.2247191011235955</v>
      </c>
      <c r="AG4186">
        <f t="shared" si="278"/>
        <v>8.98876404494382E-2</v>
      </c>
      <c r="AH4186">
        <f t="shared" si="279"/>
        <v>4.49438202247191E-2</v>
      </c>
      <c r="AI4186">
        <f t="shared" si="280"/>
        <v>0.1348314606741573</v>
      </c>
      <c r="AJ4186">
        <f t="shared" si="281"/>
        <v>0.3707865168539326</v>
      </c>
    </row>
    <row r="4187" spans="1:38" x14ac:dyDescent="0.2">
      <c r="A4187" t="s">
        <v>1251</v>
      </c>
      <c r="B4187">
        <v>19</v>
      </c>
      <c r="C4187">
        <v>225</v>
      </c>
      <c r="D4187">
        <f>C4187-B4187</f>
        <v>206</v>
      </c>
      <c r="E4187">
        <v>0.57589999999999997</v>
      </c>
      <c r="F4187">
        <v>1.0809999999999999E-3</v>
      </c>
      <c r="G4187">
        <v>90</v>
      </c>
      <c r="H4187" t="s">
        <v>32</v>
      </c>
      <c r="I4187" t="s">
        <v>59</v>
      </c>
      <c r="J4187">
        <v>2.7480000000000002</v>
      </c>
      <c r="K4187">
        <v>2</v>
      </c>
      <c r="L4187">
        <v>0</v>
      </c>
      <c r="M4187">
        <v>10</v>
      </c>
      <c r="N4187">
        <v>10</v>
      </c>
      <c r="O4187">
        <v>2</v>
      </c>
      <c r="P4187">
        <v>7</v>
      </c>
      <c r="Q4187">
        <v>3</v>
      </c>
      <c r="R4187">
        <v>2</v>
      </c>
      <c r="S4187">
        <v>11</v>
      </c>
      <c r="T4187">
        <v>4</v>
      </c>
      <c r="U4187">
        <v>0</v>
      </c>
      <c r="V4187">
        <v>4</v>
      </c>
      <c r="W4187">
        <v>6</v>
      </c>
      <c r="X4187">
        <v>2</v>
      </c>
      <c r="Y4187">
        <v>9</v>
      </c>
      <c r="Z4187">
        <v>6</v>
      </c>
      <c r="AA4187">
        <v>7</v>
      </c>
      <c r="AB4187">
        <v>4</v>
      </c>
      <c r="AC4187">
        <v>0</v>
      </c>
      <c r="AD4187">
        <v>0</v>
      </c>
      <c r="AE4187">
        <f>SUM(M4187:N4187)/SUM(K4187:AD4187)</f>
        <v>0.2247191011235955</v>
      </c>
      <c r="AF4187">
        <f>SUM(S4187,Y4187)/SUM(K4187:AD4187)</f>
        <v>0.2247191011235955</v>
      </c>
      <c r="AG4187">
        <f t="shared" si="278"/>
        <v>0.16853932584269662</v>
      </c>
      <c r="AH4187">
        <f t="shared" si="279"/>
        <v>2.247191011235955E-2</v>
      </c>
      <c r="AI4187">
        <f t="shared" si="280"/>
        <v>0.11235955056179775</v>
      </c>
      <c r="AJ4187">
        <f t="shared" si="281"/>
        <v>0.24719101123595505</v>
      </c>
      <c r="AK4187">
        <v>9</v>
      </c>
      <c r="AL4187">
        <v>1</v>
      </c>
    </row>
    <row r="4188" spans="1:38" x14ac:dyDescent="0.2">
      <c r="A4188" t="s">
        <v>3299</v>
      </c>
      <c r="B4188">
        <v>6</v>
      </c>
      <c r="C4188">
        <v>333</v>
      </c>
      <c r="D4188">
        <f>C4188-B4188</f>
        <v>327</v>
      </c>
      <c r="E4188">
        <v>0.26269999999999999</v>
      </c>
      <c r="F4188">
        <v>5.5999999999999999E-5</v>
      </c>
      <c r="G4188">
        <v>54</v>
      </c>
      <c r="H4188" t="s">
        <v>35</v>
      </c>
      <c r="I4188" t="s">
        <v>351</v>
      </c>
      <c r="J4188">
        <v>2.609</v>
      </c>
      <c r="K4188">
        <v>3</v>
      </c>
      <c r="L4188">
        <v>0</v>
      </c>
      <c r="M4188">
        <v>11</v>
      </c>
      <c r="N4188">
        <v>16</v>
      </c>
      <c r="O4188">
        <v>4</v>
      </c>
      <c r="P4188">
        <v>21</v>
      </c>
      <c r="Q4188">
        <v>5</v>
      </c>
      <c r="R4188">
        <v>3</v>
      </c>
      <c r="S4188">
        <v>19</v>
      </c>
      <c r="T4188">
        <v>3</v>
      </c>
      <c r="U4188">
        <v>1</v>
      </c>
      <c r="V4188">
        <v>7</v>
      </c>
      <c r="W4188">
        <v>6</v>
      </c>
      <c r="X4188">
        <v>3</v>
      </c>
      <c r="Y4188">
        <v>10</v>
      </c>
      <c r="Z4188">
        <v>9</v>
      </c>
      <c r="AA4188">
        <v>3</v>
      </c>
      <c r="AB4188">
        <v>2</v>
      </c>
      <c r="AC4188">
        <v>0</v>
      </c>
      <c r="AD4188">
        <v>3</v>
      </c>
      <c r="AE4188">
        <f>SUM(M4188:N4188)/SUM(K4188:AD4188)</f>
        <v>0.20930232558139536</v>
      </c>
      <c r="AF4188">
        <f>SUM(S4188,Y4188)/SUM(K4188:AD4188)</f>
        <v>0.22480620155038761</v>
      </c>
      <c r="AG4188">
        <f t="shared" si="278"/>
        <v>0.23255813953488372</v>
      </c>
      <c r="AH4188">
        <f t="shared" si="279"/>
        <v>5.4263565891472867E-2</v>
      </c>
      <c r="AI4188">
        <f t="shared" si="280"/>
        <v>6.9767441860465115E-2</v>
      </c>
      <c r="AJ4188">
        <f t="shared" si="281"/>
        <v>0.20930232558139536</v>
      </c>
    </row>
    <row r="4189" spans="1:38" x14ac:dyDescent="0.2">
      <c r="A4189" t="s">
        <v>756</v>
      </c>
      <c r="B4189">
        <v>168</v>
      </c>
      <c r="C4189">
        <v>358</v>
      </c>
      <c r="D4189">
        <f>C4189-B4189</f>
        <v>190</v>
      </c>
      <c r="E4189">
        <v>0.28120000000000001</v>
      </c>
      <c r="F4189">
        <v>3.1029999999999999E-3</v>
      </c>
      <c r="G4189">
        <v>54</v>
      </c>
      <c r="H4189" t="s">
        <v>35</v>
      </c>
      <c r="I4189" t="s">
        <v>33</v>
      </c>
      <c r="J4189">
        <v>2.5310000000000001</v>
      </c>
      <c r="K4189">
        <v>6</v>
      </c>
      <c r="L4189">
        <v>1</v>
      </c>
      <c r="M4189">
        <v>10</v>
      </c>
      <c r="N4189">
        <v>20</v>
      </c>
      <c r="O4189">
        <v>2</v>
      </c>
      <c r="P4189">
        <v>9</v>
      </c>
      <c r="Q4189">
        <v>8</v>
      </c>
      <c r="R4189">
        <v>5</v>
      </c>
      <c r="S4189">
        <v>17</v>
      </c>
      <c r="T4189">
        <v>4</v>
      </c>
      <c r="U4189">
        <v>2</v>
      </c>
      <c r="V4189">
        <v>4</v>
      </c>
      <c r="W4189">
        <v>9</v>
      </c>
      <c r="X4189">
        <v>7</v>
      </c>
      <c r="Y4189">
        <v>12</v>
      </c>
      <c r="Z4189">
        <v>2</v>
      </c>
      <c r="AA4189">
        <v>5</v>
      </c>
      <c r="AB4189">
        <v>1</v>
      </c>
      <c r="AC4189">
        <v>1</v>
      </c>
      <c r="AD4189">
        <v>4</v>
      </c>
      <c r="AE4189">
        <f>SUM(M4189:N4189)/SUM(K4189:AD4189)</f>
        <v>0.23255813953488372</v>
      </c>
      <c r="AF4189">
        <f>SUM(S4189,Y4189)/SUM(K4189:AD4189)</f>
        <v>0.22480620155038761</v>
      </c>
      <c r="AG4189">
        <f t="shared" si="278"/>
        <v>0.18604651162790697</v>
      </c>
      <c r="AH4189">
        <f t="shared" si="279"/>
        <v>5.4263565891472867E-2</v>
      </c>
      <c r="AI4189">
        <f t="shared" si="280"/>
        <v>9.3023255813953487E-2</v>
      </c>
      <c r="AJ4189">
        <f t="shared" si="281"/>
        <v>0.20930232558139536</v>
      </c>
    </row>
    <row r="4190" spans="1:38" x14ac:dyDescent="0.2">
      <c r="A4190" t="s">
        <v>1972</v>
      </c>
      <c r="B4190">
        <v>28</v>
      </c>
      <c r="C4190">
        <v>746</v>
      </c>
      <c r="D4190">
        <f>C4190-B4190</f>
        <v>718</v>
      </c>
      <c r="E4190">
        <v>0.19989999999999999</v>
      </c>
      <c r="F4190">
        <v>2.519E-3</v>
      </c>
      <c r="G4190">
        <v>30</v>
      </c>
      <c r="H4190" t="s">
        <v>35</v>
      </c>
      <c r="I4190" t="s">
        <v>40</v>
      </c>
      <c r="J4190">
        <v>2.3929999999999998</v>
      </c>
      <c r="K4190">
        <v>11</v>
      </c>
      <c r="L4190">
        <v>2</v>
      </c>
      <c r="M4190">
        <v>27</v>
      </c>
      <c r="N4190">
        <v>45</v>
      </c>
      <c r="O4190">
        <v>7</v>
      </c>
      <c r="P4190">
        <v>11</v>
      </c>
      <c r="Q4190">
        <v>10</v>
      </c>
      <c r="R4190">
        <v>6</v>
      </c>
      <c r="S4190">
        <v>50</v>
      </c>
      <c r="T4190">
        <v>6</v>
      </c>
      <c r="U4190">
        <v>5</v>
      </c>
      <c r="V4190">
        <v>28</v>
      </c>
      <c r="W4190">
        <v>12</v>
      </c>
      <c r="X4190">
        <v>21</v>
      </c>
      <c r="Y4190">
        <v>24</v>
      </c>
      <c r="Z4190">
        <v>26</v>
      </c>
      <c r="AA4190">
        <v>19</v>
      </c>
      <c r="AB4190">
        <v>8</v>
      </c>
      <c r="AC4190">
        <v>0</v>
      </c>
      <c r="AD4190">
        <v>11</v>
      </c>
      <c r="AE4190">
        <f>SUM(M4190:N4190)/SUM(K4190:AD4190)</f>
        <v>0.21884498480243161</v>
      </c>
      <c r="AF4190">
        <f>SUM(S4190,Y4190)/SUM(K4190:AD4190)</f>
        <v>0.22492401215805471</v>
      </c>
      <c r="AG4190">
        <f t="shared" si="278"/>
        <v>0.10334346504559271</v>
      </c>
      <c r="AH4190">
        <f t="shared" si="279"/>
        <v>5.4711246200607903E-2</v>
      </c>
      <c r="AI4190">
        <f t="shared" si="280"/>
        <v>7.598784194528875E-2</v>
      </c>
      <c r="AJ4190">
        <f t="shared" si="281"/>
        <v>0.32218844984802431</v>
      </c>
    </row>
    <row r="4191" spans="1:38" x14ac:dyDescent="0.2">
      <c r="A4191" t="s">
        <v>2976</v>
      </c>
      <c r="B4191">
        <v>37</v>
      </c>
      <c r="C4191">
        <v>1089</v>
      </c>
      <c r="D4191">
        <f>C4191-B4191</f>
        <v>1052</v>
      </c>
      <c r="E4191">
        <v>0.1595</v>
      </c>
      <c r="F4191">
        <v>2.1740000000000002E-3</v>
      </c>
      <c r="G4191">
        <v>6</v>
      </c>
      <c r="H4191" t="s">
        <v>35</v>
      </c>
      <c r="I4191" t="s">
        <v>100</v>
      </c>
      <c r="J4191">
        <v>2.403</v>
      </c>
      <c r="K4191">
        <v>32</v>
      </c>
      <c r="L4191">
        <v>1</v>
      </c>
      <c r="M4191">
        <v>57</v>
      </c>
      <c r="N4191">
        <v>78</v>
      </c>
      <c r="O4191">
        <v>7</v>
      </c>
      <c r="P4191">
        <v>30</v>
      </c>
      <c r="Q4191">
        <v>12</v>
      </c>
      <c r="R4191">
        <v>14</v>
      </c>
      <c r="S4191">
        <v>85</v>
      </c>
      <c r="T4191">
        <v>14</v>
      </c>
      <c r="U4191">
        <v>7</v>
      </c>
      <c r="V4191">
        <v>41</v>
      </c>
      <c r="W4191">
        <v>18</v>
      </c>
      <c r="X4191">
        <v>40</v>
      </c>
      <c r="Y4191">
        <v>43</v>
      </c>
      <c r="Z4191">
        <v>48</v>
      </c>
      <c r="AA4191">
        <v>29</v>
      </c>
      <c r="AB4191">
        <v>6</v>
      </c>
      <c r="AC4191">
        <v>1</v>
      </c>
      <c r="AD4191">
        <v>6</v>
      </c>
      <c r="AE4191">
        <f>SUM(M4191:N4191)/SUM(K4191:AD4191)</f>
        <v>0.23725834797891038</v>
      </c>
      <c r="AF4191">
        <f>SUM(S4191,Y4191)/SUM(K4191:AD4191)</f>
        <v>0.22495606326889278</v>
      </c>
      <c r="AG4191">
        <f t="shared" si="278"/>
        <v>0.14059753954305801</v>
      </c>
      <c r="AH4191">
        <f t="shared" si="279"/>
        <v>2.4604569420035149E-2</v>
      </c>
      <c r="AI4191">
        <f t="shared" si="280"/>
        <v>7.2056239015817217E-2</v>
      </c>
      <c r="AJ4191">
        <f t="shared" si="281"/>
        <v>0.30052724077328646</v>
      </c>
    </row>
    <row r="4192" spans="1:38" x14ac:dyDescent="0.2">
      <c r="A4192" t="s">
        <v>835</v>
      </c>
      <c r="B4192">
        <v>6</v>
      </c>
      <c r="C4192">
        <v>66</v>
      </c>
      <c r="D4192">
        <f>C4192-B4192</f>
        <v>60</v>
      </c>
      <c r="E4192">
        <v>0.24640000000000001</v>
      </c>
      <c r="F4192">
        <v>1.5999999999999999E-5</v>
      </c>
      <c r="G4192">
        <v>42</v>
      </c>
      <c r="H4192" t="s">
        <v>46</v>
      </c>
      <c r="I4192" t="s">
        <v>40</v>
      </c>
      <c r="J4192">
        <v>2.93</v>
      </c>
      <c r="K4192">
        <v>0</v>
      </c>
      <c r="L4192">
        <v>0</v>
      </c>
      <c r="M4192">
        <v>3</v>
      </c>
      <c r="N4192">
        <v>1</v>
      </c>
      <c r="O4192">
        <v>1</v>
      </c>
      <c r="P4192">
        <v>0</v>
      </c>
      <c r="Q4192">
        <v>1</v>
      </c>
      <c r="R4192">
        <v>1</v>
      </c>
      <c r="S4192">
        <v>6</v>
      </c>
      <c r="T4192">
        <v>2</v>
      </c>
      <c r="U4192">
        <v>0</v>
      </c>
      <c r="V4192">
        <v>3</v>
      </c>
      <c r="W4192">
        <v>3</v>
      </c>
      <c r="X4192">
        <v>2</v>
      </c>
      <c r="Y4192">
        <v>3</v>
      </c>
      <c r="Z4192">
        <v>7</v>
      </c>
      <c r="AA4192">
        <v>4</v>
      </c>
      <c r="AB4192">
        <v>2</v>
      </c>
      <c r="AC4192">
        <v>0</v>
      </c>
      <c r="AD4192">
        <v>1</v>
      </c>
      <c r="AE4192">
        <f>SUM(M4192:N4192)/SUM(K4192:AD4192)</f>
        <v>0.1</v>
      </c>
      <c r="AF4192">
        <f>SUM(S4192,Y4192)/SUM(K4192:AD4192)</f>
        <v>0.22500000000000001</v>
      </c>
      <c r="AG4192">
        <f t="shared" si="278"/>
        <v>7.4999999999999997E-2</v>
      </c>
      <c r="AH4192">
        <f t="shared" si="279"/>
        <v>0.05</v>
      </c>
      <c r="AI4192">
        <f t="shared" si="280"/>
        <v>0.125</v>
      </c>
      <c r="AJ4192">
        <f t="shared" si="281"/>
        <v>0.42499999999999999</v>
      </c>
    </row>
    <row r="4193" spans="1:38" x14ac:dyDescent="0.2">
      <c r="A4193" t="s">
        <v>1437</v>
      </c>
      <c r="B4193">
        <v>22</v>
      </c>
      <c r="C4193">
        <v>223</v>
      </c>
      <c r="D4193">
        <f>C4193-B4193</f>
        <v>201</v>
      </c>
      <c r="E4193">
        <v>0.23300000000000001</v>
      </c>
      <c r="F4193" s="1">
        <v>5.0000000000000004E-6</v>
      </c>
      <c r="G4193">
        <v>42</v>
      </c>
      <c r="H4193" t="s">
        <v>46</v>
      </c>
      <c r="I4193" t="s">
        <v>36</v>
      </c>
      <c r="J4193">
        <v>3.077</v>
      </c>
      <c r="K4193">
        <v>3</v>
      </c>
      <c r="L4193">
        <v>0</v>
      </c>
      <c r="M4193">
        <v>9</v>
      </c>
      <c r="N4193">
        <v>6</v>
      </c>
      <c r="O4193">
        <v>1</v>
      </c>
      <c r="P4193">
        <v>9</v>
      </c>
      <c r="Q4193">
        <v>3</v>
      </c>
      <c r="R4193">
        <v>4</v>
      </c>
      <c r="S4193">
        <v>16</v>
      </c>
      <c r="T4193">
        <v>9</v>
      </c>
      <c r="U4193">
        <v>2</v>
      </c>
      <c r="V4193">
        <v>10</v>
      </c>
      <c r="W4193">
        <v>7</v>
      </c>
      <c r="X4193">
        <v>6</v>
      </c>
      <c r="Y4193">
        <v>11</v>
      </c>
      <c r="Z4193">
        <v>10</v>
      </c>
      <c r="AA4193">
        <v>5</v>
      </c>
      <c r="AB4193">
        <v>6</v>
      </c>
      <c r="AC4193">
        <v>0</v>
      </c>
      <c r="AD4193">
        <v>3</v>
      </c>
      <c r="AE4193">
        <f>SUM(M4193:N4193)/SUM(K4193:AD4193)</f>
        <v>0.125</v>
      </c>
      <c r="AF4193">
        <f>SUM(S4193,Y4193)/SUM(K4193:AD4193)</f>
        <v>0.22500000000000001</v>
      </c>
      <c r="AG4193">
        <f t="shared" si="278"/>
        <v>0.15833333333333333</v>
      </c>
      <c r="AH4193">
        <f t="shared" si="279"/>
        <v>3.3333333333333333E-2</v>
      </c>
      <c r="AI4193">
        <f t="shared" si="280"/>
        <v>0.17499999999999999</v>
      </c>
      <c r="AJ4193">
        <f t="shared" si="281"/>
        <v>0.28333333333333333</v>
      </c>
    </row>
    <row r="4194" spans="1:38" x14ac:dyDescent="0.2">
      <c r="A4194" t="s">
        <v>882</v>
      </c>
      <c r="B4194">
        <v>24</v>
      </c>
      <c r="C4194">
        <v>507</v>
      </c>
      <c r="D4194">
        <f>C4194-B4194</f>
        <v>483</v>
      </c>
      <c r="E4194">
        <v>0.17430000000000001</v>
      </c>
      <c r="F4194">
        <v>1.0885000000000001E-2</v>
      </c>
      <c r="G4194">
        <v>18</v>
      </c>
      <c r="H4194" t="s">
        <v>35</v>
      </c>
      <c r="I4194" t="s">
        <v>51</v>
      </c>
      <c r="J4194">
        <v>2.8140000000000001</v>
      </c>
      <c r="K4194">
        <v>9</v>
      </c>
      <c r="L4194">
        <v>1</v>
      </c>
      <c r="M4194">
        <v>12</v>
      </c>
      <c r="N4194">
        <v>15</v>
      </c>
      <c r="O4194">
        <v>4</v>
      </c>
      <c r="P4194">
        <v>13</v>
      </c>
      <c r="Q4194">
        <v>8</v>
      </c>
      <c r="R4194">
        <v>5</v>
      </c>
      <c r="S4194">
        <v>30</v>
      </c>
      <c r="T4194">
        <v>6</v>
      </c>
      <c r="U4194">
        <v>3</v>
      </c>
      <c r="V4194">
        <v>22</v>
      </c>
      <c r="W4194">
        <v>8</v>
      </c>
      <c r="X4194">
        <v>7</v>
      </c>
      <c r="Y4194">
        <v>15</v>
      </c>
      <c r="Z4194">
        <v>15</v>
      </c>
      <c r="AA4194">
        <v>15</v>
      </c>
      <c r="AB4194">
        <v>8</v>
      </c>
      <c r="AC4194">
        <v>0</v>
      </c>
      <c r="AD4194">
        <v>4</v>
      </c>
      <c r="AE4194">
        <f>SUM(M4194:N4194)/SUM(K4194:AD4194)</f>
        <v>0.13500000000000001</v>
      </c>
      <c r="AF4194">
        <f>SUM(S4194,Y4194)/SUM(K4194:AD4194)</f>
        <v>0.22500000000000001</v>
      </c>
      <c r="AG4194">
        <f t="shared" si="278"/>
        <v>0.15</v>
      </c>
      <c r="AH4194">
        <f t="shared" si="279"/>
        <v>0.04</v>
      </c>
      <c r="AI4194">
        <f t="shared" si="280"/>
        <v>0.11</v>
      </c>
      <c r="AJ4194">
        <f t="shared" si="281"/>
        <v>0.34</v>
      </c>
    </row>
    <row r="4195" spans="1:38" x14ac:dyDescent="0.2">
      <c r="A4195" t="s">
        <v>993</v>
      </c>
      <c r="B4195">
        <v>2</v>
      </c>
      <c r="C4195">
        <v>479</v>
      </c>
      <c r="D4195">
        <f>C4195-B4195</f>
        <v>477</v>
      </c>
      <c r="E4195">
        <v>0.17430000000000001</v>
      </c>
      <c r="F4195">
        <v>1.18E-4</v>
      </c>
      <c r="G4195">
        <v>18</v>
      </c>
      <c r="H4195" t="s">
        <v>35</v>
      </c>
      <c r="I4195" t="s">
        <v>44</v>
      </c>
      <c r="J4195">
        <v>2.5289999999999999</v>
      </c>
      <c r="K4195">
        <v>9</v>
      </c>
      <c r="L4195">
        <v>1</v>
      </c>
      <c r="M4195">
        <v>14</v>
      </c>
      <c r="N4195">
        <v>21</v>
      </c>
      <c r="O4195">
        <v>2</v>
      </c>
      <c r="P4195">
        <v>10</v>
      </c>
      <c r="Q4195">
        <v>3</v>
      </c>
      <c r="R4195">
        <v>4</v>
      </c>
      <c r="S4195">
        <v>30</v>
      </c>
      <c r="T4195">
        <v>3</v>
      </c>
      <c r="U4195">
        <v>2</v>
      </c>
      <c r="V4195">
        <v>27</v>
      </c>
      <c r="W4195">
        <v>11</v>
      </c>
      <c r="X4195">
        <v>9</v>
      </c>
      <c r="Y4195">
        <v>15</v>
      </c>
      <c r="Z4195">
        <v>19</v>
      </c>
      <c r="AA4195">
        <v>7</v>
      </c>
      <c r="AB4195">
        <v>9</v>
      </c>
      <c r="AC4195">
        <v>0</v>
      </c>
      <c r="AD4195">
        <v>4</v>
      </c>
      <c r="AE4195">
        <f>SUM(M4195:N4195)/SUM(K4195:AD4195)</f>
        <v>0.17499999999999999</v>
      </c>
      <c r="AF4195">
        <f>SUM(S4195,Y4195)/SUM(K4195:AD4195)</f>
        <v>0.22500000000000001</v>
      </c>
      <c r="AG4195">
        <f t="shared" si="278"/>
        <v>0.15</v>
      </c>
      <c r="AH4195">
        <f t="shared" si="279"/>
        <v>0.03</v>
      </c>
      <c r="AI4195">
        <f t="shared" si="280"/>
        <v>0.09</v>
      </c>
      <c r="AJ4195">
        <f t="shared" si="281"/>
        <v>0.33</v>
      </c>
    </row>
    <row r="4196" spans="1:38" x14ac:dyDescent="0.2">
      <c r="A4196" t="s">
        <v>1926</v>
      </c>
      <c r="B4196">
        <v>7</v>
      </c>
      <c r="C4196">
        <v>79</v>
      </c>
      <c r="D4196">
        <f>C4196-B4196</f>
        <v>72</v>
      </c>
      <c r="E4196">
        <v>0.29260000000000003</v>
      </c>
      <c r="F4196">
        <v>3.4E-5</v>
      </c>
      <c r="G4196">
        <v>54</v>
      </c>
      <c r="H4196" t="s">
        <v>35</v>
      </c>
      <c r="I4196" t="s">
        <v>49</v>
      </c>
      <c r="J4196">
        <v>2.4380000000000002</v>
      </c>
      <c r="K4196">
        <v>1</v>
      </c>
      <c r="L4196">
        <v>0</v>
      </c>
      <c r="M4196">
        <v>1</v>
      </c>
      <c r="N4196">
        <v>7</v>
      </c>
      <c r="O4196">
        <v>2</v>
      </c>
      <c r="P4196">
        <v>3</v>
      </c>
      <c r="Q4196">
        <v>0</v>
      </c>
      <c r="R4196">
        <v>0</v>
      </c>
      <c r="S4196">
        <v>7</v>
      </c>
      <c r="T4196">
        <v>1</v>
      </c>
      <c r="U4196">
        <v>0</v>
      </c>
      <c r="V4196">
        <v>2</v>
      </c>
      <c r="W4196">
        <v>0</v>
      </c>
      <c r="X4196">
        <v>5</v>
      </c>
      <c r="Y4196">
        <v>2</v>
      </c>
      <c r="Z4196">
        <v>3</v>
      </c>
      <c r="AA4196">
        <v>1</v>
      </c>
      <c r="AB4196">
        <v>1</v>
      </c>
      <c r="AC4196">
        <v>1</v>
      </c>
      <c r="AD4196">
        <v>3</v>
      </c>
      <c r="AE4196">
        <f>SUM(M4196:N4196)/SUM(K4196:AD4196)</f>
        <v>0.2</v>
      </c>
      <c r="AF4196">
        <f>SUM(S4196,Y4196)/SUM(K4196:AD4196)</f>
        <v>0.22500000000000001</v>
      </c>
      <c r="AG4196">
        <f t="shared" si="278"/>
        <v>0.1</v>
      </c>
      <c r="AH4196">
        <f t="shared" si="279"/>
        <v>0.15</v>
      </c>
      <c r="AI4196">
        <f t="shared" si="280"/>
        <v>0.05</v>
      </c>
      <c r="AJ4196">
        <f t="shared" si="281"/>
        <v>0.27500000000000002</v>
      </c>
    </row>
    <row r="4197" spans="1:38" x14ac:dyDescent="0.2">
      <c r="A4197" t="s">
        <v>3025</v>
      </c>
      <c r="B4197">
        <v>7</v>
      </c>
      <c r="C4197">
        <v>79</v>
      </c>
      <c r="D4197">
        <f>C4197-B4197</f>
        <v>72</v>
      </c>
      <c r="E4197">
        <v>0.23530000000000001</v>
      </c>
      <c r="F4197">
        <v>3.4359999999999998E-3</v>
      </c>
      <c r="G4197">
        <v>42</v>
      </c>
      <c r="H4197" t="s">
        <v>46</v>
      </c>
      <c r="I4197" t="s">
        <v>49</v>
      </c>
      <c r="J4197">
        <v>2.4380000000000002</v>
      </c>
      <c r="K4197">
        <v>1</v>
      </c>
      <c r="L4197">
        <v>0</v>
      </c>
      <c r="M4197">
        <v>1</v>
      </c>
      <c r="N4197">
        <v>7</v>
      </c>
      <c r="O4197">
        <v>2</v>
      </c>
      <c r="P4197">
        <v>3</v>
      </c>
      <c r="Q4197">
        <v>0</v>
      </c>
      <c r="R4197">
        <v>0</v>
      </c>
      <c r="S4197">
        <v>7</v>
      </c>
      <c r="T4197">
        <v>1</v>
      </c>
      <c r="U4197">
        <v>0</v>
      </c>
      <c r="V4197">
        <v>2</v>
      </c>
      <c r="W4197">
        <v>0</v>
      </c>
      <c r="X4197">
        <v>5</v>
      </c>
      <c r="Y4197">
        <v>2</v>
      </c>
      <c r="Z4197">
        <v>3</v>
      </c>
      <c r="AA4197">
        <v>1</v>
      </c>
      <c r="AB4197">
        <v>1</v>
      </c>
      <c r="AC4197">
        <v>1</v>
      </c>
      <c r="AD4197">
        <v>3</v>
      </c>
      <c r="AE4197">
        <f>SUM(M4197:N4197)/SUM(K4197:AD4197)</f>
        <v>0.2</v>
      </c>
      <c r="AF4197">
        <f>SUM(S4197,Y4197)/SUM(K4197:AD4197)</f>
        <v>0.22500000000000001</v>
      </c>
      <c r="AG4197">
        <f t="shared" si="278"/>
        <v>0.1</v>
      </c>
      <c r="AH4197">
        <f t="shared" si="279"/>
        <v>0.15</v>
      </c>
      <c r="AI4197">
        <f t="shared" si="280"/>
        <v>0.05</v>
      </c>
      <c r="AJ4197">
        <f t="shared" si="281"/>
        <v>0.27500000000000002</v>
      </c>
      <c r="AK4197">
        <v>23</v>
      </c>
      <c r="AL4197">
        <v>0</v>
      </c>
    </row>
    <row r="4198" spans="1:38" x14ac:dyDescent="0.2">
      <c r="A4198" t="s">
        <v>664</v>
      </c>
      <c r="B4198">
        <v>6</v>
      </c>
      <c r="C4198">
        <v>68</v>
      </c>
      <c r="D4198">
        <f>C4198-B4198</f>
        <v>62</v>
      </c>
      <c r="E4198">
        <v>0.22</v>
      </c>
      <c r="F4198">
        <v>1.196E-3</v>
      </c>
      <c r="G4198">
        <v>30</v>
      </c>
      <c r="H4198" t="s">
        <v>46</v>
      </c>
      <c r="I4198" t="s">
        <v>665</v>
      </c>
      <c r="J4198">
        <v>2.6349999999999998</v>
      </c>
      <c r="K4198">
        <v>2</v>
      </c>
      <c r="L4198">
        <v>0</v>
      </c>
      <c r="M4198">
        <v>5</v>
      </c>
      <c r="N4198">
        <v>7</v>
      </c>
      <c r="O4198">
        <v>1</v>
      </c>
      <c r="P4198">
        <v>1</v>
      </c>
      <c r="Q4198">
        <v>1</v>
      </c>
      <c r="R4198">
        <v>1</v>
      </c>
      <c r="S4198">
        <v>8</v>
      </c>
      <c r="T4198">
        <v>1</v>
      </c>
      <c r="U4198">
        <v>0</v>
      </c>
      <c r="V4198">
        <v>1</v>
      </c>
      <c r="W4198">
        <v>4</v>
      </c>
      <c r="X4198">
        <v>1</v>
      </c>
      <c r="Y4198">
        <v>1</v>
      </c>
      <c r="Z4198">
        <v>2</v>
      </c>
      <c r="AA4198">
        <v>2</v>
      </c>
      <c r="AB4198">
        <v>2</v>
      </c>
      <c r="AC4198">
        <v>0</v>
      </c>
      <c r="AD4198">
        <v>0</v>
      </c>
      <c r="AE4198">
        <f>SUM(M4198:N4198)/SUM(K4198:AD4198)</f>
        <v>0.3</v>
      </c>
      <c r="AF4198">
        <f>SUM(S4198,Y4198)/SUM(K4198:AD4198)</f>
        <v>0.22500000000000001</v>
      </c>
      <c r="AG4198">
        <f t="shared" si="278"/>
        <v>0.17499999999999999</v>
      </c>
      <c r="AH4198">
        <f t="shared" si="279"/>
        <v>2.5000000000000001E-2</v>
      </c>
      <c r="AI4198">
        <f t="shared" si="280"/>
        <v>0.1</v>
      </c>
      <c r="AJ4198">
        <f t="shared" si="281"/>
        <v>0.17499999999999999</v>
      </c>
      <c r="AK4198">
        <v>3</v>
      </c>
      <c r="AL4198">
        <v>1</v>
      </c>
    </row>
    <row r="4199" spans="1:38" x14ac:dyDescent="0.2">
      <c r="A4199" t="s">
        <v>2491</v>
      </c>
      <c r="B4199">
        <v>6</v>
      </c>
      <c r="C4199">
        <v>167</v>
      </c>
      <c r="D4199">
        <f>C4199-B4199</f>
        <v>161</v>
      </c>
      <c r="E4199">
        <v>0.3523</v>
      </c>
      <c r="F4199">
        <v>1.74E-4</v>
      </c>
      <c r="G4199">
        <v>66</v>
      </c>
      <c r="H4199" t="s">
        <v>35</v>
      </c>
      <c r="I4199" t="s">
        <v>40</v>
      </c>
      <c r="J4199">
        <v>2.3490000000000002</v>
      </c>
      <c r="K4199">
        <v>3</v>
      </c>
      <c r="L4199">
        <v>0</v>
      </c>
      <c r="M4199">
        <v>8</v>
      </c>
      <c r="N4199">
        <v>8</v>
      </c>
      <c r="O4199">
        <v>1</v>
      </c>
      <c r="P4199">
        <v>8</v>
      </c>
      <c r="Q4199">
        <v>1</v>
      </c>
      <c r="R4199">
        <v>1</v>
      </c>
      <c r="S4199">
        <v>7</v>
      </c>
      <c r="T4199">
        <v>1</v>
      </c>
      <c r="U4199">
        <v>1</v>
      </c>
      <c r="V4199">
        <v>6</v>
      </c>
      <c r="W4199">
        <v>4</v>
      </c>
      <c r="X4199">
        <v>1</v>
      </c>
      <c r="Y4199">
        <v>9</v>
      </c>
      <c r="Z4199">
        <v>4</v>
      </c>
      <c r="AA4199">
        <v>6</v>
      </c>
      <c r="AB4199">
        <v>0</v>
      </c>
      <c r="AC4199">
        <v>0</v>
      </c>
      <c r="AD4199">
        <v>2</v>
      </c>
      <c r="AE4199">
        <f>SUM(M4199:N4199)/SUM(K4199:AD4199)</f>
        <v>0.22535211267605634</v>
      </c>
      <c r="AF4199">
        <f>SUM(S4199,Y4199)/SUM(K4199:AD4199)</f>
        <v>0.22535211267605634</v>
      </c>
      <c r="AG4199">
        <f t="shared" si="278"/>
        <v>0.21126760563380281</v>
      </c>
      <c r="AH4199">
        <f t="shared" si="279"/>
        <v>4.2253521126760563E-2</v>
      </c>
      <c r="AI4199">
        <f t="shared" si="280"/>
        <v>4.2253521126760563E-2</v>
      </c>
      <c r="AJ4199">
        <f t="shared" si="281"/>
        <v>0.25352112676056338</v>
      </c>
    </row>
    <row r="4200" spans="1:38" x14ac:dyDescent="0.2">
      <c r="A4200" t="s">
        <v>2422</v>
      </c>
      <c r="B4200">
        <v>21</v>
      </c>
      <c r="C4200">
        <v>927</v>
      </c>
      <c r="D4200">
        <f>C4200-B4200</f>
        <v>906</v>
      </c>
      <c r="E4200">
        <v>0.27650000000000002</v>
      </c>
      <c r="F4200">
        <v>9.7999999999999997E-4</v>
      </c>
      <c r="G4200">
        <v>54</v>
      </c>
      <c r="H4200" t="s">
        <v>46</v>
      </c>
      <c r="I4200" t="s">
        <v>1364</v>
      </c>
      <c r="J4200">
        <v>2.621</v>
      </c>
      <c r="K4200">
        <v>16</v>
      </c>
      <c r="L4200">
        <v>1</v>
      </c>
      <c r="M4200">
        <v>29</v>
      </c>
      <c r="N4200">
        <v>64</v>
      </c>
      <c r="O4200">
        <v>8</v>
      </c>
      <c r="P4200">
        <v>21</v>
      </c>
      <c r="Q4200">
        <v>10</v>
      </c>
      <c r="R4200">
        <v>12</v>
      </c>
      <c r="S4200">
        <v>72</v>
      </c>
      <c r="T4200">
        <v>19</v>
      </c>
      <c r="U4200">
        <v>6</v>
      </c>
      <c r="V4200">
        <v>29</v>
      </c>
      <c r="W4200">
        <v>12</v>
      </c>
      <c r="X4200">
        <v>28</v>
      </c>
      <c r="Y4200">
        <v>20</v>
      </c>
      <c r="Z4200">
        <v>28</v>
      </c>
      <c r="AA4200">
        <v>21</v>
      </c>
      <c r="AB4200">
        <v>9</v>
      </c>
      <c r="AC4200">
        <v>2</v>
      </c>
      <c r="AD4200">
        <v>1</v>
      </c>
      <c r="AE4200">
        <f>SUM(M4200:N4200)/SUM(K4200:AD4200)</f>
        <v>0.22794117647058823</v>
      </c>
      <c r="AF4200">
        <f>SUM(S4200,Y4200)/SUM(K4200:AD4200)</f>
        <v>0.22549019607843138</v>
      </c>
      <c r="AG4200">
        <f t="shared" si="278"/>
        <v>0.12009803921568628</v>
      </c>
      <c r="AH4200">
        <f t="shared" si="279"/>
        <v>2.6960784313725492E-2</v>
      </c>
      <c r="AI4200">
        <f t="shared" si="280"/>
        <v>0.11274509803921569</v>
      </c>
      <c r="AJ4200">
        <f t="shared" si="281"/>
        <v>0.28676470588235292</v>
      </c>
      <c r="AK4200">
        <v>6</v>
      </c>
      <c r="AL4200">
        <v>2</v>
      </c>
    </row>
    <row r="4201" spans="1:38" x14ac:dyDescent="0.2">
      <c r="A4201" t="s">
        <v>2895</v>
      </c>
      <c r="B4201">
        <v>34</v>
      </c>
      <c r="C4201">
        <v>681</v>
      </c>
      <c r="D4201">
        <f>C4201-B4201</f>
        <v>647</v>
      </c>
      <c r="E4201">
        <v>0.11360000000000001</v>
      </c>
      <c r="F4201">
        <v>3.9899999999999999E-4</v>
      </c>
      <c r="G4201">
        <v>6</v>
      </c>
      <c r="H4201" t="s">
        <v>46</v>
      </c>
      <c r="I4201" t="s">
        <v>36</v>
      </c>
      <c r="J4201">
        <v>2.581</v>
      </c>
      <c r="K4201">
        <v>4</v>
      </c>
      <c r="L4201">
        <v>1</v>
      </c>
      <c r="M4201">
        <v>21</v>
      </c>
      <c r="N4201">
        <v>23</v>
      </c>
      <c r="O4201">
        <v>2</v>
      </c>
      <c r="P4201">
        <v>26</v>
      </c>
      <c r="Q4201">
        <v>2</v>
      </c>
      <c r="R4201">
        <v>7</v>
      </c>
      <c r="S4201">
        <v>34</v>
      </c>
      <c r="T4201">
        <v>7</v>
      </c>
      <c r="U4201">
        <v>1</v>
      </c>
      <c r="V4201">
        <v>24</v>
      </c>
      <c r="W4201">
        <v>7</v>
      </c>
      <c r="X4201">
        <v>10</v>
      </c>
      <c r="Y4201">
        <v>19</v>
      </c>
      <c r="Z4201">
        <v>25</v>
      </c>
      <c r="AA4201">
        <v>14</v>
      </c>
      <c r="AB4201">
        <v>6</v>
      </c>
      <c r="AC4201">
        <v>0</v>
      </c>
      <c r="AD4201">
        <v>2</v>
      </c>
      <c r="AE4201">
        <f>SUM(M4201:N4201)/SUM(K4201:AD4201)</f>
        <v>0.18723404255319148</v>
      </c>
      <c r="AF4201">
        <f>SUM(S4201,Y4201)/SUM(K4201:AD4201)</f>
        <v>0.22553191489361701</v>
      </c>
      <c r="AG4201">
        <f t="shared" si="278"/>
        <v>0.1574468085106383</v>
      </c>
      <c r="AH4201">
        <f t="shared" si="279"/>
        <v>1.7021276595744681E-2</v>
      </c>
      <c r="AI4201">
        <f t="shared" si="280"/>
        <v>8.9361702127659579E-2</v>
      </c>
      <c r="AJ4201">
        <f t="shared" si="281"/>
        <v>0.32340425531914896</v>
      </c>
      <c r="AK4201">
        <v>2</v>
      </c>
      <c r="AL4201">
        <v>1</v>
      </c>
    </row>
    <row r="4202" spans="1:38" x14ac:dyDescent="0.2">
      <c r="A4202" t="s">
        <v>919</v>
      </c>
      <c r="B4202">
        <v>244</v>
      </c>
      <c r="C4202">
        <v>276</v>
      </c>
      <c r="D4202">
        <f>C4202-B4202</f>
        <v>32</v>
      </c>
      <c r="E4202">
        <v>0.2152</v>
      </c>
      <c r="F4202">
        <v>4.28E-4</v>
      </c>
      <c r="G4202">
        <v>30</v>
      </c>
      <c r="H4202" t="s">
        <v>35</v>
      </c>
      <c r="I4202" t="s">
        <v>33</v>
      </c>
      <c r="J4202">
        <v>3.7229999999999999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2</v>
      </c>
      <c r="R4202">
        <v>2</v>
      </c>
      <c r="S4202">
        <v>5</v>
      </c>
      <c r="T4202">
        <v>6</v>
      </c>
      <c r="U4202">
        <v>0</v>
      </c>
      <c r="V4202">
        <v>3</v>
      </c>
      <c r="W4202">
        <v>1</v>
      </c>
      <c r="X4202">
        <v>3</v>
      </c>
      <c r="Y4202">
        <v>2</v>
      </c>
      <c r="Z4202">
        <v>3</v>
      </c>
      <c r="AA4202">
        <v>1</v>
      </c>
      <c r="AB4202">
        <v>1</v>
      </c>
      <c r="AC4202">
        <v>0</v>
      </c>
      <c r="AD4202">
        <v>1</v>
      </c>
      <c r="AE4202">
        <f>SUM(M4202:N4202)/SUM(K4202:AD4202)</f>
        <v>0</v>
      </c>
      <c r="AF4202">
        <f>SUM(S4202,Y4202)/SUM(K4202:AD4202)</f>
        <v>0.22580645161290322</v>
      </c>
      <c r="AG4202">
        <f t="shared" si="278"/>
        <v>6.4516129032258063E-2</v>
      </c>
      <c r="AH4202">
        <f t="shared" si="279"/>
        <v>3.2258064516129031E-2</v>
      </c>
      <c r="AI4202">
        <f t="shared" si="280"/>
        <v>0.29032258064516131</v>
      </c>
      <c r="AJ4202">
        <f t="shared" si="281"/>
        <v>0.38709677419354838</v>
      </c>
    </row>
    <row r="4203" spans="1:38" x14ac:dyDescent="0.2">
      <c r="A4203" t="s">
        <v>1343</v>
      </c>
      <c r="B4203">
        <v>485</v>
      </c>
      <c r="C4203">
        <v>519</v>
      </c>
      <c r="D4203">
        <f>C4203-B4203</f>
        <v>34</v>
      </c>
      <c r="E4203">
        <v>0.3896</v>
      </c>
      <c r="F4203">
        <v>2.24E-4</v>
      </c>
      <c r="G4203">
        <v>78</v>
      </c>
      <c r="H4203" t="s">
        <v>32</v>
      </c>
      <c r="I4203" t="s">
        <v>49</v>
      </c>
      <c r="J4203">
        <v>4.2939999999999996</v>
      </c>
      <c r="K4203">
        <v>2</v>
      </c>
      <c r="L4203">
        <v>0</v>
      </c>
      <c r="M4203">
        <v>1</v>
      </c>
      <c r="N4203">
        <v>1</v>
      </c>
      <c r="O4203">
        <v>0</v>
      </c>
      <c r="P4203">
        <v>3</v>
      </c>
      <c r="Q4203">
        <v>0</v>
      </c>
      <c r="R4203">
        <v>3</v>
      </c>
      <c r="S4203">
        <v>3</v>
      </c>
      <c r="T4203">
        <v>4</v>
      </c>
      <c r="U4203">
        <v>0</v>
      </c>
      <c r="V4203">
        <v>1</v>
      </c>
      <c r="W4203">
        <v>0</v>
      </c>
      <c r="X4203">
        <v>2</v>
      </c>
      <c r="Y4203">
        <v>4</v>
      </c>
      <c r="Z4203">
        <v>1</v>
      </c>
      <c r="AA4203">
        <v>3</v>
      </c>
      <c r="AB4203">
        <v>3</v>
      </c>
      <c r="AC4203">
        <v>0</v>
      </c>
      <c r="AD4203">
        <v>0</v>
      </c>
      <c r="AE4203">
        <f>SUM(M4203:N4203)/SUM(K4203:AD4203)</f>
        <v>6.4516129032258063E-2</v>
      </c>
      <c r="AF4203">
        <f>SUM(S4203,Y4203)/SUM(K4203:AD4203)</f>
        <v>0.22580645161290322</v>
      </c>
      <c r="AG4203">
        <f t="shared" si="278"/>
        <v>0.16129032258064516</v>
      </c>
      <c r="AH4203">
        <f t="shared" si="279"/>
        <v>0</v>
      </c>
      <c r="AI4203">
        <f t="shared" si="280"/>
        <v>0.32258064516129031</v>
      </c>
      <c r="AJ4203">
        <f t="shared" si="281"/>
        <v>0.22580645161290322</v>
      </c>
      <c r="AK4203">
        <v>1</v>
      </c>
      <c r="AL4203">
        <v>0</v>
      </c>
    </row>
    <row r="4204" spans="1:38" x14ac:dyDescent="0.2">
      <c r="A4204" t="s">
        <v>331</v>
      </c>
      <c r="B4204">
        <v>135</v>
      </c>
      <c r="C4204">
        <v>241</v>
      </c>
      <c r="D4204">
        <f>C4204-B4204</f>
        <v>106</v>
      </c>
      <c r="E4204">
        <v>0.27660000000000001</v>
      </c>
      <c r="F4204">
        <v>2.9960000000000001E-2</v>
      </c>
      <c r="G4204">
        <v>54</v>
      </c>
      <c r="H4204" t="s">
        <v>35</v>
      </c>
      <c r="I4204" t="s">
        <v>133</v>
      </c>
      <c r="J4204">
        <v>3.0190000000000001</v>
      </c>
      <c r="K4204">
        <v>3</v>
      </c>
      <c r="L4204">
        <v>0</v>
      </c>
      <c r="M4204">
        <v>4</v>
      </c>
      <c r="N4204">
        <v>3</v>
      </c>
      <c r="O4204">
        <v>1</v>
      </c>
      <c r="P4204">
        <v>5</v>
      </c>
      <c r="Q4204">
        <v>2</v>
      </c>
      <c r="R4204">
        <v>2</v>
      </c>
      <c r="S4204">
        <v>12</v>
      </c>
      <c r="T4204">
        <v>5</v>
      </c>
      <c r="U4204">
        <v>0</v>
      </c>
      <c r="V4204">
        <v>3</v>
      </c>
      <c r="W4204">
        <v>1</v>
      </c>
      <c r="X4204">
        <v>6</v>
      </c>
      <c r="Y4204">
        <v>2</v>
      </c>
      <c r="Z4204">
        <v>8</v>
      </c>
      <c r="AA4204">
        <v>2</v>
      </c>
      <c r="AB4204">
        <v>1</v>
      </c>
      <c r="AC4204">
        <v>0</v>
      </c>
      <c r="AD4204">
        <v>2</v>
      </c>
      <c r="AE4204">
        <f>SUM(M4204:N4204)/SUM(K4204:AD4204)</f>
        <v>0.11290322580645161</v>
      </c>
      <c r="AF4204">
        <f>SUM(S4204,Y4204)/SUM(K4204:AD4204)</f>
        <v>0.22580645161290322</v>
      </c>
      <c r="AG4204">
        <f t="shared" si="278"/>
        <v>0.14516129032258066</v>
      </c>
      <c r="AH4204">
        <f t="shared" si="279"/>
        <v>4.8387096774193547E-2</v>
      </c>
      <c r="AI4204">
        <f t="shared" si="280"/>
        <v>0.12903225806451613</v>
      </c>
      <c r="AJ4204">
        <f t="shared" si="281"/>
        <v>0.33870967741935482</v>
      </c>
    </row>
    <row r="4205" spans="1:38" x14ac:dyDescent="0.2">
      <c r="A4205" t="s">
        <v>433</v>
      </c>
      <c r="B4205">
        <v>551</v>
      </c>
      <c r="C4205">
        <v>632</v>
      </c>
      <c r="D4205">
        <f>C4205-B4205</f>
        <v>81</v>
      </c>
      <c r="E4205">
        <v>0.27700000000000002</v>
      </c>
      <c r="F4205" s="1">
        <v>7.9999999999999996E-6</v>
      </c>
      <c r="G4205">
        <v>54</v>
      </c>
      <c r="H4205" t="s">
        <v>46</v>
      </c>
      <c r="I4205" t="s">
        <v>33</v>
      </c>
      <c r="J4205">
        <v>3.1789999999999998</v>
      </c>
      <c r="K4205">
        <v>4</v>
      </c>
      <c r="L4205">
        <v>0</v>
      </c>
      <c r="M4205">
        <v>4</v>
      </c>
      <c r="N4205">
        <v>11</v>
      </c>
      <c r="O4205">
        <v>3</v>
      </c>
      <c r="P4205">
        <v>3</v>
      </c>
      <c r="Q4205">
        <v>1</v>
      </c>
      <c r="R4205">
        <v>4</v>
      </c>
      <c r="S4205">
        <v>8</v>
      </c>
      <c r="T4205">
        <v>4</v>
      </c>
      <c r="U4205">
        <v>0</v>
      </c>
      <c r="V4205">
        <v>1</v>
      </c>
      <c r="W4205">
        <v>1</v>
      </c>
      <c r="X4205">
        <v>2</v>
      </c>
      <c r="Y4205">
        <v>6</v>
      </c>
      <c r="Z4205">
        <v>6</v>
      </c>
      <c r="AA4205">
        <v>1</v>
      </c>
      <c r="AB4205">
        <v>1</v>
      </c>
      <c r="AC4205">
        <v>1</v>
      </c>
      <c r="AD4205">
        <v>1</v>
      </c>
      <c r="AE4205">
        <f>SUM(M4205:N4205)/SUM(K4205:AD4205)</f>
        <v>0.24193548387096775</v>
      </c>
      <c r="AF4205">
        <f>SUM(S4205,Y4205)/SUM(K4205:AD4205)</f>
        <v>0.22580645161290322</v>
      </c>
      <c r="AG4205">
        <f t="shared" si="278"/>
        <v>0.12903225806451613</v>
      </c>
      <c r="AH4205">
        <f t="shared" si="279"/>
        <v>8.0645161290322578E-2</v>
      </c>
      <c r="AI4205">
        <f t="shared" si="280"/>
        <v>0.14516129032258066</v>
      </c>
      <c r="AJ4205">
        <f t="shared" si="281"/>
        <v>0.17741935483870969</v>
      </c>
    </row>
    <row r="4206" spans="1:38" x14ac:dyDescent="0.2">
      <c r="A4206" t="s">
        <v>2873</v>
      </c>
      <c r="B4206">
        <v>5</v>
      </c>
      <c r="C4206">
        <v>144</v>
      </c>
      <c r="D4206">
        <f>C4206-B4206</f>
        <v>139</v>
      </c>
      <c r="E4206">
        <v>0.2472</v>
      </c>
      <c r="F4206" s="1">
        <v>6.0000000000000002E-6</v>
      </c>
      <c r="G4206">
        <v>42</v>
      </c>
      <c r="H4206" t="s">
        <v>35</v>
      </c>
      <c r="I4206" t="s">
        <v>33</v>
      </c>
      <c r="J4206">
        <v>2.2530000000000001</v>
      </c>
      <c r="K4206">
        <v>2</v>
      </c>
      <c r="L4206">
        <v>0</v>
      </c>
      <c r="M4206">
        <v>7</v>
      </c>
      <c r="N4206">
        <v>16</v>
      </c>
      <c r="O4206">
        <v>1</v>
      </c>
      <c r="P4206">
        <v>6</v>
      </c>
      <c r="Q4206">
        <v>1</v>
      </c>
      <c r="R4206">
        <v>0</v>
      </c>
      <c r="S4206">
        <v>14</v>
      </c>
      <c r="T4206">
        <v>4</v>
      </c>
      <c r="U4206">
        <v>0</v>
      </c>
      <c r="V4206">
        <v>10</v>
      </c>
      <c r="W4206">
        <v>3</v>
      </c>
      <c r="X4206">
        <v>4</v>
      </c>
      <c r="Y4206">
        <v>7</v>
      </c>
      <c r="Z4206">
        <v>10</v>
      </c>
      <c r="AA4206">
        <v>4</v>
      </c>
      <c r="AB4206">
        <v>2</v>
      </c>
      <c r="AC4206">
        <v>1</v>
      </c>
      <c r="AD4206">
        <v>1</v>
      </c>
      <c r="AE4206">
        <f>SUM(M4206:N4206)/SUM(K4206:AD4206)</f>
        <v>0.24731182795698925</v>
      </c>
      <c r="AF4206">
        <f>SUM(S4206,Y4206)/SUM(K4206:AD4206)</f>
        <v>0.22580645161290322</v>
      </c>
      <c r="AG4206">
        <f t="shared" si="278"/>
        <v>0.11827956989247312</v>
      </c>
      <c r="AH4206">
        <f t="shared" si="279"/>
        <v>3.2258064516129031E-2</v>
      </c>
      <c r="AI4206">
        <f t="shared" si="280"/>
        <v>6.4516129032258063E-2</v>
      </c>
      <c r="AJ4206">
        <f t="shared" si="281"/>
        <v>0.31182795698924731</v>
      </c>
    </row>
    <row r="4207" spans="1:38" x14ac:dyDescent="0.2">
      <c r="A4207" t="s">
        <v>907</v>
      </c>
      <c r="B4207">
        <v>5</v>
      </c>
      <c r="C4207">
        <v>279</v>
      </c>
      <c r="D4207">
        <f>C4207-B4207</f>
        <v>274</v>
      </c>
      <c r="E4207">
        <v>0.18</v>
      </c>
      <c r="F4207">
        <v>2.4139999999999999E-3</v>
      </c>
      <c r="G4207">
        <v>18</v>
      </c>
      <c r="H4207" t="s">
        <v>35</v>
      </c>
      <c r="I4207" t="s">
        <v>351</v>
      </c>
      <c r="J4207">
        <v>2.8809999999999998</v>
      </c>
      <c r="K4207">
        <v>9</v>
      </c>
      <c r="L4207">
        <v>0</v>
      </c>
      <c r="M4207">
        <v>5</v>
      </c>
      <c r="N4207">
        <v>10</v>
      </c>
      <c r="O4207">
        <v>2</v>
      </c>
      <c r="P4207">
        <v>28</v>
      </c>
      <c r="Q4207">
        <v>2</v>
      </c>
      <c r="R4207">
        <v>0</v>
      </c>
      <c r="S4207">
        <v>20</v>
      </c>
      <c r="T4207">
        <v>4</v>
      </c>
      <c r="U4207">
        <v>0</v>
      </c>
      <c r="V4207">
        <v>7</v>
      </c>
      <c r="W4207">
        <v>5</v>
      </c>
      <c r="X4207">
        <v>4</v>
      </c>
      <c r="Y4207">
        <v>6</v>
      </c>
      <c r="Z4207">
        <v>5</v>
      </c>
      <c r="AA4207">
        <v>3</v>
      </c>
      <c r="AB4207">
        <v>2</v>
      </c>
      <c r="AC4207">
        <v>0</v>
      </c>
      <c r="AD4207">
        <v>3</v>
      </c>
      <c r="AE4207">
        <f>SUM(M4207:N4207)/SUM(K4207:AD4207)</f>
        <v>0.13043478260869565</v>
      </c>
      <c r="AF4207">
        <f>SUM(S4207,Y4207)/SUM(K4207:AD4207)</f>
        <v>0.22608695652173913</v>
      </c>
      <c r="AG4207">
        <f t="shared" si="278"/>
        <v>0.36521739130434783</v>
      </c>
      <c r="AH4207">
        <f t="shared" si="279"/>
        <v>4.3478260869565216E-2</v>
      </c>
      <c r="AI4207">
        <f t="shared" si="280"/>
        <v>5.2173913043478258E-2</v>
      </c>
      <c r="AJ4207">
        <f t="shared" si="281"/>
        <v>0.18260869565217391</v>
      </c>
    </row>
    <row r="4208" spans="1:38" x14ac:dyDescent="0.2">
      <c r="A4208" t="s">
        <v>529</v>
      </c>
      <c r="B4208">
        <v>25</v>
      </c>
      <c r="C4208">
        <v>226</v>
      </c>
      <c r="D4208">
        <f>C4208-B4208</f>
        <v>201</v>
      </c>
      <c r="E4208">
        <v>0.16309999999999999</v>
      </c>
      <c r="F4208">
        <v>5.0169999999999998E-3</v>
      </c>
      <c r="G4208">
        <v>6</v>
      </c>
      <c r="H4208" t="s">
        <v>35</v>
      </c>
      <c r="I4208" t="s">
        <v>33</v>
      </c>
      <c r="J4208">
        <v>2.7519999999999998</v>
      </c>
      <c r="K4208">
        <v>2</v>
      </c>
      <c r="L4208">
        <v>1</v>
      </c>
      <c r="M4208">
        <v>5</v>
      </c>
      <c r="N4208">
        <v>14</v>
      </c>
      <c r="O4208">
        <v>1</v>
      </c>
      <c r="P4208">
        <v>12</v>
      </c>
      <c r="Q4208">
        <v>4</v>
      </c>
      <c r="R4208">
        <v>1</v>
      </c>
      <c r="S4208">
        <v>17</v>
      </c>
      <c r="T4208">
        <v>6</v>
      </c>
      <c r="U4208">
        <v>2</v>
      </c>
      <c r="V4208">
        <v>7</v>
      </c>
      <c r="W4208">
        <v>4</v>
      </c>
      <c r="X4208">
        <v>6</v>
      </c>
      <c r="Y4208">
        <v>9</v>
      </c>
      <c r="Z4208">
        <v>10</v>
      </c>
      <c r="AA4208">
        <v>10</v>
      </c>
      <c r="AB4208">
        <v>4</v>
      </c>
      <c r="AC4208">
        <v>0</v>
      </c>
      <c r="AD4208">
        <v>0</v>
      </c>
      <c r="AE4208">
        <f>SUM(M4208:N4208)/SUM(K4208:AD4208)</f>
        <v>0.16521739130434782</v>
      </c>
      <c r="AF4208">
        <f>SUM(S4208,Y4208)/SUM(K4208:AD4208)</f>
        <v>0.22608695652173913</v>
      </c>
      <c r="AG4208">
        <f t="shared" si="278"/>
        <v>0.15652173913043479</v>
      </c>
      <c r="AH4208">
        <f t="shared" si="279"/>
        <v>8.6956521739130436E-3</v>
      </c>
      <c r="AI4208">
        <f t="shared" si="280"/>
        <v>0.11304347826086956</v>
      </c>
      <c r="AJ4208">
        <f t="shared" si="281"/>
        <v>0.33043478260869563</v>
      </c>
    </row>
    <row r="4209" spans="1:38" x14ac:dyDescent="0.2">
      <c r="A4209" t="s">
        <v>1425</v>
      </c>
      <c r="B4209">
        <v>126</v>
      </c>
      <c r="C4209">
        <v>292</v>
      </c>
      <c r="D4209">
        <f>C4209-B4209</f>
        <v>166</v>
      </c>
      <c r="E4209">
        <v>0.2109</v>
      </c>
      <c r="F4209">
        <v>3.8400000000000001E-4</v>
      </c>
      <c r="G4209">
        <v>30</v>
      </c>
      <c r="H4209" t="s">
        <v>35</v>
      </c>
      <c r="I4209" t="s">
        <v>33</v>
      </c>
      <c r="J4209">
        <v>2.746</v>
      </c>
      <c r="K4209">
        <v>3</v>
      </c>
      <c r="L4209">
        <v>1</v>
      </c>
      <c r="M4209">
        <v>3</v>
      </c>
      <c r="N4209">
        <v>13</v>
      </c>
      <c r="O4209">
        <v>0</v>
      </c>
      <c r="P4209">
        <v>10</v>
      </c>
      <c r="Q4209">
        <v>3</v>
      </c>
      <c r="R4209">
        <v>3</v>
      </c>
      <c r="S4209">
        <v>13</v>
      </c>
      <c r="T4209">
        <v>2</v>
      </c>
      <c r="U4209">
        <v>4</v>
      </c>
      <c r="V4209">
        <v>3</v>
      </c>
      <c r="W4209">
        <v>2</v>
      </c>
      <c r="X4209">
        <v>5</v>
      </c>
      <c r="Y4209">
        <v>6</v>
      </c>
      <c r="Z4209">
        <v>4</v>
      </c>
      <c r="AA4209">
        <v>6</v>
      </c>
      <c r="AB4209">
        <v>1</v>
      </c>
      <c r="AC4209">
        <v>1</v>
      </c>
      <c r="AD4209">
        <v>1</v>
      </c>
      <c r="AE4209">
        <f>SUM(M4209:N4209)/SUM(K4209:AD4209)</f>
        <v>0.19047619047619047</v>
      </c>
      <c r="AF4209">
        <f>SUM(S4209,Y4209)/SUM(K4209:AD4209)</f>
        <v>0.22619047619047619</v>
      </c>
      <c r="AG4209">
        <f t="shared" si="278"/>
        <v>0.17857142857142858</v>
      </c>
      <c r="AH4209">
        <f t="shared" si="279"/>
        <v>2.3809523809523808E-2</v>
      </c>
      <c r="AI4209">
        <f t="shared" si="280"/>
        <v>0.11904761904761904</v>
      </c>
      <c r="AJ4209">
        <f t="shared" si="281"/>
        <v>0.26190476190476192</v>
      </c>
    </row>
    <row r="4210" spans="1:38" x14ac:dyDescent="0.2">
      <c r="A4210" t="s">
        <v>2333</v>
      </c>
      <c r="B4210">
        <v>582</v>
      </c>
      <c r="C4210">
        <v>735</v>
      </c>
      <c r="D4210">
        <f>C4210-B4210</f>
        <v>153</v>
      </c>
      <c r="E4210">
        <v>0.23039999999999999</v>
      </c>
      <c r="F4210">
        <v>3.3000000000000003E-5</v>
      </c>
      <c r="G4210">
        <v>42</v>
      </c>
      <c r="H4210" t="s">
        <v>46</v>
      </c>
      <c r="I4210" t="s">
        <v>2334</v>
      </c>
      <c r="J4210">
        <v>2.8439999999999999</v>
      </c>
      <c r="K4210">
        <v>1</v>
      </c>
      <c r="L4210">
        <v>1</v>
      </c>
      <c r="M4210">
        <v>6</v>
      </c>
      <c r="N4210">
        <v>11</v>
      </c>
      <c r="O4210">
        <v>3</v>
      </c>
      <c r="P4210">
        <v>5</v>
      </c>
      <c r="Q4210">
        <v>3</v>
      </c>
      <c r="R4210">
        <v>2</v>
      </c>
      <c r="S4210">
        <v>14</v>
      </c>
      <c r="T4210">
        <v>5</v>
      </c>
      <c r="U4210">
        <v>0</v>
      </c>
      <c r="V4210">
        <v>4</v>
      </c>
      <c r="W4210">
        <v>3</v>
      </c>
      <c r="X4210">
        <v>2</v>
      </c>
      <c r="Y4210">
        <v>5</v>
      </c>
      <c r="Z4210">
        <v>11</v>
      </c>
      <c r="AA4210">
        <v>4</v>
      </c>
      <c r="AB4210">
        <v>2</v>
      </c>
      <c r="AC4210">
        <v>0</v>
      </c>
      <c r="AD4210">
        <v>2</v>
      </c>
      <c r="AE4210">
        <f>SUM(M4210:N4210)/SUM(K4210:AD4210)</f>
        <v>0.20238095238095238</v>
      </c>
      <c r="AF4210">
        <f>SUM(S4210,Y4210)/SUM(K4210:AD4210)</f>
        <v>0.22619047619047619</v>
      </c>
      <c r="AG4210">
        <f t="shared" si="278"/>
        <v>0.10714285714285714</v>
      </c>
      <c r="AH4210">
        <f t="shared" si="279"/>
        <v>5.9523809523809521E-2</v>
      </c>
      <c r="AI4210">
        <f t="shared" si="280"/>
        <v>0.10714285714285714</v>
      </c>
      <c r="AJ4210">
        <f t="shared" si="281"/>
        <v>0.29761904761904762</v>
      </c>
    </row>
    <row r="4211" spans="1:38" x14ac:dyDescent="0.2">
      <c r="A4211" t="s">
        <v>391</v>
      </c>
      <c r="B4211">
        <v>16</v>
      </c>
      <c r="C4211">
        <v>200</v>
      </c>
      <c r="D4211">
        <f>C4211-B4211</f>
        <v>184</v>
      </c>
      <c r="E4211">
        <v>0.46429999999999999</v>
      </c>
      <c r="F4211">
        <v>2.4680000000000001E-3</v>
      </c>
      <c r="G4211">
        <v>90</v>
      </c>
      <c r="H4211" t="s">
        <v>32</v>
      </c>
      <c r="I4211" t="s">
        <v>40</v>
      </c>
      <c r="J4211">
        <v>2.4329999999999998</v>
      </c>
      <c r="K4211">
        <v>4</v>
      </c>
      <c r="L4211">
        <v>0</v>
      </c>
      <c r="M4211">
        <v>10</v>
      </c>
      <c r="N4211">
        <v>13</v>
      </c>
      <c r="O4211">
        <v>0</v>
      </c>
      <c r="P4211">
        <v>13</v>
      </c>
      <c r="Q4211">
        <v>1</v>
      </c>
      <c r="R4211">
        <v>2</v>
      </c>
      <c r="S4211">
        <v>12</v>
      </c>
      <c r="T4211">
        <v>1</v>
      </c>
      <c r="U4211">
        <v>0</v>
      </c>
      <c r="V4211">
        <v>5</v>
      </c>
      <c r="W4211">
        <v>0</v>
      </c>
      <c r="X4211">
        <v>2</v>
      </c>
      <c r="Y4211">
        <v>7</v>
      </c>
      <c r="Z4211">
        <v>7</v>
      </c>
      <c r="AA4211">
        <v>3</v>
      </c>
      <c r="AB4211">
        <v>2</v>
      </c>
      <c r="AC4211">
        <v>0</v>
      </c>
      <c r="AD4211">
        <v>2</v>
      </c>
      <c r="AE4211">
        <f>SUM(M4211:N4211)/SUM(K4211:AD4211)</f>
        <v>0.27380952380952384</v>
      </c>
      <c r="AF4211">
        <f>SUM(S4211,Y4211)/SUM(K4211:AD4211)</f>
        <v>0.22619047619047619</v>
      </c>
      <c r="AG4211">
        <f t="shared" si="278"/>
        <v>0.20238095238095238</v>
      </c>
      <c r="AH4211">
        <f t="shared" si="279"/>
        <v>2.3809523809523808E-2</v>
      </c>
      <c r="AI4211">
        <f t="shared" si="280"/>
        <v>5.9523809523809521E-2</v>
      </c>
      <c r="AJ4211">
        <f t="shared" si="281"/>
        <v>0.21428571428571427</v>
      </c>
      <c r="AK4211">
        <v>8</v>
      </c>
      <c r="AL4211">
        <v>0</v>
      </c>
    </row>
    <row r="4212" spans="1:38" x14ac:dyDescent="0.2">
      <c r="A4212" t="s">
        <v>657</v>
      </c>
      <c r="B4212">
        <v>936</v>
      </c>
      <c r="C4212">
        <v>1034</v>
      </c>
      <c r="D4212">
        <f>C4212-B4212</f>
        <v>98</v>
      </c>
      <c r="E4212">
        <v>0.25629999999999997</v>
      </c>
      <c r="F4212">
        <v>6.8999999999999997E-5</v>
      </c>
      <c r="G4212">
        <v>42</v>
      </c>
      <c r="H4212" t="s">
        <v>35</v>
      </c>
      <c r="I4212" t="s">
        <v>658</v>
      </c>
      <c r="J4212">
        <v>2.77</v>
      </c>
      <c r="K4212">
        <v>0</v>
      </c>
      <c r="L4212">
        <v>0</v>
      </c>
      <c r="M4212">
        <v>2</v>
      </c>
      <c r="N4212">
        <v>5</v>
      </c>
      <c r="O4212">
        <v>1</v>
      </c>
      <c r="P4212">
        <v>8</v>
      </c>
      <c r="Q4212">
        <v>1</v>
      </c>
      <c r="R4212">
        <v>3</v>
      </c>
      <c r="S4212">
        <v>9</v>
      </c>
      <c r="T4212">
        <v>2</v>
      </c>
      <c r="U4212">
        <v>0</v>
      </c>
      <c r="V4212">
        <v>6</v>
      </c>
      <c r="W4212">
        <v>2</v>
      </c>
      <c r="X4212">
        <v>3</v>
      </c>
      <c r="Y4212">
        <v>3</v>
      </c>
      <c r="Z4212">
        <v>1</v>
      </c>
      <c r="AA4212">
        <v>5</v>
      </c>
      <c r="AB4212">
        <v>1</v>
      </c>
      <c r="AC4212">
        <v>0</v>
      </c>
      <c r="AD4212">
        <v>1</v>
      </c>
      <c r="AE4212">
        <f>SUM(M4212:N4212)/SUM(K4212:AD4212)</f>
        <v>0.13207547169811321</v>
      </c>
      <c r="AF4212">
        <f>SUM(S4212,Y4212)/SUM(K4212:AD4212)</f>
        <v>0.22641509433962265</v>
      </c>
      <c r="AG4212">
        <f t="shared" si="278"/>
        <v>0.18867924528301888</v>
      </c>
      <c r="AH4212">
        <f t="shared" si="279"/>
        <v>3.7735849056603772E-2</v>
      </c>
      <c r="AI4212">
        <f t="shared" si="280"/>
        <v>0.11320754716981132</v>
      </c>
      <c r="AJ4212">
        <f t="shared" si="281"/>
        <v>0.30188679245283018</v>
      </c>
    </row>
    <row r="4213" spans="1:38" x14ac:dyDescent="0.2">
      <c r="A4213" t="s">
        <v>2518</v>
      </c>
      <c r="B4213">
        <v>31</v>
      </c>
      <c r="C4213">
        <v>432</v>
      </c>
      <c r="D4213">
        <f>C4213-B4213</f>
        <v>401</v>
      </c>
      <c r="E4213">
        <v>0.30109999999999998</v>
      </c>
      <c r="F4213">
        <v>6.7470000000000004E-3</v>
      </c>
      <c r="G4213">
        <v>54</v>
      </c>
      <c r="H4213" t="s">
        <v>35</v>
      </c>
      <c r="I4213" t="s">
        <v>1458</v>
      </c>
      <c r="J4213">
        <v>2.2599999999999998</v>
      </c>
      <c r="K4213">
        <v>3</v>
      </c>
      <c r="L4213">
        <v>2</v>
      </c>
      <c r="M4213">
        <v>17</v>
      </c>
      <c r="N4213">
        <v>12</v>
      </c>
      <c r="O4213">
        <v>1</v>
      </c>
      <c r="P4213">
        <v>23</v>
      </c>
      <c r="Q4213">
        <v>2</v>
      </c>
      <c r="R4213">
        <v>2</v>
      </c>
      <c r="S4213">
        <v>20</v>
      </c>
      <c r="T4213">
        <v>1</v>
      </c>
      <c r="U4213">
        <v>1</v>
      </c>
      <c r="V4213">
        <v>19</v>
      </c>
      <c r="W4213">
        <v>4</v>
      </c>
      <c r="X4213">
        <v>9</v>
      </c>
      <c r="Y4213">
        <v>16</v>
      </c>
      <c r="Z4213">
        <v>14</v>
      </c>
      <c r="AA4213">
        <v>7</v>
      </c>
      <c r="AB4213">
        <v>2</v>
      </c>
      <c r="AC4213">
        <v>1</v>
      </c>
      <c r="AD4213">
        <v>3</v>
      </c>
      <c r="AE4213">
        <f>SUM(M4213:N4213)/SUM(K4213:AD4213)</f>
        <v>0.18238993710691823</v>
      </c>
      <c r="AF4213">
        <f>SUM(S4213,Y4213)/SUM(K4213:AD4213)</f>
        <v>0.22641509433962265</v>
      </c>
      <c r="AG4213">
        <f t="shared" si="278"/>
        <v>0.18867924528301888</v>
      </c>
      <c r="AH4213">
        <f t="shared" si="279"/>
        <v>3.1446540880503145E-2</v>
      </c>
      <c r="AI4213">
        <f t="shared" si="280"/>
        <v>3.7735849056603772E-2</v>
      </c>
      <c r="AJ4213">
        <f t="shared" si="281"/>
        <v>0.33333333333333331</v>
      </c>
    </row>
    <row r="4214" spans="1:38" x14ac:dyDescent="0.2">
      <c r="A4214" t="s">
        <v>1082</v>
      </c>
      <c r="B4214">
        <v>161</v>
      </c>
      <c r="C4214">
        <v>462</v>
      </c>
      <c r="D4214">
        <f>C4214-B4214</f>
        <v>301</v>
      </c>
      <c r="E4214">
        <v>0.10780000000000001</v>
      </c>
      <c r="F4214">
        <v>6.8820000000000001E-3</v>
      </c>
      <c r="G4214">
        <v>6</v>
      </c>
      <c r="H4214" t="s">
        <v>35</v>
      </c>
      <c r="I4214" t="s">
        <v>658</v>
      </c>
      <c r="J4214">
        <v>2.7</v>
      </c>
      <c r="K4214">
        <v>2</v>
      </c>
      <c r="L4214">
        <v>0</v>
      </c>
      <c r="M4214">
        <v>8</v>
      </c>
      <c r="N4214">
        <v>11</v>
      </c>
      <c r="O4214">
        <v>1</v>
      </c>
      <c r="P4214">
        <v>13</v>
      </c>
      <c r="Q4214">
        <v>6</v>
      </c>
      <c r="R4214">
        <v>2</v>
      </c>
      <c r="S4214">
        <v>21</v>
      </c>
      <c r="T4214">
        <v>5</v>
      </c>
      <c r="U4214">
        <v>4</v>
      </c>
      <c r="V4214">
        <v>10</v>
      </c>
      <c r="W4214">
        <v>6</v>
      </c>
      <c r="X4214">
        <v>5</v>
      </c>
      <c r="Y4214">
        <v>8</v>
      </c>
      <c r="Z4214">
        <v>15</v>
      </c>
      <c r="AA4214">
        <v>4</v>
      </c>
      <c r="AB4214">
        <v>4</v>
      </c>
      <c r="AC4214">
        <v>1</v>
      </c>
      <c r="AD4214">
        <v>2</v>
      </c>
      <c r="AE4214">
        <f>SUM(M4214:N4214)/SUM(K4214:AD4214)</f>
        <v>0.1484375</v>
      </c>
      <c r="AF4214">
        <f>SUM(S4214,Y4214)/SUM(K4214:AD4214)</f>
        <v>0.2265625</v>
      </c>
      <c r="AG4214">
        <f t="shared" si="278"/>
        <v>0.1640625</v>
      </c>
      <c r="AH4214">
        <f t="shared" si="279"/>
        <v>3.125E-2</v>
      </c>
      <c r="AI4214">
        <f t="shared" si="280"/>
        <v>0.1171875</v>
      </c>
      <c r="AJ4214">
        <f t="shared" si="281"/>
        <v>0.3125</v>
      </c>
    </row>
    <row r="4215" spans="1:38" x14ac:dyDescent="0.2">
      <c r="A4215" t="s">
        <v>2965</v>
      </c>
      <c r="B4215">
        <v>11</v>
      </c>
      <c r="C4215">
        <v>360</v>
      </c>
      <c r="D4215">
        <f>C4215-B4215</f>
        <v>349</v>
      </c>
      <c r="E4215">
        <v>0.36649999999999999</v>
      </c>
      <c r="F4215">
        <v>8.3771999999999999E-2</v>
      </c>
      <c r="G4215">
        <v>78</v>
      </c>
      <c r="H4215" t="s">
        <v>35</v>
      </c>
      <c r="I4215" t="s">
        <v>33</v>
      </c>
      <c r="J4215">
        <v>3.2120000000000002</v>
      </c>
      <c r="K4215">
        <v>3</v>
      </c>
      <c r="L4215">
        <v>0</v>
      </c>
      <c r="M4215">
        <v>7</v>
      </c>
      <c r="N4215">
        <v>13</v>
      </c>
      <c r="O4215">
        <v>0</v>
      </c>
      <c r="P4215">
        <v>17</v>
      </c>
      <c r="Q4215">
        <v>0</v>
      </c>
      <c r="R4215">
        <v>8</v>
      </c>
      <c r="S4215">
        <v>19</v>
      </c>
      <c r="T4215">
        <v>7</v>
      </c>
      <c r="U4215">
        <v>2</v>
      </c>
      <c r="V4215">
        <v>8</v>
      </c>
      <c r="W4215">
        <v>5</v>
      </c>
      <c r="X4215">
        <v>2</v>
      </c>
      <c r="Y4215">
        <v>10</v>
      </c>
      <c r="Z4215">
        <v>14</v>
      </c>
      <c r="AA4215">
        <v>4</v>
      </c>
      <c r="AB4215">
        <v>5</v>
      </c>
      <c r="AC4215">
        <v>1</v>
      </c>
      <c r="AD4215">
        <v>3</v>
      </c>
      <c r="AE4215">
        <f>SUM(M4215:N4215)/SUM(K4215:AD4215)</f>
        <v>0.15625</v>
      </c>
      <c r="AF4215">
        <f>SUM(S4215,Y4215)/SUM(K4215:AD4215)</f>
        <v>0.2265625</v>
      </c>
      <c r="AG4215">
        <f t="shared" si="278"/>
        <v>0.1953125</v>
      </c>
      <c r="AH4215">
        <f t="shared" si="279"/>
        <v>3.125E-2</v>
      </c>
      <c r="AI4215">
        <f t="shared" si="280"/>
        <v>0.171875</v>
      </c>
      <c r="AJ4215">
        <f t="shared" si="281"/>
        <v>0.21875</v>
      </c>
    </row>
    <row r="4216" spans="1:38" x14ac:dyDescent="0.2">
      <c r="A4216" t="s">
        <v>3286</v>
      </c>
      <c r="B4216">
        <v>266</v>
      </c>
      <c r="C4216">
        <v>353</v>
      </c>
      <c r="D4216">
        <f>C4216-B4216</f>
        <v>87</v>
      </c>
      <c r="E4216">
        <v>0.1787</v>
      </c>
      <c r="F4216" s="1">
        <v>6.9999999999999999E-6</v>
      </c>
      <c r="G4216">
        <v>18</v>
      </c>
      <c r="H4216" t="s">
        <v>35</v>
      </c>
      <c r="I4216" t="s">
        <v>303</v>
      </c>
      <c r="J4216">
        <v>3.2690000000000001</v>
      </c>
      <c r="K4216">
        <v>2</v>
      </c>
      <c r="L4216">
        <v>1</v>
      </c>
      <c r="M4216">
        <v>3</v>
      </c>
      <c r="N4216">
        <v>7</v>
      </c>
      <c r="O4216">
        <v>1</v>
      </c>
      <c r="P4216">
        <v>3</v>
      </c>
      <c r="Q4216">
        <v>3</v>
      </c>
      <c r="R4216">
        <v>2</v>
      </c>
      <c r="S4216">
        <v>7</v>
      </c>
      <c r="T4216">
        <v>5</v>
      </c>
      <c r="U4216">
        <v>2</v>
      </c>
      <c r="V4216">
        <v>2</v>
      </c>
      <c r="W4216">
        <v>7</v>
      </c>
      <c r="X4216">
        <v>2</v>
      </c>
      <c r="Y4216">
        <v>10</v>
      </c>
      <c r="Z4216">
        <v>6</v>
      </c>
      <c r="AA4216">
        <v>4</v>
      </c>
      <c r="AB4216">
        <v>5</v>
      </c>
      <c r="AC4216">
        <v>2</v>
      </c>
      <c r="AD4216">
        <v>1</v>
      </c>
      <c r="AE4216">
        <f>SUM(M4216:N4216)/SUM(K4216:AD4216)</f>
        <v>0.13333333333333333</v>
      </c>
      <c r="AF4216">
        <f>SUM(S4216,Y4216)/SUM(K4216:AD4216)</f>
        <v>0.22666666666666666</v>
      </c>
      <c r="AG4216">
        <f t="shared" si="278"/>
        <v>0.16</v>
      </c>
      <c r="AH4216">
        <f t="shared" si="279"/>
        <v>5.3333333333333337E-2</v>
      </c>
      <c r="AI4216">
        <f t="shared" si="280"/>
        <v>0.18666666666666668</v>
      </c>
      <c r="AJ4216">
        <f t="shared" si="281"/>
        <v>0.24</v>
      </c>
    </row>
    <row r="4217" spans="1:38" x14ac:dyDescent="0.2">
      <c r="A4217" t="s">
        <v>952</v>
      </c>
      <c r="B4217">
        <v>7</v>
      </c>
      <c r="C4217">
        <v>121</v>
      </c>
      <c r="D4217">
        <f>C4217-B4217</f>
        <v>114</v>
      </c>
      <c r="E4217">
        <v>0.20569999999999999</v>
      </c>
      <c r="F4217">
        <v>5.0699999999999996E-4</v>
      </c>
      <c r="G4217">
        <v>30</v>
      </c>
      <c r="H4217" t="s">
        <v>35</v>
      </c>
      <c r="I4217" t="s">
        <v>33</v>
      </c>
      <c r="J4217">
        <v>2.839</v>
      </c>
      <c r="K4217">
        <v>4</v>
      </c>
      <c r="L4217">
        <v>0</v>
      </c>
      <c r="M4217">
        <v>8</v>
      </c>
      <c r="N4217">
        <v>8</v>
      </c>
      <c r="O4217">
        <v>0</v>
      </c>
      <c r="P4217">
        <v>4</v>
      </c>
      <c r="Q4217">
        <v>1</v>
      </c>
      <c r="R4217">
        <v>3</v>
      </c>
      <c r="S4217">
        <v>11</v>
      </c>
      <c r="T4217">
        <v>0</v>
      </c>
      <c r="U4217">
        <v>2</v>
      </c>
      <c r="V4217">
        <v>5</v>
      </c>
      <c r="W4217">
        <v>2</v>
      </c>
      <c r="X4217">
        <v>4</v>
      </c>
      <c r="Y4217">
        <v>6</v>
      </c>
      <c r="Z4217">
        <v>6</v>
      </c>
      <c r="AA4217">
        <v>4</v>
      </c>
      <c r="AB4217">
        <v>6</v>
      </c>
      <c r="AC4217">
        <v>0</v>
      </c>
      <c r="AD4217">
        <v>1</v>
      </c>
      <c r="AE4217">
        <f>SUM(M4217:N4217)/SUM(K4217:AD4217)</f>
        <v>0.21333333333333335</v>
      </c>
      <c r="AF4217">
        <f>SUM(S4217,Y4217)/SUM(K4217:AD4217)</f>
        <v>0.22666666666666666</v>
      </c>
      <c r="AG4217">
        <f t="shared" si="278"/>
        <v>0.13333333333333333</v>
      </c>
      <c r="AH4217">
        <f t="shared" si="279"/>
        <v>1.3333333333333334E-2</v>
      </c>
      <c r="AI4217">
        <f t="shared" si="280"/>
        <v>0.14666666666666667</v>
      </c>
      <c r="AJ4217">
        <f t="shared" si="281"/>
        <v>0.26666666666666666</v>
      </c>
    </row>
    <row r="4218" spans="1:38" x14ac:dyDescent="0.2">
      <c r="A4218" t="s">
        <v>897</v>
      </c>
      <c r="B4218">
        <v>36</v>
      </c>
      <c r="C4218">
        <v>299</v>
      </c>
      <c r="D4218">
        <f>C4218-B4218</f>
        <v>263</v>
      </c>
      <c r="E4218">
        <v>0.30080000000000001</v>
      </c>
      <c r="F4218">
        <v>1.22E-4</v>
      </c>
      <c r="G4218">
        <v>54</v>
      </c>
      <c r="H4218" t="s">
        <v>46</v>
      </c>
      <c r="I4218" t="s">
        <v>49</v>
      </c>
      <c r="J4218">
        <v>2.6110000000000002</v>
      </c>
      <c r="K4218">
        <v>11</v>
      </c>
      <c r="L4218">
        <v>0</v>
      </c>
      <c r="M4218">
        <v>18</v>
      </c>
      <c r="N4218">
        <v>23</v>
      </c>
      <c r="O4218">
        <v>1</v>
      </c>
      <c r="P4218">
        <v>7</v>
      </c>
      <c r="Q4218">
        <v>3</v>
      </c>
      <c r="R4218">
        <v>0</v>
      </c>
      <c r="S4218">
        <v>23</v>
      </c>
      <c r="T4218">
        <v>5</v>
      </c>
      <c r="U4218">
        <v>1</v>
      </c>
      <c r="V4218">
        <v>7</v>
      </c>
      <c r="W4218">
        <v>6</v>
      </c>
      <c r="X4218">
        <v>4</v>
      </c>
      <c r="Y4218">
        <v>11</v>
      </c>
      <c r="Z4218">
        <v>10</v>
      </c>
      <c r="AA4218">
        <v>10</v>
      </c>
      <c r="AB4218">
        <v>8</v>
      </c>
      <c r="AC4218">
        <v>1</v>
      </c>
      <c r="AD4218">
        <v>1</v>
      </c>
      <c r="AE4218">
        <f>SUM(M4218:N4218)/SUM(K4218:AD4218)</f>
        <v>0.27333333333333332</v>
      </c>
      <c r="AF4218">
        <f>SUM(S4218,Y4218)/SUM(K4218:AD4218)</f>
        <v>0.22666666666666666</v>
      </c>
      <c r="AG4218">
        <f t="shared" si="278"/>
        <v>0.16</v>
      </c>
      <c r="AH4218">
        <f t="shared" si="279"/>
        <v>0.02</v>
      </c>
      <c r="AI4218">
        <f t="shared" si="280"/>
        <v>9.3333333333333338E-2</v>
      </c>
      <c r="AJ4218">
        <f t="shared" si="281"/>
        <v>0.22666666666666666</v>
      </c>
      <c r="AK4218">
        <v>28</v>
      </c>
      <c r="AL4218">
        <v>1</v>
      </c>
    </row>
    <row r="4219" spans="1:38" x14ac:dyDescent="0.2">
      <c r="A4219" t="s">
        <v>2755</v>
      </c>
      <c r="B4219">
        <v>202</v>
      </c>
      <c r="C4219">
        <v>1339</v>
      </c>
      <c r="D4219">
        <f>C4219-B4219</f>
        <v>1137</v>
      </c>
      <c r="E4219">
        <v>0.13489999999999999</v>
      </c>
      <c r="F4219">
        <v>9.7E-5</v>
      </c>
      <c r="G4219">
        <v>6</v>
      </c>
      <c r="H4219" t="s">
        <v>46</v>
      </c>
      <c r="I4219" t="s">
        <v>36</v>
      </c>
      <c r="J4219">
        <v>2.754</v>
      </c>
      <c r="K4219">
        <v>16</v>
      </c>
      <c r="L4219">
        <v>2</v>
      </c>
      <c r="M4219">
        <v>54</v>
      </c>
      <c r="N4219">
        <v>60</v>
      </c>
      <c r="O4219">
        <v>4</v>
      </c>
      <c r="P4219">
        <v>54</v>
      </c>
      <c r="Q4219">
        <v>11</v>
      </c>
      <c r="R4219">
        <v>19</v>
      </c>
      <c r="S4219">
        <v>97</v>
      </c>
      <c r="T4219">
        <v>15</v>
      </c>
      <c r="U4219">
        <v>0</v>
      </c>
      <c r="V4219">
        <v>36</v>
      </c>
      <c r="W4219">
        <v>17</v>
      </c>
      <c r="X4219">
        <v>11</v>
      </c>
      <c r="Y4219">
        <v>26</v>
      </c>
      <c r="Z4219">
        <v>68</v>
      </c>
      <c r="AA4219">
        <v>26</v>
      </c>
      <c r="AB4219">
        <v>21</v>
      </c>
      <c r="AC4219">
        <v>0</v>
      </c>
      <c r="AD4219">
        <v>5</v>
      </c>
      <c r="AE4219">
        <f>SUM(M4219:N4219)/SUM(K4219:AD4219)</f>
        <v>0.21033210332103322</v>
      </c>
      <c r="AF4219">
        <f>SUM(S4219,Y4219)/SUM(K4219:AD4219)</f>
        <v>0.22693726937269373</v>
      </c>
      <c r="AG4219">
        <f t="shared" si="278"/>
        <v>0.16051660516605165</v>
      </c>
      <c r="AH4219">
        <f t="shared" si="279"/>
        <v>1.6605166051660517E-2</v>
      </c>
      <c r="AI4219">
        <f t="shared" si="280"/>
        <v>0.1014760147601476</v>
      </c>
      <c r="AJ4219">
        <f t="shared" si="281"/>
        <v>0.28413284132841327</v>
      </c>
      <c r="AK4219">
        <v>32</v>
      </c>
      <c r="AL4219">
        <v>21</v>
      </c>
    </row>
    <row r="4220" spans="1:38" x14ac:dyDescent="0.2">
      <c r="A4220" t="s">
        <v>866</v>
      </c>
      <c r="B4220">
        <v>8</v>
      </c>
      <c r="C4220">
        <v>349</v>
      </c>
      <c r="D4220">
        <f>C4220-B4220</f>
        <v>341</v>
      </c>
      <c r="E4220">
        <v>0.20680000000000001</v>
      </c>
      <c r="F4220" s="1">
        <v>5.0000000000000004E-6</v>
      </c>
      <c r="G4220">
        <v>30</v>
      </c>
      <c r="H4220" t="s">
        <v>35</v>
      </c>
      <c r="I4220" t="s">
        <v>44</v>
      </c>
      <c r="J4220">
        <v>2.6509999999999998</v>
      </c>
      <c r="K4220">
        <v>6</v>
      </c>
      <c r="L4220">
        <v>0</v>
      </c>
      <c r="M4220">
        <v>14</v>
      </c>
      <c r="N4220">
        <v>14</v>
      </c>
      <c r="O4220">
        <v>6</v>
      </c>
      <c r="P4220">
        <v>8</v>
      </c>
      <c r="Q4220">
        <v>2</v>
      </c>
      <c r="R4220">
        <v>2</v>
      </c>
      <c r="S4220">
        <v>23</v>
      </c>
      <c r="T4220">
        <v>5</v>
      </c>
      <c r="U4220">
        <v>0</v>
      </c>
      <c r="V4220">
        <v>8</v>
      </c>
      <c r="W4220">
        <v>8</v>
      </c>
      <c r="X4220">
        <v>9</v>
      </c>
      <c r="Y4220">
        <v>9</v>
      </c>
      <c r="Z4220">
        <v>14</v>
      </c>
      <c r="AA4220">
        <v>9</v>
      </c>
      <c r="AB4220">
        <v>3</v>
      </c>
      <c r="AC4220">
        <v>0</v>
      </c>
      <c r="AD4220">
        <v>1</v>
      </c>
      <c r="AE4220">
        <f>SUM(M4220:N4220)/SUM(K4220:AD4220)</f>
        <v>0.19858156028368795</v>
      </c>
      <c r="AF4220">
        <f>SUM(S4220,Y4220)/SUM(K4220:AD4220)</f>
        <v>0.22695035460992907</v>
      </c>
      <c r="AG4220">
        <f t="shared" si="278"/>
        <v>0.15602836879432624</v>
      </c>
      <c r="AH4220">
        <f t="shared" si="279"/>
        <v>4.9645390070921988E-2</v>
      </c>
      <c r="AI4220">
        <f t="shared" si="280"/>
        <v>7.0921985815602842E-2</v>
      </c>
      <c r="AJ4220">
        <f t="shared" si="281"/>
        <v>0.2978723404255319</v>
      </c>
    </row>
    <row r="4221" spans="1:38" x14ac:dyDescent="0.2">
      <c r="A4221" t="s">
        <v>2005</v>
      </c>
      <c r="B4221">
        <v>283</v>
      </c>
      <c r="C4221">
        <v>329</v>
      </c>
      <c r="D4221">
        <f>C4221-B4221</f>
        <v>46</v>
      </c>
      <c r="E4221">
        <v>0.21659999999999999</v>
      </c>
      <c r="F4221">
        <v>1.3872000000000001E-2</v>
      </c>
      <c r="G4221">
        <v>30</v>
      </c>
      <c r="H4221" t="s">
        <v>35</v>
      </c>
      <c r="I4221" t="s">
        <v>51</v>
      </c>
      <c r="J4221">
        <v>3.6549999999999998</v>
      </c>
      <c r="K4221">
        <v>0</v>
      </c>
      <c r="L4221">
        <v>0</v>
      </c>
      <c r="M4221">
        <v>2</v>
      </c>
      <c r="N4221">
        <v>1</v>
      </c>
      <c r="O4221">
        <v>3</v>
      </c>
      <c r="P4221">
        <v>2</v>
      </c>
      <c r="Q4221">
        <v>1</v>
      </c>
      <c r="R4221">
        <v>5</v>
      </c>
      <c r="S4221">
        <v>5</v>
      </c>
      <c r="T4221">
        <v>1</v>
      </c>
      <c r="U4221">
        <v>2</v>
      </c>
      <c r="V4221">
        <v>2</v>
      </c>
      <c r="W4221">
        <v>1</v>
      </c>
      <c r="X4221">
        <v>1</v>
      </c>
      <c r="Y4221">
        <v>5</v>
      </c>
      <c r="Z4221">
        <v>3</v>
      </c>
      <c r="AA4221">
        <v>4</v>
      </c>
      <c r="AB4221">
        <v>1</v>
      </c>
      <c r="AC4221">
        <v>1</v>
      </c>
      <c r="AD4221">
        <v>4</v>
      </c>
      <c r="AE4221">
        <f>SUM(M4221:N4221)/SUM(K4221:AD4221)</f>
        <v>6.8181818181818177E-2</v>
      </c>
      <c r="AF4221">
        <f>SUM(S4221,Y4221)/SUM(K4221:AD4221)</f>
        <v>0.22727272727272727</v>
      </c>
      <c r="AG4221">
        <f t="shared" si="278"/>
        <v>6.8181818181818177E-2</v>
      </c>
      <c r="AH4221">
        <f t="shared" si="279"/>
        <v>0.18181818181818182</v>
      </c>
      <c r="AI4221">
        <f t="shared" si="280"/>
        <v>0.20454545454545456</v>
      </c>
      <c r="AJ4221">
        <f t="shared" si="281"/>
        <v>0.25</v>
      </c>
    </row>
    <row r="4222" spans="1:38" x14ac:dyDescent="0.2">
      <c r="A4222" t="s">
        <v>2273</v>
      </c>
      <c r="B4222">
        <v>180</v>
      </c>
      <c r="C4222">
        <v>249</v>
      </c>
      <c r="D4222">
        <f>C4222-B4222</f>
        <v>69</v>
      </c>
      <c r="E4222">
        <v>0.1188</v>
      </c>
      <c r="F4222">
        <v>4.7199999999999998E-4</v>
      </c>
      <c r="G4222">
        <v>6</v>
      </c>
      <c r="H4222" t="s">
        <v>35</v>
      </c>
      <c r="I4222" t="s">
        <v>100</v>
      </c>
      <c r="J4222">
        <v>2.8610000000000002</v>
      </c>
      <c r="K4222">
        <v>0</v>
      </c>
      <c r="L4222">
        <v>0</v>
      </c>
      <c r="M4222">
        <v>3</v>
      </c>
      <c r="N4222">
        <v>2</v>
      </c>
      <c r="O4222">
        <v>0</v>
      </c>
      <c r="P4222">
        <v>5</v>
      </c>
      <c r="Q4222">
        <v>0</v>
      </c>
      <c r="R4222">
        <v>1</v>
      </c>
      <c r="S4222">
        <v>10</v>
      </c>
      <c r="T4222">
        <v>2</v>
      </c>
      <c r="U4222">
        <v>0</v>
      </c>
      <c r="V4222">
        <v>5</v>
      </c>
      <c r="W4222">
        <v>3</v>
      </c>
      <c r="X4222">
        <v>1</v>
      </c>
      <c r="Y4222">
        <v>0</v>
      </c>
      <c r="Z4222">
        <v>7</v>
      </c>
      <c r="AA4222">
        <v>2</v>
      </c>
      <c r="AB4222">
        <v>2</v>
      </c>
      <c r="AC4222">
        <v>0</v>
      </c>
      <c r="AD4222">
        <v>1</v>
      </c>
      <c r="AE4222">
        <f>SUM(M4222:N4222)/SUM(K4222:AD4222)</f>
        <v>0.11363636363636363</v>
      </c>
      <c r="AF4222">
        <f>SUM(S4222,Y4222)/SUM(K4222:AD4222)</f>
        <v>0.22727272727272727</v>
      </c>
      <c r="AG4222">
        <f t="shared" si="278"/>
        <v>0.18181818181818182</v>
      </c>
      <c r="AH4222">
        <f t="shared" si="279"/>
        <v>2.2727272727272728E-2</v>
      </c>
      <c r="AI4222">
        <f t="shared" si="280"/>
        <v>0.11363636363636363</v>
      </c>
      <c r="AJ4222">
        <f t="shared" si="281"/>
        <v>0.34090909090909088</v>
      </c>
    </row>
    <row r="4223" spans="1:38" x14ac:dyDescent="0.2">
      <c r="A4223" t="s">
        <v>1774</v>
      </c>
      <c r="B4223">
        <v>148</v>
      </c>
      <c r="C4223">
        <v>290</v>
      </c>
      <c r="D4223">
        <f>C4223-B4223</f>
        <v>142</v>
      </c>
      <c r="E4223">
        <v>0.21890000000000001</v>
      </c>
      <c r="F4223">
        <v>1.2324E-2</v>
      </c>
      <c r="G4223">
        <v>30</v>
      </c>
      <c r="H4223" t="s">
        <v>35</v>
      </c>
      <c r="I4223" t="s">
        <v>44</v>
      </c>
      <c r="J4223">
        <v>3.0209999999999999</v>
      </c>
      <c r="K4223">
        <v>2</v>
      </c>
      <c r="L4223">
        <v>0</v>
      </c>
      <c r="M4223">
        <v>5</v>
      </c>
      <c r="N4223">
        <v>3</v>
      </c>
      <c r="O4223">
        <v>0</v>
      </c>
      <c r="P4223">
        <v>1</v>
      </c>
      <c r="Q4223">
        <v>4</v>
      </c>
      <c r="R4223">
        <v>4</v>
      </c>
      <c r="S4223">
        <v>12</v>
      </c>
      <c r="T4223">
        <v>4</v>
      </c>
      <c r="U4223">
        <v>1</v>
      </c>
      <c r="V4223">
        <v>7</v>
      </c>
      <c r="W4223">
        <v>1</v>
      </c>
      <c r="X4223">
        <v>3</v>
      </c>
      <c r="Y4223">
        <v>3</v>
      </c>
      <c r="Z4223">
        <v>11</v>
      </c>
      <c r="AA4223">
        <v>1</v>
      </c>
      <c r="AB4223">
        <v>3</v>
      </c>
      <c r="AC4223">
        <v>0</v>
      </c>
      <c r="AD4223">
        <v>1</v>
      </c>
      <c r="AE4223">
        <f>SUM(M4223:N4223)/SUM(K4223:AD4223)</f>
        <v>0.12121212121212122</v>
      </c>
      <c r="AF4223">
        <f>SUM(S4223,Y4223)/SUM(K4223:AD4223)</f>
        <v>0.22727272727272727</v>
      </c>
      <c r="AG4223">
        <f t="shared" si="278"/>
        <v>6.0606060606060608E-2</v>
      </c>
      <c r="AH4223">
        <f t="shared" si="279"/>
        <v>1.5151515151515152E-2</v>
      </c>
      <c r="AI4223">
        <f t="shared" si="280"/>
        <v>0.18181818181818182</v>
      </c>
      <c r="AJ4223">
        <f t="shared" si="281"/>
        <v>0.39393939393939392</v>
      </c>
    </row>
    <row r="4224" spans="1:38" x14ac:dyDescent="0.2">
      <c r="A4224" t="s">
        <v>1793</v>
      </c>
      <c r="B4224">
        <v>4</v>
      </c>
      <c r="C4224">
        <v>158</v>
      </c>
      <c r="D4224">
        <f>C4224-B4224</f>
        <v>154</v>
      </c>
      <c r="E4224">
        <v>0.3276</v>
      </c>
      <c r="F4224">
        <v>7.2769999999999996E-3</v>
      </c>
      <c r="G4224">
        <v>66</v>
      </c>
      <c r="H4224" t="s">
        <v>46</v>
      </c>
      <c r="I4224" t="s">
        <v>1794</v>
      </c>
      <c r="J4224">
        <v>2.67</v>
      </c>
      <c r="K4224">
        <v>2</v>
      </c>
      <c r="L4224">
        <v>0</v>
      </c>
      <c r="M4224">
        <v>3</v>
      </c>
      <c r="N4224">
        <v>7</v>
      </c>
      <c r="O4224">
        <v>0</v>
      </c>
      <c r="P4224">
        <v>14</v>
      </c>
      <c r="Q4224">
        <v>1</v>
      </c>
      <c r="R4224">
        <v>0</v>
      </c>
      <c r="S4224">
        <v>13</v>
      </c>
      <c r="T4224">
        <v>4</v>
      </c>
      <c r="U4224">
        <v>1</v>
      </c>
      <c r="V4224">
        <v>2</v>
      </c>
      <c r="W4224">
        <v>5</v>
      </c>
      <c r="X4224">
        <v>5</v>
      </c>
      <c r="Y4224">
        <v>2</v>
      </c>
      <c r="Z4224">
        <v>6</v>
      </c>
      <c r="AA4224">
        <v>1</v>
      </c>
      <c r="AB4224">
        <v>0</v>
      </c>
      <c r="AC4224">
        <v>0</v>
      </c>
      <c r="AD4224">
        <v>0</v>
      </c>
      <c r="AE4224">
        <f>SUM(M4224:N4224)/SUM(K4224:AD4224)</f>
        <v>0.15151515151515152</v>
      </c>
      <c r="AF4224">
        <f>SUM(S4224,Y4224)/SUM(K4224:AD4224)</f>
        <v>0.22727272727272727</v>
      </c>
      <c r="AG4224">
        <f t="shared" si="278"/>
        <v>0.31818181818181818</v>
      </c>
      <c r="AH4224">
        <f t="shared" si="279"/>
        <v>0</v>
      </c>
      <c r="AI4224">
        <f t="shared" si="280"/>
        <v>7.575757575757576E-2</v>
      </c>
      <c r="AJ4224">
        <f t="shared" si="281"/>
        <v>0.22727272727272727</v>
      </c>
      <c r="AK4224">
        <v>11</v>
      </c>
      <c r="AL4224">
        <v>0</v>
      </c>
    </row>
    <row r="4225" spans="1:38" x14ac:dyDescent="0.2">
      <c r="A4225" t="s">
        <v>1011</v>
      </c>
      <c r="B4225">
        <v>3</v>
      </c>
      <c r="C4225">
        <v>58</v>
      </c>
      <c r="D4225">
        <f>C4225-B4225</f>
        <v>55</v>
      </c>
      <c r="E4225">
        <v>0.23200000000000001</v>
      </c>
      <c r="F4225" s="1">
        <v>6.0000000000000002E-6</v>
      </c>
      <c r="G4225">
        <v>42</v>
      </c>
      <c r="H4225" t="s">
        <v>35</v>
      </c>
      <c r="I4225" t="s">
        <v>33</v>
      </c>
      <c r="J4225">
        <v>3.2389999999999999</v>
      </c>
      <c r="K4225">
        <v>4</v>
      </c>
      <c r="L4225">
        <v>0</v>
      </c>
      <c r="M4225">
        <v>1</v>
      </c>
      <c r="N4225">
        <v>6</v>
      </c>
      <c r="O4225">
        <v>0</v>
      </c>
      <c r="P4225">
        <v>3</v>
      </c>
      <c r="Q4225">
        <v>0</v>
      </c>
      <c r="R4225">
        <v>1</v>
      </c>
      <c r="S4225">
        <v>8</v>
      </c>
      <c r="T4225">
        <v>4</v>
      </c>
      <c r="U4225">
        <v>0</v>
      </c>
      <c r="V4225">
        <v>2</v>
      </c>
      <c r="W4225">
        <v>0</v>
      </c>
      <c r="X4225">
        <v>1</v>
      </c>
      <c r="Y4225">
        <v>2</v>
      </c>
      <c r="Z4225">
        <v>3</v>
      </c>
      <c r="AA4225">
        <v>3</v>
      </c>
      <c r="AB4225">
        <v>1</v>
      </c>
      <c r="AC4225">
        <v>2</v>
      </c>
      <c r="AD4225">
        <v>3</v>
      </c>
      <c r="AE4225">
        <f>SUM(M4225:N4225)/SUM(K4225:AD4225)</f>
        <v>0.15909090909090909</v>
      </c>
      <c r="AF4225">
        <f>SUM(S4225,Y4225)/SUM(K4225:AD4225)</f>
        <v>0.22727272727272727</v>
      </c>
      <c r="AG4225">
        <f t="shared" si="278"/>
        <v>0.15909090909090909</v>
      </c>
      <c r="AH4225">
        <f t="shared" si="279"/>
        <v>0.11363636363636363</v>
      </c>
      <c r="AI4225">
        <f t="shared" si="280"/>
        <v>0.13636363636363635</v>
      </c>
      <c r="AJ4225">
        <f t="shared" si="281"/>
        <v>0.20454545454545456</v>
      </c>
    </row>
    <row r="4226" spans="1:38" x14ac:dyDescent="0.2">
      <c r="A4226" t="s">
        <v>3343</v>
      </c>
      <c r="B4226">
        <v>1213</v>
      </c>
      <c r="C4226">
        <v>1495</v>
      </c>
      <c r="D4226">
        <f>C4226-B4226</f>
        <v>282</v>
      </c>
      <c r="E4226">
        <v>7.6399999999999996E-2</v>
      </c>
      <c r="F4226">
        <v>1.2945E-2</v>
      </c>
      <c r="G4226">
        <v>6</v>
      </c>
      <c r="H4226" t="s">
        <v>35</v>
      </c>
      <c r="I4226" t="s">
        <v>40</v>
      </c>
      <c r="J4226">
        <v>2.9390000000000001</v>
      </c>
      <c r="K4226">
        <v>3</v>
      </c>
      <c r="L4226">
        <v>0</v>
      </c>
      <c r="M4226">
        <v>15</v>
      </c>
      <c r="N4226">
        <v>9</v>
      </c>
      <c r="O4226">
        <v>0</v>
      </c>
      <c r="P4226">
        <v>12</v>
      </c>
      <c r="Q4226">
        <v>4</v>
      </c>
      <c r="R4226">
        <v>8</v>
      </c>
      <c r="S4226">
        <v>26</v>
      </c>
      <c r="T4226">
        <v>9</v>
      </c>
      <c r="U4226">
        <v>2</v>
      </c>
      <c r="V4226">
        <v>9</v>
      </c>
      <c r="W4226">
        <v>5</v>
      </c>
      <c r="X4226">
        <v>5</v>
      </c>
      <c r="Y4226">
        <v>4</v>
      </c>
      <c r="Z4226">
        <v>6</v>
      </c>
      <c r="AA4226">
        <v>9</v>
      </c>
      <c r="AB4226">
        <v>2</v>
      </c>
      <c r="AC4226">
        <v>1</v>
      </c>
      <c r="AD4226">
        <v>3</v>
      </c>
      <c r="AE4226">
        <f>SUM(M4226:N4226)/SUM(K4226:AD4226)</f>
        <v>0.18181818181818182</v>
      </c>
      <c r="AF4226">
        <f>SUM(S4226,Y4226)/SUM(K4226:AD4226)</f>
        <v>0.22727272727272727</v>
      </c>
      <c r="AG4226">
        <f t="shared" si="278"/>
        <v>0.15151515151515152</v>
      </c>
      <c r="AH4226">
        <f t="shared" si="279"/>
        <v>3.0303030303030304E-2</v>
      </c>
      <c r="AI4226">
        <f t="shared" si="280"/>
        <v>0.15909090909090909</v>
      </c>
      <c r="AJ4226">
        <f t="shared" si="281"/>
        <v>0.25</v>
      </c>
      <c r="AK4226">
        <v>3</v>
      </c>
      <c r="AL4226">
        <v>2</v>
      </c>
    </row>
    <row r="4227" spans="1:38" x14ac:dyDescent="0.2">
      <c r="A4227" t="s">
        <v>1509</v>
      </c>
      <c r="B4227">
        <v>26</v>
      </c>
      <c r="C4227">
        <v>108</v>
      </c>
      <c r="D4227">
        <f>C4227-B4227</f>
        <v>82</v>
      </c>
      <c r="E4227">
        <v>0.3327</v>
      </c>
      <c r="F4227">
        <v>3.6280000000000001E-3</v>
      </c>
      <c r="G4227">
        <v>66</v>
      </c>
      <c r="H4227" t="s">
        <v>32</v>
      </c>
      <c r="I4227" t="s">
        <v>44</v>
      </c>
      <c r="J4227">
        <v>2.6890000000000001</v>
      </c>
      <c r="K4227">
        <v>0</v>
      </c>
      <c r="L4227">
        <v>0</v>
      </c>
      <c r="M4227">
        <v>5</v>
      </c>
      <c r="N4227">
        <v>4</v>
      </c>
      <c r="O4227">
        <v>2</v>
      </c>
      <c r="P4227">
        <v>8</v>
      </c>
      <c r="Q4227">
        <v>0</v>
      </c>
      <c r="R4227">
        <v>1</v>
      </c>
      <c r="S4227">
        <v>6</v>
      </c>
      <c r="T4227">
        <v>2</v>
      </c>
      <c r="U4227">
        <v>1</v>
      </c>
      <c r="V4227">
        <v>4</v>
      </c>
      <c r="W4227">
        <v>0</v>
      </c>
      <c r="X4227">
        <v>3</v>
      </c>
      <c r="Y4227">
        <v>4</v>
      </c>
      <c r="Z4227">
        <v>0</v>
      </c>
      <c r="AA4227">
        <v>1</v>
      </c>
      <c r="AB4227">
        <v>1</v>
      </c>
      <c r="AC4227">
        <v>1</v>
      </c>
      <c r="AD4227">
        <v>1</v>
      </c>
      <c r="AE4227">
        <f>SUM(M4227:N4227)/SUM(K4227:AD4227)</f>
        <v>0.20454545454545456</v>
      </c>
      <c r="AF4227">
        <f>SUM(S4227,Y4227)/SUM(K4227:AD4227)</f>
        <v>0.22727272727272727</v>
      </c>
      <c r="AG4227">
        <f t="shared" ref="AG4227:AG4290" si="282">SUM(P4227,K4227,W4227)/SUM(K4227:AD4227)</f>
        <v>0.18181818181818182</v>
      </c>
      <c r="AH4227">
        <f t="shared" ref="AH4227:AH4290" si="283">SUM(AC4227,AD4227,O4227)/SUM(K4227:AD4227)</f>
        <v>9.0909090909090912E-2</v>
      </c>
      <c r="AI4227">
        <f t="shared" ref="AI4227:AI4290" si="284">SUM(R4227,T4227,AB4227,U4227)/SUM(K4227:AD4227)</f>
        <v>0.11363636363636363</v>
      </c>
      <c r="AJ4227">
        <f t="shared" ref="AJ4227:AJ4290" si="285">SUM(Q4227,X4227,V4227,AA4227,Z4227,L4227)/SUM(K4227:AD4227)</f>
        <v>0.18181818181818182</v>
      </c>
      <c r="AK4227">
        <v>1</v>
      </c>
      <c r="AL4227">
        <v>0</v>
      </c>
    </row>
    <row r="4228" spans="1:38" x14ac:dyDescent="0.2">
      <c r="A4228" t="s">
        <v>1020</v>
      </c>
      <c r="B4228">
        <v>17</v>
      </c>
      <c r="C4228">
        <v>373</v>
      </c>
      <c r="D4228">
        <f>C4228-B4228</f>
        <v>356</v>
      </c>
      <c r="E4228">
        <v>0.28899999999999998</v>
      </c>
      <c r="F4228">
        <v>2.5900000000000001E-4</v>
      </c>
      <c r="G4228">
        <v>54</v>
      </c>
      <c r="H4228" t="s">
        <v>32</v>
      </c>
      <c r="I4228" t="s">
        <v>49</v>
      </c>
      <c r="J4228">
        <v>2.673</v>
      </c>
      <c r="K4228">
        <v>4</v>
      </c>
      <c r="L4228">
        <v>1</v>
      </c>
      <c r="M4228">
        <v>20</v>
      </c>
      <c r="N4228">
        <v>19</v>
      </c>
      <c r="O4228">
        <v>2</v>
      </c>
      <c r="P4228">
        <v>12</v>
      </c>
      <c r="Q4228">
        <v>2</v>
      </c>
      <c r="R4228">
        <v>4</v>
      </c>
      <c r="S4228">
        <v>34</v>
      </c>
      <c r="T4228">
        <v>8</v>
      </c>
      <c r="U4228">
        <v>1</v>
      </c>
      <c r="V4228">
        <v>7</v>
      </c>
      <c r="W4228">
        <v>3</v>
      </c>
      <c r="X4228">
        <v>6</v>
      </c>
      <c r="Y4228">
        <v>1</v>
      </c>
      <c r="Z4228">
        <v>11</v>
      </c>
      <c r="AA4228">
        <v>8</v>
      </c>
      <c r="AB4228">
        <v>3</v>
      </c>
      <c r="AC4228">
        <v>1</v>
      </c>
      <c r="AD4228">
        <v>7</v>
      </c>
      <c r="AE4228">
        <f>SUM(M4228:N4228)/SUM(K4228:AD4228)</f>
        <v>0.25324675324675322</v>
      </c>
      <c r="AF4228">
        <f>SUM(S4228,Y4228)/SUM(K4228:AD4228)</f>
        <v>0.22727272727272727</v>
      </c>
      <c r="AG4228">
        <f t="shared" si="282"/>
        <v>0.12337662337662338</v>
      </c>
      <c r="AH4228">
        <f t="shared" si="283"/>
        <v>6.4935064935064929E-2</v>
      </c>
      <c r="AI4228">
        <f t="shared" si="284"/>
        <v>0.1038961038961039</v>
      </c>
      <c r="AJ4228">
        <f t="shared" si="285"/>
        <v>0.22727272727272727</v>
      </c>
      <c r="AK4228">
        <v>1</v>
      </c>
      <c r="AL4228">
        <v>0</v>
      </c>
    </row>
    <row r="4229" spans="1:38" x14ac:dyDescent="0.2">
      <c r="A4229" t="s">
        <v>422</v>
      </c>
      <c r="B4229">
        <v>312</v>
      </c>
      <c r="C4229">
        <v>336</v>
      </c>
      <c r="D4229">
        <f>C4229-B4229</f>
        <v>24</v>
      </c>
      <c r="E4229">
        <v>0.36919999999999997</v>
      </c>
      <c r="F4229">
        <v>2.6600000000000001E-4</v>
      </c>
      <c r="G4229">
        <v>78</v>
      </c>
      <c r="H4229" t="s">
        <v>46</v>
      </c>
      <c r="I4229" t="s">
        <v>423</v>
      </c>
      <c r="J4229">
        <v>2.9049999999999998</v>
      </c>
      <c r="K4229">
        <v>0</v>
      </c>
      <c r="L4229">
        <v>0</v>
      </c>
      <c r="M4229">
        <v>1</v>
      </c>
      <c r="N4229">
        <v>5</v>
      </c>
      <c r="O4229">
        <v>0</v>
      </c>
      <c r="P4229">
        <v>1</v>
      </c>
      <c r="Q4229">
        <v>1</v>
      </c>
      <c r="R4229">
        <v>2</v>
      </c>
      <c r="S4229">
        <v>3</v>
      </c>
      <c r="T4229">
        <v>0</v>
      </c>
      <c r="U4229">
        <v>2</v>
      </c>
      <c r="V4229">
        <v>0</v>
      </c>
      <c r="W4229">
        <v>0</v>
      </c>
      <c r="X4229">
        <v>1</v>
      </c>
      <c r="Y4229">
        <v>2</v>
      </c>
      <c r="Z4229">
        <v>0</v>
      </c>
      <c r="AA4229">
        <v>1</v>
      </c>
      <c r="AB4229">
        <v>1</v>
      </c>
      <c r="AC4229">
        <v>0</v>
      </c>
      <c r="AD4229">
        <v>2</v>
      </c>
      <c r="AE4229">
        <f>SUM(M4229:N4229)/SUM(K4229:AD4229)</f>
        <v>0.27272727272727271</v>
      </c>
      <c r="AF4229">
        <f>SUM(S4229,Y4229)/SUM(K4229:AD4229)</f>
        <v>0.22727272727272727</v>
      </c>
      <c r="AG4229">
        <f t="shared" si="282"/>
        <v>4.5454545454545456E-2</v>
      </c>
      <c r="AH4229">
        <f t="shared" si="283"/>
        <v>9.0909090909090912E-2</v>
      </c>
      <c r="AI4229">
        <f t="shared" si="284"/>
        <v>0.22727272727272727</v>
      </c>
      <c r="AJ4229">
        <f t="shared" si="285"/>
        <v>0.13636363636363635</v>
      </c>
    </row>
    <row r="4230" spans="1:38" x14ac:dyDescent="0.2">
      <c r="A4230" t="s">
        <v>3193</v>
      </c>
      <c r="B4230">
        <v>29</v>
      </c>
      <c r="C4230">
        <v>57</v>
      </c>
      <c r="D4230">
        <f>C4230-B4230</f>
        <v>28</v>
      </c>
      <c r="E4230">
        <v>0.82820000000000005</v>
      </c>
      <c r="F4230">
        <v>5.0146999999999997E-2</v>
      </c>
      <c r="G4230">
        <v>90</v>
      </c>
      <c r="H4230" t="s">
        <v>46</v>
      </c>
      <c r="I4230" t="s">
        <v>59</v>
      </c>
      <c r="J4230">
        <v>2.677</v>
      </c>
      <c r="K4230">
        <v>0</v>
      </c>
      <c r="L4230">
        <v>1</v>
      </c>
      <c r="M4230">
        <v>2</v>
      </c>
      <c r="N4230">
        <v>6</v>
      </c>
      <c r="O4230">
        <v>1</v>
      </c>
      <c r="P4230">
        <v>1</v>
      </c>
      <c r="Q4230">
        <v>0</v>
      </c>
      <c r="R4230">
        <v>1</v>
      </c>
      <c r="S4230">
        <v>5</v>
      </c>
      <c r="T4230">
        <v>1</v>
      </c>
      <c r="U4230">
        <v>1</v>
      </c>
      <c r="V4230">
        <v>1</v>
      </c>
      <c r="W4230">
        <v>0</v>
      </c>
      <c r="X4230">
        <v>1</v>
      </c>
      <c r="Y4230">
        <v>0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f>SUM(M4230:N4230)/SUM(K4230:AD4230)</f>
        <v>0.36363636363636365</v>
      </c>
      <c r="AF4230">
        <f>SUM(S4230,Y4230)/SUM(K4230:AD4230)</f>
        <v>0.22727272727272727</v>
      </c>
      <c r="AG4230">
        <f t="shared" si="282"/>
        <v>4.5454545454545456E-2</v>
      </c>
      <c r="AH4230">
        <f t="shared" si="283"/>
        <v>4.5454545454545456E-2</v>
      </c>
      <c r="AI4230">
        <f t="shared" si="284"/>
        <v>0.13636363636363635</v>
      </c>
      <c r="AJ4230">
        <f t="shared" si="285"/>
        <v>0.18181818181818182</v>
      </c>
    </row>
    <row r="4231" spans="1:38" x14ac:dyDescent="0.2">
      <c r="A4231" t="s">
        <v>374</v>
      </c>
      <c r="B4231">
        <v>5</v>
      </c>
      <c r="C4231">
        <v>381</v>
      </c>
      <c r="D4231">
        <f>C4231-B4231</f>
        <v>376</v>
      </c>
      <c r="E4231">
        <v>0.5534</v>
      </c>
      <c r="F4231">
        <v>0.14902199999999999</v>
      </c>
      <c r="G4231">
        <v>90</v>
      </c>
      <c r="H4231" t="s">
        <v>35</v>
      </c>
      <c r="I4231" t="s">
        <v>51</v>
      </c>
      <c r="J4231">
        <v>2.722</v>
      </c>
      <c r="K4231">
        <v>4</v>
      </c>
      <c r="L4231">
        <v>0</v>
      </c>
      <c r="M4231">
        <v>12</v>
      </c>
      <c r="N4231">
        <v>10</v>
      </c>
      <c r="O4231">
        <v>2</v>
      </c>
      <c r="P4231">
        <v>16</v>
      </c>
      <c r="Q4231">
        <v>4</v>
      </c>
      <c r="R4231">
        <v>4</v>
      </c>
      <c r="S4231">
        <v>22</v>
      </c>
      <c r="T4231">
        <v>6</v>
      </c>
      <c r="U4231">
        <v>1</v>
      </c>
      <c r="V4231">
        <v>17</v>
      </c>
      <c r="W4231">
        <v>6</v>
      </c>
      <c r="X4231">
        <v>9</v>
      </c>
      <c r="Y4231">
        <v>14</v>
      </c>
      <c r="Z4231">
        <v>16</v>
      </c>
      <c r="AA4231">
        <v>5</v>
      </c>
      <c r="AB4231">
        <v>7</v>
      </c>
      <c r="AC4231">
        <v>0</v>
      </c>
      <c r="AD4231">
        <v>3</v>
      </c>
      <c r="AE4231">
        <f>SUM(M4231:N4231)/SUM(K4231:AD4231)</f>
        <v>0.13924050632911392</v>
      </c>
      <c r="AF4231">
        <f>SUM(S4231,Y4231)/SUM(K4231:AD4231)</f>
        <v>0.22784810126582278</v>
      </c>
      <c r="AG4231">
        <f t="shared" si="282"/>
        <v>0.16455696202531644</v>
      </c>
      <c r="AH4231">
        <f t="shared" si="283"/>
        <v>3.1645569620253167E-2</v>
      </c>
      <c r="AI4231">
        <f t="shared" si="284"/>
        <v>0.11392405063291139</v>
      </c>
      <c r="AJ4231">
        <f t="shared" si="285"/>
        <v>0.32278481012658228</v>
      </c>
    </row>
    <row r="4232" spans="1:38" x14ac:dyDescent="0.2">
      <c r="A4232" t="s">
        <v>574</v>
      </c>
      <c r="B4232">
        <v>31</v>
      </c>
      <c r="C4232">
        <v>198</v>
      </c>
      <c r="D4232">
        <f>C4232-B4232</f>
        <v>167</v>
      </c>
      <c r="E4232">
        <v>0.35049999999999998</v>
      </c>
      <c r="F4232">
        <v>4.2299999999999998E-4</v>
      </c>
      <c r="G4232">
        <v>66</v>
      </c>
      <c r="H4232" t="s">
        <v>35</v>
      </c>
      <c r="I4232" t="s">
        <v>79</v>
      </c>
      <c r="J4232">
        <v>2.8620000000000001</v>
      </c>
      <c r="K4232">
        <v>3</v>
      </c>
      <c r="L4232">
        <v>0</v>
      </c>
      <c r="M4232">
        <v>7</v>
      </c>
      <c r="N4232">
        <v>7</v>
      </c>
      <c r="O4232">
        <v>0</v>
      </c>
      <c r="P4232">
        <v>18</v>
      </c>
      <c r="Q4232">
        <v>1</v>
      </c>
      <c r="R4232">
        <v>2</v>
      </c>
      <c r="S4232">
        <v>14</v>
      </c>
      <c r="T4232">
        <v>1</v>
      </c>
      <c r="U4232">
        <v>0</v>
      </c>
      <c r="V4232">
        <v>4</v>
      </c>
      <c r="W4232">
        <v>2</v>
      </c>
      <c r="X4232">
        <v>0</v>
      </c>
      <c r="Y4232">
        <v>4</v>
      </c>
      <c r="Z4232">
        <v>3</v>
      </c>
      <c r="AA4232">
        <v>6</v>
      </c>
      <c r="AB4232">
        <v>3</v>
      </c>
      <c r="AC4232">
        <v>2</v>
      </c>
      <c r="AD4232">
        <v>2</v>
      </c>
      <c r="AE4232">
        <f>SUM(M4232:N4232)/SUM(K4232:AD4232)</f>
        <v>0.17721518987341772</v>
      </c>
      <c r="AF4232">
        <f>SUM(S4232,Y4232)/SUM(K4232:AD4232)</f>
        <v>0.22784810126582278</v>
      </c>
      <c r="AG4232">
        <f t="shared" si="282"/>
        <v>0.29113924050632911</v>
      </c>
      <c r="AH4232">
        <f t="shared" si="283"/>
        <v>5.0632911392405063E-2</v>
      </c>
      <c r="AI4232">
        <f t="shared" si="284"/>
        <v>7.5949367088607597E-2</v>
      </c>
      <c r="AJ4232">
        <f t="shared" si="285"/>
        <v>0.17721518987341772</v>
      </c>
    </row>
    <row r="4233" spans="1:38" x14ac:dyDescent="0.2">
      <c r="A4233" t="s">
        <v>2304</v>
      </c>
      <c r="B4233">
        <v>143</v>
      </c>
      <c r="C4233">
        <v>253</v>
      </c>
      <c r="D4233">
        <f>C4233-B4233</f>
        <v>110</v>
      </c>
      <c r="E4233">
        <v>0.2555</v>
      </c>
      <c r="F4233">
        <v>3.2919999999999998E-3</v>
      </c>
      <c r="G4233">
        <v>42</v>
      </c>
      <c r="H4233" t="s">
        <v>35</v>
      </c>
      <c r="I4233" t="s">
        <v>33</v>
      </c>
      <c r="J4233">
        <v>3.0369999999999999</v>
      </c>
      <c r="K4233">
        <v>4</v>
      </c>
      <c r="L4233">
        <v>0</v>
      </c>
      <c r="M4233">
        <v>9</v>
      </c>
      <c r="N4233">
        <v>5</v>
      </c>
      <c r="O4233">
        <v>4</v>
      </c>
      <c r="P4233">
        <v>8</v>
      </c>
      <c r="Q4233">
        <v>2</v>
      </c>
      <c r="R4233">
        <v>1</v>
      </c>
      <c r="S4233">
        <v>17</v>
      </c>
      <c r="T4233">
        <v>4</v>
      </c>
      <c r="U4233">
        <v>1</v>
      </c>
      <c r="V4233">
        <v>3</v>
      </c>
      <c r="W4233">
        <v>1</v>
      </c>
      <c r="X4233">
        <v>3</v>
      </c>
      <c r="Y4233">
        <v>1</v>
      </c>
      <c r="Z4233">
        <v>6</v>
      </c>
      <c r="AA4233">
        <v>4</v>
      </c>
      <c r="AB4233">
        <v>2</v>
      </c>
      <c r="AC4233">
        <v>2</v>
      </c>
      <c r="AD4233">
        <v>2</v>
      </c>
      <c r="AE4233">
        <f>SUM(M4233:N4233)/SUM(K4233:AD4233)</f>
        <v>0.17721518987341772</v>
      </c>
      <c r="AF4233">
        <f>SUM(S4233,Y4233)/SUM(K4233:AD4233)</f>
        <v>0.22784810126582278</v>
      </c>
      <c r="AG4233">
        <f t="shared" si="282"/>
        <v>0.16455696202531644</v>
      </c>
      <c r="AH4233">
        <f t="shared" si="283"/>
        <v>0.10126582278481013</v>
      </c>
      <c r="AI4233">
        <f t="shared" si="284"/>
        <v>0.10126582278481013</v>
      </c>
      <c r="AJ4233">
        <f t="shared" si="285"/>
        <v>0.22784810126582278</v>
      </c>
    </row>
    <row r="4234" spans="1:38" x14ac:dyDescent="0.2">
      <c r="A4234" t="s">
        <v>110</v>
      </c>
      <c r="B4234">
        <v>7</v>
      </c>
      <c r="C4234">
        <v>436</v>
      </c>
      <c r="D4234">
        <f>C4234-B4234</f>
        <v>429</v>
      </c>
      <c r="E4234">
        <v>0.2293</v>
      </c>
      <c r="F4234" s="1">
        <v>1.9999999999999999E-6</v>
      </c>
      <c r="G4234">
        <v>42</v>
      </c>
      <c r="H4234" t="s">
        <v>46</v>
      </c>
      <c r="I4234" t="s">
        <v>111</v>
      </c>
      <c r="J4234">
        <v>2.6309999999999998</v>
      </c>
      <c r="K4234">
        <v>10</v>
      </c>
      <c r="L4234">
        <v>0</v>
      </c>
      <c r="M4234">
        <v>13</v>
      </c>
      <c r="N4234">
        <v>21</v>
      </c>
      <c r="O4234">
        <v>1</v>
      </c>
      <c r="P4234">
        <v>35</v>
      </c>
      <c r="Q4234">
        <v>4</v>
      </c>
      <c r="R4234">
        <v>2</v>
      </c>
      <c r="S4234">
        <v>29</v>
      </c>
      <c r="T4234">
        <v>4</v>
      </c>
      <c r="U4234">
        <v>1</v>
      </c>
      <c r="V4234">
        <v>8</v>
      </c>
      <c r="W4234">
        <v>5</v>
      </c>
      <c r="X4234">
        <v>7</v>
      </c>
      <c r="Y4234">
        <v>10</v>
      </c>
      <c r="Z4234">
        <v>13</v>
      </c>
      <c r="AA4234">
        <v>3</v>
      </c>
      <c r="AB4234">
        <v>3</v>
      </c>
      <c r="AC4234">
        <v>1</v>
      </c>
      <c r="AD4234">
        <v>1</v>
      </c>
      <c r="AE4234">
        <f>SUM(M4234:N4234)/SUM(K4234:AD4234)</f>
        <v>0.19883040935672514</v>
      </c>
      <c r="AF4234">
        <f>SUM(S4234,Y4234)/SUM(K4234:AD4234)</f>
        <v>0.22807017543859648</v>
      </c>
      <c r="AG4234">
        <f t="shared" si="282"/>
        <v>0.29239766081871343</v>
      </c>
      <c r="AH4234">
        <f t="shared" si="283"/>
        <v>1.7543859649122806E-2</v>
      </c>
      <c r="AI4234">
        <f t="shared" si="284"/>
        <v>5.8479532163742687E-2</v>
      </c>
      <c r="AJ4234">
        <f t="shared" si="285"/>
        <v>0.2046783625730994</v>
      </c>
      <c r="AK4234">
        <v>195</v>
      </c>
      <c r="AL4234">
        <v>23</v>
      </c>
    </row>
    <row r="4235" spans="1:38" x14ac:dyDescent="0.2">
      <c r="A4235" t="s">
        <v>385</v>
      </c>
      <c r="B4235">
        <v>10</v>
      </c>
      <c r="C4235">
        <v>185</v>
      </c>
      <c r="D4235">
        <f>C4235-B4235</f>
        <v>175</v>
      </c>
      <c r="E4235">
        <v>0.18279999999999999</v>
      </c>
      <c r="F4235" s="1">
        <v>9.0000000000000002E-6</v>
      </c>
      <c r="G4235">
        <v>18</v>
      </c>
      <c r="H4235" t="s">
        <v>35</v>
      </c>
      <c r="I4235" t="s">
        <v>49</v>
      </c>
      <c r="J4235">
        <v>2.5680000000000001</v>
      </c>
      <c r="K4235">
        <v>2</v>
      </c>
      <c r="L4235">
        <v>1</v>
      </c>
      <c r="M4235">
        <v>8</v>
      </c>
      <c r="N4235">
        <v>21</v>
      </c>
      <c r="O4235">
        <v>1</v>
      </c>
      <c r="P4235">
        <v>1</v>
      </c>
      <c r="Q4235">
        <v>0</v>
      </c>
      <c r="R4235">
        <v>5</v>
      </c>
      <c r="S4235">
        <v>14</v>
      </c>
      <c r="T4235">
        <v>4</v>
      </c>
      <c r="U4235">
        <v>3</v>
      </c>
      <c r="V4235">
        <v>6</v>
      </c>
      <c r="W4235">
        <v>2</v>
      </c>
      <c r="X4235">
        <v>13</v>
      </c>
      <c r="Y4235">
        <v>12</v>
      </c>
      <c r="Z4235">
        <v>8</v>
      </c>
      <c r="AA4235">
        <v>5</v>
      </c>
      <c r="AB4235">
        <v>5</v>
      </c>
      <c r="AC4235">
        <v>1</v>
      </c>
      <c r="AD4235">
        <v>2</v>
      </c>
      <c r="AE4235">
        <f>SUM(M4235:N4235)/SUM(K4235:AD4235)</f>
        <v>0.25438596491228072</v>
      </c>
      <c r="AF4235">
        <f>SUM(S4235,Y4235)/SUM(K4235:AD4235)</f>
        <v>0.22807017543859648</v>
      </c>
      <c r="AG4235">
        <f t="shared" si="282"/>
        <v>4.3859649122807015E-2</v>
      </c>
      <c r="AH4235">
        <f t="shared" si="283"/>
        <v>3.5087719298245612E-2</v>
      </c>
      <c r="AI4235">
        <f t="shared" si="284"/>
        <v>0.14912280701754385</v>
      </c>
      <c r="AJ4235">
        <f t="shared" si="285"/>
        <v>0.28947368421052633</v>
      </c>
    </row>
    <row r="4236" spans="1:38" x14ac:dyDescent="0.2">
      <c r="A4236" t="s">
        <v>1403</v>
      </c>
      <c r="B4236">
        <v>7</v>
      </c>
      <c r="C4236">
        <v>325</v>
      </c>
      <c r="D4236">
        <f>C4236-B4236</f>
        <v>318</v>
      </c>
      <c r="E4236">
        <v>0.3654</v>
      </c>
      <c r="F4236">
        <v>5.7000000000000003E-5</v>
      </c>
      <c r="G4236">
        <v>78</v>
      </c>
      <c r="H4236" t="s">
        <v>46</v>
      </c>
      <c r="I4236" t="s">
        <v>40</v>
      </c>
      <c r="J4236">
        <v>2.4279999999999999</v>
      </c>
      <c r="K4236">
        <v>4</v>
      </c>
      <c r="L4236">
        <v>0</v>
      </c>
      <c r="M4236">
        <v>13</v>
      </c>
      <c r="N4236">
        <v>17</v>
      </c>
      <c r="O4236">
        <v>0</v>
      </c>
      <c r="P4236">
        <v>19</v>
      </c>
      <c r="Q4236">
        <v>3</v>
      </c>
      <c r="R4236">
        <v>0</v>
      </c>
      <c r="S4236">
        <v>22</v>
      </c>
      <c r="T4236">
        <v>6</v>
      </c>
      <c r="U4236">
        <v>1</v>
      </c>
      <c r="V4236">
        <v>5</v>
      </c>
      <c r="W4236">
        <v>4</v>
      </c>
      <c r="X4236">
        <v>4</v>
      </c>
      <c r="Y4236">
        <v>4</v>
      </c>
      <c r="Z4236">
        <v>5</v>
      </c>
      <c r="AA4236">
        <v>5</v>
      </c>
      <c r="AB4236">
        <v>1</v>
      </c>
      <c r="AC4236">
        <v>1</v>
      </c>
      <c r="AD4236">
        <v>0</v>
      </c>
      <c r="AE4236">
        <f>SUM(M4236:N4236)/SUM(K4236:AD4236)</f>
        <v>0.26315789473684209</v>
      </c>
      <c r="AF4236">
        <f>SUM(S4236,Y4236)/SUM(K4236:AD4236)</f>
        <v>0.22807017543859648</v>
      </c>
      <c r="AG4236">
        <f t="shared" si="282"/>
        <v>0.23684210526315788</v>
      </c>
      <c r="AH4236">
        <f t="shared" si="283"/>
        <v>8.771929824561403E-3</v>
      </c>
      <c r="AI4236">
        <f t="shared" si="284"/>
        <v>7.0175438596491224E-2</v>
      </c>
      <c r="AJ4236">
        <f t="shared" si="285"/>
        <v>0.19298245614035087</v>
      </c>
      <c r="AK4236">
        <v>19</v>
      </c>
      <c r="AL4236">
        <v>0</v>
      </c>
    </row>
    <row r="4237" spans="1:38" x14ac:dyDescent="0.2">
      <c r="A4237" t="s">
        <v>2911</v>
      </c>
      <c r="B4237">
        <v>116</v>
      </c>
      <c r="C4237">
        <v>280</v>
      </c>
      <c r="D4237">
        <f>C4237-B4237</f>
        <v>164</v>
      </c>
      <c r="E4237">
        <v>0.1492</v>
      </c>
      <c r="F4237">
        <v>3.019E-3</v>
      </c>
      <c r="G4237">
        <v>6</v>
      </c>
      <c r="H4237" t="s">
        <v>35</v>
      </c>
      <c r="I4237" t="s">
        <v>40</v>
      </c>
      <c r="J4237">
        <v>2.6339999999999999</v>
      </c>
      <c r="K4237">
        <v>4</v>
      </c>
      <c r="L4237">
        <v>4</v>
      </c>
      <c r="M4237">
        <v>12</v>
      </c>
      <c r="N4237">
        <v>6</v>
      </c>
      <c r="O4237">
        <v>1</v>
      </c>
      <c r="P4237">
        <v>5</v>
      </c>
      <c r="Q4237">
        <v>4</v>
      </c>
      <c r="R4237">
        <v>1</v>
      </c>
      <c r="S4237">
        <v>8</v>
      </c>
      <c r="T4237">
        <v>5</v>
      </c>
      <c r="U4237">
        <v>1</v>
      </c>
      <c r="V4237">
        <v>4</v>
      </c>
      <c r="W4237">
        <v>3</v>
      </c>
      <c r="X4237">
        <v>7</v>
      </c>
      <c r="Y4237">
        <v>13</v>
      </c>
      <c r="Z4237">
        <v>8</v>
      </c>
      <c r="AA4237">
        <v>4</v>
      </c>
      <c r="AB4237">
        <v>1</v>
      </c>
      <c r="AC4237">
        <v>0</v>
      </c>
      <c r="AD4237">
        <v>1</v>
      </c>
      <c r="AE4237">
        <f>SUM(M4237:N4237)/SUM(K4237:AD4237)</f>
        <v>0.19565217391304349</v>
      </c>
      <c r="AF4237">
        <f>SUM(S4237,Y4237)/SUM(K4237:AD4237)</f>
        <v>0.22826086956521738</v>
      </c>
      <c r="AG4237">
        <f t="shared" si="282"/>
        <v>0.13043478260869565</v>
      </c>
      <c r="AH4237">
        <f t="shared" si="283"/>
        <v>2.1739130434782608E-2</v>
      </c>
      <c r="AI4237">
        <f t="shared" si="284"/>
        <v>8.6956521739130432E-2</v>
      </c>
      <c r="AJ4237">
        <f t="shared" si="285"/>
        <v>0.33695652173913043</v>
      </c>
    </row>
    <row r="4238" spans="1:38" x14ac:dyDescent="0.2">
      <c r="A4238" t="s">
        <v>2474</v>
      </c>
      <c r="B4238">
        <v>33</v>
      </c>
      <c r="C4238">
        <v>176</v>
      </c>
      <c r="D4238">
        <f>C4238-B4238</f>
        <v>143</v>
      </c>
      <c r="E4238">
        <v>0.2127</v>
      </c>
      <c r="F4238">
        <v>0</v>
      </c>
      <c r="G4238">
        <v>30</v>
      </c>
      <c r="H4238" t="s">
        <v>46</v>
      </c>
      <c r="I4238" t="s">
        <v>133</v>
      </c>
      <c r="J4238">
        <v>2.5299999999999998</v>
      </c>
      <c r="K4238">
        <v>6</v>
      </c>
      <c r="L4238">
        <v>0</v>
      </c>
      <c r="M4238">
        <v>8</v>
      </c>
      <c r="N4238">
        <v>12</v>
      </c>
      <c r="O4238">
        <v>2</v>
      </c>
      <c r="P4238">
        <v>4</v>
      </c>
      <c r="Q4238">
        <v>0</v>
      </c>
      <c r="R4238">
        <v>4</v>
      </c>
      <c r="S4238">
        <v>16</v>
      </c>
      <c r="T4238">
        <v>2</v>
      </c>
      <c r="U4238">
        <v>0</v>
      </c>
      <c r="V4238">
        <v>4</v>
      </c>
      <c r="W4238">
        <v>5</v>
      </c>
      <c r="X4238">
        <v>11</v>
      </c>
      <c r="Y4238">
        <v>5</v>
      </c>
      <c r="Z4238">
        <v>8</v>
      </c>
      <c r="AA4238">
        <v>2</v>
      </c>
      <c r="AB4238">
        <v>1</v>
      </c>
      <c r="AC4238">
        <v>0</v>
      </c>
      <c r="AD4238">
        <v>2</v>
      </c>
      <c r="AE4238">
        <f>SUM(M4238:N4238)/SUM(K4238:AD4238)</f>
        <v>0.21739130434782608</v>
      </c>
      <c r="AF4238">
        <f>SUM(S4238,Y4238)/SUM(K4238:AD4238)</f>
        <v>0.22826086956521738</v>
      </c>
      <c r="AG4238">
        <f t="shared" si="282"/>
        <v>0.16304347826086957</v>
      </c>
      <c r="AH4238">
        <f t="shared" si="283"/>
        <v>4.3478260869565216E-2</v>
      </c>
      <c r="AI4238">
        <f t="shared" si="284"/>
        <v>7.6086956521739135E-2</v>
      </c>
      <c r="AJ4238">
        <f t="shared" si="285"/>
        <v>0.27173913043478259</v>
      </c>
      <c r="AK4238">
        <v>2</v>
      </c>
      <c r="AL4238">
        <v>0</v>
      </c>
    </row>
    <row r="4239" spans="1:38" x14ac:dyDescent="0.2">
      <c r="A4239" t="s">
        <v>1848</v>
      </c>
      <c r="B4239">
        <v>5</v>
      </c>
      <c r="C4239">
        <v>220</v>
      </c>
      <c r="D4239">
        <f>C4239-B4239</f>
        <v>215</v>
      </c>
      <c r="E4239">
        <v>0.44069999999999998</v>
      </c>
      <c r="F4239">
        <v>1.265E-2</v>
      </c>
      <c r="G4239">
        <v>90</v>
      </c>
      <c r="H4239" t="s">
        <v>35</v>
      </c>
      <c r="I4239" t="s">
        <v>44</v>
      </c>
      <c r="J4239">
        <v>2.6070000000000002</v>
      </c>
      <c r="K4239">
        <v>5</v>
      </c>
      <c r="L4239">
        <v>0</v>
      </c>
      <c r="M4239">
        <v>8</v>
      </c>
      <c r="N4239">
        <v>14</v>
      </c>
      <c r="O4239">
        <v>1</v>
      </c>
      <c r="P4239">
        <v>7</v>
      </c>
      <c r="Q4239">
        <v>2</v>
      </c>
      <c r="R4239">
        <v>1</v>
      </c>
      <c r="S4239">
        <v>14</v>
      </c>
      <c r="T4239">
        <v>5</v>
      </c>
      <c r="U4239">
        <v>1</v>
      </c>
      <c r="V4239">
        <v>4</v>
      </c>
      <c r="W4239">
        <v>4</v>
      </c>
      <c r="X4239">
        <v>3</v>
      </c>
      <c r="Y4239">
        <v>7</v>
      </c>
      <c r="Z4239">
        <v>7</v>
      </c>
      <c r="AA4239">
        <v>6</v>
      </c>
      <c r="AB4239">
        <v>1</v>
      </c>
      <c r="AC4239">
        <v>0</v>
      </c>
      <c r="AD4239">
        <v>2</v>
      </c>
      <c r="AE4239">
        <f>SUM(M4239:N4239)/SUM(K4239:AD4239)</f>
        <v>0.2391304347826087</v>
      </c>
      <c r="AF4239">
        <f>SUM(S4239,Y4239)/SUM(K4239:AD4239)</f>
        <v>0.22826086956521738</v>
      </c>
      <c r="AG4239">
        <f t="shared" si="282"/>
        <v>0.17391304347826086</v>
      </c>
      <c r="AH4239">
        <f t="shared" si="283"/>
        <v>3.2608695652173912E-2</v>
      </c>
      <c r="AI4239">
        <f t="shared" si="284"/>
        <v>8.6956521739130432E-2</v>
      </c>
      <c r="AJ4239">
        <f t="shared" si="285"/>
        <v>0.2391304347826087</v>
      </c>
    </row>
    <row r="4240" spans="1:38" x14ac:dyDescent="0.2">
      <c r="A4240" t="s">
        <v>1043</v>
      </c>
      <c r="B4240">
        <v>100</v>
      </c>
      <c r="C4240">
        <v>798</v>
      </c>
      <c r="D4240">
        <f>C4240-B4240</f>
        <v>698</v>
      </c>
      <c r="E4240">
        <v>0.44640000000000002</v>
      </c>
      <c r="F4240">
        <v>1.2400000000000001E-4</v>
      </c>
      <c r="G4240">
        <v>90</v>
      </c>
      <c r="H4240" t="s">
        <v>32</v>
      </c>
      <c r="I4240" t="s">
        <v>72</v>
      </c>
      <c r="J4240">
        <v>2.4700000000000002</v>
      </c>
      <c r="K4240">
        <v>19</v>
      </c>
      <c r="L4240">
        <v>0</v>
      </c>
      <c r="M4240">
        <v>45</v>
      </c>
      <c r="N4240">
        <v>40</v>
      </c>
      <c r="O4240">
        <v>1</v>
      </c>
      <c r="P4240">
        <v>38</v>
      </c>
      <c r="Q4240">
        <v>7</v>
      </c>
      <c r="R4240">
        <v>2</v>
      </c>
      <c r="S4240">
        <v>45</v>
      </c>
      <c r="T4240">
        <v>12</v>
      </c>
      <c r="U4240">
        <v>4</v>
      </c>
      <c r="V4240">
        <v>16</v>
      </c>
      <c r="W4240">
        <v>11</v>
      </c>
      <c r="X4240">
        <v>8</v>
      </c>
      <c r="Y4240">
        <v>29</v>
      </c>
      <c r="Z4240">
        <v>22</v>
      </c>
      <c r="AA4240">
        <v>14</v>
      </c>
      <c r="AB4240">
        <v>5</v>
      </c>
      <c r="AC4240">
        <v>0</v>
      </c>
      <c r="AD4240">
        <v>6</v>
      </c>
      <c r="AE4240">
        <f>SUM(M4240:N4240)/SUM(K4240:AD4240)</f>
        <v>0.26234567901234568</v>
      </c>
      <c r="AF4240">
        <f>SUM(S4240,Y4240)/SUM(K4240:AD4240)</f>
        <v>0.22839506172839505</v>
      </c>
      <c r="AG4240">
        <f t="shared" si="282"/>
        <v>0.20987654320987653</v>
      </c>
      <c r="AH4240">
        <f t="shared" si="283"/>
        <v>2.1604938271604937E-2</v>
      </c>
      <c r="AI4240">
        <f t="shared" si="284"/>
        <v>7.098765432098765E-2</v>
      </c>
      <c r="AJ4240">
        <f t="shared" si="285"/>
        <v>0.20679012345679013</v>
      </c>
      <c r="AK4240">
        <v>4</v>
      </c>
      <c r="AL4240">
        <v>0</v>
      </c>
    </row>
    <row r="4241" spans="1:38" x14ac:dyDescent="0.2">
      <c r="A4241" t="s">
        <v>382</v>
      </c>
      <c r="B4241">
        <v>8</v>
      </c>
      <c r="C4241">
        <v>49</v>
      </c>
      <c r="D4241">
        <f>C4241-B4241</f>
        <v>41</v>
      </c>
      <c r="E4241">
        <v>0.20619999999999999</v>
      </c>
      <c r="F4241">
        <v>7.9640000000000006E-3</v>
      </c>
      <c r="G4241">
        <v>30</v>
      </c>
      <c r="H4241" t="s">
        <v>35</v>
      </c>
      <c r="I4241" t="s">
        <v>33</v>
      </c>
      <c r="J4241">
        <v>3.0489999999999999</v>
      </c>
      <c r="K4241">
        <v>1</v>
      </c>
      <c r="L4241">
        <v>2</v>
      </c>
      <c r="M4241">
        <v>1</v>
      </c>
      <c r="N4241">
        <v>2</v>
      </c>
      <c r="O4241">
        <v>0</v>
      </c>
      <c r="P4241">
        <v>4</v>
      </c>
      <c r="Q4241">
        <v>3</v>
      </c>
      <c r="R4241">
        <v>1</v>
      </c>
      <c r="S4241">
        <v>2</v>
      </c>
      <c r="T4241">
        <v>2</v>
      </c>
      <c r="U4241">
        <v>1</v>
      </c>
      <c r="V4241">
        <v>0</v>
      </c>
      <c r="W4241">
        <v>2</v>
      </c>
      <c r="X4241">
        <v>2</v>
      </c>
      <c r="Y4241">
        <v>6</v>
      </c>
      <c r="Z4241">
        <v>1</v>
      </c>
      <c r="AA4241">
        <v>4</v>
      </c>
      <c r="AB4241">
        <v>0</v>
      </c>
      <c r="AC4241">
        <v>0</v>
      </c>
      <c r="AD4241">
        <v>1</v>
      </c>
      <c r="AE4241">
        <f>SUM(M4241:N4241)/SUM(K4241:AD4241)</f>
        <v>8.5714285714285715E-2</v>
      </c>
      <c r="AF4241">
        <f>SUM(S4241,Y4241)/SUM(K4241:AD4241)</f>
        <v>0.22857142857142856</v>
      </c>
      <c r="AG4241">
        <f t="shared" si="282"/>
        <v>0.2</v>
      </c>
      <c r="AH4241">
        <f t="shared" si="283"/>
        <v>2.8571428571428571E-2</v>
      </c>
      <c r="AI4241">
        <f t="shared" si="284"/>
        <v>0.11428571428571428</v>
      </c>
      <c r="AJ4241">
        <f t="shared" si="285"/>
        <v>0.34285714285714286</v>
      </c>
    </row>
    <row r="4242" spans="1:38" x14ac:dyDescent="0.2">
      <c r="A4242" t="s">
        <v>1529</v>
      </c>
      <c r="B4242">
        <v>357</v>
      </c>
      <c r="C4242">
        <v>645</v>
      </c>
      <c r="D4242">
        <f>C4242-B4242</f>
        <v>288</v>
      </c>
      <c r="E4242">
        <v>0.18870000000000001</v>
      </c>
      <c r="F4242">
        <v>3.39E-4</v>
      </c>
      <c r="G4242">
        <v>18</v>
      </c>
      <c r="H4242" t="s">
        <v>35</v>
      </c>
      <c r="I4242" t="s">
        <v>44</v>
      </c>
      <c r="J4242">
        <v>3.4460000000000002</v>
      </c>
      <c r="K4242">
        <v>6</v>
      </c>
      <c r="L4242">
        <v>1</v>
      </c>
      <c r="M4242">
        <v>10</v>
      </c>
      <c r="N4242">
        <v>8</v>
      </c>
      <c r="O4242">
        <v>3</v>
      </c>
      <c r="P4242">
        <v>13</v>
      </c>
      <c r="Q4242">
        <v>4</v>
      </c>
      <c r="R4242">
        <v>8</v>
      </c>
      <c r="S4242">
        <v>22</v>
      </c>
      <c r="T4242">
        <v>11</v>
      </c>
      <c r="U4242">
        <v>3</v>
      </c>
      <c r="V4242">
        <v>7</v>
      </c>
      <c r="W4242">
        <v>7</v>
      </c>
      <c r="X4242">
        <v>3</v>
      </c>
      <c r="Y4242">
        <v>10</v>
      </c>
      <c r="Z4242">
        <v>11</v>
      </c>
      <c r="AA4242">
        <v>5</v>
      </c>
      <c r="AB4242">
        <v>5</v>
      </c>
      <c r="AC4242">
        <v>1</v>
      </c>
      <c r="AD4242">
        <v>2</v>
      </c>
      <c r="AE4242">
        <f>SUM(M4242:N4242)/SUM(K4242:AD4242)</f>
        <v>0.12857142857142856</v>
      </c>
      <c r="AF4242">
        <f>SUM(S4242,Y4242)/SUM(K4242:AD4242)</f>
        <v>0.22857142857142856</v>
      </c>
      <c r="AG4242">
        <f t="shared" si="282"/>
        <v>0.18571428571428572</v>
      </c>
      <c r="AH4242">
        <f t="shared" si="283"/>
        <v>4.2857142857142858E-2</v>
      </c>
      <c r="AI4242">
        <f t="shared" si="284"/>
        <v>0.19285714285714287</v>
      </c>
      <c r="AJ4242">
        <f t="shared" si="285"/>
        <v>0.22142857142857142</v>
      </c>
    </row>
    <row r="4243" spans="1:38" x14ac:dyDescent="0.2">
      <c r="A4243" t="s">
        <v>3028</v>
      </c>
      <c r="B4243">
        <v>1233</v>
      </c>
      <c r="C4243">
        <v>1273</v>
      </c>
      <c r="D4243">
        <f>C4243-B4243</f>
        <v>40</v>
      </c>
      <c r="E4243">
        <v>0.30149999999999999</v>
      </c>
      <c r="F4243">
        <v>6.5440000000000003E-3</v>
      </c>
      <c r="G4243">
        <v>54</v>
      </c>
      <c r="H4243" t="s">
        <v>35</v>
      </c>
      <c r="I4243" t="s">
        <v>49</v>
      </c>
      <c r="J4243">
        <v>3.4630000000000001</v>
      </c>
      <c r="K4243">
        <v>2</v>
      </c>
      <c r="L4243">
        <v>0</v>
      </c>
      <c r="M4243">
        <v>3</v>
      </c>
      <c r="N4243">
        <v>3</v>
      </c>
      <c r="O4243">
        <v>0</v>
      </c>
      <c r="P4243">
        <v>1</v>
      </c>
      <c r="Q4243">
        <v>3</v>
      </c>
      <c r="R4243">
        <v>4</v>
      </c>
      <c r="S4243">
        <v>3</v>
      </c>
      <c r="T4243">
        <v>2</v>
      </c>
      <c r="U4243">
        <v>2</v>
      </c>
      <c r="V4243">
        <v>2</v>
      </c>
      <c r="W4243">
        <v>0</v>
      </c>
      <c r="X4243">
        <v>1</v>
      </c>
      <c r="Y4243">
        <v>5</v>
      </c>
      <c r="Z4243">
        <v>0</v>
      </c>
      <c r="AA4243">
        <v>1</v>
      </c>
      <c r="AB4243">
        <v>2</v>
      </c>
      <c r="AC4243">
        <v>0</v>
      </c>
      <c r="AD4243">
        <v>1</v>
      </c>
      <c r="AE4243">
        <f>SUM(M4243:N4243)/SUM(K4243:AD4243)</f>
        <v>0.17142857142857143</v>
      </c>
      <c r="AF4243">
        <f>SUM(S4243,Y4243)/SUM(K4243:AD4243)</f>
        <v>0.22857142857142856</v>
      </c>
      <c r="AG4243">
        <f t="shared" si="282"/>
        <v>8.5714285714285715E-2</v>
      </c>
      <c r="AH4243">
        <f t="shared" si="283"/>
        <v>2.8571428571428571E-2</v>
      </c>
      <c r="AI4243">
        <f t="shared" si="284"/>
        <v>0.2857142857142857</v>
      </c>
      <c r="AJ4243">
        <f t="shared" si="285"/>
        <v>0.2</v>
      </c>
    </row>
    <row r="4244" spans="1:38" x14ac:dyDescent="0.2">
      <c r="A4244" t="s">
        <v>559</v>
      </c>
      <c r="B4244">
        <v>668</v>
      </c>
      <c r="C4244">
        <v>720</v>
      </c>
      <c r="D4244">
        <f>C4244-B4244</f>
        <v>52</v>
      </c>
      <c r="E4244">
        <v>0.24759999999999999</v>
      </c>
      <c r="F4244">
        <v>3.0179999999999998E-3</v>
      </c>
      <c r="G4244">
        <v>42</v>
      </c>
      <c r="H4244" t="s">
        <v>32</v>
      </c>
      <c r="I4244" t="s">
        <v>33</v>
      </c>
      <c r="J4244">
        <v>2.806</v>
      </c>
      <c r="K4244">
        <v>0</v>
      </c>
      <c r="L4244">
        <v>0</v>
      </c>
      <c r="M4244">
        <v>5</v>
      </c>
      <c r="N4244">
        <v>3</v>
      </c>
      <c r="O4244">
        <v>2</v>
      </c>
      <c r="P4244">
        <v>2</v>
      </c>
      <c r="Q4244">
        <v>1</v>
      </c>
      <c r="R4244">
        <v>1</v>
      </c>
      <c r="S4244">
        <v>7</v>
      </c>
      <c r="T4244">
        <v>3</v>
      </c>
      <c r="U4244">
        <v>0</v>
      </c>
      <c r="V4244">
        <v>2</v>
      </c>
      <c r="W4244">
        <v>0</v>
      </c>
      <c r="X4244">
        <v>1</v>
      </c>
      <c r="Y4244">
        <v>1</v>
      </c>
      <c r="Z4244">
        <v>2</v>
      </c>
      <c r="AA4244">
        <v>2</v>
      </c>
      <c r="AB4244">
        <v>0</v>
      </c>
      <c r="AC4244">
        <v>1</v>
      </c>
      <c r="AD4244">
        <v>2</v>
      </c>
      <c r="AE4244">
        <f>SUM(M4244:N4244)/SUM(K4244:AD4244)</f>
        <v>0.22857142857142856</v>
      </c>
      <c r="AF4244">
        <f>SUM(S4244,Y4244)/SUM(K4244:AD4244)</f>
        <v>0.22857142857142856</v>
      </c>
      <c r="AG4244">
        <f t="shared" si="282"/>
        <v>5.7142857142857141E-2</v>
      </c>
      <c r="AH4244">
        <f t="shared" si="283"/>
        <v>0.14285714285714285</v>
      </c>
      <c r="AI4244">
        <f t="shared" si="284"/>
        <v>0.11428571428571428</v>
      </c>
      <c r="AJ4244">
        <f t="shared" si="285"/>
        <v>0.22857142857142856</v>
      </c>
    </row>
    <row r="4245" spans="1:38" x14ac:dyDescent="0.2">
      <c r="A4245" t="s">
        <v>1274</v>
      </c>
      <c r="B4245">
        <v>804</v>
      </c>
      <c r="C4245">
        <v>1056</v>
      </c>
      <c r="D4245">
        <f>C4245-B4245</f>
        <v>252</v>
      </c>
      <c r="E4245">
        <v>0.25480000000000003</v>
      </c>
      <c r="F4245">
        <v>5.0199999999999995E-4</v>
      </c>
      <c r="G4245">
        <v>42</v>
      </c>
      <c r="H4245" t="s">
        <v>46</v>
      </c>
      <c r="I4245" t="s">
        <v>33</v>
      </c>
      <c r="J4245">
        <v>2.5640000000000001</v>
      </c>
      <c r="K4245">
        <v>5</v>
      </c>
      <c r="L4245">
        <v>0</v>
      </c>
      <c r="M4245">
        <v>11</v>
      </c>
      <c r="N4245">
        <v>21</v>
      </c>
      <c r="O4245">
        <v>4</v>
      </c>
      <c r="P4245">
        <v>7</v>
      </c>
      <c r="Q4245">
        <v>2</v>
      </c>
      <c r="R4245">
        <v>1</v>
      </c>
      <c r="S4245">
        <v>20</v>
      </c>
      <c r="T4245">
        <v>6</v>
      </c>
      <c r="U4245">
        <v>3</v>
      </c>
      <c r="V4245">
        <v>10</v>
      </c>
      <c r="W4245">
        <v>5</v>
      </c>
      <c r="X4245">
        <v>6</v>
      </c>
      <c r="Y4245">
        <v>12</v>
      </c>
      <c r="Z4245">
        <v>11</v>
      </c>
      <c r="AA4245">
        <v>10</v>
      </c>
      <c r="AB4245">
        <v>3</v>
      </c>
      <c r="AC4245">
        <v>0</v>
      </c>
      <c r="AD4245">
        <v>3</v>
      </c>
      <c r="AE4245">
        <f>SUM(M4245:N4245)/SUM(K4245:AD4245)</f>
        <v>0.22857142857142856</v>
      </c>
      <c r="AF4245">
        <f>SUM(S4245,Y4245)/SUM(K4245:AD4245)</f>
        <v>0.22857142857142856</v>
      </c>
      <c r="AG4245">
        <f t="shared" si="282"/>
        <v>0.12142857142857143</v>
      </c>
      <c r="AH4245">
        <f t="shared" si="283"/>
        <v>0.05</v>
      </c>
      <c r="AI4245">
        <f t="shared" si="284"/>
        <v>9.285714285714286E-2</v>
      </c>
      <c r="AJ4245">
        <f t="shared" si="285"/>
        <v>0.27857142857142858</v>
      </c>
    </row>
    <row r="4246" spans="1:38" x14ac:dyDescent="0.2">
      <c r="A4246" t="s">
        <v>2831</v>
      </c>
      <c r="B4246">
        <v>5</v>
      </c>
      <c r="C4246">
        <v>133</v>
      </c>
      <c r="D4246">
        <f>C4246-B4246</f>
        <v>128</v>
      </c>
      <c r="E4246">
        <v>0.19109999999999999</v>
      </c>
      <c r="F4246">
        <v>2.346E-3</v>
      </c>
      <c r="G4246">
        <v>18</v>
      </c>
      <c r="H4246" t="s">
        <v>35</v>
      </c>
      <c r="I4246" t="s">
        <v>33</v>
      </c>
      <c r="J4246">
        <v>2.2589999999999999</v>
      </c>
      <c r="K4246">
        <v>3</v>
      </c>
      <c r="L4246">
        <v>0</v>
      </c>
      <c r="M4246">
        <v>8</v>
      </c>
      <c r="N4246">
        <v>8</v>
      </c>
      <c r="O4246">
        <v>2</v>
      </c>
      <c r="P4246">
        <v>4</v>
      </c>
      <c r="Q4246">
        <v>1</v>
      </c>
      <c r="R4246">
        <v>0</v>
      </c>
      <c r="S4246">
        <v>10</v>
      </c>
      <c r="T4246">
        <v>1</v>
      </c>
      <c r="U4246">
        <v>0</v>
      </c>
      <c r="V4246">
        <v>8</v>
      </c>
      <c r="W4246">
        <v>4</v>
      </c>
      <c r="X4246">
        <v>3</v>
      </c>
      <c r="Y4246">
        <v>6</v>
      </c>
      <c r="Z4246">
        <v>8</v>
      </c>
      <c r="AA4246">
        <v>1</v>
      </c>
      <c r="AB4246">
        <v>2</v>
      </c>
      <c r="AC4246">
        <v>0</v>
      </c>
      <c r="AD4246">
        <v>1</v>
      </c>
      <c r="AE4246">
        <f>SUM(M4246:N4246)/SUM(K4246:AD4246)</f>
        <v>0.22857142857142856</v>
      </c>
      <c r="AF4246">
        <f>SUM(S4246,Y4246)/SUM(K4246:AD4246)</f>
        <v>0.22857142857142856</v>
      </c>
      <c r="AG4246">
        <f t="shared" si="282"/>
        <v>0.15714285714285714</v>
      </c>
      <c r="AH4246">
        <f t="shared" si="283"/>
        <v>4.2857142857142858E-2</v>
      </c>
      <c r="AI4246">
        <f t="shared" si="284"/>
        <v>4.2857142857142858E-2</v>
      </c>
      <c r="AJ4246">
        <f t="shared" si="285"/>
        <v>0.3</v>
      </c>
    </row>
    <row r="4247" spans="1:38" x14ac:dyDescent="0.2">
      <c r="A4247" t="s">
        <v>1858</v>
      </c>
      <c r="B4247">
        <v>4</v>
      </c>
      <c r="C4247">
        <v>475</v>
      </c>
      <c r="D4247">
        <f>C4247-B4247</f>
        <v>471</v>
      </c>
      <c r="E4247">
        <v>0.36520000000000002</v>
      </c>
      <c r="F4247">
        <v>2.0000000000000002E-5</v>
      </c>
      <c r="G4247">
        <v>78</v>
      </c>
      <c r="H4247" t="s">
        <v>32</v>
      </c>
      <c r="I4247" t="s">
        <v>49</v>
      </c>
      <c r="J4247">
        <v>2.431</v>
      </c>
      <c r="K4247">
        <v>6</v>
      </c>
      <c r="L4247">
        <v>1</v>
      </c>
      <c r="M4247">
        <v>15</v>
      </c>
      <c r="N4247">
        <v>24</v>
      </c>
      <c r="O4247">
        <v>1</v>
      </c>
      <c r="P4247">
        <v>31</v>
      </c>
      <c r="Q4247">
        <v>3</v>
      </c>
      <c r="R4247">
        <v>2</v>
      </c>
      <c r="S4247">
        <v>36</v>
      </c>
      <c r="T4247">
        <v>4</v>
      </c>
      <c r="U4247">
        <v>0</v>
      </c>
      <c r="V4247">
        <v>13</v>
      </c>
      <c r="W4247">
        <v>7</v>
      </c>
      <c r="X4247">
        <v>8</v>
      </c>
      <c r="Y4247">
        <v>7</v>
      </c>
      <c r="Z4247">
        <v>17</v>
      </c>
      <c r="AA4247">
        <v>9</v>
      </c>
      <c r="AB4247">
        <v>2</v>
      </c>
      <c r="AC4247">
        <v>0</v>
      </c>
      <c r="AD4247">
        <v>2</v>
      </c>
      <c r="AE4247">
        <f>SUM(M4247:N4247)/SUM(K4247:AD4247)</f>
        <v>0.20744680851063829</v>
      </c>
      <c r="AF4247">
        <f>SUM(S4247,Y4247)/SUM(K4247:AD4247)</f>
        <v>0.22872340425531915</v>
      </c>
      <c r="AG4247">
        <f t="shared" si="282"/>
        <v>0.23404255319148937</v>
      </c>
      <c r="AH4247">
        <f t="shared" si="283"/>
        <v>1.5957446808510637E-2</v>
      </c>
      <c r="AI4247">
        <f t="shared" si="284"/>
        <v>4.2553191489361701E-2</v>
      </c>
      <c r="AJ4247">
        <f t="shared" si="285"/>
        <v>0.27127659574468083</v>
      </c>
      <c r="AK4247">
        <v>14</v>
      </c>
      <c r="AL4247">
        <v>0</v>
      </c>
    </row>
    <row r="4248" spans="1:38" x14ac:dyDescent="0.2">
      <c r="A4248" t="s">
        <v>2477</v>
      </c>
      <c r="B4248">
        <v>202</v>
      </c>
      <c r="C4248">
        <v>444</v>
      </c>
      <c r="D4248">
        <f>C4248-B4248</f>
        <v>242</v>
      </c>
      <c r="E4248">
        <v>0.16200000000000001</v>
      </c>
      <c r="F4248">
        <v>1.93E-4</v>
      </c>
      <c r="G4248">
        <v>6</v>
      </c>
      <c r="H4248" t="s">
        <v>35</v>
      </c>
      <c r="I4248" t="s">
        <v>44</v>
      </c>
      <c r="J4248">
        <v>2.8359999999999999</v>
      </c>
      <c r="K4248">
        <v>6</v>
      </c>
      <c r="L4248">
        <v>0</v>
      </c>
      <c r="M4248">
        <v>11</v>
      </c>
      <c r="N4248">
        <v>10</v>
      </c>
      <c r="O4248">
        <v>2</v>
      </c>
      <c r="P4248">
        <v>9</v>
      </c>
      <c r="Q4248">
        <v>0</v>
      </c>
      <c r="R4248">
        <v>3</v>
      </c>
      <c r="S4248">
        <v>18</v>
      </c>
      <c r="T4248">
        <v>4</v>
      </c>
      <c r="U4248">
        <v>3</v>
      </c>
      <c r="V4248">
        <v>12</v>
      </c>
      <c r="W4248">
        <v>7</v>
      </c>
      <c r="X4248">
        <v>4</v>
      </c>
      <c r="Y4248">
        <v>9</v>
      </c>
      <c r="Z4248">
        <v>9</v>
      </c>
      <c r="AA4248">
        <v>3</v>
      </c>
      <c r="AB4248">
        <v>5</v>
      </c>
      <c r="AC4248">
        <v>0</v>
      </c>
      <c r="AD4248">
        <v>3</v>
      </c>
      <c r="AE4248">
        <f>SUM(M4248:N4248)/SUM(K4248:AD4248)</f>
        <v>0.17796610169491525</v>
      </c>
      <c r="AF4248">
        <f>SUM(S4248,Y4248)/SUM(K4248:AD4248)</f>
        <v>0.2288135593220339</v>
      </c>
      <c r="AG4248">
        <f t="shared" si="282"/>
        <v>0.1864406779661017</v>
      </c>
      <c r="AH4248">
        <f t="shared" si="283"/>
        <v>4.2372881355932202E-2</v>
      </c>
      <c r="AI4248">
        <f t="shared" si="284"/>
        <v>0.1271186440677966</v>
      </c>
      <c r="AJ4248">
        <f t="shared" si="285"/>
        <v>0.23728813559322035</v>
      </c>
    </row>
    <row r="4249" spans="1:38" x14ac:dyDescent="0.2">
      <c r="A4249" t="s">
        <v>2606</v>
      </c>
      <c r="B4249">
        <v>5</v>
      </c>
      <c r="C4249">
        <v>350</v>
      </c>
      <c r="D4249">
        <f>C4249-B4249</f>
        <v>345</v>
      </c>
      <c r="E4249">
        <v>0.2387</v>
      </c>
      <c r="F4249">
        <v>3.5790000000000001E-3</v>
      </c>
      <c r="G4249">
        <v>42</v>
      </c>
      <c r="H4249" t="s">
        <v>35</v>
      </c>
      <c r="I4249" t="s">
        <v>51</v>
      </c>
      <c r="J4249">
        <v>2.7850000000000001</v>
      </c>
      <c r="K4249">
        <v>2</v>
      </c>
      <c r="L4249">
        <v>0</v>
      </c>
      <c r="M4249">
        <v>4</v>
      </c>
      <c r="N4249">
        <v>13</v>
      </c>
      <c r="O4249">
        <v>2</v>
      </c>
      <c r="P4249">
        <v>8</v>
      </c>
      <c r="Q4249">
        <v>3</v>
      </c>
      <c r="R4249">
        <v>4</v>
      </c>
      <c r="S4249">
        <v>25</v>
      </c>
      <c r="T4249">
        <v>7</v>
      </c>
      <c r="U4249">
        <v>2</v>
      </c>
      <c r="V4249">
        <v>16</v>
      </c>
      <c r="W4249">
        <v>6</v>
      </c>
      <c r="X4249">
        <v>7</v>
      </c>
      <c r="Y4249">
        <v>8</v>
      </c>
      <c r="Z4249">
        <v>18</v>
      </c>
      <c r="AA4249">
        <v>14</v>
      </c>
      <c r="AB4249">
        <v>4</v>
      </c>
      <c r="AC4249">
        <v>0</v>
      </c>
      <c r="AD4249">
        <v>1</v>
      </c>
      <c r="AE4249">
        <f>SUM(M4249:N4249)/SUM(K4249:AD4249)</f>
        <v>0.11805555555555555</v>
      </c>
      <c r="AF4249">
        <f>SUM(S4249,Y4249)/SUM(K4249:AD4249)</f>
        <v>0.22916666666666666</v>
      </c>
      <c r="AG4249">
        <f t="shared" si="282"/>
        <v>0.1111111111111111</v>
      </c>
      <c r="AH4249">
        <f t="shared" si="283"/>
        <v>2.0833333333333332E-2</v>
      </c>
      <c r="AI4249">
        <f t="shared" si="284"/>
        <v>0.11805555555555555</v>
      </c>
      <c r="AJ4249">
        <f t="shared" si="285"/>
        <v>0.40277777777777779</v>
      </c>
    </row>
    <row r="4250" spans="1:38" x14ac:dyDescent="0.2">
      <c r="A4250" t="s">
        <v>1182</v>
      </c>
      <c r="B4250">
        <v>276</v>
      </c>
      <c r="C4250">
        <v>609</v>
      </c>
      <c r="D4250">
        <f>C4250-B4250</f>
        <v>333</v>
      </c>
      <c r="E4250">
        <v>0.2092</v>
      </c>
      <c r="F4250" s="1">
        <v>5.0000000000000004E-6</v>
      </c>
      <c r="G4250">
        <v>30</v>
      </c>
      <c r="H4250" t="s">
        <v>35</v>
      </c>
      <c r="I4250" t="s">
        <v>44</v>
      </c>
      <c r="J4250">
        <v>2.89</v>
      </c>
      <c r="K4250">
        <v>6</v>
      </c>
      <c r="L4250">
        <v>1</v>
      </c>
      <c r="M4250">
        <v>16</v>
      </c>
      <c r="N4250">
        <v>8</v>
      </c>
      <c r="O4250">
        <v>6</v>
      </c>
      <c r="P4250">
        <v>12</v>
      </c>
      <c r="Q4250">
        <v>4</v>
      </c>
      <c r="R4250">
        <v>10</v>
      </c>
      <c r="S4250">
        <v>28</v>
      </c>
      <c r="T4250">
        <v>11</v>
      </c>
      <c r="U4250">
        <v>2</v>
      </c>
      <c r="V4250">
        <v>21</v>
      </c>
      <c r="W4250">
        <v>12</v>
      </c>
      <c r="X4250">
        <v>8</v>
      </c>
      <c r="Y4250">
        <v>16</v>
      </c>
      <c r="Z4250">
        <v>17</v>
      </c>
      <c r="AA4250">
        <v>9</v>
      </c>
      <c r="AB4250">
        <v>0</v>
      </c>
      <c r="AC4250">
        <v>0</v>
      </c>
      <c r="AD4250">
        <v>5</v>
      </c>
      <c r="AE4250">
        <f>SUM(M4250:N4250)/SUM(K4250:AD4250)</f>
        <v>0.125</v>
      </c>
      <c r="AF4250">
        <f>SUM(S4250,Y4250)/SUM(K4250:AD4250)</f>
        <v>0.22916666666666666</v>
      </c>
      <c r="AG4250">
        <f t="shared" si="282"/>
        <v>0.15625</v>
      </c>
      <c r="AH4250">
        <f t="shared" si="283"/>
        <v>5.7291666666666664E-2</v>
      </c>
      <c r="AI4250">
        <f t="shared" si="284"/>
        <v>0.11979166666666667</v>
      </c>
      <c r="AJ4250">
        <f t="shared" si="285"/>
        <v>0.3125</v>
      </c>
    </row>
    <row r="4251" spans="1:38" x14ac:dyDescent="0.2">
      <c r="A4251" t="s">
        <v>3252</v>
      </c>
      <c r="B4251">
        <v>42</v>
      </c>
      <c r="C4251">
        <v>126</v>
      </c>
      <c r="D4251">
        <f>C4251-B4251</f>
        <v>84</v>
      </c>
      <c r="E4251">
        <v>0.31230000000000002</v>
      </c>
      <c r="F4251">
        <v>3.7039999999999998E-3</v>
      </c>
      <c r="G4251">
        <v>66</v>
      </c>
      <c r="H4251" t="s">
        <v>35</v>
      </c>
      <c r="I4251" t="s">
        <v>49</v>
      </c>
      <c r="J4251">
        <v>2.8420000000000001</v>
      </c>
      <c r="K4251">
        <v>2</v>
      </c>
      <c r="L4251">
        <v>1</v>
      </c>
      <c r="M4251">
        <v>4</v>
      </c>
      <c r="N4251">
        <v>5</v>
      </c>
      <c r="O4251">
        <v>0</v>
      </c>
      <c r="P4251">
        <v>5</v>
      </c>
      <c r="Q4251">
        <v>0</v>
      </c>
      <c r="R4251">
        <v>1</v>
      </c>
      <c r="S4251">
        <v>7</v>
      </c>
      <c r="T4251">
        <v>2</v>
      </c>
      <c r="U4251">
        <v>1</v>
      </c>
      <c r="V4251">
        <v>2</v>
      </c>
      <c r="W4251">
        <v>3</v>
      </c>
      <c r="X4251">
        <v>2</v>
      </c>
      <c r="Y4251">
        <v>4</v>
      </c>
      <c r="Z4251">
        <v>5</v>
      </c>
      <c r="AA4251">
        <v>2</v>
      </c>
      <c r="AB4251">
        <v>1</v>
      </c>
      <c r="AC4251">
        <v>1</v>
      </c>
      <c r="AD4251">
        <v>0</v>
      </c>
      <c r="AE4251">
        <f>SUM(M4251:N4251)/SUM(K4251:AD4251)</f>
        <v>0.1875</v>
      </c>
      <c r="AF4251">
        <f>SUM(S4251,Y4251)/SUM(K4251:AD4251)</f>
        <v>0.22916666666666666</v>
      </c>
      <c r="AG4251">
        <f t="shared" si="282"/>
        <v>0.20833333333333334</v>
      </c>
      <c r="AH4251">
        <f t="shared" si="283"/>
        <v>2.0833333333333332E-2</v>
      </c>
      <c r="AI4251">
        <f t="shared" si="284"/>
        <v>0.10416666666666667</v>
      </c>
      <c r="AJ4251">
        <f t="shared" si="285"/>
        <v>0.25</v>
      </c>
    </row>
    <row r="4252" spans="1:38" x14ac:dyDescent="0.2">
      <c r="A4252" t="s">
        <v>920</v>
      </c>
      <c r="B4252">
        <v>11</v>
      </c>
      <c r="C4252">
        <v>294</v>
      </c>
      <c r="D4252">
        <f>C4252-B4252</f>
        <v>283</v>
      </c>
      <c r="E4252">
        <v>0.3367</v>
      </c>
      <c r="F4252">
        <v>3.6000000000000001E-5</v>
      </c>
      <c r="G4252">
        <v>66</v>
      </c>
      <c r="H4252" t="s">
        <v>46</v>
      </c>
      <c r="I4252" t="s">
        <v>40</v>
      </c>
      <c r="J4252">
        <v>2.4390000000000001</v>
      </c>
      <c r="K4252">
        <v>0</v>
      </c>
      <c r="L4252">
        <v>1</v>
      </c>
      <c r="M4252">
        <v>14</v>
      </c>
      <c r="N4252">
        <v>15</v>
      </c>
      <c r="O4252">
        <v>1</v>
      </c>
      <c r="P4252">
        <v>13</v>
      </c>
      <c r="Q4252">
        <v>0</v>
      </c>
      <c r="R4252">
        <v>5</v>
      </c>
      <c r="S4252">
        <v>11</v>
      </c>
      <c r="T4252">
        <v>1</v>
      </c>
      <c r="U4252">
        <v>1</v>
      </c>
      <c r="V4252">
        <v>4</v>
      </c>
      <c r="W4252">
        <v>5</v>
      </c>
      <c r="X4252">
        <v>3</v>
      </c>
      <c r="Y4252">
        <v>11</v>
      </c>
      <c r="Z4252">
        <v>7</v>
      </c>
      <c r="AA4252">
        <v>0</v>
      </c>
      <c r="AB4252">
        <v>2</v>
      </c>
      <c r="AC4252">
        <v>0</v>
      </c>
      <c r="AD4252">
        <v>2</v>
      </c>
      <c r="AE4252">
        <f>SUM(M4252:N4252)/SUM(K4252:AD4252)</f>
        <v>0.30208333333333331</v>
      </c>
      <c r="AF4252">
        <f>SUM(S4252,Y4252)/SUM(K4252:AD4252)</f>
        <v>0.22916666666666666</v>
      </c>
      <c r="AG4252">
        <f t="shared" si="282"/>
        <v>0.1875</v>
      </c>
      <c r="AH4252">
        <f t="shared" si="283"/>
        <v>3.125E-2</v>
      </c>
      <c r="AI4252">
        <f t="shared" si="284"/>
        <v>9.375E-2</v>
      </c>
      <c r="AJ4252">
        <f t="shared" si="285"/>
        <v>0.15625</v>
      </c>
      <c r="AK4252">
        <v>18</v>
      </c>
      <c r="AL4252">
        <v>1</v>
      </c>
    </row>
    <row r="4253" spans="1:38" x14ac:dyDescent="0.2">
      <c r="A4253" t="s">
        <v>2451</v>
      </c>
      <c r="B4253">
        <v>20</v>
      </c>
      <c r="C4253">
        <v>371</v>
      </c>
      <c r="D4253">
        <f>C4253-B4253</f>
        <v>351</v>
      </c>
      <c r="E4253">
        <v>0.28470000000000001</v>
      </c>
      <c r="F4253" s="1">
        <v>7.9999999999999996E-6</v>
      </c>
      <c r="G4253">
        <v>54</v>
      </c>
      <c r="H4253" t="s">
        <v>46</v>
      </c>
      <c r="I4253" t="s">
        <v>49</v>
      </c>
      <c r="J4253">
        <v>2.6259999999999999</v>
      </c>
      <c r="K4253">
        <v>6</v>
      </c>
      <c r="L4253">
        <v>0</v>
      </c>
      <c r="M4253">
        <v>10</v>
      </c>
      <c r="N4253">
        <v>15</v>
      </c>
      <c r="O4253">
        <v>0</v>
      </c>
      <c r="P4253">
        <v>20</v>
      </c>
      <c r="Q4253">
        <v>2</v>
      </c>
      <c r="R4253">
        <v>2</v>
      </c>
      <c r="S4253">
        <v>22</v>
      </c>
      <c r="T4253">
        <v>5</v>
      </c>
      <c r="U4253">
        <v>1</v>
      </c>
      <c r="V4253">
        <v>9</v>
      </c>
      <c r="W4253">
        <v>6</v>
      </c>
      <c r="X4253">
        <v>5</v>
      </c>
      <c r="Y4253">
        <v>6</v>
      </c>
      <c r="Z4253">
        <v>4</v>
      </c>
      <c r="AA4253">
        <v>4</v>
      </c>
      <c r="AB4253">
        <v>3</v>
      </c>
      <c r="AC4253">
        <v>0</v>
      </c>
      <c r="AD4253">
        <v>2</v>
      </c>
      <c r="AE4253">
        <f>SUM(M4253:N4253)/SUM(K4253:AD4253)</f>
        <v>0.20491803278688525</v>
      </c>
      <c r="AF4253">
        <f>SUM(S4253,Y4253)/SUM(K4253:AD4253)</f>
        <v>0.22950819672131148</v>
      </c>
      <c r="AG4253">
        <f t="shared" si="282"/>
        <v>0.26229508196721313</v>
      </c>
      <c r="AH4253">
        <f t="shared" si="283"/>
        <v>1.6393442622950821E-2</v>
      </c>
      <c r="AI4253">
        <f t="shared" si="284"/>
        <v>9.0163934426229511E-2</v>
      </c>
      <c r="AJ4253">
        <f t="shared" si="285"/>
        <v>0.19672131147540983</v>
      </c>
      <c r="AK4253">
        <v>28</v>
      </c>
      <c r="AL4253">
        <v>7</v>
      </c>
    </row>
    <row r="4254" spans="1:38" x14ac:dyDescent="0.2">
      <c r="A4254" t="s">
        <v>2596</v>
      </c>
      <c r="B4254">
        <v>295</v>
      </c>
      <c r="C4254">
        <v>789</v>
      </c>
      <c r="D4254">
        <f>C4254-B4254</f>
        <v>494</v>
      </c>
      <c r="E4254">
        <v>0.29380000000000001</v>
      </c>
      <c r="F4254">
        <v>6.3783999999999993E-2</v>
      </c>
      <c r="G4254">
        <v>54</v>
      </c>
      <c r="H4254" t="s">
        <v>35</v>
      </c>
      <c r="I4254" t="s">
        <v>33</v>
      </c>
      <c r="J4254">
        <v>2.6480000000000001</v>
      </c>
      <c r="K4254">
        <v>5</v>
      </c>
      <c r="L4254">
        <v>0</v>
      </c>
      <c r="M4254">
        <v>20</v>
      </c>
      <c r="N4254">
        <v>21</v>
      </c>
      <c r="O4254">
        <v>6</v>
      </c>
      <c r="P4254">
        <v>9</v>
      </c>
      <c r="Q4254">
        <v>7</v>
      </c>
      <c r="R4254">
        <v>5</v>
      </c>
      <c r="S4254">
        <v>30</v>
      </c>
      <c r="T4254">
        <v>7</v>
      </c>
      <c r="U4254">
        <v>4</v>
      </c>
      <c r="V4254">
        <v>10</v>
      </c>
      <c r="W4254">
        <v>7</v>
      </c>
      <c r="X4254">
        <v>6</v>
      </c>
      <c r="Y4254">
        <v>12</v>
      </c>
      <c r="Z4254">
        <v>17</v>
      </c>
      <c r="AA4254">
        <v>9</v>
      </c>
      <c r="AB4254">
        <v>3</v>
      </c>
      <c r="AC4254">
        <v>0</v>
      </c>
      <c r="AD4254">
        <v>5</v>
      </c>
      <c r="AE4254">
        <f>SUM(M4254:N4254)/SUM(K4254:AD4254)</f>
        <v>0.22404371584699453</v>
      </c>
      <c r="AF4254">
        <f>SUM(S4254,Y4254)/SUM(K4254:AD4254)</f>
        <v>0.22950819672131148</v>
      </c>
      <c r="AG4254">
        <f t="shared" si="282"/>
        <v>0.11475409836065574</v>
      </c>
      <c r="AH4254">
        <f t="shared" si="283"/>
        <v>6.0109289617486336E-2</v>
      </c>
      <c r="AI4254">
        <f t="shared" si="284"/>
        <v>0.10382513661202186</v>
      </c>
      <c r="AJ4254">
        <f t="shared" si="285"/>
        <v>0.26775956284153007</v>
      </c>
    </row>
    <row r="4255" spans="1:38" x14ac:dyDescent="0.2">
      <c r="A4255" t="s">
        <v>3095</v>
      </c>
      <c r="B4255">
        <v>2</v>
      </c>
      <c r="C4255">
        <v>338</v>
      </c>
      <c r="D4255">
        <f>C4255-B4255</f>
        <v>336</v>
      </c>
      <c r="E4255">
        <v>0.55030000000000001</v>
      </c>
      <c r="F4255">
        <v>2.63E-4</v>
      </c>
      <c r="G4255">
        <v>90</v>
      </c>
      <c r="H4255" t="s">
        <v>32</v>
      </c>
      <c r="I4255" t="s">
        <v>40</v>
      </c>
      <c r="J4255">
        <v>2.343</v>
      </c>
      <c r="K4255">
        <v>2</v>
      </c>
      <c r="L4255">
        <v>1</v>
      </c>
      <c r="M4255">
        <v>12</v>
      </c>
      <c r="N4255">
        <v>18</v>
      </c>
      <c r="O4255">
        <v>2</v>
      </c>
      <c r="P4255">
        <v>15</v>
      </c>
      <c r="Q4255">
        <v>5</v>
      </c>
      <c r="R4255">
        <v>1</v>
      </c>
      <c r="S4255">
        <v>24</v>
      </c>
      <c r="T4255">
        <v>1</v>
      </c>
      <c r="U4255">
        <v>0</v>
      </c>
      <c r="V4255">
        <v>6</v>
      </c>
      <c r="W4255">
        <v>8</v>
      </c>
      <c r="X4255">
        <v>3</v>
      </c>
      <c r="Y4255">
        <v>4</v>
      </c>
      <c r="Z4255">
        <v>10</v>
      </c>
      <c r="AA4255">
        <v>7</v>
      </c>
      <c r="AB4255">
        <v>3</v>
      </c>
      <c r="AC4255">
        <v>0</v>
      </c>
      <c r="AD4255">
        <v>0</v>
      </c>
      <c r="AE4255">
        <f>SUM(M4255:N4255)/SUM(K4255:AD4255)</f>
        <v>0.24590163934426229</v>
      </c>
      <c r="AF4255">
        <f>SUM(S4255,Y4255)/SUM(K4255:AD4255)</f>
        <v>0.22950819672131148</v>
      </c>
      <c r="AG4255">
        <f t="shared" si="282"/>
        <v>0.20491803278688525</v>
      </c>
      <c r="AH4255">
        <f t="shared" si="283"/>
        <v>1.6393442622950821E-2</v>
      </c>
      <c r="AI4255">
        <f t="shared" si="284"/>
        <v>4.0983606557377046E-2</v>
      </c>
      <c r="AJ4255">
        <f t="shared" si="285"/>
        <v>0.26229508196721313</v>
      </c>
      <c r="AK4255">
        <v>4</v>
      </c>
      <c r="AL4255">
        <v>0</v>
      </c>
    </row>
    <row r="4256" spans="1:38" x14ac:dyDescent="0.2">
      <c r="A4256" t="s">
        <v>3096</v>
      </c>
      <c r="B4256">
        <v>40</v>
      </c>
      <c r="C4256">
        <v>455</v>
      </c>
      <c r="D4256">
        <f>C4256-B4256</f>
        <v>415</v>
      </c>
      <c r="E4256">
        <v>0.2994</v>
      </c>
      <c r="F4256">
        <v>5.0000000000000002E-5</v>
      </c>
      <c r="G4256">
        <v>54</v>
      </c>
      <c r="H4256" t="s">
        <v>35</v>
      </c>
      <c r="I4256" t="s">
        <v>51</v>
      </c>
      <c r="J4256">
        <v>2.4860000000000002</v>
      </c>
      <c r="K4256">
        <v>2</v>
      </c>
      <c r="L4256">
        <v>1</v>
      </c>
      <c r="M4256">
        <v>21</v>
      </c>
      <c r="N4256">
        <v>24</v>
      </c>
      <c r="O4256">
        <v>3</v>
      </c>
      <c r="P4256">
        <v>24</v>
      </c>
      <c r="Q4256">
        <v>2</v>
      </c>
      <c r="R4256">
        <v>9</v>
      </c>
      <c r="S4256">
        <v>27</v>
      </c>
      <c r="T4256">
        <v>3</v>
      </c>
      <c r="U4256">
        <v>1</v>
      </c>
      <c r="V4256">
        <v>11</v>
      </c>
      <c r="W4256">
        <v>7</v>
      </c>
      <c r="X4256">
        <v>7</v>
      </c>
      <c r="Y4256">
        <v>15</v>
      </c>
      <c r="Z4256">
        <v>13</v>
      </c>
      <c r="AA4256">
        <v>9</v>
      </c>
      <c r="AB4256">
        <v>1</v>
      </c>
      <c r="AC4256">
        <v>0</v>
      </c>
      <c r="AD4256">
        <v>3</v>
      </c>
      <c r="AE4256">
        <f>SUM(M4256:N4256)/SUM(K4256:AD4256)</f>
        <v>0.24590163934426229</v>
      </c>
      <c r="AF4256">
        <f>SUM(S4256,Y4256)/SUM(K4256:AD4256)</f>
        <v>0.22950819672131148</v>
      </c>
      <c r="AG4256">
        <f t="shared" si="282"/>
        <v>0.18032786885245902</v>
      </c>
      <c r="AH4256">
        <f t="shared" si="283"/>
        <v>3.2786885245901641E-2</v>
      </c>
      <c r="AI4256">
        <f t="shared" si="284"/>
        <v>7.650273224043716E-2</v>
      </c>
      <c r="AJ4256">
        <f t="shared" si="285"/>
        <v>0.23497267759562843</v>
      </c>
    </row>
    <row r="4257" spans="1:38" x14ac:dyDescent="0.2">
      <c r="A4257" t="s">
        <v>953</v>
      </c>
      <c r="B4257">
        <v>81</v>
      </c>
      <c r="C4257">
        <v>422</v>
      </c>
      <c r="D4257">
        <f>C4257-B4257</f>
        <v>341</v>
      </c>
      <c r="E4257">
        <v>0.32179999999999997</v>
      </c>
      <c r="F4257" s="1">
        <v>3.0000000000000001E-6</v>
      </c>
      <c r="G4257">
        <v>66</v>
      </c>
      <c r="H4257" t="s">
        <v>35</v>
      </c>
      <c r="I4257" t="s">
        <v>33</v>
      </c>
      <c r="J4257">
        <v>2.4159999999999999</v>
      </c>
      <c r="K4257">
        <v>5</v>
      </c>
      <c r="L4257">
        <v>0</v>
      </c>
      <c r="M4257">
        <v>8</v>
      </c>
      <c r="N4257">
        <v>22</v>
      </c>
      <c r="O4257">
        <v>0</v>
      </c>
      <c r="P4257">
        <v>19</v>
      </c>
      <c r="Q4257">
        <v>1</v>
      </c>
      <c r="R4257">
        <v>3</v>
      </c>
      <c r="S4257">
        <v>14</v>
      </c>
      <c r="T4257">
        <v>4</v>
      </c>
      <c r="U4257">
        <v>0</v>
      </c>
      <c r="V4257">
        <v>9</v>
      </c>
      <c r="W4257">
        <v>8</v>
      </c>
      <c r="X4257">
        <v>8</v>
      </c>
      <c r="Y4257">
        <v>17</v>
      </c>
      <c r="Z4257">
        <v>9</v>
      </c>
      <c r="AA4257">
        <v>2</v>
      </c>
      <c r="AB4257">
        <v>3</v>
      </c>
      <c r="AC4257">
        <v>0</v>
      </c>
      <c r="AD4257">
        <v>3</v>
      </c>
      <c r="AE4257">
        <f>SUM(M4257:N4257)/SUM(K4257:AD4257)</f>
        <v>0.22222222222222221</v>
      </c>
      <c r="AF4257">
        <f>SUM(S4257,Y4257)/SUM(K4257:AD4257)</f>
        <v>0.22962962962962963</v>
      </c>
      <c r="AG4257">
        <f t="shared" si="282"/>
        <v>0.23703703703703705</v>
      </c>
      <c r="AH4257">
        <f t="shared" si="283"/>
        <v>2.2222222222222223E-2</v>
      </c>
      <c r="AI4257">
        <f t="shared" si="284"/>
        <v>7.407407407407407E-2</v>
      </c>
      <c r="AJ4257">
        <f t="shared" si="285"/>
        <v>0.21481481481481482</v>
      </c>
    </row>
    <row r="4258" spans="1:38" x14ac:dyDescent="0.2">
      <c r="A4258" t="s">
        <v>1915</v>
      </c>
      <c r="B4258">
        <v>205</v>
      </c>
      <c r="C4258">
        <v>366</v>
      </c>
      <c r="D4258">
        <f>C4258-B4258</f>
        <v>161</v>
      </c>
      <c r="E4258">
        <v>0.38979999999999998</v>
      </c>
      <c r="F4258">
        <v>3.3000000000000003E-5</v>
      </c>
      <c r="G4258">
        <v>78</v>
      </c>
      <c r="H4258" t="s">
        <v>46</v>
      </c>
      <c r="I4258" t="s">
        <v>49</v>
      </c>
      <c r="J4258">
        <v>2.3660000000000001</v>
      </c>
      <c r="K4258">
        <v>3</v>
      </c>
      <c r="L4258">
        <v>0</v>
      </c>
      <c r="M4258">
        <v>9</v>
      </c>
      <c r="N4258">
        <v>10</v>
      </c>
      <c r="O4258">
        <v>0</v>
      </c>
      <c r="P4258">
        <v>10</v>
      </c>
      <c r="Q4258">
        <v>3</v>
      </c>
      <c r="R4258">
        <v>1</v>
      </c>
      <c r="S4258">
        <v>16</v>
      </c>
      <c r="T4258">
        <v>1</v>
      </c>
      <c r="U4258">
        <v>1</v>
      </c>
      <c r="V4258">
        <v>3</v>
      </c>
      <c r="W4258">
        <v>6</v>
      </c>
      <c r="X4258">
        <v>3</v>
      </c>
      <c r="Y4258">
        <v>1</v>
      </c>
      <c r="Z4258">
        <v>2</v>
      </c>
      <c r="AA4258">
        <v>2</v>
      </c>
      <c r="AB4258">
        <v>2</v>
      </c>
      <c r="AC4258">
        <v>0</v>
      </c>
      <c r="AD4258">
        <v>1</v>
      </c>
      <c r="AE4258">
        <f>SUM(M4258:N4258)/SUM(K4258:AD4258)</f>
        <v>0.25675675675675674</v>
      </c>
      <c r="AF4258">
        <f>SUM(S4258,Y4258)/SUM(K4258:AD4258)</f>
        <v>0.22972972972972974</v>
      </c>
      <c r="AG4258">
        <f t="shared" si="282"/>
        <v>0.25675675675675674</v>
      </c>
      <c r="AH4258">
        <f t="shared" si="283"/>
        <v>1.3513513513513514E-2</v>
      </c>
      <c r="AI4258">
        <f t="shared" si="284"/>
        <v>6.7567567567567571E-2</v>
      </c>
      <c r="AJ4258">
        <f t="shared" si="285"/>
        <v>0.17567567567567569</v>
      </c>
      <c r="AK4258">
        <v>17</v>
      </c>
      <c r="AL4258">
        <v>0</v>
      </c>
    </row>
    <row r="4259" spans="1:38" x14ac:dyDescent="0.2">
      <c r="A4259" t="s">
        <v>1734</v>
      </c>
      <c r="B4259">
        <v>930</v>
      </c>
      <c r="C4259">
        <v>1016</v>
      </c>
      <c r="D4259">
        <f>C4259-B4259</f>
        <v>86</v>
      </c>
      <c r="E4259">
        <v>0.1545</v>
      </c>
      <c r="F4259">
        <v>1.4E-5</v>
      </c>
      <c r="G4259">
        <v>6</v>
      </c>
      <c r="H4259" t="s">
        <v>46</v>
      </c>
      <c r="I4259" t="s">
        <v>1735</v>
      </c>
      <c r="J4259">
        <v>3.4409999999999998</v>
      </c>
      <c r="K4259">
        <v>3</v>
      </c>
      <c r="L4259">
        <v>1</v>
      </c>
      <c r="M4259">
        <v>2</v>
      </c>
      <c r="N4259">
        <v>14</v>
      </c>
      <c r="O4259">
        <v>1</v>
      </c>
      <c r="P4259">
        <v>3</v>
      </c>
      <c r="Q4259">
        <v>1</v>
      </c>
      <c r="R4259">
        <v>5</v>
      </c>
      <c r="S4259">
        <v>14</v>
      </c>
      <c r="T4259">
        <v>10</v>
      </c>
      <c r="U4259">
        <v>4</v>
      </c>
      <c r="V4259">
        <v>2</v>
      </c>
      <c r="W4259">
        <v>1</v>
      </c>
      <c r="X4259">
        <v>7</v>
      </c>
      <c r="Y4259">
        <v>6</v>
      </c>
      <c r="Z4259">
        <v>6</v>
      </c>
      <c r="AA4259">
        <v>2</v>
      </c>
      <c r="AB4259">
        <v>3</v>
      </c>
      <c r="AC4259">
        <v>1</v>
      </c>
      <c r="AD4259">
        <v>1</v>
      </c>
      <c r="AE4259">
        <f>SUM(M4259:N4259)/SUM(K4259:AD4259)</f>
        <v>0.18390804597701149</v>
      </c>
      <c r="AF4259">
        <f>SUM(S4259,Y4259)/SUM(K4259:AD4259)</f>
        <v>0.22988505747126436</v>
      </c>
      <c r="AG4259">
        <f t="shared" si="282"/>
        <v>8.0459770114942528E-2</v>
      </c>
      <c r="AH4259">
        <f t="shared" si="283"/>
        <v>3.4482758620689655E-2</v>
      </c>
      <c r="AI4259">
        <f t="shared" si="284"/>
        <v>0.25287356321839083</v>
      </c>
      <c r="AJ4259">
        <f t="shared" si="285"/>
        <v>0.21839080459770116</v>
      </c>
    </row>
    <row r="4260" spans="1:38" x14ac:dyDescent="0.2">
      <c r="A4260" t="s">
        <v>2180</v>
      </c>
      <c r="B4260">
        <v>7</v>
      </c>
      <c r="C4260">
        <v>209</v>
      </c>
      <c r="D4260">
        <f>C4260-B4260</f>
        <v>202</v>
      </c>
      <c r="E4260">
        <v>0.36749999999999999</v>
      </c>
      <c r="F4260">
        <v>1.4E-5</v>
      </c>
      <c r="G4260">
        <v>78</v>
      </c>
      <c r="H4260" t="s">
        <v>32</v>
      </c>
      <c r="I4260" t="s">
        <v>44</v>
      </c>
      <c r="J4260">
        <v>2.3620000000000001</v>
      </c>
      <c r="K4260">
        <v>3</v>
      </c>
      <c r="L4260">
        <v>1</v>
      </c>
      <c r="M4260">
        <v>11</v>
      </c>
      <c r="N4260">
        <v>8</v>
      </c>
      <c r="O4260">
        <v>1</v>
      </c>
      <c r="P4260">
        <v>6</v>
      </c>
      <c r="Q4260">
        <v>2</v>
      </c>
      <c r="R4260">
        <v>0</v>
      </c>
      <c r="S4260">
        <v>13</v>
      </c>
      <c r="T4260">
        <v>5</v>
      </c>
      <c r="U4260">
        <v>1</v>
      </c>
      <c r="V4260">
        <v>7</v>
      </c>
      <c r="W4260">
        <v>5</v>
      </c>
      <c r="X4260">
        <v>7</v>
      </c>
      <c r="Y4260">
        <v>7</v>
      </c>
      <c r="Z4260">
        <v>4</v>
      </c>
      <c r="AA4260">
        <v>4</v>
      </c>
      <c r="AB4260">
        <v>1</v>
      </c>
      <c r="AC4260">
        <v>0</v>
      </c>
      <c r="AD4260">
        <v>1</v>
      </c>
      <c r="AE4260">
        <f>SUM(M4260:N4260)/SUM(K4260:AD4260)</f>
        <v>0.21839080459770116</v>
      </c>
      <c r="AF4260">
        <f>SUM(S4260,Y4260)/SUM(K4260:AD4260)</f>
        <v>0.22988505747126436</v>
      </c>
      <c r="AG4260">
        <f t="shared" si="282"/>
        <v>0.16091954022988506</v>
      </c>
      <c r="AH4260">
        <f t="shared" si="283"/>
        <v>2.2988505747126436E-2</v>
      </c>
      <c r="AI4260">
        <f t="shared" si="284"/>
        <v>8.0459770114942528E-2</v>
      </c>
      <c r="AJ4260">
        <f t="shared" si="285"/>
        <v>0.28735632183908044</v>
      </c>
      <c r="AK4260">
        <v>1</v>
      </c>
      <c r="AL4260">
        <v>0</v>
      </c>
    </row>
    <row r="4261" spans="1:38" x14ac:dyDescent="0.2">
      <c r="A4261" t="s">
        <v>2708</v>
      </c>
      <c r="B4261">
        <v>4</v>
      </c>
      <c r="C4261">
        <v>231</v>
      </c>
      <c r="D4261">
        <f>C4261-B4261</f>
        <v>227</v>
      </c>
      <c r="E4261">
        <v>0.45490000000000003</v>
      </c>
      <c r="F4261">
        <v>5.1400000000000003E-4</v>
      </c>
      <c r="G4261">
        <v>90</v>
      </c>
      <c r="H4261" t="s">
        <v>32</v>
      </c>
      <c r="I4261" t="s">
        <v>1556</v>
      </c>
      <c r="J4261">
        <v>2.8540000000000001</v>
      </c>
      <c r="K4261">
        <v>6</v>
      </c>
      <c r="L4261">
        <v>0</v>
      </c>
      <c r="M4261">
        <v>14</v>
      </c>
      <c r="N4261">
        <v>6</v>
      </c>
      <c r="O4261">
        <v>1</v>
      </c>
      <c r="P4261">
        <v>15</v>
      </c>
      <c r="Q4261">
        <v>1</v>
      </c>
      <c r="R4261">
        <v>2</v>
      </c>
      <c r="S4261">
        <v>17</v>
      </c>
      <c r="T4261">
        <v>2</v>
      </c>
      <c r="U4261">
        <v>0</v>
      </c>
      <c r="V4261">
        <v>5</v>
      </c>
      <c r="W4261">
        <v>0</v>
      </c>
      <c r="X4261">
        <v>2</v>
      </c>
      <c r="Y4261">
        <v>3</v>
      </c>
      <c r="Z4261">
        <v>2</v>
      </c>
      <c r="AA4261">
        <v>6</v>
      </c>
      <c r="AB4261">
        <v>4</v>
      </c>
      <c r="AC4261">
        <v>1</v>
      </c>
      <c r="AD4261">
        <v>0</v>
      </c>
      <c r="AE4261">
        <f>SUM(M4261:N4261)/SUM(K4261:AD4261)</f>
        <v>0.22988505747126436</v>
      </c>
      <c r="AF4261">
        <f>SUM(S4261,Y4261)/SUM(K4261:AD4261)</f>
        <v>0.22988505747126436</v>
      </c>
      <c r="AG4261">
        <f t="shared" si="282"/>
        <v>0.2413793103448276</v>
      </c>
      <c r="AH4261">
        <f t="shared" si="283"/>
        <v>2.2988505747126436E-2</v>
      </c>
      <c r="AI4261">
        <f t="shared" si="284"/>
        <v>9.1954022988505746E-2</v>
      </c>
      <c r="AJ4261">
        <f t="shared" si="285"/>
        <v>0.18390804597701149</v>
      </c>
      <c r="AK4261">
        <v>7</v>
      </c>
      <c r="AL4261">
        <v>0</v>
      </c>
    </row>
    <row r="4262" spans="1:38" x14ac:dyDescent="0.2">
      <c r="A4262" t="s">
        <v>129</v>
      </c>
      <c r="B4262">
        <v>174</v>
      </c>
      <c r="C4262">
        <v>376</v>
      </c>
      <c r="D4262">
        <f>C4262-B4262</f>
        <v>202</v>
      </c>
      <c r="E4262">
        <v>0.20669999999999999</v>
      </c>
      <c r="F4262">
        <v>6.13E-3</v>
      </c>
      <c r="G4262">
        <v>30</v>
      </c>
      <c r="H4262" t="s">
        <v>35</v>
      </c>
      <c r="I4262" t="s">
        <v>72</v>
      </c>
      <c r="J4262">
        <v>2.9119999999999999</v>
      </c>
      <c r="K4262">
        <v>6</v>
      </c>
      <c r="L4262">
        <v>0</v>
      </c>
      <c r="M4262">
        <v>8</v>
      </c>
      <c r="N4262">
        <v>15</v>
      </c>
      <c r="O4262">
        <v>2</v>
      </c>
      <c r="P4262">
        <v>5</v>
      </c>
      <c r="Q4262">
        <v>5</v>
      </c>
      <c r="R4262">
        <v>2</v>
      </c>
      <c r="S4262">
        <v>19</v>
      </c>
      <c r="T4262">
        <v>6</v>
      </c>
      <c r="U4262">
        <v>3</v>
      </c>
      <c r="V4262">
        <v>5</v>
      </c>
      <c r="W4262">
        <v>5</v>
      </c>
      <c r="X4262">
        <v>3</v>
      </c>
      <c r="Y4262">
        <v>7</v>
      </c>
      <c r="Z4262">
        <v>11</v>
      </c>
      <c r="AA4262">
        <v>4</v>
      </c>
      <c r="AB4262">
        <v>5</v>
      </c>
      <c r="AC4262">
        <v>0</v>
      </c>
      <c r="AD4262">
        <v>2</v>
      </c>
      <c r="AE4262">
        <f>SUM(M4262:N4262)/SUM(K4262:AD4262)</f>
        <v>0.20353982300884957</v>
      </c>
      <c r="AF4262">
        <f>SUM(S4262,Y4262)/SUM(K4262:AD4262)</f>
        <v>0.23008849557522124</v>
      </c>
      <c r="AG4262">
        <f t="shared" si="282"/>
        <v>0.1415929203539823</v>
      </c>
      <c r="AH4262">
        <f t="shared" si="283"/>
        <v>3.5398230088495575E-2</v>
      </c>
      <c r="AI4262">
        <f t="shared" si="284"/>
        <v>0.1415929203539823</v>
      </c>
      <c r="AJ4262">
        <f t="shared" si="285"/>
        <v>0.24778761061946902</v>
      </c>
    </row>
    <row r="4263" spans="1:38" x14ac:dyDescent="0.2">
      <c r="A4263" t="s">
        <v>1388</v>
      </c>
      <c r="B4263">
        <v>14</v>
      </c>
      <c r="C4263">
        <v>135</v>
      </c>
      <c r="D4263">
        <f>C4263-B4263</f>
        <v>121</v>
      </c>
      <c r="E4263">
        <v>0.23830000000000001</v>
      </c>
      <c r="F4263">
        <v>2.0000000000000002E-5</v>
      </c>
      <c r="G4263">
        <v>42</v>
      </c>
      <c r="H4263" t="s">
        <v>46</v>
      </c>
      <c r="I4263" t="s">
        <v>47</v>
      </c>
      <c r="J4263">
        <v>2.9580000000000002</v>
      </c>
      <c r="K4263">
        <v>2</v>
      </c>
      <c r="L4263">
        <v>1</v>
      </c>
      <c r="M4263">
        <v>3</v>
      </c>
      <c r="N4263">
        <v>0</v>
      </c>
      <c r="O4263">
        <v>1</v>
      </c>
      <c r="P4263">
        <v>7</v>
      </c>
      <c r="Q4263">
        <v>3</v>
      </c>
      <c r="R4263">
        <v>3</v>
      </c>
      <c r="S4263">
        <v>13</v>
      </c>
      <c r="T4263">
        <v>2</v>
      </c>
      <c r="U4263">
        <v>2</v>
      </c>
      <c r="V4263">
        <v>9</v>
      </c>
      <c r="W4263">
        <v>1</v>
      </c>
      <c r="X4263">
        <v>6</v>
      </c>
      <c r="Y4263">
        <v>2</v>
      </c>
      <c r="Z4263">
        <v>1</v>
      </c>
      <c r="AA4263">
        <v>7</v>
      </c>
      <c r="AB4263">
        <v>2</v>
      </c>
      <c r="AC4263">
        <v>0</v>
      </c>
      <c r="AD4263">
        <v>0</v>
      </c>
      <c r="AE4263">
        <f>SUM(M4263:N4263)/SUM(K4263:AD4263)</f>
        <v>4.6153846153846156E-2</v>
      </c>
      <c r="AF4263">
        <f>SUM(S4263,Y4263)/SUM(K4263:AD4263)</f>
        <v>0.23076923076923078</v>
      </c>
      <c r="AG4263">
        <f t="shared" si="282"/>
        <v>0.15384615384615385</v>
      </c>
      <c r="AH4263">
        <f t="shared" si="283"/>
        <v>1.5384615384615385E-2</v>
      </c>
      <c r="AI4263">
        <f t="shared" si="284"/>
        <v>0.13846153846153847</v>
      </c>
      <c r="AJ4263">
        <f t="shared" si="285"/>
        <v>0.41538461538461541</v>
      </c>
    </row>
    <row r="4264" spans="1:38" x14ac:dyDescent="0.2">
      <c r="A4264" t="s">
        <v>294</v>
      </c>
      <c r="B4264">
        <v>20</v>
      </c>
      <c r="C4264">
        <v>100</v>
      </c>
      <c r="D4264">
        <f>C4264-B4264</f>
        <v>80</v>
      </c>
      <c r="E4264">
        <v>0.22500000000000001</v>
      </c>
      <c r="F4264">
        <v>3.6999999999999998E-5</v>
      </c>
      <c r="G4264">
        <v>30</v>
      </c>
      <c r="H4264" t="s">
        <v>35</v>
      </c>
      <c r="I4264" t="s">
        <v>51</v>
      </c>
      <c r="J4264">
        <v>3.4980000000000002</v>
      </c>
      <c r="K4264">
        <v>2</v>
      </c>
      <c r="L4264">
        <v>0</v>
      </c>
      <c r="M4264">
        <v>2</v>
      </c>
      <c r="N4264">
        <v>3</v>
      </c>
      <c r="O4264">
        <v>5</v>
      </c>
      <c r="P4264">
        <v>1</v>
      </c>
      <c r="Q4264">
        <v>1</v>
      </c>
      <c r="R4264">
        <v>2</v>
      </c>
      <c r="S4264">
        <v>5</v>
      </c>
      <c r="T4264">
        <v>6</v>
      </c>
      <c r="U4264">
        <v>1</v>
      </c>
      <c r="V4264">
        <v>6</v>
      </c>
      <c r="W4264">
        <v>1</v>
      </c>
      <c r="X4264">
        <v>2</v>
      </c>
      <c r="Y4264">
        <v>7</v>
      </c>
      <c r="Z4264">
        <v>4</v>
      </c>
      <c r="AA4264">
        <v>2</v>
      </c>
      <c r="AB4264">
        <v>1</v>
      </c>
      <c r="AC4264">
        <v>0</v>
      </c>
      <c r="AD4264">
        <v>1</v>
      </c>
      <c r="AE4264">
        <f>SUM(M4264:N4264)/SUM(K4264:AD4264)</f>
        <v>9.6153846153846159E-2</v>
      </c>
      <c r="AF4264">
        <f>SUM(S4264,Y4264)/SUM(K4264:AD4264)</f>
        <v>0.23076923076923078</v>
      </c>
      <c r="AG4264">
        <f t="shared" si="282"/>
        <v>7.6923076923076927E-2</v>
      </c>
      <c r="AH4264">
        <f t="shared" si="283"/>
        <v>0.11538461538461539</v>
      </c>
      <c r="AI4264">
        <f t="shared" si="284"/>
        <v>0.19230769230769232</v>
      </c>
      <c r="AJ4264">
        <f t="shared" si="285"/>
        <v>0.28846153846153844</v>
      </c>
    </row>
    <row r="4265" spans="1:38" x14ac:dyDescent="0.2">
      <c r="A4265" t="s">
        <v>1612</v>
      </c>
      <c r="B4265">
        <v>23</v>
      </c>
      <c r="C4265">
        <v>109</v>
      </c>
      <c r="D4265">
        <f>C4265-B4265</f>
        <v>86</v>
      </c>
      <c r="E4265">
        <v>0.16919999999999999</v>
      </c>
      <c r="F4265">
        <v>6.5399999999999996E-4</v>
      </c>
      <c r="G4265">
        <v>18</v>
      </c>
      <c r="H4265" t="s">
        <v>35</v>
      </c>
      <c r="I4265" t="s">
        <v>44</v>
      </c>
      <c r="J4265">
        <v>2.9420000000000002</v>
      </c>
      <c r="K4265">
        <v>1</v>
      </c>
      <c r="L4265">
        <v>0</v>
      </c>
      <c r="M4265">
        <v>3</v>
      </c>
      <c r="N4265">
        <v>4</v>
      </c>
      <c r="O4265">
        <v>1</v>
      </c>
      <c r="P4265">
        <v>2</v>
      </c>
      <c r="Q4265">
        <v>2</v>
      </c>
      <c r="R4265">
        <v>1</v>
      </c>
      <c r="S4265">
        <v>9</v>
      </c>
      <c r="T4265">
        <v>4</v>
      </c>
      <c r="U4265">
        <v>1</v>
      </c>
      <c r="V4265">
        <v>5</v>
      </c>
      <c r="W4265">
        <v>1</v>
      </c>
      <c r="X4265">
        <v>2</v>
      </c>
      <c r="Y4265">
        <v>3</v>
      </c>
      <c r="Z4265">
        <v>3</v>
      </c>
      <c r="AA4265">
        <v>6</v>
      </c>
      <c r="AB4265">
        <v>2</v>
      </c>
      <c r="AC4265">
        <v>0</v>
      </c>
      <c r="AD4265">
        <v>2</v>
      </c>
      <c r="AE4265">
        <f>SUM(M4265:N4265)/SUM(K4265:AD4265)</f>
        <v>0.13461538461538461</v>
      </c>
      <c r="AF4265">
        <f>SUM(S4265,Y4265)/SUM(K4265:AD4265)</f>
        <v>0.23076923076923078</v>
      </c>
      <c r="AG4265">
        <f t="shared" si="282"/>
        <v>7.6923076923076927E-2</v>
      </c>
      <c r="AH4265">
        <f t="shared" si="283"/>
        <v>5.7692307692307696E-2</v>
      </c>
      <c r="AI4265">
        <f t="shared" si="284"/>
        <v>0.15384615384615385</v>
      </c>
      <c r="AJ4265">
        <f t="shared" si="285"/>
        <v>0.34615384615384615</v>
      </c>
    </row>
    <row r="4266" spans="1:38" x14ac:dyDescent="0.2">
      <c r="A4266" t="s">
        <v>2237</v>
      </c>
      <c r="B4266">
        <v>125</v>
      </c>
      <c r="C4266">
        <v>150</v>
      </c>
      <c r="D4266">
        <f>C4266-B4266</f>
        <v>25</v>
      </c>
      <c r="E4266">
        <v>0.2427</v>
      </c>
      <c r="F4266" s="1">
        <v>1.9999999999999999E-6</v>
      </c>
      <c r="G4266">
        <v>42</v>
      </c>
      <c r="H4266" t="s">
        <v>46</v>
      </c>
      <c r="I4266" t="s">
        <v>44</v>
      </c>
      <c r="J4266">
        <v>3.8079999999999998</v>
      </c>
      <c r="K4266">
        <v>0</v>
      </c>
      <c r="L4266">
        <v>1</v>
      </c>
      <c r="M4266">
        <v>1</v>
      </c>
      <c r="N4266">
        <v>3</v>
      </c>
      <c r="O4266">
        <v>0</v>
      </c>
      <c r="P4266">
        <v>0</v>
      </c>
      <c r="Q4266">
        <v>1</v>
      </c>
      <c r="R4266">
        <v>1</v>
      </c>
      <c r="S4266">
        <v>6</v>
      </c>
      <c r="T4266">
        <v>7</v>
      </c>
      <c r="U4266">
        <v>0</v>
      </c>
      <c r="V4266">
        <v>0</v>
      </c>
      <c r="W4266">
        <v>0</v>
      </c>
      <c r="X4266">
        <v>2</v>
      </c>
      <c r="Y4266">
        <v>0</v>
      </c>
      <c r="Z4266">
        <v>0</v>
      </c>
      <c r="AA4266">
        <v>2</v>
      </c>
      <c r="AB4266">
        <v>0</v>
      </c>
      <c r="AC4266">
        <v>0</v>
      </c>
      <c r="AD4266">
        <v>2</v>
      </c>
      <c r="AE4266">
        <f>SUM(M4266:N4266)/SUM(K4266:AD4266)</f>
        <v>0.15384615384615385</v>
      </c>
      <c r="AF4266">
        <f>SUM(S4266,Y4266)/SUM(K4266:AD4266)</f>
        <v>0.23076923076923078</v>
      </c>
      <c r="AG4266">
        <f t="shared" si="282"/>
        <v>0</v>
      </c>
      <c r="AH4266">
        <f t="shared" si="283"/>
        <v>7.6923076923076927E-2</v>
      </c>
      <c r="AI4266">
        <f t="shared" si="284"/>
        <v>0.30769230769230771</v>
      </c>
      <c r="AJ4266">
        <f t="shared" si="285"/>
        <v>0.23076923076923078</v>
      </c>
    </row>
    <row r="4267" spans="1:38" x14ac:dyDescent="0.2">
      <c r="A4267" t="s">
        <v>2723</v>
      </c>
      <c r="B4267">
        <v>357</v>
      </c>
      <c r="C4267">
        <v>557</v>
      </c>
      <c r="D4267">
        <f>C4267-B4267</f>
        <v>200</v>
      </c>
      <c r="E4267">
        <v>0.20119999999999999</v>
      </c>
      <c r="F4267">
        <v>0</v>
      </c>
      <c r="G4267">
        <v>30</v>
      </c>
      <c r="H4267" t="s">
        <v>35</v>
      </c>
      <c r="I4267" t="s">
        <v>44</v>
      </c>
      <c r="J4267">
        <v>2.8860000000000001</v>
      </c>
      <c r="K4267">
        <v>5</v>
      </c>
      <c r="L4267">
        <v>0</v>
      </c>
      <c r="M4267">
        <v>10</v>
      </c>
      <c r="N4267">
        <v>7</v>
      </c>
      <c r="O4267">
        <v>2</v>
      </c>
      <c r="P4267">
        <v>8</v>
      </c>
      <c r="Q4267">
        <v>2</v>
      </c>
      <c r="R4267">
        <v>5</v>
      </c>
      <c r="S4267">
        <v>19</v>
      </c>
      <c r="T4267">
        <v>3</v>
      </c>
      <c r="U4267">
        <v>1</v>
      </c>
      <c r="V4267">
        <v>6</v>
      </c>
      <c r="W4267">
        <v>1</v>
      </c>
      <c r="X4267">
        <v>6</v>
      </c>
      <c r="Y4267">
        <v>5</v>
      </c>
      <c r="Z4267">
        <v>14</v>
      </c>
      <c r="AA4267">
        <v>7</v>
      </c>
      <c r="AB4267">
        <v>2</v>
      </c>
      <c r="AC4267">
        <v>0</v>
      </c>
      <c r="AD4267">
        <v>1</v>
      </c>
      <c r="AE4267">
        <f>SUM(M4267:N4267)/SUM(K4267:AD4267)</f>
        <v>0.16346153846153846</v>
      </c>
      <c r="AF4267">
        <f>SUM(S4267,Y4267)/SUM(K4267:AD4267)</f>
        <v>0.23076923076923078</v>
      </c>
      <c r="AG4267">
        <f t="shared" si="282"/>
        <v>0.13461538461538461</v>
      </c>
      <c r="AH4267">
        <f t="shared" si="283"/>
        <v>2.8846153846153848E-2</v>
      </c>
      <c r="AI4267">
        <f t="shared" si="284"/>
        <v>0.10576923076923077</v>
      </c>
      <c r="AJ4267">
        <f t="shared" si="285"/>
        <v>0.33653846153846156</v>
      </c>
    </row>
    <row r="4268" spans="1:38" x14ac:dyDescent="0.2">
      <c r="A4268" t="s">
        <v>1913</v>
      </c>
      <c r="B4268">
        <v>6</v>
      </c>
      <c r="C4268">
        <v>63</v>
      </c>
      <c r="D4268">
        <f>C4268-B4268</f>
        <v>57</v>
      </c>
      <c r="E4268">
        <v>0.41799999999999998</v>
      </c>
      <c r="F4268">
        <v>6.8570000000000002E-3</v>
      </c>
      <c r="G4268">
        <v>78</v>
      </c>
      <c r="H4268" t="s">
        <v>35</v>
      </c>
      <c r="I4268" t="s">
        <v>107</v>
      </c>
      <c r="J4268">
        <v>2.5049999999999999</v>
      </c>
      <c r="K4268">
        <v>1</v>
      </c>
      <c r="L4268">
        <v>0</v>
      </c>
      <c r="M4268">
        <v>1</v>
      </c>
      <c r="N4268">
        <v>6</v>
      </c>
      <c r="O4268">
        <v>0</v>
      </c>
      <c r="P4268">
        <v>0</v>
      </c>
      <c r="Q4268">
        <v>2</v>
      </c>
      <c r="R4268">
        <v>1</v>
      </c>
      <c r="S4268">
        <v>7</v>
      </c>
      <c r="T4268">
        <v>2</v>
      </c>
      <c r="U4268">
        <v>0</v>
      </c>
      <c r="V4268">
        <v>4</v>
      </c>
      <c r="W4268">
        <v>0</v>
      </c>
      <c r="X4268">
        <v>0</v>
      </c>
      <c r="Y4268">
        <v>2</v>
      </c>
      <c r="Z4268">
        <v>8</v>
      </c>
      <c r="AA4268">
        <v>4</v>
      </c>
      <c r="AB4268">
        <v>0</v>
      </c>
      <c r="AC4268">
        <v>0</v>
      </c>
      <c r="AD4268">
        <v>1</v>
      </c>
      <c r="AE4268">
        <f>SUM(M4268:N4268)/SUM(K4268:AD4268)</f>
        <v>0.17948717948717949</v>
      </c>
      <c r="AF4268">
        <f>SUM(S4268,Y4268)/SUM(K4268:AD4268)</f>
        <v>0.23076923076923078</v>
      </c>
      <c r="AG4268">
        <f t="shared" si="282"/>
        <v>2.564102564102564E-2</v>
      </c>
      <c r="AH4268">
        <f t="shared" si="283"/>
        <v>2.564102564102564E-2</v>
      </c>
      <c r="AI4268">
        <f t="shared" si="284"/>
        <v>7.6923076923076927E-2</v>
      </c>
      <c r="AJ4268">
        <f t="shared" si="285"/>
        <v>0.46153846153846156</v>
      </c>
    </row>
    <row r="4269" spans="1:38" x14ac:dyDescent="0.2">
      <c r="A4269" t="s">
        <v>621</v>
      </c>
      <c r="B4269">
        <v>110</v>
      </c>
      <c r="C4269">
        <v>138</v>
      </c>
      <c r="D4269">
        <f>C4269-B4269</f>
        <v>28</v>
      </c>
      <c r="E4269">
        <v>0.26819999999999999</v>
      </c>
      <c r="F4269">
        <v>2.9300000000000002E-4</v>
      </c>
      <c r="G4269">
        <v>54</v>
      </c>
      <c r="H4269" t="s">
        <v>46</v>
      </c>
      <c r="I4269" t="s">
        <v>622</v>
      </c>
      <c r="J4269">
        <v>3.2080000000000002</v>
      </c>
      <c r="K4269">
        <v>0</v>
      </c>
      <c r="L4269">
        <v>0</v>
      </c>
      <c r="M4269">
        <v>0</v>
      </c>
      <c r="N4269">
        <v>5</v>
      </c>
      <c r="O4269">
        <v>2</v>
      </c>
      <c r="P4269">
        <v>0</v>
      </c>
      <c r="Q4269">
        <v>0</v>
      </c>
      <c r="R4269">
        <v>3</v>
      </c>
      <c r="S4269">
        <v>4</v>
      </c>
      <c r="T4269">
        <v>1</v>
      </c>
      <c r="U4269">
        <v>0</v>
      </c>
      <c r="V4269">
        <v>1</v>
      </c>
      <c r="W4269">
        <v>1</v>
      </c>
      <c r="X4269">
        <v>3</v>
      </c>
      <c r="Y4269">
        <v>2</v>
      </c>
      <c r="Z4269">
        <v>1</v>
      </c>
      <c r="AA4269">
        <v>0</v>
      </c>
      <c r="AB4269">
        <v>1</v>
      </c>
      <c r="AC4269">
        <v>1</v>
      </c>
      <c r="AD4269">
        <v>1</v>
      </c>
      <c r="AE4269">
        <f>SUM(M4269:N4269)/SUM(K4269:AD4269)</f>
        <v>0.19230769230769232</v>
      </c>
      <c r="AF4269">
        <f>SUM(S4269,Y4269)/SUM(K4269:AD4269)</f>
        <v>0.23076923076923078</v>
      </c>
      <c r="AG4269">
        <f t="shared" si="282"/>
        <v>3.8461538461538464E-2</v>
      </c>
      <c r="AH4269">
        <f t="shared" si="283"/>
        <v>0.15384615384615385</v>
      </c>
      <c r="AI4269">
        <f t="shared" si="284"/>
        <v>0.19230769230769232</v>
      </c>
      <c r="AJ4269">
        <f t="shared" si="285"/>
        <v>0.19230769230769232</v>
      </c>
      <c r="AK4269">
        <v>2</v>
      </c>
      <c r="AL4269">
        <v>2</v>
      </c>
    </row>
    <row r="4270" spans="1:38" x14ac:dyDescent="0.2">
      <c r="A4270" t="s">
        <v>704</v>
      </c>
      <c r="B4270">
        <v>752</v>
      </c>
      <c r="C4270">
        <v>777</v>
      </c>
      <c r="D4270">
        <f>C4270-B4270</f>
        <v>25</v>
      </c>
      <c r="E4270">
        <v>0.46239999999999998</v>
      </c>
      <c r="F4270">
        <v>3.6099999999999999E-4</v>
      </c>
      <c r="G4270">
        <v>90</v>
      </c>
      <c r="H4270" t="s">
        <v>46</v>
      </c>
      <c r="I4270" t="s">
        <v>705</v>
      </c>
      <c r="J4270">
        <v>3.508</v>
      </c>
      <c r="K4270">
        <v>4</v>
      </c>
      <c r="L4270">
        <v>0</v>
      </c>
      <c r="M4270">
        <v>1</v>
      </c>
      <c r="N4270">
        <v>4</v>
      </c>
      <c r="O4270">
        <v>1</v>
      </c>
      <c r="P4270">
        <v>0</v>
      </c>
      <c r="Q4270">
        <v>1</v>
      </c>
      <c r="R4270">
        <v>1</v>
      </c>
      <c r="S4270">
        <v>3</v>
      </c>
      <c r="T4270">
        <v>1</v>
      </c>
      <c r="U4270">
        <v>1</v>
      </c>
      <c r="V4270">
        <v>0</v>
      </c>
      <c r="W4270">
        <v>0</v>
      </c>
      <c r="X4270">
        <v>0</v>
      </c>
      <c r="Y4270">
        <v>3</v>
      </c>
      <c r="Z4270">
        <v>2</v>
      </c>
      <c r="AA4270">
        <v>2</v>
      </c>
      <c r="AB4270">
        <v>1</v>
      </c>
      <c r="AC4270">
        <v>0</v>
      </c>
      <c r="AD4270">
        <v>1</v>
      </c>
      <c r="AE4270">
        <f>SUM(M4270:N4270)/SUM(K4270:AD4270)</f>
        <v>0.19230769230769232</v>
      </c>
      <c r="AF4270">
        <f>SUM(S4270,Y4270)/SUM(K4270:AD4270)</f>
        <v>0.23076923076923078</v>
      </c>
      <c r="AG4270">
        <f t="shared" si="282"/>
        <v>0.15384615384615385</v>
      </c>
      <c r="AH4270">
        <f t="shared" si="283"/>
        <v>7.6923076923076927E-2</v>
      </c>
      <c r="AI4270">
        <f t="shared" si="284"/>
        <v>0.15384615384615385</v>
      </c>
      <c r="AJ4270">
        <f t="shared" si="285"/>
        <v>0.19230769230769232</v>
      </c>
    </row>
    <row r="4271" spans="1:38" x14ac:dyDescent="0.2">
      <c r="A4271" t="s">
        <v>876</v>
      </c>
      <c r="B4271">
        <v>64</v>
      </c>
      <c r="C4271">
        <v>517</v>
      </c>
      <c r="D4271">
        <f>C4271-B4271</f>
        <v>453</v>
      </c>
      <c r="E4271">
        <v>0.25729999999999997</v>
      </c>
      <c r="F4271">
        <v>3.1999999999999999E-5</v>
      </c>
      <c r="G4271">
        <v>42</v>
      </c>
      <c r="H4271" t="s">
        <v>46</v>
      </c>
      <c r="I4271" t="s">
        <v>217</v>
      </c>
      <c r="J4271">
        <v>2.93</v>
      </c>
      <c r="K4271">
        <v>9</v>
      </c>
      <c r="L4271">
        <v>1</v>
      </c>
      <c r="M4271">
        <v>16</v>
      </c>
      <c r="N4271">
        <v>19</v>
      </c>
      <c r="O4271">
        <v>3</v>
      </c>
      <c r="P4271">
        <v>30</v>
      </c>
      <c r="Q4271">
        <v>1</v>
      </c>
      <c r="R4271">
        <v>5</v>
      </c>
      <c r="S4271">
        <v>27</v>
      </c>
      <c r="T4271">
        <v>9</v>
      </c>
      <c r="U4271">
        <v>2</v>
      </c>
      <c r="V4271">
        <v>7</v>
      </c>
      <c r="W4271">
        <v>11</v>
      </c>
      <c r="X4271">
        <v>9</v>
      </c>
      <c r="Y4271">
        <v>15</v>
      </c>
      <c r="Z4271">
        <v>6</v>
      </c>
      <c r="AA4271">
        <v>6</v>
      </c>
      <c r="AB4271">
        <v>5</v>
      </c>
      <c r="AC4271">
        <v>0</v>
      </c>
      <c r="AD4271">
        <v>1</v>
      </c>
      <c r="AE4271">
        <f>SUM(M4271:N4271)/SUM(K4271:AD4271)</f>
        <v>0.19230769230769232</v>
      </c>
      <c r="AF4271">
        <f>SUM(S4271,Y4271)/SUM(K4271:AD4271)</f>
        <v>0.23076923076923078</v>
      </c>
      <c r="AG4271">
        <f t="shared" si="282"/>
        <v>0.27472527472527475</v>
      </c>
      <c r="AH4271">
        <f t="shared" si="283"/>
        <v>2.197802197802198E-2</v>
      </c>
      <c r="AI4271">
        <f t="shared" si="284"/>
        <v>0.11538461538461539</v>
      </c>
      <c r="AJ4271">
        <f t="shared" si="285"/>
        <v>0.16483516483516483</v>
      </c>
      <c r="AK4271">
        <v>39</v>
      </c>
      <c r="AL4271">
        <v>10</v>
      </c>
    </row>
    <row r="4272" spans="1:38" x14ac:dyDescent="0.2">
      <c r="A4272" t="s">
        <v>1077</v>
      </c>
      <c r="B4272">
        <v>184</v>
      </c>
      <c r="C4272">
        <v>214</v>
      </c>
      <c r="D4272">
        <f>C4272-B4272</f>
        <v>30</v>
      </c>
      <c r="E4272">
        <v>0.21340000000000001</v>
      </c>
      <c r="F4272">
        <v>5.0499999999999998E-3</v>
      </c>
      <c r="G4272">
        <v>30</v>
      </c>
      <c r="H4272" t="s">
        <v>35</v>
      </c>
      <c r="I4272" t="s">
        <v>33</v>
      </c>
      <c r="J4272">
        <v>2.177</v>
      </c>
      <c r="K4272">
        <v>0</v>
      </c>
      <c r="L4272">
        <v>0</v>
      </c>
      <c r="M4272">
        <v>4</v>
      </c>
      <c r="N4272">
        <v>1</v>
      </c>
      <c r="O4272">
        <v>0</v>
      </c>
      <c r="P4272">
        <v>0</v>
      </c>
      <c r="Q4272">
        <v>1</v>
      </c>
      <c r="R4272">
        <v>1</v>
      </c>
      <c r="S4272">
        <v>4</v>
      </c>
      <c r="T4272">
        <v>0</v>
      </c>
      <c r="U4272">
        <v>0</v>
      </c>
      <c r="V4272">
        <v>2</v>
      </c>
      <c r="W4272">
        <v>1</v>
      </c>
      <c r="X4272">
        <v>1</v>
      </c>
      <c r="Y4272">
        <v>2</v>
      </c>
      <c r="Z4272">
        <v>2</v>
      </c>
      <c r="AA4272">
        <v>4</v>
      </c>
      <c r="AB4272">
        <v>0</v>
      </c>
      <c r="AC4272">
        <v>2</v>
      </c>
      <c r="AD4272">
        <v>1</v>
      </c>
      <c r="AE4272">
        <f>SUM(M4272:N4272)/SUM(K4272:AD4272)</f>
        <v>0.19230769230769232</v>
      </c>
      <c r="AF4272">
        <f>SUM(S4272,Y4272)/SUM(K4272:AD4272)</f>
        <v>0.23076923076923078</v>
      </c>
      <c r="AG4272">
        <f t="shared" si="282"/>
        <v>3.8461538461538464E-2</v>
      </c>
      <c r="AH4272">
        <f t="shared" si="283"/>
        <v>0.11538461538461539</v>
      </c>
      <c r="AI4272">
        <f t="shared" si="284"/>
        <v>3.8461538461538464E-2</v>
      </c>
      <c r="AJ4272">
        <f t="shared" si="285"/>
        <v>0.38461538461538464</v>
      </c>
    </row>
    <row r="4273" spans="1:38" x14ac:dyDescent="0.2">
      <c r="A4273" t="s">
        <v>2794</v>
      </c>
      <c r="B4273">
        <v>4</v>
      </c>
      <c r="C4273">
        <v>107</v>
      </c>
      <c r="D4273">
        <f>C4273-B4273</f>
        <v>103</v>
      </c>
      <c r="E4273">
        <v>0.49880000000000002</v>
      </c>
      <c r="F4273">
        <v>3.4172000000000001E-2</v>
      </c>
      <c r="G4273">
        <v>90</v>
      </c>
      <c r="H4273" t="s">
        <v>35</v>
      </c>
      <c r="I4273" t="s">
        <v>49</v>
      </c>
      <c r="J4273">
        <v>2.5169999999999999</v>
      </c>
      <c r="K4273">
        <v>1</v>
      </c>
      <c r="L4273">
        <v>0</v>
      </c>
      <c r="M4273">
        <v>3</v>
      </c>
      <c r="N4273">
        <v>7</v>
      </c>
      <c r="O4273">
        <v>1</v>
      </c>
      <c r="P4273">
        <v>5</v>
      </c>
      <c r="Q4273">
        <v>1</v>
      </c>
      <c r="R4273">
        <v>1</v>
      </c>
      <c r="S4273">
        <v>9</v>
      </c>
      <c r="T4273">
        <v>1</v>
      </c>
      <c r="U4273">
        <v>0</v>
      </c>
      <c r="V4273">
        <v>5</v>
      </c>
      <c r="W4273">
        <v>3</v>
      </c>
      <c r="X4273">
        <v>2</v>
      </c>
      <c r="Y4273">
        <v>3</v>
      </c>
      <c r="Z4273">
        <v>5</v>
      </c>
      <c r="AA4273">
        <v>2</v>
      </c>
      <c r="AB4273">
        <v>2</v>
      </c>
      <c r="AC4273">
        <v>1</v>
      </c>
      <c r="AD4273">
        <v>0</v>
      </c>
      <c r="AE4273">
        <f>SUM(M4273:N4273)/SUM(K4273:AD4273)</f>
        <v>0.19230769230769232</v>
      </c>
      <c r="AF4273">
        <f>SUM(S4273,Y4273)/SUM(K4273:AD4273)</f>
        <v>0.23076923076923078</v>
      </c>
      <c r="AG4273">
        <f t="shared" si="282"/>
        <v>0.17307692307692307</v>
      </c>
      <c r="AH4273">
        <f t="shared" si="283"/>
        <v>3.8461538461538464E-2</v>
      </c>
      <c r="AI4273">
        <f t="shared" si="284"/>
        <v>7.6923076923076927E-2</v>
      </c>
      <c r="AJ4273">
        <f t="shared" si="285"/>
        <v>0.28846153846153844</v>
      </c>
      <c r="AK4273">
        <v>1</v>
      </c>
      <c r="AL4273">
        <v>0</v>
      </c>
    </row>
    <row r="4274" spans="1:38" x14ac:dyDescent="0.2">
      <c r="A4274" t="s">
        <v>2644</v>
      </c>
      <c r="B4274">
        <v>184</v>
      </c>
      <c r="C4274">
        <v>279</v>
      </c>
      <c r="D4274">
        <f>C4274-B4274</f>
        <v>95</v>
      </c>
      <c r="E4274">
        <v>0.24540000000000001</v>
      </c>
      <c r="F4274">
        <v>8.8999999999999995E-5</v>
      </c>
      <c r="G4274">
        <v>42</v>
      </c>
      <c r="H4274" t="s">
        <v>35</v>
      </c>
      <c r="I4274" t="s">
        <v>51</v>
      </c>
      <c r="J4274">
        <v>2.1190000000000002</v>
      </c>
      <c r="K4274">
        <v>1</v>
      </c>
      <c r="L4274">
        <v>0</v>
      </c>
      <c r="M4274">
        <v>6</v>
      </c>
      <c r="N4274">
        <v>8</v>
      </c>
      <c r="O4274">
        <v>0</v>
      </c>
      <c r="P4274">
        <v>2</v>
      </c>
      <c r="Q4274">
        <v>4</v>
      </c>
      <c r="R4274">
        <v>0</v>
      </c>
      <c r="S4274">
        <v>6</v>
      </c>
      <c r="T4274">
        <v>1</v>
      </c>
      <c r="U4274">
        <v>0</v>
      </c>
      <c r="V4274">
        <v>0</v>
      </c>
      <c r="W4274">
        <v>2</v>
      </c>
      <c r="X4274">
        <v>2</v>
      </c>
      <c r="Y4274">
        <v>6</v>
      </c>
      <c r="Z4274">
        <v>7</v>
      </c>
      <c r="AA4274">
        <v>5</v>
      </c>
      <c r="AB4274">
        <v>1</v>
      </c>
      <c r="AC4274">
        <v>0</v>
      </c>
      <c r="AD4274">
        <v>1</v>
      </c>
      <c r="AE4274">
        <f>SUM(M4274:N4274)/SUM(K4274:AD4274)</f>
        <v>0.26923076923076922</v>
      </c>
      <c r="AF4274">
        <f>SUM(S4274,Y4274)/SUM(K4274:AD4274)</f>
        <v>0.23076923076923078</v>
      </c>
      <c r="AG4274">
        <f t="shared" si="282"/>
        <v>9.6153846153846159E-2</v>
      </c>
      <c r="AH4274">
        <f t="shared" si="283"/>
        <v>1.9230769230769232E-2</v>
      </c>
      <c r="AI4274">
        <f t="shared" si="284"/>
        <v>3.8461538461538464E-2</v>
      </c>
      <c r="AJ4274">
        <f t="shared" si="285"/>
        <v>0.34615384615384615</v>
      </c>
    </row>
    <row r="4275" spans="1:38" x14ac:dyDescent="0.2">
      <c r="A4275" t="s">
        <v>256</v>
      </c>
      <c r="B4275">
        <v>10</v>
      </c>
      <c r="C4275">
        <v>894</v>
      </c>
      <c r="D4275">
        <f>C4275-B4275</f>
        <v>884</v>
      </c>
      <c r="E4275">
        <v>0.38519999999999999</v>
      </c>
      <c r="F4275">
        <v>2.1100000000000001E-4</v>
      </c>
      <c r="G4275">
        <v>78</v>
      </c>
      <c r="H4275" t="s">
        <v>46</v>
      </c>
      <c r="I4275" t="s">
        <v>49</v>
      </c>
      <c r="J4275">
        <v>2.496</v>
      </c>
      <c r="K4275">
        <v>11</v>
      </c>
      <c r="L4275">
        <v>0</v>
      </c>
      <c r="M4275">
        <v>37</v>
      </c>
      <c r="N4275">
        <v>40</v>
      </c>
      <c r="O4275">
        <v>2</v>
      </c>
      <c r="P4275">
        <v>44</v>
      </c>
      <c r="Q4275">
        <v>2</v>
      </c>
      <c r="R4275">
        <v>5</v>
      </c>
      <c r="S4275">
        <v>57</v>
      </c>
      <c r="T4275">
        <v>6</v>
      </c>
      <c r="U4275">
        <v>3</v>
      </c>
      <c r="V4275">
        <v>23</v>
      </c>
      <c r="W4275">
        <v>8</v>
      </c>
      <c r="X4275">
        <v>9</v>
      </c>
      <c r="Y4275">
        <v>16</v>
      </c>
      <c r="Z4275">
        <v>28</v>
      </c>
      <c r="AA4275">
        <v>14</v>
      </c>
      <c r="AB4275">
        <v>9</v>
      </c>
      <c r="AC4275">
        <v>0</v>
      </c>
      <c r="AD4275">
        <v>2</v>
      </c>
      <c r="AE4275">
        <f>SUM(M4275:N4275)/SUM(K4275:AD4275)</f>
        <v>0.24367088607594936</v>
      </c>
      <c r="AF4275">
        <f>SUM(S4275,Y4275)/SUM(K4275:AD4275)</f>
        <v>0.23101265822784811</v>
      </c>
      <c r="AG4275">
        <f t="shared" si="282"/>
        <v>0.19936708860759494</v>
      </c>
      <c r="AH4275">
        <f t="shared" si="283"/>
        <v>1.2658227848101266E-2</v>
      </c>
      <c r="AI4275">
        <f t="shared" si="284"/>
        <v>7.2784810126582278E-2</v>
      </c>
      <c r="AJ4275">
        <f t="shared" si="285"/>
        <v>0.24050632911392406</v>
      </c>
      <c r="AK4275">
        <v>81</v>
      </c>
      <c r="AL4275">
        <v>1</v>
      </c>
    </row>
    <row r="4276" spans="1:38" x14ac:dyDescent="0.2">
      <c r="A4276" t="s">
        <v>2846</v>
      </c>
      <c r="B4276">
        <v>22</v>
      </c>
      <c r="C4276">
        <v>312</v>
      </c>
      <c r="D4276">
        <f>C4276-B4276</f>
        <v>290</v>
      </c>
      <c r="E4276">
        <v>0.31669999999999998</v>
      </c>
      <c r="F4276">
        <v>4.3000000000000002E-5</v>
      </c>
      <c r="G4276">
        <v>66</v>
      </c>
      <c r="H4276" t="s">
        <v>35</v>
      </c>
      <c r="I4276" t="s">
        <v>930</v>
      </c>
      <c r="J4276">
        <v>2.4390000000000001</v>
      </c>
      <c r="K4276">
        <v>9</v>
      </c>
      <c r="L4276">
        <v>0</v>
      </c>
      <c r="M4276">
        <v>16</v>
      </c>
      <c r="N4276">
        <v>19</v>
      </c>
      <c r="O4276">
        <v>1</v>
      </c>
      <c r="P4276">
        <v>9</v>
      </c>
      <c r="Q4276">
        <v>1</v>
      </c>
      <c r="R4276">
        <v>1</v>
      </c>
      <c r="S4276">
        <v>23</v>
      </c>
      <c r="T4276">
        <v>8</v>
      </c>
      <c r="U4276">
        <v>2</v>
      </c>
      <c r="V4276">
        <v>11</v>
      </c>
      <c r="W4276">
        <v>5</v>
      </c>
      <c r="X4276">
        <v>11</v>
      </c>
      <c r="Y4276">
        <v>11</v>
      </c>
      <c r="Z4276">
        <v>11</v>
      </c>
      <c r="AA4276">
        <v>4</v>
      </c>
      <c r="AB4276">
        <v>2</v>
      </c>
      <c r="AC4276">
        <v>0</v>
      </c>
      <c r="AD4276">
        <v>3</v>
      </c>
      <c r="AE4276">
        <f>SUM(M4276:N4276)/SUM(K4276:AD4276)</f>
        <v>0.23809523809523808</v>
      </c>
      <c r="AF4276">
        <f>SUM(S4276,Y4276)/SUM(K4276:AD4276)</f>
        <v>0.23129251700680273</v>
      </c>
      <c r="AG4276">
        <f t="shared" si="282"/>
        <v>0.15646258503401361</v>
      </c>
      <c r="AH4276">
        <f t="shared" si="283"/>
        <v>2.7210884353741496E-2</v>
      </c>
      <c r="AI4276">
        <f t="shared" si="284"/>
        <v>8.8435374149659865E-2</v>
      </c>
      <c r="AJ4276">
        <f t="shared" si="285"/>
        <v>0.25850340136054423</v>
      </c>
    </row>
    <row r="4277" spans="1:38" x14ac:dyDescent="0.2">
      <c r="A4277" t="s">
        <v>377</v>
      </c>
      <c r="B4277">
        <v>14</v>
      </c>
      <c r="C4277">
        <v>332</v>
      </c>
      <c r="D4277">
        <f>C4277-B4277</f>
        <v>318</v>
      </c>
      <c r="E4277">
        <v>0.57879999999999998</v>
      </c>
      <c r="F4277">
        <v>5.8510000000000003E-3</v>
      </c>
      <c r="G4277">
        <v>90</v>
      </c>
      <c r="H4277" t="s">
        <v>32</v>
      </c>
      <c r="I4277" t="s">
        <v>44</v>
      </c>
      <c r="J4277">
        <v>2.661</v>
      </c>
      <c r="K4277">
        <v>8</v>
      </c>
      <c r="L4277">
        <v>0</v>
      </c>
      <c r="M4277">
        <v>7</v>
      </c>
      <c r="N4277">
        <v>16</v>
      </c>
      <c r="O4277">
        <v>2</v>
      </c>
      <c r="P4277">
        <v>15</v>
      </c>
      <c r="Q4277">
        <v>1</v>
      </c>
      <c r="R4277">
        <v>1</v>
      </c>
      <c r="S4277">
        <v>20</v>
      </c>
      <c r="T4277">
        <v>0</v>
      </c>
      <c r="U4277">
        <v>1</v>
      </c>
      <c r="V4277">
        <v>2</v>
      </c>
      <c r="W4277">
        <v>4</v>
      </c>
      <c r="X4277">
        <v>6</v>
      </c>
      <c r="Y4277">
        <v>5</v>
      </c>
      <c r="Z4277">
        <v>11</v>
      </c>
      <c r="AA4277">
        <v>6</v>
      </c>
      <c r="AB4277">
        <v>3</v>
      </c>
      <c r="AC4277">
        <v>0</v>
      </c>
      <c r="AD4277">
        <v>0</v>
      </c>
      <c r="AE4277">
        <f>SUM(M4277:N4277)/SUM(K4277:AD4277)</f>
        <v>0.21296296296296297</v>
      </c>
      <c r="AF4277">
        <f>SUM(S4277,Y4277)/SUM(K4277:AD4277)</f>
        <v>0.23148148148148148</v>
      </c>
      <c r="AG4277">
        <f t="shared" si="282"/>
        <v>0.25</v>
      </c>
      <c r="AH4277">
        <f t="shared" si="283"/>
        <v>1.8518518518518517E-2</v>
      </c>
      <c r="AI4277">
        <f t="shared" si="284"/>
        <v>4.6296296296296294E-2</v>
      </c>
      <c r="AJ4277">
        <f t="shared" si="285"/>
        <v>0.24074074074074073</v>
      </c>
      <c r="AK4277">
        <v>66</v>
      </c>
      <c r="AL4277">
        <v>0</v>
      </c>
    </row>
    <row r="4278" spans="1:38" x14ac:dyDescent="0.2">
      <c r="A4278" t="s">
        <v>344</v>
      </c>
      <c r="B4278">
        <v>387</v>
      </c>
      <c r="C4278">
        <v>1343</v>
      </c>
      <c r="D4278">
        <f>C4278-B4278</f>
        <v>956</v>
      </c>
      <c r="E4278">
        <v>0.1537</v>
      </c>
      <c r="F4278">
        <v>4.26E-4</v>
      </c>
      <c r="G4278">
        <v>6</v>
      </c>
      <c r="H4278" t="s">
        <v>35</v>
      </c>
      <c r="I4278" t="s">
        <v>51</v>
      </c>
      <c r="J4278">
        <v>2.8279999999999998</v>
      </c>
      <c r="K4278">
        <v>19</v>
      </c>
      <c r="L4278">
        <v>0</v>
      </c>
      <c r="M4278">
        <v>40</v>
      </c>
      <c r="N4278">
        <v>42</v>
      </c>
      <c r="O4278">
        <v>6</v>
      </c>
      <c r="P4278">
        <v>46</v>
      </c>
      <c r="Q4278">
        <v>5</v>
      </c>
      <c r="R4278">
        <v>12</v>
      </c>
      <c r="S4278">
        <v>63</v>
      </c>
      <c r="T4278">
        <v>14</v>
      </c>
      <c r="U4278">
        <v>2</v>
      </c>
      <c r="V4278">
        <v>23</v>
      </c>
      <c r="W4278">
        <v>16</v>
      </c>
      <c r="X4278">
        <v>16</v>
      </c>
      <c r="Y4278">
        <v>28</v>
      </c>
      <c r="Z4278">
        <v>27</v>
      </c>
      <c r="AA4278">
        <v>14</v>
      </c>
      <c r="AB4278">
        <v>17</v>
      </c>
      <c r="AC4278">
        <v>0</v>
      </c>
      <c r="AD4278">
        <v>3</v>
      </c>
      <c r="AE4278">
        <f>SUM(M4278:N4278)/SUM(K4278:AD4278)</f>
        <v>0.20865139949109415</v>
      </c>
      <c r="AF4278">
        <f>SUM(S4278,Y4278)/SUM(K4278:AD4278)</f>
        <v>0.23155216284987276</v>
      </c>
      <c r="AG4278">
        <f t="shared" si="282"/>
        <v>0.20610687022900764</v>
      </c>
      <c r="AH4278">
        <f t="shared" si="283"/>
        <v>2.2900763358778626E-2</v>
      </c>
      <c r="AI4278">
        <f t="shared" si="284"/>
        <v>0.11450381679389313</v>
      </c>
      <c r="AJ4278">
        <f t="shared" si="285"/>
        <v>0.21628498727735368</v>
      </c>
    </row>
    <row r="4279" spans="1:38" x14ac:dyDescent="0.2">
      <c r="A4279" t="s">
        <v>3266</v>
      </c>
      <c r="B4279">
        <v>278</v>
      </c>
      <c r="C4279">
        <v>423</v>
      </c>
      <c r="D4279">
        <f>C4279-B4279</f>
        <v>145</v>
      </c>
      <c r="E4279">
        <v>0.24990000000000001</v>
      </c>
      <c r="F4279">
        <v>6.8919999999999997E-3</v>
      </c>
      <c r="G4279">
        <v>42</v>
      </c>
      <c r="H4279" t="s">
        <v>35</v>
      </c>
      <c r="I4279" t="s">
        <v>36</v>
      </c>
      <c r="J4279">
        <v>2.8109999999999999</v>
      </c>
      <c r="K4279">
        <v>4</v>
      </c>
      <c r="L4279">
        <v>1</v>
      </c>
      <c r="M4279">
        <v>2</v>
      </c>
      <c r="N4279">
        <v>16</v>
      </c>
      <c r="O4279">
        <v>0</v>
      </c>
      <c r="P4279">
        <v>9</v>
      </c>
      <c r="Q4279">
        <v>2</v>
      </c>
      <c r="R4279">
        <v>4</v>
      </c>
      <c r="S4279">
        <v>9</v>
      </c>
      <c r="T4279">
        <v>4</v>
      </c>
      <c r="U4279">
        <v>1</v>
      </c>
      <c r="V4279">
        <v>4</v>
      </c>
      <c r="W4279">
        <v>2</v>
      </c>
      <c r="X4279">
        <v>6</v>
      </c>
      <c r="Y4279">
        <v>13</v>
      </c>
      <c r="Z4279">
        <v>6</v>
      </c>
      <c r="AA4279">
        <v>5</v>
      </c>
      <c r="AB4279">
        <v>3</v>
      </c>
      <c r="AC4279">
        <v>1</v>
      </c>
      <c r="AD4279">
        <v>3</v>
      </c>
      <c r="AE4279">
        <f>SUM(M4279:N4279)/SUM(K4279:AD4279)</f>
        <v>0.18947368421052632</v>
      </c>
      <c r="AF4279">
        <f>SUM(S4279,Y4279)/SUM(K4279:AD4279)</f>
        <v>0.23157894736842105</v>
      </c>
      <c r="AG4279">
        <f t="shared" si="282"/>
        <v>0.15789473684210525</v>
      </c>
      <c r="AH4279">
        <f t="shared" si="283"/>
        <v>4.2105263157894736E-2</v>
      </c>
      <c r="AI4279">
        <f t="shared" si="284"/>
        <v>0.12631578947368421</v>
      </c>
      <c r="AJ4279">
        <f t="shared" si="285"/>
        <v>0.25263157894736843</v>
      </c>
    </row>
    <row r="4280" spans="1:38" x14ac:dyDescent="0.2">
      <c r="A4280" t="s">
        <v>3130</v>
      </c>
      <c r="B4280">
        <v>26</v>
      </c>
      <c r="C4280">
        <v>353</v>
      </c>
      <c r="D4280">
        <f>C4280-B4280</f>
        <v>327</v>
      </c>
      <c r="E4280">
        <v>0.14580000000000001</v>
      </c>
      <c r="F4280">
        <v>1.7E-5</v>
      </c>
      <c r="G4280">
        <v>6</v>
      </c>
      <c r="H4280" t="s">
        <v>35</v>
      </c>
      <c r="I4280" t="s">
        <v>44</v>
      </c>
      <c r="J4280">
        <v>2.802</v>
      </c>
      <c r="K4280">
        <v>3</v>
      </c>
      <c r="L4280">
        <v>1</v>
      </c>
      <c r="M4280">
        <v>13</v>
      </c>
      <c r="N4280">
        <v>12</v>
      </c>
      <c r="O4280">
        <v>2</v>
      </c>
      <c r="P4280">
        <v>14</v>
      </c>
      <c r="Q4280">
        <v>2</v>
      </c>
      <c r="R4280">
        <v>1</v>
      </c>
      <c r="S4280">
        <v>19</v>
      </c>
      <c r="T4280">
        <v>9</v>
      </c>
      <c r="U4280">
        <v>1</v>
      </c>
      <c r="V4280">
        <v>4</v>
      </c>
      <c r="W4280">
        <v>6</v>
      </c>
      <c r="X4280">
        <v>8</v>
      </c>
      <c r="Y4280">
        <v>13</v>
      </c>
      <c r="Z4280">
        <v>13</v>
      </c>
      <c r="AA4280">
        <v>9</v>
      </c>
      <c r="AB4280">
        <v>4</v>
      </c>
      <c r="AC4280">
        <v>1</v>
      </c>
      <c r="AD4280">
        <v>3</v>
      </c>
      <c r="AE4280">
        <f>SUM(M4280:N4280)/SUM(K4280:AD4280)</f>
        <v>0.18115942028985507</v>
      </c>
      <c r="AF4280">
        <f>SUM(S4280,Y4280)/SUM(K4280:AD4280)</f>
        <v>0.2318840579710145</v>
      </c>
      <c r="AG4280">
        <f t="shared" si="282"/>
        <v>0.16666666666666666</v>
      </c>
      <c r="AH4280">
        <f t="shared" si="283"/>
        <v>4.3478260869565216E-2</v>
      </c>
      <c r="AI4280">
        <f t="shared" si="284"/>
        <v>0.10869565217391304</v>
      </c>
      <c r="AJ4280">
        <f t="shared" si="285"/>
        <v>0.26811594202898553</v>
      </c>
    </row>
    <row r="4281" spans="1:38" x14ac:dyDescent="0.2">
      <c r="A4281" t="s">
        <v>2398</v>
      </c>
      <c r="B4281">
        <v>371</v>
      </c>
      <c r="C4281">
        <v>721</v>
      </c>
      <c r="D4281">
        <f>C4281-B4281</f>
        <v>350</v>
      </c>
      <c r="E4281">
        <v>0.2228</v>
      </c>
      <c r="F4281">
        <v>1.1E-5</v>
      </c>
      <c r="G4281">
        <v>30</v>
      </c>
      <c r="H4281" t="s">
        <v>35</v>
      </c>
      <c r="I4281" t="s">
        <v>33</v>
      </c>
      <c r="J4281">
        <v>3.2509999999999999</v>
      </c>
      <c r="K4281">
        <v>17</v>
      </c>
      <c r="L4281">
        <v>0</v>
      </c>
      <c r="M4281">
        <v>9</v>
      </c>
      <c r="N4281">
        <v>11</v>
      </c>
      <c r="O4281">
        <v>2</v>
      </c>
      <c r="P4281">
        <v>13</v>
      </c>
      <c r="Q4281">
        <v>2</v>
      </c>
      <c r="R4281">
        <v>6</v>
      </c>
      <c r="S4281">
        <v>25</v>
      </c>
      <c r="T4281">
        <v>10</v>
      </c>
      <c r="U4281">
        <v>4</v>
      </c>
      <c r="V4281">
        <v>12</v>
      </c>
      <c r="W4281">
        <v>4</v>
      </c>
      <c r="X4281">
        <v>6</v>
      </c>
      <c r="Y4281">
        <v>17</v>
      </c>
      <c r="Z4281">
        <v>17</v>
      </c>
      <c r="AA4281">
        <v>16</v>
      </c>
      <c r="AB4281">
        <v>5</v>
      </c>
      <c r="AC4281">
        <v>1</v>
      </c>
      <c r="AD4281">
        <v>4</v>
      </c>
      <c r="AE4281">
        <f>SUM(M4281:N4281)/SUM(K4281:AD4281)</f>
        <v>0.11049723756906077</v>
      </c>
      <c r="AF4281">
        <f>SUM(S4281,Y4281)/SUM(K4281:AD4281)</f>
        <v>0.23204419889502761</v>
      </c>
      <c r="AG4281">
        <f t="shared" si="282"/>
        <v>0.18784530386740331</v>
      </c>
      <c r="AH4281">
        <f t="shared" si="283"/>
        <v>3.8674033149171269E-2</v>
      </c>
      <c r="AI4281">
        <f t="shared" si="284"/>
        <v>0.13812154696132597</v>
      </c>
      <c r="AJ4281">
        <f t="shared" si="285"/>
        <v>0.29281767955801102</v>
      </c>
    </row>
    <row r="4282" spans="1:38" x14ac:dyDescent="0.2">
      <c r="A4282" t="s">
        <v>3227</v>
      </c>
      <c r="B4282">
        <v>632</v>
      </c>
      <c r="C4282">
        <v>688</v>
      </c>
      <c r="D4282">
        <f>C4282-B4282</f>
        <v>56</v>
      </c>
      <c r="E4282">
        <v>0.4446</v>
      </c>
      <c r="F4282">
        <v>9.1010999999999995E-2</v>
      </c>
      <c r="G4282">
        <v>90</v>
      </c>
      <c r="H4282" t="s">
        <v>35</v>
      </c>
      <c r="I4282" t="s">
        <v>2346</v>
      </c>
      <c r="J4282">
        <v>3.3180000000000001</v>
      </c>
      <c r="K4282">
        <v>3</v>
      </c>
      <c r="L4282">
        <v>1</v>
      </c>
      <c r="M4282">
        <v>1</v>
      </c>
      <c r="N4282">
        <v>5</v>
      </c>
      <c r="O4282">
        <v>4</v>
      </c>
      <c r="P4282">
        <v>0</v>
      </c>
      <c r="Q4282">
        <v>2</v>
      </c>
      <c r="R4282">
        <v>3</v>
      </c>
      <c r="S4282">
        <v>6</v>
      </c>
      <c r="T4282">
        <v>4</v>
      </c>
      <c r="U4282">
        <v>0</v>
      </c>
      <c r="V4282">
        <v>5</v>
      </c>
      <c r="W4282">
        <v>0</v>
      </c>
      <c r="X4282">
        <v>4</v>
      </c>
      <c r="Y4282">
        <v>7</v>
      </c>
      <c r="Z4282">
        <v>3</v>
      </c>
      <c r="AA4282">
        <v>2</v>
      </c>
      <c r="AB4282">
        <v>2</v>
      </c>
      <c r="AC4282">
        <v>1</v>
      </c>
      <c r="AD4282">
        <v>3</v>
      </c>
      <c r="AE4282">
        <f>SUM(M4282:N4282)/SUM(K4282:AD4282)</f>
        <v>0.10714285714285714</v>
      </c>
      <c r="AF4282">
        <f>SUM(S4282,Y4282)/SUM(K4282:AD4282)</f>
        <v>0.23214285714285715</v>
      </c>
      <c r="AG4282">
        <f t="shared" si="282"/>
        <v>5.3571428571428568E-2</v>
      </c>
      <c r="AH4282">
        <f t="shared" si="283"/>
        <v>0.14285714285714285</v>
      </c>
      <c r="AI4282">
        <f t="shared" si="284"/>
        <v>0.16071428571428573</v>
      </c>
      <c r="AJ4282">
        <f t="shared" si="285"/>
        <v>0.30357142857142855</v>
      </c>
    </row>
    <row r="4283" spans="1:38" x14ac:dyDescent="0.2">
      <c r="A4283" t="s">
        <v>250</v>
      </c>
      <c r="B4283">
        <v>1230</v>
      </c>
      <c r="C4283">
        <v>1286</v>
      </c>
      <c r="D4283">
        <f>C4283-B4283</f>
        <v>56</v>
      </c>
      <c r="E4283">
        <v>0.22500000000000001</v>
      </c>
      <c r="F4283" s="1">
        <v>5.0000000000000004E-6</v>
      </c>
      <c r="G4283">
        <v>30</v>
      </c>
      <c r="H4283" t="s">
        <v>35</v>
      </c>
      <c r="I4283" t="s">
        <v>44</v>
      </c>
      <c r="J4283">
        <v>3.63</v>
      </c>
      <c r="K4283">
        <v>3</v>
      </c>
      <c r="L4283">
        <v>0</v>
      </c>
      <c r="M4283">
        <v>2</v>
      </c>
      <c r="N4283">
        <v>7</v>
      </c>
      <c r="O4283">
        <v>3</v>
      </c>
      <c r="P4283">
        <v>0</v>
      </c>
      <c r="Q4283">
        <v>0</v>
      </c>
      <c r="R4283">
        <v>5</v>
      </c>
      <c r="S4283">
        <v>9</v>
      </c>
      <c r="T4283">
        <v>7</v>
      </c>
      <c r="U4283">
        <v>1</v>
      </c>
      <c r="V4283">
        <v>3</v>
      </c>
      <c r="W4283">
        <v>0</v>
      </c>
      <c r="X4283">
        <v>3</v>
      </c>
      <c r="Y4283">
        <v>4</v>
      </c>
      <c r="Z4283">
        <v>4</v>
      </c>
      <c r="AA4283">
        <v>3</v>
      </c>
      <c r="AB4283">
        <v>0</v>
      </c>
      <c r="AC4283">
        <v>0</v>
      </c>
      <c r="AD4283">
        <v>2</v>
      </c>
      <c r="AE4283">
        <f>SUM(M4283:N4283)/SUM(K4283:AD4283)</f>
        <v>0.16071428571428573</v>
      </c>
      <c r="AF4283">
        <f>SUM(S4283,Y4283)/SUM(K4283:AD4283)</f>
        <v>0.23214285714285715</v>
      </c>
      <c r="AG4283">
        <f t="shared" si="282"/>
        <v>5.3571428571428568E-2</v>
      </c>
      <c r="AH4283">
        <f t="shared" si="283"/>
        <v>8.9285714285714288E-2</v>
      </c>
      <c r="AI4283">
        <f t="shared" si="284"/>
        <v>0.23214285714285715</v>
      </c>
      <c r="AJ4283">
        <f t="shared" si="285"/>
        <v>0.23214285714285715</v>
      </c>
    </row>
    <row r="4284" spans="1:38" x14ac:dyDescent="0.2">
      <c r="A4284" t="s">
        <v>941</v>
      </c>
      <c r="B4284">
        <v>455</v>
      </c>
      <c r="C4284">
        <v>1114</v>
      </c>
      <c r="D4284">
        <f>C4284-B4284</f>
        <v>659</v>
      </c>
      <c r="E4284">
        <v>0.1696</v>
      </c>
      <c r="F4284">
        <v>3.8099999999999999E-4</v>
      </c>
      <c r="G4284">
        <v>18</v>
      </c>
      <c r="H4284" t="s">
        <v>35</v>
      </c>
      <c r="I4284" t="s">
        <v>49</v>
      </c>
      <c r="J4284">
        <v>2.431</v>
      </c>
      <c r="K4284">
        <v>6</v>
      </c>
      <c r="L4284">
        <v>0</v>
      </c>
      <c r="M4284">
        <v>17</v>
      </c>
      <c r="N4284">
        <v>22</v>
      </c>
      <c r="O4284">
        <v>5</v>
      </c>
      <c r="P4284">
        <v>27</v>
      </c>
      <c r="Q4284">
        <v>3</v>
      </c>
      <c r="R4284">
        <v>3</v>
      </c>
      <c r="S4284">
        <v>34</v>
      </c>
      <c r="T4284">
        <v>6</v>
      </c>
      <c r="U4284">
        <v>1</v>
      </c>
      <c r="V4284">
        <v>19</v>
      </c>
      <c r="W4284">
        <v>13</v>
      </c>
      <c r="X4284">
        <v>18</v>
      </c>
      <c r="Y4284">
        <v>18</v>
      </c>
      <c r="Z4284">
        <v>16</v>
      </c>
      <c r="AA4284">
        <v>10</v>
      </c>
      <c r="AB4284">
        <v>4</v>
      </c>
      <c r="AC4284">
        <v>0</v>
      </c>
      <c r="AD4284">
        <v>2</v>
      </c>
      <c r="AE4284">
        <f>SUM(M4284:N4284)/SUM(K4284:AD4284)</f>
        <v>0.17410714285714285</v>
      </c>
      <c r="AF4284">
        <f>SUM(S4284,Y4284)/SUM(K4284:AD4284)</f>
        <v>0.23214285714285715</v>
      </c>
      <c r="AG4284">
        <f t="shared" si="282"/>
        <v>0.20535714285714285</v>
      </c>
      <c r="AH4284">
        <f t="shared" si="283"/>
        <v>3.125E-2</v>
      </c>
      <c r="AI4284">
        <f t="shared" si="284"/>
        <v>6.25E-2</v>
      </c>
      <c r="AJ4284">
        <f t="shared" si="285"/>
        <v>0.29464285714285715</v>
      </c>
    </row>
    <row r="4285" spans="1:38" x14ac:dyDescent="0.2">
      <c r="A4285" t="s">
        <v>886</v>
      </c>
      <c r="B4285">
        <v>116</v>
      </c>
      <c r="C4285">
        <v>216</v>
      </c>
      <c r="D4285">
        <f>C4285-B4285</f>
        <v>100</v>
      </c>
      <c r="E4285">
        <v>0.29060000000000002</v>
      </c>
      <c r="F4285">
        <v>2.0000000000000002E-5</v>
      </c>
      <c r="G4285">
        <v>54</v>
      </c>
      <c r="H4285" t="s">
        <v>46</v>
      </c>
      <c r="I4285" t="s">
        <v>49</v>
      </c>
      <c r="J4285">
        <v>1.9930000000000001</v>
      </c>
      <c r="K4285">
        <v>3</v>
      </c>
      <c r="L4285">
        <v>0</v>
      </c>
      <c r="M4285">
        <v>8</v>
      </c>
      <c r="N4285">
        <v>4</v>
      </c>
      <c r="O4285">
        <v>1</v>
      </c>
      <c r="P4285">
        <v>1</v>
      </c>
      <c r="Q4285">
        <v>0</v>
      </c>
      <c r="R4285">
        <v>0</v>
      </c>
      <c r="S4285">
        <v>8</v>
      </c>
      <c r="T4285">
        <v>2</v>
      </c>
      <c r="U4285">
        <v>0</v>
      </c>
      <c r="V4285">
        <v>9</v>
      </c>
      <c r="W4285">
        <v>0</v>
      </c>
      <c r="X4285">
        <v>8</v>
      </c>
      <c r="Y4285">
        <v>5</v>
      </c>
      <c r="Z4285">
        <v>4</v>
      </c>
      <c r="AA4285">
        <v>1</v>
      </c>
      <c r="AB4285">
        <v>1</v>
      </c>
      <c r="AC4285">
        <v>1</v>
      </c>
      <c r="AD4285">
        <v>0</v>
      </c>
      <c r="AE4285">
        <f>SUM(M4285:N4285)/SUM(K4285:AD4285)</f>
        <v>0.21428571428571427</v>
      </c>
      <c r="AF4285">
        <f>SUM(S4285,Y4285)/SUM(K4285:AD4285)</f>
        <v>0.23214285714285715</v>
      </c>
      <c r="AG4285">
        <f t="shared" si="282"/>
        <v>7.1428571428571425E-2</v>
      </c>
      <c r="AH4285">
        <f t="shared" si="283"/>
        <v>3.5714285714285712E-2</v>
      </c>
      <c r="AI4285">
        <f t="shared" si="284"/>
        <v>5.3571428571428568E-2</v>
      </c>
      <c r="AJ4285">
        <f t="shared" si="285"/>
        <v>0.39285714285714285</v>
      </c>
      <c r="AK4285">
        <v>8</v>
      </c>
      <c r="AL4285">
        <v>0</v>
      </c>
    </row>
    <row r="4286" spans="1:38" x14ac:dyDescent="0.2">
      <c r="A4286" t="s">
        <v>1920</v>
      </c>
      <c r="B4286">
        <v>931</v>
      </c>
      <c r="C4286">
        <v>992</v>
      </c>
      <c r="D4286">
        <f>C4286-B4286</f>
        <v>61</v>
      </c>
      <c r="E4286">
        <v>0.1681</v>
      </c>
      <c r="F4286">
        <v>4.9399999999999997E-4</v>
      </c>
      <c r="G4286">
        <v>18</v>
      </c>
      <c r="H4286" t="s">
        <v>35</v>
      </c>
      <c r="I4286" t="s">
        <v>33</v>
      </c>
      <c r="J4286">
        <v>3.1480000000000001</v>
      </c>
      <c r="K4286">
        <v>1</v>
      </c>
      <c r="L4286">
        <v>0</v>
      </c>
      <c r="M4286">
        <v>3</v>
      </c>
      <c r="N4286">
        <v>9</v>
      </c>
      <c r="O4286">
        <v>1</v>
      </c>
      <c r="P4286">
        <v>1</v>
      </c>
      <c r="Q4286">
        <v>0</v>
      </c>
      <c r="R4286">
        <v>4</v>
      </c>
      <c r="S4286">
        <v>9</v>
      </c>
      <c r="T4286">
        <v>8</v>
      </c>
      <c r="U4286">
        <v>0</v>
      </c>
      <c r="V4286">
        <v>4</v>
      </c>
      <c r="W4286">
        <v>1</v>
      </c>
      <c r="X4286">
        <v>5</v>
      </c>
      <c r="Y4286">
        <v>4</v>
      </c>
      <c r="Z4286">
        <v>2</v>
      </c>
      <c r="AA4286">
        <v>2</v>
      </c>
      <c r="AB4286">
        <v>1</v>
      </c>
      <c r="AC4286">
        <v>0</v>
      </c>
      <c r="AD4286">
        <v>1</v>
      </c>
      <c r="AE4286">
        <f>SUM(M4286:N4286)/SUM(K4286:AD4286)</f>
        <v>0.21428571428571427</v>
      </c>
      <c r="AF4286">
        <f>SUM(S4286,Y4286)/SUM(K4286:AD4286)</f>
        <v>0.23214285714285715</v>
      </c>
      <c r="AG4286">
        <f t="shared" si="282"/>
        <v>5.3571428571428568E-2</v>
      </c>
      <c r="AH4286">
        <f t="shared" si="283"/>
        <v>3.5714285714285712E-2</v>
      </c>
      <c r="AI4286">
        <f t="shared" si="284"/>
        <v>0.23214285714285715</v>
      </c>
      <c r="AJ4286">
        <f t="shared" si="285"/>
        <v>0.23214285714285715</v>
      </c>
    </row>
    <row r="4287" spans="1:38" x14ac:dyDescent="0.2">
      <c r="A4287" t="s">
        <v>3103</v>
      </c>
      <c r="B4287">
        <v>5</v>
      </c>
      <c r="C4287">
        <v>399</v>
      </c>
      <c r="D4287">
        <f>C4287-B4287</f>
        <v>394</v>
      </c>
      <c r="E4287">
        <v>0.15640000000000001</v>
      </c>
      <c r="F4287">
        <v>2.7200000000000002E-3</v>
      </c>
      <c r="G4287">
        <v>6</v>
      </c>
      <c r="H4287" t="s">
        <v>46</v>
      </c>
      <c r="I4287" t="s">
        <v>40</v>
      </c>
      <c r="J4287">
        <v>2.9169999999999998</v>
      </c>
      <c r="K4287">
        <v>4</v>
      </c>
      <c r="L4287">
        <v>2</v>
      </c>
      <c r="M4287">
        <v>16</v>
      </c>
      <c r="N4287">
        <v>13</v>
      </c>
      <c r="O4287">
        <v>5</v>
      </c>
      <c r="P4287">
        <v>19</v>
      </c>
      <c r="Q4287">
        <v>4</v>
      </c>
      <c r="R4287">
        <v>4</v>
      </c>
      <c r="S4287">
        <v>32</v>
      </c>
      <c r="T4287">
        <v>11</v>
      </c>
      <c r="U4287">
        <v>1</v>
      </c>
      <c r="V4287">
        <v>15</v>
      </c>
      <c r="W4287">
        <v>3</v>
      </c>
      <c r="X4287">
        <v>6</v>
      </c>
      <c r="Y4287">
        <v>11</v>
      </c>
      <c r="Z4287">
        <v>17</v>
      </c>
      <c r="AA4287">
        <v>14</v>
      </c>
      <c r="AB4287">
        <v>5</v>
      </c>
      <c r="AC4287">
        <v>0</v>
      </c>
      <c r="AD4287">
        <v>3</v>
      </c>
      <c r="AE4287">
        <f>SUM(M4287:N4287)/SUM(K4287:AD4287)</f>
        <v>0.15675675675675677</v>
      </c>
      <c r="AF4287">
        <f>SUM(S4287,Y4287)/SUM(K4287:AD4287)</f>
        <v>0.23243243243243245</v>
      </c>
      <c r="AG4287">
        <f t="shared" si="282"/>
        <v>0.14054054054054055</v>
      </c>
      <c r="AH4287">
        <f t="shared" si="283"/>
        <v>4.3243243243243246E-2</v>
      </c>
      <c r="AI4287">
        <f t="shared" si="284"/>
        <v>0.11351351351351352</v>
      </c>
      <c r="AJ4287">
        <f t="shared" si="285"/>
        <v>0.31351351351351353</v>
      </c>
    </row>
    <row r="4288" spans="1:38" x14ac:dyDescent="0.2">
      <c r="A4288" t="s">
        <v>571</v>
      </c>
      <c r="B4288">
        <v>102</v>
      </c>
      <c r="C4288">
        <v>160</v>
      </c>
      <c r="D4288">
        <f>C4288-B4288</f>
        <v>58</v>
      </c>
      <c r="E4288">
        <v>0.14330000000000001</v>
      </c>
      <c r="F4288">
        <v>7.8399999999999997E-4</v>
      </c>
      <c r="G4288">
        <v>6</v>
      </c>
      <c r="H4288" t="s">
        <v>35</v>
      </c>
      <c r="I4288" t="s">
        <v>33</v>
      </c>
      <c r="J4288">
        <v>3.16</v>
      </c>
      <c r="K4288">
        <v>0</v>
      </c>
      <c r="L4288">
        <v>0</v>
      </c>
      <c r="M4288">
        <v>2</v>
      </c>
      <c r="N4288">
        <v>2</v>
      </c>
      <c r="O4288">
        <v>3</v>
      </c>
      <c r="P4288">
        <v>1</v>
      </c>
      <c r="Q4288">
        <v>0</v>
      </c>
      <c r="R4288">
        <v>2</v>
      </c>
      <c r="S4288">
        <v>7</v>
      </c>
      <c r="T4288">
        <v>1</v>
      </c>
      <c r="U4288">
        <v>2</v>
      </c>
      <c r="V4288">
        <v>3</v>
      </c>
      <c r="W4288">
        <v>1</v>
      </c>
      <c r="X4288">
        <v>4</v>
      </c>
      <c r="Y4288">
        <v>3</v>
      </c>
      <c r="Z4288">
        <v>3</v>
      </c>
      <c r="AA4288">
        <v>3</v>
      </c>
      <c r="AB4288">
        <v>2</v>
      </c>
      <c r="AC4288">
        <v>0</v>
      </c>
      <c r="AD4288">
        <v>4</v>
      </c>
      <c r="AE4288">
        <f>SUM(M4288:N4288)/SUM(K4288:AD4288)</f>
        <v>9.3023255813953487E-2</v>
      </c>
      <c r="AF4288">
        <f>SUM(S4288,Y4288)/SUM(K4288:AD4288)</f>
        <v>0.23255813953488372</v>
      </c>
      <c r="AG4288">
        <f t="shared" si="282"/>
        <v>4.6511627906976744E-2</v>
      </c>
      <c r="AH4288">
        <f t="shared" si="283"/>
        <v>0.16279069767441862</v>
      </c>
      <c r="AI4288">
        <f t="shared" si="284"/>
        <v>0.16279069767441862</v>
      </c>
      <c r="AJ4288">
        <f t="shared" si="285"/>
        <v>0.30232558139534882</v>
      </c>
    </row>
    <row r="4289" spans="1:38" x14ac:dyDescent="0.2">
      <c r="A4289" t="s">
        <v>2293</v>
      </c>
      <c r="B4289">
        <v>51</v>
      </c>
      <c r="C4289">
        <v>126</v>
      </c>
      <c r="D4289">
        <f>C4289-B4289</f>
        <v>75</v>
      </c>
      <c r="E4289">
        <v>0.2379</v>
      </c>
      <c r="F4289">
        <v>2.0999999999999999E-5</v>
      </c>
      <c r="G4289">
        <v>42</v>
      </c>
      <c r="H4289" t="s">
        <v>35</v>
      </c>
      <c r="I4289" t="s">
        <v>51</v>
      </c>
      <c r="J4289">
        <v>2.87</v>
      </c>
      <c r="K4289">
        <v>1</v>
      </c>
      <c r="L4289">
        <v>0</v>
      </c>
      <c r="M4289">
        <v>2</v>
      </c>
      <c r="N4289">
        <v>2</v>
      </c>
      <c r="O4289">
        <v>0</v>
      </c>
      <c r="P4289">
        <v>7</v>
      </c>
      <c r="Q4289">
        <v>2</v>
      </c>
      <c r="R4289">
        <v>2</v>
      </c>
      <c r="S4289">
        <v>5</v>
      </c>
      <c r="T4289">
        <v>1</v>
      </c>
      <c r="U4289">
        <v>0</v>
      </c>
      <c r="V4289">
        <v>2</v>
      </c>
      <c r="W4289">
        <v>3</v>
      </c>
      <c r="X4289">
        <v>5</v>
      </c>
      <c r="Y4289">
        <v>5</v>
      </c>
      <c r="Z4289">
        <v>1</v>
      </c>
      <c r="AA4289">
        <v>1</v>
      </c>
      <c r="AB4289">
        <v>3</v>
      </c>
      <c r="AC4289">
        <v>0</v>
      </c>
      <c r="AD4289">
        <v>1</v>
      </c>
      <c r="AE4289">
        <f>SUM(M4289:N4289)/SUM(K4289:AD4289)</f>
        <v>9.3023255813953487E-2</v>
      </c>
      <c r="AF4289">
        <f>SUM(S4289,Y4289)/SUM(K4289:AD4289)</f>
        <v>0.23255813953488372</v>
      </c>
      <c r="AG4289">
        <f t="shared" si="282"/>
        <v>0.2558139534883721</v>
      </c>
      <c r="AH4289">
        <f t="shared" si="283"/>
        <v>2.3255813953488372E-2</v>
      </c>
      <c r="AI4289">
        <f t="shared" si="284"/>
        <v>0.13953488372093023</v>
      </c>
      <c r="AJ4289">
        <f t="shared" si="285"/>
        <v>0.2558139534883721</v>
      </c>
    </row>
    <row r="4290" spans="1:38" x14ac:dyDescent="0.2">
      <c r="A4290" t="s">
        <v>3329</v>
      </c>
      <c r="B4290">
        <v>11</v>
      </c>
      <c r="C4290">
        <v>76</v>
      </c>
      <c r="D4290">
        <f>C4290-B4290</f>
        <v>65</v>
      </c>
      <c r="E4290">
        <v>0.20019999999999999</v>
      </c>
      <c r="F4290" s="1">
        <v>1.9999999999999999E-6</v>
      </c>
      <c r="G4290">
        <v>30</v>
      </c>
      <c r="H4290" t="s">
        <v>46</v>
      </c>
      <c r="I4290" t="s">
        <v>51</v>
      </c>
      <c r="J4290">
        <v>2.9470000000000001</v>
      </c>
      <c r="K4290">
        <v>0</v>
      </c>
      <c r="L4290">
        <v>0</v>
      </c>
      <c r="M4290">
        <v>2</v>
      </c>
      <c r="N4290">
        <v>3</v>
      </c>
      <c r="O4290">
        <v>2</v>
      </c>
      <c r="P4290">
        <v>1</v>
      </c>
      <c r="Q4290">
        <v>0</v>
      </c>
      <c r="R4290">
        <v>1</v>
      </c>
      <c r="S4290">
        <v>7</v>
      </c>
      <c r="T4290">
        <v>2</v>
      </c>
      <c r="U4290">
        <v>2</v>
      </c>
      <c r="V4290">
        <v>7</v>
      </c>
      <c r="W4290">
        <v>1</v>
      </c>
      <c r="X4290">
        <v>3</v>
      </c>
      <c r="Y4290">
        <v>3</v>
      </c>
      <c r="Z4290">
        <v>2</v>
      </c>
      <c r="AA4290">
        <v>2</v>
      </c>
      <c r="AB4290">
        <v>3</v>
      </c>
      <c r="AC4290">
        <v>0</v>
      </c>
      <c r="AD4290">
        <v>2</v>
      </c>
      <c r="AE4290">
        <f>SUM(M4290:N4290)/SUM(K4290:AD4290)</f>
        <v>0.11627906976744186</v>
      </c>
      <c r="AF4290">
        <f>SUM(S4290,Y4290)/SUM(K4290:AD4290)</f>
        <v>0.23255813953488372</v>
      </c>
      <c r="AG4290">
        <f t="shared" si="282"/>
        <v>4.6511627906976744E-2</v>
      </c>
      <c r="AH4290">
        <f t="shared" si="283"/>
        <v>9.3023255813953487E-2</v>
      </c>
      <c r="AI4290">
        <f t="shared" si="284"/>
        <v>0.18604651162790697</v>
      </c>
      <c r="AJ4290">
        <f t="shared" si="285"/>
        <v>0.32558139534883723</v>
      </c>
    </row>
    <row r="4291" spans="1:38" x14ac:dyDescent="0.2">
      <c r="A4291" t="s">
        <v>464</v>
      </c>
      <c r="B4291">
        <v>16</v>
      </c>
      <c r="C4291">
        <v>84</v>
      </c>
      <c r="D4291">
        <f>C4291-B4291</f>
        <v>68</v>
      </c>
      <c r="E4291">
        <v>0.23200000000000001</v>
      </c>
      <c r="F4291" s="1">
        <v>3.9999999999999998E-6</v>
      </c>
      <c r="G4291">
        <v>42</v>
      </c>
      <c r="H4291" t="s">
        <v>35</v>
      </c>
      <c r="I4291" t="s">
        <v>33</v>
      </c>
      <c r="J4291">
        <v>2.83</v>
      </c>
      <c r="K4291">
        <v>5</v>
      </c>
      <c r="L4291">
        <v>0</v>
      </c>
      <c r="M4291">
        <v>4</v>
      </c>
      <c r="N4291">
        <v>2</v>
      </c>
      <c r="O4291">
        <v>1</v>
      </c>
      <c r="P4291">
        <v>3</v>
      </c>
      <c r="Q4291">
        <v>1</v>
      </c>
      <c r="R4291">
        <v>1</v>
      </c>
      <c r="S4291">
        <v>7</v>
      </c>
      <c r="T4291">
        <v>1</v>
      </c>
      <c r="U4291">
        <v>0</v>
      </c>
      <c r="V4291">
        <v>6</v>
      </c>
      <c r="W4291">
        <v>0</v>
      </c>
      <c r="X4291">
        <v>1</v>
      </c>
      <c r="Y4291">
        <v>3</v>
      </c>
      <c r="Z4291">
        <v>5</v>
      </c>
      <c r="AA4291">
        <v>2</v>
      </c>
      <c r="AB4291">
        <v>1</v>
      </c>
      <c r="AC4291">
        <v>0</v>
      </c>
      <c r="AD4291">
        <v>0</v>
      </c>
      <c r="AE4291">
        <f>SUM(M4291:N4291)/SUM(K4291:AD4291)</f>
        <v>0.13953488372093023</v>
      </c>
      <c r="AF4291">
        <f>SUM(S4291,Y4291)/SUM(K4291:AD4291)</f>
        <v>0.23255813953488372</v>
      </c>
      <c r="AG4291">
        <f t="shared" ref="AG4291:AG4354" si="286">SUM(P4291,K4291,W4291)/SUM(K4291:AD4291)</f>
        <v>0.18604651162790697</v>
      </c>
      <c r="AH4291">
        <f t="shared" ref="AH4291:AH4354" si="287">SUM(AC4291,AD4291,O4291)/SUM(K4291:AD4291)</f>
        <v>2.3255813953488372E-2</v>
      </c>
      <c r="AI4291">
        <f t="shared" ref="AI4291:AI4354" si="288">SUM(R4291,T4291,AB4291,U4291)/SUM(K4291:AD4291)</f>
        <v>6.9767441860465115E-2</v>
      </c>
      <c r="AJ4291">
        <f t="shared" ref="AJ4291:AJ4354" si="289">SUM(Q4291,X4291,V4291,AA4291,Z4291,L4291)/SUM(K4291:AD4291)</f>
        <v>0.34883720930232559</v>
      </c>
    </row>
    <row r="4292" spans="1:38" x14ac:dyDescent="0.2">
      <c r="A4292" t="s">
        <v>1463</v>
      </c>
      <c r="B4292">
        <v>145</v>
      </c>
      <c r="C4292">
        <v>197</v>
      </c>
      <c r="D4292">
        <f>C4292-B4292</f>
        <v>52</v>
      </c>
      <c r="E4292">
        <v>0.28220000000000001</v>
      </c>
      <c r="F4292">
        <v>8.0000000000000007E-5</v>
      </c>
      <c r="G4292">
        <v>54</v>
      </c>
      <c r="H4292" t="s">
        <v>35</v>
      </c>
      <c r="I4292" t="s">
        <v>100</v>
      </c>
      <c r="J4292">
        <v>3.5529999999999999</v>
      </c>
      <c r="K4292">
        <v>1</v>
      </c>
      <c r="L4292">
        <v>0</v>
      </c>
      <c r="M4292">
        <v>3</v>
      </c>
      <c r="N4292">
        <v>3</v>
      </c>
      <c r="O4292">
        <v>6</v>
      </c>
      <c r="P4292">
        <v>3</v>
      </c>
      <c r="Q4292">
        <v>2</v>
      </c>
      <c r="R4292">
        <v>2</v>
      </c>
      <c r="S4292">
        <v>9</v>
      </c>
      <c r="T4292">
        <v>2</v>
      </c>
      <c r="U4292">
        <v>1</v>
      </c>
      <c r="V4292">
        <v>0</v>
      </c>
      <c r="W4292">
        <v>1</v>
      </c>
      <c r="X4292">
        <v>2</v>
      </c>
      <c r="Y4292">
        <v>1</v>
      </c>
      <c r="Z4292">
        <v>2</v>
      </c>
      <c r="AA4292">
        <v>2</v>
      </c>
      <c r="AB4292">
        <v>1</v>
      </c>
      <c r="AC4292">
        <v>1</v>
      </c>
      <c r="AD4292">
        <v>1</v>
      </c>
      <c r="AE4292">
        <f>SUM(M4292:N4292)/SUM(K4292:AD4292)</f>
        <v>0.13953488372093023</v>
      </c>
      <c r="AF4292">
        <f>SUM(S4292,Y4292)/SUM(K4292:AD4292)</f>
        <v>0.23255813953488372</v>
      </c>
      <c r="AG4292">
        <f t="shared" si="286"/>
        <v>0.11627906976744186</v>
      </c>
      <c r="AH4292">
        <f t="shared" si="287"/>
        <v>0.18604651162790697</v>
      </c>
      <c r="AI4292">
        <f t="shared" si="288"/>
        <v>0.13953488372093023</v>
      </c>
      <c r="AJ4292">
        <f t="shared" si="289"/>
        <v>0.18604651162790697</v>
      </c>
    </row>
    <row r="4293" spans="1:38" x14ac:dyDescent="0.2">
      <c r="A4293" t="s">
        <v>3259</v>
      </c>
      <c r="B4293">
        <v>770</v>
      </c>
      <c r="C4293">
        <v>844</v>
      </c>
      <c r="D4293">
        <f>C4293-B4293</f>
        <v>74</v>
      </c>
      <c r="E4293">
        <v>0.2167</v>
      </c>
      <c r="F4293">
        <v>3.1359999999999999E-3</v>
      </c>
      <c r="G4293">
        <v>30</v>
      </c>
      <c r="H4293" t="s">
        <v>35</v>
      </c>
      <c r="I4293" t="s">
        <v>40</v>
      </c>
      <c r="J4293">
        <v>2.6019999999999999</v>
      </c>
      <c r="K4293">
        <v>2</v>
      </c>
      <c r="L4293">
        <v>0</v>
      </c>
      <c r="M4293">
        <v>2</v>
      </c>
      <c r="N4293">
        <v>6</v>
      </c>
      <c r="O4293">
        <v>0</v>
      </c>
      <c r="P4293">
        <v>6</v>
      </c>
      <c r="Q4293">
        <v>1</v>
      </c>
      <c r="R4293">
        <v>2</v>
      </c>
      <c r="S4293">
        <v>6</v>
      </c>
      <c r="T4293">
        <v>2</v>
      </c>
      <c r="U4293">
        <v>0</v>
      </c>
      <c r="V4293">
        <v>4</v>
      </c>
      <c r="W4293">
        <v>1</v>
      </c>
      <c r="X4293">
        <v>2</v>
      </c>
      <c r="Y4293">
        <v>4</v>
      </c>
      <c r="Z4293">
        <v>1</v>
      </c>
      <c r="AA4293">
        <v>3</v>
      </c>
      <c r="AB4293">
        <v>0</v>
      </c>
      <c r="AC4293">
        <v>0</v>
      </c>
      <c r="AD4293">
        <v>1</v>
      </c>
      <c r="AE4293">
        <f>SUM(M4293:N4293)/SUM(K4293:AD4293)</f>
        <v>0.18604651162790697</v>
      </c>
      <c r="AF4293">
        <f>SUM(S4293,Y4293)/SUM(K4293:AD4293)</f>
        <v>0.23255813953488372</v>
      </c>
      <c r="AG4293">
        <f t="shared" si="286"/>
        <v>0.20930232558139536</v>
      </c>
      <c r="AH4293">
        <f t="shared" si="287"/>
        <v>2.3255813953488372E-2</v>
      </c>
      <c r="AI4293">
        <f t="shared" si="288"/>
        <v>9.3023255813953487E-2</v>
      </c>
      <c r="AJ4293">
        <f t="shared" si="289"/>
        <v>0.2558139534883721</v>
      </c>
    </row>
    <row r="4294" spans="1:38" x14ac:dyDescent="0.2">
      <c r="A4294" t="s">
        <v>1066</v>
      </c>
      <c r="B4294">
        <v>101</v>
      </c>
      <c r="C4294">
        <v>177</v>
      </c>
      <c r="D4294">
        <f>C4294-B4294</f>
        <v>76</v>
      </c>
      <c r="E4294">
        <v>0.30659999999999998</v>
      </c>
      <c r="F4294">
        <v>1.34E-4</v>
      </c>
      <c r="G4294">
        <v>66</v>
      </c>
      <c r="H4294" t="s">
        <v>46</v>
      </c>
      <c r="I4294" t="s">
        <v>44</v>
      </c>
      <c r="J4294">
        <v>2.9860000000000002</v>
      </c>
      <c r="K4294">
        <v>2</v>
      </c>
      <c r="L4294">
        <v>0</v>
      </c>
      <c r="M4294">
        <v>3</v>
      </c>
      <c r="N4294">
        <v>6</v>
      </c>
      <c r="O4294">
        <v>0</v>
      </c>
      <c r="P4294">
        <v>4</v>
      </c>
      <c r="Q4294">
        <v>0</v>
      </c>
      <c r="R4294">
        <v>0</v>
      </c>
      <c r="S4294">
        <v>6</v>
      </c>
      <c r="T4294">
        <v>3</v>
      </c>
      <c r="U4294">
        <v>0</v>
      </c>
      <c r="V4294">
        <v>4</v>
      </c>
      <c r="W4294">
        <v>3</v>
      </c>
      <c r="X4294">
        <v>0</v>
      </c>
      <c r="Y4294">
        <v>4</v>
      </c>
      <c r="Z4294">
        <v>0</v>
      </c>
      <c r="AA4294">
        <v>2</v>
      </c>
      <c r="AB4294">
        <v>4</v>
      </c>
      <c r="AC4294">
        <v>1</v>
      </c>
      <c r="AD4294">
        <v>1</v>
      </c>
      <c r="AE4294">
        <f>SUM(M4294:N4294)/SUM(K4294:AD4294)</f>
        <v>0.20930232558139536</v>
      </c>
      <c r="AF4294">
        <f>SUM(S4294,Y4294)/SUM(K4294:AD4294)</f>
        <v>0.23255813953488372</v>
      </c>
      <c r="AG4294">
        <f t="shared" si="286"/>
        <v>0.20930232558139536</v>
      </c>
      <c r="AH4294">
        <f t="shared" si="287"/>
        <v>4.6511627906976744E-2</v>
      </c>
      <c r="AI4294">
        <f t="shared" si="288"/>
        <v>0.16279069767441862</v>
      </c>
      <c r="AJ4294">
        <f t="shared" si="289"/>
        <v>0.13953488372093023</v>
      </c>
      <c r="AK4294">
        <v>5</v>
      </c>
      <c r="AL4294">
        <v>0</v>
      </c>
    </row>
    <row r="4295" spans="1:38" x14ac:dyDescent="0.2">
      <c r="A4295" t="s">
        <v>1151</v>
      </c>
      <c r="B4295">
        <v>445</v>
      </c>
      <c r="C4295">
        <v>623</v>
      </c>
      <c r="D4295">
        <f>C4295-B4295</f>
        <v>178</v>
      </c>
      <c r="E4295">
        <v>0.23499999999999999</v>
      </c>
      <c r="F4295">
        <v>7.45E-4</v>
      </c>
      <c r="G4295">
        <v>42</v>
      </c>
      <c r="H4295" t="s">
        <v>35</v>
      </c>
      <c r="I4295" t="s">
        <v>51</v>
      </c>
      <c r="J4295">
        <v>2.8740000000000001</v>
      </c>
      <c r="K4295">
        <v>3</v>
      </c>
      <c r="L4295">
        <v>1</v>
      </c>
      <c r="M4295">
        <v>13</v>
      </c>
      <c r="N4295">
        <v>14</v>
      </c>
      <c r="O4295">
        <v>5</v>
      </c>
      <c r="P4295">
        <v>9</v>
      </c>
      <c r="Q4295">
        <v>6</v>
      </c>
      <c r="R4295">
        <v>5</v>
      </c>
      <c r="S4295">
        <v>22</v>
      </c>
      <c r="T4295">
        <v>10</v>
      </c>
      <c r="U4295">
        <v>2</v>
      </c>
      <c r="V4295">
        <v>10</v>
      </c>
      <c r="W4295">
        <v>0</v>
      </c>
      <c r="X4295">
        <v>7</v>
      </c>
      <c r="Y4295">
        <v>8</v>
      </c>
      <c r="Z4295">
        <v>5</v>
      </c>
      <c r="AA4295">
        <v>3</v>
      </c>
      <c r="AB4295">
        <v>3</v>
      </c>
      <c r="AC4295">
        <v>0</v>
      </c>
      <c r="AD4295">
        <v>3</v>
      </c>
      <c r="AE4295">
        <f>SUM(M4295:N4295)/SUM(K4295:AD4295)</f>
        <v>0.20930232558139536</v>
      </c>
      <c r="AF4295">
        <f>SUM(S4295,Y4295)/SUM(K4295:AD4295)</f>
        <v>0.23255813953488372</v>
      </c>
      <c r="AG4295">
        <f t="shared" si="286"/>
        <v>9.3023255813953487E-2</v>
      </c>
      <c r="AH4295">
        <f t="shared" si="287"/>
        <v>6.2015503875968991E-2</v>
      </c>
      <c r="AI4295">
        <f t="shared" si="288"/>
        <v>0.15503875968992248</v>
      </c>
      <c r="AJ4295">
        <f t="shared" si="289"/>
        <v>0.24806201550387597</v>
      </c>
    </row>
    <row r="4296" spans="1:38" x14ac:dyDescent="0.2">
      <c r="A4296" t="s">
        <v>458</v>
      </c>
      <c r="B4296">
        <v>8</v>
      </c>
      <c r="C4296">
        <v>333</v>
      </c>
      <c r="D4296">
        <f>C4296-B4296</f>
        <v>325</v>
      </c>
      <c r="E4296">
        <v>0.23880000000000001</v>
      </c>
      <c r="F4296">
        <v>5.0799999999999999E-4</v>
      </c>
      <c r="G4296">
        <v>42</v>
      </c>
      <c r="H4296" t="s">
        <v>46</v>
      </c>
      <c r="I4296" t="s">
        <v>44</v>
      </c>
      <c r="J4296">
        <v>2.5</v>
      </c>
      <c r="K4296">
        <v>1</v>
      </c>
      <c r="L4296">
        <v>0</v>
      </c>
      <c r="M4296">
        <v>8</v>
      </c>
      <c r="N4296">
        <v>14</v>
      </c>
      <c r="O4296">
        <v>0</v>
      </c>
      <c r="P4296">
        <v>15</v>
      </c>
      <c r="Q4296">
        <v>2</v>
      </c>
      <c r="R4296">
        <v>6</v>
      </c>
      <c r="S4296">
        <v>21</v>
      </c>
      <c r="T4296">
        <v>1</v>
      </c>
      <c r="U4296">
        <v>1</v>
      </c>
      <c r="V4296">
        <v>10</v>
      </c>
      <c r="W4296">
        <v>6</v>
      </c>
      <c r="X4296">
        <v>5</v>
      </c>
      <c r="Y4296">
        <v>6</v>
      </c>
      <c r="Z4296">
        <v>7</v>
      </c>
      <c r="AA4296">
        <v>9</v>
      </c>
      <c r="AB4296">
        <v>2</v>
      </c>
      <c r="AC4296">
        <v>0</v>
      </c>
      <c r="AD4296">
        <v>2</v>
      </c>
      <c r="AE4296">
        <f>SUM(M4296:N4296)/SUM(K4296:AD4296)</f>
        <v>0.18965517241379309</v>
      </c>
      <c r="AF4296">
        <f>SUM(S4296,Y4296)/SUM(K4296:AD4296)</f>
        <v>0.23275862068965517</v>
      </c>
      <c r="AG4296">
        <f t="shared" si="286"/>
        <v>0.18965517241379309</v>
      </c>
      <c r="AH4296">
        <f t="shared" si="287"/>
        <v>1.7241379310344827E-2</v>
      </c>
      <c r="AI4296">
        <f t="shared" si="288"/>
        <v>8.6206896551724144E-2</v>
      </c>
      <c r="AJ4296">
        <f t="shared" si="289"/>
        <v>0.28448275862068967</v>
      </c>
      <c r="AK4296">
        <v>7</v>
      </c>
      <c r="AL4296">
        <v>2</v>
      </c>
    </row>
    <row r="4297" spans="1:38" x14ac:dyDescent="0.2">
      <c r="A4297" t="s">
        <v>1217</v>
      </c>
      <c r="B4297">
        <v>25</v>
      </c>
      <c r="C4297">
        <v>111</v>
      </c>
      <c r="D4297">
        <f>C4297-B4297</f>
        <v>86</v>
      </c>
      <c r="E4297">
        <v>0.18679999999999999</v>
      </c>
      <c r="F4297">
        <v>4.8170000000000001E-3</v>
      </c>
      <c r="G4297">
        <v>18</v>
      </c>
      <c r="H4297" t="s">
        <v>35</v>
      </c>
      <c r="I4297" t="s">
        <v>51</v>
      </c>
      <c r="J4297">
        <v>3.6640000000000001</v>
      </c>
      <c r="K4297">
        <v>1</v>
      </c>
      <c r="L4297">
        <v>0</v>
      </c>
      <c r="M4297">
        <v>1</v>
      </c>
      <c r="N4297">
        <v>6</v>
      </c>
      <c r="O4297">
        <v>2</v>
      </c>
      <c r="P4297">
        <v>6</v>
      </c>
      <c r="Q4297">
        <v>2</v>
      </c>
      <c r="R4297">
        <v>6</v>
      </c>
      <c r="S4297">
        <v>13</v>
      </c>
      <c r="T4297">
        <v>7</v>
      </c>
      <c r="U4297">
        <v>1</v>
      </c>
      <c r="V4297">
        <v>2</v>
      </c>
      <c r="W4297">
        <v>2</v>
      </c>
      <c r="X4297">
        <v>3</v>
      </c>
      <c r="Y4297">
        <v>4</v>
      </c>
      <c r="Z4297">
        <v>6</v>
      </c>
      <c r="AA4297">
        <v>1</v>
      </c>
      <c r="AB4297">
        <v>3</v>
      </c>
      <c r="AC4297">
        <v>2</v>
      </c>
      <c r="AD4297">
        <v>5</v>
      </c>
      <c r="AE4297">
        <f>SUM(M4297:N4297)/SUM(K4297:AD4297)</f>
        <v>9.5890410958904104E-2</v>
      </c>
      <c r="AF4297">
        <f>SUM(S4297,Y4297)/SUM(K4297:AD4297)</f>
        <v>0.23287671232876711</v>
      </c>
      <c r="AG4297">
        <f t="shared" si="286"/>
        <v>0.12328767123287671</v>
      </c>
      <c r="AH4297">
        <f t="shared" si="287"/>
        <v>0.12328767123287671</v>
      </c>
      <c r="AI4297">
        <f t="shared" si="288"/>
        <v>0.23287671232876711</v>
      </c>
      <c r="AJ4297">
        <f t="shared" si="289"/>
        <v>0.19178082191780821</v>
      </c>
    </row>
    <row r="4298" spans="1:38" x14ac:dyDescent="0.2">
      <c r="A4298" t="s">
        <v>2994</v>
      </c>
      <c r="B4298">
        <v>5</v>
      </c>
      <c r="C4298">
        <v>115</v>
      </c>
      <c r="D4298">
        <f>C4298-B4298</f>
        <v>110</v>
      </c>
      <c r="E4298">
        <v>0.1069</v>
      </c>
      <c r="F4298">
        <v>5.3000000000000001E-5</v>
      </c>
      <c r="G4298">
        <v>6</v>
      </c>
      <c r="H4298" t="s">
        <v>46</v>
      </c>
      <c r="I4298" t="s">
        <v>36</v>
      </c>
      <c r="J4298">
        <v>2.633</v>
      </c>
      <c r="K4298">
        <v>5</v>
      </c>
      <c r="L4298">
        <v>0</v>
      </c>
      <c r="M4298">
        <v>8</v>
      </c>
      <c r="N4298">
        <v>5</v>
      </c>
      <c r="O4298">
        <v>2</v>
      </c>
      <c r="P4298">
        <v>4</v>
      </c>
      <c r="Q4298">
        <v>4</v>
      </c>
      <c r="R4298">
        <v>3</v>
      </c>
      <c r="S4298">
        <v>15</v>
      </c>
      <c r="T4298">
        <v>2</v>
      </c>
      <c r="U4298">
        <v>1</v>
      </c>
      <c r="V4298">
        <v>8</v>
      </c>
      <c r="W4298">
        <v>1</v>
      </c>
      <c r="X4298">
        <v>4</v>
      </c>
      <c r="Y4298">
        <v>2</v>
      </c>
      <c r="Z4298">
        <v>3</v>
      </c>
      <c r="AA4298">
        <v>1</v>
      </c>
      <c r="AB4298">
        <v>1</v>
      </c>
      <c r="AC4298">
        <v>3</v>
      </c>
      <c r="AD4298">
        <v>1</v>
      </c>
      <c r="AE4298">
        <f>SUM(M4298:N4298)/SUM(K4298:AD4298)</f>
        <v>0.17808219178082191</v>
      </c>
      <c r="AF4298">
        <f>SUM(S4298,Y4298)/SUM(K4298:AD4298)</f>
        <v>0.23287671232876711</v>
      </c>
      <c r="AG4298">
        <f t="shared" si="286"/>
        <v>0.13698630136986301</v>
      </c>
      <c r="AH4298">
        <f t="shared" si="287"/>
        <v>8.2191780821917804E-2</v>
      </c>
      <c r="AI4298">
        <f t="shared" si="288"/>
        <v>9.5890410958904104E-2</v>
      </c>
      <c r="AJ4298">
        <f t="shared" si="289"/>
        <v>0.27397260273972601</v>
      </c>
    </row>
    <row r="4299" spans="1:38" x14ac:dyDescent="0.2">
      <c r="A4299" t="s">
        <v>3051</v>
      </c>
      <c r="B4299">
        <v>41</v>
      </c>
      <c r="C4299">
        <v>172</v>
      </c>
      <c r="D4299">
        <f>C4299-B4299</f>
        <v>131</v>
      </c>
      <c r="E4299">
        <v>0.16669999999999999</v>
      </c>
      <c r="F4299">
        <v>1.4139999999999999E-3</v>
      </c>
      <c r="G4299">
        <v>18</v>
      </c>
      <c r="H4299" t="s">
        <v>35</v>
      </c>
      <c r="I4299" t="s">
        <v>33</v>
      </c>
      <c r="J4299">
        <v>2.9039999999999999</v>
      </c>
      <c r="K4299">
        <v>2</v>
      </c>
      <c r="L4299">
        <v>0</v>
      </c>
      <c r="M4299">
        <v>6</v>
      </c>
      <c r="N4299">
        <v>7</v>
      </c>
      <c r="O4299">
        <v>0</v>
      </c>
      <c r="P4299">
        <v>3</v>
      </c>
      <c r="Q4299">
        <v>3</v>
      </c>
      <c r="R4299">
        <v>3</v>
      </c>
      <c r="S4299">
        <v>11</v>
      </c>
      <c r="T4299">
        <v>5</v>
      </c>
      <c r="U4299">
        <v>0</v>
      </c>
      <c r="V4299">
        <v>3</v>
      </c>
      <c r="W4299">
        <v>4</v>
      </c>
      <c r="X4299">
        <v>3</v>
      </c>
      <c r="Y4299">
        <v>6</v>
      </c>
      <c r="Z4299">
        <v>12</v>
      </c>
      <c r="AA4299">
        <v>1</v>
      </c>
      <c r="AB4299">
        <v>3</v>
      </c>
      <c r="AC4299">
        <v>0</v>
      </c>
      <c r="AD4299">
        <v>1</v>
      </c>
      <c r="AE4299">
        <f>SUM(M4299:N4299)/SUM(K4299:AD4299)</f>
        <v>0.17808219178082191</v>
      </c>
      <c r="AF4299">
        <f>SUM(S4299,Y4299)/SUM(K4299:AD4299)</f>
        <v>0.23287671232876711</v>
      </c>
      <c r="AG4299">
        <f t="shared" si="286"/>
        <v>0.12328767123287671</v>
      </c>
      <c r="AH4299">
        <f t="shared" si="287"/>
        <v>1.3698630136986301E-2</v>
      </c>
      <c r="AI4299">
        <f t="shared" si="288"/>
        <v>0.15068493150684931</v>
      </c>
      <c r="AJ4299">
        <f t="shared" si="289"/>
        <v>0.30136986301369861</v>
      </c>
    </row>
    <row r="4300" spans="1:38" x14ac:dyDescent="0.2">
      <c r="A4300" t="s">
        <v>275</v>
      </c>
      <c r="B4300">
        <v>1226</v>
      </c>
      <c r="C4300">
        <v>1761</v>
      </c>
      <c r="D4300">
        <f>C4300-B4300</f>
        <v>535</v>
      </c>
      <c r="E4300">
        <v>0.21049999999999999</v>
      </c>
      <c r="F4300">
        <v>1.6115999999999998E-2</v>
      </c>
      <c r="G4300">
        <v>30</v>
      </c>
      <c r="H4300" t="s">
        <v>35</v>
      </c>
      <c r="I4300" t="s">
        <v>40</v>
      </c>
      <c r="J4300">
        <v>2.379</v>
      </c>
      <c r="K4300">
        <v>2</v>
      </c>
      <c r="L4300">
        <v>1</v>
      </c>
      <c r="M4300">
        <v>24</v>
      </c>
      <c r="N4300">
        <v>17</v>
      </c>
      <c r="O4300">
        <v>1</v>
      </c>
      <c r="P4300">
        <v>21</v>
      </c>
      <c r="Q4300">
        <v>7</v>
      </c>
      <c r="R4300">
        <v>9</v>
      </c>
      <c r="S4300">
        <v>37</v>
      </c>
      <c r="T4300">
        <v>3</v>
      </c>
      <c r="U4300">
        <v>1</v>
      </c>
      <c r="V4300">
        <v>18</v>
      </c>
      <c r="W4300">
        <v>13</v>
      </c>
      <c r="X4300">
        <v>10</v>
      </c>
      <c r="Y4300">
        <v>14</v>
      </c>
      <c r="Z4300">
        <v>13</v>
      </c>
      <c r="AA4300">
        <v>15</v>
      </c>
      <c r="AB4300">
        <v>2</v>
      </c>
      <c r="AC4300">
        <v>0</v>
      </c>
      <c r="AD4300">
        <v>11</v>
      </c>
      <c r="AE4300">
        <f>SUM(M4300:N4300)/SUM(K4300:AD4300)</f>
        <v>0.18721461187214611</v>
      </c>
      <c r="AF4300">
        <f>SUM(S4300,Y4300)/SUM(K4300:AD4300)</f>
        <v>0.23287671232876711</v>
      </c>
      <c r="AG4300">
        <f t="shared" si="286"/>
        <v>0.16438356164383561</v>
      </c>
      <c r="AH4300">
        <f t="shared" si="287"/>
        <v>5.4794520547945202E-2</v>
      </c>
      <c r="AI4300">
        <f t="shared" si="288"/>
        <v>6.8493150684931503E-2</v>
      </c>
      <c r="AJ4300">
        <f t="shared" si="289"/>
        <v>0.29223744292237441</v>
      </c>
    </row>
    <row r="4301" spans="1:38" x14ac:dyDescent="0.2">
      <c r="A4301" t="s">
        <v>201</v>
      </c>
      <c r="B4301">
        <v>5</v>
      </c>
      <c r="C4301">
        <v>48</v>
      </c>
      <c r="D4301">
        <f>C4301-B4301</f>
        <v>43</v>
      </c>
      <c r="E4301">
        <v>0.13930000000000001</v>
      </c>
      <c r="F4301">
        <v>6.7999999999999999E-5</v>
      </c>
      <c r="G4301">
        <v>6</v>
      </c>
      <c r="H4301" t="s">
        <v>35</v>
      </c>
      <c r="I4301" t="s">
        <v>51</v>
      </c>
      <c r="J4301">
        <v>3.92</v>
      </c>
      <c r="K4301">
        <v>1</v>
      </c>
      <c r="L4301">
        <v>0</v>
      </c>
      <c r="M4301">
        <v>2</v>
      </c>
      <c r="N4301">
        <v>1</v>
      </c>
      <c r="O4301">
        <v>1</v>
      </c>
      <c r="P4301">
        <v>1</v>
      </c>
      <c r="Q4301">
        <v>2</v>
      </c>
      <c r="R4301">
        <v>1</v>
      </c>
      <c r="S4301">
        <v>3</v>
      </c>
      <c r="T4301">
        <v>2</v>
      </c>
      <c r="U4301">
        <v>0</v>
      </c>
      <c r="V4301">
        <v>2</v>
      </c>
      <c r="W4301">
        <v>2</v>
      </c>
      <c r="X4301">
        <v>0</v>
      </c>
      <c r="Y4301">
        <v>4</v>
      </c>
      <c r="Z4301">
        <v>1</v>
      </c>
      <c r="AA4301">
        <v>0</v>
      </c>
      <c r="AB4301">
        <v>6</v>
      </c>
      <c r="AC4301">
        <v>0</v>
      </c>
      <c r="AD4301">
        <v>1</v>
      </c>
      <c r="AE4301">
        <f>SUM(M4301:N4301)/SUM(K4301:AD4301)</f>
        <v>0.1</v>
      </c>
      <c r="AF4301">
        <f>SUM(S4301,Y4301)/SUM(K4301:AD4301)</f>
        <v>0.23333333333333334</v>
      </c>
      <c r="AG4301">
        <f t="shared" si="286"/>
        <v>0.13333333333333333</v>
      </c>
      <c r="AH4301">
        <f t="shared" si="287"/>
        <v>6.6666666666666666E-2</v>
      </c>
      <c r="AI4301">
        <f t="shared" si="288"/>
        <v>0.3</v>
      </c>
      <c r="AJ4301">
        <f t="shared" si="289"/>
        <v>0.16666666666666666</v>
      </c>
    </row>
    <row r="4302" spans="1:38" x14ac:dyDescent="0.2">
      <c r="A4302" t="s">
        <v>1301</v>
      </c>
      <c r="B4302">
        <v>473</v>
      </c>
      <c r="C4302">
        <v>512</v>
      </c>
      <c r="D4302">
        <f>C4302-B4302</f>
        <v>39</v>
      </c>
      <c r="E4302">
        <v>0.27379999999999999</v>
      </c>
      <c r="F4302">
        <v>6.8659999999999997E-3</v>
      </c>
      <c r="G4302">
        <v>54</v>
      </c>
      <c r="H4302" t="s">
        <v>35</v>
      </c>
      <c r="I4302" t="s">
        <v>33</v>
      </c>
      <c r="J4302">
        <v>2.6829999999999998</v>
      </c>
      <c r="K4302">
        <v>1</v>
      </c>
      <c r="L4302">
        <v>0</v>
      </c>
      <c r="M4302">
        <v>1</v>
      </c>
      <c r="N4302">
        <v>2</v>
      </c>
      <c r="O4302">
        <v>0</v>
      </c>
      <c r="P4302">
        <v>3</v>
      </c>
      <c r="Q4302">
        <v>1</v>
      </c>
      <c r="R4302">
        <v>0</v>
      </c>
      <c r="S4302">
        <v>4</v>
      </c>
      <c r="T4302">
        <v>2</v>
      </c>
      <c r="U4302">
        <v>0</v>
      </c>
      <c r="V4302">
        <v>3</v>
      </c>
      <c r="W4302">
        <v>2</v>
      </c>
      <c r="X4302">
        <v>0</v>
      </c>
      <c r="Y4302">
        <v>3</v>
      </c>
      <c r="Z4302">
        <v>4</v>
      </c>
      <c r="AA4302">
        <v>3</v>
      </c>
      <c r="AB4302">
        <v>0</v>
      </c>
      <c r="AC4302">
        <v>1</v>
      </c>
      <c r="AD4302">
        <v>0</v>
      </c>
      <c r="AE4302">
        <f>SUM(M4302:N4302)/SUM(K4302:AD4302)</f>
        <v>0.1</v>
      </c>
      <c r="AF4302">
        <f>SUM(S4302,Y4302)/SUM(K4302:AD4302)</f>
        <v>0.23333333333333334</v>
      </c>
      <c r="AG4302">
        <f t="shared" si="286"/>
        <v>0.2</v>
      </c>
      <c r="AH4302">
        <f t="shared" si="287"/>
        <v>3.3333333333333333E-2</v>
      </c>
      <c r="AI4302">
        <f t="shared" si="288"/>
        <v>6.6666666666666666E-2</v>
      </c>
      <c r="AJ4302">
        <f t="shared" si="289"/>
        <v>0.36666666666666664</v>
      </c>
    </row>
    <row r="4303" spans="1:38" x14ac:dyDescent="0.2">
      <c r="A4303" t="s">
        <v>2913</v>
      </c>
      <c r="B4303">
        <v>1039</v>
      </c>
      <c r="C4303">
        <v>1171</v>
      </c>
      <c r="D4303">
        <f>C4303-B4303</f>
        <v>132</v>
      </c>
      <c r="E4303">
        <v>0.1419</v>
      </c>
      <c r="F4303">
        <v>5.2899999999999996E-4</v>
      </c>
      <c r="G4303">
        <v>6</v>
      </c>
      <c r="H4303" t="s">
        <v>35</v>
      </c>
      <c r="I4303" t="s">
        <v>49</v>
      </c>
      <c r="J4303">
        <v>3.343</v>
      </c>
      <c r="K4303">
        <v>4</v>
      </c>
      <c r="L4303">
        <v>3</v>
      </c>
      <c r="M4303">
        <v>4</v>
      </c>
      <c r="N4303">
        <v>7</v>
      </c>
      <c r="O4303">
        <v>1</v>
      </c>
      <c r="P4303">
        <v>3</v>
      </c>
      <c r="Q4303">
        <v>2</v>
      </c>
      <c r="R4303">
        <v>6</v>
      </c>
      <c r="S4303">
        <v>13</v>
      </c>
      <c r="T4303">
        <v>5</v>
      </c>
      <c r="U4303">
        <v>1</v>
      </c>
      <c r="V4303">
        <v>6</v>
      </c>
      <c r="W4303">
        <v>0</v>
      </c>
      <c r="X4303">
        <v>3</v>
      </c>
      <c r="Y4303">
        <v>8</v>
      </c>
      <c r="Z4303">
        <v>7</v>
      </c>
      <c r="AA4303">
        <v>8</v>
      </c>
      <c r="AB4303">
        <v>3</v>
      </c>
      <c r="AC4303">
        <v>3</v>
      </c>
      <c r="AD4303">
        <v>3</v>
      </c>
      <c r="AE4303">
        <f>SUM(M4303:N4303)/SUM(K4303:AD4303)</f>
        <v>0.12222222222222222</v>
      </c>
      <c r="AF4303">
        <f>SUM(S4303,Y4303)/SUM(K4303:AD4303)</f>
        <v>0.23333333333333334</v>
      </c>
      <c r="AG4303">
        <f t="shared" si="286"/>
        <v>7.7777777777777779E-2</v>
      </c>
      <c r="AH4303">
        <f t="shared" si="287"/>
        <v>7.7777777777777779E-2</v>
      </c>
      <c r="AI4303">
        <f t="shared" si="288"/>
        <v>0.16666666666666666</v>
      </c>
      <c r="AJ4303">
        <f t="shared" si="289"/>
        <v>0.32222222222222224</v>
      </c>
    </row>
    <row r="4304" spans="1:38" x14ac:dyDescent="0.2">
      <c r="A4304" t="s">
        <v>737</v>
      </c>
      <c r="B4304">
        <v>47</v>
      </c>
      <c r="C4304">
        <v>87</v>
      </c>
      <c r="D4304">
        <f>C4304-B4304</f>
        <v>40</v>
      </c>
      <c r="E4304">
        <v>0.2069</v>
      </c>
      <c r="F4304">
        <v>3.9870000000000001E-3</v>
      </c>
      <c r="G4304">
        <v>30</v>
      </c>
      <c r="H4304" t="s">
        <v>35</v>
      </c>
      <c r="I4304" t="s">
        <v>33</v>
      </c>
      <c r="J4304">
        <v>2.883</v>
      </c>
      <c r="K4304">
        <v>1</v>
      </c>
      <c r="L4304">
        <v>0</v>
      </c>
      <c r="M4304">
        <v>2</v>
      </c>
      <c r="N4304">
        <v>2</v>
      </c>
      <c r="O4304">
        <v>1</v>
      </c>
      <c r="P4304">
        <v>2</v>
      </c>
      <c r="Q4304">
        <v>4</v>
      </c>
      <c r="R4304">
        <v>1</v>
      </c>
      <c r="S4304">
        <v>2</v>
      </c>
      <c r="T4304">
        <v>1</v>
      </c>
      <c r="U4304">
        <v>1</v>
      </c>
      <c r="V4304">
        <v>0</v>
      </c>
      <c r="W4304">
        <v>2</v>
      </c>
      <c r="X4304">
        <v>1</v>
      </c>
      <c r="Y4304">
        <v>5</v>
      </c>
      <c r="Z4304">
        <v>1</v>
      </c>
      <c r="AA4304">
        <v>3</v>
      </c>
      <c r="AB4304">
        <v>1</v>
      </c>
      <c r="AC4304">
        <v>0</v>
      </c>
      <c r="AD4304">
        <v>0</v>
      </c>
      <c r="AE4304">
        <f>SUM(M4304:N4304)/SUM(K4304:AD4304)</f>
        <v>0.13333333333333333</v>
      </c>
      <c r="AF4304">
        <f>SUM(S4304,Y4304)/SUM(K4304:AD4304)</f>
        <v>0.23333333333333334</v>
      </c>
      <c r="AG4304">
        <f t="shared" si="286"/>
        <v>0.16666666666666666</v>
      </c>
      <c r="AH4304">
        <f t="shared" si="287"/>
        <v>3.3333333333333333E-2</v>
      </c>
      <c r="AI4304">
        <f t="shared" si="288"/>
        <v>0.13333333333333333</v>
      </c>
      <c r="AJ4304">
        <f t="shared" si="289"/>
        <v>0.3</v>
      </c>
    </row>
    <row r="4305" spans="1:38" x14ac:dyDescent="0.2">
      <c r="A4305" t="s">
        <v>1064</v>
      </c>
      <c r="B4305">
        <v>802</v>
      </c>
      <c r="C4305">
        <v>834</v>
      </c>
      <c r="D4305">
        <f>C4305-B4305</f>
        <v>32</v>
      </c>
      <c r="E4305">
        <v>0.27329999999999999</v>
      </c>
      <c r="F4305">
        <v>1.8599999999999999E-4</v>
      </c>
      <c r="G4305">
        <v>54</v>
      </c>
      <c r="H4305" t="s">
        <v>32</v>
      </c>
      <c r="I4305" t="s">
        <v>797</v>
      </c>
      <c r="J4305">
        <v>4.0599999999999996</v>
      </c>
      <c r="K4305">
        <v>1</v>
      </c>
      <c r="L4305">
        <v>0</v>
      </c>
      <c r="M4305">
        <v>2</v>
      </c>
      <c r="N4305">
        <v>2</v>
      </c>
      <c r="O4305">
        <v>3</v>
      </c>
      <c r="P4305">
        <v>1</v>
      </c>
      <c r="Q4305">
        <v>1</v>
      </c>
      <c r="R4305">
        <v>3</v>
      </c>
      <c r="S4305">
        <v>4</v>
      </c>
      <c r="T4305">
        <v>3</v>
      </c>
      <c r="U4305">
        <v>0</v>
      </c>
      <c r="V4305">
        <v>0</v>
      </c>
      <c r="W4305">
        <v>0</v>
      </c>
      <c r="X4305">
        <v>0</v>
      </c>
      <c r="Y4305">
        <v>3</v>
      </c>
      <c r="Z4305">
        <v>2</v>
      </c>
      <c r="AA4305">
        <v>1</v>
      </c>
      <c r="AB4305">
        <v>1</v>
      </c>
      <c r="AC4305">
        <v>1</v>
      </c>
      <c r="AD4305">
        <v>2</v>
      </c>
      <c r="AE4305">
        <f>SUM(M4305:N4305)/SUM(K4305:AD4305)</f>
        <v>0.13333333333333333</v>
      </c>
      <c r="AF4305">
        <f>SUM(S4305,Y4305)/SUM(K4305:AD4305)</f>
        <v>0.23333333333333334</v>
      </c>
      <c r="AG4305">
        <f t="shared" si="286"/>
        <v>6.6666666666666666E-2</v>
      </c>
      <c r="AH4305">
        <f t="shared" si="287"/>
        <v>0.2</v>
      </c>
      <c r="AI4305">
        <f t="shared" si="288"/>
        <v>0.23333333333333334</v>
      </c>
      <c r="AJ4305">
        <f t="shared" si="289"/>
        <v>0.13333333333333333</v>
      </c>
      <c r="AK4305">
        <v>1</v>
      </c>
      <c r="AL4305">
        <v>0</v>
      </c>
    </row>
    <row r="4306" spans="1:38" x14ac:dyDescent="0.2">
      <c r="A4306" t="s">
        <v>1822</v>
      </c>
      <c r="B4306">
        <v>25</v>
      </c>
      <c r="C4306">
        <v>129</v>
      </c>
      <c r="D4306">
        <f>C4306-B4306</f>
        <v>104</v>
      </c>
      <c r="E4306">
        <v>0.17100000000000001</v>
      </c>
      <c r="F4306">
        <v>1.7080000000000001E-3</v>
      </c>
      <c r="G4306">
        <v>18</v>
      </c>
      <c r="H4306" t="s">
        <v>35</v>
      </c>
      <c r="I4306" t="s">
        <v>44</v>
      </c>
      <c r="J4306">
        <v>3.0070000000000001</v>
      </c>
      <c r="K4306">
        <v>1</v>
      </c>
      <c r="L4306">
        <v>0</v>
      </c>
      <c r="M4306">
        <v>6</v>
      </c>
      <c r="N4306">
        <v>4</v>
      </c>
      <c r="O4306">
        <v>1</v>
      </c>
      <c r="P4306">
        <v>4</v>
      </c>
      <c r="Q4306">
        <v>2</v>
      </c>
      <c r="R4306">
        <v>0</v>
      </c>
      <c r="S4306">
        <v>9</v>
      </c>
      <c r="T4306">
        <v>3</v>
      </c>
      <c r="U4306">
        <v>3</v>
      </c>
      <c r="V4306">
        <v>2</v>
      </c>
      <c r="W4306">
        <v>3</v>
      </c>
      <c r="X4306">
        <v>4</v>
      </c>
      <c r="Y4306">
        <v>5</v>
      </c>
      <c r="Z4306">
        <v>3</v>
      </c>
      <c r="AA4306">
        <v>5</v>
      </c>
      <c r="AB4306">
        <v>5</v>
      </c>
      <c r="AC4306">
        <v>0</v>
      </c>
      <c r="AD4306">
        <v>0</v>
      </c>
      <c r="AE4306">
        <f>SUM(M4306:N4306)/SUM(K4306:AD4306)</f>
        <v>0.16666666666666666</v>
      </c>
      <c r="AF4306">
        <f>SUM(S4306,Y4306)/SUM(K4306:AD4306)</f>
        <v>0.23333333333333334</v>
      </c>
      <c r="AG4306">
        <f t="shared" si="286"/>
        <v>0.13333333333333333</v>
      </c>
      <c r="AH4306">
        <f t="shared" si="287"/>
        <v>1.6666666666666666E-2</v>
      </c>
      <c r="AI4306">
        <f t="shared" si="288"/>
        <v>0.18333333333333332</v>
      </c>
      <c r="AJ4306">
        <f t="shared" si="289"/>
        <v>0.26666666666666666</v>
      </c>
    </row>
    <row r="4307" spans="1:38" x14ac:dyDescent="0.2">
      <c r="A4307" t="s">
        <v>1392</v>
      </c>
      <c r="B4307">
        <v>22</v>
      </c>
      <c r="C4307">
        <v>301</v>
      </c>
      <c r="D4307">
        <f>C4307-B4307</f>
        <v>279</v>
      </c>
      <c r="E4307">
        <v>0.2117</v>
      </c>
      <c r="F4307">
        <v>5.3999999999999998E-5</v>
      </c>
      <c r="G4307">
        <v>30</v>
      </c>
      <c r="H4307" t="s">
        <v>46</v>
      </c>
      <c r="I4307" t="s">
        <v>44</v>
      </c>
      <c r="J4307">
        <v>2.8159999999999998</v>
      </c>
      <c r="K4307">
        <v>7</v>
      </c>
      <c r="L4307">
        <v>1</v>
      </c>
      <c r="M4307">
        <v>15</v>
      </c>
      <c r="N4307">
        <v>10</v>
      </c>
      <c r="O4307">
        <v>0</v>
      </c>
      <c r="P4307">
        <v>14</v>
      </c>
      <c r="Q4307">
        <v>0</v>
      </c>
      <c r="R4307">
        <v>2</v>
      </c>
      <c r="S4307">
        <v>17</v>
      </c>
      <c r="T4307">
        <v>5</v>
      </c>
      <c r="U4307">
        <v>2</v>
      </c>
      <c r="V4307">
        <v>6</v>
      </c>
      <c r="W4307">
        <v>1</v>
      </c>
      <c r="X4307">
        <v>7</v>
      </c>
      <c r="Y4307">
        <v>11</v>
      </c>
      <c r="Z4307">
        <v>9</v>
      </c>
      <c r="AA4307">
        <v>6</v>
      </c>
      <c r="AB4307">
        <v>5</v>
      </c>
      <c r="AC4307">
        <v>0</v>
      </c>
      <c r="AD4307">
        <v>2</v>
      </c>
      <c r="AE4307">
        <f>SUM(M4307:N4307)/SUM(K4307:AD4307)</f>
        <v>0.20833333333333334</v>
      </c>
      <c r="AF4307">
        <f>SUM(S4307,Y4307)/SUM(K4307:AD4307)</f>
        <v>0.23333333333333334</v>
      </c>
      <c r="AG4307">
        <f t="shared" si="286"/>
        <v>0.18333333333333332</v>
      </c>
      <c r="AH4307">
        <f t="shared" si="287"/>
        <v>1.6666666666666666E-2</v>
      </c>
      <c r="AI4307">
        <f t="shared" si="288"/>
        <v>0.11666666666666667</v>
      </c>
      <c r="AJ4307">
        <f t="shared" si="289"/>
        <v>0.24166666666666667</v>
      </c>
    </row>
    <row r="4308" spans="1:38" x14ac:dyDescent="0.2">
      <c r="A4308" t="s">
        <v>1333</v>
      </c>
      <c r="B4308">
        <v>153</v>
      </c>
      <c r="C4308">
        <v>218</v>
      </c>
      <c r="D4308">
        <f>C4308-B4308</f>
        <v>65</v>
      </c>
      <c r="E4308">
        <v>0.2432</v>
      </c>
      <c r="F4308">
        <v>9.1170000000000001E-3</v>
      </c>
      <c r="G4308">
        <v>42</v>
      </c>
      <c r="H4308" t="s">
        <v>35</v>
      </c>
      <c r="I4308" t="s">
        <v>33</v>
      </c>
      <c r="J4308">
        <v>2.7879999999999998</v>
      </c>
      <c r="K4308">
        <v>2</v>
      </c>
      <c r="L4308">
        <v>1</v>
      </c>
      <c r="M4308">
        <v>4</v>
      </c>
      <c r="N4308">
        <v>9</v>
      </c>
      <c r="O4308">
        <v>2</v>
      </c>
      <c r="P4308">
        <v>0</v>
      </c>
      <c r="Q4308">
        <v>1</v>
      </c>
      <c r="R4308">
        <v>2</v>
      </c>
      <c r="S4308">
        <v>6</v>
      </c>
      <c r="T4308">
        <v>6</v>
      </c>
      <c r="U4308">
        <v>0</v>
      </c>
      <c r="V4308">
        <v>5</v>
      </c>
      <c r="W4308">
        <v>0</v>
      </c>
      <c r="X4308">
        <v>5</v>
      </c>
      <c r="Y4308">
        <v>8</v>
      </c>
      <c r="Z4308">
        <v>3</v>
      </c>
      <c r="AA4308">
        <v>2</v>
      </c>
      <c r="AB4308">
        <v>1</v>
      </c>
      <c r="AC4308">
        <v>1</v>
      </c>
      <c r="AD4308">
        <v>2</v>
      </c>
      <c r="AE4308">
        <f>SUM(M4308:N4308)/SUM(K4308:AD4308)</f>
        <v>0.21666666666666667</v>
      </c>
      <c r="AF4308">
        <f>SUM(S4308,Y4308)/SUM(K4308:AD4308)</f>
        <v>0.23333333333333334</v>
      </c>
      <c r="AG4308">
        <f t="shared" si="286"/>
        <v>3.3333333333333333E-2</v>
      </c>
      <c r="AH4308">
        <f t="shared" si="287"/>
        <v>8.3333333333333329E-2</v>
      </c>
      <c r="AI4308">
        <f t="shared" si="288"/>
        <v>0.15</v>
      </c>
      <c r="AJ4308">
        <f t="shared" si="289"/>
        <v>0.28333333333333333</v>
      </c>
    </row>
    <row r="4309" spans="1:38" x14ac:dyDescent="0.2">
      <c r="A4309" t="s">
        <v>2690</v>
      </c>
      <c r="B4309">
        <v>7</v>
      </c>
      <c r="C4309">
        <v>101</v>
      </c>
      <c r="D4309">
        <f>C4309-B4309</f>
        <v>94</v>
      </c>
      <c r="E4309">
        <v>0.44469999999999998</v>
      </c>
      <c r="F4309">
        <v>2.1559999999999999E-3</v>
      </c>
      <c r="G4309">
        <v>90</v>
      </c>
      <c r="H4309" t="s">
        <v>35</v>
      </c>
      <c r="I4309" t="s">
        <v>59</v>
      </c>
      <c r="J4309">
        <v>2.98</v>
      </c>
      <c r="K4309">
        <v>1</v>
      </c>
      <c r="L4309">
        <v>0</v>
      </c>
      <c r="M4309">
        <v>5</v>
      </c>
      <c r="N4309">
        <v>8</v>
      </c>
      <c r="O4309">
        <v>0</v>
      </c>
      <c r="P4309">
        <v>4</v>
      </c>
      <c r="Q4309">
        <v>1</v>
      </c>
      <c r="R4309">
        <v>3</v>
      </c>
      <c r="S4309">
        <v>8</v>
      </c>
      <c r="T4309">
        <v>4</v>
      </c>
      <c r="U4309">
        <v>3</v>
      </c>
      <c r="V4309">
        <v>3</v>
      </c>
      <c r="W4309">
        <v>2</v>
      </c>
      <c r="X4309">
        <v>4</v>
      </c>
      <c r="Y4309">
        <v>6</v>
      </c>
      <c r="Z4309">
        <v>3</v>
      </c>
      <c r="AA4309">
        <v>2</v>
      </c>
      <c r="AB4309">
        <v>3</v>
      </c>
      <c r="AC4309">
        <v>0</v>
      </c>
      <c r="AD4309">
        <v>0</v>
      </c>
      <c r="AE4309">
        <f>SUM(M4309:N4309)/SUM(K4309:AD4309)</f>
        <v>0.21666666666666667</v>
      </c>
      <c r="AF4309">
        <f>SUM(S4309,Y4309)/SUM(K4309:AD4309)</f>
        <v>0.23333333333333334</v>
      </c>
      <c r="AG4309">
        <f t="shared" si="286"/>
        <v>0.11666666666666667</v>
      </c>
      <c r="AH4309">
        <f t="shared" si="287"/>
        <v>0</v>
      </c>
      <c r="AI4309">
        <f t="shared" si="288"/>
        <v>0.21666666666666667</v>
      </c>
      <c r="AJ4309">
        <f t="shared" si="289"/>
        <v>0.21666666666666667</v>
      </c>
    </row>
    <row r="4310" spans="1:38" x14ac:dyDescent="0.2">
      <c r="A4310" t="s">
        <v>1681</v>
      </c>
      <c r="B4310">
        <v>10</v>
      </c>
      <c r="C4310">
        <v>241</v>
      </c>
      <c r="D4310">
        <f>C4310-B4310</f>
        <v>231</v>
      </c>
      <c r="E4310">
        <v>0.52239999999999998</v>
      </c>
      <c r="F4310">
        <v>8.2360000000000003E-3</v>
      </c>
      <c r="G4310">
        <v>90</v>
      </c>
      <c r="H4310" t="s">
        <v>32</v>
      </c>
      <c r="I4310" t="s">
        <v>40</v>
      </c>
      <c r="J4310">
        <v>2.419</v>
      </c>
      <c r="K4310">
        <v>8</v>
      </c>
      <c r="L4310">
        <v>0</v>
      </c>
      <c r="M4310">
        <v>11</v>
      </c>
      <c r="N4310">
        <v>9</v>
      </c>
      <c r="O4310">
        <v>0</v>
      </c>
      <c r="P4310">
        <v>15</v>
      </c>
      <c r="Q4310">
        <v>3</v>
      </c>
      <c r="R4310">
        <v>1</v>
      </c>
      <c r="S4310">
        <v>17</v>
      </c>
      <c r="T4310">
        <v>1</v>
      </c>
      <c r="U4310">
        <v>0</v>
      </c>
      <c r="V4310">
        <v>5</v>
      </c>
      <c r="W4310">
        <v>6</v>
      </c>
      <c r="X4310">
        <v>3</v>
      </c>
      <c r="Y4310">
        <v>4</v>
      </c>
      <c r="Z4310">
        <v>1</v>
      </c>
      <c r="AA4310">
        <v>1</v>
      </c>
      <c r="AB4310">
        <v>1</v>
      </c>
      <c r="AC4310">
        <v>0</v>
      </c>
      <c r="AD4310">
        <v>4</v>
      </c>
      <c r="AE4310">
        <f>SUM(M4310:N4310)/SUM(K4310:AD4310)</f>
        <v>0.22222222222222221</v>
      </c>
      <c r="AF4310">
        <f>SUM(S4310,Y4310)/SUM(K4310:AD4310)</f>
        <v>0.23333333333333334</v>
      </c>
      <c r="AG4310">
        <f t="shared" si="286"/>
        <v>0.32222222222222224</v>
      </c>
      <c r="AH4310">
        <f t="shared" si="287"/>
        <v>4.4444444444444446E-2</v>
      </c>
      <c r="AI4310">
        <f t="shared" si="288"/>
        <v>3.3333333333333333E-2</v>
      </c>
      <c r="AJ4310">
        <f t="shared" si="289"/>
        <v>0.14444444444444443</v>
      </c>
      <c r="AK4310">
        <v>10</v>
      </c>
      <c r="AL4310">
        <v>0</v>
      </c>
    </row>
    <row r="4311" spans="1:38" x14ac:dyDescent="0.2">
      <c r="A4311" t="s">
        <v>679</v>
      </c>
      <c r="B4311">
        <v>262</v>
      </c>
      <c r="C4311">
        <v>295</v>
      </c>
      <c r="D4311">
        <f>C4311-B4311</f>
        <v>33</v>
      </c>
      <c r="E4311">
        <v>0.16109999999999999</v>
      </c>
      <c r="F4311">
        <v>8.9700000000000001E-4</v>
      </c>
      <c r="G4311">
        <v>6</v>
      </c>
      <c r="H4311" t="s">
        <v>46</v>
      </c>
      <c r="I4311" t="s">
        <v>36</v>
      </c>
      <c r="J4311">
        <v>2.5499999999999998</v>
      </c>
      <c r="K4311">
        <v>0</v>
      </c>
      <c r="L4311">
        <v>0</v>
      </c>
      <c r="M4311">
        <v>0</v>
      </c>
      <c r="N4311">
        <v>8</v>
      </c>
      <c r="O4311">
        <v>1</v>
      </c>
      <c r="P4311">
        <v>1</v>
      </c>
      <c r="Q4311">
        <v>0</v>
      </c>
      <c r="R4311">
        <v>2</v>
      </c>
      <c r="S4311">
        <v>4</v>
      </c>
      <c r="T4311">
        <v>1</v>
      </c>
      <c r="U4311">
        <v>2</v>
      </c>
      <c r="V4311">
        <v>1</v>
      </c>
      <c r="W4311">
        <v>0</v>
      </c>
      <c r="X4311">
        <v>4</v>
      </c>
      <c r="Y4311">
        <v>3</v>
      </c>
      <c r="Z4311">
        <v>2</v>
      </c>
      <c r="AA4311">
        <v>0</v>
      </c>
      <c r="AB4311">
        <v>0</v>
      </c>
      <c r="AC4311">
        <v>0</v>
      </c>
      <c r="AD4311">
        <v>1</v>
      </c>
      <c r="AE4311">
        <f>SUM(M4311:N4311)/SUM(K4311:AD4311)</f>
        <v>0.26666666666666666</v>
      </c>
      <c r="AF4311">
        <f>SUM(S4311,Y4311)/SUM(K4311:AD4311)</f>
        <v>0.23333333333333334</v>
      </c>
      <c r="AG4311">
        <f t="shared" si="286"/>
        <v>3.3333333333333333E-2</v>
      </c>
      <c r="AH4311">
        <f t="shared" si="287"/>
        <v>6.6666666666666666E-2</v>
      </c>
      <c r="AI4311">
        <f t="shared" si="288"/>
        <v>0.16666666666666666</v>
      </c>
      <c r="AJ4311">
        <f t="shared" si="289"/>
        <v>0.23333333333333334</v>
      </c>
    </row>
    <row r="4312" spans="1:38" x14ac:dyDescent="0.2">
      <c r="A4312" t="s">
        <v>2320</v>
      </c>
      <c r="B4312">
        <v>33</v>
      </c>
      <c r="C4312">
        <v>221</v>
      </c>
      <c r="D4312">
        <f>C4312-B4312</f>
        <v>188</v>
      </c>
      <c r="E4312">
        <v>0.49640000000000001</v>
      </c>
      <c r="F4312">
        <v>5.0100000000000003E-4</v>
      </c>
      <c r="G4312">
        <v>90</v>
      </c>
      <c r="H4312" t="s">
        <v>35</v>
      </c>
      <c r="I4312" t="s">
        <v>33</v>
      </c>
      <c r="J4312">
        <v>2.4630000000000001</v>
      </c>
      <c r="K4312">
        <v>5</v>
      </c>
      <c r="L4312">
        <v>0</v>
      </c>
      <c r="M4312">
        <v>11</v>
      </c>
      <c r="N4312">
        <v>14</v>
      </c>
      <c r="O4312">
        <v>1</v>
      </c>
      <c r="P4312">
        <v>7</v>
      </c>
      <c r="Q4312">
        <v>2</v>
      </c>
      <c r="R4312">
        <v>0</v>
      </c>
      <c r="S4312">
        <v>16</v>
      </c>
      <c r="T4312">
        <v>3</v>
      </c>
      <c r="U4312">
        <v>1</v>
      </c>
      <c r="V4312">
        <v>2</v>
      </c>
      <c r="W4312">
        <v>6</v>
      </c>
      <c r="X4312">
        <v>4</v>
      </c>
      <c r="Y4312">
        <v>5</v>
      </c>
      <c r="Z4312">
        <v>6</v>
      </c>
      <c r="AA4312">
        <v>2</v>
      </c>
      <c r="AB4312">
        <v>3</v>
      </c>
      <c r="AC4312">
        <v>0</v>
      </c>
      <c r="AD4312">
        <v>2</v>
      </c>
      <c r="AE4312">
        <f>SUM(M4312:N4312)/SUM(K4312:AD4312)</f>
        <v>0.27777777777777779</v>
      </c>
      <c r="AF4312">
        <f>SUM(S4312,Y4312)/SUM(K4312:AD4312)</f>
        <v>0.23333333333333334</v>
      </c>
      <c r="AG4312">
        <f t="shared" si="286"/>
        <v>0.2</v>
      </c>
      <c r="AH4312">
        <f t="shared" si="287"/>
        <v>3.3333333333333333E-2</v>
      </c>
      <c r="AI4312">
        <f t="shared" si="288"/>
        <v>7.7777777777777779E-2</v>
      </c>
      <c r="AJ4312">
        <f t="shared" si="289"/>
        <v>0.17777777777777778</v>
      </c>
      <c r="AK4312">
        <v>2</v>
      </c>
      <c r="AL4312">
        <v>0</v>
      </c>
    </row>
    <row r="4313" spans="1:38" x14ac:dyDescent="0.2">
      <c r="A4313" t="s">
        <v>1634</v>
      </c>
      <c r="B4313">
        <v>158</v>
      </c>
      <c r="C4313">
        <v>454</v>
      </c>
      <c r="D4313">
        <f>C4313-B4313</f>
        <v>296</v>
      </c>
      <c r="E4313">
        <v>0.1338</v>
      </c>
      <c r="F4313">
        <v>3.6000000000000001E-5</v>
      </c>
      <c r="G4313">
        <v>6</v>
      </c>
      <c r="H4313" t="s">
        <v>46</v>
      </c>
      <c r="I4313" t="s">
        <v>33</v>
      </c>
      <c r="J4313">
        <v>2.8319999999999999</v>
      </c>
      <c r="K4313">
        <v>11</v>
      </c>
      <c r="L4313">
        <v>0</v>
      </c>
      <c r="M4313">
        <v>8</v>
      </c>
      <c r="N4313">
        <v>13</v>
      </c>
      <c r="O4313">
        <v>0</v>
      </c>
      <c r="P4313">
        <v>16</v>
      </c>
      <c r="Q4313">
        <v>3</v>
      </c>
      <c r="R4313">
        <v>1</v>
      </c>
      <c r="S4313">
        <v>24</v>
      </c>
      <c r="T4313">
        <v>6</v>
      </c>
      <c r="U4313">
        <v>0</v>
      </c>
      <c r="V4313">
        <v>10</v>
      </c>
      <c r="W4313">
        <v>7</v>
      </c>
      <c r="X4313">
        <v>4</v>
      </c>
      <c r="Y4313">
        <v>8</v>
      </c>
      <c r="Z4313">
        <v>14</v>
      </c>
      <c r="AA4313">
        <v>5</v>
      </c>
      <c r="AB4313">
        <v>5</v>
      </c>
      <c r="AC4313">
        <v>0</v>
      </c>
      <c r="AD4313">
        <v>2</v>
      </c>
      <c r="AE4313">
        <f>SUM(M4313:N4313)/SUM(K4313:AD4313)</f>
        <v>0.15328467153284672</v>
      </c>
      <c r="AF4313">
        <f>SUM(S4313,Y4313)/SUM(K4313:AD4313)</f>
        <v>0.23357664233576642</v>
      </c>
      <c r="AG4313">
        <f t="shared" si="286"/>
        <v>0.24817518248175183</v>
      </c>
      <c r="AH4313">
        <f t="shared" si="287"/>
        <v>1.4598540145985401E-2</v>
      </c>
      <c r="AI4313">
        <f t="shared" si="288"/>
        <v>8.7591240875912413E-2</v>
      </c>
      <c r="AJ4313">
        <f t="shared" si="289"/>
        <v>0.26277372262773724</v>
      </c>
      <c r="AK4313">
        <v>4</v>
      </c>
      <c r="AL4313">
        <v>4</v>
      </c>
    </row>
    <row r="4314" spans="1:38" x14ac:dyDescent="0.2">
      <c r="A4314" t="s">
        <v>286</v>
      </c>
      <c r="B4314">
        <v>14</v>
      </c>
      <c r="C4314">
        <v>389</v>
      </c>
      <c r="D4314">
        <f>C4314-B4314</f>
        <v>375</v>
      </c>
      <c r="E4314">
        <v>0.21970000000000001</v>
      </c>
      <c r="F4314">
        <v>2.5000000000000001E-5</v>
      </c>
      <c r="G4314">
        <v>30</v>
      </c>
      <c r="H4314" t="s">
        <v>46</v>
      </c>
      <c r="I4314" t="s">
        <v>44</v>
      </c>
      <c r="J4314">
        <v>2.4500000000000002</v>
      </c>
      <c r="K4314">
        <v>10</v>
      </c>
      <c r="L4314">
        <v>0</v>
      </c>
      <c r="M4314">
        <v>19</v>
      </c>
      <c r="N4314">
        <v>12</v>
      </c>
      <c r="O4314">
        <v>0</v>
      </c>
      <c r="P4314">
        <v>6</v>
      </c>
      <c r="Q4314">
        <v>1</v>
      </c>
      <c r="R4314">
        <v>4</v>
      </c>
      <c r="S4314">
        <v>23</v>
      </c>
      <c r="T4314">
        <v>4</v>
      </c>
      <c r="U4314">
        <v>0</v>
      </c>
      <c r="V4314">
        <v>9</v>
      </c>
      <c r="W4314">
        <v>9</v>
      </c>
      <c r="X4314">
        <v>10</v>
      </c>
      <c r="Y4314">
        <v>9</v>
      </c>
      <c r="Z4314">
        <v>13</v>
      </c>
      <c r="AA4314">
        <v>5</v>
      </c>
      <c r="AB4314">
        <v>2</v>
      </c>
      <c r="AC4314">
        <v>0</v>
      </c>
      <c r="AD4314">
        <v>1</v>
      </c>
      <c r="AE4314">
        <f>SUM(M4314:N4314)/SUM(K4314:AD4314)</f>
        <v>0.22627737226277372</v>
      </c>
      <c r="AF4314">
        <f>SUM(S4314,Y4314)/SUM(K4314:AD4314)</f>
        <v>0.23357664233576642</v>
      </c>
      <c r="AG4314">
        <f t="shared" si="286"/>
        <v>0.18248175182481752</v>
      </c>
      <c r="AH4314">
        <f t="shared" si="287"/>
        <v>7.2992700729927005E-3</v>
      </c>
      <c r="AI4314">
        <f t="shared" si="288"/>
        <v>7.2992700729927001E-2</v>
      </c>
      <c r="AJ4314">
        <f t="shared" si="289"/>
        <v>0.27737226277372262</v>
      </c>
      <c r="AK4314">
        <v>1</v>
      </c>
      <c r="AL4314">
        <v>0</v>
      </c>
    </row>
    <row r="4315" spans="1:38" x14ac:dyDescent="0.2">
      <c r="A4315" t="s">
        <v>2818</v>
      </c>
      <c r="B4315">
        <v>663</v>
      </c>
      <c r="C4315">
        <v>836</v>
      </c>
      <c r="D4315">
        <f>C4315-B4315</f>
        <v>173</v>
      </c>
      <c r="E4315">
        <v>0.191</v>
      </c>
      <c r="F4315" s="1">
        <v>7.9999999999999996E-6</v>
      </c>
      <c r="G4315">
        <v>18</v>
      </c>
      <c r="H4315" t="s">
        <v>32</v>
      </c>
      <c r="I4315" t="s">
        <v>33</v>
      </c>
      <c r="J4315">
        <v>2.8980000000000001</v>
      </c>
      <c r="K4315">
        <v>4</v>
      </c>
      <c r="L4315">
        <v>0</v>
      </c>
      <c r="M4315">
        <v>6</v>
      </c>
      <c r="N4315">
        <v>4</v>
      </c>
      <c r="O4315">
        <v>4</v>
      </c>
      <c r="P4315">
        <v>11</v>
      </c>
      <c r="Q4315">
        <v>4</v>
      </c>
      <c r="R4315">
        <v>0</v>
      </c>
      <c r="S4315">
        <v>19</v>
      </c>
      <c r="T4315">
        <v>5</v>
      </c>
      <c r="U4315">
        <v>1</v>
      </c>
      <c r="V4315">
        <v>8</v>
      </c>
      <c r="W4315">
        <v>3</v>
      </c>
      <c r="X4315">
        <v>9</v>
      </c>
      <c r="Y4315">
        <v>6</v>
      </c>
      <c r="Z4315">
        <v>9</v>
      </c>
      <c r="AA4315">
        <v>8</v>
      </c>
      <c r="AB4315">
        <v>5</v>
      </c>
      <c r="AC4315">
        <v>0</v>
      </c>
      <c r="AD4315">
        <v>1</v>
      </c>
      <c r="AE4315">
        <f>SUM(M4315:N4315)/SUM(K4315:AD4315)</f>
        <v>9.3457943925233641E-2</v>
      </c>
      <c r="AF4315">
        <f>SUM(S4315,Y4315)/SUM(K4315:AD4315)</f>
        <v>0.23364485981308411</v>
      </c>
      <c r="AG4315">
        <f t="shared" si="286"/>
        <v>0.16822429906542055</v>
      </c>
      <c r="AH4315">
        <f t="shared" si="287"/>
        <v>4.6728971962616821E-2</v>
      </c>
      <c r="AI4315">
        <f t="shared" si="288"/>
        <v>0.10280373831775701</v>
      </c>
      <c r="AJ4315">
        <f t="shared" si="289"/>
        <v>0.35514018691588783</v>
      </c>
    </row>
    <row r="4316" spans="1:38" x14ac:dyDescent="0.2">
      <c r="A4316" t="s">
        <v>2597</v>
      </c>
      <c r="B4316">
        <v>9</v>
      </c>
      <c r="C4316">
        <v>445</v>
      </c>
      <c r="D4316">
        <f>C4316-B4316</f>
        <v>436</v>
      </c>
      <c r="E4316">
        <v>0.24540000000000001</v>
      </c>
      <c r="F4316">
        <v>6.0070000000000002E-3</v>
      </c>
      <c r="G4316">
        <v>42</v>
      </c>
      <c r="H4316" t="s">
        <v>35</v>
      </c>
      <c r="I4316" t="s">
        <v>44</v>
      </c>
      <c r="J4316">
        <v>2.399</v>
      </c>
      <c r="K4316">
        <v>3</v>
      </c>
      <c r="L4316">
        <v>0</v>
      </c>
      <c r="M4316">
        <v>16</v>
      </c>
      <c r="N4316">
        <v>15</v>
      </c>
      <c r="O4316">
        <v>4</v>
      </c>
      <c r="P4316">
        <v>23</v>
      </c>
      <c r="Q4316">
        <v>3</v>
      </c>
      <c r="R4316">
        <v>0</v>
      </c>
      <c r="S4316">
        <v>22</v>
      </c>
      <c r="T4316">
        <v>3</v>
      </c>
      <c r="U4316">
        <v>0</v>
      </c>
      <c r="V4316">
        <v>14</v>
      </c>
      <c r="W4316">
        <v>10</v>
      </c>
      <c r="X4316">
        <v>3</v>
      </c>
      <c r="Y4316">
        <v>14</v>
      </c>
      <c r="Z4316">
        <v>10</v>
      </c>
      <c r="AA4316">
        <v>7</v>
      </c>
      <c r="AB4316">
        <v>4</v>
      </c>
      <c r="AC4316">
        <v>0</v>
      </c>
      <c r="AD4316">
        <v>3</v>
      </c>
      <c r="AE4316">
        <f>SUM(M4316:N4316)/SUM(K4316:AD4316)</f>
        <v>0.20129870129870131</v>
      </c>
      <c r="AF4316">
        <f>SUM(S4316,Y4316)/SUM(K4316:AD4316)</f>
        <v>0.23376623376623376</v>
      </c>
      <c r="AG4316">
        <f t="shared" si="286"/>
        <v>0.23376623376623376</v>
      </c>
      <c r="AH4316">
        <f t="shared" si="287"/>
        <v>4.5454545454545456E-2</v>
      </c>
      <c r="AI4316">
        <f t="shared" si="288"/>
        <v>4.5454545454545456E-2</v>
      </c>
      <c r="AJ4316">
        <f t="shared" si="289"/>
        <v>0.24025974025974026</v>
      </c>
    </row>
    <row r="4317" spans="1:38" x14ac:dyDescent="0.2">
      <c r="A4317" t="s">
        <v>2957</v>
      </c>
      <c r="B4317">
        <v>96</v>
      </c>
      <c r="C4317">
        <v>173</v>
      </c>
      <c r="D4317">
        <f>C4317-B4317</f>
        <v>77</v>
      </c>
      <c r="E4317">
        <v>0.18190000000000001</v>
      </c>
      <c r="F4317">
        <v>1.9369999999999999E-3</v>
      </c>
      <c r="G4317">
        <v>18</v>
      </c>
      <c r="H4317" t="s">
        <v>46</v>
      </c>
      <c r="I4317" t="s">
        <v>40</v>
      </c>
      <c r="J4317">
        <v>2.8660000000000001</v>
      </c>
      <c r="K4317">
        <v>4</v>
      </c>
      <c r="L4317">
        <v>0</v>
      </c>
      <c r="M4317">
        <v>4</v>
      </c>
      <c r="N4317">
        <v>21</v>
      </c>
      <c r="O4317">
        <v>2</v>
      </c>
      <c r="P4317">
        <v>1</v>
      </c>
      <c r="Q4317">
        <v>0</v>
      </c>
      <c r="R4317">
        <v>4</v>
      </c>
      <c r="S4317">
        <v>8</v>
      </c>
      <c r="T4317">
        <v>5</v>
      </c>
      <c r="U4317">
        <v>2</v>
      </c>
      <c r="V4317">
        <v>3</v>
      </c>
      <c r="W4317">
        <v>1</v>
      </c>
      <c r="X4317">
        <v>3</v>
      </c>
      <c r="Y4317">
        <v>10</v>
      </c>
      <c r="Z4317">
        <v>5</v>
      </c>
      <c r="AA4317">
        <v>0</v>
      </c>
      <c r="AB4317">
        <v>3</v>
      </c>
      <c r="AC4317">
        <v>0</v>
      </c>
      <c r="AD4317">
        <v>1</v>
      </c>
      <c r="AE4317">
        <f>SUM(M4317:N4317)/SUM(K4317:AD4317)</f>
        <v>0.32467532467532467</v>
      </c>
      <c r="AF4317">
        <f>SUM(S4317,Y4317)/SUM(K4317:AD4317)</f>
        <v>0.23376623376623376</v>
      </c>
      <c r="AG4317">
        <f t="shared" si="286"/>
        <v>7.792207792207792E-2</v>
      </c>
      <c r="AH4317">
        <f t="shared" si="287"/>
        <v>3.896103896103896E-2</v>
      </c>
      <c r="AI4317">
        <f t="shared" si="288"/>
        <v>0.18181818181818182</v>
      </c>
      <c r="AJ4317">
        <f t="shared" si="289"/>
        <v>0.14285714285714285</v>
      </c>
    </row>
    <row r="4318" spans="1:38" x14ac:dyDescent="0.2">
      <c r="A4318" t="s">
        <v>1722</v>
      </c>
      <c r="B4318">
        <v>124</v>
      </c>
      <c r="C4318">
        <v>174</v>
      </c>
      <c r="D4318">
        <f>C4318-B4318</f>
        <v>50</v>
      </c>
      <c r="E4318">
        <v>0.32079999999999997</v>
      </c>
      <c r="F4318">
        <v>1.926E-3</v>
      </c>
      <c r="G4318">
        <v>66</v>
      </c>
      <c r="H4318" t="s">
        <v>35</v>
      </c>
      <c r="I4318" t="s">
        <v>44</v>
      </c>
      <c r="J4318">
        <v>3.5</v>
      </c>
      <c r="K4318">
        <v>2</v>
      </c>
      <c r="L4318">
        <v>0</v>
      </c>
      <c r="M4318">
        <v>1</v>
      </c>
      <c r="N4318">
        <v>3</v>
      </c>
      <c r="O4318">
        <v>5</v>
      </c>
      <c r="P4318">
        <v>1</v>
      </c>
      <c r="Q4318">
        <v>0</v>
      </c>
      <c r="R4318">
        <v>2</v>
      </c>
      <c r="S4318">
        <v>7</v>
      </c>
      <c r="T4318">
        <v>3</v>
      </c>
      <c r="U4318">
        <v>1</v>
      </c>
      <c r="V4318">
        <v>2</v>
      </c>
      <c r="W4318">
        <v>4</v>
      </c>
      <c r="X4318">
        <v>3</v>
      </c>
      <c r="Y4318">
        <v>4</v>
      </c>
      <c r="Z4318">
        <v>3</v>
      </c>
      <c r="AA4318">
        <v>1</v>
      </c>
      <c r="AB4318">
        <v>1</v>
      </c>
      <c r="AC4318">
        <v>2</v>
      </c>
      <c r="AD4318">
        <v>2</v>
      </c>
      <c r="AE4318">
        <f>SUM(M4318:N4318)/SUM(K4318:AD4318)</f>
        <v>8.5106382978723402E-2</v>
      </c>
      <c r="AF4318">
        <f>SUM(S4318,Y4318)/SUM(K4318:AD4318)</f>
        <v>0.23404255319148937</v>
      </c>
      <c r="AG4318">
        <f t="shared" si="286"/>
        <v>0.14893617021276595</v>
      </c>
      <c r="AH4318">
        <f t="shared" si="287"/>
        <v>0.19148936170212766</v>
      </c>
      <c r="AI4318">
        <f t="shared" si="288"/>
        <v>0.14893617021276595</v>
      </c>
      <c r="AJ4318">
        <f t="shared" si="289"/>
        <v>0.19148936170212766</v>
      </c>
    </row>
    <row r="4319" spans="1:38" x14ac:dyDescent="0.2">
      <c r="A4319" t="s">
        <v>2062</v>
      </c>
      <c r="B4319">
        <v>508</v>
      </c>
      <c r="C4319">
        <v>559</v>
      </c>
      <c r="D4319">
        <f>C4319-B4319</f>
        <v>51</v>
      </c>
      <c r="E4319">
        <v>0.1978</v>
      </c>
      <c r="F4319">
        <v>3.8400000000000001E-4</v>
      </c>
      <c r="G4319">
        <v>18</v>
      </c>
      <c r="H4319" t="s">
        <v>35</v>
      </c>
      <c r="I4319" t="s">
        <v>1117</v>
      </c>
      <c r="J4319">
        <v>3.9660000000000002</v>
      </c>
      <c r="K4319">
        <v>2</v>
      </c>
      <c r="L4319">
        <v>1</v>
      </c>
      <c r="M4319">
        <v>2</v>
      </c>
      <c r="N4319">
        <v>2</v>
      </c>
      <c r="O4319">
        <v>7</v>
      </c>
      <c r="P4319">
        <v>0</v>
      </c>
      <c r="Q4319">
        <v>0</v>
      </c>
      <c r="R4319">
        <v>5</v>
      </c>
      <c r="S4319">
        <v>5</v>
      </c>
      <c r="T4319">
        <v>3</v>
      </c>
      <c r="U4319">
        <v>0</v>
      </c>
      <c r="V4319">
        <v>4</v>
      </c>
      <c r="W4319">
        <v>2</v>
      </c>
      <c r="X4319">
        <v>4</v>
      </c>
      <c r="Y4319">
        <v>6</v>
      </c>
      <c r="Z4319">
        <v>0</v>
      </c>
      <c r="AA4319">
        <v>2</v>
      </c>
      <c r="AB4319">
        <v>2</v>
      </c>
      <c r="AC4319">
        <v>0</v>
      </c>
      <c r="AD4319">
        <v>0</v>
      </c>
      <c r="AE4319">
        <f>SUM(M4319:N4319)/SUM(K4319:AD4319)</f>
        <v>8.5106382978723402E-2</v>
      </c>
      <c r="AF4319">
        <f>SUM(S4319,Y4319)/SUM(K4319:AD4319)</f>
        <v>0.23404255319148937</v>
      </c>
      <c r="AG4319">
        <f t="shared" si="286"/>
        <v>8.5106382978723402E-2</v>
      </c>
      <c r="AH4319">
        <f t="shared" si="287"/>
        <v>0.14893617021276595</v>
      </c>
      <c r="AI4319">
        <f t="shared" si="288"/>
        <v>0.21276595744680851</v>
      </c>
      <c r="AJ4319">
        <f t="shared" si="289"/>
        <v>0.23404255319148937</v>
      </c>
    </row>
    <row r="4320" spans="1:38" x14ac:dyDescent="0.2">
      <c r="A4320" t="s">
        <v>215</v>
      </c>
      <c r="B4320">
        <v>3</v>
      </c>
      <c r="C4320">
        <v>115</v>
      </c>
      <c r="D4320">
        <f>C4320-B4320</f>
        <v>112</v>
      </c>
      <c r="E4320">
        <v>0.14910000000000001</v>
      </c>
      <c r="F4320">
        <v>0</v>
      </c>
      <c r="G4320">
        <v>6</v>
      </c>
      <c r="H4320" t="s">
        <v>35</v>
      </c>
      <c r="I4320" t="s">
        <v>33</v>
      </c>
      <c r="J4320">
        <v>3.5649999999999999</v>
      </c>
      <c r="K4320">
        <v>7</v>
      </c>
      <c r="L4320">
        <v>1</v>
      </c>
      <c r="M4320">
        <v>5</v>
      </c>
      <c r="N4320">
        <v>6</v>
      </c>
      <c r="O4320">
        <v>3</v>
      </c>
      <c r="P4320">
        <v>7</v>
      </c>
      <c r="Q4320">
        <v>1</v>
      </c>
      <c r="R4320">
        <v>3</v>
      </c>
      <c r="S4320">
        <v>9</v>
      </c>
      <c r="T4320">
        <v>8</v>
      </c>
      <c r="U4320">
        <v>0</v>
      </c>
      <c r="V4320">
        <v>3</v>
      </c>
      <c r="W4320">
        <v>3</v>
      </c>
      <c r="X4320">
        <v>6</v>
      </c>
      <c r="Y4320">
        <v>13</v>
      </c>
      <c r="Z4320">
        <v>5</v>
      </c>
      <c r="AA4320">
        <v>4</v>
      </c>
      <c r="AB4320">
        <v>7</v>
      </c>
      <c r="AC4320">
        <v>1</v>
      </c>
      <c r="AD4320">
        <v>2</v>
      </c>
      <c r="AE4320">
        <f>SUM(M4320:N4320)/SUM(K4320:AD4320)</f>
        <v>0.11702127659574468</v>
      </c>
      <c r="AF4320">
        <f>SUM(S4320,Y4320)/SUM(K4320:AD4320)</f>
        <v>0.23404255319148937</v>
      </c>
      <c r="AG4320">
        <f t="shared" si="286"/>
        <v>0.18085106382978725</v>
      </c>
      <c r="AH4320">
        <f t="shared" si="287"/>
        <v>6.3829787234042548E-2</v>
      </c>
      <c r="AI4320">
        <f t="shared" si="288"/>
        <v>0.19148936170212766</v>
      </c>
      <c r="AJ4320">
        <f t="shared" si="289"/>
        <v>0.21276595744680851</v>
      </c>
    </row>
    <row r="4321" spans="1:38" x14ac:dyDescent="0.2">
      <c r="A4321" t="s">
        <v>1716</v>
      </c>
      <c r="B4321">
        <v>31</v>
      </c>
      <c r="C4321">
        <v>151</v>
      </c>
      <c r="D4321">
        <f>C4321-B4321</f>
        <v>120</v>
      </c>
      <c r="E4321">
        <v>0.21820000000000001</v>
      </c>
      <c r="F4321">
        <v>1.0369999999999999E-3</v>
      </c>
      <c r="G4321">
        <v>30</v>
      </c>
      <c r="H4321" t="s">
        <v>35</v>
      </c>
      <c r="I4321" t="s">
        <v>33</v>
      </c>
      <c r="J4321">
        <v>2.4929999999999999</v>
      </c>
      <c r="K4321">
        <v>2</v>
      </c>
      <c r="L4321">
        <v>0</v>
      </c>
      <c r="M4321">
        <v>7</v>
      </c>
      <c r="N4321">
        <v>11</v>
      </c>
      <c r="O4321">
        <v>1</v>
      </c>
      <c r="P4321">
        <v>5</v>
      </c>
      <c r="Q4321">
        <v>1</v>
      </c>
      <c r="R4321">
        <v>4</v>
      </c>
      <c r="S4321">
        <v>12</v>
      </c>
      <c r="T4321">
        <v>3</v>
      </c>
      <c r="U4321">
        <v>0</v>
      </c>
      <c r="V4321">
        <v>9</v>
      </c>
      <c r="W4321">
        <v>1</v>
      </c>
      <c r="X4321">
        <v>11</v>
      </c>
      <c r="Y4321">
        <v>10</v>
      </c>
      <c r="Z4321">
        <v>6</v>
      </c>
      <c r="AA4321">
        <v>7</v>
      </c>
      <c r="AB4321">
        <v>4</v>
      </c>
      <c r="AC4321">
        <v>0</v>
      </c>
      <c r="AD4321">
        <v>0</v>
      </c>
      <c r="AE4321">
        <f>SUM(M4321:N4321)/SUM(K4321:AD4321)</f>
        <v>0.19148936170212766</v>
      </c>
      <c r="AF4321">
        <f>SUM(S4321,Y4321)/SUM(K4321:AD4321)</f>
        <v>0.23404255319148937</v>
      </c>
      <c r="AG4321">
        <f t="shared" si="286"/>
        <v>8.5106382978723402E-2</v>
      </c>
      <c r="AH4321">
        <f t="shared" si="287"/>
        <v>1.0638297872340425E-2</v>
      </c>
      <c r="AI4321">
        <f t="shared" si="288"/>
        <v>0.11702127659574468</v>
      </c>
      <c r="AJ4321">
        <f t="shared" si="289"/>
        <v>0.36170212765957449</v>
      </c>
    </row>
    <row r="4322" spans="1:38" x14ac:dyDescent="0.2">
      <c r="A4322" t="s">
        <v>3015</v>
      </c>
      <c r="B4322">
        <v>129</v>
      </c>
      <c r="C4322">
        <v>440</v>
      </c>
      <c r="D4322">
        <f>C4322-B4322</f>
        <v>311</v>
      </c>
      <c r="E4322">
        <v>0.17580000000000001</v>
      </c>
      <c r="F4322">
        <v>8.3299999999999997E-4</v>
      </c>
      <c r="G4322">
        <v>18</v>
      </c>
      <c r="H4322" t="s">
        <v>35</v>
      </c>
      <c r="I4322" t="s">
        <v>44</v>
      </c>
      <c r="J4322">
        <v>2.7789999999999999</v>
      </c>
      <c r="K4322">
        <v>5</v>
      </c>
      <c r="L4322">
        <v>0</v>
      </c>
      <c r="M4322">
        <v>11</v>
      </c>
      <c r="N4322">
        <v>16</v>
      </c>
      <c r="O4322">
        <v>0</v>
      </c>
      <c r="P4322">
        <v>13</v>
      </c>
      <c r="Q4322">
        <v>4</v>
      </c>
      <c r="R4322">
        <v>4</v>
      </c>
      <c r="S4322">
        <v>17</v>
      </c>
      <c r="T4322">
        <v>8</v>
      </c>
      <c r="U4322">
        <v>3</v>
      </c>
      <c r="V4322">
        <v>9</v>
      </c>
      <c r="W4322">
        <v>5</v>
      </c>
      <c r="X4322">
        <v>4</v>
      </c>
      <c r="Y4322">
        <v>16</v>
      </c>
      <c r="Z4322">
        <v>8</v>
      </c>
      <c r="AA4322">
        <v>10</v>
      </c>
      <c r="AB4322">
        <v>4</v>
      </c>
      <c r="AC4322">
        <v>1</v>
      </c>
      <c r="AD4322">
        <v>3</v>
      </c>
      <c r="AE4322">
        <f>SUM(M4322:N4322)/SUM(K4322:AD4322)</f>
        <v>0.19148936170212766</v>
      </c>
      <c r="AF4322">
        <f>SUM(S4322,Y4322)/SUM(K4322:AD4322)</f>
        <v>0.23404255319148937</v>
      </c>
      <c r="AG4322">
        <f t="shared" si="286"/>
        <v>0.16312056737588654</v>
      </c>
      <c r="AH4322">
        <f t="shared" si="287"/>
        <v>2.8368794326241134E-2</v>
      </c>
      <c r="AI4322">
        <f t="shared" si="288"/>
        <v>0.13475177304964539</v>
      </c>
      <c r="AJ4322">
        <f t="shared" si="289"/>
        <v>0.24822695035460993</v>
      </c>
    </row>
    <row r="4323" spans="1:38" x14ac:dyDescent="0.2">
      <c r="A4323" t="s">
        <v>921</v>
      </c>
      <c r="B4323">
        <v>6</v>
      </c>
      <c r="C4323">
        <v>84</v>
      </c>
      <c r="D4323">
        <f>C4323-B4323</f>
        <v>78</v>
      </c>
      <c r="E4323">
        <v>0.2218</v>
      </c>
      <c r="F4323">
        <v>1.0000000000000001E-5</v>
      </c>
      <c r="G4323">
        <v>30</v>
      </c>
      <c r="H4323" t="s">
        <v>46</v>
      </c>
      <c r="I4323" t="s">
        <v>44</v>
      </c>
      <c r="J4323">
        <v>2.0720000000000001</v>
      </c>
      <c r="K4323">
        <v>2</v>
      </c>
      <c r="L4323">
        <v>0</v>
      </c>
      <c r="M4323">
        <v>7</v>
      </c>
      <c r="N4323">
        <v>8</v>
      </c>
      <c r="O4323">
        <v>1</v>
      </c>
      <c r="P4323">
        <v>5</v>
      </c>
      <c r="Q4323">
        <v>1</v>
      </c>
      <c r="R4323">
        <v>0</v>
      </c>
      <c r="S4323">
        <v>6</v>
      </c>
      <c r="T4323">
        <v>1</v>
      </c>
      <c r="U4323">
        <v>0</v>
      </c>
      <c r="V4323">
        <v>0</v>
      </c>
      <c r="W4323">
        <v>1</v>
      </c>
      <c r="X4323">
        <v>4</v>
      </c>
      <c r="Y4323">
        <v>5</v>
      </c>
      <c r="Z4323">
        <v>3</v>
      </c>
      <c r="AA4323">
        <v>2</v>
      </c>
      <c r="AB4323">
        <v>0</v>
      </c>
      <c r="AC4323">
        <v>0</v>
      </c>
      <c r="AD4323">
        <v>1</v>
      </c>
      <c r="AE4323">
        <f>SUM(M4323:N4323)/SUM(K4323:AD4323)</f>
        <v>0.31914893617021278</v>
      </c>
      <c r="AF4323">
        <f>SUM(S4323,Y4323)/SUM(K4323:AD4323)</f>
        <v>0.23404255319148937</v>
      </c>
      <c r="AG4323">
        <f t="shared" si="286"/>
        <v>0.1702127659574468</v>
      </c>
      <c r="AH4323">
        <f t="shared" si="287"/>
        <v>4.2553191489361701E-2</v>
      </c>
      <c r="AI4323">
        <f t="shared" si="288"/>
        <v>2.1276595744680851E-2</v>
      </c>
      <c r="AJ4323">
        <f t="shared" si="289"/>
        <v>0.21276595744680851</v>
      </c>
      <c r="AK4323">
        <v>1</v>
      </c>
      <c r="AL4323">
        <v>0</v>
      </c>
    </row>
    <row r="4324" spans="1:38" x14ac:dyDescent="0.2">
      <c r="A4324" t="s">
        <v>1253</v>
      </c>
      <c r="B4324">
        <v>29</v>
      </c>
      <c r="C4324">
        <v>498</v>
      </c>
      <c r="D4324">
        <f>C4324-B4324</f>
        <v>469</v>
      </c>
      <c r="E4324">
        <v>0.38329999999999997</v>
      </c>
      <c r="F4324">
        <v>8.3000000000000001E-4</v>
      </c>
      <c r="G4324">
        <v>78</v>
      </c>
      <c r="H4324" t="s">
        <v>46</v>
      </c>
      <c r="I4324" t="s">
        <v>59</v>
      </c>
      <c r="J4324">
        <v>2.0960000000000001</v>
      </c>
      <c r="K4324">
        <v>5</v>
      </c>
      <c r="L4324">
        <v>1</v>
      </c>
      <c r="M4324">
        <v>26</v>
      </c>
      <c r="N4324">
        <v>14</v>
      </c>
      <c r="O4324">
        <v>2</v>
      </c>
      <c r="P4324">
        <v>25</v>
      </c>
      <c r="Q4324">
        <v>5</v>
      </c>
      <c r="R4324">
        <v>0</v>
      </c>
      <c r="S4324">
        <v>33</v>
      </c>
      <c r="T4324">
        <v>1</v>
      </c>
      <c r="U4324">
        <v>0</v>
      </c>
      <c r="V4324">
        <v>11</v>
      </c>
      <c r="W4324">
        <v>6</v>
      </c>
      <c r="X4324">
        <v>7</v>
      </c>
      <c r="Y4324">
        <v>4</v>
      </c>
      <c r="Z4324">
        <v>11</v>
      </c>
      <c r="AA4324">
        <v>2</v>
      </c>
      <c r="AB4324">
        <v>0</v>
      </c>
      <c r="AC4324">
        <v>3</v>
      </c>
      <c r="AD4324">
        <v>2</v>
      </c>
      <c r="AE4324">
        <f>SUM(M4324:N4324)/SUM(K4324:AD4324)</f>
        <v>0.25316455696202533</v>
      </c>
      <c r="AF4324">
        <f>SUM(S4324,Y4324)/SUM(K4324:AD4324)</f>
        <v>0.23417721518987342</v>
      </c>
      <c r="AG4324">
        <f t="shared" si="286"/>
        <v>0.22784810126582278</v>
      </c>
      <c r="AH4324">
        <f t="shared" si="287"/>
        <v>4.4303797468354431E-2</v>
      </c>
      <c r="AI4324">
        <f t="shared" si="288"/>
        <v>6.3291139240506328E-3</v>
      </c>
      <c r="AJ4324">
        <f t="shared" si="289"/>
        <v>0.23417721518987342</v>
      </c>
    </row>
    <row r="4325" spans="1:38" x14ac:dyDescent="0.2">
      <c r="A4325" t="s">
        <v>943</v>
      </c>
      <c r="B4325">
        <v>1014</v>
      </c>
      <c r="C4325">
        <v>1211</v>
      </c>
      <c r="D4325">
        <f>C4325-B4325</f>
        <v>197</v>
      </c>
      <c r="E4325">
        <v>0.17349999999999999</v>
      </c>
      <c r="F4325" s="1">
        <v>9.9999999999999995E-7</v>
      </c>
      <c r="G4325">
        <v>18</v>
      </c>
      <c r="H4325" t="s">
        <v>32</v>
      </c>
      <c r="I4325" t="s">
        <v>33</v>
      </c>
      <c r="J4325">
        <v>2.4860000000000002</v>
      </c>
      <c r="K4325">
        <v>7</v>
      </c>
      <c r="L4325">
        <v>1</v>
      </c>
      <c r="M4325">
        <v>9</v>
      </c>
      <c r="N4325">
        <v>16</v>
      </c>
      <c r="O4325">
        <v>3</v>
      </c>
      <c r="P4325">
        <v>8</v>
      </c>
      <c r="Q4325">
        <v>2</v>
      </c>
      <c r="R4325">
        <v>0</v>
      </c>
      <c r="S4325">
        <v>22</v>
      </c>
      <c r="T4325">
        <v>3</v>
      </c>
      <c r="U4325">
        <v>0</v>
      </c>
      <c r="V4325">
        <v>10</v>
      </c>
      <c r="W4325">
        <v>4</v>
      </c>
      <c r="X4325">
        <v>3</v>
      </c>
      <c r="Y4325">
        <v>4</v>
      </c>
      <c r="Z4325">
        <v>8</v>
      </c>
      <c r="AA4325">
        <v>6</v>
      </c>
      <c r="AB4325">
        <v>2</v>
      </c>
      <c r="AC4325">
        <v>1</v>
      </c>
      <c r="AD4325">
        <v>2</v>
      </c>
      <c r="AE4325">
        <f>SUM(M4325:N4325)/SUM(K4325:AD4325)</f>
        <v>0.22522522522522523</v>
      </c>
      <c r="AF4325">
        <f>SUM(S4325,Y4325)/SUM(K4325:AD4325)</f>
        <v>0.23423423423423423</v>
      </c>
      <c r="AG4325">
        <f t="shared" si="286"/>
        <v>0.17117117117117117</v>
      </c>
      <c r="AH4325">
        <f t="shared" si="287"/>
        <v>5.4054054054054057E-2</v>
      </c>
      <c r="AI4325">
        <f t="shared" si="288"/>
        <v>4.5045045045045043E-2</v>
      </c>
      <c r="AJ4325">
        <f t="shared" si="289"/>
        <v>0.27027027027027029</v>
      </c>
      <c r="AK4325">
        <v>1</v>
      </c>
      <c r="AL4325">
        <v>1</v>
      </c>
    </row>
    <row r="4326" spans="1:38" x14ac:dyDescent="0.2">
      <c r="A4326" t="s">
        <v>1779</v>
      </c>
      <c r="B4326">
        <v>62</v>
      </c>
      <c r="C4326">
        <v>211</v>
      </c>
      <c r="D4326">
        <f>C4326-B4326</f>
        <v>149</v>
      </c>
      <c r="E4326">
        <v>0.29220000000000002</v>
      </c>
      <c r="F4326">
        <v>1.6899999999999999E-4</v>
      </c>
      <c r="G4326">
        <v>54</v>
      </c>
      <c r="H4326" t="s">
        <v>35</v>
      </c>
      <c r="I4326" t="s">
        <v>321</v>
      </c>
      <c r="J4326">
        <v>2.63</v>
      </c>
      <c r="K4326">
        <v>1</v>
      </c>
      <c r="L4326">
        <v>0</v>
      </c>
      <c r="M4326">
        <v>6</v>
      </c>
      <c r="N4326">
        <v>7</v>
      </c>
      <c r="O4326">
        <v>1</v>
      </c>
      <c r="P4326">
        <v>7</v>
      </c>
      <c r="Q4326">
        <v>0</v>
      </c>
      <c r="R4326">
        <v>1</v>
      </c>
      <c r="S4326">
        <v>12</v>
      </c>
      <c r="T4326">
        <v>2</v>
      </c>
      <c r="U4326">
        <v>0</v>
      </c>
      <c r="V4326">
        <v>4</v>
      </c>
      <c r="W4326">
        <v>6</v>
      </c>
      <c r="X4326">
        <v>1</v>
      </c>
      <c r="Y4326">
        <v>3</v>
      </c>
      <c r="Z4326">
        <v>8</v>
      </c>
      <c r="AA4326">
        <v>2</v>
      </c>
      <c r="AB4326">
        <v>2</v>
      </c>
      <c r="AC4326">
        <v>0</v>
      </c>
      <c r="AD4326">
        <v>1</v>
      </c>
      <c r="AE4326">
        <f>SUM(M4326:N4326)/SUM(K4326:AD4326)</f>
        <v>0.203125</v>
      </c>
      <c r="AF4326">
        <f>SUM(S4326,Y4326)/SUM(K4326:AD4326)</f>
        <v>0.234375</v>
      </c>
      <c r="AG4326">
        <f t="shared" si="286"/>
        <v>0.21875</v>
      </c>
      <c r="AH4326">
        <f t="shared" si="287"/>
        <v>3.125E-2</v>
      </c>
      <c r="AI4326">
        <f t="shared" si="288"/>
        <v>7.8125E-2</v>
      </c>
      <c r="AJ4326">
        <f t="shared" si="289"/>
        <v>0.234375</v>
      </c>
    </row>
    <row r="4327" spans="1:38" x14ac:dyDescent="0.2">
      <c r="A4327" t="s">
        <v>1322</v>
      </c>
      <c r="B4327">
        <v>347</v>
      </c>
      <c r="C4327">
        <v>680</v>
      </c>
      <c r="D4327">
        <f>C4327-B4327</f>
        <v>333</v>
      </c>
      <c r="E4327">
        <v>0.36249999999999999</v>
      </c>
      <c r="F4327">
        <v>0.13930000000000001</v>
      </c>
      <c r="G4327">
        <v>66</v>
      </c>
      <c r="H4327" t="s">
        <v>35</v>
      </c>
      <c r="I4327" t="s">
        <v>33</v>
      </c>
      <c r="J4327">
        <v>2.5459999999999998</v>
      </c>
      <c r="K4327">
        <v>8</v>
      </c>
      <c r="L4327">
        <v>0</v>
      </c>
      <c r="M4327">
        <v>9</v>
      </c>
      <c r="N4327">
        <v>17</v>
      </c>
      <c r="O4327">
        <v>5</v>
      </c>
      <c r="P4327">
        <v>10</v>
      </c>
      <c r="Q4327">
        <v>6</v>
      </c>
      <c r="R4327">
        <v>3</v>
      </c>
      <c r="S4327">
        <v>27</v>
      </c>
      <c r="T4327">
        <v>7</v>
      </c>
      <c r="U4327">
        <v>1</v>
      </c>
      <c r="V4327">
        <v>16</v>
      </c>
      <c r="W4327">
        <v>6</v>
      </c>
      <c r="X4327">
        <v>15</v>
      </c>
      <c r="Y4327">
        <v>15</v>
      </c>
      <c r="Z4327">
        <v>17</v>
      </c>
      <c r="AA4327">
        <v>7</v>
      </c>
      <c r="AB4327">
        <v>3</v>
      </c>
      <c r="AC4327">
        <v>0</v>
      </c>
      <c r="AD4327">
        <v>7</v>
      </c>
      <c r="AE4327">
        <f>SUM(M4327:N4327)/SUM(K4327:AD4327)</f>
        <v>0.14525139664804471</v>
      </c>
      <c r="AF4327">
        <f>SUM(S4327,Y4327)/SUM(K4327:AD4327)</f>
        <v>0.23463687150837989</v>
      </c>
      <c r="AG4327">
        <f t="shared" si="286"/>
        <v>0.13407821229050279</v>
      </c>
      <c r="AH4327">
        <f t="shared" si="287"/>
        <v>6.7039106145251395E-2</v>
      </c>
      <c r="AI4327">
        <f t="shared" si="288"/>
        <v>7.8212290502793297E-2</v>
      </c>
      <c r="AJ4327">
        <f t="shared" si="289"/>
        <v>0.34078212290502791</v>
      </c>
    </row>
    <row r="4328" spans="1:38" x14ac:dyDescent="0.2">
      <c r="A4328" t="s">
        <v>902</v>
      </c>
      <c r="B4328">
        <v>444</v>
      </c>
      <c r="C4328">
        <v>698</v>
      </c>
      <c r="D4328">
        <f>C4328-B4328</f>
        <v>254</v>
      </c>
      <c r="E4328">
        <v>0.15509999999999999</v>
      </c>
      <c r="F4328">
        <v>2.2800000000000001E-4</v>
      </c>
      <c r="G4328">
        <v>6</v>
      </c>
      <c r="H4328" t="s">
        <v>35</v>
      </c>
      <c r="I4328" t="s">
        <v>44</v>
      </c>
      <c r="J4328">
        <v>2.75</v>
      </c>
      <c r="K4328">
        <v>9</v>
      </c>
      <c r="L4328">
        <v>0</v>
      </c>
      <c r="M4328">
        <v>9</v>
      </c>
      <c r="N4328">
        <v>16</v>
      </c>
      <c r="O4328">
        <v>1</v>
      </c>
      <c r="P4328">
        <v>11</v>
      </c>
      <c r="Q4328">
        <v>3</v>
      </c>
      <c r="R4328">
        <v>3</v>
      </c>
      <c r="S4328">
        <v>16</v>
      </c>
      <c r="T4328">
        <v>4</v>
      </c>
      <c r="U4328">
        <v>1</v>
      </c>
      <c r="V4328">
        <v>6</v>
      </c>
      <c r="W4328">
        <v>3</v>
      </c>
      <c r="X4328">
        <v>3</v>
      </c>
      <c r="Y4328">
        <v>11</v>
      </c>
      <c r="Z4328">
        <v>8</v>
      </c>
      <c r="AA4328">
        <v>5</v>
      </c>
      <c r="AB4328">
        <v>3</v>
      </c>
      <c r="AC4328">
        <v>0</v>
      </c>
      <c r="AD4328">
        <v>3</v>
      </c>
      <c r="AE4328">
        <f>SUM(M4328:N4328)/SUM(K4328:AD4328)</f>
        <v>0.21739130434782608</v>
      </c>
      <c r="AF4328">
        <f>SUM(S4328,Y4328)/SUM(K4328:AD4328)</f>
        <v>0.23478260869565218</v>
      </c>
      <c r="AG4328">
        <f t="shared" si="286"/>
        <v>0.2</v>
      </c>
      <c r="AH4328">
        <f t="shared" si="287"/>
        <v>3.4782608695652174E-2</v>
      </c>
      <c r="AI4328">
        <f t="shared" si="288"/>
        <v>9.5652173913043481E-2</v>
      </c>
      <c r="AJ4328">
        <f t="shared" si="289"/>
        <v>0.21739130434782608</v>
      </c>
    </row>
    <row r="4329" spans="1:38" x14ac:dyDescent="0.2">
      <c r="A4329" t="s">
        <v>1248</v>
      </c>
      <c r="B4329">
        <v>123</v>
      </c>
      <c r="C4329">
        <v>164</v>
      </c>
      <c r="D4329">
        <f>C4329-B4329</f>
        <v>41</v>
      </c>
      <c r="E4329">
        <v>0.1482</v>
      </c>
      <c r="F4329" s="1">
        <v>3.0000000000000001E-6</v>
      </c>
      <c r="G4329">
        <v>6</v>
      </c>
      <c r="H4329" t="s">
        <v>35</v>
      </c>
      <c r="I4329" t="s">
        <v>49</v>
      </c>
      <c r="J4329">
        <v>3.956</v>
      </c>
      <c r="K4329">
        <v>3</v>
      </c>
      <c r="L4329">
        <v>0</v>
      </c>
      <c r="M4329">
        <v>0</v>
      </c>
      <c r="N4329">
        <v>1</v>
      </c>
      <c r="O4329">
        <v>0</v>
      </c>
      <c r="P4329">
        <v>3</v>
      </c>
      <c r="Q4329">
        <v>1</v>
      </c>
      <c r="R4329">
        <v>1</v>
      </c>
      <c r="S4329">
        <v>6</v>
      </c>
      <c r="T4329">
        <v>5</v>
      </c>
      <c r="U4329">
        <v>0</v>
      </c>
      <c r="V4329">
        <v>2</v>
      </c>
      <c r="W4329">
        <v>1</v>
      </c>
      <c r="X4329">
        <v>2</v>
      </c>
      <c r="Y4329">
        <v>2</v>
      </c>
      <c r="Z4329">
        <v>1</v>
      </c>
      <c r="AA4329">
        <v>1</v>
      </c>
      <c r="AB4329">
        <v>3</v>
      </c>
      <c r="AC4329">
        <v>0</v>
      </c>
      <c r="AD4329">
        <v>2</v>
      </c>
      <c r="AE4329">
        <f>SUM(M4329:N4329)/SUM(K4329:AD4329)</f>
        <v>2.9411764705882353E-2</v>
      </c>
      <c r="AF4329">
        <f>SUM(S4329,Y4329)/SUM(K4329:AD4329)</f>
        <v>0.23529411764705882</v>
      </c>
      <c r="AG4329">
        <f t="shared" si="286"/>
        <v>0.20588235294117646</v>
      </c>
      <c r="AH4329">
        <f t="shared" si="287"/>
        <v>5.8823529411764705E-2</v>
      </c>
      <c r="AI4329">
        <f t="shared" si="288"/>
        <v>0.26470588235294118</v>
      </c>
      <c r="AJ4329">
        <f t="shared" si="289"/>
        <v>0.20588235294117646</v>
      </c>
    </row>
    <row r="4330" spans="1:38" x14ac:dyDescent="0.2">
      <c r="A4330" t="s">
        <v>1716</v>
      </c>
      <c r="B4330">
        <v>921</v>
      </c>
      <c r="C4330">
        <v>954</v>
      </c>
      <c r="D4330">
        <f>C4330-B4330</f>
        <v>33</v>
      </c>
      <c r="E4330">
        <v>0.21820000000000001</v>
      </c>
      <c r="F4330">
        <v>1.0369999999999999E-3</v>
      </c>
      <c r="G4330">
        <v>30</v>
      </c>
      <c r="H4330" t="s">
        <v>35</v>
      </c>
      <c r="I4330" t="s">
        <v>33</v>
      </c>
      <c r="J4330">
        <v>3.7090000000000001</v>
      </c>
      <c r="K4330">
        <v>4</v>
      </c>
      <c r="L4330">
        <v>0</v>
      </c>
      <c r="M4330">
        <v>0</v>
      </c>
      <c r="N4330">
        <v>3</v>
      </c>
      <c r="O4330">
        <v>0</v>
      </c>
      <c r="P4330">
        <v>1</v>
      </c>
      <c r="Q4330">
        <v>0</v>
      </c>
      <c r="R4330">
        <v>3</v>
      </c>
      <c r="S4330">
        <v>5</v>
      </c>
      <c r="T4330">
        <v>1</v>
      </c>
      <c r="U4330">
        <v>0</v>
      </c>
      <c r="V4330">
        <v>1</v>
      </c>
      <c r="W4330">
        <v>1</v>
      </c>
      <c r="X4330">
        <v>1</v>
      </c>
      <c r="Y4330">
        <v>3</v>
      </c>
      <c r="Z4330">
        <v>2</v>
      </c>
      <c r="AA4330">
        <v>5</v>
      </c>
      <c r="AB4330">
        <v>2</v>
      </c>
      <c r="AC4330">
        <v>1</v>
      </c>
      <c r="AD4330">
        <v>1</v>
      </c>
      <c r="AE4330">
        <f>SUM(M4330:N4330)/SUM(K4330:AD4330)</f>
        <v>8.8235294117647065E-2</v>
      </c>
      <c r="AF4330">
        <f>SUM(S4330,Y4330)/SUM(K4330:AD4330)</f>
        <v>0.23529411764705882</v>
      </c>
      <c r="AG4330">
        <f t="shared" si="286"/>
        <v>0.17647058823529413</v>
      </c>
      <c r="AH4330">
        <f t="shared" si="287"/>
        <v>5.8823529411764705E-2</v>
      </c>
      <c r="AI4330">
        <f t="shared" si="288"/>
        <v>0.17647058823529413</v>
      </c>
      <c r="AJ4330">
        <f t="shared" si="289"/>
        <v>0.26470588235294118</v>
      </c>
    </row>
    <row r="4331" spans="1:38" x14ac:dyDescent="0.2">
      <c r="A4331" t="s">
        <v>301</v>
      </c>
      <c r="B4331">
        <v>177</v>
      </c>
      <c r="C4331">
        <v>274</v>
      </c>
      <c r="D4331">
        <f>C4331-B4331</f>
        <v>97</v>
      </c>
      <c r="E4331">
        <v>0.2077</v>
      </c>
      <c r="F4331">
        <v>8.5899999999999995E-4</v>
      </c>
      <c r="G4331">
        <v>30</v>
      </c>
      <c r="H4331" t="s">
        <v>46</v>
      </c>
      <c r="I4331" t="s">
        <v>36</v>
      </c>
      <c r="J4331">
        <v>3.6389999999999998</v>
      </c>
      <c r="K4331">
        <v>4</v>
      </c>
      <c r="L4331">
        <v>1</v>
      </c>
      <c r="M4331">
        <v>6</v>
      </c>
      <c r="N4331">
        <v>7</v>
      </c>
      <c r="O4331">
        <v>6</v>
      </c>
      <c r="P4331">
        <v>6</v>
      </c>
      <c r="Q4331">
        <v>2</v>
      </c>
      <c r="R4331">
        <v>5</v>
      </c>
      <c r="S4331">
        <v>12</v>
      </c>
      <c r="T4331">
        <v>6</v>
      </c>
      <c r="U4331">
        <v>2</v>
      </c>
      <c r="V4331">
        <v>3</v>
      </c>
      <c r="W4331">
        <v>0</v>
      </c>
      <c r="X4331">
        <v>1</v>
      </c>
      <c r="Y4331">
        <v>8</v>
      </c>
      <c r="Z4331">
        <v>6</v>
      </c>
      <c r="AA4331">
        <v>6</v>
      </c>
      <c r="AB4331">
        <v>3</v>
      </c>
      <c r="AC4331">
        <v>0</v>
      </c>
      <c r="AD4331">
        <v>1</v>
      </c>
      <c r="AE4331">
        <f>SUM(M4331:N4331)/SUM(K4331:AD4331)</f>
        <v>0.15294117647058825</v>
      </c>
      <c r="AF4331">
        <f>SUM(S4331,Y4331)/SUM(K4331:AD4331)</f>
        <v>0.23529411764705882</v>
      </c>
      <c r="AG4331">
        <f t="shared" si="286"/>
        <v>0.11764705882352941</v>
      </c>
      <c r="AH4331">
        <f t="shared" si="287"/>
        <v>8.2352941176470587E-2</v>
      </c>
      <c r="AI4331">
        <f t="shared" si="288"/>
        <v>0.18823529411764706</v>
      </c>
      <c r="AJ4331">
        <f t="shared" si="289"/>
        <v>0.22352941176470589</v>
      </c>
    </row>
    <row r="4332" spans="1:38" x14ac:dyDescent="0.2">
      <c r="A4332" t="s">
        <v>1605</v>
      </c>
      <c r="B4332">
        <v>3</v>
      </c>
      <c r="C4332">
        <v>137</v>
      </c>
      <c r="D4332">
        <f>C4332-B4332</f>
        <v>134</v>
      </c>
      <c r="E4332">
        <v>0.20280000000000001</v>
      </c>
      <c r="F4332" s="1">
        <v>3.9999999999999998E-6</v>
      </c>
      <c r="G4332">
        <v>30</v>
      </c>
      <c r="H4332" t="s">
        <v>32</v>
      </c>
      <c r="I4332" t="s">
        <v>1606</v>
      </c>
      <c r="J4332">
        <v>2.56</v>
      </c>
      <c r="K4332">
        <v>3</v>
      </c>
      <c r="L4332">
        <v>0</v>
      </c>
      <c r="M4332">
        <v>10</v>
      </c>
      <c r="N4332">
        <v>2</v>
      </c>
      <c r="O4332">
        <v>2</v>
      </c>
      <c r="P4332">
        <v>7</v>
      </c>
      <c r="Q4332">
        <v>1</v>
      </c>
      <c r="R4332">
        <v>1</v>
      </c>
      <c r="S4332">
        <v>11</v>
      </c>
      <c r="T4332">
        <v>1</v>
      </c>
      <c r="U4332">
        <v>0</v>
      </c>
      <c r="V4332">
        <v>6</v>
      </c>
      <c r="W4332">
        <v>1</v>
      </c>
      <c r="X4332">
        <v>2</v>
      </c>
      <c r="Y4332">
        <v>5</v>
      </c>
      <c r="Z4332">
        <v>7</v>
      </c>
      <c r="AA4332">
        <v>6</v>
      </c>
      <c r="AB4332">
        <v>1</v>
      </c>
      <c r="AC4332">
        <v>0</v>
      </c>
      <c r="AD4332">
        <v>2</v>
      </c>
      <c r="AE4332">
        <f>SUM(M4332:N4332)/SUM(K4332:AD4332)</f>
        <v>0.17647058823529413</v>
      </c>
      <c r="AF4332">
        <f>SUM(S4332,Y4332)/SUM(K4332:AD4332)</f>
        <v>0.23529411764705882</v>
      </c>
      <c r="AG4332">
        <f t="shared" si="286"/>
        <v>0.16176470588235295</v>
      </c>
      <c r="AH4332">
        <f t="shared" si="287"/>
        <v>5.8823529411764705E-2</v>
      </c>
      <c r="AI4332">
        <f t="shared" si="288"/>
        <v>4.4117647058823532E-2</v>
      </c>
      <c r="AJ4332">
        <f t="shared" si="289"/>
        <v>0.3235294117647059</v>
      </c>
      <c r="AK4332">
        <v>2</v>
      </c>
      <c r="AL4332">
        <v>0</v>
      </c>
    </row>
    <row r="4333" spans="1:38" x14ac:dyDescent="0.2">
      <c r="A4333" t="s">
        <v>2223</v>
      </c>
      <c r="B4333">
        <v>89</v>
      </c>
      <c r="C4333">
        <v>193</v>
      </c>
      <c r="D4333">
        <f>C4333-B4333</f>
        <v>104</v>
      </c>
      <c r="E4333">
        <v>0.25679999999999997</v>
      </c>
      <c r="F4333">
        <v>9.5000000000000005E-5</v>
      </c>
      <c r="G4333">
        <v>42</v>
      </c>
      <c r="H4333" t="s">
        <v>35</v>
      </c>
      <c r="I4333" t="s">
        <v>36</v>
      </c>
      <c r="J4333">
        <v>3.141</v>
      </c>
      <c r="K4333">
        <v>5</v>
      </c>
      <c r="L4333">
        <v>0</v>
      </c>
      <c r="M4333">
        <v>10</v>
      </c>
      <c r="N4333">
        <v>8</v>
      </c>
      <c r="O4333">
        <v>3</v>
      </c>
      <c r="P4333">
        <v>3</v>
      </c>
      <c r="Q4333">
        <v>0</v>
      </c>
      <c r="R4333">
        <v>7</v>
      </c>
      <c r="S4333">
        <v>13</v>
      </c>
      <c r="T4333">
        <v>8</v>
      </c>
      <c r="U4333">
        <v>4</v>
      </c>
      <c r="V4333">
        <v>10</v>
      </c>
      <c r="W4333">
        <v>2</v>
      </c>
      <c r="X4333">
        <v>7</v>
      </c>
      <c r="Y4333">
        <v>11</v>
      </c>
      <c r="Z4333">
        <v>5</v>
      </c>
      <c r="AA4333">
        <v>4</v>
      </c>
      <c r="AB4333">
        <v>2</v>
      </c>
      <c r="AC4333">
        <v>0</v>
      </c>
      <c r="AD4333">
        <v>0</v>
      </c>
      <c r="AE4333">
        <f>SUM(M4333:N4333)/SUM(K4333:AD4333)</f>
        <v>0.17647058823529413</v>
      </c>
      <c r="AF4333">
        <f>SUM(S4333,Y4333)/SUM(K4333:AD4333)</f>
        <v>0.23529411764705882</v>
      </c>
      <c r="AG4333">
        <f t="shared" si="286"/>
        <v>9.8039215686274508E-2</v>
      </c>
      <c r="AH4333">
        <f t="shared" si="287"/>
        <v>2.9411764705882353E-2</v>
      </c>
      <c r="AI4333">
        <f t="shared" si="288"/>
        <v>0.20588235294117646</v>
      </c>
      <c r="AJ4333">
        <f t="shared" si="289"/>
        <v>0.25490196078431371</v>
      </c>
    </row>
    <row r="4334" spans="1:38" x14ac:dyDescent="0.2">
      <c r="A4334" t="s">
        <v>2115</v>
      </c>
      <c r="B4334">
        <v>641</v>
      </c>
      <c r="C4334">
        <v>1354</v>
      </c>
      <c r="D4334">
        <f>C4334-B4334</f>
        <v>713</v>
      </c>
      <c r="E4334">
        <v>0.1835</v>
      </c>
      <c r="F4334">
        <v>1.173E-3</v>
      </c>
      <c r="G4334">
        <v>18</v>
      </c>
      <c r="H4334" t="s">
        <v>35</v>
      </c>
      <c r="I4334" t="s">
        <v>44</v>
      </c>
      <c r="J4334">
        <v>2.46</v>
      </c>
      <c r="K4334">
        <v>17</v>
      </c>
      <c r="L4334">
        <v>0</v>
      </c>
      <c r="M4334">
        <v>24</v>
      </c>
      <c r="N4334">
        <v>33</v>
      </c>
      <c r="O4334">
        <v>2</v>
      </c>
      <c r="P4334">
        <v>31</v>
      </c>
      <c r="Q4334">
        <v>11</v>
      </c>
      <c r="R4334">
        <v>5</v>
      </c>
      <c r="S4334">
        <v>51</v>
      </c>
      <c r="T4334">
        <v>7</v>
      </c>
      <c r="U4334">
        <v>2</v>
      </c>
      <c r="V4334">
        <v>21</v>
      </c>
      <c r="W4334">
        <v>8</v>
      </c>
      <c r="X4334">
        <v>15</v>
      </c>
      <c r="Y4334">
        <v>21</v>
      </c>
      <c r="Z4334">
        <v>34</v>
      </c>
      <c r="AA4334">
        <v>11</v>
      </c>
      <c r="AB4334">
        <v>3</v>
      </c>
      <c r="AC4334">
        <v>3</v>
      </c>
      <c r="AD4334">
        <v>7</v>
      </c>
      <c r="AE4334">
        <f>SUM(M4334:N4334)/SUM(K4334:AD4334)</f>
        <v>0.18627450980392157</v>
      </c>
      <c r="AF4334">
        <f>SUM(S4334,Y4334)/SUM(K4334:AD4334)</f>
        <v>0.23529411764705882</v>
      </c>
      <c r="AG4334">
        <f t="shared" si="286"/>
        <v>0.18300653594771241</v>
      </c>
      <c r="AH4334">
        <f t="shared" si="287"/>
        <v>3.9215686274509803E-2</v>
      </c>
      <c r="AI4334">
        <f t="shared" si="288"/>
        <v>5.5555555555555552E-2</v>
      </c>
      <c r="AJ4334">
        <f t="shared" si="289"/>
        <v>0.30065359477124182</v>
      </c>
      <c r="AK4334">
        <v>1</v>
      </c>
      <c r="AL4334">
        <v>0</v>
      </c>
    </row>
    <row r="4335" spans="1:38" x14ac:dyDescent="0.2">
      <c r="A4335" t="s">
        <v>2872</v>
      </c>
      <c r="B4335">
        <v>213</v>
      </c>
      <c r="C4335">
        <v>282</v>
      </c>
      <c r="D4335">
        <f>C4335-B4335</f>
        <v>69</v>
      </c>
      <c r="E4335">
        <v>0.34079999999999999</v>
      </c>
      <c r="F4335">
        <v>2.3E-5</v>
      </c>
      <c r="G4335">
        <v>66</v>
      </c>
      <c r="H4335" t="s">
        <v>32</v>
      </c>
      <c r="I4335" t="s">
        <v>49</v>
      </c>
      <c r="J4335">
        <v>3.6619999999999999</v>
      </c>
      <c r="K4335">
        <v>2</v>
      </c>
      <c r="L4335">
        <v>1</v>
      </c>
      <c r="M4335">
        <v>5</v>
      </c>
      <c r="N4335">
        <v>8</v>
      </c>
      <c r="O4335">
        <v>4</v>
      </c>
      <c r="P4335">
        <v>1</v>
      </c>
      <c r="Q4335">
        <v>1</v>
      </c>
      <c r="R4335">
        <v>3</v>
      </c>
      <c r="S4335">
        <v>13</v>
      </c>
      <c r="T4335">
        <v>5</v>
      </c>
      <c r="U4335">
        <v>4</v>
      </c>
      <c r="V4335">
        <v>3</v>
      </c>
      <c r="W4335">
        <v>0</v>
      </c>
      <c r="X4335">
        <v>1</v>
      </c>
      <c r="Y4335">
        <v>3</v>
      </c>
      <c r="Z4335">
        <v>4</v>
      </c>
      <c r="AA4335">
        <v>2</v>
      </c>
      <c r="AB4335">
        <v>5</v>
      </c>
      <c r="AC4335">
        <v>1</v>
      </c>
      <c r="AD4335">
        <v>2</v>
      </c>
      <c r="AE4335">
        <f>SUM(M4335:N4335)/SUM(K4335:AD4335)</f>
        <v>0.19117647058823528</v>
      </c>
      <c r="AF4335">
        <f>SUM(S4335,Y4335)/SUM(K4335:AD4335)</f>
        <v>0.23529411764705882</v>
      </c>
      <c r="AG4335">
        <f t="shared" si="286"/>
        <v>4.4117647058823532E-2</v>
      </c>
      <c r="AH4335">
        <f t="shared" si="287"/>
        <v>0.10294117647058823</v>
      </c>
      <c r="AI4335">
        <f t="shared" si="288"/>
        <v>0.25</v>
      </c>
      <c r="AJ4335">
        <f t="shared" si="289"/>
        <v>0.17647058823529413</v>
      </c>
    </row>
    <row r="4336" spans="1:38" x14ac:dyDescent="0.2">
      <c r="A4336" t="s">
        <v>1327</v>
      </c>
      <c r="B4336">
        <v>69</v>
      </c>
      <c r="C4336">
        <v>148</v>
      </c>
      <c r="D4336">
        <f>C4336-B4336</f>
        <v>79</v>
      </c>
      <c r="E4336">
        <v>0.35020000000000001</v>
      </c>
      <c r="F4336">
        <v>9.6369999999999997E-3</v>
      </c>
      <c r="G4336">
        <v>66</v>
      </c>
      <c r="H4336" t="s">
        <v>35</v>
      </c>
      <c r="I4336" t="s">
        <v>44</v>
      </c>
      <c r="J4336">
        <v>3.0390000000000001</v>
      </c>
      <c r="K4336">
        <v>1</v>
      </c>
      <c r="L4336">
        <v>0</v>
      </c>
      <c r="M4336">
        <v>4</v>
      </c>
      <c r="N4336">
        <v>6</v>
      </c>
      <c r="O4336">
        <v>1</v>
      </c>
      <c r="P4336">
        <v>3</v>
      </c>
      <c r="Q4336">
        <v>1</v>
      </c>
      <c r="R4336">
        <v>3</v>
      </c>
      <c r="S4336">
        <v>8</v>
      </c>
      <c r="T4336">
        <v>4</v>
      </c>
      <c r="U4336">
        <v>1</v>
      </c>
      <c r="V4336">
        <v>4</v>
      </c>
      <c r="W4336">
        <v>3</v>
      </c>
      <c r="X4336">
        <v>2</v>
      </c>
      <c r="Y4336">
        <v>4</v>
      </c>
      <c r="Z4336">
        <v>1</v>
      </c>
      <c r="AA4336">
        <v>1</v>
      </c>
      <c r="AB4336">
        <v>2</v>
      </c>
      <c r="AC4336">
        <v>1</v>
      </c>
      <c r="AD4336">
        <v>1</v>
      </c>
      <c r="AE4336">
        <f>SUM(M4336:N4336)/SUM(K4336:AD4336)</f>
        <v>0.19607843137254902</v>
      </c>
      <c r="AF4336">
        <f>SUM(S4336,Y4336)/SUM(K4336:AD4336)</f>
        <v>0.23529411764705882</v>
      </c>
      <c r="AG4336">
        <f t="shared" si="286"/>
        <v>0.13725490196078433</v>
      </c>
      <c r="AH4336">
        <f t="shared" si="287"/>
        <v>5.8823529411764705E-2</v>
      </c>
      <c r="AI4336">
        <f t="shared" si="288"/>
        <v>0.19607843137254902</v>
      </c>
      <c r="AJ4336">
        <f t="shared" si="289"/>
        <v>0.17647058823529413</v>
      </c>
    </row>
    <row r="4337" spans="1:38" x14ac:dyDescent="0.2">
      <c r="A4337" t="s">
        <v>3029</v>
      </c>
      <c r="B4337">
        <v>854</v>
      </c>
      <c r="C4337">
        <v>1058</v>
      </c>
      <c r="D4337">
        <f>C4337-B4337</f>
        <v>204</v>
      </c>
      <c r="E4337">
        <v>0.25559999999999999</v>
      </c>
      <c r="F4337" s="1">
        <v>1.9999999999999999E-6</v>
      </c>
      <c r="G4337">
        <v>42</v>
      </c>
      <c r="H4337" t="s">
        <v>35</v>
      </c>
      <c r="I4337" t="s">
        <v>33</v>
      </c>
      <c r="J4337">
        <v>2.581</v>
      </c>
      <c r="K4337">
        <v>4</v>
      </c>
      <c r="L4337">
        <v>0</v>
      </c>
      <c r="M4337">
        <v>6</v>
      </c>
      <c r="N4337">
        <v>18</v>
      </c>
      <c r="O4337">
        <v>3</v>
      </c>
      <c r="P4337">
        <v>4</v>
      </c>
      <c r="Q4337">
        <v>5</v>
      </c>
      <c r="R4337">
        <v>4</v>
      </c>
      <c r="S4337">
        <v>18</v>
      </c>
      <c r="T4337">
        <v>5</v>
      </c>
      <c r="U4337">
        <v>3</v>
      </c>
      <c r="V4337">
        <v>10</v>
      </c>
      <c r="W4337">
        <v>4</v>
      </c>
      <c r="X4337">
        <v>7</v>
      </c>
      <c r="Y4337">
        <v>10</v>
      </c>
      <c r="Z4337">
        <v>4</v>
      </c>
      <c r="AA4337">
        <v>10</v>
      </c>
      <c r="AB4337">
        <v>2</v>
      </c>
      <c r="AC4337">
        <v>1</v>
      </c>
      <c r="AD4337">
        <v>1</v>
      </c>
      <c r="AE4337">
        <f>SUM(M4337:N4337)/SUM(K4337:AD4337)</f>
        <v>0.20168067226890757</v>
      </c>
      <c r="AF4337">
        <f>SUM(S4337,Y4337)/SUM(K4337:AD4337)</f>
        <v>0.23529411764705882</v>
      </c>
      <c r="AG4337">
        <f t="shared" si="286"/>
        <v>0.10084033613445378</v>
      </c>
      <c r="AH4337">
        <f t="shared" si="287"/>
        <v>4.2016806722689079E-2</v>
      </c>
      <c r="AI4337">
        <f t="shared" si="288"/>
        <v>0.11764705882352941</v>
      </c>
      <c r="AJ4337">
        <f t="shared" si="289"/>
        <v>0.30252100840336132</v>
      </c>
    </row>
    <row r="4338" spans="1:38" x14ac:dyDescent="0.2">
      <c r="A4338" t="s">
        <v>2754</v>
      </c>
      <c r="B4338">
        <v>438</v>
      </c>
      <c r="C4338">
        <v>503</v>
      </c>
      <c r="D4338">
        <f>C4338-B4338</f>
        <v>65</v>
      </c>
      <c r="E4338">
        <v>0.15989999999999999</v>
      </c>
      <c r="F4338">
        <v>1.7830000000000001E-3</v>
      </c>
      <c r="G4338">
        <v>6</v>
      </c>
      <c r="H4338" t="s">
        <v>35</v>
      </c>
      <c r="I4338" t="s">
        <v>33</v>
      </c>
      <c r="J4338">
        <v>2.3959999999999999</v>
      </c>
      <c r="K4338">
        <v>2</v>
      </c>
      <c r="L4338">
        <v>0</v>
      </c>
      <c r="M4338">
        <v>3</v>
      </c>
      <c r="N4338">
        <v>8</v>
      </c>
      <c r="O4338">
        <v>0</v>
      </c>
      <c r="P4338">
        <v>0</v>
      </c>
      <c r="Q4338">
        <v>4</v>
      </c>
      <c r="R4338">
        <v>1</v>
      </c>
      <c r="S4338">
        <v>9</v>
      </c>
      <c r="T4338">
        <v>4</v>
      </c>
      <c r="U4338">
        <v>0</v>
      </c>
      <c r="V4338">
        <v>2</v>
      </c>
      <c r="W4338">
        <v>1</v>
      </c>
      <c r="X4338">
        <v>6</v>
      </c>
      <c r="Y4338">
        <v>3</v>
      </c>
      <c r="Z4338">
        <v>4</v>
      </c>
      <c r="AA4338">
        <v>3</v>
      </c>
      <c r="AB4338">
        <v>1</v>
      </c>
      <c r="AC4338">
        <v>0</v>
      </c>
      <c r="AD4338">
        <v>0</v>
      </c>
      <c r="AE4338">
        <f>SUM(M4338:N4338)/SUM(K4338:AD4338)</f>
        <v>0.21568627450980393</v>
      </c>
      <c r="AF4338">
        <f>SUM(S4338,Y4338)/SUM(K4338:AD4338)</f>
        <v>0.23529411764705882</v>
      </c>
      <c r="AG4338">
        <f t="shared" si="286"/>
        <v>5.8823529411764705E-2</v>
      </c>
      <c r="AH4338">
        <f t="shared" si="287"/>
        <v>0</v>
      </c>
      <c r="AI4338">
        <f t="shared" si="288"/>
        <v>0.11764705882352941</v>
      </c>
      <c r="AJ4338">
        <f t="shared" si="289"/>
        <v>0.37254901960784315</v>
      </c>
    </row>
    <row r="4339" spans="1:38" x14ac:dyDescent="0.2">
      <c r="A4339" t="s">
        <v>492</v>
      </c>
      <c r="B4339">
        <v>5</v>
      </c>
      <c r="C4339">
        <v>275</v>
      </c>
      <c r="D4339">
        <f>C4339-B4339</f>
        <v>270</v>
      </c>
      <c r="E4339">
        <v>0.31569999999999998</v>
      </c>
      <c r="F4339">
        <v>1.4E-5</v>
      </c>
      <c r="G4339">
        <v>66</v>
      </c>
      <c r="H4339" t="s">
        <v>46</v>
      </c>
      <c r="I4339" t="s">
        <v>217</v>
      </c>
      <c r="J4339">
        <v>2.589</v>
      </c>
      <c r="K4339">
        <v>5</v>
      </c>
      <c r="L4339">
        <v>0</v>
      </c>
      <c r="M4339">
        <v>11</v>
      </c>
      <c r="N4339">
        <v>23</v>
      </c>
      <c r="O4339">
        <v>1</v>
      </c>
      <c r="P4339">
        <v>9</v>
      </c>
      <c r="Q4339">
        <v>0</v>
      </c>
      <c r="R4339">
        <v>6</v>
      </c>
      <c r="S4339">
        <v>22</v>
      </c>
      <c r="T4339">
        <v>4</v>
      </c>
      <c r="U4339">
        <v>2</v>
      </c>
      <c r="V4339">
        <v>5</v>
      </c>
      <c r="W4339">
        <v>4</v>
      </c>
      <c r="X4339">
        <v>10</v>
      </c>
      <c r="Y4339">
        <v>10</v>
      </c>
      <c r="Z4339">
        <v>9</v>
      </c>
      <c r="AA4339">
        <v>8</v>
      </c>
      <c r="AB4339">
        <v>3</v>
      </c>
      <c r="AC4339">
        <v>0</v>
      </c>
      <c r="AD4339">
        <v>4</v>
      </c>
      <c r="AE4339">
        <f>SUM(M4339:N4339)/SUM(K4339:AD4339)</f>
        <v>0.25</v>
      </c>
      <c r="AF4339">
        <f>SUM(S4339,Y4339)/SUM(K4339:AD4339)</f>
        <v>0.23529411764705882</v>
      </c>
      <c r="AG4339">
        <f t="shared" si="286"/>
        <v>0.13235294117647059</v>
      </c>
      <c r="AH4339">
        <f t="shared" si="287"/>
        <v>3.6764705882352942E-2</v>
      </c>
      <c r="AI4339">
        <f t="shared" si="288"/>
        <v>0.11029411764705882</v>
      </c>
      <c r="AJ4339">
        <f t="shared" si="289"/>
        <v>0.23529411764705882</v>
      </c>
      <c r="AK4339">
        <v>19</v>
      </c>
      <c r="AL4339">
        <v>0</v>
      </c>
    </row>
    <row r="4340" spans="1:38" x14ac:dyDescent="0.2">
      <c r="A4340" t="s">
        <v>2868</v>
      </c>
      <c r="B4340">
        <v>150</v>
      </c>
      <c r="C4340">
        <v>349</v>
      </c>
      <c r="D4340">
        <f>C4340-B4340</f>
        <v>199</v>
      </c>
      <c r="E4340">
        <v>0.32400000000000001</v>
      </c>
      <c r="F4340">
        <v>9.7400000000000004E-4</v>
      </c>
      <c r="G4340">
        <v>66</v>
      </c>
      <c r="H4340" t="s">
        <v>32</v>
      </c>
      <c r="I4340" t="s">
        <v>33</v>
      </c>
      <c r="J4340">
        <v>2.927</v>
      </c>
      <c r="K4340">
        <v>6</v>
      </c>
      <c r="L4340">
        <v>0</v>
      </c>
      <c r="M4340">
        <v>13</v>
      </c>
      <c r="N4340">
        <v>13</v>
      </c>
      <c r="O4340">
        <v>1</v>
      </c>
      <c r="P4340">
        <v>7</v>
      </c>
      <c r="Q4340">
        <v>0</v>
      </c>
      <c r="R4340">
        <v>7</v>
      </c>
      <c r="S4340">
        <v>20</v>
      </c>
      <c r="T4340">
        <v>5</v>
      </c>
      <c r="U4340">
        <v>3</v>
      </c>
      <c r="V4340">
        <v>4</v>
      </c>
      <c r="W4340">
        <v>5</v>
      </c>
      <c r="X4340">
        <v>7</v>
      </c>
      <c r="Y4340">
        <v>9</v>
      </c>
      <c r="Z4340">
        <v>13</v>
      </c>
      <c r="AA4340">
        <v>4</v>
      </c>
      <c r="AB4340">
        <v>3</v>
      </c>
      <c r="AC4340">
        <v>0</v>
      </c>
      <c r="AD4340">
        <v>3</v>
      </c>
      <c r="AE4340">
        <f>SUM(M4340:N4340)/SUM(K4340:AD4340)</f>
        <v>0.21138211382113822</v>
      </c>
      <c r="AF4340">
        <f>SUM(S4340,Y4340)/SUM(K4340:AD4340)</f>
        <v>0.23577235772357724</v>
      </c>
      <c r="AG4340">
        <f t="shared" si="286"/>
        <v>0.14634146341463414</v>
      </c>
      <c r="AH4340">
        <f t="shared" si="287"/>
        <v>3.2520325203252036E-2</v>
      </c>
      <c r="AI4340">
        <f t="shared" si="288"/>
        <v>0.14634146341463414</v>
      </c>
      <c r="AJ4340">
        <f t="shared" si="289"/>
        <v>0.22764227642276422</v>
      </c>
      <c r="AK4340">
        <v>2</v>
      </c>
      <c r="AL4340">
        <v>0</v>
      </c>
    </row>
    <row r="4341" spans="1:38" x14ac:dyDescent="0.2">
      <c r="A4341" t="s">
        <v>151</v>
      </c>
      <c r="B4341">
        <v>17</v>
      </c>
      <c r="C4341">
        <v>191</v>
      </c>
      <c r="D4341">
        <f>C4341-B4341</f>
        <v>174</v>
      </c>
      <c r="E4341">
        <v>0.26400000000000001</v>
      </c>
      <c r="F4341">
        <v>8.8999999999999995E-5</v>
      </c>
      <c r="G4341">
        <v>54</v>
      </c>
      <c r="H4341" t="s">
        <v>46</v>
      </c>
      <c r="I4341" t="s">
        <v>49</v>
      </c>
      <c r="J4341">
        <v>2.9079999999999999</v>
      </c>
      <c r="K4341">
        <v>9</v>
      </c>
      <c r="L4341">
        <v>0</v>
      </c>
      <c r="M4341">
        <v>5</v>
      </c>
      <c r="N4341">
        <v>7</v>
      </c>
      <c r="O4341">
        <v>1</v>
      </c>
      <c r="P4341">
        <v>14</v>
      </c>
      <c r="Q4341">
        <v>2</v>
      </c>
      <c r="R4341">
        <v>0</v>
      </c>
      <c r="S4341">
        <v>8</v>
      </c>
      <c r="T4341">
        <v>4</v>
      </c>
      <c r="U4341">
        <v>0</v>
      </c>
      <c r="V4341">
        <v>4</v>
      </c>
      <c r="W4341">
        <v>4</v>
      </c>
      <c r="X4341">
        <v>4</v>
      </c>
      <c r="Y4341">
        <v>13</v>
      </c>
      <c r="Z4341">
        <v>3</v>
      </c>
      <c r="AA4341">
        <v>4</v>
      </c>
      <c r="AB4341">
        <v>3</v>
      </c>
      <c r="AC4341">
        <v>0</v>
      </c>
      <c r="AD4341">
        <v>4</v>
      </c>
      <c r="AE4341">
        <f>SUM(M4341:N4341)/SUM(K4341:AD4341)</f>
        <v>0.1348314606741573</v>
      </c>
      <c r="AF4341">
        <f>SUM(S4341,Y4341)/SUM(K4341:AD4341)</f>
        <v>0.23595505617977527</v>
      </c>
      <c r="AG4341">
        <f t="shared" si="286"/>
        <v>0.30337078651685395</v>
      </c>
      <c r="AH4341">
        <f t="shared" si="287"/>
        <v>5.6179775280898875E-2</v>
      </c>
      <c r="AI4341">
        <f t="shared" si="288"/>
        <v>7.8651685393258425E-2</v>
      </c>
      <c r="AJ4341">
        <f t="shared" si="289"/>
        <v>0.19101123595505617</v>
      </c>
      <c r="AK4341">
        <v>47</v>
      </c>
      <c r="AL4341">
        <v>5</v>
      </c>
    </row>
    <row r="4342" spans="1:38" x14ac:dyDescent="0.2">
      <c r="A4342" t="s">
        <v>1138</v>
      </c>
      <c r="B4342">
        <v>113</v>
      </c>
      <c r="C4342">
        <v>219</v>
      </c>
      <c r="D4342">
        <f>C4342-B4342</f>
        <v>106</v>
      </c>
      <c r="E4342">
        <v>0.15740000000000001</v>
      </c>
      <c r="F4342">
        <v>1.596E-3</v>
      </c>
      <c r="G4342">
        <v>6</v>
      </c>
      <c r="H4342" t="s">
        <v>35</v>
      </c>
      <c r="I4342" t="s">
        <v>1111</v>
      </c>
      <c r="J4342">
        <v>3.556</v>
      </c>
      <c r="K4342">
        <v>6</v>
      </c>
      <c r="L4342">
        <v>0</v>
      </c>
      <c r="M4342">
        <v>4</v>
      </c>
      <c r="N4342">
        <v>8</v>
      </c>
      <c r="O4342">
        <v>1</v>
      </c>
      <c r="P4342">
        <v>1</v>
      </c>
      <c r="Q4342">
        <v>2</v>
      </c>
      <c r="R4342">
        <v>4</v>
      </c>
      <c r="S4342">
        <v>13</v>
      </c>
      <c r="T4342">
        <v>12</v>
      </c>
      <c r="U4342">
        <v>3</v>
      </c>
      <c r="V4342">
        <v>1</v>
      </c>
      <c r="W4342">
        <v>2</v>
      </c>
      <c r="X4342">
        <v>7</v>
      </c>
      <c r="Y4342">
        <v>8</v>
      </c>
      <c r="Z4342">
        <v>6</v>
      </c>
      <c r="AA4342">
        <v>4</v>
      </c>
      <c r="AB4342">
        <v>3</v>
      </c>
      <c r="AC4342">
        <v>0</v>
      </c>
      <c r="AD4342">
        <v>4</v>
      </c>
      <c r="AE4342">
        <f>SUM(M4342:N4342)/SUM(K4342:AD4342)</f>
        <v>0.1348314606741573</v>
      </c>
      <c r="AF4342">
        <f>SUM(S4342,Y4342)/SUM(K4342:AD4342)</f>
        <v>0.23595505617977527</v>
      </c>
      <c r="AG4342">
        <f t="shared" si="286"/>
        <v>0.10112359550561797</v>
      </c>
      <c r="AH4342">
        <f t="shared" si="287"/>
        <v>5.6179775280898875E-2</v>
      </c>
      <c r="AI4342">
        <f t="shared" si="288"/>
        <v>0.24719101123595505</v>
      </c>
      <c r="AJ4342">
        <f t="shared" si="289"/>
        <v>0.2247191011235955</v>
      </c>
    </row>
    <row r="4343" spans="1:38" x14ac:dyDescent="0.2">
      <c r="A4343" t="s">
        <v>2844</v>
      </c>
      <c r="B4343">
        <v>35</v>
      </c>
      <c r="C4343">
        <v>246</v>
      </c>
      <c r="D4343">
        <f>C4343-B4343</f>
        <v>211</v>
      </c>
      <c r="E4343">
        <v>0.19650000000000001</v>
      </c>
      <c r="F4343" s="1">
        <v>6.9999999999999999E-6</v>
      </c>
      <c r="G4343">
        <v>18</v>
      </c>
      <c r="H4343" t="s">
        <v>46</v>
      </c>
      <c r="I4343" t="s">
        <v>36</v>
      </c>
      <c r="J4343">
        <v>2.5110000000000001</v>
      </c>
      <c r="K4343">
        <v>2</v>
      </c>
      <c r="L4343">
        <v>0</v>
      </c>
      <c r="M4343">
        <v>13</v>
      </c>
      <c r="N4343">
        <v>6</v>
      </c>
      <c r="O4343">
        <v>1</v>
      </c>
      <c r="P4343">
        <v>12</v>
      </c>
      <c r="Q4343">
        <v>2</v>
      </c>
      <c r="R4343">
        <v>1</v>
      </c>
      <c r="S4343">
        <v>14</v>
      </c>
      <c r="T4343">
        <v>2</v>
      </c>
      <c r="U4343">
        <v>1</v>
      </c>
      <c r="V4343">
        <v>5</v>
      </c>
      <c r="W4343">
        <v>5</v>
      </c>
      <c r="X4343">
        <v>3</v>
      </c>
      <c r="Y4343">
        <v>7</v>
      </c>
      <c r="Z4343">
        <v>6</v>
      </c>
      <c r="AA4343">
        <v>4</v>
      </c>
      <c r="AB4343">
        <v>3</v>
      </c>
      <c r="AC4343">
        <v>0</v>
      </c>
      <c r="AD4343">
        <v>2</v>
      </c>
      <c r="AE4343">
        <f>SUM(M4343:N4343)/SUM(K4343:AD4343)</f>
        <v>0.21348314606741572</v>
      </c>
      <c r="AF4343">
        <f>SUM(S4343,Y4343)/SUM(K4343:AD4343)</f>
        <v>0.23595505617977527</v>
      </c>
      <c r="AG4343">
        <f t="shared" si="286"/>
        <v>0.21348314606741572</v>
      </c>
      <c r="AH4343">
        <f t="shared" si="287"/>
        <v>3.3707865168539325E-2</v>
      </c>
      <c r="AI4343">
        <f t="shared" si="288"/>
        <v>7.8651685393258425E-2</v>
      </c>
      <c r="AJ4343">
        <f t="shared" si="289"/>
        <v>0.2247191011235955</v>
      </c>
      <c r="AK4343">
        <v>4</v>
      </c>
      <c r="AL4343">
        <v>2</v>
      </c>
    </row>
    <row r="4344" spans="1:38" x14ac:dyDescent="0.2">
      <c r="A4344" t="s">
        <v>3056</v>
      </c>
      <c r="B4344">
        <v>750</v>
      </c>
      <c r="C4344">
        <v>1038</v>
      </c>
      <c r="D4344">
        <f>C4344-B4344</f>
        <v>288</v>
      </c>
      <c r="E4344">
        <v>0.14299999999999999</v>
      </c>
      <c r="F4344">
        <v>1.25E-4</v>
      </c>
      <c r="G4344">
        <v>6</v>
      </c>
      <c r="H4344" t="s">
        <v>35</v>
      </c>
      <c r="I4344" t="s">
        <v>38</v>
      </c>
      <c r="J4344">
        <v>3.36</v>
      </c>
      <c r="K4344">
        <v>5</v>
      </c>
      <c r="L4344">
        <v>1</v>
      </c>
      <c r="M4344">
        <v>4</v>
      </c>
      <c r="N4344">
        <v>16</v>
      </c>
      <c r="O4344">
        <v>5</v>
      </c>
      <c r="P4344">
        <v>15</v>
      </c>
      <c r="Q4344">
        <v>1</v>
      </c>
      <c r="R4344">
        <v>10</v>
      </c>
      <c r="S4344">
        <v>23</v>
      </c>
      <c r="T4344">
        <v>7</v>
      </c>
      <c r="U4344">
        <v>4</v>
      </c>
      <c r="V4344">
        <v>5</v>
      </c>
      <c r="W4344">
        <v>10</v>
      </c>
      <c r="X4344">
        <v>7</v>
      </c>
      <c r="Y4344">
        <v>15</v>
      </c>
      <c r="Z4344">
        <v>10</v>
      </c>
      <c r="AA4344">
        <v>8</v>
      </c>
      <c r="AB4344">
        <v>7</v>
      </c>
      <c r="AC4344">
        <v>2</v>
      </c>
      <c r="AD4344">
        <v>6</v>
      </c>
      <c r="AE4344">
        <f>SUM(M4344:N4344)/SUM(K4344:AD4344)</f>
        <v>0.12422360248447205</v>
      </c>
      <c r="AF4344">
        <f>SUM(S4344,Y4344)/SUM(K4344:AD4344)</f>
        <v>0.2360248447204969</v>
      </c>
      <c r="AG4344">
        <f t="shared" si="286"/>
        <v>0.18633540372670807</v>
      </c>
      <c r="AH4344">
        <f t="shared" si="287"/>
        <v>8.0745341614906832E-2</v>
      </c>
      <c r="AI4344">
        <f t="shared" si="288"/>
        <v>0.17391304347826086</v>
      </c>
      <c r="AJ4344">
        <f t="shared" si="289"/>
        <v>0.19875776397515527</v>
      </c>
    </row>
    <row r="4345" spans="1:38" x14ac:dyDescent="0.2">
      <c r="A4345" t="s">
        <v>2588</v>
      </c>
      <c r="B4345">
        <v>43</v>
      </c>
      <c r="C4345">
        <v>476</v>
      </c>
      <c r="D4345">
        <f>C4345-B4345</f>
        <v>433</v>
      </c>
      <c r="E4345">
        <v>0.1648</v>
      </c>
      <c r="F4345">
        <v>2.6499999999999999E-4</v>
      </c>
      <c r="G4345">
        <v>18</v>
      </c>
      <c r="H4345" t="s">
        <v>46</v>
      </c>
      <c r="I4345" t="s">
        <v>36</v>
      </c>
      <c r="J4345">
        <v>2.5720000000000001</v>
      </c>
      <c r="K4345">
        <v>12</v>
      </c>
      <c r="L4345">
        <v>0</v>
      </c>
      <c r="M4345">
        <v>11</v>
      </c>
      <c r="N4345">
        <v>17</v>
      </c>
      <c r="O4345">
        <v>3</v>
      </c>
      <c r="P4345">
        <v>24</v>
      </c>
      <c r="Q4345">
        <v>1</v>
      </c>
      <c r="R4345">
        <v>3</v>
      </c>
      <c r="S4345">
        <v>27</v>
      </c>
      <c r="T4345">
        <v>2</v>
      </c>
      <c r="U4345">
        <v>1</v>
      </c>
      <c r="V4345">
        <v>13</v>
      </c>
      <c r="W4345">
        <v>7</v>
      </c>
      <c r="X4345">
        <v>10</v>
      </c>
      <c r="Y4345">
        <v>11</v>
      </c>
      <c r="Z4345">
        <v>8</v>
      </c>
      <c r="AA4345">
        <v>6</v>
      </c>
      <c r="AB4345">
        <v>2</v>
      </c>
      <c r="AC4345">
        <v>0</v>
      </c>
      <c r="AD4345">
        <v>3</v>
      </c>
      <c r="AE4345">
        <f>SUM(M4345:N4345)/SUM(K4345:AD4345)</f>
        <v>0.17391304347826086</v>
      </c>
      <c r="AF4345">
        <f>SUM(S4345,Y4345)/SUM(K4345:AD4345)</f>
        <v>0.2360248447204969</v>
      </c>
      <c r="AG4345">
        <f t="shared" si="286"/>
        <v>0.26708074534161491</v>
      </c>
      <c r="AH4345">
        <f t="shared" si="287"/>
        <v>3.7267080745341616E-2</v>
      </c>
      <c r="AI4345">
        <f t="shared" si="288"/>
        <v>4.9689440993788817E-2</v>
      </c>
      <c r="AJ4345">
        <f t="shared" si="289"/>
        <v>0.2360248447204969</v>
      </c>
      <c r="AK4345">
        <v>18</v>
      </c>
      <c r="AL4345">
        <v>10</v>
      </c>
    </row>
    <row r="4346" spans="1:38" x14ac:dyDescent="0.2">
      <c r="A4346" t="s">
        <v>2456</v>
      </c>
      <c r="B4346">
        <v>74</v>
      </c>
      <c r="C4346">
        <v>389</v>
      </c>
      <c r="D4346">
        <f>C4346-B4346</f>
        <v>315</v>
      </c>
      <c r="E4346">
        <v>0.30430000000000001</v>
      </c>
      <c r="F4346">
        <v>3.8999999999999999E-5</v>
      </c>
      <c r="G4346">
        <v>54</v>
      </c>
      <c r="H4346" t="s">
        <v>46</v>
      </c>
      <c r="I4346" t="s">
        <v>40</v>
      </c>
      <c r="J4346">
        <v>2.8730000000000002</v>
      </c>
      <c r="K4346">
        <v>7</v>
      </c>
      <c r="L4346">
        <v>0</v>
      </c>
      <c r="M4346">
        <v>13</v>
      </c>
      <c r="N4346">
        <v>18</v>
      </c>
      <c r="O4346">
        <v>0</v>
      </c>
      <c r="P4346">
        <v>24</v>
      </c>
      <c r="Q4346">
        <v>4</v>
      </c>
      <c r="R4346">
        <v>5</v>
      </c>
      <c r="S4346">
        <v>23</v>
      </c>
      <c r="T4346">
        <v>8</v>
      </c>
      <c r="U4346">
        <v>3</v>
      </c>
      <c r="V4346">
        <v>8</v>
      </c>
      <c r="W4346">
        <v>10</v>
      </c>
      <c r="X4346">
        <v>1</v>
      </c>
      <c r="Y4346">
        <v>15</v>
      </c>
      <c r="Z4346">
        <v>12</v>
      </c>
      <c r="AA4346">
        <v>5</v>
      </c>
      <c r="AB4346">
        <v>4</v>
      </c>
      <c r="AC4346">
        <v>0</v>
      </c>
      <c r="AD4346">
        <v>1</v>
      </c>
      <c r="AE4346">
        <f>SUM(M4346:N4346)/SUM(K4346:AD4346)</f>
        <v>0.19254658385093168</v>
      </c>
      <c r="AF4346">
        <f>SUM(S4346,Y4346)/SUM(K4346:AD4346)</f>
        <v>0.2360248447204969</v>
      </c>
      <c r="AG4346">
        <f t="shared" si="286"/>
        <v>0.25465838509316768</v>
      </c>
      <c r="AH4346">
        <f t="shared" si="287"/>
        <v>6.2111801242236021E-3</v>
      </c>
      <c r="AI4346">
        <f t="shared" si="288"/>
        <v>0.12422360248447205</v>
      </c>
      <c r="AJ4346">
        <f t="shared" si="289"/>
        <v>0.18633540372670807</v>
      </c>
      <c r="AK4346">
        <v>8</v>
      </c>
      <c r="AL4346">
        <v>0</v>
      </c>
    </row>
    <row r="4347" spans="1:38" x14ac:dyDescent="0.2">
      <c r="A4347" t="s">
        <v>1015</v>
      </c>
      <c r="B4347">
        <v>140</v>
      </c>
      <c r="C4347">
        <v>450</v>
      </c>
      <c r="D4347">
        <f>C4347-B4347</f>
        <v>310</v>
      </c>
      <c r="E4347">
        <v>0.29320000000000002</v>
      </c>
      <c r="F4347">
        <v>7.2999999999999999E-5</v>
      </c>
      <c r="G4347">
        <v>54</v>
      </c>
      <c r="H4347" t="s">
        <v>46</v>
      </c>
      <c r="I4347" t="s">
        <v>40</v>
      </c>
      <c r="J4347">
        <v>2.9510000000000001</v>
      </c>
      <c r="K4347">
        <v>7</v>
      </c>
      <c r="L4347">
        <v>0</v>
      </c>
      <c r="M4347">
        <v>16</v>
      </c>
      <c r="N4347">
        <v>18</v>
      </c>
      <c r="O4347">
        <v>2</v>
      </c>
      <c r="P4347">
        <v>26</v>
      </c>
      <c r="Q4347">
        <v>0</v>
      </c>
      <c r="R4347">
        <v>5</v>
      </c>
      <c r="S4347">
        <v>15</v>
      </c>
      <c r="T4347">
        <v>8</v>
      </c>
      <c r="U4347">
        <v>2</v>
      </c>
      <c r="V4347">
        <v>6</v>
      </c>
      <c r="W4347">
        <v>10</v>
      </c>
      <c r="X4347">
        <v>1</v>
      </c>
      <c r="Y4347">
        <v>23</v>
      </c>
      <c r="Z4347">
        <v>9</v>
      </c>
      <c r="AA4347">
        <v>7</v>
      </c>
      <c r="AB4347">
        <v>5</v>
      </c>
      <c r="AC4347">
        <v>0</v>
      </c>
      <c r="AD4347">
        <v>1</v>
      </c>
      <c r="AE4347">
        <f>SUM(M4347:N4347)/SUM(K4347:AD4347)</f>
        <v>0.21118012422360249</v>
      </c>
      <c r="AF4347">
        <f>SUM(S4347,Y4347)/SUM(K4347:AD4347)</f>
        <v>0.2360248447204969</v>
      </c>
      <c r="AG4347">
        <f t="shared" si="286"/>
        <v>0.26708074534161491</v>
      </c>
      <c r="AH4347">
        <f t="shared" si="287"/>
        <v>1.8633540372670808E-2</v>
      </c>
      <c r="AI4347">
        <f t="shared" si="288"/>
        <v>0.12422360248447205</v>
      </c>
      <c r="AJ4347">
        <f t="shared" si="289"/>
        <v>0.14285714285714285</v>
      </c>
      <c r="AK4347">
        <v>16</v>
      </c>
      <c r="AL4347">
        <v>1</v>
      </c>
    </row>
    <row r="4348" spans="1:38" x14ac:dyDescent="0.2">
      <c r="A4348" t="s">
        <v>1886</v>
      </c>
      <c r="B4348">
        <v>685</v>
      </c>
      <c r="C4348">
        <v>743</v>
      </c>
      <c r="D4348">
        <f>C4348-B4348</f>
        <v>58</v>
      </c>
      <c r="E4348">
        <v>0.23019999999999999</v>
      </c>
      <c r="F4348" s="1">
        <v>1.9999999999999999E-6</v>
      </c>
      <c r="G4348">
        <v>42</v>
      </c>
      <c r="H4348" t="s">
        <v>35</v>
      </c>
      <c r="I4348" t="s">
        <v>33</v>
      </c>
      <c r="J4348">
        <v>3.3490000000000002</v>
      </c>
      <c r="K4348">
        <v>3</v>
      </c>
      <c r="L4348">
        <v>0</v>
      </c>
      <c r="M4348">
        <v>3</v>
      </c>
      <c r="N4348">
        <v>2</v>
      </c>
      <c r="O4348">
        <v>3</v>
      </c>
      <c r="P4348">
        <v>1</v>
      </c>
      <c r="Q4348">
        <v>0</v>
      </c>
      <c r="R4348">
        <v>2</v>
      </c>
      <c r="S4348">
        <v>8</v>
      </c>
      <c r="T4348">
        <v>6</v>
      </c>
      <c r="U4348">
        <v>2</v>
      </c>
      <c r="V4348">
        <v>3</v>
      </c>
      <c r="W4348">
        <v>3</v>
      </c>
      <c r="X4348">
        <v>7</v>
      </c>
      <c r="Y4348">
        <v>5</v>
      </c>
      <c r="Z4348">
        <v>1</v>
      </c>
      <c r="AA4348">
        <v>3</v>
      </c>
      <c r="AB4348">
        <v>1</v>
      </c>
      <c r="AC4348">
        <v>0</v>
      </c>
      <c r="AD4348">
        <v>2</v>
      </c>
      <c r="AE4348">
        <f>SUM(M4348:N4348)/SUM(K4348:AD4348)</f>
        <v>9.0909090909090912E-2</v>
      </c>
      <c r="AF4348">
        <f>SUM(S4348,Y4348)/SUM(K4348:AD4348)</f>
        <v>0.23636363636363636</v>
      </c>
      <c r="AG4348">
        <f t="shared" si="286"/>
        <v>0.12727272727272726</v>
      </c>
      <c r="AH4348">
        <f t="shared" si="287"/>
        <v>9.0909090909090912E-2</v>
      </c>
      <c r="AI4348">
        <f t="shared" si="288"/>
        <v>0.2</v>
      </c>
      <c r="AJ4348">
        <f t="shared" si="289"/>
        <v>0.25454545454545452</v>
      </c>
    </row>
    <row r="4349" spans="1:38" x14ac:dyDescent="0.2">
      <c r="A4349" t="s">
        <v>1127</v>
      </c>
      <c r="B4349">
        <v>138</v>
      </c>
      <c r="C4349">
        <v>250</v>
      </c>
      <c r="D4349">
        <f>C4349-B4349</f>
        <v>112</v>
      </c>
      <c r="E4349">
        <v>0.2626</v>
      </c>
      <c r="F4349" s="1">
        <v>3.9999999999999998E-6</v>
      </c>
      <c r="G4349">
        <v>54</v>
      </c>
      <c r="H4349" t="s">
        <v>32</v>
      </c>
      <c r="I4349" t="s">
        <v>33</v>
      </c>
      <c r="J4349">
        <v>2.351</v>
      </c>
      <c r="K4349">
        <v>1</v>
      </c>
      <c r="L4349">
        <v>0</v>
      </c>
      <c r="M4349">
        <v>3</v>
      </c>
      <c r="N4349">
        <v>4</v>
      </c>
      <c r="O4349">
        <v>2</v>
      </c>
      <c r="P4349">
        <v>3</v>
      </c>
      <c r="Q4349">
        <v>3</v>
      </c>
      <c r="R4349">
        <v>0</v>
      </c>
      <c r="S4349">
        <v>8</v>
      </c>
      <c r="T4349">
        <v>2</v>
      </c>
      <c r="U4349">
        <v>2</v>
      </c>
      <c r="V4349">
        <v>9</v>
      </c>
      <c r="W4349">
        <v>6</v>
      </c>
      <c r="X4349">
        <v>4</v>
      </c>
      <c r="Y4349">
        <v>5</v>
      </c>
      <c r="Z4349">
        <v>0</v>
      </c>
      <c r="AA4349">
        <v>0</v>
      </c>
      <c r="AB4349">
        <v>2</v>
      </c>
      <c r="AC4349">
        <v>0</v>
      </c>
      <c r="AD4349">
        <v>1</v>
      </c>
      <c r="AE4349">
        <f>SUM(M4349:N4349)/SUM(K4349:AD4349)</f>
        <v>0.12727272727272726</v>
      </c>
      <c r="AF4349">
        <f>SUM(S4349,Y4349)/SUM(K4349:AD4349)</f>
        <v>0.23636363636363636</v>
      </c>
      <c r="AG4349">
        <f t="shared" si="286"/>
        <v>0.18181818181818182</v>
      </c>
      <c r="AH4349">
        <f t="shared" si="287"/>
        <v>5.4545454545454543E-2</v>
      </c>
      <c r="AI4349">
        <f t="shared" si="288"/>
        <v>0.10909090909090909</v>
      </c>
      <c r="AJ4349">
        <f t="shared" si="289"/>
        <v>0.29090909090909089</v>
      </c>
      <c r="AK4349">
        <v>1</v>
      </c>
      <c r="AL4349">
        <v>0</v>
      </c>
    </row>
    <row r="4350" spans="1:38" x14ac:dyDescent="0.2">
      <c r="A4350" t="s">
        <v>185</v>
      </c>
      <c r="B4350">
        <v>9</v>
      </c>
      <c r="C4350">
        <v>294</v>
      </c>
      <c r="D4350">
        <f>C4350-B4350</f>
        <v>285</v>
      </c>
      <c r="E4350">
        <v>0.40360000000000001</v>
      </c>
      <c r="F4350">
        <v>3.7399999999999998E-4</v>
      </c>
      <c r="G4350">
        <v>78</v>
      </c>
      <c r="H4350" t="s">
        <v>32</v>
      </c>
      <c r="I4350" t="s">
        <v>33</v>
      </c>
      <c r="J4350">
        <v>2.4950000000000001</v>
      </c>
      <c r="K4350">
        <v>4</v>
      </c>
      <c r="L4350">
        <v>0</v>
      </c>
      <c r="M4350">
        <v>18</v>
      </c>
      <c r="N4350">
        <v>11</v>
      </c>
      <c r="O4350">
        <v>3</v>
      </c>
      <c r="P4350">
        <v>19</v>
      </c>
      <c r="Q4350">
        <v>2</v>
      </c>
      <c r="R4350">
        <v>2</v>
      </c>
      <c r="S4350">
        <v>17</v>
      </c>
      <c r="T4350">
        <v>2</v>
      </c>
      <c r="U4350">
        <v>1</v>
      </c>
      <c r="V4350">
        <v>3</v>
      </c>
      <c r="W4350">
        <v>4</v>
      </c>
      <c r="X4350">
        <v>3</v>
      </c>
      <c r="Y4350">
        <v>9</v>
      </c>
      <c r="Z4350">
        <v>3</v>
      </c>
      <c r="AA4350">
        <v>6</v>
      </c>
      <c r="AB4350">
        <v>1</v>
      </c>
      <c r="AC4350">
        <v>0</v>
      </c>
      <c r="AD4350">
        <v>2</v>
      </c>
      <c r="AE4350">
        <f>SUM(M4350:N4350)/SUM(K4350:AD4350)</f>
        <v>0.26363636363636361</v>
      </c>
      <c r="AF4350">
        <f>SUM(S4350,Y4350)/SUM(K4350:AD4350)</f>
        <v>0.23636363636363636</v>
      </c>
      <c r="AG4350">
        <f t="shared" si="286"/>
        <v>0.24545454545454545</v>
      </c>
      <c r="AH4350">
        <f t="shared" si="287"/>
        <v>4.5454545454545456E-2</v>
      </c>
      <c r="AI4350">
        <f t="shared" si="288"/>
        <v>5.4545454545454543E-2</v>
      </c>
      <c r="AJ4350">
        <f t="shared" si="289"/>
        <v>0.15454545454545454</v>
      </c>
      <c r="AK4350">
        <v>8</v>
      </c>
      <c r="AL4350">
        <v>0</v>
      </c>
    </row>
    <row r="4351" spans="1:38" x14ac:dyDescent="0.2">
      <c r="A4351" t="s">
        <v>1049</v>
      </c>
      <c r="B4351">
        <v>27</v>
      </c>
      <c r="C4351">
        <v>231</v>
      </c>
      <c r="D4351">
        <f>C4351-B4351</f>
        <v>204</v>
      </c>
      <c r="E4351">
        <v>0.23780000000000001</v>
      </c>
      <c r="F4351">
        <v>1.7100000000000001E-4</v>
      </c>
      <c r="G4351">
        <v>42</v>
      </c>
      <c r="H4351" t="s">
        <v>46</v>
      </c>
      <c r="I4351" t="s">
        <v>49</v>
      </c>
      <c r="J4351">
        <v>2.831</v>
      </c>
      <c r="K4351">
        <v>7</v>
      </c>
      <c r="L4351">
        <v>0</v>
      </c>
      <c r="M4351">
        <v>8</v>
      </c>
      <c r="N4351">
        <v>7</v>
      </c>
      <c r="O4351">
        <v>1</v>
      </c>
      <c r="P4351">
        <v>8</v>
      </c>
      <c r="Q4351">
        <v>0</v>
      </c>
      <c r="R4351">
        <v>0</v>
      </c>
      <c r="S4351">
        <v>15</v>
      </c>
      <c r="T4351">
        <v>4</v>
      </c>
      <c r="U4351">
        <v>1</v>
      </c>
      <c r="V4351">
        <v>8</v>
      </c>
      <c r="W4351">
        <v>1</v>
      </c>
      <c r="X4351">
        <v>6</v>
      </c>
      <c r="Y4351">
        <v>7</v>
      </c>
      <c r="Z4351">
        <v>9</v>
      </c>
      <c r="AA4351">
        <v>3</v>
      </c>
      <c r="AB4351">
        <v>5</v>
      </c>
      <c r="AC4351">
        <v>2</v>
      </c>
      <c r="AD4351">
        <v>1</v>
      </c>
      <c r="AE4351">
        <f>SUM(M4351:N4351)/SUM(K4351:AD4351)</f>
        <v>0.16129032258064516</v>
      </c>
      <c r="AF4351">
        <f>SUM(S4351,Y4351)/SUM(K4351:AD4351)</f>
        <v>0.23655913978494625</v>
      </c>
      <c r="AG4351">
        <f t="shared" si="286"/>
        <v>0.17204301075268819</v>
      </c>
      <c r="AH4351">
        <f t="shared" si="287"/>
        <v>4.3010752688172046E-2</v>
      </c>
      <c r="AI4351">
        <f t="shared" si="288"/>
        <v>0.10752688172043011</v>
      </c>
      <c r="AJ4351">
        <f t="shared" si="289"/>
        <v>0.27956989247311825</v>
      </c>
      <c r="AK4351">
        <v>50</v>
      </c>
      <c r="AL4351">
        <v>11</v>
      </c>
    </row>
    <row r="4352" spans="1:38" x14ac:dyDescent="0.2">
      <c r="A4352" t="s">
        <v>340</v>
      </c>
      <c r="B4352">
        <v>6</v>
      </c>
      <c r="C4352">
        <v>177</v>
      </c>
      <c r="D4352">
        <f>C4352-B4352</f>
        <v>171</v>
      </c>
      <c r="E4352">
        <v>0.34370000000000001</v>
      </c>
      <c r="F4352">
        <v>2.6999999999999999E-5</v>
      </c>
      <c r="G4352">
        <v>66</v>
      </c>
      <c r="H4352" t="s">
        <v>46</v>
      </c>
      <c r="I4352" t="s">
        <v>44</v>
      </c>
      <c r="J4352">
        <v>2.3759999999999999</v>
      </c>
      <c r="K4352">
        <v>4</v>
      </c>
      <c r="L4352">
        <v>0</v>
      </c>
      <c r="M4352">
        <v>8</v>
      </c>
      <c r="N4352">
        <v>11</v>
      </c>
      <c r="O4352">
        <v>0</v>
      </c>
      <c r="P4352">
        <v>9</v>
      </c>
      <c r="Q4352">
        <v>0</v>
      </c>
      <c r="R4352">
        <v>1</v>
      </c>
      <c r="S4352">
        <v>19</v>
      </c>
      <c r="T4352">
        <v>4</v>
      </c>
      <c r="U4352">
        <v>2</v>
      </c>
      <c r="V4352">
        <v>8</v>
      </c>
      <c r="W4352">
        <v>5</v>
      </c>
      <c r="X4352">
        <v>7</v>
      </c>
      <c r="Y4352">
        <v>3</v>
      </c>
      <c r="Z4352">
        <v>4</v>
      </c>
      <c r="AA4352">
        <v>6</v>
      </c>
      <c r="AB4352">
        <v>0</v>
      </c>
      <c r="AC4352">
        <v>0</v>
      </c>
      <c r="AD4352">
        <v>2</v>
      </c>
      <c r="AE4352">
        <f>SUM(M4352:N4352)/SUM(K4352:AD4352)</f>
        <v>0.20430107526881722</v>
      </c>
      <c r="AF4352">
        <f>SUM(S4352,Y4352)/SUM(K4352:AD4352)</f>
        <v>0.23655913978494625</v>
      </c>
      <c r="AG4352">
        <f t="shared" si="286"/>
        <v>0.19354838709677419</v>
      </c>
      <c r="AH4352">
        <f t="shared" si="287"/>
        <v>2.1505376344086023E-2</v>
      </c>
      <c r="AI4352">
        <f t="shared" si="288"/>
        <v>7.5268817204301078E-2</v>
      </c>
      <c r="AJ4352">
        <f t="shared" si="289"/>
        <v>0.26881720430107525</v>
      </c>
      <c r="AK4352">
        <v>6</v>
      </c>
      <c r="AL4352">
        <v>1</v>
      </c>
    </row>
    <row r="4353" spans="1:38" x14ac:dyDescent="0.2">
      <c r="A4353" t="s">
        <v>2967</v>
      </c>
      <c r="B4353">
        <v>7</v>
      </c>
      <c r="C4353">
        <v>126</v>
      </c>
      <c r="D4353">
        <f>C4353-B4353</f>
        <v>119</v>
      </c>
      <c r="E4353">
        <v>0.24540000000000001</v>
      </c>
      <c r="F4353">
        <v>1.5999999999999999E-5</v>
      </c>
      <c r="G4353">
        <v>42</v>
      </c>
      <c r="H4353" t="s">
        <v>46</v>
      </c>
      <c r="I4353" t="s">
        <v>235</v>
      </c>
      <c r="J4353">
        <v>3.028</v>
      </c>
      <c r="K4353">
        <v>5</v>
      </c>
      <c r="L4353">
        <v>0</v>
      </c>
      <c r="M4353">
        <v>2</v>
      </c>
      <c r="N4353">
        <v>8</v>
      </c>
      <c r="O4353">
        <v>0</v>
      </c>
      <c r="P4353">
        <v>6</v>
      </c>
      <c r="Q4353">
        <v>1</v>
      </c>
      <c r="R4353">
        <v>1</v>
      </c>
      <c r="S4353">
        <v>12</v>
      </c>
      <c r="T4353">
        <v>7</v>
      </c>
      <c r="U4353">
        <v>0</v>
      </c>
      <c r="V4353">
        <v>5</v>
      </c>
      <c r="W4353">
        <v>3</v>
      </c>
      <c r="X4353">
        <v>5</v>
      </c>
      <c r="Y4353">
        <v>6</v>
      </c>
      <c r="Z4353">
        <v>2</v>
      </c>
      <c r="AA4353">
        <v>7</v>
      </c>
      <c r="AB4353">
        <v>3</v>
      </c>
      <c r="AC4353">
        <v>0</v>
      </c>
      <c r="AD4353">
        <v>3</v>
      </c>
      <c r="AE4353">
        <f>SUM(M4353:N4353)/SUM(K4353:AD4353)</f>
        <v>0.13157894736842105</v>
      </c>
      <c r="AF4353">
        <f>SUM(S4353,Y4353)/SUM(K4353:AD4353)</f>
        <v>0.23684210526315788</v>
      </c>
      <c r="AG4353">
        <f t="shared" si="286"/>
        <v>0.18421052631578946</v>
      </c>
      <c r="AH4353">
        <f t="shared" si="287"/>
        <v>3.9473684210526314E-2</v>
      </c>
      <c r="AI4353">
        <f t="shared" si="288"/>
        <v>0.14473684210526316</v>
      </c>
      <c r="AJ4353">
        <f t="shared" si="289"/>
        <v>0.26315789473684209</v>
      </c>
      <c r="AK4353">
        <v>1</v>
      </c>
      <c r="AL4353">
        <v>0</v>
      </c>
    </row>
    <row r="4354" spans="1:38" x14ac:dyDescent="0.2">
      <c r="A4354" t="s">
        <v>602</v>
      </c>
      <c r="B4354">
        <v>101</v>
      </c>
      <c r="C4354">
        <v>303</v>
      </c>
      <c r="D4354">
        <f>C4354-B4354</f>
        <v>202</v>
      </c>
      <c r="E4354">
        <v>0.18179999999999999</v>
      </c>
      <c r="F4354" s="1">
        <v>1.9999999999999999E-6</v>
      </c>
      <c r="G4354">
        <v>18</v>
      </c>
      <c r="H4354" t="s">
        <v>32</v>
      </c>
      <c r="I4354" t="s">
        <v>44</v>
      </c>
      <c r="J4354">
        <v>2.802</v>
      </c>
      <c r="K4354">
        <v>7</v>
      </c>
      <c r="L4354">
        <v>0</v>
      </c>
      <c r="M4354">
        <v>14</v>
      </c>
      <c r="N4354">
        <v>5</v>
      </c>
      <c r="O4354">
        <v>5</v>
      </c>
      <c r="P4354">
        <v>6</v>
      </c>
      <c r="Q4354">
        <v>1</v>
      </c>
      <c r="R4354">
        <v>5</v>
      </c>
      <c r="S4354">
        <v>18</v>
      </c>
      <c r="T4354">
        <v>3</v>
      </c>
      <c r="U4354">
        <v>3</v>
      </c>
      <c r="V4354">
        <v>5</v>
      </c>
      <c r="W4354">
        <v>6</v>
      </c>
      <c r="X4354">
        <v>14</v>
      </c>
      <c r="Y4354">
        <v>9</v>
      </c>
      <c r="Z4354">
        <v>4</v>
      </c>
      <c r="AA4354">
        <v>5</v>
      </c>
      <c r="AB4354">
        <v>2</v>
      </c>
      <c r="AC4354">
        <v>0</v>
      </c>
      <c r="AD4354">
        <v>2</v>
      </c>
      <c r="AE4354">
        <f>SUM(M4354:N4354)/SUM(K4354:AD4354)</f>
        <v>0.16666666666666666</v>
      </c>
      <c r="AF4354">
        <f>SUM(S4354,Y4354)/SUM(K4354:AD4354)</f>
        <v>0.23684210526315788</v>
      </c>
      <c r="AG4354">
        <f t="shared" si="286"/>
        <v>0.16666666666666666</v>
      </c>
      <c r="AH4354">
        <f t="shared" si="287"/>
        <v>6.1403508771929821E-2</v>
      </c>
      <c r="AI4354">
        <f t="shared" si="288"/>
        <v>0.11403508771929824</v>
      </c>
      <c r="AJ4354">
        <f t="shared" si="289"/>
        <v>0.25438596491228072</v>
      </c>
    </row>
    <row r="4355" spans="1:38" x14ac:dyDescent="0.2">
      <c r="A4355" t="s">
        <v>402</v>
      </c>
      <c r="B4355">
        <v>6</v>
      </c>
      <c r="C4355">
        <v>69</v>
      </c>
      <c r="D4355">
        <f>C4355-B4355</f>
        <v>63</v>
      </c>
      <c r="E4355">
        <v>0.14979999999999999</v>
      </c>
      <c r="F4355">
        <v>6.9750000000000003E-3</v>
      </c>
      <c r="G4355">
        <v>6</v>
      </c>
      <c r="H4355" t="s">
        <v>35</v>
      </c>
      <c r="I4355" t="s">
        <v>33</v>
      </c>
      <c r="J4355">
        <v>2.476</v>
      </c>
      <c r="K4355">
        <v>2</v>
      </c>
      <c r="L4355">
        <v>0</v>
      </c>
      <c r="M4355">
        <v>1</v>
      </c>
      <c r="N4355">
        <v>7</v>
      </c>
      <c r="O4355">
        <v>0</v>
      </c>
      <c r="P4355">
        <v>1</v>
      </c>
      <c r="Q4355">
        <v>0</v>
      </c>
      <c r="R4355">
        <v>1</v>
      </c>
      <c r="S4355">
        <v>8</v>
      </c>
      <c r="T4355">
        <v>3</v>
      </c>
      <c r="U4355">
        <v>0</v>
      </c>
      <c r="V4355">
        <v>5</v>
      </c>
      <c r="W4355">
        <v>3</v>
      </c>
      <c r="X4355">
        <v>2</v>
      </c>
      <c r="Y4355">
        <v>1</v>
      </c>
      <c r="Z4355">
        <v>2</v>
      </c>
      <c r="AA4355">
        <v>2</v>
      </c>
      <c r="AB4355">
        <v>0</v>
      </c>
      <c r="AC4355">
        <v>0</v>
      </c>
      <c r="AD4355">
        <v>0</v>
      </c>
      <c r="AE4355">
        <f>SUM(M4355:N4355)/SUM(K4355:AD4355)</f>
        <v>0.21052631578947367</v>
      </c>
      <c r="AF4355">
        <f>SUM(S4355,Y4355)/SUM(K4355:AD4355)</f>
        <v>0.23684210526315788</v>
      </c>
      <c r="AG4355">
        <f t="shared" ref="AG4355:AG4418" si="290">SUM(P4355,K4355,W4355)/SUM(K4355:AD4355)</f>
        <v>0.15789473684210525</v>
      </c>
      <c r="AH4355">
        <f t="shared" ref="AH4355:AH4418" si="291">SUM(AC4355,AD4355,O4355)/SUM(K4355:AD4355)</f>
        <v>0</v>
      </c>
      <c r="AI4355">
        <f t="shared" ref="AI4355:AI4418" si="292">SUM(R4355,T4355,AB4355,U4355)/SUM(K4355:AD4355)</f>
        <v>0.10526315789473684</v>
      </c>
      <c r="AJ4355">
        <f t="shared" ref="AJ4355:AJ4418" si="293">SUM(Q4355,X4355,V4355,AA4355,Z4355,L4355)/SUM(K4355:AD4355)</f>
        <v>0.28947368421052633</v>
      </c>
    </row>
    <row r="4356" spans="1:38" x14ac:dyDescent="0.2">
      <c r="A4356" t="s">
        <v>2082</v>
      </c>
      <c r="B4356">
        <v>30</v>
      </c>
      <c r="C4356">
        <v>68</v>
      </c>
      <c r="D4356">
        <f>C4356-B4356</f>
        <v>38</v>
      </c>
      <c r="E4356">
        <v>0.16800000000000001</v>
      </c>
      <c r="F4356">
        <v>4.3000000000000002E-5</v>
      </c>
      <c r="G4356">
        <v>18</v>
      </c>
      <c r="H4356" t="s">
        <v>35</v>
      </c>
      <c r="I4356" t="s">
        <v>33</v>
      </c>
      <c r="J4356">
        <v>2.7789999999999999</v>
      </c>
      <c r="K4356">
        <v>2</v>
      </c>
      <c r="L4356">
        <v>0</v>
      </c>
      <c r="M4356">
        <v>2</v>
      </c>
      <c r="N4356">
        <v>6</v>
      </c>
      <c r="O4356">
        <v>1</v>
      </c>
      <c r="P4356">
        <v>1</v>
      </c>
      <c r="Q4356">
        <v>1</v>
      </c>
      <c r="R4356">
        <v>1</v>
      </c>
      <c r="S4356">
        <v>4</v>
      </c>
      <c r="T4356">
        <v>2</v>
      </c>
      <c r="U4356">
        <v>1</v>
      </c>
      <c r="V4356">
        <v>3</v>
      </c>
      <c r="W4356">
        <v>0</v>
      </c>
      <c r="X4356">
        <v>3</v>
      </c>
      <c r="Y4356">
        <v>5</v>
      </c>
      <c r="Z4356">
        <v>1</v>
      </c>
      <c r="AA4356">
        <v>2</v>
      </c>
      <c r="AB4356">
        <v>2</v>
      </c>
      <c r="AC4356">
        <v>0</v>
      </c>
      <c r="AD4356">
        <v>1</v>
      </c>
      <c r="AE4356">
        <f>SUM(M4356:N4356)/SUM(K4356:AD4356)</f>
        <v>0.21052631578947367</v>
      </c>
      <c r="AF4356">
        <f>SUM(S4356,Y4356)/SUM(K4356:AD4356)</f>
        <v>0.23684210526315788</v>
      </c>
      <c r="AG4356">
        <f t="shared" si="290"/>
        <v>7.8947368421052627E-2</v>
      </c>
      <c r="AH4356">
        <f t="shared" si="291"/>
        <v>5.2631578947368418E-2</v>
      </c>
      <c r="AI4356">
        <f t="shared" si="292"/>
        <v>0.15789473684210525</v>
      </c>
      <c r="AJ4356">
        <f t="shared" si="293"/>
        <v>0.26315789473684209</v>
      </c>
    </row>
    <row r="4357" spans="1:38" x14ac:dyDescent="0.2">
      <c r="A4357" t="s">
        <v>940</v>
      </c>
      <c r="B4357">
        <v>3</v>
      </c>
      <c r="C4357">
        <v>294</v>
      </c>
      <c r="D4357">
        <f>C4357-B4357</f>
        <v>291</v>
      </c>
      <c r="E4357">
        <v>0.4708</v>
      </c>
      <c r="F4357">
        <v>9.6000000000000002E-5</v>
      </c>
      <c r="G4357">
        <v>90</v>
      </c>
      <c r="H4357" t="s">
        <v>35</v>
      </c>
      <c r="I4357" t="s">
        <v>49</v>
      </c>
      <c r="J4357">
        <v>2.2759999999999998</v>
      </c>
      <c r="K4357">
        <v>3</v>
      </c>
      <c r="L4357">
        <v>1</v>
      </c>
      <c r="M4357">
        <v>15</v>
      </c>
      <c r="N4357">
        <v>15</v>
      </c>
      <c r="O4357">
        <v>1</v>
      </c>
      <c r="P4357">
        <v>10</v>
      </c>
      <c r="Q4357">
        <v>3</v>
      </c>
      <c r="R4357">
        <v>2</v>
      </c>
      <c r="S4357">
        <v>22</v>
      </c>
      <c r="T4357">
        <v>1</v>
      </c>
      <c r="U4357">
        <v>0</v>
      </c>
      <c r="V4357">
        <v>2</v>
      </c>
      <c r="W4357">
        <v>8</v>
      </c>
      <c r="X4357">
        <v>9</v>
      </c>
      <c r="Y4357">
        <v>5</v>
      </c>
      <c r="Z4357">
        <v>10</v>
      </c>
      <c r="AA4357">
        <v>3</v>
      </c>
      <c r="AB4357">
        <v>3</v>
      </c>
      <c r="AC4357">
        <v>0</v>
      </c>
      <c r="AD4357">
        <v>1</v>
      </c>
      <c r="AE4357">
        <f>SUM(M4357:N4357)/SUM(K4357:AD4357)</f>
        <v>0.26315789473684209</v>
      </c>
      <c r="AF4357">
        <f>SUM(S4357,Y4357)/SUM(K4357:AD4357)</f>
        <v>0.23684210526315788</v>
      </c>
      <c r="AG4357">
        <f t="shared" si="290"/>
        <v>0.18421052631578946</v>
      </c>
      <c r="AH4357">
        <f t="shared" si="291"/>
        <v>1.7543859649122806E-2</v>
      </c>
      <c r="AI4357">
        <f t="shared" si="292"/>
        <v>5.2631578947368418E-2</v>
      </c>
      <c r="AJ4357">
        <f t="shared" si="293"/>
        <v>0.24561403508771928</v>
      </c>
    </row>
    <row r="4358" spans="1:38" x14ac:dyDescent="0.2">
      <c r="A4358" t="s">
        <v>629</v>
      </c>
      <c r="B4358">
        <v>22</v>
      </c>
      <c r="C4358">
        <v>84</v>
      </c>
      <c r="D4358">
        <f>C4358-B4358</f>
        <v>62</v>
      </c>
      <c r="E4358">
        <v>0.16489999999999999</v>
      </c>
      <c r="F4358">
        <v>9.2999999999999997E-5</v>
      </c>
      <c r="G4358">
        <v>18</v>
      </c>
      <c r="H4358" t="s">
        <v>35</v>
      </c>
      <c r="I4358" t="s">
        <v>410</v>
      </c>
      <c r="J4358">
        <v>2.1469999999999998</v>
      </c>
      <c r="K4358">
        <v>2</v>
      </c>
      <c r="L4358">
        <v>0</v>
      </c>
      <c r="M4358">
        <v>7</v>
      </c>
      <c r="N4358">
        <v>7</v>
      </c>
      <c r="O4358">
        <v>0</v>
      </c>
      <c r="P4358">
        <v>2</v>
      </c>
      <c r="Q4358">
        <v>1</v>
      </c>
      <c r="R4358">
        <v>2</v>
      </c>
      <c r="S4358">
        <v>8</v>
      </c>
      <c r="T4358">
        <v>0</v>
      </c>
      <c r="U4358">
        <v>0</v>
      </c>
      <c r="V4358">
        <v>0</v>
      </c>
      <c r="W4358">
        <v>2</v>
      </c>
      <c r="X4358">
        <v>2</v>
      </c>
      <c r="Y4358">
        <v>1</v>
      </c>
      <c r="Z4358">
        <v>3</v>
      </c>
      <c r="AA4358">
        <v>1</v>
      </c>
      <c r="AB4358">
        <v>0</v>
      </c>
      <c r="AC4358">
        <v>0</v>
      </c>
      <c r="AD4358">
        <v>0</v>
      </c>
      <c r="AE4358">
        <f>SUM(M4358:N4358)/SUM(K4358:AD4358)</f>
        <v>0.36842105263157893</v>
      </c>
      <c r="AF4358">
        <f>SUM(S4358,Y4358)/SUM(K4358:AD4358)</f>
        <v>0.23684210526315788</v>
      </c>
      <c r="AG4358">
        <f t="shared" si="290"/>
        <v>0.15789473684210525</v>
      </c>
      <c r="AH4358">
        <f t="shared" si="291"/>
        <v>0</v>
      </c>
      <c r="AI4358">
        <f t="shared" si="292"/>
        <v>5.2631578947368418E-2</v>
      </c>
      <c r="AJ4358">
        <f t="shared" si="293"/>
        <v>0.18421052631578946</v>
      </c>
    </row>
    <row r="4359" spans="1:38" x14ac:dyDescent="0.2">
      <c r="A4359" t="s">
        <v>2078</v>
      </c>
      <c r="B4359">
        <v>372</v>
      </c>
      <c r="C4359">
        <v>443</v>
      </c>
      <c r="D4359">
        <f>C4359-B4359</f>
        <v>71</v>
      </c>
      <c r="E4359">
        <v>0.26429999999999998</v>
      </c>
      <c r="F4359">
        <v>2.6522E-2</v>
      </c>
      <c r="G4359">
        <v>54</v>
      </c>
      <c r="H4359" t="s">
        <v>35</v>
      </c>
      <c r="I4359" t="s">
        <v>33</v>
      </c>
      <c r="J4359">
        <v>3.2610000000000001</v>
      </c>
      <c r="K4359">
        <v>4</v>
      </c>
      <c r="L4359">
        <v>0</v>
      </c>
      <c r="M4359">
        <v>1</v>
      </c>
      <c r="N4359">
        <v>4</v>
      </c>
      <c r="O4359">
        <v>2</v>
      </c>
      <c r="P4359">
        <v>7</v>
      </c>
      <c r="Q4359">
        <v>2</v>
      </c>
      <c r="R4359">
        <v>0</v>
      </c>
      <c r="S4359">
        <v>7</v>
      </c>
      <c r="T4359">
        <v>3</v>
      </c>
      <c r="U4359">
        <v>2</v>
      </c>
      <c r="V4359">
        <v>2</v>
      </c>
      <c r="W4359">
        <v>0</v>
      </c>
      <c r="X4359">
        <v>5</v>
      </c>
      <c r="Y4359">
        <v>7</v>
      </c>
      <c r="Z4359">
        <v>4</v>
      </c>
      <c r="AA4359">
        <v>3</v>
      </c>
      <c r="AB4359">
        <v>4</v>
      </c>
      <c r="AC4359">
        <v>0</v>
      </c>
      <c r="AD4359">
        <v>2</v>
      </c>
      <c r="AE4359">
        <f>SUM(M4359:N4359)/SUM(K4359:AD4359)</f>
        <v>8.4745762711864403E-2</v>
      </c>
      <c r="AF4359">
        <f>SUM(S4359,Y4359)/SUM(K4359:AD4359)</f>
        <v>0.23728813559322035</v>
      </c>
      <c r="AG4359">
        <f t="shared" si="290"/>
        <v>0.1864406779661017</v>
      </c>
      <c r="AH4359">
        <f t="shared" si="291"/>
        <v>6.7796610169491525E-2</v>
      </c>
      <c r="AI4359">
        <f t="shared" si="292"/>
        <v>0.15254237288135594</v>
      </c>
      <c r="AJ4359">
        <f t="shared" si="293"/>
        <v>0.2711864406779661</v>
      </c>
    </row>
    <row r="4360" spans="1:38" x14ac:dyDescent="0.2">
      <c r="A4360" t="s">
        <v>2838</v>
      </c>
      <c r="B4360">
        <v>380</v>
      </c>
      <c r="C4360">
        <v>548</v>
      </c>
      <c r="D4360">
        <f>C4360-B4360</f>
        <v>168</v>
      </c>
      <c r="E4360">
        <v>0.18329999999999999</v>
      </c>
      <c r="F4360">
        <v>1.9699999999999999E-4</v>
      </c>
      <c r="G4360">
        <v>18</v>
      </c>
      <c r="H4360" t="s">
        <v>32</v>
      </c>
      <c r="I4360" t="s">
        <v>36</v>
      </c>
      <c r="J4360">
        <v>3.1360000000000001</v>
      </c>
      <c r="K4360">
        <v>7</v>
      </c>
      <c r="L4360">
        <v>1</v>
      </c>
      <c r="M4360">
        <v>6</v>
      </c>
      <c r="N4360">
        <v>13</v>
      </c>
      <c r="O4360">
        <v>3</v>
      </c>
      <c r="P4360">
        <v>9</v>
      </c>
      <c r="Q4360">
        <v>5</v>
      </c>
      <c r="R4360">
        <v>2</v>
      </c>
      <c r="S4360">
        <v>17</v>
      </c>
      <c r="T4360">
        <v>9</v>
      </c>
      <c r="U4360">
        <v>2</v>
      </c>
      <c r="V4360">
        <v>1</v>
      </c>
      <c r="W4360">
        <v>3</v>
      </c>
      <c r="X4360">
        <v>8</v>
      </c>
      <c r="Y4360">
        <v>11</v>
      </c>
      <c r="Z4360">
        <v>6</v>
      </c>
      <c r="AA4360">
        <v>6</v>
      </c>
      <c r="AB4360">
        <v>5</v>
      </c>
      <c r="AC4360">
        <v>0</v>
      </c>
      <c r="AD4360">
        <v>4</v>
      </c>
      <c r="AE4360">
        <f>SUM(M4360:N4360)/SUM(K4360:AD4360)</f>
        <v>0.16101694915254236</v>
      </c>
      <c r="AF4360">
        <f>SUM(S4360,Y4360)/SUM(K4360:AD4360)</f>
        <v>0.23728813559322035</v>
      </c>
      <c r="AG4360">
        <f t="shared" si="290"/>
        <v>0.16101694915254236</v>
      </c>
      <c r="AH4360">
        <f t="shared" si="291"/>
        <v>5.9322033898305086E-2</v>
      </c>
      <c r="AI4360">
        <f t="shared" si="292"/>
        <v>0.15254237288135594</v>
      </c>
      <c r="AJ4360">
        <f t="shared" si="293"/>
        <v>0.2288135593220339</v>
      </c>
    </row>
    <row r="4361" spans="1:38" x14ac:dyDescent="0.2">
      <c r="A4361" t="s">
        <v>1109</v>
      </c>
      <c r="B4361">
        <v>10</v>
      </c>
      <c r="C4361">
        <v>315</v>
      </c>
      <c r="D4361">
        <f>C4361-B4361</f>
        <v>305</v>
      </c>
      <c r="E4361">
        <v>0.499</v>
      </c>
      <c r="F4361">
        <v>4.2079999999999999E-3</v>
      </c>
      <c r="G4361">
        <v>90</v>
      </c>
      <c r="H4361" t="s">
        <v>35</v>
      </c>
      <c r="I4361" t="s">
        <v>44</v>
      </c>
      <c r="J4361">
        <v>2.6469999999999998</v>
      </c>
      <c r="K4361">
        <v>1</v>
      </c>
      <c r="L4361">
        <v>0</v>
      </c>
      <c r="M4361">
        <v>14</v>
      </c>
      <c r="N4361">
        <v>10</v>
      </c>
      <c r="O4361">
        <v>2</v>
      </c>
      <c r="P4361">
        <v>13</v>
      </c>
      <c r="Q4361">
        <v>1</v>
      </c>
      <c r="R4361">
        <v>4</v>
      </c>
      <c r="S4361">
        <v>21</v>
      </c>
      <c r="T4361">
        <v>3</v>
      </c>
      <c r="U4361">
        <v>0</v>
      </c>
      <c r="V4361">
        <v>9</v>
      </c>
      <c r="W4361">
        <v>5</v>
      </c>
      <c r="X4361">
        <v>3</v>
      </c>
      <c r="Y4361">
        <v>7</v>
      </c>
      <c r="Z4361">
        <v>10</v>
      </c>
      <c r="AA4361">
        <v>9</v>
      </c>
      <c r="AB4361">
        <v>4</v>
      </c>
      <c r="AC4361">
        <v>1</v>
      </c>
      <c r="AD4361">
        <v>1</v>
      </c>
      <c r="AE4361">
        <f>SUM(M4361:N4361)/SUM(K4361:AD4361)</f>
        <v>0.20338983050847459</v>
      </c>
      <c r="AF4361">
        <f>SUM(S4361,Y4361)/SUM(K4361:AD4361)</f>
        <v>0.23728813559322035</v>
      </c>
      <c r="AG4361">
        <f t="shared" si="290"/>
        <v>0.16101694915254236</v>
      </c>
      <c r="AH4361">
        <f t="shared" si="291"/>
        <v>3.3898305084745763E-2</v>
      </c>
      <c r="AI4361">
        <f t="shared" si="292"/>
        <v>9.3220338983050849E-2</v>
      </c>
      <c r="AJ4361">
        <f t="shared" si="293"/>
        <v>0.2711864406779661</v>
      </c>
    </row>
    <row r="4362" spans="1:38" x14ac:dyDescent="0.2">
      <c r="A4362" t="s">
        <v>2506</v>
      </c>
      <c r="B4362">
        <v>46</v>
      </c>
      <c r="C4362">
        <v>163</v>
      </c>
      <c r="D4362">
        <f>C4362-B4362</f>
        <v>117</v>
      </c>
      <c r="E4362">
        <v>0.28920000000000001</v>
      </c>
      <c r="F4362">
        <v>1.0859999999999999E-3</v>
      </c>
      <c r="G4362">
        <v>54</v>
      </c>
      <c r="H4362" t="s">
        <v>46</v>
      </c>
      <c r="I4362" t="s">
        <v>49</v>
      </c>
      <c r="J4362">
        <v>2.5350000000000001</v>
      </c>
      <c r="K4362">
        <v>0</v>
      </c>
      <c r="L4362">
        <v>1</v>
      </c>
      <c r="M4362">
        <v>4</v>
      </c>
      <c r="N4362">
        <v>13</v>
      </c>
      <c r="O4362">
        <v>2</v>
      </c>
      <c r="P4362">
        <v>7</v>
      </c>
      <c r="Q4362">
        <v>2</v>
      </c>
      <c r="R4362">
        <v>2</v>
      </c>
      <c r="S4362">
        <v>12</v>
      </c>
      <c r="T4362">
        <v>0</v>
      </c>
      <c r="U4362">
        <v>0</v>
      </c>
      <c r="V4362">
        <v>2</v>
      </c>
      <c r="W4362">
        <v>2</v>
      </c>
      <c r="X4362">
        <v>7</v>
      </c>
      <c r="Y4362">
        <v>7</v>
      </c>
      <c r="Z4362">
        <v>2</v>
      </c>
      <c r="AA4362">
        <v>6</v>
      </c>
      <c r="AB4362">
        <v>5</v>
      </c>
      <c r="AC4362">
        <v>0</v>
      </c>
      <c r="AD4362">
        <v>6</v>
      </c>
      <c r="AE4362">
        <f>SUM(M4362:N4362)/SUM(K4362:AD4362)</f>
        <v>0.21249999999999999</v>
      </c>
      <c r="AF4362">
        <f>SUM(S4362,Y4362)/SUM(K4362:AD4362)</f>
        <v>0.23749999999999999</v>
      </c>
      <c r="AG4362">
        <f t="shared" si="290"/>
        <v>0.1125</v>
      </c>
      <c r="AH4362">
        <f t="shared" si="291"/>
        <v>0.1</v>
      </c>
      <c r="AI4362">
        <f t="shared" si="292"/>
        <v>8.7499999999999994E-2</v>
      </c>
      <c r="AJ4362">
        <f t="shared" si="293"/>
        <v>0.25</v>
      </c>
    </row>
    <row r="4363" spans="1:38" x14ac:dyDescent="0.2">
      <c r="A4363" t="s">
        <v>1362</v>
      </c>
      <c r="B4363">
        <v>170</v>
      </c>
      <c r="C4363">
        <v>290</v>
      </c>
      <c r="D4363">
        <f>C4363-B4363</f>
        <v>120</v>
      </c>
      <c r="E4363">
        <v>0.191</v>
      </c>
      <c r="F4363">
        <v>1.16E-4</v>
      </c>
      <c r="G4363">
        <v>18</v>
      </c>
      <c r="H4363" t="s">
        <v>35</v>
      </c>
      <c r="I4363" t="s">
        <v>1271</v>
      </c>
      <c r="J4363">
        <v>2.9950000000000001</v>
      </c>
      <c r="K4363">
        <v>5</v>
      </c>
      <c r="L4363">
        <v>1</v>
      </c>
      <c r="M4363">
        <v>13</v>
      </c>
      <c r="N4363">
        <v>5</v>
      </c>
      <c r="O4363">
        <v>0</v>
      </c>
      <c r="P4363">
        <v>3</v>
      </c>
      <c r="Q4363">
        <v>3</v>
      </c>
      <c r="R4363">
        <v>4</v>
      </c>
      <c r="S4363">
        <v>10</v>
      </c>
      <c r="T4363">
        <v>5</v>
      </c>
      <c r="U4363">
        <v>0</v>
      </c>
      <c r="V4363">
        <v>2</v>
      </c>
      <c r="W4363">
        <v>3</v>
      </c>
      <c r="X4363">
        <v>2</v>
      </c>
      <c r="Y4363">
        <v>9</v>
      </c>
      <c r="Z4363">
        <v>4</v>
      </c>
      <c r="AA4363">
        <v>7</v>
      </c>
      <c r="AB4363">
        <v>3</v>
      </c>
      <c r="AC4363">
        <v>0</v>
      </c>
      <c r="AD4363">
        <v>1</v>
      </c>
      <c r="AE4363">
        <f>SUM(M4363:N4363)/SUM(K4363:AD4363)</f>
        <v>0.22500000000000001</v>
      </c>
      <c r="AF4363">
        <f>SUM(S4363,Y4363)/SUM(K4363:AD4363)</f>
        <v>0.23749999999999999</v>
      </c>
      <c r="AG4363">
        <f t="shared" si="290"/>
        <v>0.13750000000000001</v>
      </c>
      <c r="AH4363">
        <f t="shared" si="291"/>
        <v>1.2500000000000001E-2</v>
      </c>
      <c r="AI4363">
        <f t="shared" si="292"/>
        <v>0.15</v>
      </c>
      <c r="AJ4363">
        <f t="shared" si="293"/>
        <v>0.23749999999999999</v>
      </c>
    </row>
    <row r="4364" spans="1:38" x14ac:dyDescent="0.2">
      <c r="A4364" t="s">
        <v>1179</v>
      </c>
      <c r="B4364">
        <v>632</v>
      </c>
      <c r="C4364">
        <v>695</v>
      </c>
      <c r="D4364">
        <f>C4364-B4364</f>
        <v>63</v>
      </c>
      <c r="E4364">
        <v>0.1744</v>
      </c>
      <c r="F4364">
        <v>1.212E-3</v>
      </c>
      <c r="G4364">
        <v>18</v>
      </c>
      <c r="H4364" t="s">
        <v>35</v>
      </c>
      <c r="I4364" t="s">
        <v>36</v>
      </c>
      <c r="J4364">
        <v>3.46</v>
      </c>
      <c r="K4364">
        <v>4</v>
      </c>
      <c r="L4364">
        <v>0</v>
      </c>
      <c r="M4364">
        <v>1</v>
      </c>
      <c r="N4364">
        <v>1</v>
      </c>
      <c r="O4364">
        <v>2</v>
      </c>
      <c r="P4364">
        <v>4</v>
      </c>
      <c r="Q4364">
        <v>2</v>
      </c>
      <c r="R4364">
        <v>2</v>
      </c>
      <c r="S4364">
        <v>6</v>
      </c>
      <c r="T4364">
        <v>2</v>
      </c>
      <c r="U4364">
        <v>0</v>
      </c>
      <c r="V4364">
        <v>3</v>
      </c>
      <c r="W4364">
        <v>0</v>
      </c>
      <c r="X4364">
        <v>1</v>
      </c>
      <c r="Y4364">
        <v>4</v>
      </c>
      <c r="Z4364">
        <v>4</v>
      </c>
      <c r="AA4364">
        <v>4</v>
      </c>
      <c r="AB4364">
        <v>1</v>
      </c>
      <c r="AC4364">
        <v>1</v>
      </c>
      <c r="AD4364">
        <v>0</v>
      </c>
      <c r="AE4364">
        <f>SUM(M4364:N4364)/SUM(K4364:AD4364)</f>
        <v>4.7619047619047616E-2</v>
      </c>
      <c r="AF4364">
        <f>SUM(S4364,Y4364)/SUM(K4364:AD4364)</f>
        <v>0.23809523809523808</v>
      </c>
      <c r="AG4364">
        <f t="shared" si="290"/>
        <v>0.19047619047619047</v>
      </c>
      <c r="AH4364">
        <f t="shared" si="291"/>
        <v>7.1428571428571425E-2</v>
      </c>
      <c r="AI4364">
        <f t="shared" si="292"/>
        <v>0.11904761904761904</v>
      </c>
      <c r="AJ4364">
        <f t="shared" si="293"/>
        <v>0.33333333333333331</v>
      </c>
    </row>
    <row r="4365" spans="1:38" x14ac:dyDescent="0.2">
      <c r="A4365" t="s">
        <v>777</v>
      </c>
      <c r="B4365">
        <v>55</v>
      </c>
      <c r="C4365">
        <v>99</v>
      </c>
      <c r="D4365">
        <f>C4365-B4365</f>
        <v>44</v>
      </c>
      <c r="E4365">
        <v>0.2117</v>
      </c>
      <c r="F4365">
        <v>7.0819999999999998E-3</v>
      </c>
      <c r="G4365">
        <v>30</v>
      </c>
      <c r="H4365" t="s">
        <v>46</v>
      </c>
      <c r="I4365" t="s">
        <v>49</v>
      </c>
      <c r="J4365">
        <v>3.605</v>
      </c>
      <c r="K4365">
        <v>1</v>
      </c>
      <c r="L4365">
        <v>0</v>
      </c>
      <c r="M4365">
        <v>1</v>
      </c>
      <c r="N4365">
        <v>2</v>
      </c>
      <c r="O4365">
        <v>3</v>
      </c>
      <c r="P4365">
        <v>0</v>
      </c>
      <c r="Q4365">
        <v>0</v>
      </c>
      <c r="R4365">
        <v>3</v>
      </c>
      <c r="S4365">
        <v>5</v>
      </c>
      <c r="T4365">
        <v>5</v>
      </c>
      <c r="U4365">
        <v>0</v>
      </c>
      <c r="V4365">
        <v>2</v>
      </c>
      <c r="W4365">
        <v>3</v>
      </c>
      <c r="X4365">
        <v>4</v>
      </c>
      <c r="Y4365">
        <v>5</v>
      </c>
      <c r="Z4365">
        <v>1</v>
      </c>
      <c r="AA4365">
        <v>4</v>
      </c>
      <c r="AB4365">
        <v>1</v>
      </c>
      <c r="AC4365">
        <v>0</v>
      </c>
      <c r="AD4365">
        <v>2</v>
      </c>
      <c r="AE4365">
        <f>SUM(M4365:N4365)/SUM(K4365:AD4365)</f>
        <v>7.1428571428571425E-2</v>
      </c>
      <c r="AF4365">
        <f>SUM(S4365,Y4365)/SUM(K4365:AD4365)</f>
        <v>0.23809523809523808</v>
      </c>
      <c r="AG4365">
        <f t="shared" si="290"/>
        <v>9.5238095238095233E-2</v>
      </c>
      <c r="AH4365">
        <f t="shared" si="291"/>
        <v>0.11904761904761904</v>
      </c>
      <c r="AI4365">
        <f t="shared" si="292"/>
        <v>0.21428571428571427</v>
      </c>
      <c r="AJ4365">
        <f t="shared" si="293"/>
        <v>0.26190476190476192</v>
      </c>
      <c r="AK4365">
        <v>13</v>
      </c>
      <c r="AL4365">
        <v>0</v>
      </c>
    </row>
    <row r="4366" spans="1:38" x14ac:dyDescent="0.2">
      <c r="A4366" t="s">
        <v>52</v>
      </c>
      <c r="B4366">
        <v>109</v>
      </c>
      <c r="C4366">
        <v>136</v>
      </c>
      <c r="D4366">
        <f>C4366-B4366</f>
        <v>27</v>
      </c>
      <c r="E4366">
        <v>0.157</v>
      </c>
      <c r="F4366">
        <v>5.31E-4</v>
      </c>
      <c r="G4366">
        <v>6</v>
      </c>
      <c r="H4366" t="s">
        <v>46</v>
      </c>
      <c r="I4366" t="s">
        <v>40</v>
      </c>
      <c r="J4366">
        <v>3.6240000000000001</v>
      </c>
      <c r="K4366">
        <v>3</v>
      </c>
      <c r="L4366">
        <v>0</v>
      </c>
      <c r="M4366">
        <v>1</v>
      </c>
      <c r="N4366">
        <v>1</v>
      </c>
      <c r="O4366">
        <v>0</v>
      </c>
      <c r="P4366">
        <v>1</v>
      </c>
      <c r="Q4366">
        <v>0</v>
      </c>
      <c r="R4366">
        <v>1</v>
      </c>
      <c r="S4366">
        <v>2</v>
      </c>
      <c r="T4366">
        <v>2</v>
      </c>
      <c r="U4366">
        <v>0</v>
      </c>
      <c r="V4366">
        <v>2</v>
      </c>
      <c r="W4366">
        <v>1</v>
      </c>
      <c r="X4366">
        <v>2</v>
      </c>
      <c r="Y4366">
        <v>3</v>
      </c>
      <c r="Z4366">
        <v>0</v>
      </c>
      <c r="AA4366">
        <v>0</v>
      </c>
      <c r="AB4366">
        <v>2</v>
      </c>
      <c r="AC4366">
        <v>0</v>
      </c>
      <c r="AD4366">
        <v>0</v>
      </c>
      <c r="AE4366">
        <f>SUM(M4366:N4366)/SUM(K4366:AD4366)</f>
        <v>9.5238095238095233E-2</v>
      </c>
      <c r="AF4366">
        <f>SUM(S4366,Y4366)/SUM(K4366:AD4366)</f>
        <v>0.23809523809523808</v>
      </c>
      <c r="AG4366">
        <f t="shared" si="290"/>
        <v>0.23809523809523808</v>
      </c>
      <c r="AH4366">
        <f t="shared" si="291"/>
        <v>0</v>
      </c>
      <c r="AI4366">
        <f t="shared" si="292"/>
        <v>0.23809523809523808</v>
      </c>
      <c r="AJ4366">
        <f t="shared" si="293"/>
        <v>0.19047619047619047</v>
      </c>
      <c r="AK4366">
        <v>3</v>
      </c>
      <c r="AL4366">
        <v>1</v>
      </c>
    </row>
    <row r="4367" spans="1:38" x14ac:dyDescent="0.2">
      <c r="A4367" t="s">
        <v>918</v>
      </c>
      <c r="B4367">
        <v>310</v>
      </c>
      <c r="C4367">
        <v>394</v>
      </c>
      <c r="D4367">
        <f>C4367-B4367</f>
        <v>84</v>
      </c>
      <c r="E4367">
        <v>0.2167</v>
      </c>
      <c r="F4367">
        <v>8.8199999999999997E-4</v>
      </c>
      <c r="G4367">
        <v>30</v>
      </c>
      <c r="H4367" t="s">
        <v>32</v>
      </c>
      <c r="I4367" t="s">
        <v>33</v>
      </c>
      <c r="J4367">
        <v>2.75</v>
      </c>
      <c r="K4367">
        <v>2</v>
      </c>
      <c r="L4367">
        <v>0</v>
      </c>
      <c r="M4367">
        <v>1</v>
      </c>
      <c r="N4367">
        <v>3</v>
      </c>
      <c r="O4367">
        <v>1</v>
      </c>
      <c r="P4367">
        <v>2</v>
      </c>
      <c r="Q4367">
        <v>0</v>
      </c>
      <c r="R4367">
        <v>1</v>
      </c>
      <c r="S4367">
        <v>4</v>
      </c>
      <c r="T4367">
        <v>1</v>
      </c>
      <c r="U4367">
        <v>0</v>
      </c>
      <c r="V4367">
        <v>6</v>
      </c>
      <c r="W4367">
        <v>2</v>
      </c>
      <c r="X4367">
        <v>2</v>
      </c>
      <c r="Y4367">
        <v>6</v>
      </c>
      <c r="Z4367">
        <v>5</v>
      </c>
      <c r="AA4367">
        <v>2</v>
      </c>
      <c r="AB4367">
        <v>2</v>
      </c>
      <c r="AC4367">
        <v>0</v>
      </c>
      <c r="AD4367">
        <v>2</v>
      </c>
      <c r="AE4367">
        <f>SUM(M4367:N4367)/SUM(K4367:AD4367)</f>
        <v>9.5238095238095233E-2</v>
      </c>
      <c r="AF4367">
        <f>SUM(S4367,Y4367)/SUM(K4367:AD4367)</f>
        <v>0.23809523809523808</v>
      </c>
      <c r="AG4367">
        <f t="shared" si="290"/>
        <v>0.14285714285714285</v>
      </c>
      <c r="AH4367">
        <f t="shared" si="291"/>
        <v>7.1428571428571425E-2</v>
      </c>
      <c r="AI4367">
        <f t="shared" si="292"/>
        <v>9.5238095238095233E-2</v>
      </c>
      <c r="AJ4367">
        <f t="shared" si="293"/>
        <v>0.35714285714285715</v>
      </c>
    </row>
    <row r="4368" spans="1:38" x14ac:dyDescent="0.2">
      <c r="A4368" t="s">
        <v>3296</v>
      </c>
      <c r="B4368">
        <v>16</v>
      </c>
      <c r="C4368">
        <v>71</v>
      </c>
      <c r="D4368">
        <f>C4368-B4368</f>
        <v>55</v>
      </c>
      <c r="E4368">
        <v>0.1991</v>
      </c>
      <c r="F4368">
        <v>3.68E-4</v>
      </c>
      <c r="G4368">
        <v>30</v>
      </c>
      <c r="H4368" t="s">
        <v>35</v>
      </c>
      <c r="I4368" t="s">
        <v>1556</v>
      </c>
      <c r="J4368">
        <v>3.7549999999999999</v>
      </c>
      <c r="K4368">
        <v>2</v>
      </c>
      <c r="L4368">
        <v>0</v>
      </c>
      <c r="M4368">
        <v>2</v>
      </c>
      <c r="N4368">
        <v>2</v>
      </c>
      <c r="O4368">
        <v>3</v>
      </c>
      <c r="P4368">
        <v>2</v>
      </c>
      <c r="Q4368">
        <v>1</v>
      </c>
      <c r="R4368">
        <v>1</v>
      </c>
      <c r="S4368">
        <v>7</v>
      </c>
      <c r="T4368">
        <v>5</v>
      </c>
      <c r="U4368">
        <v>0</v>
      </c>
      <c r="V4368">
        <v>1</v>
      </c>
      <c r="W4368">
        <v>2</v>
      </c>
      <c r="X4368">
        <v>2</v>
      </c>
      <c r="Y4368">
        <v>3</v>
      </c>
      <c r="Z4368">
        <v>1</v>
      </c>
      <c r="AA4368">
        <v>0</v>
      </c>
      <c r="AB4368">
        <v>3</v>
      </c>
      <c r="AC4368">
        <v>1</v>
      </c>
      <c r="AD4368">
        <v>4</v>
      </c>
      <c r="AE4368">
        <f>SUM(M4368:N4368)/SUM(K4368:AD4368)</f>
        <v>9.5238095238095233E-2</v>
      </c>
      <c r="AF4368">
        <f>SUM(S4368,Y4368)/SUM(K4368:AD4368)</f>
        <v>0.23809523809523808</v>
      </c>
      <c r="AG4368">
        <f t="shared" si="290"/>
        <v>0.14285714285714285</v>
      </c>
      <c r="AH4368">
        <f t="shared" si="291"/>
        <v>0.19047619047619047</v>
      </c>
      <c r="AI4368">
        <f t="shared" si="292"/>
        <v>0.21428571428571427</v>
      </c>
      <c r="AJ4368">
        <f t="shared" si="293"/>
        <v>0.11904761904761904</v>
      </c>
    </row>
    <row r="4369" spans="1:38" x14ac:dyDescent="0.2">
      <c r="A4369" t="s">
        <v>3125</v>
      </c>
      <c r="B4369">
        <v>31</v>
      </c>
      <c r="C4369">
        <v>90</v>
      </c>
      <c r="D4369">
        <f>C4369-B4369</f>
        <v>59</v>
      </c>
      <c r="E4369">
        <v>0.28120000000000001</v>
      </c>
      <c r="F4369">
        <v>2.5000000000000001E-4</v>
      </c>
      <c r="G4369">
        <v>54</v>
      </c>
      <c r="H4369" t="s">
        <v>35</v>
      </c>
      <c r="I4369" t="s">
        <v>40</v>
      </c>
      <c r="J4369">
        <v>2.8260000000000001</v>
      </c>
      <c r="K4369">
        <v>1</v>
      </c>
      <c r="L4369">
        <v>0</v>
      </c>
      <c r="M4369">
        <v>1</v>
      </c>
      <c r="N4369">
        <v>4</v>
      </c>
      <c r="O4369">
        <v>0</v>
      </c>
      <c r="P4369">
        <v>0</v>
      </c>
      <c r="Q4369">
        <v>2</v>
      </c>
      <c r="R4369">
        <v>2</v>
      </c>
      <c r="S4369">
        <v>5</v>
      </c>
      <c r="T4369">
        <v>1</v>
      </c>
      <c r="U4369">
        <v>0</v>
      </c>
      <c r="V4369">
        <v>4</v>
      </c>
      <c r="W4369">
        <v>5</v>
      </c>
      <c r="X4369">
        <v>1</v>
      </c>
      <c r="Y4369">
        <v>5</v>
      </c>
      <c r="Z4369">
        <v>3</v>
      </c>
      <c r="AA4369">
        <v>4</v>
      </c>
      <c r="AB4369">
        <v>3</v>
      </c>
      <c r="AC4369">
        <v>1</v>
      </c>
      <c r="AD4369">
        <v>0</v>
      </c>
      <c r="AE4369">
        <f>SUM(M4369:N4369)/SUM(K4369:AD4369)</f>
        <v>0.11904761904761904</v>
      </c>
      <c r="AF4369">
        <f>SUM(S4369,Y4369)/SUM(K4369:AD4369)</f>
        <v>0.23809523809523808</v>
      </c>
      <c r="AG4369">
        <f t="shared" si="290"/>
        <v>0.14285714285714285</v>
      </c>
      <c r="AH4369">
        <f t="shared" si="291"/>
        <v>2.3809523809523808E-2</v>
      </c>
      <c r="AI4369">
        <f t="shared" si="292"/>
        <v>0.14285714285714285</v>
      </c>
      <c r="AJ4369">
        <f t="shared" si="293"/>
        <v>0.33333333333333331</v>
      </c>
    </row>
    <row r="4370" spans="1:38" x14ac:dyDescent="0.2">
      <c r="A4370" t="s">
        <v>1260</v>
      </c>
      <c r="B4370">
        <v>171</v>
      </c>
      <c r="C4370">
        <v>595</v>
      </c>
      <c r="D4370">
        <f>C4370-B4370</f>
        <v>424</v>
      </c>
      <c r="E4370">
        <v>0.1409</v>
      </c>
      <c r="F4370">
        <v>5.8E-5</v>
      </c>
      <c r="G4370">
        <v>6</v>
      </c>
      <c r="H4370" t="s">
        <v>46</v>
      </c>
      <c r="I4370" t="s">
        <v>36</v>
      </c>
      <c r="J4370">
        <v>2.5950000000000002</v>
      </c>
      <c r="K4370">
        <v>4</v>
      </c>
      <c r="L4370">
        <v>0</v>
      </c>
      <c r="M4370">
        <v>10</v>
      </c>
      <c r="N4370">
        <v>12</v>
      </c>
      <c r="O4370">
        <v>2</v>
      </c>
      <c r="P4370">
        <v>19</v>
      </c>
      <c r="Q4370">
        <v>4</v>
      </c>
      <c r="R4370">
        <v>1</v>
      </c>
      <c r="S4370">
        <v>30</v>
      </c>
      <c r="T4370">
        <v>6</v>
      </c>
      <c r="U4370">
        <v>4</v>
      </c>
      <c r="V4370">
        <v>15</v>
      </c>
      <c r="W4370">
        <v>9</v>
      </c>
      <c r="X4370">
        <v>12</v>
      </c>
      <c r="Y4370">
        <v>10</v>
      </c>
      <c r="Z4370">
        <v>18</v>
      </c>
      <c r="AA4370">
        <v>5</v>
      </c>
      <c r="AB4370">
        <v>5</v>
      </c>
      <c r="AC4370">
        <v>0</v>
      </c>
      <c r="AD4370">
        <v>2</v>
      </c>
      <c r="AE4370">
        <f>SUM(M4370:N4370)/SUM(K4370:AD4370)</f>
        <v>0.13095238095238096</v>
      </c>
      <c r="AF4370">
        <f>SUM(S4370,Y4370)/SUM(K4370:AD4370)</f>
        <v>0.23809523809523808</v>
      </c>
      <c r="AG4370">
        <f t="shared" si="290"/>
        <v>0.19047619047619047</v>
      </c>
      <c r="AH4370">
        <f t="shared" si="291"/>
        <v>2.3809523809523808E-2</v>
      </c>
      <c r="AI4370">
        <f t="shared" si="292"/>
        <v>9.5238095238095233E-2</v>
      </c>
      <c r="AJ4370">
        <f t="shared" si="293"/>
        <v>0.32142857142857145</v>
      </c>
      <c r="AK4370">
        <v>2</v>
      </c>
      <c r="AL4370">
        <v>2</v>
      </c>
    </row>
    <row r="4371" spans="1:38" x14ac:dyDescent="0.2">
      <c r="A4371" t="s">
        <v>2654</v>
      </c>
      <c r="B4371">
        <v>27</v>
      </c>
      <c r="C4371">
        <v>50</v>
      </c>
      <c r="D4371">
        <f>C4371-B4371</f>
        <v>23</v>
      </c>
      <c r="E4371">
        <v>0.57499999999999996</v>
      </c>
      <c r="F4371">
        <v>0.111898</v>
      </c>
      <c r="G4371">
        <v>90</v>
      </c>
      <c r="H4371" t="s">
        <v>35</v>
      </c>
      <c r="I4371" t="s">
        <v>33</v>
      </c>
      <c r="J4371">
        <v>3.0289999999999999</v>
      </c>
      <c r="K4371">
        <v>1</v>
      </c>
      <c r="L4371">
        <v>2</v>
      </c>
      <c r="M4371">
        <v>3</v>
      </c>
      <c r="N4371">
        <v>0</v>
      </c>
      <c r="O4371">
        <v>0</v>
      </c>
      <c r="P4371">
        <v>1</v>
      </c>
      <c r="Q4371">
        <v>1</v>
      </c>
      <c r="R4371">
        <v>0</v>
      </c>
      <c r="S4371">
        <v>2</v>
      </c>
      <c r="T4371">
        <v>0</v>
      </c>
      <c r="U4371">
        <v>0</v>
      </c>
      <c r="V4371">
        <v>1</v>
      </c>
      <c r="W4371">
        <v>4</v>
      </c>
      <c r="X4371">
        <v>0</v>
      </c>
      <c r="Y4371">
        <v>3</v>
      </c>
      <c r="Z4371">
        <v>1</v>
      </c>
      <c r="AA4371">
        <v>0</v>
      </c>
      <c r="AB4371">
        <v>2</v>
      </c>
      <c r="AC4371">
        <v>0</v>
      </c>
      <c r="AD4371">
        <v>0</v>
      </c>
      <c r="AE4371">
        <f>SUM(M4371:N4371)/SUM(K4371:AD4371)</f>
        <v>0.14285714285714285</v>
      </c>
      <c r="AF4371">
        <f>SUM(S4371,Y4371)/SUM(K4371:AD4371)</f>
        <v>0.23809523809523808</v>
      </c>
      <c r="AG4371">
        <f t="shared" si="290"/>
        <v>0.2857142857142857</v>
      </c>
      <c r="AH4371">
        <f t="shared" si="291"/>
        <v>0</v>
      </c>
      <c r="AI4371">
        <f t="shared" si="292"/>
        <v>9.5238095238095233E-2</v>
      </c>
      <c r="AJ4371">
        <f t="shared" si="293"/>
        <v>0.23809523809523808</v>
      </c>
    </row>
    <row r="4372" spans="1:38" x14ac:dyDescent="0.2">
      <c r="A4372" t="s">
        <v>2009</v>
      </c>
      <c r="B4372">
        <v>8</v>
      </c>
      <c r="C4372">
        <v>242</v>
      </c>
      <c r="D4372">
        <f>C4372-B4372</f>
        <v>234</v>
      </c>
      <c r="E4372">
        <v>0.17349999999999999</v>
      </c>
      <c r="F4372">
        <v>2.3109999999999999E-2</v>
      </c>
      <c r="G4372">
        <v>18</v>
      </c>
      <c r="H4372" t="s">
        <v>35</v>
      </c>
      <c r="I4372" t="s">
        <v>44</v>
      </c>
      <c r="J4372">
        <v>2.335</v>
      </c>
      <c r="K4372">
        <v>1</v>
      </c>
      <c r="L4372">
        <v>0</v>
      </c>
      <c r="M4372">
        <v>9</v>
      </c>
      <c r="N4372">
        <v>7</v>
      </c>
      <c r="O4372">
        <v>1</v>
      </c>
      <c r="P4372">
        <v>9</v>
      </c>
      <c r="Q4372">
        <v>2</v>
      </c>
      <c r="R4372">
        <v>1</v>
      </c>
      <c r="S4372">
        <v>18</v>
      </c>
      <c r="T4372">
        <v>2</v>
      </c>
      <c r="U4372">
        <v>1</v>
      </c>
      <c r="V4372">
        <v>13</v>
      </c>
      <c r="W4372">
        <v>3</v>
      </c>
      <c r="X4372">
        <v>8</v>
      </c>
      <c r="Y4372">
        <v>7</v>
      </c>
      <c r="Z4372">
        <v>10</v>
      </c>
      <c r="AA4372">
        <v>5</v>
      </c>
      <c r="AB4372">
        <v>4</v>
      </c>
      <c r="AC4372">
        <v>0</v>
      </c>
      <c r="AD4372">
        <v>4</v>
      </c>
      <c r="AE4372">
        <f>SUM(M4372:N4372)/SUM(K4372:AD4372)</f>
        <v>0.15238095238095239</v>
      </c>
      <c r="AF4372">
        <f>SUM(S4372,Y4372)/SUM(K4372:AD4372)</f>
        <v>0.23809523809523808</v>
      </c>
      <c r="AG4372">
        <f t="shared" si="290"/>
        <v>0.12380952380952381</v>
      </c>
      <c r="AH4372">
        <f t="shared" si="291"/>
        <v>4.7619047619047616E-2</v>
      </c>
      <c r="AI4372">
        <f t="shared" si="292"/>
        <v>7.6190476190476197E-2</v>
      </c>
      <c r="AJ4372">
        <f t="shared" si="293"/>
        <v>0.3619047619047619</v>
      </c>
    </row>
    <row r="4373" spans="1:38" x14ac:dyDescent="0.2">
      <c r="A4373" t="s">
        <v>1678</v>
      </c>
      <c r="B4373">
        <v>546</v>
      </c>
      <c r="C4373">
        <v>571</v>
      </c>
      <c r="D4373">
        <f>C4373-B4373</f>
        <v>25</v>
      </c>
      <c r="E4373">
        <v>0.1176</v>
      </c>
      <c r="F4373">
        <v>0.11756999999999999</v>
      </c>
      <c r="G4373">
        <v>6</v>
      </c>
      <c r="H4373" t="s">
        <v>35</v>
      </c>
      <c r="I4373" t="s">
        <v>44</v>
      </c>
      <c r="J4373">
        <v>2.8759999999999999</v>
      </c>
      <c r="K4373">
        <v>1</v>
      </c>
      <c r="L4373">
        <v>0</v>
      </c>
      <c r="M4373">
        <v>1</v>
      </c>
      <c r="N4373">
        <v>3</v>
      </c>
      <c r="O4373">
        <v>1</v>
      </c>
      <c r="P4373">
        <v>0</v>
      </c>
      <c r="Q4373">
        <v>2</v>
      </c>
      <c r="R4373">
        <v>1</v>
      </c>
      <c r="S4373">
        <v>3</v>
      </c>
      <c r="T4373">
        <v>0</v>
      </c>
      <c r="U4373">
        <v>1</v>
      </c>
      <c r="V4373">
        <v>0</v>
      </c>
      <c r="W4373">
        <v>0</v>
      </c>
      <c r="X4373">
        <v>1</v>
      </c>
      <c r="Y4373">
        <v>2</v>
      </c>
      <c r="Z4373">
        <v>1</v>
      </c>
      <c r="AA4373">
        <v>0</v>
      </c>
      <c r="AB4373">
        <v>1</v>
      </c>
      <c r="AC4373">
        <v>0</v>
      </c>
      <c r="AD4373">
        <v>3</v>
      </c>
      <c r="AE4373">
        <f>SUM(M4373:N4373)/SUM(K4373:AD4373)</f>
        <v>0.19047619047619047</v>
      </c>
      <c r="AF4373">
        <f>SUM(S4373,Y4373)/SUM(K4373:AD4373)</f>
        <v>0.23809523809523808</v>
      </c>
      <c r="AG4373">
        <f t="shared" si="290"/>
        <v>4.7619047619047616E-2</v>
      </c>
      <c r="AH4373">
        <f t="shared" si="291"/>
        <v>0.19047619047619047</v>
      </c>
      <c r="AI4373">
        <f t="shared" si="292"/>
        <v>0.14285714285714285</v>
      </c>
      <c r="AJ4373">
        <f t="shared" si="293"/>
        <v>0.19047619047619047</v>
      </c>
    </row>
    <row r="4374" spans="1:38" x14ac:dyDescent="0.2">
      <c r="A4374" t="s">
        <v>2858</v>
      </c>
      <c r="B4374">
        <v>633</v>
      </c>
      <c r="C4374">
        <v>698</v>
      </c>
      <c r="D4374">
        <f>C4374-B4374</f>
        <v>65</v>
      </c>
      <c r="E4374">
        <v>0.26140000000000002</v>
      </c>
      <c r="F4374">
        <v>2.6266999999999999E-2</v>
      </c>
      <c r="G4374">
        <v>42</v>
      </c>
      <c r="H4374" t="s">
        <v>46</v>
      </c>
      <c r="I4374" t="s">
        <v>40</v>
      </c>
      <c r="J4374">
        <v>2.8330000000000002</v>
      </c>
      <c r="K4374">
        <v>0</v>
      </c>
      <c r="L4374">
        <v>0</v>
      </c>
      <c r="M4374">
        <v>6</v>
      </c>
      <c r="N4374">
        <v>2</v>
      </c>
      <c r="O4374">
        <v>0</v>
      </c>
      <c r="P4374">
        <v>4</v>
      </c>
      <c r="Q4374">
        <v>1</v>
      </c>
      <c r="R4374">
        <v>2</v>
      </c>
      <c r="S4374">
        <v>7</v>
      </c>
      <c r="T4374">
        <v>3</v>
      </c>
      <c r="U4374">
        <v>1</v>
      </c>
      <c r="V4374">
        <v>2</v>
      </c>
      <c r="W4374">
        <v>2</v>
      </c>
      <c r="X4374">
        <v>2</v>
      </c>
      <c r="Y4374">
        <v>3</v>
      </c>
      <c r="Z4374">
        <v>3</v>
      </c>
      <c r="AA4374">
        <v>1</v>
      </c>
      <c r="AB4374">
        <v>1</v>
      </c>
      <c r="AC4374">
        <v>0</v>
      </c>
      <c r="AD4374">
        <v>2</v>
      </c>
      <c r="AE4374">
        <f>SUM(M4374:N4374)/SUM(K4374:AD4374)</f>
        <v>0.19047619047619047</v>
      </c>
      <c r="AF4374">
        <f>SUM(S4374,Y4374)/SUM(K4374:AD4374)</f>
        <v>0.23809523809523808</v>
      </c>
      <c r="AG4374">
        <f t="shared" si="290"/>
        <v>0.14285714285714285</v>
      </c>
      <c r="AH4374">
        <f t="shared" si="291"/>
        <v>4.7619047619047616E-2</v>
      </c>
      <c r="AI4374">
        <f t="shared" si="292"/>
        <v>0.16666666666666666</v>
      </c>
      <c r="AJ4374">
        <f t="shared" si="293"/>
        <v>0.21428571428571427</v>
      </c>
    </row>
    <row r="4375" spans="1:38" x14ac:dyDescent="0.2">
      <c r="A4375" t="s">
        <v>530</v>
      </c>
      <c r="B4375">
        <v>633</v>
      </c>
      <c r="C4375">
        <v>707</v>
      </c>
      <c r="D4375">
        <f>C4375-B4375</f>
        <v>74</v>
      </c>
      <c r="E4375">
        <v>0.21920000000000001</v>
      </c>
      <c r="F4375">
        <v>8.2000000000000001E-5</v>
      </c>
      <c r="G4375">
        <v>30</v>
      </c>
      <c r="H4375" t="s">
        <v>35</v>
      </c>
      <c r="I4375" t="s">
        <v>33</v>
      </c>
      <c r="J4375">
        <v>2.9289999999999998</v>
      </c>
      <c r="K4375">
        <v>6</v>
      </c>
      <c r="L4375">
        <v>0</v>
      </c>
      <c r="M4375">
        <v>6</v>
      </c>
      <c r="N4375">
        <v>7</v>
      </c>
      <c r="O4375">
        <v>1</v>
      </c>
      <c r="P4375">
        <v>0</v>
      </c>
      <c r="Q4375">
        <v>2</v>
      </c>
      <c r="R4375">
        <v>2</v>
      </c>
      <c r="S4375">
        <v>10</v>
      </c>
      <c r="T4375">
        <v>6</v>
      </c>
      <c r="U4375">
        <v>1</v>
      </c>
      <c r="V4375">
        <v>3</v>
      </c>
      <c r="W4375">
        <v>0</v>
      </c>
      <c r="X4375">
        <v>6</v>
      </c>
      <c r="Y4375">
        <v>5</v>
      </c>
      <c r="Z4375">
        <v>1</v>
      </c>
      <c r="AA4375">
        <v>5</v>
      </c>
      <c r="AB4375">
        <v>1</v>
      </c>
      <c r="AC4375">
        <v>0</v>
      </c>
      <c r="AD4375">
        <v>1</v>
      </c>
      <c r="AE4375">
        <f>SUM(M4375:N4375)/SUM(K4375:AD4375)</f>
        <v>0.20634920634920634</v>
      </c>
      <c r="AF4375">
        <f>SUM(S4375,Y4375)/SUM(K4375:AD4375)</f>
        <v>0.23809523809523808</v>
      </c>
      <c r="AG4375">
        <f t="shared" si="290"/>
        <v>9.5238095238095233E-2</v>
      </c>
      <c r="AH4375">
        <f t="shared" si="291"/>
        <v>3.1746031746031744E-2</v>
      </c>
      <c r="AI4375">
        <f t="shared" si="292"/>
        <v>0.15873015873015872</v>
      </c>
      <c r="AJ4375">
        <f t="shared" si="293"/>
        <v>0.26984126984126983</v>
      </c>
    </row>
    <row r="4376" spans="1:38" x14ac:dyDescent="0.2">
      <c r="A4376" t="s">
        <v>2205</v>
      </c>
      <c r="B4376">
        <v>671</v>
      </c>
      <c r="C4376">
        <v>741</v>
      </c>
      <c r="D4376">
        <f>C4376-B4376</f>
        <v>70</v>
      </c>
      <c r="E4376">
        <v>0.19739999999999999</v>
      </c>
      <c r="F4376">
        <v>3.6600000000000001E-4</v>
      </c>
      <c r="G4376">
        <v>18</v>
      </c>
      <c r="H4376" t="s">
        <v>35</v>
      </c>
      <c r="I4376" t="s">
        <v>44</v>
      </c>
      <c r="J4376">
        <v>2.121</v>
      </c>
      <c r="K4376">
        <v>2</v>
      </c>
      <c r="L4376">
        <v>0</v>
      </c>
      <c r="M4376">
        <v>3</v>
      </c>
      <c r="N4376">
        <v>6</v>
      </c>
      <c r="O4376">
        <v>0</v>
      </c>
      <c r="P4376">
        <v>1</v>
      </c>
      <c r="Q4376">
        <v>1</v>
      </c>
      <c r="R4376">
        <v>0</v>
      </c>
      <c r="S4376">
        <v>5</v>
      </c>
      <c r="T4376">
        <v>1</v>
      </c>
      <c r="U4376">
        <v>1</v>
      </c>
      <c r="V4376">
        <v>1</v>
      </c>
      <c r="W4376">
        <v>2</v>
      </c>
      <c r="X4376">
        <v>5</v>
      </c>
      <c r="Y4376">
        <v>5</v>
      </c>
      <c r="Z4376">
        <v>4</v>
      </c>
      <c r="AA4376">
        <v>3</v>
      </c>
      <c r="AB4376">
        <v>0</v>
      </c>
      <c r="AC4376">
        <v>0</v>
      </c>
      <c r="AD4376">
        <v>2</v>
      </c>
      <c r="AE4376">
        <f>SUM(M4376:N4376)/SUM(K4376:AD4376)</f>
        <v>0.21428571428571427</v>
      </c>
      <c r="AF4376">
        <f>SUM(S4376,Y4376)/SUM(K4376:AD4376)</f>
        <v>0.23809523809523808</v>
      </c>
      <c r="AG4376">
        <f t="shared" si="290"/>
        <v>0.11904761904761904</v>
      </c>
      <c r="AH4376">
        <f t="shared" si="291"/>
        <v>4.7619047619047616E-2</v>
      </c>
      <c r="AI4376">
        <f t="shared" si="292"/>
        <v>4.7619047619047616E-2</v>
      </c>
      <c r="AJ4376">
        <f t="shared" si="293"/>
        <v>0.33333333333333331</v>
      </c>
    </row>
    <row r="4377" spans="1:38" x14ac:dyDescent="0.2">
      <c r="A4377" t="s">
        <v>2271</v>
      </c>
      <c r="B4377">
        <v>65</v>
      </c>
      <c r="C4377">
        <v>421</v>
      </c>
      <c r="D4377">
        <f>C4377-B4377</f>
        <v>356</v>
      </c>
      <c r="E4377">
        <v>0.309</v>
      </c>
      <c r="F4377">
        <v>2.8400000000000002E-4</v>
      </c>
      <c r="G4377">
        <v>66</v>
      </c>
      <c r="H4377" t="s">
        <v>32</v>
      </c>
      <c r="I4377" t="s">
        <v>44</v>
      </c>
      <c r="J4377">
        <v>2.7610000000000001</v>
      </c>
      <c r="K4377">
        <v>8</v>
      </c>
      <c r="L4377">
        <v>0</v>
      </c>
      <c r="M4377">
        <v>18</v>
      </c>
      <c r="N4377">
        <v>22</v>
      </c>
      <c r="O4377">
        <v>3</v>
      </c>
      <c r="P4377">
        <v>27</v>
      </c>
      <c r="Q4377">
        <v>1</v>
      </c>
      <c r="R4377">
        <v>8</v>
      </c>
      <c r="S4377">
        <v>21</v>
      </c>
      <c r="T4377">
        <v>8</v>
      </c>
      <c r="U4377">
        <v>1</v>
      </c>
      <c r="V4377">
        <v>10</v>
      </c>
      <c r="W4377">
        <v>7</v>
      </c>
      <c r="X4377">
        <v>7</v>
      </c>
      <c r="Y4377">
        <v>25</v>
      </c>
      <c r="Z4377">
        <v>10</v>
      </c>
      <c r="AA4377">
        <v>10</v>
      </c>
      <c r="AB4377">
        <v>3</v>
      </c>
      <c r="AC4377">
        <v>0</v>
      </c>
      <c r="AD4377">
        <v>4</v>
      </c>
      <c r="AE4377">
        <f>SUM(M4377:N4377)/SUM(K4377:AD4377)</f>
        <v>0.20725388601036268</v>
      </c>
      <c r="AF4377">
        <f>SUM(S4377,Y4377)/SUM(K4377:AD4377)</f>
        <v>0.23834196891191708</v>
      </c>
      <c r="AG4377">
        <f t="shared" si="290"/>
        <v>0.21761658031088082</v>
      </c>
      <c r="AH4377">
        <f t="shared" si="291"/>
        <v>3.6269430051813469E-2</v>
      </c>
      <c r="AI4377">
        <f t="shared" si="292"/>
        <v>0.10362694300518134</v>
      </c>
      <c r="AJ4377">
        <f t="shared" si="293"/>
        <v>0.19689119170984457</v>
      </c>
      <c r="AK4377">
        <v>15</v>
      </c>
      <c r="AL4377">
        <v>0</v>
      </c>
    </row>
    <row r="4378" spans="1:38" x14ac:dyDescent="0.2">
      <c r="A4378" t="s">
        <v>2790</v>
      </c>
      <c r="B4378">
        <v>4</v>
      </c>
      <c r="C4378">
        <v>124</v>
      </c>
      <c r="D4378">
        <f>C4378-B4378</f>
        <v>120</v>
      </c>
      <c r="E4378">
        <v>0.21590000000000001</v>
      </c>
      <c r="F4378">
        <v>1.03E-4</v>
      </c>
      <c r="G4378">
        <v>30</v>
      </c>
      <c r="H4378" t="s">
        <v>35</v>
      </c>
      <c r="I4378" t="s">
        <v>33</v>
      </c>
      <c r="J4378">
        <v>3.16</v>
      </c>
      <c r="K4378">
        <v>4</v>
      </c>
      <c r="L4378">
        <v>1</v>
      </c>
      <c r="M4378">
        <v>6</v>
      </c>
      <c r="N4378">
        <v>6</v>
      </c>
      <c r="O4378">
        <v>1</v>
      </c>
      <c r="P4378">
        <v>5</v>
      </c>
      <c r="Q4378">
        <v>7</v>
      </c>
      <c r="R4378">
        <v>5</v>
      </c>
      <c r="S4378">
        <v>15</v>
      </c>
      <c r="T4378">
        <v>9</v>
      </c>
      <c r="U4378">
        <v>2</v>
      </c>
      <c r="V4378">
        <v>9</v>
      </c>
      <c r="W4378">
        <v>1</v>
      </c>
      <c r="X4378">
        <v>3</v>
      </c>
      <c r="Y4378">
        <v>11</v>
      </c>
      <c r="Z4378">
        <v>9</v>
      </c>
      <c r="AA4378">
        <v>6</v>
      </c>
      <c r="AB4378">
        <v>4</v>
      </c>
      <c r="AC4378">
        <v>0</v>
      </c>
      <c r="AD4378">
        <v>5</v>
      </c>
      <c r="AE4378">
        <f>SUM(M4378:N4378)/SUM(K4378:AD4378)</f>
        <v>0.11009174311926606</v>
      </c>
      <c r="AF4378">
        <f>SUM(S4378,Y4378)/SUM(K4378:AD4378)</f>
        <v>0.23853211009174313</v>
      </c>
      <c r="AG4378">
        <f t="shared" si="290"/>
        <v>9.1743119266055051E-2</v>
      </c>
      <c r="AH4378">
        <f t="shared" si="291"/>
        <v>5.5045871559633031E-2</v>
      </c>
      <c r="AI4378">
        <f t="shared" si="292"/>
        <v>0.1834862385321101</v>
      </c>
      <c r="AJ4378">
        <f t="shared" si="293"/>
        <v>0.32110091743119268</v>
      </c>
    </row>
    <row r="4379" spans="1:38" x14ac:dyDescent="0.2">
      <c r="A4379" t="s">
        <v>3013</v>
      </c>
      <c r="B4379">
        <v>343</v>
      </c>
      <c r="C4379">
        <v>625</v>
      </c>
      <c r="D4379">
        <f>C4379-B4379</f>
        <v>282</v>
      </c>
      <c r="E4379">
        <v>0.33600000000000002</v>
      </c>
      <c r="F4379">
        <v>1.08E-4</v>
      </c>
      <c r="G4379">
        <v>66</v>
      </c>
      <c r="H4379" t="s">
        <v>46</v>
      </c>
      <c r="I4379" t="s">
        <v>111</v>
      </c>
      <c r="J4379">
        <v>1.968</v>
      </c>
      <c r="K4379">
        <v>1</v>
      </c>
      <c r="L4379">
        <v>0</v>
      </c>
      <c r="M4379">
        <v>8</v>
      </c>
      <c r="N4379">
        <v>22</v>
      </c>
      <c r="O4379">
        <v>3</v>
      </c>
      <c r="P4379">
        <v>11</v>
      </c>
      <c r="Q4379">
        <v>2</v>
      </c>
      <c r="R4379">
        <v>1</v>
      </c>
      <c r="S4379">
        <v>19</v>
      </c>
      <c r="T4379">
        <v>2</v>
      </c>
      <c r="U4379">
        <v>0</v>
      </c>
      <c r="V4379">
        <v>13</v>
      </c>
      <c r="W4379">
        <v>9</v>
      </c>
      <c r="X4379">
        <v>5</v>
      </c>
      <c r="Y4379">
        <v>7</v>
      </c>
      <c r="Z4379">
        <v>2</v>
      </c>
      <c r="AA4379">
        <v>3</v>
      </c>
      <c r="AB4379">
        <v>1</v>
      </c>
      <c r="AC4379">
        <v>0</v>
      </c>
      <c r="AD4379">
        <v>0</v>
      </c>
      <c r="AE4379">
        <f>SUM(M4379:N4379)/SUM(K4379:AD4379)</f>
        <v>0.27522935779816515</v>
      </c>
      <c r="AF4379">
        <f>SUM(S4379,Y4379)/SUM(K4379:AD4379)</f>
        <v>0.23853211009174313</v>
      </c>
      <c r="AG4379">
        <f t="shared" si="290"/>
        <v>0.19266055045871561</v>
      </c>
      <c r="AH4379">
        <f t="shared" si="291"/>
        <v>2.7522935779816515E-2</v>
      </c>
      <c r="AI4379">
        <f t="shared" si="292"/>
        <v>3.669724770642202E-2</v>
      </c>
      <c r="AJ4379">
        <f t="shared" si="293"/>
        <v>0.22935779816513763</v>
      </c>
      <c r="AK4379">
        <v>7</v>
      </c>
      <c r="AL4379">
        <v>0</v>
      </c>
    </row>
    <row r="4380" spans="1:38" x14ac:dyDescent="0.2">
      <c r="A4380" t="s">
        <v>989</v>
      </c>
      <c r="B4380">
        <v>215</v>
      </c>
      <c r="C4380">
        <v>677</v>
      </c>
      <c r="D4380">
        <f>C4380-B4380</f>
        <v>462</v>
      </c>
      <c r="E4380">
        <v>0.22159999999999999</v>
      </c>
      <c r="F4380">
        <v>1.1E-4</v>
      </c>
      <c r="G4380">
        <v>30</v>
      </c>
      <c r="H4380" t="s">
        <v>46</v>
      </c>
      <c r="I4380" t="s">
        <v>36</v>
      </c>
      <c r="J4380">
        <v>2.6930000000000001</v>
      </c>
      <c r="K4380">
        <v>12</v>
      </c>
      <c r="L4380">
        <v>0</v>
      </c>
      <c r="M4380">
        <v>11</v>
      </c>
      <c r="N4380">
        <v>25</v>
      </c>
      <c r="O4380">
        <v>0</v>
      </c>
      <c r="P4380">
        <v>26</v>
      </c>
      <c r="Q4380">
        <v>3</v>
      </c>
      <c r="R4380">
        <v>2</v>
      </c>
      <c r="S4380">
        <v>27</v>
      </c>
      <c r="T4380">
        <v>11</v>
      </c>
      <c r="U4380">
        <v>3</v>
      </c>
      <c r="V4380">
        <v>10</v>
      </c>
      <c r="W4380">
        <v>7</v>
      </c>
      <c r="X4380">
        <v>11</v>
      </c>
      <c r="Y4380">
        <v>21</v>
      </c>
      <c r="Z4380">
        <v>18</v>
      </c>
      <c r="AA4380">
        <v>8</v>
      </c>
      <c r="AB4380">
        <v>3</v>
      </c>
      <c r="AC4380">
        <v>1</v>
      </c>
      <c r="AD4380">
        <v>2</v>
      </c>
      <c r="AE4380">
        <f>SUM(M4380:N4380)/SUM(K4380:AD4380)</f>
        <v>0.17910447761194029</v>
      </c>
      <c r="AF4380">
        <f>SUM(S4380,Y4380)/SUM(K4380:AD4380)</f>
        <v>0.23880597014925373</v>
      </c>
      <c r="AG4380">
        <f t="shared" si="290"/>
        <v>0.22388059701492538</v>
      </c>
      <c r="AH4380">
        <f t="shared" si="291"/>
        <v>1.4925373134328358E-2</v>
      </c>
      <c r="AI4380">
        <f t="shared" si="292"/>
        <v>9.4527363184079602E-2</v>
      </c>
      <c r="AJ4380">
        <f t="shared" si="293"/>
        <v>0.24875621890547264</v>
      </c>
      <c r="AK4380">
        <v>6</v>
      </c>
      <c r="AL4380">
        <v>5</v>
      </c>
    </row>
    <row r="4381" spans="1:38" x14ac:dyDescent="0.2">
      <c r="A4381" t="s">
        <v>1402</v>
      </c>
      <c r="B4381">
        <v>37</v>
      </c>
      <c r="C4381">
        <v>634</v>
      </c>
      <c r="D4381">
        <f>C4381-B4381</f>
        <v>597</v>
      </c>
      <c r="E4381">
        <v>0.29959999999999998</v>
      </c>
      <c r="F4381">
        <v>3.6930000000000001E-3</v>
      </c>
      <c r="G4381">
        <v>54</v>
      </c>
      <c r="H4381" t="s">
        <v>35</v>
      </c>
      <c r="I4381" t="s">
        <v>72</v>
      </c>
      <c r="J4381">
        <v>2.4140000000000001</v>
      </c>
      <c r="K4381">
        <v>5</v>
      </c>
      <c r="L4381">
        <v>2</v>
      </c>
      <c r="M4381">
        <v>22</v>
      </c>
      <c r="N4381">
        <v>18</v>
      </c>
      <c r="O4381">
        <v>1</v>
      </c>
      <c r="P4381">
        <v>30</v>
      </c>
      <c r="Q4381">
        <v>8</v>
      </c>
      <c r="R4381">
        <v>7</v>
      </c>
      <c r="S4381">
        <v>41</v>
      </c>
      <c r="T4381">
        <v>6</v>
      </c>
      <c r="U4381">
        <v>3</v>
      </c>
      <c r="V4381">
        <v>27</v>
      </c>
      <c r="W4381">
        <v>4</v>
      </c>
      <c r="X4381">
        <v>14</v>
      </c>
      <c r="Y4381">
        <v>18</v>
      </c>
      <c r="Z4381">
        <v>21</v>
      </c>
      <c r="AA4381">
        <v>13</v>
      </c>
      <c r="AB4381">
        <v>2</v>
      </c>
      <c r="AC4381">
        <v>1</v>
      </c>
      <c r="AD4381">
        <v>4</v>
      </c>
      <c r="AE4381">
        <f>SUM(M4381:N4381)/SUM(K4381:AD4381)</f>
        <v>0.16194331983805668</v>
      </c>
      <c r="AF4381">
        <f>SUM(S4381,Y4381)/SUM(K4381:AD4381)</f>
        <v>0.23886639676113361</v>
      </c>
      <c r="AG4381">
        <f t="shared" si="290"/>
        <v>0.15789473684210525</v>
      </c>
      <c r="AH4381">
        <f t="shared" si="291"/>
        <v>2.4291497975708502E-2</v>
      </c>
      <c r="AI4381">
        <f t="shared" si="292"/>
        <v>7.28744939271255E-2</v>
      </c>
      <c r="AJ4381">
        <f t="shared" si="293"/>
        <v>0.34412955465587042</v>
      </c>
    </row>
    <row r="4382" spans="1:38" x14ac:dyDescent="0.2">
      <c r="A4382" t="s">
        <v>1006</v>
      </c>
      <c r="B4382">
        <v>223</v>
      </c>
      <c r="C4382">
        <v>535</v>
      </c>
      <c r="D4382">
        <f>C4382-B4382</f>
        <v>312</v>
      </c>
      <c r="E4382">
        <v>0.2039</v>
      </c>
      <c r="F4382">
        <v>1.03E-4</v>
      </c>
      <c r="G4382">
        <v>30</v>
      </c>
      <c r="H4382" t="s">
        <v>46</v>
      </c>
      <c r="I4382" t="s">
        <v>44</v>
      </c>
      <c r="J4382">
        <v>2.4510000000000001</v>
      </c>
      <c r="K4382">
        <v>2</v>
      </c>
      <c r="L4382">
        <v>2</v>
      </c>
      <c r="M4382">
        <v>15</v>
      </c>
      <c r="N4382">
        <v>11</v>
      </c>
      <c r="O4382">
        <v>3</v>
      </c>
      <c r="P4382">
        <v>10</v>
      </c>
      <c r="Q4382">
        <v>4</v>
      </c>
      <c r="R4382">
        <v>1</v>
      </c>
      <c r="S4382">
        <v>19</v>
      </c>
      <c r="T4382">
        <v>2</v>
      </c>
      <c r="U4382">
        <v>2</v>
      </c>
      <c r="V4382">
        <v>5</v>
      </c>
      <c r="W4382">
        <v>5</v>
      </c>
      <c r="X4382">
        <v>4</v>
      </c>
      <c r="Y4382">
        <v>8</v>
      </c>
      <c r="Z4382">
        <v>10</v>
      </c>
      <c r="AA4382">
        <v>5</v>
      </c>
      <c r="AB4382">
        <v>2</v>
      </c>
      <c r="AC4382">
        <v>0</v>
      </c>
      <c r="AD4382">
        <v>3</v>
      </c>
      <c r="AE4382">
        <f>SUM(M4382:N4382)/SUM(K4382:AD4382)</f>
        <v>0.23008849557522124</v>
      </c>
      <c r="AF4382">
        <f>SUM(S4382,Y4382)/SUM(K4382:AD4382)</f>
        <v>0.23893805309734514</v>
      </c>
      <c r="AG4382">
        <f t="shared" si="290"/>
        <v>0.15044247787610621</v>
      </c>
      <c r="AH4382">
        <f t="shared" si="291"/>
        <v>5.3097345132743362E-2</v>
      </c>
      <c r="AI4382">
        <f t="shared" si="292"/>
        <v>6.1946902654867256E-2</v>
      </c>
      <c r="AJ4382">
        <f t="shared" si="293"/>
        <v>0.26548672566371684</v>
      </c>
    </row>
    <row r="4383" spans="1:38" x14ac:dyDescent="0.2">
      <c r="A4383" t="s">
        <v>3153</v>
      </c>
      <c r="B4383">
        <v>121</v>
      </c>
      <c r="C4383">
        <v>381</v>
      </c>
      <c r="D4383">
        <f>C4383-B4383</f>
        <v>260</v>
      </c>
      <c r="E4383">
        <v>0.1734</v>
      </c>
      <c r="F4383">
        <v>7.9699999999999997E-4</v>
      </c>
      <c r="G4383">
        <v>18</v>
      </c>
      <c r="H4383" t="s">
        <v>46</v>
      </c>
      <c r="I4383" t="s">
        <v>49</v>
      </c>
      <c r="J4383">
        <v>2.5720000000000001</v>
      </c>
      <c r="K4383">
        <v>5</v>
      </c>
      <c r="L4383">
        <v>0</v>
      </c>
      <c r="M4383">
        <v>13</v>
      </c>
      <c r="N4383">
        <v>13</v>
      </c>
      <c r="O4383">
        <v>3</v>
      </c>
      <c r="P4383">
        <v>9</v>
      </c>
      <c r="Q4383">
        <v>4</v>
      </c>
      <c r="R4383">
        <v>6</v>
      </c>
      <c r="S4383">
        <v>15</v>
      </c>
      <c r="T4383">
        <v>1</v>
      </c>
      <c r="U4383">
        <v>1</v>
      </c>
      <c r="V4383">
        <v>9</v>
      </c>
      <c r="W4383">
        <v>3</v>
      </c>
      <c r="X4383">
        <v>2</v>
      </c>
      <c r="Y4383">
        <v>12</v>
      </c>
      <c r="Z4383">
        <v>9</v>
      </c>
      <c r="AA4383">
        <v>3</v>
      </c>
      <c r="AB4383">
        <v>2</v>
      </c>
      <c r="AC4383">
        <v>0</v>
      </c>
      <c r="AD4383">
        <v>3</v>
      </c>
      <c r="AE4383">
        <f>SUM(M4383:N4383)/SUM(K4383:AD4383)</f>
        <v>0.23008849557522124</v>
      </c>
      <c r="AF4383">
        <f>SUM(S4383,Y4383)/SUM(K4383:AD4383)</f>
        <v>0.23893805309734514</v>
      </c>
      <c r="AG4383">
        <f t="shared" si="290"/>
        <v>0.15044247787610621</v>
      </c>
      <c r="AH4383">
        <f t="shared" si="291"/>
        <v>5.3097345132743362E-2</v>
      </c>
      <c r="AI4383">
        <f t="shared" si="292"/>
        <v>8.8495575221238937E-2</v>
      </c>
      <c r="AJ4383">
        <f t="shared" si="293"/>
        <v>0.23893805309734514</v>
      </c>
    </row>
    <row r="4384" spans="1:38" x14ac:dyDescent="0.2">
      <c r="A4384" t="s">
        <v>570</v>
      </c>
      <c r="B4384">
        <v>26</v>
      </c>
      <c r="C4384">
        <v>231</v>
      </c>
      <c r="D4384">
        <f>C4384-B4384</f>
        <v>205</v>
      </c>
      <c r="E4384">
        <v>0.216</v>
      </c>
      <c r="F4384">
        <v>3.4150000000000001E-3</v>
      </c>
      <c r="G4384">
        <v>30</v>
      </c>
      <c r="H4384" t="s">
        <v>46</v>
      </c>
      <c r="I4384" t="s">
        <v>49</v>
      </c>
      <c r="J4384">
        <v>2.76</v>
      </c>
      <c r="K4384">
        <v>6</v>
      </c>
      <c r="L4384">
        <v>0</v>
      </c>
      <c r="M4384">
        <v>8</v>
      </c>
      <c r="N4384">
        <v>6</v>
      </c>
      <c r="O4384">
        <v>1</v>
      </c>
      <c r="P4384">
        <v>7</v>
      </c>
      <c r="Q4384">
        <v>0</v>
      </c>
      <c r="R4384">
        <v>0</v>
      </c>
      <c r="S4384">
        <v>15</v>
      </c>
      <c r="T4384">
        <v>4</v>
      </c>
      <c r="U4384">
        <v>1</v>
      </c>
      <c r="V4384">
        <v>10</v>
      </c>
      <c r="W4384">
        <v>1</v>
      </c>
      <c r="X4384">
        <v>6</v>
      </c>
      <c r="Y4384">
        <v>7</v>
      </c>
      <c r="Z4384">
        <v>9</v>
      </c>
      <c r="AA4384">
        <v>3</v>
      </c>
      <c r="AB4384">
        <v>5</v>
      </c>
      <c r="AC4384">
        <v>2</v>
      </c>
      <c r="AD4384">
        <v>1</v>
      </c>
      <c r="AE4384">
        <f>SUM(M4384:N4384)/SUM(K4384:AD4384)</f>
        <v>0.15217391304347827</v>
      </c>
      <c r="AF4384">
        <f>SUM(S4384,Y4384)/SUM(K4384:AD4384)</f>
        <v>0.2391304347826087</v>
      </c>
      <c r="AG4384">
        <f t="shared" si="290"/>
        <v>0.15217391304347827</v>
      </c>
      <c r="AH4384">
        <f t="shared" si="291"/>
        <v>4.3478260869565216E-2</v>
      </c>
      <c r="AI4384">
        <f t="shared" si="292"/>
        <v>0.10869565217391304</v>
      </c>
      <c r="AJ4384">
        <f t="shared" si="293"/>
        <v>0.30434782608695654</v>
      </c>
      <c r="AK4384">
        <v>3</v>
      </c>
      <c r="AL4384">
        <v>3</v>
      </c>
    </row>
    <row r="4385" spans="1:38" x14ac:dyDescent="0.2">
      <c r="A4385" t="s">
        <v>311</v>
      </c>
      <c r="B4385">
        <v>27</v>
      </c>
      <c r="C4385">
        <v>84</v>
      </c>
      <c r="D4385">
        <f>C4385-B4385</f>
        <v>57</v>
      </c>
      <c r="E4385">
        <v>0.2404</v>
      </c>
      <c r="F4385">
        <v>8.7000000000000001E-4</v>
      </c>
      <c r="G4385">
        <v>42</v>
      </c>
      <c r="H4385" t="s">
        <v>32</v>
      </c>
      <c r="I4385" t="s">
        <v>100</v>
      </c>
      <c r="J4385">
        <v>2.552</v>
      </c>
      <c r="K4385">
        <v>4</v>
      </c>
      <c r="L4385">
        <v>0</v>
      </c>
      <c r="M4385">
        <v>3</v>
      </c>
      <c r="N4385">
        <v>8</v>
      </c>
      <c r="O4385">
        <v>2</v>
      </c>
      <c r="P4385">
        <v>3</v>
      </c>
      <c r="Q4385">
        <v>0</v>
      </c>
      <c r="R4385">
        <v>1</v>
      </c>
      <c r="S4385">
        <v>8</v>
      </c>
      <c r="T4385">
        <v>0</v>
      </c>
      <c r="U4385">
        <v>1</v>
      </c>
      <c r="V4385">
        <v>1</v>
      </c>
      <c r="W4385">
        <v>3</v>
      </c>
      <c r="X4385">
        <v>3</v>
      </c>
      <c r="Y4385">
        <v>3</v>
      </c>
      <c r="Z4385">
        <v>2</v>
      </c>
      <c r="AA4385">
        <v>2</v>
      </c>
      <c r="AB4385">
        <v>0</v>
      </c>
      <c r="AC4385">
        <v>0</v>
      </c>
      <c r="AD4385">
        <v>2</v>
      </c>
      <c r="AE4385">
        <f>SUM(M4385:N4385)/SUM(K4385:AD4385)</f>
        <v>0.2391304347826087</v>
      </c>
      <c r="AF4385">
        <f>SUM(S4385,Y4385)/SUM(K4385:AD4385)</f>
        <v>0.2391304347826087</v>
      </c>
      <c r="AG4385">
        <f t="shared" si="290"/>
        <v>0.21739130434782608</v>
      </c>
      <c r="AH4385">
        <f t="shared" si="291"/>
        <v>8.6956521739130432E-2</v>
      </c>
      <c r="AI4385">
        <f t="shared" si="292"/>
        <v>4.3478260869565216E-2</v>
      </c>
      <c r="AJ4385">
        <f t="shared" si="293"/>
        <v>0.17391304347826086</v>
      </c>
      <c r="AK4385">
        <v>5</v>
      </c>
      <c r="AL4385">
        <v>1</v>
      </c>
    </row>
    <row r="4386" spans="1:38" x14ac:dyDescent="0.2">
      <c r="A4386" t="s">
        <v>2211</v>
      </c>
      <c r="B4386">
        <v>5</v>
      </c>
      <c r="C4386">
        <v>143</v>
      </c>
      <c r="D4386">
        <f>C4386-B4386</f>
        <v>138</v>
      </c>
      <c r="E4386">
        <v>0.25740000000000002</v>
      </c>
      <c r="F4386">
        <v>2.4000000000000001E-5</v>
      </c>
      <c r="G4386">
        <v>42</v>
      </c>
      <c r="H4386" t="s">
        <v>35</v>
      </c>
      <c r="I4386" t="s">
        <v>33</v>
      </c>
      <c r="J4386">
        <v>2.4449999999999998</v>
      </c>
      <c r="K4386">
        <v>0</v>
      </c>
      <c r="L4386">
        <v>0</v>
      </c>
      <c r="M4386">
        <v>5</v>
      </c>
      <c r="N4386">
        <v>7</v>
      </c>
      <c r="O4386">
        <v>0</v>
      </c>
      <c r="P4386">
        <v>6</v>
      </c>
      <c r="Q4386">
        <v>0</v>
      </c>
      <c r="R4386">
        <v>3</v>
      </c>
      <c r="S4386">
        <v>12</v>
      </c>
      <c r="T4386">
        <v>5</v>
      </c>
      <c r="U4386">
        <v>1</v>
      </c>
      <c r="V4386">
        <v>13</v>
      </c>
      <c r="W4386">
        <v>1</v>
      </c>
      <c r="X4386">
        <v>3</v>
      </c>
      <c r="Y4386">
        <v>5</v>
      </c>
      <c r="Z4386">
        <v>6</v>
      </c>
      <c r="AA4386">
        <v>1</v>
      </c>
      <c r="AB4386">
        <v>0</v>
      </c>
      <c r="AC4386">
        <v>1</v>
      </c>
      <c r="AD4386">
        <v>2</v>
      </c>
      <c r="AE4386">
        <f>SUM(M4386:N4386)/SUM(K4386:AD4386)</f>
        <v>0.16901408450704225</v>
      </c>
      <c r="AF4386">
        <f>SUM(S4386,Y4386)/SUM(K4386:AD4386)</f>
        <v>0.23943661971830985</v>
      </c>
      <c r="AG4386">
        <f t="shared" si="290"/>
        <v>9.8591549295774641E-2</v>
      </c>
      <c r="AH4386">
        <f t="shared" si="291"/>
        <v>4.2253521126760563E-2</v>
      </c>
      <c r="AI4386">
        <f t="shared" si="292"/>
        <v>0.12676056338028169</v>
      </c>
      <c r="AJ4386">
        <f t="shared" si="293"/>
        <v>0.323943661971831</v>
      </c>
    </row>
    <row r="4387" spans="1:38" x14ac:dyDescent="0.2">
      <c r="A4387" t="s">
        <v>2045</v>
      </c>
      <c r="B4387">
        <v>124</v>
      </c>
      <c r="C4387">
        <v>687</v>
      </c>
      <c r="D4387">
        <f>C4387-B4387</f>
        <v>563</v>
      </c>
      <c r="E4387">
        <v>0.23089999999999999</v>
      </c>
      <c r="F4387">
        <v>4.7790000000000003E-3</v>
      </c>
      <c r="G4387">
        <v>42</v>
      </c>
      <c r="H4387" t="s">
        <v>35</v>
      </c>
      <c r="I4387" t="s">
        <v>51</v>
      </c>
      <c r="J4387">
        <v>2.613</v>
      </c>
      <c r="K4387">
        <v>10</v>
      </c>
      <c r="L4387">
        <v>1</v>
      </c>
      <c r="M4387">
        <v>22</v>
      </c>
      <c r="N4387">
        <v>27</v>
      </c>
      <c r="O4387">
        <v>8</v>
      </c>
      <c r="P4387">
        <v>12</v>
      </c>
      <c r="Q4387">
        <v>9</v>
      </c>
      <c r="R4387">
        <v>4</v>
      </c>
      <c r="S4387">
        <v>40</v>
      </c>
      <c r="T4387">
        <v>9</v>
      </c>
      <c r="U4387">
        <v>2</v>
      </c>
      <c r="V4387">
        <v>20</v>
      </c>
      <c r="W4387">
        <v>3</v>
      </c>
      <c r="X4387">
        <v>12</v>
      </c>
      <c r="Y4387">
        <v>17</v>
      </c>
      <c r="Z4387">
        <v>17</v>
      </c>
      <c r="AA4387">
        <v>14</v>
      </c>
      <c r="AB4387">
        <v>8</v>
      </c>
      <c r="AC4387">
        <v>0</v>
      </c>
      <c r="AD4387">
        <v>3</v>
      </c>
      <c r="AE4387">
        <f>SUM(M4387:N4387)/SUM(K4387:AD4387)</f>
        <v>0.20588235294117646</v>
      </c>
      <c r="AF4387">
        <f>SUM(S4387,Y4387)/SUM(K4387:AD4387)</f>
        <v>0.23949579831932774</v>
      </c>
      <c r="AG4387">
        <f t="shared" si="290"/>
        <v>0.10504201680672269</v>
      </c>
      <c r="AH4387">
        <f t="shared" si="291"/>
        <v>4.6218487394957986E-2</v>
      </c>
      <c r="AI4387">
        <f t="shared" si="292"/>
        <v>9.6638655462184878E-2</v>
      </c>
      <c r="AJ4387">
        <f t="shared" si="293"/>
        <v>0.30672268907563027</v>
      </c>
    </row>
    <row r="4388" spans="1:38" x14ac:dyDescent="0.2">
      <c r="A4388" t="s">
        <v>358</v>
      </c>
      <c r="B4388">
        <v>668</v>
      </c>
      <c r="C4388">
        <v>861</v>
      </c>
      <c r="D4388">
        <f>C4388-B4388</f>
        <v>193</v>
      </c>
      <c r="E4388">
        <v>0.19350000000000001</v>
      </c>
      <c r="F4388">
        <v>2.6029999999999998E-3</v>
      </c>
      <c r="G4388">
        <v>18</v>
      </c>
      <c r="H4388" t="s">
        <v>35</v>
      </c>
      <c r="I4388" t="s">
        <v>33</v>
      </c>
      <c r="J4388">
        <v>3.0779999999999998</v>
      </c>
      <c r="K4388">
        <v>1</v>
      </c>
      <c r="L4388">
        <v>0</v>
      </c>
      <c r="M4388">
        <v>6</v>
      </c>
      <c r="N4388">
        <v>10</v>
      </c>
      <c r="O4388">
        <v>2</v>
      </c>
      <c r="P4388">
        <v>9</v>
      </c>
      <c r="Q4388">
        <v>3</v>
      </c>
      <c r="R4388">
        <v>4</v>
      </c>
      <c r="S4388">
        <v>14</v>
      </c>
      <c r="T4388">
        <v>6</v>
      </c>
      <c r="U4388">
        <v>3</v>
      </c>
      <c r="V4388">
        <v>6</v>
      </c>
      <c r="W4388">
        <v>4</v>
      </c>
      <c r="X4388">
        <v>3</v>
      </c>
      <c r="Y4388">
        <v>9</v>
      </c>
      <c r="Z4388">
        <v>7</v>
      </c>
      <c r="AA4388">
        <v>2</v>
      </c>
      <c r="AB4388">
        <v>5</v>
      </c>
      <c r="AC4388">
        <v>1</v>
      </c>
      <c r="AD4388">
        <v>1</v>
      </c>
      <c r="AE4388">
        <f>SUM(M4388:N4388)/SUM(K4388:AD4388)</f>
        <v>0.16666666666666666</v>
      </c>
      <c r="AF4388">
        <f>SUM(S4388,Y4388)/SUM(K4388:AD4388)</f>
        <v>0.23958333333333334</v>
      </c>
      <c r="AG4388">
        <f t="shared" si="290"/>
        <v>0.14583333333333334</v>
      </c>
      <c r="AH4388">
        <f t="shared" si="291"/>
        <v>4.1666666666666664E-2</v>
      </c>
      <c r="AI4388">
        <f t="shared" si="292"/>
        <v>0.1875</v>
      </c>
      <c r="AJ4388">
        <f t="shared" si="293"/>
        <v>0.21875</v>
      </c>
    </row>
    <row r="4389" spans="1:38" x14ac:dyDescent="0.2">
      <c r="A4389" t="s">
        <v>1363</v>
      </c>
      <c r="B4389">
        <v>190</v>
      </c>
      <c r="C4389">
        <v>350</v>
      </c>
      <c r="D4389">
        <f>C4389-B4389</f>
        <v>160</v>
      </c>
      <c r="E4389">
        <v>0.24529999999999999</v>
      </c>
      <c r="F4389">
        <v>2.0309999999999998E-3</v>
      </c>
      <c r="G4389">
        <v>42</v>
      </c>
      <c r="H4389" t="s">
        <v>32</v>
      </c>
      <c r="I4389" t="s">
        <v>1364</v>
      </c>
      <c r="J4389">
        <v>2.8420000000000001</v>
      </c>
      <c r="K4389">
        <v>6</v>
      </c>
      <c r="L4389">
        <v>0</v>
      </c>
      <c r="M4389">
        <v>11</v>
      </c>
      <c r="N4389">
        <v>10</v>
      </c>
      <c r="O4389">
        <v>0</v>
      </c>
      <c r="P4389">
        <v>5</v>
      </c>
      <c r="Q4389">
        <v>3</v>
      </c>
      <c r="R4389">
        <v>5</v>
      </c>
      <c r="S4389">
        <v>15</v>
      </c>
      <c r="T4389">
        <v>6</v>
      </c>
      <c r="U4389">
        <v>3</v>
      </c>
      <c r="V4389">
        <v>6</v>
      </c>
      <c r="W4389">
        <v>3</v>
      </c>
      <c r="X4389">
        <v>3</v>
      </c>
      <c r="Y4389">
        <v>8</v>
      </c>
      <c r="Z4389">
        <v>4</v>
      </c>
      <c r="AA4389">
        <v>5</v>
      </c>
      <c r="AB4389">
        <v>1</v>
      </c>
      <c r="AC4389">
        <v>0</v>
      </c>
      <c r="AD4389">
        <v>2</v>
      </c>
      <c r="AE4389">
        <f>SUM(M4389:N4389)/SUM(K4389:AD4389)</f>
        <v>0.21875</v>
      </c>
      <c r="AF4389">
        <f>SUM(S4389,Y4389)/SUM(K4389:AD4389)</f>
        <v>0.23958333333333334</v>
      </c>
      <c r="AG4389">
        <f t="shared" si="290"/>
        <v>0.14583333333333334</v>
      </c>
      <c r="AH4389">
        <f t="shared" si="291"/>
        <v>2.0833333333333332E-2</v>
      </c>
      <c r="AI4389">
        <f t="shared" si="292"/>
        <v>0.15625</v>
      </c>
      <c r="AJ4389">
        <f t="shared" si="293"/>
        <v>0.21875</v>
      </c>
    </row>
    <row r="4390" spans="1:38" x14ac:dyDescent="0.2">
      <c r="A4390" t="s">
        <v>2390</v>
      </c>
      <c r="B4390">
        <v>5</v>
      </c>
      <c r="C4390">
        <v>239</v>
      </c>
      <c r="D4390">
        <f>C4390-B4390</f>
        <v>234</v>
      </c>
      <c r="E4390">
        <v>0.4572</v>
      </c>
      <c r="F4390">
        <v>1.1839999999999999E-3</v>
      </c>
      <c r="G4390">
        <v>90</v>
      </c>
      <c r="H4390" t="s">
        <v>32</v>
      </c>
      <c r="I4390" t="s">
        <v>40</v>
      </c>
      <c r="J4390">
        <v>2.4249999999999998</v>
      </c>
      <c r="K4390">
        <v>6</v>
      </c>
      <c r="L4390">
        <v>0</v>
      </c>
      <c r="M4390">
        <v>11</v>
      </c>
      <c r="N4390">
        <v>16</v>
      </c>
      <c r="O4390">
        <v>0</v>
      </c>
      <c r="P4390">
        <v>12</v>
      </c>
      <c r="Q4390">
        <v>3</v>
      </c>
      <c r="R4390">
        <v>2</v>
      </c>
      <c r="S4390">
        <v>18</v>
      </c>
      <c r="T4390">
        <v>4</v>
      </c>
      <c r="U4390">
        <v>0</v>
      </c>
      <c r="V4390">
        <v>2</v>
      </c>
      <c r="W4390">
        <v>5</v>
      </c>
      <c r="X4390">
        <v>5</v>
      </c>
      <c r="Y4390">
        <v>5</v>
      </c>
      <c r="Z4390">
        <v>1</v>
      </c>
      <c r="AA4390">
        <v>5</v>
      </c>
      <c r="AB4390">
        <v>1</v>
      </c>
      <c r="AC4390">
        <v>0</v>
      </c>
      <c r="AD4390">
        <v>0</v>
      </c>
      <c r="AE4390">
        <f>SUM(M4390:N4390)/SUM(K4390:AD4390)</f>
        <v>0.28125</v>
      </c>
      <c r="AF4390">
        <f>SUM(S4390,Y4390)/SUM(K4390:AD4390)</f>
        <v>0.23958333333333334</v>
      </c>
      <c r="AG4390">
        <f t="shared" si="290"/>
        <v>0.23958333333333334</v>
      </c>
      <c r="AH4390">
        <f t="shared" si="291"/>
        <v>0</v>
      </c>
      <c r="AI4390">
        <f t="shared" si="292"/>
        <v>7.2916666666666671E-2</v>
      </c>
      <c r="AJ4390">
        <f t="shared" si="293"/>
        <v>0.16666666666666666</v>
      </c>
      <c r="AK4390">
        <v>34</v>
      </c>
      <c r="AL4390">
        <v>2</v>
      </c>
    </row>
    <row r="4391" spans="1:38" x14ac:dyDescent="0.2">
      <c r="A4391" t="s">
        <v>1810</v>
      </c>
      <c r="B4391">
        <v>114</v>
      </c>
      <c r="C4391">
        <v>444</v>
      </c>
      <c r="D4391">
        <f>C4391-B4391</f>
        <v>330</v>
      </c>
      <c r="E4391">
        <v>0.24560000000000001</v>
      </c>
      <c r="F4391">
        <v>5.5339999999999999E-3</v>
      </c>
      <c r="G4391">
        <v>42</v>
      </c>
      <c r="H4391" t="s">
        <v>35</v>
      </c>
      <c r="I4391" t="s">
        <v>33</v>
      </c>
      <c r="J4391">
        <v>2.532</v>
      </c>
      <c r="K4391">
        <v>2</v>
      </c>
      <c r="L4391">
        <v>0</v>
      </c>
      <c r="M4391">
        <v>10</v>
      </c>
      <c r="N4391">
        <v>9</v>
      </c>
      <c r="O4391">
        <v>0</v>
      </c>
      <c r="P4391">
        <v>14</v>
      </c>
      <c r="Q4391">
        <v>3</v>
      </c>
      <c r="R4391">
        <v>4</v>
      </c>
      <c r="S4391">
        <v>19</v>
      </c>
      <c r="T4391">
        <v>4</v>
      </c>
      <c r="U4391">
        <v>0</v>
      </c>
      <c r="V4391">
        <v>12</v>
      </c>
      <c r="W4391">
        <v>5</v>
      </c>
      <c r="X4391">
        <v>7</v>
      </c>
      <c r="Y4391">
        <v>10</v>
      </c>
      <c r="Z4391">
        <v>8</v>
      </c>
      <c r="AA4391">
        <v>5</v>
      </c>
      <c r="AB4391">
        <v>4</v>
      </c>
      <c r="AC4391">
        <v>0</v>
      </c>
      <c r="AD4391">
        <v>5</v>
      </c>
      <c r="AE4391">
        <f>SUM(M4391:N4391)/SUM(K4391:AD4391)</f>
        <v>0.15702479338842976</v>
      </c>
      <c r="AF4391">
        <f>SUM(S4391,Y4391)/SUM(K4391:AD4391)</f>
        <v>0.23966942148760331</v>
      </c>
      <c r="AG4391">
        <f t="shared" si="290"/>
        <v>0.17355371900826447</v>
      </c>
      <c r="AH4391">
        <f t="shared" si="291"/>
        <v>4.1322314049586778E-2</v>
      </c>
      <c r="AI4391">
        <f t="shared" si="292"/>
        <v>9.9173553719008267E-2</v>
      </c>
      <c r="AJ4391">
        <f t="shared" si="293"/>
        <v>0.28925619834710742</v>
      </c>
    </row>
    <row r="4392" spans="1:38" x14ac:dyDescent="0.2">
      <c r="A4392" t="s">
        <v>171</v>
      </c>
      <c r="B4392">
        <v>18</v>
      </c>
      <c r="C4392">
        <v>111</v>
      </c>
      <c r="D4392">
        <f>C4392-B4392</f>
        <v>93</v>
      </c>
      <c r="E4392">
        <v>0.26219999999999999</v>
      </c>
      <c r="F4392" s="1">
        <v>5.0000000000000004E-6</v>
      </c>
      <c r="G4392">
        <v>54</v>
      </c>
      <c r="H4392" t="s">
        <v>35</v>
      </c>
      <c r="I4392" t="s">
        <v>38</v>
      </c>
      <c r="J4392">
        <v>3.16</v>
      </c>
      <c r="K4392">
        <v>4</v>
      </c>
      <c r="L4392">
        <v>0</v>
      </c>
      <c r="M4392">
        <v>2</v>
      </c>
      <c r="N4392">
        <v>2</v>
      </c>
      <c r="O4392">
        <v>1</v>
      </c>
      <c r="P4392">
        <v>9</v>
      </c>
      <c r="Q4392">
        <v>2</v>
      </c>
      <c r="R4392">
        <v>2</v>
      </c>
      <c r="S4392">
        <v>5</v>
      </c>
      <c r="T4392">
        <v>1</v>
      </c>
      <c r="U4392">
        <v>1</v>
      </c>
      <c r="V4392">
        <v>1</v>
      </c>
      <c r="W4392">
        <v>3</v>
      </c>
      <c r="X4392">
        <v>2</v>
      </c>
      <c r="Y4392">
        <v>7</v>
      </c>
      <c r="Z4392">
        <v>1</v>
      </c>
      <c r="AA4392">
        <v>5</v>
      </c>
      <c r="AB4392">
        <v>1</v>
      </c>
      <c r="AC4392">
        <v>0</v>
      </c>
      <c r="AD4392">
        <v>1</v>
      </c>
      <c r="AE4392">
        <f>SUM(M4392:N4392)/SUM(K4392:AD4392)</f>
        <v>0.08</v>
      </c>
      <c r="AF4392">
        <f>SUM(S4392,Y4392)/SUM(K4392:AD4392)</f>
        <v>0.24</v>
      </c>
      <c r="AG4392">
        <f t="shared" si="290"/>
        <v>0.32</v>
      </c>
      <c r="AH4392">
        <f t="shared" si="291"/>
        <v>0.04</v>
      </c>
      <c r="AI4392">
        <f t="shared" si="292"/>
        <v>0.1</v>
      </c>
      <c r="AJ4392">
        <f t="shared" si="293"/>
        <v>0.22</v>
      </c>
      <c r="AK4392">
        <v>18</v>
      </c>
      <c r="AL4392">
        <v>2</v>
      </c>
    </row>
    <row r="4393" spans="1:38" x14ac:dyDescent="0.2">
      <c r="A4393" t="s">
        <v>1557</v>
      </c>
      <c r="B4393">
        <v>615</v>
      </c>
      <c r="C4393">
        <v>705</v>
      </c>
      <c r="D4393">
        <f>C4393-B4393</f>
        <v>90</v>
      </c>
      <c r="E4393">
        <v>0.13589999999999999</v>
      </c>
      <c r="F4393">
        <v>1.0529999999999999E-3</v>
      </c>
      <c r="G4393">
        <v>6</v>
      </c>
      <c r="H4393" t="s">
        <v>35</v>
      </c>
      <c r="I4393" t="s">
        <v>33</v>
      </c>
      <c r="J4393">
        <v>2.92</v>
      </c>
      <c r="K4393">
        <v>8</v>
      </c>
      <c r="L4393">
        <v>0</v>
      </c>
      <c r="M4393">
        <v>2</v>
      </c>
      <c r="N4393">
        <v>2</v>
      </c>
      <c r="O4393">
        <v>0</v>
      </c>
      <c r="P4393">
        <v>4</v>
      </c>
      <c r="Q4393">
        <v>1</v>
      </c>
      <c r="R4393">
        <v>2</v>
      </c>
      <c r="S4393">
        <v>9</v>
      </c>
      <c r="T4393">
        <v>1</v>
      </c>
      <c r="U4393">
        <v>1</v>
      </c>
      <c r="V4393">
        <v>5</v>
      </c>
      <c r="W4393">
        <v>0</v>
      </c>
      <c r="X4393">
        <v>7</v>
      </c>
      <c r="Y4393">
        <v>3</v>
      </c>
      <c r="Z4393">
        <v>1</v>
      </c>
      <c r="AA4393">
        <v>3</v>
      </c>
      <c r="AB4393">
        <v>1</v>
      </c>
      <c r="AC4393">
        <v>0</v>
      </c>
      <c r="AD4393">
        <v>0</v>
      </c>
      <c r="AE4393">
        <f>SUM(M4393:N4393)/SUM(K4393:AD4393)</f>
        <v>0.08</v>
      </c>
      <c r="AF4393">
        <f>SUM(S4393,Y4393)/SUM(K4393:AD4393)</f>
        <v>0.24</v>
      </c>
      <c r="AG4393">
        <f t="shared" si="290"/>
        <v>0.24</v>
      </c>
      <c r="AH4393">
        <f t="shared" si="291"/>
        <v>0</v>
      </c>
      <c r="AI4393">
        <f t="shared" si="292"/>
        <v>0.1</v>
      </c>
      <c r="AJ4393">
        <f t="shared" si="293"/>
        <v>0.34</v>
      </c>
    </row>
    <row r="4394" spans="1:38" x14ac:dyDescent="0.2">
      <c r="A4394" t="s">
        <v>2728</v>
      </c>
      <c r="B4394">
        <v>575</v>
      </c>
      <c r="C4394">
        <v>795</v>
      </c>
      <c r="D4394">
        <f>C4394-B4394</f>
        <v>220</v>
      </c>
      <c r="E4394">
        <v>0.1827</v>
      </c>
      <c r="F4394">
        <v>2.8E-5</v>
      </c>
      <c r="G4394">
        <v>18</v>
      </c>
      <c r="H4394" t="s">
        <v>46</v>
      </c>
      <c r="I4394" t="s">
        <v>126</v>
      </c>
      <c r="J4394">
        <v>3.6190000000000002</v>
      </c>
      <c r="K4394">
        <v>3</v>
      </c>
      <c r="L4394">
        <v>2</v>
      </c>
      <c r="M4394">
        <v>6</v>
      </c>
      <c r="N4394">
        <v>3</v>
      </c>
      <c r="O4394">
        <v>2</v>
      </c>
      <c r="P4394">
        <v>8</v>
      </c>
      <c r="Q4394">
        <v>2</v>
      </c>
      <c r="R4394">
        <v>5</v>
      </c>
      <c r="S4394">
        <v>18</v>
      </c>
      <c r="T4394">
        <v>9</v>
      </c>
      <c r="U4394">
        <v>3</v>
      </c>
      <c r="V4394">
        <v>3</v>
      </c>
      <c r="W4394">
        <v>4</v>
      </c>
      <c r="X4394">
        <v>4</v>
      </c>
      <c r="Y4394">
        <v>6</v>
      </c>
      <c r="Z4394">
        <v>9</v>
      </c>
      <c r="AA4394">
        <v>6</v>
      </c>
      <c r="AB4394">
        <v>4</v>
      </c>
      <c r="AC4394">
        <v>3</v>
      </c>
      <c r="AD4394">
        <v>0</v>
      </c>
      <c r="AE4394">
        <f>SUM(M4394:N4394)/SUM(K4394:AD4394)</f>
        <v>0.09</v>
      </c>
      <c r="AF4394">
        <f>SUM(S4394,Y4394)/SUM(K4394:AD4394)</f>
        <v>0.24</v>
      </c>
      <c r="AG4394">
        <f t="shared" si="290"/>
        <v>0.15</v>
      </c>
      <c r="AH4394">
        <f t="shared" si="291"/>
        <v>0.05</v>
      </c>
      <c r="AI4394">
        <f t="shared" si="292"/>
        <v>0.21</v>
      </c>
      <c r="AJ4394">
        <f t="shared" si="293"/>
        <v>0.26</v>
      </c>
      <c r="AK4394">
        <v>3</v>
      </c>
      <c r="AL4394">
        <v>2</v>
      </c>
    </row>
    <row r="4395" spans="1:38" x14ac:dyDescent="0.2">
      <c r="A4395" t="s">
        <v>1320</v>
      </c>
      <c r="B4395">
        <v>324</v>
      </c>
      <c r="C4395">
        <v>373</v>
      </c>
      <c r="D4395">
        <f>C4395-B4395</f>
        <v>49</v>
      </c>
      <c r="E4395">
        <v>0.2276</v>
      </c>
      <c r="F4395">
        <v>1.05E-4</v>
      </c>
      <c r="G4395">
        <v>30</v>
      </c>
      <c r="H4395" t="s">
        <v>35</v>
      </c>
      <c r="I4395" t="s">
        <v>33</v>
      </c>
      <c r="J4395">
        <v>3.63</v>
      </c>
      <c r="K4395">
        <v>3</v>
      </c>
      <c r="L4395">
        <v>0</v>
      </c>
      <c r="M4395">
        <v>0</v>
      </c>
      <c r="N4395">
        <v>5</v>
      </c>
      <c r="O4395">
        <v>1</v>
      </c>
      <c r="P4395">
        <v>1</v>
      </c>
      <c r="Q4395">
        <v>0</v>
      </c>
      <c r="R4395">
        <v>7</v>
      </c>
      <c r="S4395">
        <v>4</v>
      </c>
      <c r="T4395">
        <v>5</v>
      </c>
      <c r="U4395">
        <v>0</v>
      </c>
      <c r="V4395">
        <v>5</v>
      </c>
      <c r="W4395">
        <v>0</v>
      </c>
      <c r="X4395">
        <v>4</v>
      </c>
      <c r="Y4395">
        <v>8</v>
      </c>
      <c r="Z4395">
        <v>4</v>
      </c>
      <c r="AA4395">
        <v>0</v>
      </c>
      <c r="AB4395">
        <v>1</v>
      </c>
      <c r="AC4395">
        <v>1</v>
      </c>
      <c r="AD4395">
        <v>1</v>
      </c>
      <c r="AE4395">
        <f>SUM(M4395:N4395)/SUM(K4395:AD4395)</f>
        <v>0.1</v>
      </c>
      <c r="AF4395">
        <f>SUM(S4395,Y4395)/SUM(K4395:AD4395)</f>
        <v>0.24</v>
      </c>
      <c r="AG4395">
        <f t="shared" si="290"/>
        <v>0.08</v>
      </c>
      <c r="AH4395">
        <f t="shared" si="291"/>
        <v>0.06</v>
      </c>
      <c r="AI4395">
        <f t="shared" si="292"/>
        <v>0.26</v>
      </c>
      <c r="AJ4395">
        <f t="shared" si="293"/>
        <v>0.26</v>
      </c>
    </row>
    <row r="4396" spans="1:38" x14ac:dyDescent="0.2">
      <c r="A4396" t="s">
        <v>3160</v>
      </c>
      <c r="B4396">
        <v>47</v>
      </c>
      <c r="C4396">
        <v>239</v>
      </c>
      <c r="D4396">
        <f>C4396-B4396</f>
        <v>192</v>
      </c>
      <c r="E4396">
        <v>0.2329</v>
      </c>
      <c r="F4396">
        <v>2.1489999999999999E-3</v>
      </c>
      <c r="G4396">
        <v>42</v>
      </c>
      <c r="H4396" t="s">
        <v>35</v>
      </c>
      <c r="I4396" t="s">
        <v>49</v>
      </c>
      <c r="J4396">
        <v>3.1179999999999999</v>
      </c>
      <c r="K4396">
        <v>9</v>
      </c>
      <c r="L4396">
        <v>0</v>
      </c>
      <c r="M4396">
        <v>2</v>
      </c>
      <c r="N4396">
        <v>8</v>
      </c>
      <c r="O4396">
        <v>2</v>
      </c>
      <c r="P4396">
        <v>12</v>
      </c>
      <c r="Q4396">
        <v>1</v>
      </c>
      <c r="R4396">
        <v>5</v>
      </c>
      <c r="S4396">
        <v>18</v>
      </c>
      <c r="T4396">
        <v>4</v>
      </c>
      <c r="U4396">
        <v>0</v>
      </c>
      <c r="V4396">
        <v>7</v>
      </c>
      <c r="W4396">
        <v>6</v>
      </c>
      <c r="X4396">
        <v>6</v>
      </c>
      <c r="Y4396">
        <v>6</v>
      </c>
      <c r="Z4396">
        <v>6</v>
      </c>
      <c r="AA4396">
        <v>3</v>
      </c>
      <c r="AB4396">
        <v>2</v>
      </c>
      <c r="AC4396">
        <v>0</v>
      </c>
      <c r="AD4396">
        <v>3</v>
      </c>
      <c r="AE4396">
        <f>SUM(M4396:N4396)/SUM(K4396:AD4396)</f>
        <v>0.1</v>
      </c>
      <c r="AF4396">
        <f>SUM(S4396,Y4396)/SUM(K4396:AD4396)</f>
        <v>0.24</v>
      </c>
      <c r="AG4396">
        <f t="shared" si="290"/>
        <v>0.27</v>
      </c>
      <c r="AH4396">
        <f t="shared" si="291"/>
        <v>0.05</v>
      </c>
      <c r="AI4396">
        <f t="shared" si="292"/>
        <v>0.11</v>
      </c>
      <c r="AJ4396">
        <f t="shared" si="293"/>
        <v>0.23</v>
      </c>
    </row>
    <row r="4397" spans="1:38" x14ac:dyDescent="0.2">
      <c r="A4397" t="s">
        <v>1822</v>
      </c>
      <c r="B4397">
        <v>234</v>
      </c>
      <c r="C4397">
        <v>259</v>
      </c>
      <c r="D4397">
        <f>C4397-B4397</f>
        <v>25</v>
      </c>
      <c r="E4397">
        <v>0.17100000000000001</v>
      </c>
      <c r="F4397">
        <v>1.7080000000000001E-3</v>
      </c>
      <c r="G4397">
        <v>18</v>
      </c>
      <c r="H4397" t="s">
        <v>35</v>
      </c>
      <c r="I4397" t="s">
        <v>44</v>
      </c>
      <c r="J4397">
        <v>2.984</v>
      </c>
      <c r="K4397">
        <v>3</v>
      </c>
      <c r="L4397">
        <v>0</v>
      </c>
      <c r="M4397">
        <v>3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3</v>
      </c>
      <c r="T4397">
        <v>3</v>
      </c>
      <c r="U4397">
        <v>0</v>
      </c>
      <c r="V4397">
        <v>1</v>
      </c>
      <c r="W4397">
        <v>0</v>
      </c>
      <c r="X4397">
        <v>2</v>
      </c>
      <c r="Y4397">
        <v>3</v>
      </c>
      <c r="Z4397">
        <v>2</v>
      </c>
      <c r="AA4397">
        <v>1</v>
      </c>
      <c r="AB4397">
        <v>0</v>
      </c>
      <c r="AC4397">
        <v>0</v>
      </c>
      <c r="AD4397">
        <v>2</v>
      </c>
      <c r="AE4397">
        <f>SUM(M4397:N4397)/SUM(K4397:AD4397)</f>
        <v>0.12</v>
      </c>
      <c r="AF4397">
        <f>SUM(S4397,Y4397)/SUM(K4397:AD4397)</f>
        <v>0.24</v>
      </c>
      <c r="AG4397">
        <f t="shared" si="290"/>
        <v>0.16</v>
      </c>
      <c r="AH4397">
        <f t="shared" si="291"/>
        <v>0.08</v>
      </c>
      <c r="AI4397">
        <f t="shared" si="292"/>
        <v>0.12</v>
      </c>
      <c r="AJ4397">
        <f t="shared" si="293"/>
        <v>0.28000000000000003</v>
      </c>
    </row>
    <row r="4398" spans="1:38" x14ac:dyDescent="0.2">
      <c r="A4398" t="s">
        <v>1546</v>
      </c>
      <c r="B4398">
        <v>19</v>
      </c>
      <c r="C4398">
        <v>138</v>
      </c>
      <c r="D4398">
        <f>C4398-B4398</f>
        <v>119</v>
      </c>
      <c r="E4398">
        <v>0.18740000000000001</v>
      </c>
      <c r="F4398">
        <v>9.8700000000000003E-4</v>
      </c>
      <c r="G4398">
        <v>18</v>
      </c>
      <c r="H4398" t="s">
        <v>46</v>
      </c>
      <c r="I4398" t="s">
        <v>44</v>
      </c>
      <c r="J4398">
        <v>3.0830000000000002</v>
      </c>
      <c r="K4398">
        <v>4</v>
      </c>
      <c r="L4398">
        <v>7</v>
      </c>
      <c r="M4398">
        <v>8</v>
      </c>
      <c r="N4398">
        <v>6</v>
      </c>
      <c r="O4398">
        <v>0</v>
      </c>
      <c r="P4398">
        <v>7</v>
      </c>
      <c r="Q4398">
        <v>2</v>
      </c>
      <c r="R4398">
        <v>2</v>
      </c>
      <c r="S4398">
        <v>12</v>
      </c>
      <c r="T4398">
        <v>3</v>
      </c>
      <c r="U4398">
        <v>0</v>
      </c>
      <c r="V4398">
        <v>3</v>
      </c>
      <c r="W4398">
        <v>1</v>
      </c>
      <c r="X4398">
        <v>0</v>
      </c>
      <c r="Y4398">
        <v>6</v>
      </c>
      <c r="Z4398">
        <v>6</v>
      </c>
      <c r="AA4398">
        <v>4</v>
      </c>
      <c r="AB4398">
        <v>1</v>
      </c>
      <c r="AC4398">
        <v>0</v>
      </c>
      <c r="AD4398">
        <v>3</v>
      </c>
      <c r="AE4398">
        <f>SUM(M4398:N4398)/SUM(K4398:AD4398)</f>
        <v>0.18666666666666668</v>
      </c>
      <c r="AF4398">
        <f>SUM(S4398,Y4398)/SUM(K4398:AD4398)</f>
        <v>0.24</v>
      </c>
      <c r="AG4398">
        <f t="shared" si="290"/>
        <v>0.16</v>
      </c>
      <c r="AH4398">
        <f t="shared" si="291"/>
        <v>0.04</v>
      </c>
      <c r="AI4398">
        <f t="shared" si="292"/>
        <v>0.08</v>
      </c>
      <c r="AJ4398">
        <f t="shared" si="293"/>
        <v>0.29333333333333333</v>
      </c>
    </row>
    <row r="4399" spans="1:38" x14ac:dyDescent="0.2">
      <c r="A4399" t="s">
        <v>60</v>
      </c>
      <c r="B4399">
        <v>19</v>
      </c>
      <c r="C4399">
        <v>108</v>
      </c>
      <c r="D4399">
        <f>C4399-B4399</f>
        <v>89</v>
      </c>
      <c r="E4399">
        <v>0.23150000000000001</v>
      </c>
      <c r="F4399">
        <v>4.8000000000000001E-5</v>
      </c>
      <c r="G4399">
        <v>42</v>
      </c>
      <c r="H4399" t="s">
        <v>35</v>
      </c>
      <c r="I4399" t="s">
        <v>59</v>
      </c>
      <c r="J4399">
        <v>2.3239999999999998</v>
      </c>
      <c r="K4399">
        <v>2</v>
      </c>
      <c r="L4399">
        <v>0</v>
      </c>
      <c r="M4399">
        <v>5</v>
      </c>
      <c r="N4399">
        <v>5</v>
      </c>
      <c r="O4399">
        <v>0</v>
      </c>
      <c r="P4399">
        <v>9</v>
      </c>
      <c r="Q4399">
        <v>1</v>
      </c>
      <c r="R4399">
        <v>1</v>
      </c>
      <c r="S4399">
        <v>11</v>
      </c>
      <c r="T4399">
        <v>0</v>
      </c>
      <c r="U4399">
        <v>0</v>
      </c>
      <c r="V4399">
        <v>4</v>
      </c>
      <c r="W4399">
        <v>2</v>
      </c>
      <c r="X4399">
        <v>3</v>
      </c>
      <c r="Y4399">
        <v>1</v>
      </c>
      <c r="Z4399">
        <v>1</v>
      </c>
      <c r="AA4399">
        <v>3</v>
      </c>
      <c r="AB4399">
        <v>1</v>
      </c>
      <c r="AC4399">
        <v>0</v>
      </c>
      <c r="AD4399">
        <v>1</v>
      </c>
      <c r="AE4399">
        <f>SUM(M4399:N4399)/SUM(K4399:AD4399)</f>
        <v>0.2</v>
      </c>
      <c r="AF4399">
        <f>SUM(S4399,Y4399)/SUM(K4399:AD4399)</f>
        <v>0.24</v>
      </c>
      <c r="AG4399">
        <f t="shared" si="290"/>
        <v>0.26</v>
      </c>
      <c r="AH4399">
        <f t="shared" si="291"/>
        <v>0.02</v>
      </c>
      <c r="AI4399">
        <f t="shared" si="292"/>
        <v>0.04</v>
      </c>
      <c r="AJ4399">
        <f t="shared" si="293"/>
        <v>0.24</v>
      </c>
    </row>
    <row r="4400" spans="1:38" x14ac:dyDescent="0.2">
      <c r="A4400" t="s">
        <v>684</v>
      </c>
      <c r="B4400">
        <v>97</v>
      </c>
      <c r="C4400">
        <v>126</v>
      </c>
      <c r="D4400">
        <f>C4400-B4400</f>
        <v>29</v>
      </c>
      <c r="E4400">
        <v>0.20300000000000001</v>
      </c>
      <c r="F4400">
        <v>3.493E-3</v>
      </c>
      <c r="G4400">
        <v>30</v>
      </c>
      <c r="H4400" t="s">
        <v>46</v>
      </c>
      <c r="I4400" t="s">
        <v>44</v>
      </c>
      <c r="J4400">
        <v>3.3119999999999998</v>
      </c>
      <c r="K4400">
        <v>0</v>
      </c>
      <c r="L4400">
        <v>0</v>
      </c>
      <c r="M4400">
        <v>1</v>
      </c>
      <c r="N4400">
        <v>4</v>
      </c>
      <c r="O4400">
        <v>1</v>
      </c>
      <c r="P4400">
        <v>1</v>
      </c>
      <c r="Q4400">
        <v>0</v>
      </c>
      <c r="R4400">
        <v>0</v>
      </c>
      <c r="S4400">
        <v>4</v>
      </c>
      <c r="T4400">
        <v>4</v>
      </c>
      <c r="U4400">
        <v>0</v>
      </c>
      <c r="V4400">
        <v>0</v>
      </c>
      <c r="W4400">
        <v>1</v>
      </c>
      <c r="X4400">
        <v>1</v>
      </c>
      <c r="Y4400">
        <v>2</v>
      </c>
      <c r="Z4400">
        <v>2</v>
      </c>
      <c r="AA4400">
        <v>2</v>
      </c>
      <c r="AB4400">
        <v>1</v>
      </c>
      <c r="AC4400">
        <v>0</v>
      </c>
      <c r="AD4400">
        <v>1</v>
      </c>
      <c r="AE4400">
        <f>SUM(M4400:N4400)/SUM(K4400:AD4400)</f>
        <v>0.2</v>
      </c>
      <c r="AF4400">
        <f>SUM(S4400,Y4400)/SUM(K4400:AD4400)</f>
        <v>0.24</v>
      </c>
      <c r="AG4400">
        <f t="shared" si="290"/>
        <v>0.08</v>
      </c>
      <c r="AH4400">
        <f t="shared" si="291"/>
        <v>0.08</v>
      </c>
      <c r="AI4400">
        <f t="shared" si="292"/>
        <v>0.2</v>
      </c>
      <c r="AJ4400">
        <f t="shared" si="293"/>
        <v>0.2</v>
      </c>
    </row>
    <row r="4401" spans="1:38" x14ac:dyDescent="0.2">
      <c r="A4401" t="s">
        <v>2624</v>
      </c>
      <c r="B4401">
        <v>11</v>
      </c>
      <c r="C4401">
        <v>189</v>
      </c>
      <c r="D4401">
        <f>C4401-B4401</f>
        <v>178</v>
      </c>
      <c r="E4401">
        <v>0.47960000000000003</v>
      </c>
      <c r="F4401">
        <v>3.699E-3</v>
      </c>
      <c r="G4401">
        <v>90</v>
      </c>
      <c r="H4401" t="s">
        <v>35</v>
      </c>
      <c r="I4401" t="s">
        <v>49</v>
      </c>
      <c r="J4401">
        <v>2.8639999999999999</v>
      </c>
      <c r="K4401">
        <v>3</v>
      </c>
      <c r="L4401">
        <v>0</v>
      </c>
      <c r="M4401">
        <v>9</v>
      </c>
      <c r="N4401">
        <v>6</v>
      </c>
      <c r="O4401">
        <v>3</v>
      </c>
      <c r="P4401">
        <v>5</v>
      </c>
      <c r="Q4401">
        <v>4</v>
      </c>
      <c r="R4401">
        <v>4</v>
      </c>
      <c r="S4401">
        <v>15</v>
      </c>
      <c r="T4401">
        <v>3</v>
      </c>
      <c r="U4401">
        <v>0</v>
      </c>
      <c r="V4401">
        <v>2</v>
      </c>
      <c r="W4401">
        <v>6</v>
      </c>
      <c r="X4401">
        <v>2</v>
      </c>
      <c r="Y4401">
        <v>3</v>
      </c>
      <c r="Z4401">
        <v>3</v>
      </c>
      <c r="AA4401">
        <v>5</v>
      </c>
      <c r="AB4401">
        <v>1</v>
      </c>
      <c r="AC4401">
        <v>0</v>
      </c>
      <c r="AD4401">
        <v>1</v>
      </c>
      <c r="AE4401">
        <f>SUM(M4401:N4401)/SUM(K4401:AD4401)</f>
        <v>0.2</v>
      </c>
      <c r="AF4401">
        <f>SUM(S4401,Y4401)/SUM(K4401:AD4401)</f>
        <v>0.24</v>
      </c>
      <c r="AG4401">
        <f t="shared" si="290"/>
        <v>0.18666666666666668</v>
      </c>
      <c r="AH4401">
        <f t="shared" si="291"/>
        <v>5.3333333333333337E-2</v>
      </c>
      <c r="AI4401">
        <f t="shared" si="292"/>
        <v>0.10666666666666667</v>
      </c>
      <c r="AJ4401">
        <f t="shared" si="293"/>
        <v>0.21333333333333335</v>
      </c>
    </row>
    <row r="4402" spans="1:38" x14ac:dyDescent="0.2">
      <c r="A4402" t="s">
        <v>396</v>
      </c>
      <c r="B4402">
        <v>6</v>
      </c>
      <c r="C4402">
        <v>366</v>
      </c>
      <c r="D4402">
        <f>C4402-B4402</f>
        <v>360</v>
      </c>
      <c r="E4402">
        <v>0.26069999999999999</v>
      </c>
      <c r="F4402" s="1">
        <v>5.0000000000000004E-6</v>
      </c>
      <c r="G4402">
        <v>42</v>
      </c>
      <c r="H4402" t="s">
        <v>46</v>
      </c>
      <c r="I4402" t="s">
        <v>44</v>
      </c>
      <c r="J4402">
        <v>2.42</v>
      </c>
      <c r="K4402">
        <v>2</v>
      </c>
      <c r="L4402">
        <v>0</v>
      </c>
      <c r="M4402">
        <v>15</v>
      </c>
      <c r="N4402">
        <v>12</v>
      </c>
      <c r="O4402">
        <v>1</v>
      </c>
      <c r="P4402">
        <v>8</v>
      </c>
      <c r="Q4402">
        <v>4</v>
      </c>
      <c r="R4402">
        <v>4</v>
      </c>
      <c r="S4402">
        <v>22</v>
      </c>
      <c r="T4402">
        <v>3</v>
      </c>
      <c r="U4402">
        <v>2</v>
      </c>
      <c r="V4402">
        <v>10</v>
      </c>
      <c r="W4402">
        <v>10</v>
      </c>
      <c r="X4402">
        <v>6</v>
      </c>
      <c r="Y4402">
        <v>8</v>
      </c>
      <c r="Z4402">
        <v>5</v>
      </c>
      <c r="AA4402">
        <v>6</v>
      </c>
      <c r="AB4402">
        <v>4</v>
      </c>
      <c r="AC4402">
        <v>0</v>
      </c>
      <c r="AD4402">
        <v>3</v>
      </c>
      <c r="AE4402">
        <f>SUM(M4402:N4402)/SUM(K4402:AD4402)</f>
        <v>0.216</v>
      </c>
      <c r="AF4402">
        <f>SUM(S4402,Y4402)/SUM(K4402:AD4402)</f>
        <v>0.24</v>
      </c>
      <c r="AG4402">
        <f t="shared" si="290"/>
        <v>0.16</v>
      </c>
      <c r="AH4402">
        <f t="shared" si="291"/>
        <v>3.2000000000000001E-2</v>
      </c>
      <c r="AI4402">
        <f t="shared" si="292"/>
        <v>0.104</v>
      </c>
      <c r="AJ4402">
        <f t="shared" si="293"/>
        <v>0.248</v>
      </c>
      <c r="AK4402">
        <v>4</v>
      </c>
      <c r="AL4402">
        <v>1</v>
      </c>
    </row>
    <row r="4403" spans="1:38" x14ac:dyDescent="0.2">
      <c r="A4403" t="s">
        <v>2767</v>
      </c>
      <c r="B4403">
        <v>6</v>
      </c>
      <c r="C4403">
        <v>598</v>
      </c>
      <c r="D4403">
        <f>C4403-B4403</f>
        <v>592</v>
      </c>
      <c r="E4403">
        <v>0.4158</v>
      </c>
      <c r="F4403">
        <v>3.0200000000000002E-4</v>
      </c>
      <c r="G4403">
        <v>78</v>
      </c>
      <c r="H4403" t="s">
        <v>46</v>
      </c>
      <c r="I4403" t="s">
        <v>2768</v>
      </c>
      <c r="J4403">
        <v>2.3559999999999999</v>
      </c>
      <c r="K4403">
        <v>10</v>
      </c>
      <c r="L4403">
        <v>0</v>
      </c>
      <c r="M4403">
        <v>20</v>
      </c>
      <c r="N4403">
        <v>39</v>
      </c>
      <c r="O4403">
        <v>1</v>
      </c>
      <c r="P4403">
        <v>31</v>
      </c>
      <c r="Q4403">
        <v>3</v>
      </c>
      <c r="R4403">
        <v>3</v>
      </c>
      <c r="S4403">
        <v>43</v>
      </c>
      <c r="T4403">
        <v>4</v>
      </c>
      <c r="U4403">
        <v>0</v>
      </c>
      <c r="V4403">
        <v>16</v>
      </c>
      <c r="W4403">
        <v>4</v>
      </c>
      <c r="X4403">
        <v>8</v>
      </c>
      <c r="Y4403">
        <v>11</v>
      </c>
      <c r="Z4403">
        <v>14</v>
      </c>
      <c r="AA4403">
        <v>9</v>
      </c>
      <c r="AB4403">
        <v>6</v>
      </c>
      <c r="AC4403">
        <v>1</v>
      </c>
      <c r="AD4403">
        <v>2</v>
      </c>
      <c r="AE4403">
        <f>SUM(M4403:N4403)/SUM(K4403:AD4403)</f>
        <v>0.26222222222222225</v>
      </c>
      <c r="AF4403">
        <f>SUM(S4403,Y4403)/SUM(K4403:AD4403)</f>
        <v>0.24</v>
      </c>
      <c r="AG4403">
        <f t="shared" si="290"/>
        <v>0.2</v>
      </c>
      <c r="AH4403">
        <f t="shared" si="291"/>
        <v>1.7777777777777778E-2</v>
      </c>
      <c r="AI4403">
        <f t="shared" si="292"/>
        <v>5.7777777777777775E-2</v>
      </c>
      <c r="AJ4403">
        <f t="shared" si="293"/>
        <v>0.22222222222222221</v>
      </c>
      <c r="AK4403">
        <v>62</v>
      </c>
      <c r="AL4403">
        <v>0</v>
      </c>
    </row>
    <row r="4404" spans="1:38" x14ac:dyDescent="0.2">
      <c r="A4404" t="s">
        <v>3149</v>
      </c>
      <c r="B4404">
        <v>44</v>
      </c>
      <c r="C4404">
        <v>307</v>
      </c>
      <c r="D4404">
        <f>C4404-B4404</f>
        <v>263</v>
      </c>
      <c r="E4404">
        <v>0.2056</v>
      </c>
      <c r="F4404">
        <v>1.73E-3</v>
      </c>
      <c r="G4404">
        <v>30</v>
      </c>
      <c r="H4404" t="s">
        <v>35</v>
      </c>
      <c r="I4404" t="s">
        <v>33</v>
      </c>
      <c r="J4404">
        <v>2.6389999999999998</v>
      </c>
      <c r="K4404">
        <v>3</v>
      </c>
      <c r="L4404">
        <v>1</v>
      </c>
      <c r="M4404">
        <v>16</v>
      </c>
      <c r="N4404">
        <v>8</v>
      </c>
      <c r="O4404">
        <v>3</v>
      </c>
      <c r="P4404">
        <v>15</v>
      </c>
      <c r="Q4404">
        <v>2</v>
      </c>
      <c r="R4404">
        <v>6</v>
      </c>
      <c r="S4404">
        <v>21</v>
      </c>
      <c r="T4404">
        <v>4</v>
      </c>
      <c r="U4404">
        <v>1</v>
      </c>
      <c r="V4404">
        <v>10</v>
      </c>
      <c r="W4404">
        <v>15</v>
      </c>
      <c r="X4404">
        <v>11</v>
      </c>
      <c r="Y4404">
        <v>17</v>
      </c>
      <c r="Z4404">
        <v>7</v>
      </c>
      <c r="AA4404">
        <v>8</v>
      </c>
      <c r="AB4404">
        <v>4</v>
      </c>
      <c r="AC4404">
        <v>0</v>
      </c>
      <c r="AD4404">
        <v>6</v>
      </c>
      <c r="AE4404">
        <f>SUM(M4404:N4404)/SUM(K4404:AD4404)</f>
        <v>0.15189873417721519</v>
      </c>
      <c r="AF4404">
        <f>SUM(S4404,Y4404)/SUM(K4404:AD4404)</f>
        <v>0.24050632911392406</v>
      </c>
      <c r="AG4404">
        <f t="shared" si="290"/>
        <v>0.20886075949367089</v>
      </c>
      <c r="AH4404">
        <f t="shared" si="291"/>
        <v>5.6962025316455694E-2</v>
      </c>
      <c r="AI4404">
        <f t="shared" si="292"/>
        <v>9.49367088607595E-2</v>
      </c>
      <c r="AJ4404">
        <f t="shared" si="293"/>
        <v>0.24683544303797469</v>
      </c>
    </row>
    <row r="4405" spans="1:38" x14ac:dyDescent="0.2">
      <c r="A4405" t="s">
        <v>1095</v>
      </c>
      <c r="B4405">
        <v>417</v>
      </c>
      <c r="C4405">
        <v>565</v>
      </c>
      <c r="D4405">
        <f>C4405-B4405</f>
        <v>148</v>
      </c>
      <c r="E4405">
        <v>0.18579999999999999</v>
      </c>
      <c r="F4405">
        <v>2.0100000000000001E-4</v>
      </c>
      <c r="G4405">
        <v>18</v>
      </c>
      <c r="H4405" t="s">
        <v>35</v>
      </c>
      <c r="I4405" t="s">
        <v>33</v>
      </c>
      <c r="J4405">
        <v>2.6960000000000002</v>
      </c>
      <c r="K4405">
        <v>1</v>
      </c>
      <c r="L4405">
        <v>0</v>
      </c>
      <c r="M4405">
        <v>7</v>
      </c>
      <c r="N4405">
        <v>12</v>
      </c>
      <c r="O4405">
        <v>1</v>
      </c>
      <c r="P4405">
        <v>2</v>
      </c>
      <c r="Q4405">
        <v>1</v>
      </c>
      <c r="R4405">
        <v>5</v>
      </c>
      <c r="S4405">
        <v>14</v>
      </c>
      <c r="T4405">
        <v>4</v>
      </c>
      <c r="U4405">
        <v>3</v>
      </c>
      <c r="V4405">
        <v>6</v>
      </c>
      <c r="W4405">
        <v>2</v>
      </c>
      <c r="X4405">
        <v>4</v>
      </c>
      <c r="Y4405">
        <v>5</v>
      </c>
      <c r="Z4405">
        <v>6</v>
      </c>
      <c r="AA4405">
        <v>4</v>
      </c>
      <c r="AB4405">
        <v>1</v>
      </c>
      <c r="AC4405">
        <v>0</v>
      </c>
      <c r="AD4405">
        <v>1</v>
      </c>
      <c r="AE4405">
        <f>SUM(M4405:N4405)/SUM(K4405:AD4405)</f>
        <v>0.24050632911392406</v>
      </c>
      <c r="AF4405">
        <f>SUM(S4405,Y4405)/SUM(K4405:AD4405)</f>
        <v>0.24050632911392406</v>
      </c>
      <c r="AG4405">
        <f t="shared" si="290"/>
        <v>6.3291139240506333E-2</v>
      </c>
      <c r="AH4405">
        <f t="shared" si="291"/>
        <v>2.5316455696202531E-2</v>
      </c>
      <c r="AI4405">
        <f t="shared" si="292"/>
        <v>0.16455696202531644</v>
      </c>
      <c r="AJ4405">
        <f t="shared" si="293"/>
        <v>0.26582278481012656</v>
      </c>
    </row>
    <row r="4406" spans="1:38" x14ac:dyDescent="0.2">
      <c r="A4406" t="s">
        <v>429</v>
      </c>
      <c r="B4406">
        <v>6</v>
      </c>
      <c r="C4406">
        <v>204</v>
      </c>
      <c r="D4406">
        <f>C4406-B4406</f>
        <v>198</v>
      </c>
      <c r="E4406">
        <v>0.26169999999999999</v>
      </c>
      <c r="F4406">
        <v>1.2999999999999999E-5</v>
      </c>
      <c r="G4406">
        <v>42</v>
      </c>
      <c r="H4406" t="s">
        <v>32</v>
      </c>
      <c r="I4406" t="s">
        <v>40</v>
      </c>
      <c r="J4406">
        <v>2.984</v>
      </c>
      <c r="K4406">
        <v>10</v>
      </c>
      <c r="L4406">
        <v>0</v>
      </c>
      <c r="M4406">
        <v>12</v>
      </c>
      <c r="N4406">
        <v>9</v>
      </c>
      <c r="O4406">
        <v>2</v>
      </c>
      <c r="P4406">
        <v>4</v>
      </c>
      <c r="Q4406">
        <v>3</v>
      </c>
      <c r="R4406">
        <v>6</v>
      </c>
      <c r="S4406">
        <v>20</v>
      </c>
      <c r="T4406">
        <v>9</v>
      </c>
      <c r="U4406">
        <v>0</v>
      </c>
      <c r="V4406">
        <v>9</v>
      </c>
      <c r="W4406">
        <v>0</v>
      </c>
      <c r="X4406">
        <v>5</v>
      </c>
      <c r="Y4406">
        <v>6</v>
      </c>
      <c r="Z4406">
        <v>7</v>
      </c>
      <c r="AA4406">
        <v>6</v>
      </c>
      <c r="AB4406">
        <v>0</v>
      </c>
      <c r="AC4406">
        <v>0</v>
      </c>
      <c r="AD4406">
        <v>0</v>
      </c>
      <c r="AE4406">
        <f>SUM(M4406:N4406)/SUM(K4406:AD4406)</f>
        <v>0.19444444444444445</v>
      </c>
      <c r="AF4406">
        <f>SUM(S4406,Y4406)/SUM(K4406:AD4406)</f>
        <v>0.24074074074074073</v>
      </c>
      <c r="AG4406">
        <f t="shared" si="290"/>
        <v>0.12962962962962962</v>
      </c>
      <c r="AH4406">
        <f t="shared" si="291"/>
        <v>1.8518518518518517E-2</v>
      </c>
      <c r="AI4406">
        <f t="shared" si="292"/>
        <v>0.1388888888888889</v>
      </c>
      <c r="AJ4406">
        <f t="shared" si="293"/>
        <v>0.27777777777777779</v>
      </c>
      <c r="AK4406">
        <v>1</v>
      </c>
      <c r="AL4406">
        <v>0</v>
      </c>
    </row>
    <row r="4407" spans="1:38" x14ac:dyDescent="0.2">
      <c r="A4407" t="s">
        <v>2952</v>
      </c>
      <c r="B4407">
        <v>15</v>
      </c>
      <c r="C4407">
        <v>171</v>
      </c>
      <c r="D4407">
        <f>C4407-B4407</f>
        <v>156</v>
      </c>
      <c r="E4407">
        <v>0.19850000000000001</v>
      </c>
      <c r="F4407">
        <v>2.1499999999999999E-4</v>
      </c>
      <c r="G4407">
        <v>30</v>
      </c>
      <c r="H4407" t="s">
        <v>35</v>
      </c>
      <c r="I4407" t="s">
        <v>44</v>
      </c>
      <c r="J4407">
        <v>2.4470000000000001</v>
      </c>
      <c r="K4407">
        <v>1</v>
      </c>
      <c r="L4407">
        <v>0</v>
      </c>
      <c r="M4407">
        <v>7</v>
      </c>
      <c r="N4407">
        <v>10</v>
      </c>
      <c r="O4407">
        <v>1</v>
      </c>
      <c r="P4407">
        <v>7</v>
      </c>
      <c r="Q4407">
        <v>2</v>
      </c>
      <c r="R4407">
        <v>4</v>
      </c>
      <c r="S4407">
        <v>10</v>
      </c>
      <c r="T4407">
        <v>3</v>
      </c>
      <c r="U4407">
        <v>0</v>
      </c>
      <c r="V4407">
        <v>4</v>
      </c>
      <c r="W4407">
        <v>3</v>
      </c>
      <c r="X4407">
        <v>6</v>
      </c>
      <c r="Y4407">
        <v>10</v>
      </c>
      <c r="Z4407">
        <v>8</v>
      </c>
      <c r="AA4407">
        <v>6</v>
      </c>
      <c r="AB4407">
        <v>0</v>
      </c>
      <c r="AC4407">
        <v>0</v>
      </c>
      <c r="AD4407">
        <v>1</v>
      </c>
      <c r="AE4407">
        <f>SUM(M4407:N4407)/SUM(K4407:AD4407)</f>
        <v>0.20481927710843373</v>
      </c>
      <c r="AF4407">
        <f>SUM(S4407,Y4407)/SUM(K4407:AD4407)</f>
        <v>0.24096385542168675</v>
      </c>
      <c r="AG4407">
        <f t="shared" si="290"/>
        <v>0.13253012048192772</v>
      </c>
      <c r="AH4407">
        <f t="shared" si="291"/>
        <v>2.4096385542168676E-2</v>
      </c>
      <c r="AI4407">
        <f t="shared" si="292"/>
        <v>8.4337349397590355E-2</v>
      </c>
      <c r="AJ4407">
        <f t="shared" si="293"/>
        <v>0.31325301204819278</v>
      </c>
    </row>
    <row r="4408" spans="1:38" x14ac:dyDescent="0.2">
      <c r="A4408" t="s">
        <v>2833</v>
      </c>
      <c r="B4408">
        <v>290</v>
      </c>
      <c r="C4408">
        <v>387</v>
      </c>
      <c r="D4408">
        <f>C4408-B4408</f>
        <v>97</v>
      </c>
      <c r="E4408">
        <v>9.5100000000000004E-2</v>
      </c>
      <c r="F4408">
        <v>1.4120000000000001E-3</v>
      </c>
      <c r="G4408">
        <v>6</v>
      </c>
      <c r="H4408" t="s">
        <v>46</v>
      </c>
      <c r="I4408" t="s">
        <v>33</v>
      </c>
      <c r="J4408">
        <v>3.278</v>
      </c>
      <c r="K4408">
        <v>3</v>
      </c>
      <c r="L4408">
        <v>0</v>
      </c>
      <c r="M4408">
        <v>2</v>
      </c>
      <c r="N4408">
        <v>2</v>
      </c>
      <c r="O4408">
        <v>0</v>
      </c>
      <c r="P4408">
        <v>15</v>
      </c>
      <c r="Q4408">
        <v>1</v>
      </c>
      <c r="R4408">
        <v>3</v>
      </c>
      <c r="S4408">
        <v>11</v>
      </c>
      <c r="T4408">
        <v>0</v>
      </c>
      <c r="U4408">
        <v>0</v>
      </c>
      <c r="V4408">
        <v>2</v>
      </c>
      <c r="W4408">
        <v>6</v>
      </c>
      <c r="X4408">
        <v>2</v>
      </c>
      <c r="Y4408">
        <v>3</v>
      </c>
      <c r="Z4408">
        <v>0</v>
      </c>
      <c r="AA4408">
        <v>3</v>
      </c>
      <c r="AB4408">
        <v>4</v>
      </c>
      <c r="AC4408">
        <v>0</v>
      </c>
      <c r="AD4408">
        <v>1</v>
      </c>
      <c r="AE4408">
        <f>SUM(M4408:N4408)/SUM(K4408:AD4408)</f>
        <v>6.8965517241379309E-2</v>
      </c>
      <c r="AF4408">
        <f>SUM(S4408,Y4408)/SUM(K4408:AD4408)</f>
        <v>0.2413793103448276</v>
      </c>
      <c r="AG4408">
        <f t="shared" si="290"/>
        <v>0.41379310344827586</v>
      </c>
      <c r="AH4408">
        <f t="shared" si="291"/>
        <v>1.7241379310344827E-2</v>
      </c>
      <c r="AI4408">
        <f t="shared" si="292"/>
        <v>0.1206896551724138</v>
      </c>
      <c r="AJ4408">
        <f t="shared" si="293"/>
        <v>0.13793103448275862</v>
      </c>
      <c r="AK4408">
        <v>4</v>
      </c>
      <c r="AL4408">
        <v>2</v>
      </c>
    </row>
    <row r="4409" spans="1:38" x14ac:dyDescent="0.2">
      <c r="A4409" t="s">
        <v>154</v>
      </c>
      <c r="B4409">
        <v>105</v>
      </c>
      <c r="C4409">
        <v>140</v>
      </c>
      <c r="D4409">
        <f>C4409-B4409</f>
        <v>35</v>
      </c>
      <c r="E4409">
        <v>0.2233</v>
      </c>
      <c r="F4409">
        <v>2.6800000000000001E-3</v>
      </c>
      <c r="G4409">
        <v>30</v>
      </c>
      <c r="H4409" t="s">
        <v>46</v>
      </c>
      <c r="I4409" t="s">
        <v>40</v>
      </c>
      <c r="J4409">
        <v>3.3690000000000002</v>
      </c>
      <c r="K4409">
        <v>3</v>
      </c>
      <c r="L4409">
        <v>1</v>
      </c>
      <c r="M4409">
        <v>2</v>
      </c>
      <c r="N4409">
        <v>1</v>
      </c>
      <c r="O4409">
        <v>0</v>
      </c>
      <c r="P4409">
        <v>3</v>
      </c>
      <c r="Q4409">
        <v>1</v>
      </c>
      <c r="R4409">
        <v>0</v>
      </c>
      <c r="S4409">
        <v>4</v>
      </c>
      <c r="T4409">
        <v>2</v>
      </c>
      <c r="U4409">
        <v>0</v>
      </c>
      <c r="V4409">
        <v>2</v>
      </c>
      <c r="W4409">
        <v>1</v>
      </c>
      <c r="X4409">
        <v>0</v>
      </c>
      <c r="Y4409">
        <v>3</v>
      </c>
      <c r="Z4409">
        <v>1</v>
      </c>
      <c r="AA4409">
        <v>1</v>
      </c>
      <c r="AB4409">
        <v>2</v>
      </c>
      <c r="AC4409">
        <v>0</v>
      </c>
      <c r="AD4409">
        <v>2</v>
      </c>
      <c r="AE4409">
        <f>SUM(M4409:N4409)/SUM(K4409:AD4409)</f>
        <v>0.10344827586206896</v>
      </c>
      <c r="AF4409">
        <f>SUM(S4409,Y4409)/SUM(K4409:AD4409)</f>
        <v>0.2413793103448276</v>
      </c>
      <c r="AG4409">
        <f t="shared" si="290"/>
        <v>0.2413793103448276</v>
      </c>
      <c r="AH4409">
        <f t="shared" si="291"/>
        <v>6.8965517241379309E-2</v>
      </c>
      <c r="AI4409">
        <f t="shared" si="292"/>
        <v>0.13793103448275862</v>
      </c>
      <c r="AJ4409">
        <f t="shared" si="293"/>
        <v>0.20689655172413793</v>
      </c>
      <c r="AK4409">
        <v>5</v>
      </c>
      <c r="AL4409">
        <v>3</v>
      </c>
    </row>
    <row r="4410" spans="1:38" x14ac:dyDescent="0.2">
      <c r="A4410" t="s">
        <v>2735</v>
      </c>
      <c r="B4410">
        <v>6</v>
      </c>
      <c r="C4410">
        <v>49</v>
      </c>
      <c r="D4410">
        <f>C4410-B4410</f>
        <v>43</v>
      </c>
      <c r="E4410">
        <v>0.19020000000000001</v>
      </c>
      <c r="F4410">
        <v>1.804E-3</v>
      </c>
      <c r="G4410">
        <v>18</v>
      </c>
      <c r="H4410" t="s">
        <v>35</v>
      </c>
      <c r="I4410" t="s">
        <v>44</v>
      </c>
      <c r="J4410">
        <v>2.359</v>
      </c>
      <c r="K4410">
        <v>1</v>
      </c>
      <c r="L4410">
        <v>0</v>
      </c>
      <c r="M4410">
        <v>1</v>
      </c>
      <c r="N4410">
        <v>3</v>
      </c>
      <c r="O4410">
        <v>0</v>
      </c>
      <c r="P4410">
        <v>5</v>
      </c>
      <c r="Q4410">
        <v>0</v>
      </c>
      <c r="R4410">
        <v>0</v>
      </c>
      <c r="S4410">
        <v>5</v>
      </c>
      <c r="T4410">
        <v>1</v>
      </c>
      <c r="U4410">
        <v>0</v>
      </c>
      <c r="V4410">
        <v>4</v>
      </c>
      <c r="W4410">
        <v>0</v>
      </c>
      <c r="X4410">
        <v>1</v>
      </c>
      <c r="Y4410">
        <v>2</v>
      </c>
      <c r="Z4410">
        <v>1</v>
      </c>
      <c r="AA4410">
        <v>2</v>
      </c>
      <c r="AB4410">
        <v>0</v>
      </c>
      <c r="AC4410">
        <v>1</v>
      </c>
      <c r="AD4410">
        <v>2</v>
      </c>
      <c r="AE4410">
        <f>SUM(M4410:N4410)/SUM(K4410:AD4410)</f>
        <v>0.13793103448275862</v>
      </c>
      <c r="AF4410">
        <f>SUM(S4410,Y4410)/SUM(K4410:AD4410)</f>
        <v>0.2413793103448276</v>
      </c>
      <c r="AG4410">
        <f t="shared" si="290"/>
        <v>0.20689655172413793</v>
      </c>
      <c r="AH4410">
        <f t="shared" si="291"/>
        <v>0.10344827586206896</v>
      </c>
      <c r="AI4410">
        <f t="shared" si="292"/>
        <v>3.4482758620689655E-2</v>
      </c>
      <c r="AJ4410">
        <f t="shared" si="293"/>
        <v>0.27586206896551724</v>
      </c>
    </row>
    <row r="4411" spans="1:38" x14ac:dyDescent="0.2">
      <c r="A4411" t="s">
        <v>1828</v>
      </c>
      <c r="B4411">
        <v>36</v>
      </c>
      <c r="C4411">
        <v>316</v>
      </c>
      <c r="D4411">
        <f>C4411-B4411</f>
        <v>280</v>
      </c>
      <c r="E4411">
        <v>0.2364</v>
      </c>
      <c r="F4411">
        <v>5.3999999999999998E-5</v>
      </c>
      <c r="G4411">
        <v>42</v>
      </c>
      <c r="H4411" t="s">
        <v>46</v>
      </c>
      <c r="I4411" t="s">
        <v>38</v>
      </c>
      <c r="J4411">
        <v>2.4260000000000002</v>
      </c>
      <c r="K4411">
        <v>3</v>
      </c>
      <c r="L4411">
        <v>0</v>
      </c>
      <c r="M4411">
        <v>10</v>
      </c>
      <c r="N4411">
        <v>10</v>
      </c>
      <c r="O4411">
        <v>0</v>
      </c>
      <c r="P4411">
        <v>13</v>
      </c>
      <c r="Q4411">
        <v>2</v>
      </c>
      <c r="R4411">
        <v>1</v>
      </c>
      <c r="S4411">
        <v>15</v>
      </c>
      <c r="T4411">
        <v>3</v>
      </c>
      <c r="U4411">
        <v>3</v>
      </c>
      <c r="V4411">
        <v>10</v>
      </c>
      <c r="W4411">
        <v>11</v>
      </c>
      <c r="X4411">
        <v>5</v>
      </c>
      <c r="Y4411">
        <v>13</v>
      </c>
      <c r="Z4411">
        <v>5</v>
      </c>
      <c r="AA4411">
        <v>7</v>
      </c>
      <c r="AB4411">
        <v>3</v>
      </c>
      <c r="AC4411">
        <v>0</v>
      </c>
      <c r="AD4411">
        <v>2</v>
      </c>
      <c r="AE4411">
        <f>SUM(M4411:N4411)/SUM(K4411:AD4411)</f>
        <v>0.17241379310344829</v>
      </c>
      <c r="AF4411">
        <f>SUM(S4411,Y4411)/SUM(K4411:AD4411)</f>
        <v>0.2413793103448276</v>
      </c>
      <c r="AG4411">
        <f t="shared" si="290"/>
        <v>0.23275862068965517</v>
      </c>
      <c r="AH4411">
        <f t="shared" si="291"/>
        <v>1.7241379310344827E-2</v>
      </c>
      <c r="AI4411">
        <f t="shared" si="292"/>
        <v>8.6206896551724144E-2</v>
      </c>
      <c r="AJ4411">
        <f t="shared" si="293"/>
        <v>0.25</v>
      </c>
      <c r="AK4411">
        <v>3</v>
      </c>
      <c r="AL4411">
        <v>0</v>
      </c>
    </row>
    <row r="4412" spans="1:38" x14ac:dyDescent="0.2">
      <c r="A4412" t="s">
        <v>1729</v>
      </c>
      <c r="B4412">
        <v>104</v>
      </c>
      <c r="C4412">
        <v>231</v>
      </c>
      <c r="D4412">
        <f>C4412-B4412</f>
        <v>127</v>
      </c>
      <c r="E4412">
        <v>0.18679999999999999</v>
      </c>
      <c r="F4412">
        <v>2.7680000000000001E-3</v>
      </c>
      <c r="G4412">
        <v>18</v>
      </c>
      <c r="H4412" t="s">
        <v>35</v>
      </c>
      <c r="I4412" t="s">
        <v>44</v>
      </c>
      <c r="J4412">
        <v>3.0819999999999999</v>
      </c>
      <c r="K4412">
        <v>2</v>
      </c>
      <c r="L4412">
        <v>0</v>
      </c>
      <c r="M4412">
        <v>4</v>
      </c>
      <c r="N4412">
        <v>6</v>
      </c>
      <c r="O4412">
        <v>2</v>
      </c>
      <c r="P4412">
        <v>3</v>
      </c>
      <c r="Q4412">
        <v>2</v>
      </c>
      <c r="R4412">
        <v>2</v>
      </c>
      <c r="S4412">
        <v>12</v>
      </c>
      <c r="T4412">
        <v>3</v>
      </c>
      <c r="U4412">
        <v>2</v>
      </c>
      <c r="V4412">
        <v>4</v>
      </c>
      <c r="W4412">
        <v>0</v>
      </c>
      <c r="X4412">
        <v>2</v>
      </c>
      <c r="Y4412">
        <v>3</v>
      </c>
      <c r="Z4412">
        <v>10</v>
      </c>
      <c r="AA4412">
        <v>1</v>
      </c>
      <c r="AB4412">
        <v>3</v>
      </c>
      <c r="AC4412">
        <v>0</v>
      </c>
      <c r="AD4412">
        <v>1</v>
      </c>
      <c r="AE4412">
        <f>SUM(M4412:N4412)/SUM(K4412:AD4412)</f>
        <v>0.16129032258064516</v>
      </c>
      <c r="AF4412">
        <f>SUM(S4412,Y4412)/SUM(K4412:AD4412)</f>
        <v>0.24193548387096775</v>
      </c>
      <c r="AG4412">
        <f t="shared" si="290"/>
        <v>8.0645161290322578E-2</v>
      </c>
      <c r="AH4412">
        <f t="shared" si="291"/>
        <v>4.8387096774193547E-2</v>
      </c>
      <c r="AI4412">
        <f t="shared" si="292"/>
        <v>0.16129032258064516</v>
      </c>
      <c r="AJ4412">
        <f t="shared" si="293"/>
        <v>0.30645161290322581</v>
      </c>
    </row>
    <row r="4413" spans="1:38" x14ac:dyDescent="0.2">
      <c r="A4413" t="s">
        <v>1538</v>
      </c>
      <c r="B4413">
        <v>274</v>
      </c>
      <c r="C4413">
        <v>471</v>
      </c>
      <c r="D4413">
        <f>C4413-B4413</f>
        <v>197</v>
      </c>
      <c r="E4413">
        <v>0.22789999999999999</v>
      </c>
      <c r="F4413">
        <v>1.2119E-2</v>
      </c>
      <c r="G4413">
        <v>30</v>
      </c>
      <c r="H4413" t="s">
        <v>35</v>
      </c>
      <c r="I4413" t="s">
        <v>40</v>
      </c>
      <c r="J4413">
        <v>3.452</v>
      </c>
      <c r="K4413">
        <v>0</v>
      </c>
      <c r="L4413">
        <v>4</v>
      </c>
      <c r="M4413">
        <v>5</v>
      </c>
      <c r="N4413">
        <v>6</v>
      </c>
      <c r="O4413">
        <v>4</v>
      </c>
      <c r="P4413">
        <v>12</v>
      </c>
      <c r="Q4413">
        <v>2</v>
      </c>
      <c r="R4413">
        <v>6</v>
      </c>
      <c r="S4413">
        <v>11</v>
      </c>
      <c r="T4413">
        <v>4</v>
      </c>
      <c r="U4413">
        <v>1</v>
      </c>
      <c r="V4413">
        <v>1</v>
      </c>
      <c r="W4413">
        <v>1</v>
      </c>
      <c r="X4413">
        <v>4</v>
      </c>
      <c r="Y4413">
        <v>12</v>
      </c>
      <c r="Z4413">
        <v>6</v>
      </c>
      <c r="AA4413">
        <v>6</v>
      </c>
      <c r="AB4413">
        <v>4</v>
      </c>
      <c r="AC4413">
        <v>2</v>
      </c>
      <c r="AD4413">
        <v>4</v>
      </c>
      <c r="AE4413">
        <f>SUM(M4413:N4413)/SUM(K4413:AD4413)</f>
        <v>0.11578947368421053</v>
      </c>
      <c r="AF4413">
        <f>SUM(S4413,Y4413)/SUM(K4413:AD4413)</f>
        <v>0.24210526315789474</v>
      </c>
      <c r="AG4413">
        <f t="shared" si="290"/>
        <v>0.1368421052631579</v>
      </c>
      <c r="AH4413">
        <f t="shared" si="291"/>
        <v>0.10526315789473684</v>
      </c>
      <c r="AI4413">
        <f t="shared" si="292"/>
        <v>0.15789473684210525</v>
      </c>
      <c r="AJ4413">
        <f t="shared" si="293"/>
        <v>0.24210526315789474</v>
      </c>
    </row>
    <row r="4414" spans="1:38" x14ac:dyDescent="0.2">
      <c r="A4414" t="s">
        <v>485</v>
      </c>
      <c r="B4414">
        <v>5</v>
      </c>
      <c r="C4414">
        <v>199</v>
      </c>
      <c r="D4414">
        <f>C4414-B4414</f>
        <v>194</v>
      </c>
      <c r="E4414">
        <v>0.25940000000000002</v>
      </c>
      <c r="F4414">
        <v>1.2E-5</v>
      </c>
      <c r="G4414">
        <v>42</v>
      </c>
      <c r="H4414" t="s">
        <v>32</v>
      </c>
      <c r="I4414" t="s">
        <v>33</v>
      </c>
      <c r="J4414">
        <v>2.5249999999999999</v>
      </c>
      <c r="K4414">
        <v>4</v>
      </c>
      <c r="L4414">
        <v>0</v>
      </c>
      <c r="M4414">
        <v>5</v>
      </c>
      <c r="N4414">
        <v>14</v>
      </c>
      <c r="O4414">
        <v>1</v>
      </c>
      <c r="P4414">
        <v>6</v>
      </c>
      <c r="Q4414">
        <v>2</v>
      </c>
      <c r="R4414">
        <v>3</v>
      </c>
      <c r="S4414">
        <v>12</v>
      </c>
      <c r="T4414">
        <v>2</v>
      </c>
      <c r="U4414">
        <v>3</v>
      </c>
      <c r="V4414">
        <v>5</v>
      </c>
      <c r="W4414">
        <v>9</v>
      </c>
      <c r="X4414">
        <v>6</v>
      </c>
      <c r="Y4414">
        <v>11</v>
      </c>
      <c r="Z4414">
        <v>7</v>
      </c>
      <c r="AA4414">
        <v>2</v>
      </c>
      <c r="AB4414">
        <v>2</v>
      </c>
      <c r="AC4414">
        <v>0</v>
      </c>
      <c r="AD4414">
        <v>1</v>
      </c>
      <c r="AE4414">
        <f>SUM(M4414:N4414)/SUM(K4414:AD4414)</f>
        <v>0.2</v>
      </c>
      <c r="AF4414">
        <f>SUM(S4414,Y4414)/SUM(K4414:AD4414)</f>
        <v>0.24210526315789474</v>
      </c>
      <c r="AG4414">
        <f t="shared" si="290"/>
        <v>0.2</v>
      </c>
      <c r="AH4414">
        <f t="shared" si="291"/>
        <v>2.1052631578947368E-2</v>
      </c>
      <c r="AI4414">
        <f t="shared" si="292"/>
        <v>0.10526315789473684</v>
      </c>
      <c r="AJ4414">
        <f t="shared" si="293"/>
        <v>0.23157894736842105</v>
      </c>
      <c r="AK4414">
        <v>3</v>
      </c>
      <c r="AL4414">
        <v>1</v>
      </c>
    </row>
    <row r="4415" spans="1:38" x14ac:dyDescent="0.2">
      <c r="A4415" t="s">
        <v>1953</v>
      </c>
      <c r="B4415">
        <v>101</v>
      </c>
      <c r="C4415">
        <v>319</v>
      </c>
      <c r="D4415">
        <f>C4415-B4415</f>
        <v>218</v>
      </c>
      <c r="E4415">
        <v>0.1726</v>
      </c>
      <c r="F4415">
        <v>4.9350000000000002E-3</v>
      </c>
      <c r="G4415">
        <v>18</v>
      </c>
      <c r="H4415" t="s">
        <v>35</v>
      </c>
      <c r="I4415" t="s">
        <v>51</v>
      </c>
      <c r="J4415">
        <v>2.573</v>
      </c>
      <c r="K4415">
        <v>5</v>
      </c>
      <c r="L4415">
        <v>0</v>
      </c>
      <c r="M4415">
        <v>9</v>
      </c>
      <c r="N4415">
        <v>17</v>
      </c>
      <c r="O4415">
        <v>0</v>
      </c>
      <c r="P4415">
        <v>6</v>
      </c>
      <c r="Q4415">
        <v>4</v>
      </c>
      <c r="R4415">
        <v>3</v>
      </c>
      <c r="S4415">
        <v>25</v>
      </c>
      <c r="T4415">
        <v>8</v>
      </c>
      <c r="U4415">
        <v>0</v>
      </c>
      <c r="V4415">
        <v>15</v>
      </c>
      <c r="W4415">
        <v>4</v>
      </c>
      <c r="X4415">
        <v>5</v>
      </c>
      <c r="Y4415">
        <v>6</v>
      </c>
      <c r="Z4415">
        <v>11</v>
      </c>
      <c r="AA4415">
        <v>3</v>
      </c>
      <c r="AB4415">
        <v>5</v>
      </c>
      <c r="AC4415">
        <v>0</v>
      </c>
      <c r="AD4415">
        <v>2</v>
      </c>
      <c r="AE4415">
        <f>SUM(M4415:N4415)/SUM(K4415:AD4415)</f>
        <v>0.203125</v>
      </c>
      <c r="AF4415">
        <f>SUM(S4415,Y4415)/SUM(K4415:AD4415)</f>
        <v>0.2421875</v>
      </c>
      <c r="AG4415">
        <f t="shared" si="290"/>
        <v>0.1171875</v>
      </c>
      <c r="AH4415">
        <f t="shared" si="291"/>
        <v>1.5625E-2</v>
      </c>
      <c r="AI4415">
        <f t="shared" si="292"/>
        <v>0.125</v>
      </c>
      <c r="AJ4415">
        <f t="shared" si="293"/>
        <v>0.296875</v>
      </c>
    </row>
    <row r="4416" spans="1:38" x14ac:dyDescent="0.2">
      <c r="A4416" t="s">
        <v>1242</v>
      </c>
      <c r="B4416">
        <v>71</v>
      </c>
      <c r="C4416">
        <v>125</v>
      </c>
      <c r="D4416">
        <f>C4416-B4416</f>
        <v>54</v>
      </c>
      <c r="E4416">
        <v>0.2717</v>
      </c>
      <c r="F4416">
        <v>4.0850000000000001E-3</v>
      </c>
      <c r="G4416">
        <v>54</v>
      </c>
      <c r="H4416" t="s">
        <v>32</v>
      </c>
      <c r="I4416" t="s">
        <v>49</v>
      </c>
      <c r="J4416">
        <v>3.37</v>
      </c>
      <c r="K4416">
        <v>4</v>
      </c>
      <c r="L4416">
        <v>0</v>
      </c>
      <c r="M4416">
        <v>0</v>
      </c>
      <c r="N4416">
        <v>2</v>
      </c>
      <c r="O4416">
        <v>0</v>
      </c>
      <c r="P4416">
        <v>2</v>
      </c>
      <c r="Q4416">
        <v>2</v>
      </c>
      <c r="R4416">
        <v>0</v>
      </c>
      <c r="S4416">
        <v>7</v>
      </c>
      <c r="T4416">
        <v>2</v>
      </c>
      <c r="U4416">
        <v>1</v>
      </c>
      <c r="V4416">
        <v>3</v>
      </c>
      <c r="W4416">
        <v>1</v>
      </c>
      <c r="X4416">
        <v>0</v>
      </c>
      <c r="Y4416">
        <v>1</v>
      </c>
      <c r="Z4416">
        <v>1</v>
      </c>
      <c r="AA4416">
        <v>5</v>
      </c>
      <c r="AB4416">
        <v>2</v>
      </c>
      <c r="AC4416">
        <v>0</v>
      </c>
      <c r="AD4416">
        <v>0</v>
      </c>
      <c r="AE4416">
        <f>SUM(M4416:N4416)/SUM(K4416:AD4416)</f>
        <v>6.0606060606060608E-2</v>
      </c>
      <c r="AF4416">
        <f>SUM(S4416,Y4416)/SUM(K4416:AD4416)</f>
        <v>0.24242424242424243</v>
      </c>
      <c r="AG4416">
        <f t="shared" si="290"/>
        <v>0.21212121212121213</v>
      </c>
      <c r="AH4416">
        <f t="shared" si="291"/>
        <v>0</v>
      </c>
      <c r="AI4416">
        <f t="shared" si="292"/>
        <v>0.15151515151515152</v>
      </c>
      <c r="AJ4416">
        <f t="shared" si="293"/>
        <v>0.33333333333333331</v>
      </c>
      <c r="AK4416">
        <v>9</v>
      </c>
      <c r="AL4416">
        <v>0</v>
      </c>
    </row>
    <row r="4417" spans="1:38" x14ac:dyDescent="0.2">
      <c r="A4417" t="s">
        <v>1051</v>
      </c>
      <c r="B4417">
        <v>647</v>
      </c>
      <c r="C4417">
        <v>697</v>
      </c>
      <c r="D4417">
        <f>C4417-B4417</f>
        <v>50</v>
      </c>
      <c r="E4417">
        <v>0.21</v>
      </c>
      <c r="F4417">
        <v>8.0000000000000007E-5</v>
      </c>
      <c r="G4417">
        <v>30</v>
      </c>
      <c r="H4417" t="s">
        <v>35</v>
      </c>
      <c r="I4417" t="s">
        <v>40</v>
      </c>
      <c r="J4417">
        <v>2.6549999999999998</v>
      </c>
      <c r="K4417">
        <v>1</v>
      </c>
      <c r="L4417">
        <v>1</v>
      </c>
      <c r="M4417">
        <v>2</v>
      </c>
      <c r="N4417">
        <v>2</v>
      </c>
      <c r="O4417">
        <v>0</v>
      </c>
      <c r="P4417">
        <v>0</v>
      </c>
      <c r="Q4417">
        <v>4</v>
      </c>
      <c r="R4417">
        <v>2</v>
      </c>
      <c r="S4417">
        <v>6</v>
      </c>
      <c r="T4417">
        <v>0</v>
      </c>
      <c r="U4417">
        <v>0</v>
      </c>
      <c r="V4417">
        <v>2</v>
      </c>
      <c r="W4417">
        <v>2</v>
      </c>
      <c r="X4417">
        <v>1</v>
      </c>
      <c r="Y4417">
        <v>2</v>
      </c>
      <c r="Z4417">
        <v>6</v>
      </c>
      <c r="AA4417">
        <v>1</v>
      </c>
      <c r="AB4417">
        <v>1</v>
      </c>
      <c r="AC4417">
        <v>0</v>
      </c>
      <c r="AD4417">
        <v>0</v>
      </c>
      <c r="AE4417">
        <f>SUM(M4417:N4417)/SUM(K4417:AD4417)</f>
        <v>0.12121212121212122</v>
      </c>
      <c r="AF4417">
        <f>SUM(S4417,Y4417)/SUM(K4417:AD4417)</f>
        <v>0.24242424242424243</v>
      </c>
      <c r="AG4417">
        <f t="shared" si="290"/>
        <v>9.0909090909090912E-2</v>
      </c>
      <c r="AH4417">
        <f t="shared" si="291"/>
        <v>0</v>
      </c>
      <c r="AI4417">
        <f t="shared" si="292"/>
        <v>9.0909090909090912E-2</v>
      </c>
      <c r="AJ4417">
        <f t="shared" si="293"/>
        <v>0.45454545454545453</v>
      </c>
    </row>
    <row r="4418" spans="1:38" x14ac:dyDescent="0.2">
      <c r="A4418" t="s">
        <v>1734</v>
      </c>
      <c r="B4418">
        <v>142</v>
      </c>
      <c r="C4418">
        <v>174</v>
      </c>
      <c r="D4418">
        <f>C4418-B4418</f>
        <v>32</v>
      </c>
      <c r="E4418">
        <v>0.1545</v>
      </c>
      <c r="F4418">
        <v>1.4E-5</v>
      </c>
      <c r="G4418">
        <v>6</v>
      </c>
      <c r="H4418" t="s">
        <v>46</v>
      </c>
      <c r="I4418" t="s">
        <v>1735</v>
      </c>
      <c r="J4418">
        <v>3.5609999999999999</v>
      </c>
      <c r="K4418">
        <v>1</v>
      </c>
      <c r="L4418">
        <v>1</v>
      </c>
      <c r="M4418">
        <v>1</v>
      </c>
      <c r="N4418">
        <v>3</v>
      </c>
      <c r="O4418">
        <v>0</v>
      </c>
      <c r="P4418">
        <v>0</v>
      </c>
      <c r="Q4418">
        <v>0</v>
      </c>
      <c r="R4418">
        <v>2</v>
      </c>
      <c r="S4418">
        <v>5</v>
      </c>
      <c r="T4418">
        <v>6</v>
      </c>
      <c r="U4418">
        <v>2</v>
      </c>
      <c r="V4418">
        <v>4</v>
      </c>
      <c r="W4418">
        <v>0</v>
      </c>
      <c r="X4418">
        <v>2</v>
      </c>
      <c r="Y4418">
        <v>3</v>
      </c>
      <c r="Z4418">
        <v>2</v>
      </c>
      <c r="AA4418">
        <v>0</v>
      </c>
      <c r="AB4418">
        <v>0</v>
      </c>
      <c r="AC4418">
        <v>0</v>
      </c>
      <c r="AD4418">
        <v>1</v>
      </c>
      <c r="AE4418">
        <f>SUM(M4418:N4418)/SUM(K4418:AD4418)</f>
        <v>0.12121212121212122</v>
      </c>
      <c r="AF4418">
        <f>SUM(S4418,Y4418)/SUM(K4418:AD4418)</f>
        <v>0.24242424242424243</v>
      </c>
      <c r="AG4418">
        <f t="shared" si="290"/>
        <v>3.0303030303030304E-2</v>
      </c>
      <c r="AH4418">
        <f t="shared" si="291"/>
        <v>3.0303030303030304E-2</v>
      </c>
      <c r="AI4418">
        <f t="shared" si="292"/>
        <v>0.30303030303030304</v>
      </c>
      <c r="AJ4418">
        <f t="shared" si="293"/>
        <v>0.27272727272727271</v>
      </c>
    </row>
    <row r="4419" spans="1:38" x14ac:dyDescent="0.2">
      <c r="A4419" t="s">
        <v>726</v>
      </c>
      <c r="B4419">
        <v>33</v>
      </c>
      <c r="C4419">
        <v>352</v>
      </c>
      <c r="D4419">
        <f>C4419-B4419</f>
        <v>319</v>
      </c>
      <c r="E4419">
        <v>0.41670000000000001</v>
      </c>
      <c r="F4419">
        <v>1.94E-4</v>
      </c>
      <c r="G4419">
        <v>78</v>
      </c>
      <c r="H4419" t="s">
        <v>46</v>
      </c>
      <c r="I4419" t="s">
        <v>44</v>
      </c>
      <c r="J4419">
        <v>2.661</v>
      </c>
      <c r="K4419">
        <v>5</v>
      </c>
      <c r="L4419">
        <v>0</v>
      </c>
      <c r="M4419">
        <v>13</v>
      </c>
      <c r="N4419">
        <v>16</v>
      </c>
      <c r="O4419">
        <v>1</v>
      </c>
      <c r="P4419">
        <v>17</v>
      </c>
      <c r="Q4419">
        <v>2</v>
      </c>
      <c r="R4419">
        <v>1</v>
      </c>
      <c r="S4419">
        <v>23</v>
      </c>
      <c r="T4419">
        <v>5</v>
      </c>
      <c r="U4419">
        <v>1</v>
      </c>
      <c r="V4419">
        <v>3</v>
      </c>
      <c r="W4419">
        <v>5</v>
      </c>
      <c r="X4419">
        <v>6</v>
      </c>
      <c r="Y4419">
        <v>9</v>
      </c>
      <c r="Z4419">
        <v>7</v>
      </c>
      <c r="AA4419">
        <v>10</v>
      </c>
      <c r="AB4419">
        <v>5</v>
      </c>
      <c r="AC4419">
        <v>0</v>
      </c>
      <c r="AD4419">
        <v>3</v>
      </c>
      <c r="AE4419">
        <f>SUM(M4419:N4419)/SUM(K4419:AD4419)</f>
        <v>0.2196969696969697</v>
      </c>
      <c r="AF4419">
        <f>SUM(S4419,Y4419)/SUM(K4419:AD4419)</f>
        <v>0.24242424242424243</v>
      </c>
      <c r="AG4419">
        <f t="shared" ref="AG4419:AG4482" si="294">SUM(P4419,K4419,W4419)/SUM(K4419:AD4419)</f>
        <v>0.20454545454545456</v>
      </c>
      <c r="AH4419">
        <f t="shared" ref="AH4419:AH4482" si="295">SUM(AC4419,AD4419,O4419)/SUM(K4419:AD4419)</f>
        <v>3.0303030303030304E-2</v>
      </c>
      <c r="AI4419">
        <f t="shared" ref="AI4419:AI4482" si="296">SUM(R4419,T4419,AB4419,U4419)/SUM(K4419:AD4419)</f>
        <v>9.0909090909090912E-2</v>
      </c>
      <c r="AJ4419">
        <f t="shared" ref="AJ4419:AJ4482" si="297">SUM(Q4419,X4419,V4419,AA4419,Z4419,L4419)/SUM(K4419:AD4419)</f>
        <v>0.21212121212121213</v>
      </c>
    </row>
    <row r="4420" spans="1:38" x14ac:dyDescent="0.2">
      <c r="A4420" t="s">
        <v>2880</v>
      </c>
      <c r="B4420">
        <v>530</v>
      </c>
      <c r="C4420">
        <v>562</v>
      </c>
      <c r="D4420">
        <f>C4420-B4420</f>
        <v>32</v>
      </c>
      <c r="E4420">
        <v>0.26619999999999999</v>
      </c>
      <c r="F4420">
        <v>7.2000000000000002E-5</v>
      </c>
      <c r="G4420">
        <v>54</v>
      </c>
      <c r="H4420" t="s">
        <v>32</v>
      </c>
      <c r="I4420" t="s">
        <v>33</v>
      </c>
      <c r="J4420">
        <v>3.0579999999999998</v>
      </c>
      <c r="K4420">
        <v>2</v>
      </c>
      <c r="L4420">
        <v>0</v>
      </c>
      <c r="M4420">
        <v>3</v>
      </c>
      <c r="N4420">
        <v>8</v>
      </c>
      <c r="O4420">
        <v>0</v>
      </c>
      <c r="P4420">
        <v>0</v>
      </c>
      <c r="Q4420">
        <v>0</v>
      </c>
      <c r="R4420">
        <v>3</v>
      </c>
      <c r="S4420">
        <v>4</v>
      </c>
      <c r="T4420">
        <v>0</v>
      </c>
      <c r="U4420">
        <v>1</v>
      </c>
      <c r="V4420">
        <v>0</v>
      </c>
      <c r="W4420">
        <v>0</v>
      </c>
      <c r="X4420">
        <v>1</v>
      </c>
      <c r="Y4420">
        <v>4</v>
      </c>
      <c r="Z4420">
        <v>2</v>
      </c>
      <c r="AA4420">
        <v>1</v>
      </c>
      <c r="AB4420">
        <v>3</v>
      </c>
      <c r="AC4420">
        <v>0</v>
      </c>
      <c r="AD4420">
        <v>1</v>
      </c>
      <c r="AE4420">
        <f>SUM(M4420:N4420)/SUM(K4420:AD4420)</f>
        <v>0.33333333333333331</v>
      </c>
      <c r="AF4420">
        <f>SUM(S4420,Y4420)/SUM(K4420:AD4420)</f>
        <v>0.24242424242424243</v>
      </c>
      <c r="AG4420">
        <f t="shared" si="294"/>
        <v>6.0606060606060608E-2</v>
      </c>
      <c r="AH4420">
        <f t="shared" si="295"/>
        <v>3.0303030303030304E-2</v>
      </c>
      <c r="AI4420">
        <f t="shared" si="296"/>
        <v>0.21212121212121213</v>
      </c>
      <c r="AJ4420">
        <f t="shared" si="297"/>
        <v>0.12121212121212122</v>
      </c>
    </row>
    <row r="4421" spans="1:38" x14ac:dyDescent="0.2">
      <c r="A4421" t="s">
        <v>2085</v>
      </c>
      <c r="B4421">
        <v>31</v>
      </c>
      <c r="C4421">
        <v>397</v>
      </c>
      <c r="D4421">
        <f>C4421-B4421</f>
        <v>366</v>
      </c>
      <c r="E4421">
        <v>0.38169999999999998</v>
      </c>
      <c r="F4421">
        <v>1.3999999999999999E-4</v>
      </c>
      <c r="G4421">
        <v>78</v>
      </c>
      <c r="H4421" t="s">
        <v>35</v>
      </c>
      <c r="I4421" t="s">
        <v>33</v>
      </c>
      <c r="J4421">
        <v>2.4119999999999999</v>
      </c>
      <c r="K4421">
        <v>6</v>
      </c>
      <c r="L4421">
        <v>0</v>
      </c>
      <c r="M4421">
        <v>11</v>
      </c>
      <c r="N4421">
        <v>22</v>
      </c>
      <c r="O4421">
        <v>3</v>
      </c>
      <c r="P4421">
        <v>14</v>
      </c>
      <c r="Q4421">
        <v>5</v>
      </c>
      <c r="R4421">
        <v>3</v>
      </c>
      <c r="S4421">
        <v>24</v>
      </c>
      <c r="T4421">
        <v>9</v>
      </c>
      <c r="U4421">
        <v>1</v>
      </c>
      <c r="V4421">
        <v>21</v>
      </c>
      <c r="W4421">
        <v>2</v>
      </c>
      <c r="X4421">
        <v>10</v>
      </c>
      <c r="Y4421">
        <v>17</v>
      </c>
      <c r="Z4421">
        <v>10</v>
      </c>
      <c r="AA4421">
        <v>5</v>
      </c>
      <c r="AB4421">
        <v>3</v>
      </c>
      <c r="AC4421">
        <v>0</v>
      </c>
      <c r="AD4421">
        <v>3</v>
      </c>
      <c r="AE4421">
        <f>SUM(M4421:N4421)/SUM(K4421:AD4421)</f>
        <v>0.19526627218934911</v>
      </c>
      <c r="AF4421">
        <f>SUM(S4421,Y4421)/SUM(K4421:AD4421)</f>
        <v>0.24260355029585798</v>
      </c>
      <c r="AG4421">
        <f t="shared" si="294"/>
        <v>0.13017751479289941</v>
      </c>
      <c r="AH4421">
        <f t="shared" si="295"/>
        <v>3.5502958579881658E-2</v>
      </c>
      <c r="AI4421">
        <f t="shared" si="296"/>
        <v>9.4674556213017749E-2</v>
      </c>
      <c r="AJ4421">
        <f t="shared" si="297"/>
        <v>0.30177514792899407</v>
      </c>
    </row>
    <row r="4422" spans="1:38" x14ac:dyDescent="0.2">
      <c r="A4422" t="s">
        <v>1958</v>
      </c>
      <c r="B4422">
        <v>17</v>
      </c>
      <c r="C4422">
        <v>100</v>
      </c>
      <c r="D4422">
        <f>C4422-B4422</f>
        <v>83</v>
      </c>
      <c r="E4422">
        <v>0.23499999999999999</v>
      </c>
      <c r="F4422">
        <v>1.03E-4</v>
      </c>
      <c r="G4422">
        <v>42</v>
      </c>
      <c r="H4422" t="s">
        <v>46</v>
      </c>
      <c r="I4422" t="s">
        <v>40</v>
      </c>
      <c r="J4422">
        <v>3.4</v>
      </c>
      <c r="K4422">
        <v>6</v>
      </c>
      <c r="L4422">
        <v>0</v>
      </c>
      <c r="M4422">
        <v>0</v>
      </c>
      <c r="N4422">
        <v>3</v>
      </c>
      <c r="O4422">
        <v>1</v>
      </c>
      <c r="P4422">
        <v>2</v>
      </c>
      <c r="Q4422">
        <v>2</v>
      </c>
      <c r="R4422">
        <v>2</v>
      </c>
      <c r="S4422">
        <v>11</v>
      </c>
      <c r="T4422">
        <v>5</v>
      </c>
      <c r="U4422">
        <v>0</v>
      </c>
      <c r="V4422">
        <v>6</v>
      </c>
      <c r="W4422">
        <v>2</v>
      </c>
      <c r="X4422">
        <v>3</v>
      </c>
      <c r="Y4422">
        <v>6</v>
      </c>
      <c r="Z4422">
        <v>12</v>
      </c>
      <c r="AA4422">
        <v>5</v>
      </c>
      <c r="AB4422">
        <v>4</v>
      </c>
      <c r="AC4422">
        <v>0</v>
      </c>
      <c r="AD4422">
        <v>0</v>
      </c>
      <c r="AE4422">
        <f>SUM(M4422:N4422)/SUM(K4422:AD4422)</f>
        <v>4.2857142857142858E-2</v>
      </c>
      <c r="AF4422">
        <f>SUM(S4422,Y4422)/SUM(K4422:AD4422)</f>
        <v>0.24285714285714285</v>
      </c>
      <c r="AG4422">
        <f t="shared" si="294"/>
        <v>0.14285714285714285</v>
      </c>
      <c r="AH4422">
        <f t="shared" si="295"/>
        <v>1.4285714285714285E-2</v>
      </c>
      <c r="AI4422">
        <f t="shared" si="296"/>
        <v>0.15714285714285714</v>
      </c>
      <c r="AJ4422">
        <f t="shared" si="297"/>
        <v>0.4</v>
      </c>
    </row>
    <row r="4423" spans="1:38" x14ac:dyDescent="0.2">
      <c r="A4423" t="s">
        <v>330</v>
      </c>
      <c r="B4423">
        <v>50</v>
      </c>
      <c r="C4423">
        <v>111</v>
      </c>
      <c r="D4423">
        <f>C4423-B4423</f>
        <v>61</v>
      </c>
      <c r="E4423">
        <v>0.2205</v>
      </c>
      <c r="F4423">
        <v>4.4700000000000002E-4</v>
      </c>
      <c r="G4423">
        <v>30</v>
      </c>
      <c r="H4423" t="s">
        <v>35</v>
      </c>
      <c r="I4423" t="s">
        <v>51</v>
      </c>
      <c r="J4423">
        <v>3.0649999999999999</v>
      </c>
      <c r="K4423">
        <v>0</v>
      </c>
      <c r="L4423">
        <v>0</v>
      </c>
      <c r="M4423">
        <v>2</v>
      </c>
      <c r="N4423">
        <v>3</v>
      </c>
      <c r="O4423">
        <v>1</v>
      </c>
      <c r="P4423">
        <v>8</v>
      </c>
      <c r="Q4423">
        <v>2</v>
      </c>
      <c r="R4423">
        <v>2</v>
      </c>
      <c r="S4423">
        <v>4</v>
      </c>
      <c r="T4423">
        <v>3</v>
      </c>
      <c r="U4423">
        <v>0</v>
      </c>
      <c r="V4423">
        <v>0</v>
      </c>
      <c r="W4423">
        <v>3</v>
      </c>
      <c r="X4423">
        <v>1</v>
      </c>
      <c r="Y4423">
        <v>5</v>
      </c>
      <c r="Z4423">
        <v>1</v>
      </c>
      <c r="AA4423">
        <v>1</v>
      </c>
      <c r="AB4423">
        <v>0</v>
      </c>
      <c r="AC4423">
        <v>0</v>
      </c>
      <c r="AD4423">
        <v>1</v>
      </c>
      <c r="AE4423">
        <f>SUM(M4423:N4423)/SUM(K4423:AD4423)</f>
        <v>0.13513513513513514</v>
      </c>
      <c r="AF4423">
        <f>SUM(S4423,Y4423)/SUM(K4423:AD4423)</f>
        <v>0.24324324324324326</v>
      </c>
      <c r="AG4423">
        <f t="shared" si="294"/>
        <v>0.29729729729729731</v>
      </c>
      <c r="AH4423">
        <f t="shared" si="295"/>
        <v>5.4054054054054057E-2</v>
      </c>
      <c r="AI4423">
        <f t="shared" si="296"/>
        <v>0.13513513513513514</v>
      </c>
      <c r="AJ4423">
        <f t="shared" si="297"/>
        <v>0.13513513513513514</v>
      </c>
    </row>
    <row r="4424" spans="1:38" x14ac:dyDescent="0.2">
      <c r="A4424" t="s">
        <v>3027</v>
      </c>
      <c r="B4424">
        <v>124</v>
      </c>
      <c r="C4424">
        <v>192</v>
      </c>
      <c r="D4424">
        <f>C4424-B4424</f>
        <v>68</v>
      </c>
      <c r="E4424">
        <v>0.21510000000000001</v>
      </c>
      <c r="F4424">
        <v>1.248E-3</v>
      </c>
      <c r="G4424">
        <v>30</v>
      </c>
      <c r="H4424" t="s">
        <v>35</v>
      </c>
      <c r="I4424" t="s">
        <v>36</v>
      </c>
      <c r="J4424">
        <v>2.911</v>
      </c>
      <c r="K4424">
        <v>3</v>
      </c>
      <c r="L4424">
        <v>0</v>
      </c>
      <c r="M4424">
        <v>0</v>
      </c>
      <c r="N4424">
        <v>5</v>
      </c>
      <c r="O4424">
        <v>1</v>
      </c>
      <c r="P4424">
        <v>2</v>
      </c>
      <c r="Q4424">
        <v>2</v>
      </c>
      <c r="R4424">
        <v>0</v>
      </c>
      <c r="S4424">
        <v>7</v>
      </c>
      <c r="T4424">
        <v>2</v>
      </c>
      <c r="U4424">
        <v>2</v>
      </c>
      <c r="V4424">
        <v>3</v>
      </c>
      <c r="W4424">
        <v>1</v>
      </c>
      <c r="X4424">
        <v>0</v>
      </c>
      <c r="Y4424">
        <v>2</v>
      </c>
      <c r="Z4424">
        <v>4</v>
      </c>
      <c r="AA4424">
        <v>3</v>
      </c>
      <c r="AB4424">
        <v>0</v>
      </c>
      <c r="AC4424">
        <v>0</v>
      </c>
      <c r="AD4424">
        <v>0</v>
      </c>
      <c r="AE4424">
        <f>SUM(M4424:N4424)/SUM(K4424:AD4424)</f>
        <v>0.13513513513513514</v>
      </c>
      <c r="AF4424">
        <f>SUM(S4424,Y4424)/SUM(K4424:AD4424)</f>
        <v>0.24324324324324326</v>
      </c>
      <c r="AG4424">
        <f t="shared" si="294"/>
        <v>0.16216216216216217</v>
      </c>
      <c r="AH4424">
        <f t="shared" si="295"/>
        <v>2.7027027027027029E-2</v>
      </c>
      <c r="AI4424">
        <f t="shared" si="296"/>
        <v>0.10810810810810811</v>
      </c>
      <c r="AJ4424">
        <f t="shared" si="297"/>
        <v>0.32432432432432434</v>
      </c>
    </row>
    <row r="4425" spans="1:38" x14ac:dyDescent="0.2">
      <c r="A4425" t="s">
        <v>1698</v>
      </c>
      <c r="B4425">
        <v>152</v>
      </c>
      <c r="C4425">
        <v>188</v>
      </c>
      <c r="D4425">
        <f>C4425-B4425</f>
        <v>36</v>
      </c>
      <c r="E4425">
        <v>0.125</v>
      </c>
      <c r="F4425">
        <v>3.1999999999999999E-5</v>
      </c>
      <c r="G4425">
        <v>6</v>
      </c>
      <c r="H4425" t="s">
        <v>35</v>
      </c>
      <c r="I4425" t="s">
        <v>44</v>
      </c>
      <c r="J4425">
        <v>2.819</v>
      </c>
      <c r="K4425">
        <v>0</v>
      </c>
      <c r="L4425">
        <v>1</v>
      </c>
      <c r="M4425">
        <v>2</v>
      </c>
      <c r="N4425">
        <v>5</v>
      </c>
      <c r="O4425">
        <v>2</v>
      </c>
      <c r="P4425">
        <v>0</v>
      </c>
      <c r="Q4425">
        <v>1</v>
      </c>
      <c r="R4425">
        <v>0</v>
      </c>
      <c r="S4425">
        <v>4</v>
      </c>
      <c r="T4425">
        <v>5</v>
      </c>
      <c r="U4425">
        <v>1</v>
      </c>
      <c r="V4425">
        <v>1</v>
      </c>
      <c r="W4425">
        <v>0</v>
      </c>
      <c r="X4425">
        <v>7</v>
      </c>
      <c r="Y4425">
        <v>5</v>
      </c>
      <c r="Z4425">
        <v>2</v>
      </c>
      <c r="AA4425">
        <v>0</v>
      </c>
      <c r="AB4425">
        <v>1</v>
      </c>
      <c r="AC4425">
        <v>0</v>
      </c>
      <c r="AD4425">
        <v>0</v>
      </c>
      <c r="AE4425">
        <f>SUM(M4425:N4425)/SUM(K4425:AD4425)</f>
        <v>0.1891891891891892</v>
      </c>
      <c r="AF4425">
        <f>SUM(S4425,Y4425)/SUM(K4425:AD4425)</f>
        <v>0.24324324324324326</v>
      </c>
      <c r="AG4425">
        <f t="shared" si="294"/>
        <v>0</v>
      </c>
      <c r="AH4425">
        <f t="shared" si="295"/>
        <v>5.4054054054054057E-2</v>
      </c>
      <c r="AI4425">
        <f t="shared" si="296"/>
        <v>0.1891891891891892</v>
      </c>
      <c r="AJ4425">
        <f t="shared" si="297"/>
        <v>0.32432432432432434</v>
      </c>
    </row>
    <row r="4426" spans="1:38" x14ac:dyDescent="0.2">
      <c r="A4426" t="s">
        <v>677</v>
      </c>
      <c r="B4426">
        <v>16</v>
      </c>
      <c r="C4426">
        <v>323</v>
      </c>
      <c r="D4426">
        <f>C4426-B4426</f>
        <v>307</v>
      </c>
      <c r="E4426">
        <v>0.25800000000000001</v>
      </c>
      <c r="F4426">
        <v>7.1000000000000005E-5</v>
      </c>
      <c r="G4426">
        <v>42</v>
      </c>
      <c r="H4426" t="s">
        <v>46</v>
      </c>
      <c r="I4426" t="s">
        <v>36</v>
      </c>
      <c r="J4426">
        <v>2.5950000000000002</v>
      </c>
      <c r="K4426">
        <v>4</v>
      </c>
      <c r="L4426">
        <v>0</v>
      </c>
      <c r="M4426">
        <v>11</v>
      </c>
      <c r="N4426">
        <v>20</v>
      </c>
      <c r="O4426">
        <v>1</v>
      </c>
      <c r="P4426">
        <v>14</v>
      </c>
      <c r="Q4426">
        <v>2</v>
      </c>
      <c r="R4426">
        <v>4</v>
      </c>
      <c r="S4426">
        <v>27</v>
      </c>
      <c r="T4426">
        <v>5</v>
      </c>
      <c r="U4426">
        <v>0</v>
      </c>
      <c r="V4426">
        <v>10</v>
      </c>
      <c r="W4426">
        <v>10</v>
      </c>
      <c r="X4426">
        <v>9</v>
      </c>
      <c r="Y4426">
        <v>9</v>
      </c>
      <c r="Z4426">
        <v>3</v>
      </c>
      <c r="AA4426">
        <v>3</v>
      </c>
      <c r="AB4426">
        <v>8</v>
      </c>
      <c r="AC4426">
        <v>3</v>
      </c>
      <c r="AD4426">
        <v>5</v>
      </c>
      <c r="AE4426">
        <f>SUM(M4426:N4426)/SUM(K4426:AD4426)</f>
        <v>0.20945945945945946</v>
      </c>
      <c r="AF4426">
        <f>SUM(S4426,Y4426)/SUM(K4426:AD4426)</f>
        <v>0.24324324324324326</v>
      </c>
      <c r="AG4426">
        <f t="shared" si="294"/>
        <v>0.1891891891891892</v>
      </c>
      <c r="AH4426">
        <f t="shared" si="295"/>
        <v>6.0810810810810814E-2</v>
      </c>
      <c r="AI4426">
        <f t="shared" si="296"/>
        <v>0.11486486486486487</v>
      </c>
      <c r="AJ4426">
        <f t="shared" si="297"/>
        <v>0.18243243243243243</v>
      </c>
      <c r="AK4426">
        <v>1</v>
      </c>
      <c r="AL4426">
        <v>1</v>
      </c>
    </row>
    <row r="4427" spans="1:38" x14ac:dyDescent="0.2">
      <c r="A4427" t="s">
        <v>3107</v>
      </c>
      <c r="B4427">
        <v>46</v>
      </c>
      <c r="C4427">
        <v>219</v>
      </c>
      <c r="D4427">
        <f>C4427-B4427</f>
        <v>173</v>
      </c>
      <c r="E4427">
        <v>0.28760000000000002</v>
      </c>
      <c r="F4427">
        <v>3.4900000000000003E-4</v>
      </c>
      <c r="G4427">
        <v>54</v>
      </c>
      <c r="H4427" t="s">
        <v>35</v>
      </c>
      <c r="I4427" t="s">
        <v>40</v>
      </c>
      <c r="J4427">
        <v>2.1970000000000001</v>
      </c>
      <c r="K4427">
        <v>1</v>
      </c>
      <c r="L4427">
        <v>0</v>
      </c>
      <c r="M4427">
        <v>6</v>
      </c>
      <c r="N4427">
        <v>13</v>
      </c>
      <c r="O4427">
        <v>0</v>
      </c>
      <c r="P4427">
        <v>11</v>
      </c>
      <c r="Q4427">
        <v>1</v>
      </c>
      <c r="R4427">
        <v>0</v>
      </c>
      <c r="S4427">
        <v>11</v>
      </c>
      <c r="T4427">
        <v>2</v>
      </c>
      <c r="U4427">
        <v>1</v>
      </c>
      <c r="V4427">
        <v>2</v>
      </c>
      <c r="W4427">
        <v>2</v>
      </c>
      <c r="X4427">
        <v>7</v>
      </c>
      <c r="Y4427">
        <v>7</v>
      </c>
      <c r="Z4427">
        <v>3</v>
      </c>
      <c r="AA4427">
        <v>2</v>
      </c>
      <c r="AB4427">
        <v>2</v>
      </c>
      <c r="AC4427">
        <v>2</v>
      </c>
      <c r="AD4427">
        <v>1</v>
      </c>
      <c r="AE4427">
        <f>SUM(M4427:N4427)/SUM(K4427:AD4427)</f>
        <v>0.25675675675675674</v>
      </c>
      <c r="AF4427">
        <f>SUM(S4427,Y4427)/SUM(K4427:AD4427)</f>
        <v>0.24324324324324326</v>
      </c>
      <c r="AG4427">
        <f t="shared" si="294"/>
        <v>0.1891891891891892</v>
      </c>
      <c r="AH4427">
        <f t="shared" si="295"/>
        <v>4.0540540540540543E-2</v>
      </c>
      <c r="AI4427">
        <f t="shared" si="296"/>
        <v>6.7567567567567571E-2</v>
      </c>
      <c r="AJ4427">
        <f t="shared" si="297"/>
        <v>0.20270270270270271</v>
      </c>
    </row>
    <row r="4428" spans="1:38" x14ac:dyDescent="0.2">
      <c r="A4428" t="s">
        <v>2063</v>
      </c>
      <c r="B4428">
        <v>4</v>
      </c>
      <c r="C4428">
        <v>355</v>
      </c>
      <c r="D4428">
        <f>C4428-B4428</f>
        <v>351</v>
      </c>
      <c r="E4428">
        <v>0.37359999999999999</v>
      </c>
      <c r="F4428">
        <v>9.7E-5</v>
      </c>
      <c r="G4428">
        <v>78</v>
      </c>
      <c r="H4428" t="s">
        <v>35</v>
      </c>
      <c r="I4428" t="s">
        <v>133</v>
      </c>
      <c r="J4428">
        <v>2.3969999999999998</v>
      </c>
      <c r="K4428">
        <v>7</v>
      </c>
      <c r="L4428">
        <v>0</v>
      </c>
      <c r="M4428">
        <v>12</v>
      </c>
      <c r="N4428">
        <v>23</v>
      </c>
      <c r="O4428">
        <v>0</v>
      </c>
      <c r="P4428">
        <v>18</v>
      </c>
      <c r="Q4428">
        <v>2</v>
      </c>
      <c r="R4428">
        <v>1</v>
      </c>
      <c r="S4428">
        <v>29</v>
      </c>
      <c r="T4428">
        <v>5</v>
      </c>
      <c r="U4428">
        <v>0</v>
      </c>
      <c r="V4428">
        <v>5</v>
      </c>
      <c r="W4428">
        <v>6</v>
      </c>
      <c r="X4428">
        <v>13</v>
      </c>
      <c r="Y4428">
        <v>8</v>
      </c>
      <c r="Z4428">
        <v>9</v>
      </c>
      <c r="AA4428">
        <v>9</v>
      </c>
      <c r="AB4428">
        <v>4</v>
      </c>
      <c r="AC4428">
        <v>0</v>
      </c>
      <c r="AD4428">
        <v>1</v>
      </c>
      <c r="AE4428">
        <f>SUM(M4428:N4428)/SUM(K4428:AD4428)</f>
        <v>0.23026315789473684</v>
      </c>
      <c r="AF4428">
        <f>SUM(S4428,Y4428)/SUM(K4428:AD4428)</f>
        <v>0.24342105263157895</v>
      </c>
      <c r="AG4428">
        <f t="shared" si="294"/>
        <v>0.20394736842105263</v>
      </c>
      <c r="AH4428">
        <f t="shared" si="295"/>
        <v>6.5789473684210523E-3</v>
      </c>
      <c r="AI4428">
        <f t="shared" si="296"/>
        <v>6.5789473684210523E-2</v>
      </c>
      <c r="AJ4428">
        <f t="shared" si="297"/>
        <v>0.25</v>
      </c>
      <c r="AK4428">
        <v>1</v>
      </c>
      <c r="AL4428">
        <v>0</v>
      </c>
    </row>
    <row r="4429" spans="1:38" x14ac:dyDescent="0.2">
      <c r="A4429" t="s">
        <v>2233</v>
      </c>
      <c r="B4429">
        <v>147</v>
      </c>
      <c r="C4429">
        <v>224</v>
      </c>
      <c r="D4429">
        <f>C4429-B4429</f>
        <v>77</v>
      </c>
      <c r="E4429">
        <v>0.32490000000000002</v>
      </c>
      <c r="F4429">
        <v>1.03E-4</v>
      </c>
      <c r="G4429">
        <v>66</v>
      </c>
      <c r="H4429" t="s">
        <v>35</v>
      </c>
      <c r="I4429" t="s">
        <v>44</v>
      </c>
      <c r="J4429">
        <v>3.1589999999999998</v>
      </c>
      <c r="K4429">
        <v>1</v>
      </c>
      <c r="L4429">
        <v>0</v>
      </c>
      <c r="M4429">
        <v>3</v>
      </c>
      <c r="N4429">
        <v>7</v>
      </c>
      <c r="O4429">
        <v>2</v>
      </c>
      <c r="P4429">
        <v>3</v>
      </c>
      <c r="Q4429">
        <v>4</v>
      </c>
      <c r="R4429">
        <v>3</v>
      </c>
      <c r="S4429">
        <v>15</v>
      </c>
      <c r="T4429">
        <v>5</v>
      </c>
      <c r="U4429">
        <v>2</v>
      </c>
      <c r="V4429">
        <v>5</v>
      </c>
      <c r="W4429">
        <v>1</v>
      </c>
      <c r="X4429">
        <v>2</v>
      </c>
      <c r="Y4429">
        <v>4</v>
      </c>
      <c r="Z4429">
        <v>10</v>
      </c>
      <c r="AA4429">
        <v>6</v>
      </c>
      <c r="AB4429">
        <v>4</v>
      </c>
      <c r="AC4429">
        <v>0</v>
      </c>
      <c r="AD4429">
        <v>1</v>
      </c>
      <c r="AE4429">
        <f>SUM(M4429:N4429)/SUM(K4429:AD4429)</f>
        <v>0.12820512820512819</v>
      </c>
      <c r="AF4429">
        <f>SUM(S4429,Y4429)/SUM(K4429:AD4429)</f>
        <v>0.24358974358974358</v>
      </c>
      <c r="AG4429">
        <f t="shared" si="294"/>
        <v>6.4102564102564097E-2</v>
      </c>
      <c r="AH4429">
        <f t="shared" si="295"/>
        <v>3.8461538461538464E-2</v>
      </c>
      <c r="AI4429">
        <f t="shared" si="296"/>
        <v>0.17948717948717949</v>
      </c>
      <c r="AJ4429">
        <f t="shared" si="297"/>
        <v>0.34615384615384615</v>
      </c>
    </row>
    <row r="4430" spans="1:38" x14ac:dyDescent="0.2">
      <c r="A4430" t="s">
        <v>1463</v>
      </c>
      <c r="B4430">
        <v>903</v>
      </c>
      <c r="C4430">
        <v>1053</v>
      </c>
      <c r="D4430">
        <f>C4430-B4430</f>
        <v>150</v>
      </c>
      <c r="E4430">
        <v>0.28220000000000001</v>
      </c>
      <c r="F4430">
        <v>8.0000000000000007E-5</v>
      </c>
      <c r="G4430">
        <v>54</v>
      </c>
      <c r="H4430" t="s">
        <v>35</v>
      </c>
      <c r="I4430" t="s">
        <v>100</v>
      </c>
      <c r="J4430">
        <v>3.1819999999999999</v>
      </c>
      <c r="K4430">
        <v>10</v>
      </c>
      <c r="L4430">
        <v>1</v>
      </c>
      <c r="M4430">
        <v>5</v>
      </c>
      <c r="N4430">
        <v>6</v>
      </c>
      <c r="O4430">
        <v>2</v>
      </c>
      <c r="P4430">
        <v>8</v>
      </c>
      <c r="Q4430">
        <v>1</v>
      </c>
      <c r="R4430">
        <v>3</v>
      </c>
      <c r="S4430">
        <v>8</v>
      </c>
      <c r="T4430">
        <v>4</v>
      </c>
      <c r="U4430">
        <v>2</v>
      </c>
      <c r="V4430">
        <v>5</v>
      </c>
      <c r="W4430">
        <v>1</v>
      </c>
      <c r="X4430">
        <v>4</v>
      </c>
      <c r="Y4430">
        <v>12</v>
      </c>
      <c r="Z4430">
        <v>6</v>
      </c>
      <c r="AA4430">
        <v>1</v>
      </c>
      <c r="AB4430">
        <v>1</v>
      </c>
      <c r="AC4430">
        <v>1</v>
      </c>
      <c r="AD4430">
        <v>1</v>
      </c>
      <c r="AE4430">
        <f>SUM(M4430:N4430)/SUM(K4430:AD4430)</f>
        <v>0.13414634146341464</v>
      </c>
      <c r="AF4430">
        <f>SUM(S4430,Y4430)/SUM(K4430:AD4430)</f>
        <v>0.24390243902439024</v>
      </c>
      <c r="AG4430">
        <f t="shared" si="294"/>
        <v>0.23170731707317074</v>
      </c>
      <c r="AH4430">
        <f t="shared" si="295"/>
        <v>4.878048780487805E-2</v>
      </c>
      <c r="AI4430">
        <f t="shared" si="296"/>
        <v>0.12195121951219512</v>
      </c>
      <c r="AJ4430">
        <f t="shared" si="297"/>
        <v>0.21951219512195122</v>
      </c>
    </row>
    <row r="4431" spans="1:38" x14ac:dyDescent="0.2">
      <c r="A4431" t="s">
        <v>252</v>
      </c>
      <c r="B4431">
        <v>134</v>
      </c>
      <c r="C4431">
        <v>258</v>
      </c>
      <c r="D4431">
        <f>C4431-B4431</f>
        <v>124</v>
      </c>
      <c r="E4431">
        <v>0.24629999999999999</v>
      </c>
      <c r="F4431" s="1">
        <v>9.9999999999999995E-7</v>
      </c>
      <c r="G4431">
        <v>42</v>
      </c>
      <c r="H4431" t="s">
        <v>46</v>
      </c>
      <c r="I4431" t="s">
        <v>217</v>
      </c>
      <c r="J4431">
        <v>2.9830000000000001</v>
      </c>
      <c r="K4431">
        <v>2</v>
      </c>
      <c r="L4431">
        <v>1</v>
      </c>
      <c r="M4431">
        <v>4</v>
      </c>
      <c r="N4431">
        <v>8</v>
      </c>
      <c r="O4431">
        <v>5</v>
      </c>
      <c r="P4431">
        <v>7</v>
      </c>
      <c r="Q4431">
        <v>1</v>
      </c>
      <c r="R4431">
        <v>1</v>
      </c>
      <c r="S4431">
        <v>11</v>
      </c>
      <c r="T4431">
        <v>5</v>
      </c>
      <c r="U4431">
        <v>1</v>
      </c>
      <c r="V4431">
        <v>6</v>
      </c>
      <c r="W4431">
        <v>3</v>
      </c>
      <c r="X4431">
        <v>5</v>
      </c>
      <c r="Y4431">
        <v>9</v>
      </c>
      <c r="Z4431">
        <v>8</v>
      </c>
      <c r="AA4431">
        <v>2</v>
      </c>
      <c r="AB4431">
        <v>3</v>
      </c>
      <c r="AC4431">
        <v>0</v>
      </c>
      <c r="AD4431">
        <v>0</v>
      </c>
      <c r="AE4431">
        <f>SUM(M4431:N4431)/SUM(K4431:AD4431)</f>
        <v>0.14634146341463414</v>
      </c>
      <c r="AF4431">
        <f>SUM(S4431,Y4431)/SUM(K4431:AD4431)</f>
        <v>0.24390243902439024</v>
      </c>
      <c r="AG4431">
        <f t="shared" si="294"/>
        <v>0.14634146341463414</v>
      </c>
      <c r="AH4431">
        <f t="shared" si="295"/>
        <v>6.097560975609756E-2</v>
      </c>
      <c r="AI4431">
        <f t="shared" si="296"/>
        <v>0.12195121951219512</v>
      </c>
      <c r="AJ4431">
        <f t="shared" si="297"/>
        <v>0.28048780487804881</v>
      </c>
      <c r="AK4431">
        <v>12</v>
      </c>
      <c r="AL4431">
        <v>0</v>
      </c>
    </row>
    <row r="4432" spans="1:38" x14ac:dyDescent="0.2">
      <c r="A4432" t="s">
        <v>1716</v>
      </c>
      <c r="B4432">
        <v>1018</v>
      </c>
      <c r="C4432">
        <v>1079</v>
      </c>
      <c r="D4432">
        <f>C4432-B4432</f>
        <v>61</v>
      </c>
      <c r="E4432">
        <v>0.21820000000000001</v>
      </c>
      <c r="F4432">
        <v>1.0369999999999999E-3</v>
      </c>
      <c r="G4432">
        <v>30</v>
      </c>
      <c r="H4432" t="s">
        <v>35</v>
      </c>
      <c r="I4432" t="s">
        <v>33</v>
      </c>
      <c r="J4432">
        <v>3.1629999999999998</v>
      </c>
      <c r="K4432">
        <v>2</v>
      </c>
      <c r="L4432">
        <v>0</v>
      </c>
      <c r="M4432">
        <v>1</v>
      </c>
      <c r="N4432">
        <v>5</v>
      </c>
      <c r="O4432">
        <v>1</v>
      </c>
      <c r="P4432">
        <v>2</v>
      </c>
      <c r="Q4432">
        <v>0</v>
      </c>
      <c r="R4432">
        <v>1</v>
      </c>
      <c r="S4432">
        <v>6</v>
      </c>
      <c r="T4432">
        <v>3</v>
      </c>
      <c r="U4432">
        <v>0</v>
      </c>
      <c r="V4432">
        <v>4</v>
      </c>
      <c r="W4432">
        <v>0</v>
      </c>
      <c r="X4432">
        <v>2</v>
      </c>
      <c r="Y4432">
        <v>4</v>
      </c>
      <c r="Z4432">
        <v>6</v>
      </c>
      <c r="AA4432">
        <v>1</v>
      </c>
      <c r="AB4432">
        <v>3</v>
      </c>
      <c r="AC4432">
        <v>0</v>
      </c>
      <c r="AD4432">
        <v>0</v>
      </c>
      <c r="AE4432">
        <f>SUM(M4432:N4432)/SUM(K4432:AD4432)</f>
        <v>0.14634146341463414</v>
      </c>
      <c r="AF4432">
        <f>SUM(S4432,Y4432)/SUM(K4432:AD4432)</f>
        <v>0.24390243902439024</v>
      </c>
      <c r="AG4432">
        <f t="shared" si="294"/>
        <v>9.7560975609756101E-2</v>
      </c>
      <c r="AH4432">
        <f t="shared" si="295"/>
        <v>2.4390243902439025E-2</v>
      </c>
      <c r="AI4432">
        <f t="shared" si="296"/>
        <v>0.17073170731707318</v>
      </c>
      <c r="AJ4432">
        <f t="shared" si="297"/>
        <v>0.31707317073170732</v>
      </c>
    </row>
    <row r="4433" spans="1:38" x14ac:dyDescent="0.2">
      <c r="A4433" t="s">
        <v>2045</v>
      </c>
      <c r="B4433">
        <v>719</v>
      </c>
      <c r="C4433">
        <v>857</v>
      </c>
      <c r="D4433">
        <f>C4433-B4433</f>
        <v>138</v>
      </c>
      <c r="E4433">
        <v>0.23089999999999999</v>
      </c>
      <c r="F4433">
        <v>4.7790000000000003E-3</v>
      </c>
      <c r="G4433">
        <v>42</v>
      </c>
      <c r="H4433" t="s">
        <v>35</v>
      </c>
      <c r="I4433" t="s">
        <v>51</v>
      </c>
      <c r="J4433">
        <v>3.1379999999999999</v>
      </c>
      <c r="K4433">
        <v>4</v>
      </c>
      <c r="L4433">
        <v>0</v>
      </c>
      <c r="M4433">
        <v>7</v>
      </c>
      <c r="N4433">
        <v>7</v>
      </c>
      <c r="O4433">
        <v>1</v>
      </c>
      <c r="P4433">
        <v>2</v>
      </c>
      <c r="Q4433">
        <v>3</v>
      </c>
      <c r="R4433">
        <v>8</v>
      </c>
      <c r="S4433">
        <v>14</v>
      </c>
      <c r="T4433">
        <v>5</v>
      </c>
      <c r="U4433">
        <v>2</v>
      </c>
      <c r="V4433">
        <v>7</v>
      </c>
      <c r="W4433">
        <v>1</v>
      </c>
      <c r="X4433">
        <v>2</v>
      </c>
      <c r="Y4433">
        <v>6</v>
      </c>
      <c r="Z4433">
        <v>4</v>
      </c>
      <c r="AA4433">
        <v>3</v>
      </c>
      <c r="AB4433">
        <v>1</v>
      </c>
      <c r="AC4433">
        <v>3</v>
      </c>
      <c r="AD4433">
        <v>2</v>
      </c>
      <c r="AE4433">
        <f>SUM(M4433:N4433)/SUM(K4433:AD4433)</f>
        <v>0.17073170731707318</v>
      </c>
      <c r="AF4433">
        <f>SUM(S4433,Y4433)/SUM(K4433:AD4433)</f>
        <v>0.24390243902439024</v>
      </c>
      <c r="AG4433">
        <f t="shared" si="294"/>
        <v>8.5365853658536592E-2</v>
      </c>
      <c r="AH4433">
        <f t="shared" si="295"/>
        <v>7.3170731707317069E-2</v>
      </c>
      <c r="AI4433">
        <f t="shared" si="296"/>
        <v>0.1951219512195122</v>
      </c>
      <c r="AJ4433">
        <f t="shared" si="297"/>
        <v>0.23170731707317074</v>
      </c>
    </row>
    <row r="4434" spans="1:38" x14ac:dyDescent="0.2">
      <c r="A4434" t="s">
        <v>1769</v>
      </c>
      <c r="B4434">
        <v>24</v>
      </c>
      <c r="C4434">
        <v>97</v>
      </c>
      <c r="D4434">
        <f>C4434-B4434</f>
        <v>73</v>
      </c>
      <c r="E4434">
        <v>0.26819999999999999</v>
      </c>
      <c r="F4434">
        <v>2.1174999999999999E-2</v>
      </c>
      <c r="G4434">
        <v>54</v>
      </c>
      <c r="H4434" t="s">
        <v>35</v>
      </c>
      <c r="I4434" t="s">
        <v>40</v>
      </c>
      <c r="J4434">
        <v>2.3759999999999999</v>
      </c>
      <c r="K4434">
        <v>1</v>
      </c>
      <c r="L4434">
        <v>0</v>
      </c>
      <c r="M4434">
        <v>3</v>
      </c>
      <c r="N4434">
        <v>5</v>
      </c>
      <c r="O4434">
        <v>0</v>
      </c>
      <c r="P4434">
        <v>1</v>
      </c>
      <c r="Q4434">
        <v>0</v>
      </c>
      <c r="R4434">
        <v>0</v>
      </c>
      <c r="S4434">
        <v>8</v>
      </c>
      <c r="T4434">
        <v>2</v>
      </c>
      <c r="U4434">
        <v>0</v>
      </c>
      <c r="V4434">
        <v>2</v>
      </c>
      <c r="W4434">
        <v>1</v>
      </c>
      <c r="X4434">
        <v>6</v>
      </c>
      <c r="Y4434">
        <v>2</v>
      </c>
      <c r="Z4434">
        <v>5</v>
      </c>
      <c r="AA4434">
        <v>2</v>
      </c>
      <c r="AB4434">
        <v>2</v>
      </c>
      <c r="AC4434">
        <v>0</v>
      </c>
      <c r="AD4434">
        <v>1</v>
      </c>
      <c r="AE4434">
        <f>SUM(M4434:N4434)/SUM(K4434:AD4434)</f>
        <v>0.1951219512195122</v>
      </c>
      <c r="AF4434">
        <f>SUM(S4434,Y4434)/SUM(K4434:AD4434)</f>
        <v>0.24390243902439024</v>
      </c>
      <c r="AG4434">
        <f t="shared" si="294"/>
        <v>7.3170731707317069E-2</v>
      </c>
      <c r="AH4434">
        <f t="shared" si="295"/>
        <v>2.4390243902439025E-2</v>
      </c>
      <c r="AI4434">
        <f t="shared" si="296"/>
        <v>9.7560975609756101E-2</v>
      </c>
      <c r="AJ4434">
        <f t="shared" si="297"/>
        <v>0.36585365853658536</v>
      </c>
    </row>
    <row r="4435" spans="1:38" x14ac:dyDescent="0.2">
      <c r="A4435" t="s">
        <v>1516</v>
      </c>
      <c r="B4435">
        <v>16</v>
      </c>
      <c r="C4435">
        <v>299</v>
      </c>
      <c r="D4435">
        <f>C4435-B4435</f>
        <v>283</v>
      </c>
      <c r="E4435">
        <v>0.1973</v>
      </c>
      <c r="F4435">
        <v>1.8649999999999999E-3</v>
      </c>
      <c r="G4435">
        <v>18</v>
      </c>
      <c r="H4435" t="s">
        <v>46</v>
      </c>
      <c r="I4435" t="s">
        <v>44</v>
      </c>
      <c r="J4435">
        <v>2.6160000000000001</v>
      </c>
      <c r="K4435">
        <v>14</v>
      </c>
      <c r="L4435">
        <v>0</v>
      </c>
      <c r="M4435">
        <v>21</v>
      </c>
      <c r="N4435">
        <v>24</v>
      </c>
      <c r="O4435">
        <v>4</v>
      </c>
      <c r="P4435">
        <v>7</v>
      </c>
      <c r="Q4435">
        <v>3</v>
      </c>
      <c r="R4435">
        <v>5</v>
      </c>
      <c r="S4435">
        <v>42</v>
      </c>
      <c r="T4435">
        <v>13</v>
      </c>
      <c r="U4435">
        <v>1</v>
      </c>
      <c r="V4435">
        <v>16</v>
      </c>
      <c r="W4435">
        <v>3</v>
      </c>
      <c r="X4435">
        <v>21</v>
      </c>
      <c r="Y4435">
        <v>10</v>
      </c>
      <c r="Z4435">
        <v>15</v>
      </c>
      <c r="AA4435">
        <v>7</v>
      </c>
      <c r="AB4435">
        <v>5</v>
      </c>
      <c r="AC4435">
        <v>0</v>
      </c>
      <c r="AD4435">
        <v>2</v>
      </c>
      <c r="AE4435">
        <f>SUM(M4435:N4435)/SUM(K4435:AD4435)</f>
        <v>0.21126760563380281</v>
      </c>
      <c r="AF4435">
        <f>SUM(S4435,Y4435)/SUM(K4435:AD4435)</f>
        <v>0.24413145539906103</v>
      </c>
      <c r="AG4435">
        <f t="shared" si="294"/>
        <v>0.11267605633802817</v>
      </c>
      <c r="AH4435">
        <f t="shared" si="295"/>
        <v>2.8169014084507043E-2</v>
      </c>
      <c r="AI4435">
        <f t="shared" si="296"/>
        <v>0.11267605633802817</v>
      </c>
      <c r="AJ4435">
        <f t="shared" si="297"/>
        <v>0.29107981220657275</v>
      </c>
      <c r="AK4435">
        <v>21</v>
      </c>
      <c r="AL4435">
        <v>0</v>
      </c>
    </row>
    <row r="4436" spans="1:38" x14ac:dyDescent="0.2">
      <c r="A4436" t="s">
        <v>1441</v>
      </c>
      <c r="B4436">
        <v>28</v>
      </c>
      <c r="C4436">
        <v>81</v>
      </c>
      <c r="D4436">
        <f>C4436-B4436</f>
        <v>53</v>
      </c>
      <c r="E4436">
        <v>0.2681</v>
      </c>
      <c r="F4436">
        <v>1.03E-4</v>
      </c>
      <c r="G4436">
        <v>54</v>
      </c>
      <c r="H4436" t="s">
        <v>46</v>
      </c>
      <c r="I4436" t="s">
        <v>1442</v>
      </c>
      <c r="J4436">
        <v>3.9470000000000001</v>
      </c>
      <c r="K4436">
        <v>1</v>
      </c>
      <c r="L4436">
        <v>2</v>
      </c>
      <c r="M4436">
        <v>1</v>
      </c>
      <c r="N4436">
        <v>2</v>
      </c>
      <c r="O4436">
        <v>2</v>
      </c>
      <c r="P4436">
        <v>0</v>
      </c>
      <c r="Q4436">
        <v>1</v>
      </c>
      <c r="R4436">
        <v>3</v>
      </c>
      <c r="S4436">
        <v>6</v>
      </c>
      <c r="T4436">
        <v>2</v>
      </c>
      <c r="U4436">
        <v>1</v>
      </c>
      <c r="V4436">
        <v>3</v>
      </c>
      <c r="W4436">
        <v>6</v>
      </c>
      <c r="X4436">
        <v>1</v>
      </c>
      <c r="Y4436">
        <v>5</v>
      </c>
      <c r="Z4436">
        <v>2</v>
      </c>
      <c r="AA4436">
        <v>1</v>
      </c>
      <c r="AB4436">
        <v>6</v>
      </c>
      <c r="AC4436">
        <v>0</v>
      </c>
      <c r="AD4436">
        <v>0</v>
      </c>
      <c r="AE4436">
        <f>SUM(M4436:N4436)/SUM(K4436:AD4436)</f>
        <v>6.6666666666666666E-2</v>
      </c>
      <c r="AF4436">
        <f>SUM(S4436,Y4436)/SUM(K4436:AD4436)</f>
        <v>0.24444444444444444</v>
      </c>
      <c r="AG4436">
        <f t="shared" si="294"/>
        <v>0.15555555555555556</v>
      </c>
      <c r="AH4436">
        <f t="shared" si="295"/>
        <v>4.4444444444444446E-2</v>
      </c>
      <c r="AI4436">
        <f t="shared" si="296"/>
        <v>0.26666666666666666</v>
      </c>
      <c r="AJ4436">
        <f t="shared" si="297"/>
        <v>0.22222222222222221</v>
      </c>
    </row>
    <row r="4437" spans="1:38" x14ac:dyDescent="0.2">
      <c r="A4437" t="s">
        <v>1830</v>
      </c>
      <c r="B4437">
        <v>115</v>
      </c>
      <c r="C4437">
        <v>162</v>
      </c>
      <c r="D4437">
        <f>C4437-B4437</f>
        <v>47</v>
      </c>
      <c r="E4437">
        <v>0.31659999999999999</v>
      </c>
      <c r="F4437">
        <v>8.7999999999999998E-5</v>
      </c>
      <c r="G4437">
        <v>66</v>
      </c>
      <c r="H4437" t="s">
        <v>46</v>
      </c>
      <c r="I4437" t="s">
        <v>33</v>
      </c>
      <c r="J4437">
        <v>3.4510000000000001</v>
      </c>
      <c r="K4437">
        <v>1</v>
      </c>
      <c r="L4437">
        <v>0</v>
      </c>
      <c r="M4437">
        <v>2</v>
      </c>
      <c r="N4437">
        <v>1</v>
      </c>
      <c r="O4437">
        <v>3</v>
      </c>
      <c r="P4437">
        <v>0</v>
      </c>
      <c r="Q4437">
        <v>3</v>
      </c>
      <c r="R4437">
        <v>1</v>
      </c>
      <c r="S4437">
        <v>6</v>
      </c>
      <c r="T4437">
        <v>6</v>
      </c>
      <c r="U4437">
        <v>0</v>
      </c>
      <c r="V4437">
        <v>2</v>
      </c>
      <c r="W4437">
        <v>2</v>
      </c>
      <c r="X4437">
        <v>5</v>
      </c>
      <c r="Y4437">
        <v>5</v>
      </c>
      <c r="Z4437">
        <v>1</v>
      </c>
      <c r="AA4437">
        <v>4</v>
      </c>
      <c r="AB4437">
        <v>3</v>
      </c>
      <c r="AC4437">
        <v>0</v>
      </c>
      <c r="AD4437">
        <v>0</v>
      </c>
      <c r="AE4437">
        <f>SUM(M4437:N4437)/SUM(K4437:AD4437)</f>
        <v>6.6666666666666666E-2</v>
      </c>
      <c r="AF4437">
        <f>SUM(S4437,Y4437)/SUM(K4437:AD4437)</f>
        <v>0.24444444444444444</v>
      </c>
      <c r="AG4437">
        <f t="shared" si="294"/>
        <v>6.6666666666666666E-2</v>
      </c>
      <c r="AH4437">
        <f t="shared" si="295"/>
        <v>6.6666666666666666E-2</v>
      </c>
      <c r="AI4437">
        <f t="shared" si="296"/>
        <v>0.22222222222222221</v>
      </c>
      <c r="AJ4437">
        <f t="shared" si="297"/>
        <v>0.33333333333333331</v>
      </c>
    </row>
    <row r="4438" spans="1:38" x14ac:dyDescent="0.2">
      <c r="A4438" t="s">
        <v>421</v>
      </c>
      <c r="B4438">
        <v>56</v>
      </c>
      <c r="C4438">
        <v>104</v>
      </c>
      <c r="D4438">
        <f>C4438-B4438</f>
        <v>48</v>
      </c>
      <c r="E4438">
        <v>0.26900000000000002</v>
      </c>
      <c r="F4438" s="1">
        <v>7.9999999999999996E-6</v>
      </c>
      <c r="G4438">
        <v>54</v>
      </c>
      <c r="H4438" t="s">
        <v>32</v>
      </c>
      <c r="I4438" t="s">
        <v>49</v>
      </c>
      <c r="J4438">
        <v>3.496</v>
      </c>
      <c r="K4438">
        <v>3</v>
      </c>
      <c r="L4438">
        <v>0</v>
      </c>
      <c r="M4438">
        <v>1</v>
      </c>
      <c r="N4438">
        <v>3</v>
      </c>
      <c r="O4438">
        <v>3</v>
      </c>
      <c r="P4438">
        <v>0</v>
      </c>
      <c r="Q4438">
        <v>0</v>
      </c>
      <c r="R4438">
        <v>3</v>
      </c>
      <c r="S4438">
        <v>6</v>
      </c>
      <c r="T4438">
        <v>4</v>
      </c>
      <c r="U4438">
        <v>0</v>
      </c>
      <c r="V4438">
        <v>2</v>
      </c>
      <c r="W4438">
        <v>3</v>
      </c>
      <c r="X4438">
        <v>4</v>
      </c>
      <c r="Y4438">
        <v>5</v>
      </c>
      <c r="Z4438">
        <v>1</v>
      </c>
      <c r="AA4438">
        <v>4</v>
      </c>
      <c r="AB4438">
        <v>1</v>
      </c>
      <c r="AC4438">
        <v>0</v>
      </c>
      <c r="AD4438">
        <v>2</v>
      </c>
      <c r="AE4438">
        <f>SUM(M4438:N4438)/SUM(K4438:AD4438)</f>
        <v>8.8888888888888892E-2</v>
      </c>
      <c r="AF4438">
        <f>SUM(S4438,Y4438)/SUM(K4438:AD4438)</f>
        <v>0.24444444444444444</v>
      </c>
      <c r="AG4438">
        <f t="shared" si="294"/>
        <v>0.13333333333333333</v>
      </c>
      <c r="AH4438">
        <f t="shared" si="295"/>
        <v>0.1111111111111111</v>
      </c>
      <c r="AI4438">
        <f t="shared" si="296"/>
        <v>0.17777777777777778</v>
      </c>
      <c r="AJ4438">
        <f t="shared" si="297"/>
        <v>0.24444444444444444</v>
      </c>
      <c r="AK4438">
        <v>1</v>
      </c>
      <c r="AL4438">
        <v>0</v>
      </c>
    </row>
    <row r="4439" spans="1:38" x14ac:dyDescent="0.2">
      <c r="A4439" t="s">
        <v>156</v>
      </c>
      <c r="B4439">
        <v>100</v>
      </c>
      <c r="C4439">
        <v>186</v>
      </c>
      <c r="D4439">
        <f>C4439-B4439</f>
        <v>86</v>
      </c>
      <c r="E4439">
        <v>0.1449</v>
      </c>
      <c r="F4439">
        <v>1.1349999999999999E-3</v>
      </c>
      <c r="G4439">
        <v>6</v>
      </c>
      <c r="H4439" t="s">
        <v>32</v>
      </c>
      <c r="I4439" t="s">
        <v>40</v>
      </c>
      <c r="J4439">
        <v>3.3730000000000002</v>
      </c>
      <c r="K4439">
        <v>2</v>
      </c>
      <c r="L4439">
        <v>0</v>
      </c>
      <c r="M4439">
        <v>2</v>
      </c>
      <c r="N4439">
        <v>4</v>
      </c>
      <c r="O4439">
        <v>2</v>
      </c>
      <c r="P4439">
        <v>3</v>
      </c>
      <c r="Q4439">
        <v>0</v>
      </c>
      <c r="R4439">
        <v>1</v>
      </c>
      <c r="S4439">
        <v>5</v>
      </c>
      <c r="T4439">
        <v>5</v>
      </c>
      <c r="U4439">
        <v>2</v>
      </c>
      <c r="V4439">
        <v>1</v>
      </c>
      <c r="W4439">
        <v>2</v>
      </c>
      <c r="X4439">
        <v>5</v>
      </c>
      <c r="Y4439">
        <v>6</v>
      </c>
      <c r="Z4439">
        <v>0</v>
      </c>
      <c r="AA4439">
        <v>2</v>
      </c>
      <c r="AB4439">
        <v>2</v>
      </c>
      <c r="AC4439">
        <v>0</v>
      </c>
      <c r="AD4439">
        <v>1</v>
      </c>
      <c r="AE4439">
        <f>SUM(M4439:N4439)/SUM(K4439:AD4439)</f>
        <v>0.13333333333333333</v>
      </c>
      <c r="AF4439">
        <f>SUM(S4439,Y4439)/SUM(K4439:AD4439)</f>
        <v>0.24444444444444444</v>
      </c>
      <c r="AG4439">
        <f t="shared" si="294"/>
        <v>0.15555555555555556</v>
      </c>
      <c r="AH4439">
        <f t="shared" si="295"/>
        <v>6.6666666666666666E-2</v>
      </c>
      <c r="AI4439">
        <f t="shared" si="296"/>
        <v>0.22222222222222221</v>
      </c>
      <c r="AJ4439">
        <f t="shared" si="297"/>
        <v>0.17777777777777778</v>
      </c>
      <c r="AK4439">
        <v>1</v>
      </c>
      <c r="AL4439">
        <v>1</v>
      </c>
    </row>
    <row r="4440" spans="1:38" x14ac:dyDescent="0.2">
      <c r="A4440" t="s">
        <v>600</v>
      </c>
      <c r="B4440">
        <v>16</v>
      </c>
      <c r="C4440">
        <v>94</v>
      </c>
      <c r="D4440">
        <f>C4440-B4440</f>
        <v>78</v>
      </c>
      <c r="E4440">
        <v>0.17530000000000001</v>
      </c>
      <c r="F4440" s="1">
        <v>9.9999999999999995E-7</v>
      </c>
      <c r="G4440">
        <v>18</v>
      </c>
      <c r="H4440" t="s">
        <v>35</v>
      </c>
      <c r="I4440" t="s">
        <v>40</v>
      </c>
      <c r="J4440">
        <v>2.6360000000000001</v>
      </c>
      <c r="K4440">
        <v>4</v>
      </c>
      <c r="L4440">
        <v>0</v>
      </c>
      <c r="M4440">
        <v>1</v>
      </c>
      <c r="N4440">
        <v>5</v>
      </c>
      <c r="O4440">
        <v>1</v>
      </c>
      <c r="P4440">
        <v>6</v>
      </c>
      <c r="Q4440">
        <v>0</v>
      </c>
      <c r="R4440">
        <v>1</v>
      </c>
      <c r="S4440">
        <v>6</v>
      </c>
      <c r="T4440">
        <v>1</v>
      </c>
      <c r="U4440">
        <v>0</v>
      </c>
      <c r="V4440">
        <v>2</v>
      </c>
      <c r="W4440">
        <v>2</v>
      </c>
      <c r="X4440">
        <v>5</v>
      </c>
      <c r="Y4440">
        <v>5</v>
      </c>
      <c r="Z4440">
        <v>4</v>
      </c>
      <c r="AA4440">
        <v>1</v>
      </c>
      <c r="AB4440">
        <v>0</v>
      </c>
      <c r="AC4440">
        <v>0</v>
      </c>
      <c r="AD4440">
        <v>1</v>
      </c>
      <c r="AE4440">
        <f>SUM(M4440:N4440)/SUM(K4440:AD4440)</f>
        <v>0.13333333333333333</v>
      </c>
      <c r="AF4440">
        <f>SUM(S4440,Y4440)/SUM(K4440:AD4440)</f>
        <v>0.24444444444444444</v>
      </c>
      <c r="AG4440">
        <f t="shared" si="294"/>
        <v>0.26666666666666666</v>
      </c>
      <c r="AH4440">
        <f t="shared" si="295"/>
        <v>4.4444444444444446E-2</v>
      </c>
      <c r="AI4440">
        <f t="shared" si="296"/>
        <v>4.4444444444444446E-2</v>
      </c>
      <c r="AJ4440">
        <f t="shared" si="297"/>
        <v>0.26666666666666666</v>
      </c>
    </row>
    <row r="4441" spans="1:38" x14ac:dyDescent="0.2">
      <c r="A4441" t="s">
        <v>123</v>
      </c>
      <c r="B4441">
        <v>59</v>
      </c>
      <c r="C4441">
        <v>138</v>
      </c>
      <c r="D4441">
        <f>C4441-B4441</f>
        <v>79</v>
      </c>
      <c r="E4441">
        <v>0.308</v>
      </c>
      <c r="F4441">
        <v>6.3999999999999997E-5</v>
      </c>
      <c r="G4441">
        <v>66</v>
      </c>
      <c r="H4441" t="s">
        <v>46</v>
      </c>
      <c r="I4441" t="s">
        <v>49</v>
      </c>
      <c r="J4441">
        <v>2.5910000000000002</v>
      </c>
      <c r="K4441">
        <v>2</v>
      </c>
      <c r="L4441">
        <v>0</v>
      </c>
      <c r="M4441">
        <v>5</v>
      </c>
      <c r="N4441">
        <v>5</v>
      </c>
      <c r="O4441">
        <v>0</v>
      </c>
      <c r="P4441">
        <v>2</v>
      </c>
      <c r="Q4441">
        <v>0</v>
      </c>
      <c r="R4441">
        <v>1</v>
      </c>
      <c r="S4441">
        <v>9</v>
      </c>
      <c r="T4441">
        <v>2</v>
      </c>
      <c r="U4441">
        <v>2</v>
      </c>
      <c r="V4441">
        <v>4</v>
      </c>
      <c r="W4441">
        <v>2</v>
      </c>
      <c r="X4441">
        <v>2</v>
      </c>
      <c r="Y4441">
        <v>2</v>
      </c>
      <c r="Z4441">
        <v>1</v>
      </c>
      <c r="AA4441">
        <v>3</v>
      </c>
      <c r="AB4441">
        <v>1</v>
      </c>
      <c r="AC4441">
        <v>0</v>
      </c>
      <c r="AD4441">
        <v>2</v>
      </c>
      <c r="AE4441">
        <f>SUM(M4441:N4441)/SUM(K4441:AD4441)</f>
        <v>0.22222222222222221</v>
      </c>
      <c r="AF4441">
        <f>SUM(S4441,Y4441)/SUM(K4441:AD4441)</f>
        <v>0.24444444444444444</v>
      </c>
      <c r="AG4441">
        <f t="shared" si="294"/>
        <v>0.13333333333333333</v>
      </c>
      <c r="AH4441">
        <f t="shared" si="295"/>
        <v>4.4444444444444446E-2</v>
      </c>
      <c r="AI4441">
        <f t="shared" si="296"/>
        <v>0.13333333333333333</v>
      </c>
      <c r="AJ4441">
        <f t="shared" si="297"/>
        <v>0.22222222222222221</v>
      </c>
      <c r="AK4441">
        <v>20</v>
      </c>
      <c r="AL4441">
        <v>1</v>
      </c>
    </row>
    <row r="4442" spans="1:38" x14ac:dyDescent="0.2">
      <c r="A4442" t="s">
        <v>2769</v>
      </c>
      <c r="B4442">
        <v>21</v>
      </c>
      <c r="C4442">
        <v>111</v>
      </c>
      <c r="D4442">
        <f>C4442-B4442</f>
        <v>90</v>
      </c>
      <c r="E4442">
        <v>0.1825</v>
      </c>
      <c r="F4442">
        <v>7.1517999999999998E-2</v>
      </c>
      <c r="G4442">
        <v>18</v>
      </c>
      <c r="H4442" t="s">
        <v>35</v>
      </c>
      <c r="I4442" t="s">
        <v>44</v>
      </c>
      <c r="J4442">
        <v>2.2909999999999999</v>
      </c>
      <c r="K4442">
        <v>2</v>
      </c>
      <c r="L4442">
        <v>0</v>
      </c>
      <c r="M4442">
        <v>7</v>
      </c>
      <c r="N4442">
        <v>7</v>
      </c>
      <c r="O4442">
        <v>2</v>
      </c>
      <c r="P4442">
        <v>2</v>
      </c>
      <c r="Q4442">
        <v>2</v>
      </c>
      <c r="R4442">
        <v>1</v>
      </c>
      <c r="S4442">
        <v>7</v>
      </c>
      <c r="T4442">
        <v>1</v>
      </c>
      <c r="U4442">
        <v>0</v>
      </c>
      <c r="V4442">
        <v>2</v>
      </c>
      <c r="W4442">
        <v>2</v>
      </c>
      <c r="X4442">
        <v>2</v>
      </c>
      <c r="Y4442">
        <v>4</v>
      </c>
      <c r="Z4442">
        <v>1</v>
      </c>
      <c r="AA4442">
        <v>1</v>
      </c>
      <c r="AB4442">
        <v>1</v>
      </c>
      <c r="AC4442">
        <v>1</v>
      </c>
      <c r="AD4442">
        <v>0</v>
      </c>
      <c r="AE4442">
        <f>SUM(M4442:N4442)/SUM(K4442:AD4442)</f>
        <v>0.31111111111111112</v>
      </c>
      <c r="AF4442">
        <f>SUM(S4442,Y4442)/SUM(K4442:AD4442)</f>
        <v>0.24444444444444444</v>
      </c>
      <c r="AG4442">
        <f t="shared" si="294"/>
        <v>0.13333333333333333</v>
      </c>
      <c r="AH4442">
        <f t="shared" si="295"/>
        <v>6.6666666666666666E-2</v>
      </c>
      <c r="AI4442">
        <f t="shared" si="296"/>
        <v>6.6666666666666666E-2</v>
      </c>
      <c r="AJ4442">
        <f t="shared" si="297"/>
        <v>0.17777777777777778</v>
      </c>
    </row>
    <row r="4443" spans="1:38" x14ac:dyDescent="0.2">
      <c r="A4443" t="s">
        <v>1053</v>
      </c>
      <c r="B4443">
        <v>182</v>
      </c>
      <c r="C4443">
        <v>460</v>
      </c>
      <c r="D4443">
        <f>C4443-B4443</f>
        <v>278</v>
      </c>
      <c r="E4443">
        <v>0.1308</v>
      </c>
      <c r="F4443">
        <v>1.8799999999999999E-4</v>
      </c>
      <c r="G4443">
        <v>6</v>
      </c>
      <c r="H4443" t="s">
        <v>46</v>
      </c>
      <c r="I4443" t="s">
        <v>36</v>
      </c>
      <c r="J4443">
        <v>3.0350000000000001</v>
      </c>
      <c r="K4443">
        <v>5</v>
      </c>
      <c r="L4443">
        <v>0</v>
      </c>
      <c r="M4443">
        <v>7</v>
      </c>
      <c r="N4443">
        <v>10</v>
      </c>
      <c r="O4443">
        <v>2</v>
      </c>
      <c r="P4443">
        <v>9</v>
      </c>
      <c r="Q4443">
        <v>5</v>
      </c>
      <c r="R4443">
        <v>9</v>
      </c>
      <c r="S4443">
        <v>15</v>
      </c>
      <c r="T4443">
        <v>3</v>
      </c>
      <c r="U4443">
        <v>5</v>
      </c>
      <c r="V4443">
        <v>12</v>
      </c>
      <c r="W4443">
        <v>3</v>
      </c>
      <c r="X4443">
        <v>4</v>
      </c>
      <c r="Y4443">
        <v>19</v>
      </c>
      <c r="Z4443">
        <v>12</v>
      </c>
      <c r="AA4443">
        <v>8</v>
      </c>
      <c r="AB4443">
        <v>6</v>
      </c>
      <c r="AC4443">
        <v>2</v>
      </c>
      <c r="AD4443">
        <v>3</v>
      </c>
      <c r="AE4443">
        <f>SUM(M4443:N4443)/SUM(K4443:AD4443)</f>
        <v>0.1223021582733813</v>
      </c>
      <c r="AF4443">
        <f>SUM(S4443,Y4443)/SUM(K4443:AD4443)</f>
        <v>0.2446043165467626</v>
      </c>
      <c r="AG4443">
        <f t="shared" si="294"/>
        <v>0.1223021582733813</v>
      </c>
      <c r="AH4443">
        <f t="shared" si="295"/>
        <v>5.0359712230215826E-2</v>
      </c>
      <c r="AI4443">
        <f t="shared" si="296"/>
        <v>0.16546762589928057</v>
      </c>
      <c r="AJ4443">
        <f t="shared" si="297"/>
        <v>0.29496402877697842</v>
      </c>
    </row>
    <row r="4444" spans="1:38" x14ac:dyDescent="0.2">
      <c r="A4444" t="s">
        <v>1554</v>
      </c>
      <c r="B4444">
        <v>19</v>
      </c>
      <c r="C4444">
        <v>112</v>
      </c>
      <c r="D4444">
        <f>C4444-B4444</f>
        <v>93</v>
      </c>
      <c r="E4444">
        <v>0.1827</v>
      </c>
      <c r="F4444">
        <v>0.15382199999999999</v>
      </c>
      <c r="G4444">
        <v>18</v>
      </c>
      <c r="H4444" t="s">
        <v>46</v>
      </c>
      <c r="I4444" t="s">
        <v>38</v>
      </c>
      <c r="J4444">
        <v>3.141</v>
      </c>
      <c r="K4444">
        <v>4</v>
      </c>
      <c r="L4444">
        <v>0</v>
      </c>
      <c r="M4444">
        <v>2</v>
      </c>
      <c r="N4444">
        <v>2</v>
      </c>
      <c r="O4444">
        <v>1</v>
      </c>
      <c r="P4444">
        <v>8</v>
      </c>
      <c r="Q4444">
        <v>2</v>
      </c>
      <c r="R4444">
        <v>2</v>
      </c>
      <c r="S4444">
        <v>5</v>
      </c>
      <c r="T4444">
        <v>1</v>
      </c>
      <c r="U4444">
        <v>1</v>
      </c>
      <c r="V4444">
        <v>1</v>
      </c>
      <c r="W4444">
        <v>3</v>
      </c>
      <c r="X4444">
        <v>2</v>
      </c>
      <c r="Y4444">
        <v>7</v>
      </c>
      <c r="Z4444">
        <v>1</v>
      </c>
      <c r="AA4444">
        <v>5</v>
      </c>
      <c r="AB4444">
        <v>1</v>
      </c>
      <c r="AC4444">
        <v>0</v>
      </c>
      <c r="AD4444">
        <v>1</v>
      </c>
      <c r="AE4444">
        <f>SUM(M4444:N4444)/SUM(K4444:AD4444)</f>
        <v>8.1632653061224483E-2</v>
      </c>
      <c r="AF4444">
        <f>SUM(S4444,Y4444)/SUM(K4444:AD4444)</f>
        <v>0.24489795918367346</v>
      </c>
      <c r="AG4444">
        <f t="shared" si="294"/>
        <v>0.30612244897959184</v>
      </c>
      <c r="AH4444">
        <f t="shared" si="295"/>
        <v>4.0816326530612242E-2</v>
      </c>
      <c r="AI4444">
        <f t="shared" si="296"/>
        <v>0.10204081632653061</v>
      </c>
      <c r="AJ4444">
        <f t="shared" si="297"/>
        <v>0.22448979591836735</v>
      </c>
    </row>
    <row r="4445" spans="1:38" x14ac:dyDescent="0.2">
      <c r="A4445" t="s">
        <v>1685</v>
      </c>
      <c r="B4445">
        <v>409</v>
      </c>
      <c r="C4445">
        <v>780</v>
      </c>
      <c r="D4445">
        <f>C4445-B4445</f>
        <v>371</v>
      </c>
      <c r="E4445">
        <v>0.2777</v>
      </c>
      <c r="F4445">
        <v>9.7999999999999997E-5</v>
      </c>
      <c r="G4445">
        <v>54</v>
      </c>
      <c r="H4445" t="s">
        <v>35</v>
      </c>
      <c r="I4445" t="s">
        <v>49</v>
      </c>
      <c r="J4445">
        <v>2.6309999999999998</v>
      </c>
      <c r="K4445">
        <v>10</v>
      </c>
      <c r="L4445">
        <v>0</v>
      </c>
      <c r="M4445">
        <v>14</v>
      </c>
      <c r="N4445">
        <v>13</v>
      </c>
      <c r="O4445">
        <v>2</v>
      </c>
      <c r="P4445">
        <v>25</v>
      </c>
      <c r="Q4445">
        <v>0</v>
      </c>
      <c r="R4445">
        <v>1</v>
      </c>
      <c r="S4445">
        <v>25</v>
      </c>
      <c r="T4445">
        <v>4</v>
      </c>
      <c r="U4445">
        <v>0</v>
      </c>
      <c r="V4445">
        <v>11</v>
      </c>
      <c r="W4445">
        <v>5</v>
      </c>
      <c r="X4445">
        <v>7</v>
      </c>
      <c r="Y4445">
        <v>11</v>
      </c>
      <c r="Z4445">
        <v>12</v>
      </c>
      <c r="AA4445">
        <v>2</v>
      </c>
      <c r="AB4445">
        <v>4</v>
      </c>
      <c r="AC4445">
        <v>0</v>
      </c>
      <c r="AD4445">
        <v>1</v>
      </c>
      <c r="AE4445">
        <f>SUM(M4445:N4445)/SUM(K4445:AD4445)</f>
        <v>0.18367346938775511</v>
      </c>
      <c r="AF4445">
        <f>SUM(S4445,Y4445)/SUM(K4445:AD4445)</f>
        <v>0.24489795918367346</v>
      </c>
      <c r="AG4445">
        <f t="shared" si="294"/>
        <v>0.27210884353741499</v>
      </c>
      <c r="AH4445">
        <f t="shared" si="295"/>
        <v>2.0408163265306121E-2</v>
      </c>
      <c r="AI4445">
        <f t="shared" si="296"/>
        <v>6.1224489795918366E-2</v>
      </c>
      <c r="AJ4445">
        <f t="shared" si="297"/>
        <v>0.21768707482993196</v>
      </c>
    </row>
    <row r="4446" spans="1:38" x14ac:dyDescent="0.2">
      <c r="A4446" t="s">
        <v>1462</v>
      </c>
      <c r="B4446">
        <v>6</v>
      </c>
      <c r="C4446">
        <v>98</v>
      </c>
      <c r="D4446">
        <f>C4446-B4446</f>
        <v>92</v>
      </c>
      <c r="E4446">
        <v>0.1938</v>
      </c>
      <c r="F4446">
        <v>1.142E-2</v>
      </c>
      <c r="G4446">
        <v>18</v>
      </c>
      <c r="H4446" t="s">
        <v>35</v>
      </c>
      <c r="I4446" t="s">
        <v>33</v>
      </c>
      <c r="J4446">
        <v>2.4060000000000001</v>
      </c>
      <c r="K4446">
        <v>1</v>
      </c>
      <c r="L4446">
        <v>1</v>
      </c>
      <c r="M4446">
        <v>5</v>
      </c>
      <c r="N4446">
        <v>5</v>
      </c>
      <c r="O4446">
        <v>0</v>
      </c>
      <c r="P4446">
        <v>1</v>
      </c>
      <c r="Q4446">
        <v>3</v>
      </c>
      <c r="R4446">
        <v>1</v>
      </c>
      <c r="S4446">
        <v>10</v>
      </c>
      <c r="T4446">
        <v>2</v>
      </c>
      <c r="U4446">
        <v>2</v>
      </c>
      <c r="V4446">
        <v>4</v>
      </c>
      <c r="W4446">
        <v>4</v>
      </c>
      <c r="X4446">
        <v>3</v>
      </c>
      <c r="Y4446">
        <v>2</v>
      </c>
      <c r="Z4446">
        <v>3</v>
      </c>
      <c r="AA4446">
        <v>1</v>
      </c>
      <c r="AB4446">
        <v>1</v>
      </c>
      <c r="AC4446">
        <v>0</v>
      </c>
      <c r="AD4446">
        <v>0</v>
      </c>
      <c r="AE4446">
        <f>SUM(M4446:N4446)/SUM(K4446:AD4446)</f>
        <v>0.20408163265306123</v>
      </c>
      <c r="AF4446">
        <f>SUM(S4446,Y4446)/SUM(K4446:AD4446)</f>
        <v>0.24489795918367346</v>
      </c>
      <c r="AG4446">
        <f t="shared" si="294"/>
        <v>0.12244897959183673</v>
      </c>
      <c r="AH4446">
        <f t="shared" si="295"/>
        <v>0</v>
      </c>
      <c r="AI4446">
        <f t="shared" si="296"/>
        <v>0.12244897959183673</v>
      </c>
      <c r="AJ4446">
        <f t="shared" si="297"/>
        <v>0.30612244897959184</v>
      </c>
    </row>
    <row r="4447" spans="1:38" x14ac:dyDescent="0.2">
      <c r="A4447" t="s">
        <v>2407</v>
      </c>
      <c r="B4447">
        <v>153</v>
      </c>
      <c r="C4447">
        <v>234</v>
      </c>
      <c r="D4447">
        <f>C4447-B4447</f>
        <v>81</v>
      </c>
      <c r="E4447">
        <v>0.2472</v>
      </c>
      <c r="F4447">
        <v>2.5000000000000001E-5</v>
      </c>
      <c r="G4447">
        <v>42</v>
      </c>
      <c r="H4447" t="s">
        <v>35</v>
      </c>
      <c r="I4447" t="s">
        <v>44</v>
      </c>
      <c r="J4447">
        <v>2.2490000000000001</v>
      </c>
      <c r="K4447">
        <v>1</v>
      </c>
      <c r="L4447">
        <v>1</v>
      </c>
      <c r="M4447">
        <v>10</v>
      </c>
      <c r="N4447">
        <v>5</v>
      </c>
      <c r="O4447">
        <v>0</v>
      </c>
      <c r="P4447">
        <v>1</v>
      </c>
      <c r="Q4447">
        <v>1</v>
      </c>
      <c r="R4447">
        <v>0</v>
      </c>
      <c r="S4447">
        <v>10</v>
      </c>
      <c r="T4447">
        <v>3</v>
      </c>
      <c r="U4447">
        <v>1</v>
      </c>
      <c r="V4447">
        <v>2</v>
      </c>
      <c r="W4447">
        <v>2</v>
      </c>
      <c r="X4447">
        <v>2</v>
      </c>
      <c r="Y4447">
        <v>2</v>
      </c>
      <c r="Z4447">
        <v>4</v>
      </c>
      <c r="AA4447">
        <v>3</v>
      </c>
      <c r="AB4447">
        <v>0</v>
      </c>
      <c r="AC4447">
        <v>0</v>
      </c>
      <c r="AD4447">
        <v>1</v>
      </c>
      <c r="AE4447">
        <f>SUM(M4447:N4447)/SUM(K4447:AD4447)</f>
        <v>0.30612244897959184</v>
      </c>
      <c r="AF4447">
        <f>SUM(S4447,Y4447)/SUM(K4447:AD4447)</f>
        <v>0.24489795918367346</v>
      </c>
      <c r="AG4447">
        <f t="shared" si="294"/>
        <v>8.1632653061224483E-2</v>
      </c>
      <c r="AH4447">
        <f t="shared" si="295"/>
        <v>2.0408163265306121E-2</v>
      </c>
      <c r="AI4447">
        <f t="shared" si="296"/>
        <v>8.1632653061224483E-2</v>
      </c>
      <c r="AJ4447">
        <f t="shared" si="297"/>
        <v>0.26530612244897961</v>
      </c>
    </row>
    <row r="4448" spans="1:38" x14ac:dyDescent="0.2">
      <c r="A4448" t="s">
        <v>2384</v>
      </c>
      <c r="B4448">
        <v>52</v>
      </c>
      <c r="C4448">
        <v>477</v>
      </c>
      <c r="D4448">
        <f>C4448-B4448</f>
        <v>425</v>
      </c>
      <c r="E4448">
        <v>0.1673</v>
      </c>
      <c r="F4448">
        <v>1.08E-3</v>
      </c>
      <c r="G4448">
        <v>18</v>
      </c>
      <c r="H4448" t="s">
        <v>46</v>
      </c>
      <c r="I4448" t="s">
        <v>40</v>
      </c>
      <c r="J4448">
        <v>3.0430000000000001</v>
      </c>
      <c r="K4448">
        <v>7</v>
      </c>
      <c r="L4448">
        <v>3</v>
      </c>
      <c r="M4448">
        <v>13</v>
      </c>
      <c r="N4448">
        <v>15</v>
      </c>
      <c r="O4448">
        <v>3</v>
      </c>
      <c r="P4448">
        <v>22</v>
      </c>
      <c r="Q4448">
        <v>4</v>
      </c>
      <c r="R4448">
        <v>9</v>
      </c>
      <c r="S4448">
        <v>41</v>
      </c>
      <c r="T4448">
        <v>12</v>
      </c>
      <c r="U4448">
        <v>6</v>
      </c>
      <c r="V4448">
        <v>15</v>
      </c>
      <c r="W4448">
        <v>17</v>
      </c>
      <c r="X4448">
        <v>9</v>
      </c>
      <c r="Y4448">
        <v>20</v>
      </c>
      <c r="Z4448">
        <v>26</v>
      </c>
      <c r="AA4448">
        <v>15</v>
      </c>
      <c r="AB4448">
        <v>7</v>
      </c>
      <c r="AC4448">
        <v>1</v>
      </c>
      <c r="AD4448">
        <v>4</v>
      </c>
      <c r="AE4448">
        <f>SUM(M4448:N4448)/SUM(K4448:AD4448)</f>
        <v>0.11244979919678715</v>
      </c>
      <c r="AF4448">
        <f>SUM(S4448,Y4448)/SUM(K4448:AD4448)</f>
        <v>0.24497991967871485</v>
      </c>
      <c r="AG4448">
        <f t="shared" si="294"/>
        <v>0.18473895582329317</v>
      </c>
      <c r="AH4448">
        <f t="shared" si="295"/>
        <v>3.2128514056224897E-2</v>
      </c>
      <c r="AI4448">
        <f t="shared" si="296"/>
        <v>0.13654618473895583</v>
      </c>
      <c r="AJ4448">
        <f t="shared" si="297"/>
        <v>0.28915662650602408</v>
      </c>
    </row>
    <row r="4449" spans="1:38" x14ac:dyDescent="0.2">
      <c r="A4449" t="s">
        <v>2439</v>
      </c>
      <c r="B4449">
        <v>62</v>
      </c>
      <c r="C4449">
        <v>445</v>
      </c>
      <c r="D4449">
        <f>C4449-B4449</f>
        <v>383</v>
      </c>
      <c r="E4449">
        <v>0.2097</v>
      </c>
      <c r="F4449">
        <v>9.1600000000000004E-4</v>
      </c>
      <c r="G4449">
        <v>30</v>
      </c>
      <c r="H4449" t="s">
        <v>35</v>
      </c>
      <c r="I4449" t="s">
        <v>51</v>
      </c>
      <c r="J4449">
        <v>2.7629999999999999</v>
      </c>
      <c r="K4449">
        <v>7</v>
      </c>
      <c r="L4449">
        <v>0</v>
      </c>
      <c r="M4449">
        <v>14</v>
      </c>
      <c r="N4449">
        <v>9</v>
      </c>
      <c r="O4449">
        <v>2</v>
      </c>
      <c r="P4449">
        <v>13</v>
      </c>
      <c r="Q4449">
        <v>6</v>
      </c>
      <c r="R4449">
        <v>2</v>
      </c>
      <c r="S4449">
        <v>32</v>
      </c>
      <c r="T4449">
        <v>4</v>
      </c>
      <c r="U4449">
        <v>2</v>
      </c>
      <c r="V4449">
        <v>7</v>
      </c>
      <c r="W4449">
        <v>10</v>
      </c>
      <c r="X4449">
        <v>7</v>
      </c>
      <c r="Y4449">
        <v>5</v>
      </c>
      <c r="Z4449">
        <v>9</v>
      </c>
      <c r="AA4449">
        <v>10</v>
      </c>
      <c r="AB4449">
        <v>7</v>
      </c>
      <c r="AC4449">
        <v>0</v>
      </c>
      <c r="AD4449">
        <v>5</v>
      </c>
      <c r="AE4449">
        <f>SUM(M4449:N4449)/SUM(K4449:AD4449)</f>
        <v>0.15231788079470199</v>
      </c>
      <c r="AF4449">
        <f>SUM(S4449,Y4449)/SUM(K4449:AD4449)</f>
        <v>0.24503311258278146</v>
      </c>
      <c r="AG4449">
        <f t="shared" si="294"/>
        <v>0.19867549668874171</v>
      </c>
      <c r="AH4449">
        <f t="shared" si="295"/>
        <v>4.6357615894039736E-2</v>
      </c>
      <c r="AI4449">
        <f t="shared" si="296"/>
        <v>9.9337748344370855E-2</v>
      </c>
      <c r="AJ4449">
        <f t="shared" si="297"/>
        <v>0.25827814569536423</v>
      </c>
    </row>
    <row r="4450" spans="1:38" x14ac:dyDescent="0.2">
      <c r="A4450" t="s">
        <v>2317</v>
      </c>
      <c r="B4450">
        <v>174</v>
      </c>
      <c r="C4450">
        <v>395</v>
      </c>
      <c r="D4450">
        <f>C4450-B4450</f>
        <v>221</v>
      </c>
      <c r="E4450">
        <v>0.21529999999999999</v>
      </c>
      <c r="F4450">
        <v>2.5000000000000001E-5</v>
      </c>
      <c r="G4450">
        <v>30</v>
      </c>
      <c r="H4450" t="s">
        <v>35</v>
      </c>
      <c r="I4450" t="s">
        <v>40</v>
      </c>
      <c r="J4450">
        <v>2.3410000000000002</v>
      </c>
      <c r="K4450">
        <v>4</v>
      </c>
      <c r="L4450">
        <v>1</v>
      </c>
      <c r="M4450">
        <v>8</v>
      </c>
      <c r="N4450">
        <v>13</v>
      </c>
      <c r="O4450">
        <v>1</v>
      </c>
      <c r="P4450">
        <v>4</v>
      </c>
      <c r="Q4450">
        <v>3</v>
      </c>
      <c r="R4450">
        <v>3</v>
      </c>
      <c r="S4450">
        <v>17</v>
      </c>
      <c r="T4450">
        <v>3</v>
      </c>
      <c r="U4450">
        <v>1</v>
      </c>
      <c r="V4450">
        <v>9</v>
      </c>
      <c r="W4450">
        <v>6</v>
      </c>
      <c r="X4450">
        <v>7</v>
      </c>
      <c r="Y4450">
        <v>8</v>
      </c>
      <c r="Z4450">
        <v>6</v>
      </c>
      <c r="AA4450">
        <v>4</v>
      </c>
      <c r="AB4450">
        <v>1</v>
      </c>
      <c r="AC4450">
        <v>1</v>
      </c>
      <c r="AD4450">
        <v>2</v>
      </c>
      <c r="AE4450">
        <f>SUM(M4450:N4450)/SUM(K4450:AD4450)</f>
        <v>0.20588235294117646</v>
      </c>
      <c r="AF4450">
        <f>SUM(S4450,Y4450)/SUM(K4450:AD4450)</f>
        <v>0.24509803921568626</v>
      </c>
      <c r="AG4450">
        <f t="shared" si="294"/>
        <v>0.13725490196078433</v>
      </c>
      <c r="AH4450">
        <f t="shared" si="295"/>
        <v>3.9215686274509803E-2</v>
      </c>
      <c r="AI4450">
        <f t="shared" si="296"/>
        <v>7.8431372549019607E-2</v>
      </c>
      <c r="AJ4450">
        <f t="shared" si="297"/>
        <v>0.29411764705882354</v>
      </c>
    </row>
    <row r="4451" spans="1:38" x14ac:dyDescent="0.2">
      <c r="A4451" t="s">
        <v>1475</v>
      </c>
      <c r="B4451">
        <v>825</v>
      </c>
      <c r="C4451">
        <v>1066</v>
      </c>
      <c r="D4451">
        <f>C4451-B4451</f>
        <v>241</v>
      </c>
      <c r="E4451">
        <v>0.24110000000000001</v>
      </c>
      <c r="F4451">
        <v>5.4699999999999996E-4</v>
      </c>
      <c r="G4451">
        <v>42</v>
      </c>
      <c r="H4451" t="s">
        <v>35</v>
      </c>
      <c r="I4451" t="s">
        <v>33</v>
      </c>
      <c r="J4451">
        <v>2.2480000000000002</v>
      </c>
      <c r="K4451">
        <v>2</v>
      </c>
      <c r="L4451">
        <v>0</v>
      </c>
      <c r="M4451">
        <v>11</v>
      </c>
      <c r="N4451">
        <v>12</v>
      </c>
      <c r="O4451">
        <v>1</v>
      </c>
      <c r="P4451">
        <v>10</v>
      </c>
      <c r="Q4451">
        <v>3</v>
      </c>
      <c r="R4451">
        <v>2</v>
      </c>
      <c r="S4451">
        <v>21</v>
      </c>
      <c r="T4451">
        <v>3</v>
      </c>
      <c r="U4451">
        <v>0</v>
      </c>
      <c r="V4451">
        <v>12</v>
      </c>
      <c r="W4451">
        <v>4</v>
      </c>
      <c r="X4451">
        <v>4</v>
      </c>
      <c r="Y4451">
        <v>4</v>
      </c>
      <c r="Z4451">
        <v>8</v>
      </c>
      <c r="AA4451">
        <v>3</v>
      </c>
      <c r="AB4451">
        <v>2</v>
      </c>
      <c r="AC4451">
        <v>0</v>
      </c>
      <c r="AD4451">
        <v>0</v>
      </c>
      <c r="AE4451">
        <f>SUM(M4451:N4451)/SUM(K4451:AD4451)</f>
        <v>0.22549019607843138</v>
      </c>
      <c r="AF4451">
        <f>SUM(S4451,Y4451)/SUM(K4451:AD4451)</f>
        <v>0.24509803921568626</v>
      </c>
      <c r="AG4451">
        <f t="shared" si="294"/>
        <v>0.15686274509803921</v>
      </c>
      <c r="AH4451">
        <f t="shared" si="295"/>
        <v>9.8039215686274508E-3</v>
      </c>
      <c r="AI4451">
        <f t="shared" si="296"/>
        <v>6.8627450980392163E-2</v>
      </c>
      <c r="AJ4451">
        <f t="shared" si="297"/>
        <v>0.29411764705882354</v>
      </c>
    </row>
    <row r="4452" spans="1:38" x14ac:dyDescent="0.2">
      <c r="A4452" t="s">
        <v>2187</v>
      </c>
      <c r="B4452">
        <v>486</v>
      </c>
      <c r="C4452">
        <v>559</v>
      </c>
      <c r="D4452">
        <f>C4452-B4452</f>
        <v>73</v>
      </c>
      <c r="E4452">
        <v>0.1598</v>
      </c>
      <c r="F4452">
        <v>3.5990000000000002E-3</v>
      </c>
      <c r="G4452">
        <v>6</v>
      </c>
      <c r="H4452" t="s">
        <v>35</v>
      </c>
      <c r="I4452" t="s">
        <v>51</v>
      </c>
      <c r="J4452">
        <v>3.8530000000000002</v>
      </c>
      <c r="K4452">
        <v>2</v>
      </c>
      <c r="L4452">
        <v>0</v>
      </c>
      <c r="M4452">
        <v>2</v>
      </c>
      <c r="N4452">
        <v>0</v>
      </c>
      <c r="O4452">
        <v>1</v>
      </c>
      <c r="P4452">
        <v>5</v>
      </c>
      <c r="Q4452">
        <v>3</v>
      </c>
      <c r="R4452">
        <v>3</v>
      </c>
      <c r="S4452">
        <v>9</v>
      </c>
      <c r="T4452">
        <v>5</v>
      </c>
      <c r="U4452">
        <v>2</v>
      </c>
      <c r="V4452">
        <v>2</v>
      </c>
      <c r="W4452">
        <v>1</v>
      </c>
      <c r="X4452">
        <v>2</v>
      </c>
      <c r="Y4452">
        <v>4</v>
      </c>
      <c r="Z4452">
        <v>3</v>
      </c>
      <c r="AA4452">
        <v>4</v>
      </c>
      <c r="AB4452">
        <v>4</v>
      </c>
      <c r="AC4452">
        <v>0</v>
      </c>
      <c r="AD4452">
        <v>1</v>
      </c>
      <c r="AE4452">
        <f>SUM(M4452:N4452)/SUM(K4452:AD4452)</f>
        <v>3.7735849056603772E-2</v>
      </c>
      <c r="AF4452">
        <f>SUM(S4452,Y4452)/SUM(K4452:AD4452)</f>
        <v>0.24528301886792453</v>
      </c>
      <c r="AG4452">
        <f t="shared" si="294"/>
        <v>0.15094339622641509</v>
      </c>
      <c r="AH4452">
        <f t="shared" si="295"/>
        <v>3.7735849056603772E-2</v>
      </c>
      <c r="AI4452">
        <f t="shared" si="296"/>
        <v>0.26415094339622641</v>
      </c>
      <c r="AJ4452">
        <f t="shared" si="297"/>
        <v>0.26415094339622641</v>
      </c>
    </row>
    <row r="4453" spans="1:38" x14ac:dyDescent="0.2">
      <c r="A4453" t="s">
        <v>2912</v>
      </c>
      <c r="B4453">
        <v>18</v>
      </c>
      <c r="C4453">
        <v>100</v>
      </c>
      <c r="D4453">
        <f>C4453-B4453</f>
        <v>82</v>
      </c>
      <c r="E4453">
        <v>0.17180000000000001</v>
      </c>
      <c r="F4453" s="1">
        <v>3.0000000000000001E-6</v>
      </c>
      <c r="G4453">
        <v>18</v>
      </c>
      <c r="H4453" t="s">
        <v>35</v>
      </c>
      <c r="I4453" t="s">
        <v>33</v>
      </c>
      <c r="J4453">
        <v>3.2829999999999999</v>
      </c>
      <c r="K4453">
        <v>1</v>
      </c>
      <c r="L4453">
        <v>3</v>
      </c>
      <c r="M4453">
        <v>5</v>
      </c>
      <c r="N4453">
        <v>3</v>
      </c>
      <c r="O4453">
        <v>2</v>
      </c>
      <c r="P4453">
        <v>7</v>
      </c>
      <c r="Q4453">
        <v>1</v>
      </c>
      <c r="R4453">
        <v>0</v>
      </c>
      <c r="S4453">
        <v>7</v>
      </c>
      <c r="T4453">
        <v>5</v>
      </c>
      <c r="U4453">
        <v>0</v>
      </c>
      <c r="V4453">
        <v>4</v>
      </c>
      <c r="W4453">
        <v>1</v>
      </c>
      <c r="X4453">
        <v>1</v>
      </c>
      <c r="Y4453">
        <v>6</v>
      </c>
      <c r="Z4453">
        <v>2</v>
      </c>
      <c r="AA4453">
        <v>1</v>
      </c>
      <c r="AB4453">
        <v>3</v>
      </c>
      <c r="AC4453">
        <v>0</v>
      </c>
      <c r="AD4453">
        <v>1</v>
      </c>
      <c r="AE4453">
        <f>SUM(M4453:N4453)/SUM(K4453:AD4453)</f>
        <v>0.15094339622641509</v>
      </c>
      <c r="AF4453">
        <f>SUM(S4453,Y4453)/SUM(K4453:AD4453)</f>
        <v>0.24528301886792453</v>
      </c>
      <c r="AG4453">
        <f t="shared" si="294"/>
        <v>0.16981132075471697</v>
      </c>
      <c r="AH4453">
        <f t="shared" si="295"/>
        <v>5.6603773584905662E-2</v>
      </c>
      <c r="AI4453">
        <f t="shared" si="296"/>
        <v>0.15094339622641509</v>
      </c>
      <c r="AJ4453">
        <f t="shared" si="297"/>
        <v>0.22641509433962265</v>
      </c>
    </row>
    <row r="4454" spans="1:38" x14ac:dyDescent="0.2">
      <c r="A4454" t="s">
        <v>1358</v>
      </c>
      <c r="B4454">
        <v>150</v>
      </c>
      <c r="C4454">
        <v>256</v>
      </c>
      <c r="D4454">
        <f>C4454-B4454</f>
        <v>106</v>
      </c>
      <c r="E4454">
        <v>0.27029999999999998</v>
      </c>
      <c r="F4454">
        <v>2.32E-4</v>
      </c>
      <c r="G4454">
        <v>54</v>
      </c>
      <c r="H4454" t="s">
        <v>46</v>
      </c>
      <c r="I4454" t="s">
        <v>49</v>
      </c>
      <c r="J4454">
        <v>2.121</v>
      </c>
      <c r="K4454">
        <v>1</v>
      </c>
      <c r="L4454">
        <v>0</v>
      </c>
      <c r="M4454">
        <v>4</v>
      </c>
      <c r="N4454">
        <v>11</v>
      </c>
      <c r="O4454">
        <v>1</v>
      </c>
      <c r="P4454">
        <v>5</v>
      </c>
      <c r="Q4454">
        <v>2</v>
      </c>
      <c r="R4454">
        <v>0</v>
      </c>
      <c r="S4454">
        <v>7</v>
      </c>
      <c r="T4454">
        <v>2</v>
      </c>
      <c r="U4454">
        <v>0</v>
      </c>
      <c r="V4454">
        <v>3</v>
      </c>
      <c r="W4454">
        <v>0</v>
      </c>
      <c r="X4454">
        <v>3</v>
      </c>
      <c r="Y4454">
        <v>6</v>
      </c>
      <c r="Z4454">
        <v>2</v>
      </c>
      <c r="AA4454">
        <v>3</v>
      </c>
      <c r="AB4454">
        <v>1</v>
      </c>
      <c r="AC4454">
        <v>0</v>
      </c>
      <c r="AD4454">
        <v>2</v>
      </c>
      <c r="AE4454">
        <f>SUM(M4454:N4454)/SUM(K4454:AD4454)</f>
        <v>0.28301886792452829</v>
      </c>
      <c r="AF4454">
        <f>SUM(S4454,Y4454)/SUM(K4454:AD4454)</f>
        <v>0.24528301886792453</v>
      </c>
      <c r="AG4454">
        <f t="shared" si="294"/>
        <v>0.11320754716981132</v>
      </c>
      <c r="AH4454">
        <f t="shared" si="295"/>
        <v>5.6603773584905662E-2</v>
      </c>
      <c r="AI4454">
        <f t="shared" si="296"/>
        <v>5.6603773584905662E-2</v>
      </c>
      <c r="AJ4454">
        <f t="shared" si="297"/>
        <v>0.24528301886792453</v>
      </c>
    </row>
    <row r="4455" spans="1:38" x14ac:dyDescent="0.2">
      <c r="A4455" t="s">
        <v>2319</v>
      </c>
      <c r="B4455">
        <v>615</v>
      </c>
      <c r="C4455">
        <v>762</v>
      </c>
      <c r="D4455">
        <f>C4455-B4455</f>
        <v>147</v>
      </c>
      <c r="E4455">
        <v>0.4083</v>
      </c>
      <c r="F4455">
        <v>7.8799999999999996E-4</v>
      </c>
      <c r="G4455">
        <v>78</v>
      </c>
      <c r="H4455" t="s">
        <v>46</v>
      </c>
      <c r="I4455" t="s">
        <v>44</v>
      </c>
      <c r="J4455">
        <v>2.5710000000000002</v>
      </c>
      <c r="K4455">
        <v>4</v>
      </c>
      <c r="L4455">
        <v>0</v>
      </c>
      <c r="M4455">
        <v>12</v>
      </c>
      <c r="N4455">
        <v>16</v>
      </c>
      <c r="O4455">
        <v>2</v>
      </c>
      <c r="P4455">
        <v>3</v>
      </c>
      <c r="Q4455">
        <v>1</v>
      </c>
      <c r="R4455">
        <v>4</v>
      </c>
      <c r="S4455">
        <v>23</v>
      </c>
      <c r="T4455">
        <v>9</v>
      </c>
      <c r="U4455">
        <v>0</v>
      </c>
      <c r="V4455">
        <v>8</v>
      </c>
      <c r="W4455">
        <v>1</v>
      </c>
      <c r="X4455">
        <v>11</v>
      </c>
      <c r="Y4455">
        <v>4</v>
      </c>
      <c r="Z4455">
        <v>4</v>
      </c>
      <c r="AA4455">
        <v>6</v>
      </c>
      <c r="AB4455">
        <v>2</v>
      </c>
      <c r="AC4455">
        <v>0</v>
      </c>
      <c r="AD4455">
        <v>0</v>
      </c>
      <c r="AE4455">
        <f>SUM(M4455:N4455)/SUM(K4455:AD4455)</f>
        <v>0.25454545454545452</v>
      </c>
      <c r="AF4455">
        <f>SUM(S4455,Y4455)/SUM(K4455:AD4455)</f>
        <v>0.24545454545454545</v>
      </c>
      <c r="AG4455">
        <f t="shared" si="294"/>
        <v>7.2727272727272724E-2</v>
      </c>
      <c r="AH4455">
        <f t="shared" si="295"/>
        <v>1.8181818181818181E-2</v>
      </c>
      <c r="AI4455">
        <f t="shared" si="296"/>
        <v>0.13636363636363635</v>
      </c>
      <c r="AJ4455">
        <f t="shared" si="297"/>
        <v>0.27272727272727271</v>
      </c>
      <c r="AK4455">
        <v>8</v>
      </c>
      <c r="AL4455">
        <v>1</v>
      </c>
    </row>
    <row r="4456" spans="1:38" x14ac:dyDescent="0.2">
      <c r="A4456" t="s">
        <v>2674</v>
      </c>
      <c r="B4456">
        <v>91</v>
      </c>
      <c r="C4456">
        <v>170</v>
      </c>
      <c r="D4456">
        <f>C4456-B4456</f>
        <v>79</v>
      </c>
      <c r="E4456">
        <v>0.23910000000000001</v>
      </c>
      <c r="F4456">
        <v>8.0699999999999999E-4</v>
      </c>
      <c r="G4456">
        <v>42</v>
      </c>
      <c r="H4456" t="s">
        <v>35</v>
      </c>
      <c r="I4456" t="s">
        <v>33</v>
      </c>
      <c r="J4456">
        <v>3.3769999999999998</v>
      </c>
      <c r="K4456">
        <v>0</v>
      </c>
      <c r="L4456">
        <v>2</v>
      </c>
      <c r="M4456">
        <v>6</v>
      </c>
      <c r="N4456">
        <v>3</v>
      </c>
      <c r="O4456">
        <v>2</v>
      </c>
      <c r="P4456">
        <v>3</v>
      </c>
      <c r="Q4456">
        <v>0</v>
      </c>
      <c r="R4456">
        <v>4</v>
      </c>
      <c r="S4456">
        <v>10</v>
      </c>
      <c r="T4456">
        <v>3</v>
      </c>
      <c r="U4456">
        <v>2</v>
      </c>
      <c r="V4456">
        <v>3</v>
      </c>
      <c r="W4456">
        <v>3</v>
      </c>
      <c r="X4456">
        <v>1</v>
      </c>
      <c r="Y4456">
        <v>4</v>
      </c>
      <c r="Z4456">
        <v>4</v>
      </c>
      <c r="AA4456">
        <v>2</v>
      </c>
      <c r="AB4456">
        <v>2</v>
      </c>
      <c r="AC4456">
        <v>2</v>
      </c>
      <c r="AD4456">
        <v>1</v>
      </c>
      <c r="AE4456">
        <f>SUM(M4456:N4456)/SUM(K4456:AD4456)</f>
        <v>0.15789473684210525</v>
      </c>
      <c r="AF4456">
        <f>SUM(S4456,Y4456)/SUM(K4456:AD4456)</f>
        <v>0.24561403508771928</v>
      </c>
      <c r="AG4456">
        <f t="shared" si="294"/>
        <v>0.10526315789473684</v>
      </c>
      <c r="AH4456">
        <f t="shared" si="295"/>
        <v>8.771929824561403E-2</v>
      </c>
      <c r="AI4456">
        <f t="shared" si="296"/>
        <v>0.19298245614035087</v>
      </c>
      <c r="AJ4456">
        <f t="shared" si="297"/>
        <v>0.21052631578947367</v>
      </c>
    </row>
    <row r="4457" spans="1:38" x14ac:dyDescent="0.2">
      <c r="A4457" t="s">
        <v>3026</v>
      </c>
      <c r="B4457">
        <v>114</v>
      </c>
      <c r="C4457">
        <v>180</v>
      </c>
      <c r="D4457">
        <f>C4457-B4457</f>
        <v>66</v>
      </c>
      <c r="E4457">
        <v>0.20039999999999999</v>
      </c>
      <c r="F4457">
        <v>4.6299999999999998E-4</v>
      </c>
      <c r="G4457">
        <v>30</v>
      </c>
      <c r="H4457" t="s">
        <v>46</v>
      </c>
      <c r="I4457" t="s">
        <v>33</v>
      </c>
      <c r="J4457">
        <v>2.9769999999999999</v>
      </c>
      <c r="K4457">
        <v>4</v>
      </c>
      <c r="L4457">
        <v>0</v>
      </c>
      <c r="M4457">
        <v>6</v>
      </c>
      <c r="N4457">
        <v>6</v>
      </c>
      <c r="O4457">
        <v>1</v>
      </c>
      <c r="P4457">
        <v>6</v>
      </c>
      <c r="Q4457">
        <v>0</v>
      </c>
      <c r="R4457">
        <v>2</v>
      </c>
      <c r="S4457">
        <v>12</v>
      </c>
      <c r="T4457">
        <v>3</v>
      </c>
      <c r="U4457">
        <v>1</v>
      </c>
      <c r="V4457">
        <v>3</v>
      </c>
      <c r="W4457">
        <v>1</v>
      </c>
      <c r="X4457">
        <v>1</v>
      </c>
      <c r="Y4457">
        <v>2</v>
      </c>
      <c r="Z4457">
        <v>1</v>
      </c>
      <c r="AA4457">
        <v>2</v>
      </c>
      <c r="AB4457">
        <v>1</v>
      </c>
      <c r="AC4457">
        <v>3</v>
      </c>
      <c r="AD4457">
        <v>2</v>
      </c>
      <c r="AE4457">
        <f>SUM(M4457:N4457)/SUM(K4457:AD4457)</f>
        <v>0.21052631578947367</v>
      </c>
      <c r="AF4457">
        <f>SUM(S4457,Y4457)/SUM(K4457:AD4457)</f>
        <v>0.24561403508771928</v>
      </c>
      <c r="AG4457">
        <f t="shared" si="294"/>
        <v>0.19298245614035087</v>
      </c>
      <c r="AH4457">
        <f t="shared" si="295"/>
        <v>0.10526315789473684</v>
      </c>
      <c r="AI4457">
        <f t="shared" si="296"/>
        <v>0.12280701754385964</v>
      </c>
      <c r="AJ4457">
        <f t="shared" si="297"/>
        <v>0.12280701754385964</v>
      </c>
      <c r="AK4457">
        <v>5</v>
      </c>
      <c r="AL4457">
        <v>3</v>
      </c>
    </row>
    <row r="4458" spans="1:38" x14ac:dyDescent="0.2">
      <c r="A4458" t="s">
        <v>1547</v>
      </c>
      <c r="B4458">
        <v>161</v>
      </c>
      <c r="C4458">
        <v>376</v>
      </c>
      <c r="D4458">
        <f>C4458-B4458</f>
        <v>215</v>
      </c>
      <c r="E4458">
        <v>0.39279999999999998</v>
      </c>
      <c r="F4458">
        <v>1.0000000000000001E-5</v>
      </c>
      <c r="G4458">
        <v>78</v>
      </c>
      <c r="H4458" t="s">
        <v>32</v>
      </c>
      <c r="I4458" t="s">
        <v>44</v>
      </c>
      <c r="J4458">
        <v>2.8820000000000001</v>
      </c>
      <c r="K4458">
        <v>8</v>
      </c>
      <c r="L4458">
        <v>0</v>
      </c>
      <c r="M4458">
        <v>6</v>
      </c>
      <c r="N4458">
        <v>24</v>
      </c>
      <c r="O4458">
        <v>2</v>
      </c>
      <c r="P4458">
        <v>6</v>
      </c>
      <c r="Q4458">
        <v>1</v>
      </c>
      <c r="R4458">
        <v>3</v>
      </c>
      <c r="S4458">
        <v>20</v>
      </c>
      <c r="T4458">
        <v>6</v>
      </c>
      <c r="U4458">
        <v>7</v>
      </c>
      <c r="V4458">
        <v>6</v>
      </c>
      <c r="W4458">
        <v>2</v>
      </c>
      <c r="X4458">
        <v>4</v>
      </c>
      <c r="Y4458">
        <v>11</v>
      </c>
      <c r="Z4458">
        <v>10</v>
      </c>
      <c r="AA4458">
        <v>3</v>
      </c>
      <c r="AB4458">
        <v>4</v>
      </c>
      <c r="AC4458">
        <v>0</v>
      </c>
      <c r="AD4458">
        <v>3</v>
      </c>
      <c r="AE4458">
        <f>SUM(M4458:N4458)/SUM(K4458:AD4458)</f>
        <v>0.23809523809523808</v>
      </c>
      <c r="AF4458">
        <f>SUM(S4458,Y4458)/SUM(K4458:AD4458)</f>
        <v>0.24603174603174602</v>
      </c>
      <c r="AG4458">
        <f t="shared" si="294"/>
        <v>0.12698412698412698</v>
      </c>
      <c r="AH4458">
        <f t="shared" si="295"/>
        <v>3.968253968253968E-2</v>
      </c>
      <c r="AI4458">
        <f t="shared" si="296"/>
        <v>0.15873015873015872</v>
      </c>
      <c r="AJ4458">
        <f t="shared" si="297"/>
        <v>0.19047619047619047</v>
      </c>
      <c r="AK4458">
        <v>1</v>
      </c>
      <c r="AL4458">
        <v>0</v>
      </c>
    </row>
    <row r="4459" spans="1:38" x14ac:dyDescent="0.2">
      <c r="A4459" t="s">
        <v>1668</v>
      </c>
      <c r="B4459">
        <v>132</v>
      </c>
      <c r="C4459">
        <v>259</v>
      </c>
      <c r="D4459">
        <f>C4459-B4459</f>
        <v>127</v>
      </c>
      <c r="E4459">
        <v>0.2311</v>
      </c>
      <c r="F4459">
        <v>1.624E-3</v>
      </c>
      <c r="G4459">
        <v>42</v>
      </c>
      <c r="H4459" t="s">
        <v>32</v>
      </c>
      <c r="I4459" t="s">
        <v>36</v>
      </c>
      <c r="J4459">
        <v>3.3690000000000002</v>
      </c>
      <c r="K4459">
        <v>2</v>
      </c>
      <c r="L4459">
        <v>1</v>
      </c>
      <c r="M4459">
        <v>2</v>
      </c>
      <c r="N4459">
        <v>3</v>
      </c>
      <c r="O4459">
        <v>1</v>
      </c>
      <c r="P4459">
        <v>11</v>
      </c>
      <c r="Q4459">
        <v>0</v>
      </c>
      <c r="R4459">
        <v>0</v>
      </c>
      <c r="S4459">
        <v>11</v>
      </c>
      <c r="T4459">
        <v>2</v>
      </c>
      <c r="U4459">
        <v>2</v>
      </c>
      <c r="V4459">
        <v>0</v>
      </c>
      <c r="W4459">
        <v>4</v>
      </c>
      <c r="X4459">
        <v>3</v>
      </c>
      <c r="Y4459">
        <v>5</v>
      </c>
      <c r="Z4459">
        <v>5</v>
      </c>
      <c r="AA4459">
        <v>5</v>
      </c>
      <c r="AB4459">
        <v>5</v>
      </c>
      <c r="AC4459">
        <v>2</v>
      </c>
      <c r="AD4459">
        <v>1</v>
      </c>
      <c r="AE4459">
        <f>SUM(M4459:N4459)/SUM(K4459:AD4459)</f>
        <v>7.6923076923076927E-2</v>
      </c>
      <c r="AF4459">
        <f>SUM(S4459,Y4459)/SUM(K4459:AD4459)</f>
        <v>0.24615384615384617</v>
      </c>
      <c r="AG4459">
        <f t="shared" si="294"/>
        <v>0.26153846153846155</v>
      </c>
      <c r="AH4459">
        <f t="shared" si="295"/>
        <v>6.1538461538461542E-2</v>
      </c>
      <c r="AI4459">
        <f t="shared" si="296"/>
        <v>0.13846153846153847</v>
      </c>
      <c r="AJ4459">
        <f t="shared" si="297"/>
        <v>0.2153846153846154</v>
      </c>
      <c r="AK4459">
        <v>2</v>
      </c>
      <c r="AL4459">
        <v>0</v>
      </c>
    </row>
    <row r="4460" spans="1:38" x14ac:dyDescent="0.2">
      <c r="A4460" t="s">
        <v>464</v>
      </c>
      <c r="B4460">
        <v>848</v>
      </c>
      <c r="C4460">
        <v>948</v>
      </c>
      <c r="D4460">
        <f>C4460-B4460</f>
        <v>100</v>
      </c>
      <c r="E4460">
        <v>0.23200000000000001</v>
      </c>
      <c r="F4460" s="1">
        <v>3.9999999999999998E-6</v>
      </c>
      <c r="G4460">
        <v>42</v>
      </c>
      <c r="H4460" t="s">
        <v>35</v>
      </c>
      <c r="I4460" t="s">
        <v>33</v>
      </c>
      <c r="J4460">
        <v>3.266</v>
      </c>
      <c r="K4460">
        <v>4</v>
      </c>
      <c r="L4460">
        <v>1</v>
      </c>
      <c r="M4460">
        <v>6</v>
      </c>
      <c r="N4460">
        <v>6</v>
      </c>
      <c r="O4460">
        <v>3</v>
      </c>
      <c r="P4460">
        <v>4</v>
      </c>
      <c r="Q4460">
        <v>1</v>
      </c>
      <c r="R4460">
        <v>2</v>
      </c>
      <c r="S4460">
        <v>12</v>
      </c>
      <c r="T4460">
        <v>7</v>
      </c>
      <c r="U4460">
        <v>1</v>
      </c>
      <c r="V4460">
        <v>1</v>
      </c>
      <c r="W4460">
        <v>3</v>
      </c>
      <c r="X4460">
        <v>3</v>
      </c>
      <c r="Y4460">
        <v>4</v>
      </c>
      <c r="Z4460">
        <v>5</v>
      </c>
      <c r="AA4460">
        <v>2</v>
      </c>
      <c r="AB4460">
        <v>0</v>
      </c>
      <c r="AC4460">
        <v>0</v>
      </c>
      <c r="AD4460">
        <v>0</v>
      </c>
      <c r="AE4460">
        <f>SUM(M4460:N4460)/SUM(K4460:AD4460)</f>
        <v>0.18461538461538463</v>
      </c>
      <c r="AF4460">
        <f>SUM(S4460,Y4460)/SUM(K4460:AD4460)</f>
        <v>0.24615384615384617</v>
      </c>
      <c r="AG4460">
        <f t="shared" si="294"/>
        <v>0.16923076923076924</v>
      </c>
      <c r="AH4460">
        <f t="shared" si="295"/>
        <v>4.6153846153846156E-2</v>
      </c>
      <c r="AI4460">
        <f t="shared" si="296"/>
        <v>0.15384615384615385</v>
      </c>
      <c r="AJ4460">
        <f t="shared" si="297"/>
        <v>0.2</v>
      </c>
    </row>
    <row r="4461" spans="1:38" x14ac:dyDescent="0.2">
      <c r="A4461" t="s">
        <v>2176</v>
      </c>
      <c r="B4461">
        <v>103</v>
      </c>
      <c r="C4461">
        <v>410</v>
      </c>
      <c r="D4461">
        <f>C4461-B4461</f>
        <v>307</v>
      </c>
      <c r="E4461">
        <v>0.20280000000000001</v>
      </c>
      <c r="F4461">
        <v>1.2E-5</v>
      </c>
      <c r="G4461">
        <v>30</v>
      </c>
      <c r="H4461" t="s">
        <v>32</v>
      </c>
      <c r="I4461" t="s">
        <v>36</v>
      </c>
      <c r="J4461">
        <v>3.0059999999999998</v>
      </c>
      <c r="K4461">
        <v>2</v>
      </c>
      <c r="L4461">
        <v>0</v>
      </c>
      <c r="M4461">
        <v>14</v>
      </c>
      <c r="N4461">
        <v>10</v>
      </c>
      <c r="O4461">
        <v>5</v>
      </c>
      <c r="P4461">
        <v>17</v>
      </c>
      <c r="Q4461">
        <v>1</v>
      </c>
      <c r="R4461">
        <v>3</v>
      </c>
      <c r="S4461">
        <v>26</v>
      </c>
      <c r="T4461">
        <v>7</v>
      </c>
      <c r="U4461">
        <v>3</v>
      </c>
      <c r="V4461">
        <v>6</v>
      </c>
      <c r="W4461">
        <v>3</v>
      </c>
      <c r="X4461">
        <v>4</v>
      </c>
      <c r="Y4461">
        <v>8</v>
      </c>
      <c r="Z4461">
        <v>14</v>
      </c>
      <c r="AA4461">
        <v>8</v>
      </c>
      <c r="AB4461">
        <v>5</v>
      </c>
      <c r="AC4461">
        <v>0</v>
      </c>
      <c r="AD4461">
        <v>2</v>
      </c>
      <c r="AE4461">
        <f>SUM(M4461:N4461)/SUM(K4461:AD4461)</f>
        <v>0.17391304347826086</v>
      </c>
      <c r="AF4461">
        <f>SUM(S4461,Y4461)/SUM(K4461:AD4461)</f>
        <v>0.24637681159420291</v>
      </c>
      <c r="AG4461">
        <f t="shared" si="294"/>
        <v>0.15942028985507245</v>
      </c>
      <c r="AH4461">
        <f t="shared" si="295"/>
        <v>5.0724637681159424E-2</v>
      </c>
      <c r="AI4461">
        <f t="shared" si="296"/>
        <v>0.13043478260869565</v>
      </c>
      <c r="AJ4461">
        <f t="shared" si="297"/>
        <v>0.2391304347826087</v>
      </c>
      <c r="AK4461">
        <v>2</v>
      </c>
      <c r="AL4461">
        <v>0</v>
      </c>
    </row>
    <row r="4462" spans="1:38" x14ac:dyDescent="0.2">
      <c r="A4462" t="s">
        <v>2052</v>
      </c>
      <c r="B4462">
        <v>68</v>
      </c>
      <c r="C4462">
        <v>171</v>
      </c>
      <c r="D4462">
        <f>C4462-B4462</f>
        <v>103</v>
      </c>
      <c r="E4462">
        <v>0.1353</v>
      </c>
      <c r="F4462" s="1">
        <v>6.0000000000000002E-6</v>
      </c>
      <c r="G4462">
        <v>6</v>
      </c>
      <c r="H4462" t="s">
        <v>35</v>
      </c>
      <c r="I4462" t="s">
        <v>33</v>
      </c>
      <c r="J4462">
        <v>2.625</v>
      </c>
      <c r="K4462">
        <v>1</v>
      </c>
      <c r="L4462">
        <v>1</v>
      </c>
      <c r="M4462">
        <v>9</v>
      </c>
      <c r="N4462">
        <v>5</v>
      </c>
      <c r="O4462">
        <v>3</v>
      </c>
      <c r="P4462">
        <v>5</v>
      </c>
      <c r="Q4462">
        <v>1</v>
      </c>
      <c r="R4462">
        <v>1</v>
      </c>
      <c r="S4462">
        <v>12</v>
      </c>
      <c r="T4462">
        <v>3</v>
      </c>
      <c r="U4462">
        <v>0</v>
      </c>
      <c r="V4462">
        <v>7</v>
      </c>
      <c r="W4462">
        <v>0</v>
      </c>
      <c r="X4462">
        <v>2</v>
      </c>
      <c r="Y4462">
        <v>5</v>
      </c>
      <c r="Z4462">
        <v>4</v>
      </c>
      <c r="AA4462">
        <v>3</v>
      </c>
      <c r="AB4462">
        <v>2</v>
      </c>
      <c r="AC4462">
        <v>1</v>
      </c>
      <c r="AD4462">
        <v>4</v>
      </c>
      <c r="AE4462">
        <f>SUM(M4462:N4462)/SUM(K4462:AD4462)</f>
        <v>0.20289855072463769</v>
      </c>
      <c r="AF4462">
        <f>SUM(S4462,Y4462)/SUM(K4462:AD4462)</f>
        <v>0.24637681159420291</v>
      </c>
      <c r="AG4462">
        <f t="shared" si="294"/>
        <v>8.6956521739130432E-2</v>
      </c>
      <c r="AH4462">
        <f t="shared" si="295"/>
        <v>0.11594202898550725</v>
      </c>
      <c r="AI4462">
        <f t="shared" si="296"/>
        <v>8.6956521739130432E-2</v>
      </c>
      <c r="AJ4462">
        <f t="shared" si="297"/>
        <v>0.2608695652173913</v>
      </c>
    </row>
    <row r="4463" spans="1:38" x14ac:dyDescent="0.2">
      <c r="A4463" t="s">
        <v>2696</v>
      </c>
      <c r="B4463">
        <v>114</v>
      </c>
      <c r="C4463">
        <v>654</v>
      </c>
      <c r="D4463">
        <f>C4463-B4463</f>
        <v>540</v>
      </c>
      <c r="E4463">
        <v>0.1913</v>
      </c>
      <c r="F4463">
        <v>1.4270000000000001E-3</v>
      </c>
      <c r="G4463">
        <v>18</v>
      </c>
      <c r="H4463" t="s">
        <v>46</v>
      </c>
      <c r="I4463" t="s">
        <v>2697</v>
      </c>
      <c r="J4463">
        <v>2.347</v>
      </c>
      <c r="K4463">
        <v>9</v>
      </c>
      <c r="L4463">
        <v>0</v>
      </c>
      <c r="M4463">
        <v>15</v>
      </c>
      <c r="N4463">
        <v>33</v>
      </c>
      <c r="O4463">
        <v>1</v>
      </c>
      <c r="P4463">
        <v>18</v>
      </c>
      <c r="Q4463">
        <v>5</v>
      </c>
      <c r="R4463">
        <v>4</v>
      </c>
      <c r="S4463">
        <v>40</v>
      </c>
      <c r="T4463">
        <v>4</v>
      </c>
      <c r="U4463">
        <v>1</v>
      </c>
      <c r="V4463">
        <v>11</v>
      </c>
      <c r="W4463">
        <v>10</v>
      </c>
      <c r="X4463">
        <v>12</v>
      </c>
      <c r="Y4463">
        <v>11</v>
      </c>
      <c r="Z4463">
        <v>16</v>
      </c>
      <c r="AA4463">
        <v>10</v>
      </c>
      <c r="AB4463">
        <v>4</v>
      </c>
      <c r="AC4463">
        <v>1</v>
      </c>
      <c r="AD4463">
        <v>2</v>
      </c>
      <c r="AE4463">
        <f>SUM(M4463:N4463)/SUM(K4463:AD4463)</f>
        <v>0.2318840579710145</v>
      </c>
      <c r="AF4463">
        <f>SUM(S4463,Y4463)/SUM(K4463:AD4463)</f>
        <v>0.24637681159420291</v>
      </c>
      <c r="AG4463">
        <f t="shared" si="294"/>
        <v>0.17874396135265699</v>
      </c>
      <c r="AH4463">
        <f t="shared" si="295"/>
        <v>1.932367149758454E-2</v>
      </c>
      <c r="AI4463">
        <f t="shared" si="296"/>
        <v>6.280193236714976E-2</v>
      </c>
      <c r="AJ4463">
        <f t="shared" si="297"/>
        <v>0.2608695652173913</v>
      </c>
      <c r="AK4463">
        <v>6</v>
      </c>
      <c r="AL4463">
        <v>3</v>
      </c>
    </row>
    <row r="4464" spans="1:38" x14ac:dyDescent="0.2">
      <c r="A4464" t="s">
        <v>3075</v>
      </c>
      <c r="B4464">
        <v>543</v>
      </c>
      <c r="C4464">
        <v>688</v>
      </c>
      <c r="D4464">
        <f>C4464-B4464</f>
        <v>145</v>
      </c>
      <c r="E4464">
        <v>0.25509999999999999</v>
      </c>
      <c r="F4464">
        <v>5.8120000000000003E-3</v>
      </c>
      <c r="G4464">
        <v>42</v>
      </c>
      <c r="H4464" t="s">
        <v>35</v>
      </c>
      <c r="I4464" t="s">
        <v>44</v>
      </c>
      <c r="J4464">
        <v>3.2250000000000001</v>
      </c>
      <c r="K4464">
        <v>3</v>
      </c>
      <c r="L4464">
        <v>3</v>
      </c>
      <c r="M4464">
        <v>11</v>
      </c>
      <c r="N4464">
        <v>1</v>
      </c>
      <c r="O4464">
        <v>3</v>
      </c>
      <c r="P4464">
        <v>8</v>
      </c>
      <c r="Q4464">
        <v>0</v>
      </c>
      <c r="R4464">
        <v>2</v>
      </c>
      <c r="S4464">
        <v>11</v>
      </c>
      <c r="T4464">
        <v>6</v>
      </c>
      <c r="U4464">
        <v>2</v>
      </c>
      <c r="V4464">
        <v>5</v>
      </c>
      <c r="W4464">
        <v>1</v>
      </c>
      <c r="X4464">
        <v>3</v>
      </c>
      <c r="Y4464">
        <v>7</v>
      </c>
      <c r="Z4464">
        <v>2</v>
      </c>
      <c r="AA4464">
        <v>3</v>
      </c>
      <c r="AB4464">
        <v>1</v>
      </c>
      <c r="AC4464">
        <v>0</v>
      </c>
      <c r="AD4464">
        <v>1</v>
      </c>
      <c r="AE4464">
        <f>SUM(M4464:N4464)/SUM(K4464:AD4464)</f>
        <v>0.16438356164383561</v>
      </c>
      <c r="AF4464">
        <f>SUM(S4464,Y4464)/SUM(K4464:AD4464)</f>
        <v>0.24657534246575341</v>
      </c>
      <c r="AG4464">
        <f t="shared" si="294"/>
        <v>0.16438356164383561</v>
      </c>
      <c r="AH4464">
        <f t="shared" si="295"/>
        <v>5.4794520547945202E-2</v>
      </c>
      <c r="AI4464">
        <f t="shared" si="296"/>
        <v>0.15068493150684931</v>
      </c>
      <c r="AJ4464">
        <f t="shared" si="297"/>
        <v>0.21917808219178081</v>
      </c>
    </row>
    <row r="4465" spans="1:38" x14ac:dyDescent="0.2">
      <c r="A4465" t="s">
        <v>1172</v>
      </c>
      <c r="B4465">
        <v>440</v>
      </c>
      <c r="C4465">
        <v>592</v>
      </c>
      <c r="D4465">
        <f>C4465-B4465</f>
        <v>152</v>
      </c>
      <c r="E4465">
        <v>0.28720000000000001</v>
      </c>
      <c r="F4465">
        <v>4.8000000000000001E-5</v>
      </c>
      <c r="G4465">
        <v>54</v>
      </c>
      <c r="H4465" t="s">
        <v>35</v>
      </c>
      <c r="I4465" t="s">
        <v>33</v>
      </c>
      <c r="J4465">
        <v>2.2559999999999998</v>
      </c>
      <c r="K4465">
        <v>2</v>
      </c>
      <c r="L4465">
        <v>1</v>
      </c>
      <c r="M4465">
        <v>8</v>
      </c>
      <c r="N4465">
        <v>11</v>
      </c>
      <c r="O4465">
        <v>0</v>
      </c>
      <c r="P4465">
        <v>12</v>
      </c>
      <c r="Q4465">
        <v>1</v>
      </c>
      <c r="R4465">
        <v>1</v>
      </c>
      <c r="S4465">
        <v>11</v>
      </c>
      <c r="T4465">
        <v>1</v>
      </c>
      <c r="U4465">
        <v>0</v>
      </c>
      <c r="V4465">
        <v>4</v>
      </c>
      <c r="W4465">
        <v>3</v>
      </c>
      <c r="X4465">
        <v>1</v>
      </c>
      <c r="Y4465">
        <v>8</v>
      </c>
      <c r="Z4465">
        <v>6</v>
      </c>
      <c r="AA4465">
        <v>4</v>
      </c>
      <c r="AB4465">
        <v>0</v>
      </c>
      <c r="AC4465">
        <v>0</v>
      </c>
      <c r="AD4465">
        <v>3</v>
      </c>
      <c r="AE4465">
        <f>SUM(M4465:N4465)/SUM(K4465:AD4465)</f>
        <v>0.24675324675324675</v>
      </c>
      <c r="AF4465">
        <f>SUM(S4465,Y4465)/SUM(K4465:AD4465)</f>
        <v>0.24675324675324675</v>
      </c>
      <c r="AG4465">
        <f t="shared" si="294"/>
        <v>0.22077922077922077</v>
      </c>
      <c r="AH4465">
        <f t="shared" si="295"/>
        <v>3.896103896103896E-2</v>
      </c>
      <c r="AI4465">
        <f t="shared" si="296"/>
        <v>2.5974025974025976E-2</v>
      </c>
      <c r="AJ4465">
        <f t="shared" si="297"/>
        <v>0.22077922077922077</v>
      </c>
    </row>
    <row r="4466" spans="1:38" x14ac:dyDescent="0.2">
      <c r="A4466" t="s">
        <v>339</v>
      </c>
      <c r="B4466">
        <v>711</v>
      </c>
      <c r="C4466">
        <v>828</v>
      </c>
      <c r="D4466">
        <f>C4466-B4466</f>
        <v>117</v>
      </c>
      <c r="E4466">
        <v>0.14580000000000001</v>
      </c>
      <c r="F4466">
        <v>4.5000000000000003E-5</v>
      </c>
      <c r="G4466">
        <v>6</v>
      </c>
      <c r="H4466" t="s">
        <v>35</v>
      </c>
      <c r="I4466" t="s">
        <v>33</v>
      </c>
      <c r="J4466">
        <v>3.1890000000000001</v>
      </c>
      <c r="K4466">
        <v>5</v>
      </c>
      <c r="L4466">
        <v>0</v>
      </c>
      <c r="M4466">
        <v>7</v>
      </c>
      <c r="N4466">
        <v>7</v>
      </c>
      <c r="O4466">
        <v>1</v>
      </c>
      <c r="P4466">
        <v>2</v>
      </c>
      <c r="Q4466">
        <v>0</v>
      </c>
      <c r="R4466">
        <v>4</v>
      </c>
      <c r="S4466">
        <v>9</v>
      </c>
      <c r="T4466">
        <v>5</v>
      </c>
      <c r="U4466">
        <v>2</v>
      </c>
      <c r="V4466">
        <v>6</v>
      </c>
      <c r="W4466">
        <v>2</v>
      </c>
      <c r="X4466">
        <v>3</v>
      </c>
      <c r="Y4466">
        <v>11</v>
      </c>
      <c r="Z4466">
        <v>5</v>
      </c>
      <c r="AA4466">
        <v>4</v>
      </c>
      <c r="AB4466">
        <v>5</v>
      </c>
      <c r="AC4466">
        <v>0</v>
      </c>
      <c r="AD4466">
        <v>3</v>
      </c>
      <c r="AE4466">
        <f>SUM(M4466:N4466)/SUM(K4466:AD4466)</f>
        <v>0.1728395061728395</v>
      </c>
      <c r="AF4466">
        <f>SUM(S4466,Y4466)/SUM(K4466:AD4466)</f>
        <v>0.24691358024691357</v>
      </c>
      <c r="AG4466">
        <f t="shared" si="294"/>
        <v>0.1111111111111111</v>
      </c>
      <c r="AH4466">
        <f t="shared" si="295"/>
        <v>4.9382716049382713E-2</v>
      </c>
      <c r="AI4466">
        <f t="shared" si="296"/>
        <v>0.19753086419753085</v>
      </c>
      <c r="AJ4466">
        <f t="shared" si="297"/>
        <v>0.22222222222222221</v>
      </c>
    </row>
    <row r="4467" spans="1:38" x14ac:dyDescent="0.2">
      <c r="A4467" t="s">
        <v>3301</v>
      </c>
      <c r="B4467">
        <v>895</v>
      </c>
      <c r="C4467">
        <v>1015</v>
      </c>
      <c r="D4467">
        <f>C4467-B4467</f>
        <v>120</v>
      </c>
      <c r="E4467">
        <v>0.24249999999999999</v>
      </c>
      <c r="F4467">
        <v>5.1E-5</v>
      </c>
      <c r="G4467">
        <v>42</v>
      </c>
      <c r="H4467" t="s">
        <v>46</v>
      </c>
      <c r="I4467" t="s">
        <v>49</v>
      </c>
      <c r="J4467">
        <v>3.129</v>
      </c>
      <c r="K4467">
        <v>5</v>
      </c>
      <c r="L4467">
        <v>1</v>
      </c>
      <c r="M4467">
        <v>7</v>
      </c>
      <c r="N4467">
        <v>6</v>
      </c>
      <c r="O4467">
        <v>1</v>
      </c>
      <c r="P4467">
        <v>4</v>
      </c>
      <c r="Q4467">
        <v>2</v>
      </c>
      <c r="R4467">
        <v>1</v>
      </c>
      <c r="S4467">
        <v>17</v>
      </c>
      <c r="T4467">
        <v>7</v>
      </c>
      <c r="U4467">
        <v>0</v>
      </c>
      <c r="V4467">
        <v>2</v>
      </c>
      <c r="W4467">
        <v>7</v>
      </c>
      <c r="X4467">
        <v>5</v>
      </c>
      <c r="Y4467">
        <v>4</v>
      </c>
      <c r="Z4467">
        <v>5</v>
      </c>
      <c r="AA4467">
        <v>4</v>
      </c>
      <c r="AB4467">
        <v>5</v>
      </c>
      <c r="AC4467">
        <v>0</v>
      </c>
      <c r="AD4467">
        <v>2</v>
      </c>
      <c r="AE4467">
        <f>SUM(M4467:N4467)/SUM(K4467:AD4467)</f>
        <v>0.15294117647058825</v>
      </c>
      <c r="AF4467">
        <f>SUM(S4467,Y4467)/SUM(K4467:AD4467)</f>
        <v>0.24705882352941178</v>
      </c>
      <c r="AG4467">
        <f t="shared" si="294"/>
        <v>0.18823529411764706</v>
      </c>
      <c r="AH4467">
        <f t="shared" si="295"/>
        <v>3.5294117647058823E-2</v>
      </c>
      <c r="AI4467">
        <f t="shared" si="296"/>
        <v>0.15294117647058825</v>
      </c>
      <c r="AJ4467">
        <f t="shared" si="297"/>
        <v>0.22352941176470589</v>
      </c>
      <c r="AK4467">
        <v>2</v>
      </c>
      <c r="AL4467">
        <v>0</v>
      </c>
    </row>
    <row r="4468" spans="1:38" x14ac:dyDescent="0.2">
      <c r="A4468" t="s">
        <v>2470</v>
      </c>
      <c r="B4468">
        <v>265</v>
      </c>
      <c r="C4468">
        <v>436</v>
      </c>
      <c r="D4468">
        <f>C4468-B4468</f>
        <v>171</v>
      </c>
      <c r="E4468">
        <v>0.13569999999999999</v>
      </c>
      <c r="F4468">
        <v>2.6340000000000001E-3</v>
      </c>
      <c r="G4468">
        <v>6</v>
      </c>
      <c r="H4468" t="s">
        <v>35</v>
      </c>
      <c r="I4468" t="s">
        <v>36</v>
      </c>
      <c r="J4468">
        <v>2.8420000000000001</v>
      </c>
      <c r="K4468">
        <v>5</v>
      </c>
      <c r="L4468">
        <v>0</v>
      </c>
      <c r="M4468">
        <v>13</v>
      </c>
      <c r="N4468">
        <v>8</v>
      </c>
      <c r="O4468">
        <v>2</v>
      </c>
      <c r="P4468">
        <v>2</v>
      </c>
      <c r="Q4468">
        <v>2</v>
      </c>
      <c r="R4468">
        <v>5</v>
      </c>
      <c r="S4468">
        <v>17</v>
      </c>
      <c r="T4468">
        <v>5</v>
      </c>
      <c r="U4468">
        <v>1</v>
      </c>
      <c r="V4468">
        <v>5</v>
      </c>
      <c r="W4468">
        <v>3</v>
      </c>
      <c r="X4468">
        <v>2</v>
      </c>
      <c r="Y4468">
        <v>4</v>
      </c>
      <c r="Z4468">
        <v>6</v>
      </c>
      <c r="AA4468">
        <v>2</v>
      </c>
      <c r="AB4468">
        <v>1</v>
      </c>
      <c r="AC4468">
        <v>0</v>
      </c>
      <c r="AD4468">
        <v>2</v>
      </c>
      <c r="AE4468">
        <f>SUM(M4468:N4468)/SUM(K4468:AD4468)</f>
        <v>0.24705882352941178</v>
      </c>
      <c r="AF4468">
        <f>SUM(S4468,Y4468)/SUM(K4468:AD4468)</f>
        <v>0.24705882352941178</v>
      </c>
      <c r="AG4468">
        <f t="shared" si="294"/>
        <v>0.11764705882352941</v>
      </c>
      <c r="AH4468">
        <f t="shared" si="295"/>
        <v>4.7058823529411764E-2</v>
      </c>
      <c r="AI4468">
        <f t="shared" si="296"/>
        <v>0.14117647058823529</v>
      </c>
      <c r="AJ4468">
        <f t="shared" si="297"/>
        <v>0.2</v>
      </c>
    </row>
    <row r="4469" spans="1:38" x14ac:dyDescent="0.2">
      <c r="A4469" t="s">
        <v>735</v>
      </c>
      <c r="B4469">
        <v>286</v>
      </c>
      <c r="C4469">
        <v>421</v>
      </c>
      <c r="D4469">
        <f>C4469-B4469</f>
        <v>135</v>
      </c>
      <c r="E4469">
        <v>0.25280000000000002</v>
      </c>
      <c r="F4469">
        <v>8.8999999999999995E-5</v>
      </c>
      <c r="G4469">
        <v>42</v>
      </c>
      <c r="H4469" t="s">
        <v>46</v>
      </c>
      <c r="I4469" t="s">
        <v>736</v>
      </c>
      <c r="J4469">
        <v>3.218</v>
      </c>
      <c r="K4469">
        <v>2</v>
      </c>
      <c r="L4469">
        <v>0</v>
      </c>
      <c r="M4469">
        <v>5</v>
      </c>
      <c r="N4469">
        <v>6</v>
      </c>
      <c r="O4469">
        <v>1</v>
      </c>
      <c r="P4469">
        <v>8</v>
      </c>
      <c r="Q4469">
        <v>0</v>
      </c>
      <c r="R4469">
        <v>3</v>
      </c>
      <c r="S4469">
        <v>14</v>
      </c>
      <c r="T4469">
        <v>10</v>
      </c>
      <c r="U4469">
        <v>2</v>
      </c>
      <c r="V4469">
        <v>6</v>
      </c>
      <c r="W4469">
        <v>7</v>
      </c>
      <c r="X4469">
        <v>4</v>
      </c>
      <c r="Y4469">
        <v>8</v>
      </c>
      <c r="Z4469">
        <v>5</v>
      </c>
      <c r="AA4469">
        <v>1</v>
      </c>
      <c r="AB4469">
        <v>3</v>
      </c>
      <c r="AC4469">
        <v>0</v>
      </c>
      <c r="AD4469">
        <v>4</v>
      </c>
      <c r="AE4469">
        <f>SUM(M4469:N4469)/SUM(K4469:AD4469)</f>
        <v>0.12359550561797752</v>
      </c>
      <c r="AF4469">
        <f>SUM(S4469,Y4469)/SUM(K4469:AD4469)</f>
        <v>0.24719101123595505</v>
      </c>
      <c r="AG4469">
        <f t="shared" si="294"/>
        <v>0.19101123595505617</v>
      </c>
      <c r="AH4469">
        <f t="shared" si="295"/>
        <v>5.6179775280898875E-2</v>
      </c>
      <c r="AI4469">
        <f t="shared" si="296"/>
        <v>0.20224719101123595</v>
      </c>
      <c r="AJ4469">
        <f t="shared" si="297"/>
        <v>0.1797752808988764</v>
      </c>
      <c r="AK4469">
        <v>3</v>
      </c>
      <c r="AL4469">
        <v>0</v>
      </c>
    </row>
    <row r="4470" spans="1:38" x14ac:dyDescent="0.2">
      <c r="A4470" t="s">
        <v>722</v>
      </c>
      <c r="B4470">
        <v>4</v>
      </c>
      <c r="C4470">
        <v>184</v>
      </c>
      <c r="D4470">
        <f>C4470-B4470</f>
        <v>180</v>
      </c>
      <c r="E4470">
        <v>0.17299999999999999</v>
      </c>
      <c r="F4470">
        <v>1.312E-3</v>
      </c>
      <c r="G4470">
        <v>18</v>
      </c>
      <c r="H4470" t="s">
        <v>46</v>
      </c>
      <c r="I4470" t="s">
        <v>38</v>
      </c>
      <c r="J4470">
        <v>2.782</v>
      </c>
      <c r="K4470">
        <v>5</v>
      </c>
      <c r="L4470">
        <v>0</v>
      </c>
      <c r="M4470">
        <v>5</v>
      </c>
      <c r="N4470">
        <v>9</v>
      </c>
      <c r="O4470">
        <v>0</v>
      </c>
      <c r="P4470">
        <v>7</v>
      </c>
      <c r="Q4470">
        <v>0</v>
      </c>
      <c r="R4470">
        <v>2</v>
      </c>
      <c r="S4470">
        <v>13</v>
      </c>
      <c r="T4470">
        <v>3</v>
      </c>
      <c r="U4470">
        <v>0</v>
      </c>
      <c r="V4470">
        <v>3</v>
      </c>
      <c r="W4470">
        <v>6</v>
      </c>
      <c r="X4470">
        <v>10</v>
      </c>
      <c r="Y4470">
        <v>9</v>
      </c>
      <c r="Z4470">
        <v>5</v>
      </c>
      <c r="AA4470">
        <v>4</v>
      </c>
      <c r="AB4470">
        <v>6</v>
      </c>
      <c r="AC4470">
        <v>0</v>
      </c>
      <c r="AD4470">
        <v>2</v>
      </c>
      <c r="AE4470">
        <f>SUM(M4470:N4470)/SUM(K4470:AD4470)</f>
        <v>0.15730337078651685</v>
      </c>
      <c r="AF4470">
        <f>SUM(S4470,Y4470)/SUM(K4470:AD4470)</f>
        <v>0.24719101123595505</v>
      </c>
      <c r="AG4470">
        <f t="shared" si="294"/>
        <v>0.20224719101123595</v>
      </c>
      <c r="AH4470">
        <f t="shared" si="295"/>
        <v>2.247191011235955E-2</v>
      </c>
      <c r="AI4470">
        <f t="shared" si="296"/>
        <v>0.12359550561797752</v>
      </c>
      <c r="AJ4470">
        <f t="shared" si="297"/>
        <v>0.24719101123595505</v>
      </c>
      <c r="AK4470">
        <v>51</v>
      </c>
      <c r="AL4470">
        <v>16</v>
      </c>
    </row>
    <row r="4471" spans="1:38" x14ac:dyDescent="0.2">
      <c r="A4471" t="s">
        <v>2008</v>
      </c>
      <c r="B4471">
        <v>3</v>
      </c>
      <c r="C4471">
        <v>419</v>
      </c>
      <c r="D4471">
        <f>C4471-B4471</f>
        <v>416</v>
      </c>
      <c r="E4471">
        <v>0.1404</v>
      </c>
      <c r="F4471">
        <v>1.0507000000000001E-2</v>
      </c>
      <c r="G4471">
        <v>6</v>
      </c>
      <c r="H4471" t="s">
        <v>35</v>
      </c>
      <c r="I4471" t="s">
        <v>40</v>
      </c>
      <c r="J4471">
        <v>2.6480000000000001</v>
      </c>
      <c r="K4471">
        <v>10</v>
      </c>
      <c r="L4471">
        <v>2</v>
      </c>
      <c r="M4471">
        <v>10</v>
      </c>
      <c r="N4471">
        <v>21</v>
      </c>
      <c r="O4471">
        <v>1</v>
      </c>
      <c r="P4471">
        <v>13</v>
      </c>
      <c r="Q4471">
        <v>6</v>
      </c>
      <c r="R4471">
        <v>1</v>
      </c>
      <c r="S4471">
        <v>24</v>
      </c>
      <c r="T4471">
        <v>8</v>
      </c>
      <c r="U4471">
        <v>3</v>
      </c>
      <c r="V4471">
        <v>12</v>
      </c>
      <c r="W4471">
        <v>7</v>
      </c>
      <c r="X4471">
        <v>7</v>
      </c>
      <c r="Y4471">
        <v>20</v>
      </c>
      <c r="Z4471">
        <v>18</v>
      </c>
      <c r="AA4471">
        <v>7</v>
      </c>
      <c r="AB4471">
        <v>5</v>
      </c>
      <c r="AC4471">
        <v>1</v>
      </c>
      <c r="AD4471">
        <v>2</v>
      </c>
      <c r="AE4471">
        <f>SUM(M4471:N4471)/SUM(K4471:AD4471)</f>
        <v>0.17415730337078653</v>
      </c>
      <c r="AF4471">
        <f>SUM(S4471,Y4471)/SUM(K4471:AD4471)</f>
        <v>0.24719101123595505</v>
      </c>
      <c r="AG4471">
        <f t="shared" si="294"/>
        <v>0.16853932584269662</v>
      </c>
      <c r="AH4471">
        <f t="shared" si="295"/>
        <v>2.247191011235955E-2</v>
      </c>
      <c r="AI4471">
        <f t="shared" si="296"/>
        <v>9.5505617977528087E-2</v>
      </c>
      <c r="AJ4471">
        <f t="shared" si="297"/>
        <v>0.29213483146067415</v>
      </c>
    </row>
    <row r="4472" spans="1:38" x14ac:dyDescent="0.2">
      <c r="A4472" t="s">
        <v>3007</v>
      </c>
      <c r="B4472">
        <v>679</v>
      </c>
      <c r="C4472">
        <v>862</v>
      </c>
      <c r="D4472">
        <f>C4472-B4472</f>
        <v>183</v>
      </c>
      <c r="E4472">
        <v>0.15190000000000001</v>
      </c>
      <c r="F4472">
        <v>2.0799999999999999E-4</v>
      </c>
      <c r="G4472">
        <v>6</v>
      </c>
      <c r="H4472" t="s">
        <v>35</v>
      </c>
      <c r="I4472" t="s">
        <v>33</v>
      </c>
      <c r="J4472">
        <v>2.7189999999999999</v>
      </c>
      <c r="K4472">
        <v>3</v>
      </c>
      <c r="L4472">
        <v>0</v>
      </c>
      <c r="M4472">
        <v>8</v>
      </c>
      <c r="N4472">
        <v>8</v>
      </c>
      <c r="O4472">
        <v>0</v>
      </c>
      <c r="P4472">
        <v>7</v>
      </c>
      <c r="Q4472">
        <v>1</v>
      </c>
      <c r="R4472">
        <v>4</v>
      </c>
      <c r="S4472">
        <v>11</v>
      </c>
      <c r="T4472">
        <v>5</v>
      </c>
      <c r="U4472">
        <v>1</v>
      </c>
      <c r="V4472">
        <v>6</v>
      </c>
      <c r="W4472">
        <v>4</v>
      </c>
      <c r="X4472">
        <v>4</v>
      </c>
      <c r="Y4472">
        <v>11</v>
      </c>
      <c r="Z4472">
        <v>7</v>
      </c>
      <c r="AA4472">
        <v>8</v>
      </c>
      <c r="AB4472">
        <v>1</v>
      </c>
      <c r="AC4472">
        <v>0</v>
      </c>
      <c r="AD4472">
        <v>0</v>
      </c>
      <c r="AE4472">
        <f>SUM(M4472:N4472)/SUM(K4472:AD4472)</f>
        <v>0.1797752808988764</v>
      </c>
      <c r="AF4472">
        <f>SUM(S4472,Y4472)/SUM(K4472:AD4472)</f>
        <v>0.24719101123595505</v>
      </c>
      <c r="AG4472">
        <f t="shared" si="294"/>
        <v>0.15730337078651685</v>
      </c>
      <c r="AH4472">
        <f t="shared" si="295"/>
        <v>0</v>
      </c>
      <c r="AI4472">
        <f t="shared" si="296"/>
        <v>0.12359550561797752</v>
      </c>
      <c r="AJ4472">
        <f t="shared" si="297"/>
        <v>0.29213483146067415</v>
      </c>
    </row>
    <row r="4473" spans="1:38" x14ac:dyDescent="0.2">
      <c r="A4473" t="s">
        <v>1191</v>
      </c>
      <c r="B4473">
        <v>250</v>
      </c>
      <c r="C4473">
        <v>427</v>
      </c>
      <c r="D4473">
        <f>C4473-B4473</f>
        <v>177</v>
      </c>
      <c r="E4473">
        <v>0.19020000000000001</v>
      </c>
      <c r="F4473" s="1">
        <v>1.9999999999999999E-6</v>
      </c>
      <c r="G4473">
        <v>18</v>
      </c>
      <c r="H4473" t="s">
        <v>35</v>
      </c>
      <c r="I4473" t="s">
        <v>133</v>
      </c>
      <c r="J4473">
        <v>2.5529999999999999</v>
      </c>
      <c r="K4473">
        <v>4</v>
      </c>
      <c r="L4473">
        <v>0</v>
      </c>
      <c r="M4473">
        <v>7</v>
      </c>
      <c r="N4473">
        <v>10</v>
      </c>
      <c r="O4473">
        <v>0</v>
      </c>
      <c r="P4473">
        <v>2</v>
      </c>
      <c r="Q4473">
        <v>0</v>
      </c>
      <c r="R4473">
        <v>5</v>
      </c>
      <c r="S4473">
        <v>14</v>
      </c>
      <c r="T4473">
        <v>6</v>
      </c>
      <c r="U4473">
        <v>1</v>
      </c>
      <c r="V4473">
        <v>17</v>
      </c>
      <c r="W4473">
        <v>1</v>
      </c>
      <c r="X4473">
        <v>6</v>
      </c>
      <c r="Y4473">
        <v>10</v>
      </c>
      <c r="Z4473">
        <v>5</v>
      </c>
      <c r="AA4473">
        <v>5</v>
      </c>
      <c r="AB4473">
        <v>2</v>
      </c>
      <c r="AC4473">
        <v>1</v>
      </c>
      <c r="AD4473">
        <v>1</v>
      </c>
      <c r="AE4473">
        <f>SUM(M4473:N4473)/SUM(K4473:AD4473)</f>
        <v>0.17525773195876287</v>
      </c>
      <c r="AF4473">
        <f>SUM(S4473,Y4473)/SUM(K4473:AD4473)</f>
        <v>0.24742268041237114</v>
      </c>
      <c r="AG4473">
        <f t="shared" si="294"/>
        <v>7.2164948453608241E-2</v>
      </c>
      <c r="AH4473">
        <f t="shared" si="295"/>
        <v>2.0618556701030927E-2</v>
      </c>
      <c r="AI4473">
        <f t="shared" si="296"/>
        <v>0.14432989690721648</v>
      </c>
      <c r="AJ4473">
        <f t="shared" si="297"/>
        <v>0.34020618556701032</v>
      </c>
    </row>
    <row r="4474" spans="1:38" x14ac:dyDescent="0.2">
      <c r="A4474" t="s">
        <v>2494</v>
      </c>
      <c r="B4474">
        <v>103</v>
      </c>
      <c r="C4474">
        <v>224</v>
      </c>
      <c r="D4474">
        <f>C4474-B4474</f>
        <v>121</v>
      </c>
      <c r="E4474">
        <v>0.25230000000000002</v>
      </c>
      <c r="F4474">
        <v>2.408E-3</v>
      </c>
      <c r="G4474">
        <v>42</v>
      </c>
      <c r="H4474" t="s">
        <v>35</v>
      </c>
      <c r="I4474" t="s">
        <v>33</v>
      </c>
      <c r="J4474">
        <v>2.9169999999999998</v>
      </c>
      <c r="K4474">
        <v>1</v>
      </c>
      <c r="L4474">
        <v>0</v>
      </c>
      <c r="M4474">
        <v>12</v>
      </c>
      <c r="N4474">
        <v>10</v>
      </c>
      <c r="O4474">
        <v>0</v>
      </c>
      <c r="P4474">
        <v>5</v>
      </c>
      <c r="Q4474">
        <v>1</v>
      </c>
      <c r="R4474">
        <v>3</v>
      </c>
      <c r="S4474">
        <v>17</v>
      </c>
      <c r="T4474">
        <v>9</v>
      </c>
      <c r="U4474">
        <v>3</v>
      </c>
      <c r="V4474">
        <v>5</v>
      </c>
      <c r="W4474">
        <v>2</v>
      </c>
      <c r="X4474">
        <v>3</v>
      </c>
      <c r="Y4474">
        <v>8</v>
      </c>
      <c r="Z4474">
        <v>6</v>
      </c>
      <c r="AA4474">
        <v>5</v>
      </c>
      <c r="AB4474">
        <v>4</v>
      </c>
      <c r="AC4474">
        <v>3</v>
      </c>
      <c r="AD4474">
        <v>4</v>
      </c>
      <c r="AE4474">
        <f>SUM(M4474:N4474)/SUM(K4474:AD4474)</f>
        <v>0.21782178217821782</v>
      </c>
      <c r="AF4474">
        <f>SUM(S4474,Y4474)/SUM(K4474:AD4474)</f>
        <v>0.24752475247524752</v>
      </c>
      <c r="AG4474">
        <f t="shared" si="294"/>
        <v>7.9207920792079209E-2</v>
      </c>
      <c r="AH4474">
        <f t="shared" si="295"/>
        <v>6.9306930693069313E-2</v>
      </c>
      <c r="AI4474">
        <f t="shared" si="296"/>
        <v>0.18811881188118812</v>
      </c>
      <c r="AJ4474">
        <f t="shared" si="297"/>
        <v>0.19801980198019803</v>
      </c>
    </row>
    <row r="4475" spans="1:38" x14ac:dyDescent="0.2">
      <c r="A4475" t="s">
        <v>2612</v>
      </c>
      <c r="B4475">
        <v>248</v>
      </c>
      <c r="C4475">
        <v>376</v>
      </c>
      <c r="D4475">
        <f>C4475-B4475</f>
        <v>128</v>
      </c>
      <c r="E4475">
        <v>0.17979999999999999</v>
      </c>
      <c r="F4475">
        <v>1.5809999999999999E-3</v>
      </c>
      <c r="G4475">
        <v>18</v>
      </c>
      <c r="H4475" t="s">
        <v>35</v>
      </c>
      <c r="I4475" t="s">
        <v>33</v>
      </c>
      <c r="J4475">
        <v>3.0590000000000002</v>
      </c>
      <c r="K4475">
        <v>5</v>
      </c>
      <c r="L4475">
        <v>0</v>
      </c>
      <c r="M4475">
        <v>0</v>
      </c>
      <c r="N4475">
        <v>17</v>
      </c>
      <c r="O4475">
        <v>3</v>
      </c>
      <c r="P4475">
        <v>1</v>
      </c>
      <c r="Q4475">
        <v>3</v>
      </c>
      <c r="R4475">
        <v>4</v>
      </c>
      <c r="S4475">
        <v>15</v>
      </c>
      <c r="T4475">
        <v>10</v>
      </c>
      <c r="U4475">
        <v>3</v>
      </c>
      <c r="V4475">
        <v>3</v>
      </c>
      <c r="W4475">
        <v>4</v>
      </c>
      <c r="X4475">
        <v>9</v>
      </c>
      <c r="Y4475">
        <v>11</v>
      </c>
      <c r="Z4475">
        <v>6</v>
      </c>
      <c r="AA4475">
        <v>6</v>
      </c>
      <c r="AB4475">
        <v>2</v>
      </c>
      <c r="AC4475">
        <v>0</v>
      </c>
      <c r="AD4475">
        <v>3</v>
      </c>
      <c r="AE4475">
        <f>SUM(M4475:N4475)/SUM(K4475:AD4475)</f>
        <v>0.16190476190476191</v>
      </c>
      <c r="AF4475">
        <f>SUM(S4475,Y4475)/SUM(K4475:AD4475)</f>
        <v>0.24761904761904763</v>
      </c>
      <c r="AG4475">
        <f t="shared" si="294"/>
        <v>9.5238095238095233E-2</v>
      </c>
      <c r="AH4475">
        <f t="shared" si="295"/>
        <v>5.7142857142857141E-2</v>
      </c>
      <c r="AI4475">
        <f t="shared" si="296"/>
        <v>0.18095238095238095</v>
      </c>
      <c r="AJ4475">
        <f t="shared" si="297"/>
        <v>0.25714285714285712</v>
      </c>
    </row>
    <row r="4476" spans="1:38" x14ac:dyDescent="0.2">
      <c r="A4476" t="s">
        <v>1244</v>
      </c>
      <c r="B4476">
        <v>39</v>
      </c>
      <c r="C4476">
        <v>226</v>
      </c>
      <c r="D4476">
        <f>C4476-B4476</f>
        <v>187</v>
      </c>
      <c r="E4476">
        <v>0.34639999999999999</v>
      </c>
      <c r="F4476">
        <v>1.1022000000000001E-2</v>
      </c>
      <c r="G4476">
        <v>66</v>
      </c>
      <c r="H4476" t="s">
        <v>35</v>
      </c>
      <c r="I4476" t="s">
        <v>51</v>
      </c>
      <c r="J4476">
        <v>3.0649999999999999</v>
      </c>
      <c r="K4476">
        <v>2</v>
      </c>
      <c r="L4476">
        <v>1</v>
      </c>
      <c r="M4476">
        <v>7</v>
      </c>
      <c r="N4476">
        <v>5</v>
      </c>
      <c r="O4476">
        <v>5</v>
      </c>
      <c r="P4476">
        <v>16</v>
      </c>
      <c r="Q4476">
        <v>3</v>
      </c>
      <c r="R4476">
        <v>3</v>
      </c>
      <c r="S4476">
        <v>19</v>
      </c>
      <c r="T4476">
        <v>5</v>
      </c>
      <c r="U4476">
        <v>1</v>
      </c>
      <c r="V4476">
        <v>7</v>
      </c>
      <c r="W4476">
        <v>6</v>
      </c>
      <c r="X4476">
        <v>6</v>
      </c>
      <c r="Y4476">
        <v>8</v>
      </c>
      <c r="Z4476">
        <v>5</v>
      </c>
      <c r="AA4476">
        <v>3</v>
      </c>
      <c r="AB4476">
        <v>5</v>
      </c>
      <c r="AC4476">
        <v>0</v>
      </c>
      <c r="AD4476">
        <v>2</v>
      </c>
      <c r="AE4476">
        <f>SUM(M4476:N4476)/SUM(K4476:AD4476)</f>
        <v>0.11009174311926606</v>
      </c>
      <c r="AF4476">
        <f>SUM(S4476,Y4476)/SUM(K4476:AD4476)</f>
        <v>0.24770642201834864</v>
      </c>
      <c r="AG4476">
        <f t="shared" si="294"/>
        <v>0.22018348623853212</v>
      </c>
      <c r="AH4476">
        <f t="shared" si="295"/>
        <v>6.4220183486238536E-2</v>
      </c>
      <c r="AI4476">
        <f t="shared" si="296"/>
        <v>0.12844036697247707</v>
      </c>
      <c r="AJ4476">
        <f t="shared" si="297"/>
        <v>0.22935779816513763</v>
      </c>
    </row>
    <row r="4477" spans="1:38" x14ac:dyDescent="0.2">
      <c r="A4477" t="s">
        <v>1624</v>
      </c>
      <c r="B4477">
        <v>812</v>
      </c>
      <c r="C4477">
        <v>1010</v>
      </c>
      <c r="D4477">
        <f>C4477-B4477</f>
        <v>198</v>
      </c>
      <c r="E4477">
        <v>0.16209999999999999</v>
      </c>
      <c r="F4477">
        <v>8.2100000000000001E-4</v>
      </c>
      <c r="G4477">
        <v>6</v>
      </c>
      <c r="H4477" t="s">
        <v>46</v>
      </c>
      <c r="I4477" t="s">
        <v>36</v>
      </c>
      <c r="J4477">
        <v>3.04</v>
      </c>
      <c r="K4477">
        <v>6</v>
      </c>
      <c r="L4477">
        <v>0</v>
      </c>
      <c r="M4477">
        <v>8</v>
      </c>
      <c r="N4477">
        <v>10</v>
      </c>
      <c r="O4477">
        <v>3</v>
      </c>
      <c r="P4477">
        <v>9</v>
      </c>
      <c r="Q4477">
        <v>1</v>
      </c>
      <c r="R4477">
        <v>5</v>
      </c>
      <c r="S4477">
        <v>22</v>
      </c>
      <c r="T4477">
        <v>5</v>
      </c>
      <c r="U4477">
        <v>2</v>
      </c>
      <c r="V4477">
        <v>9</v>
      </c>
      <c r="W4477">
        <v>3</v>
      </c>
      <c r="X4477">
        <v>4</v>
      </c>
      <c r="Y4477">
        <v>6</v>
      </c>
      <c r="Z4477">
        <v>10</v>
      </c>
      <c r="AA4477">
        <v>4</v>
      </c>
      <c r="AB4477">
        <v>4</v>
      </c>
      <c r="AC4477">
        <v>0</v>
      </c>
      <c r="AD4477">
        <v>2</v>
      </c>
      <c r="AE4477">
        <f>SUM(M4477:N4477)/SUM(K4477:AD4477)</f>
        <v>0.15929203539823009</v>
      </c>
      <c r="AF4477">
        <f>SUM(S4477,Y4477)/SUM(K4477:AD4477)</f>
        <v>0.24778761061946902</v>
      </c>
      <c r="AG4477">
        <f t="shared" si="294"/>
        <v>0.15929203539823009</v>
      </c>
      <c r="AH4477">
        <f t="shared" si="295"/>
        <v>4.4247787610619468E-2</v>
      </c>
      <c r="AI4477">
        <f t="shared" si="296"/>
        <v>0.1415929203539823</v>
      </c>
      <c r="AJ4477">
        <f t="shared" si="297"/>
        <v>0.24778761061946902</v>
      </c>
      <c r="AK4477">
        <v>1</v>
      </c>
      <c r="AL4477">
        <v>1</v>
      </c>
    </row>
    <row r="4478" spans="1:38" x14ac:dyDescent="0.2">
      <c r="A4478" t="s">
        <v>2143</v>
      </c>
      <c r="B4478">
        <v>239</v>
      </c>
      <c r="C4478">
        <v>437</v>
      </c>
      <c r="D4478">
        <f>C4478-B4478</f>
        <v>198</v>
      </c>
      <c r="E4478">
        <v>0.28620000000000001</v>
      </c>
      <c r="F4478">
        <v>2.7E-4</v>
      </c>
      <c r="G4478">
        <v>54</v>
      </c>
      <c r="H4478" t="s">
        <v>46</v>
      </c>
      <c r="I4478" t="s">
        <v>1364</v>
      </c>
      <c r="J4478">
        <v>2.774</v>
      </c>
      <c r="K4478">
        <v>4</v>
      </c>
      <c r="L4478">
        <v>0</v>
      </c>
      <c r="M4478">
        <v>8</v>
      </c>
      <c r="N4478">
        <v>11</v>
      </c>
      <c r="O4478">
        <v>0</v>
      </c>
      <c r="P4478">
        <v>10</v>
      </c>
      <c r="Q4478">
        <v>2</v>
      </c>
      <c r="R4478">
        <v>1</v>
      </c>
      <c r="S4478">
        <v>18</v>
      </c>
      <c r="T4478">
        <v>5</v>
      </c>
      <c r="U4478">
        <v>3</v>
      </c>
      <c r="V4478">
        <v>8</v>
      </c>
      <c r="W4478">
        <v>3</v>
      </c>
      <c r="X4478">
        <v>6</v>
      </c>
      <c r="Y4478">
        <v>11</v>
      </c>
      <c r="Z4478">
        <v>9</v>
      </c>
      <c r="AA4478">
        <v>7</v>
      </c>
      <c r="AB4478">
        <v>7</v>
      </c>
      <c r="AC4478">
        <v>0</v>
      </c>
      <c r="AD4478">
        <v>4</v>
      </c>
      <c r="AE4478">
        <f>SUM(M4478:N4478)/SUM(K4478:AD4478)</f>
        <v>0.1623931623931624</v>
      </c>
      <c r="AF4478">
        <f>SUM(S4478,Y4478)/SUM(K4478:AD4478)</f>
        <v>0.24786324786324787</v>
      </c>
      <c r="AG4478">
        <f t="shared" si="294"/>
        <v>0.14529914529914531</v>
      </c>
      <c r="AH4478">
        <f t="shared" si="295"/>
        <v>3.4188034188034191E-2</v>
      </c>
      <c r="AI4478">
        <f t="shared" si="296"/>
        <v>0.13675213675213677</v>
      </c>
      <c r="AJ4478">
        <f t="shared" si="297"/>
        <v>0.27350427350427353</v>
      </c>
      <c r="AK4478">
        <v>4</v>
      </c>
      <c r="AL4478">
        <v>0</v>
      </c>
    </row>
    <row r="4479" spans="1:38" x14ac:dyDescent="0.2">
      <c r="A4479" t="s">
        <v>2263</v>
      </c>
      <c r="B4479">
        <v>26</v>
      </c>
      <c r="C4479">
        <v>336</v>
      </c>
      <c r="D4479">
        <f>C4479-B4479</f>
        <v>310</v>
      </c>
      <c r="E4479">
        <v>0.16120000000000001</v>
      </c>
      <c r="F4479">
        <v>3.3440000000000002E-3</v>
      </c>
      <c r="G4479">
        <v>6</v>
      </c>
      <c r="H4479" t="s">
        <v>46</v>
      </c>
      <c r="I4479" t="s">
        <v>36</v>
      </c>
      <c r="J4479">
        <v>2.669</v>
      </c>
      <c r="K4479">
        <v>5</v>
      </c>
      <c r="L4479">
        <v>0</v>
      </c>
      <c r="M4479">
        <v>9</v>
      </c>
      <c r="N4479">
        <v>10</v>
      </c>
      <c r="O4479">
        <v>2</v>
      </c>
      <c r="P4479">
        <v>8</v>
      </c>
      <c r="Q4479">
        <v>4</v>
      </c>
      <c r="R4479">
        <v>3</v>
      </c>
      <c r="S4479">
        <v>26</v>
      </c>
      <c r="T4479">
        <v>6</v>
      </c>
      <c r="U4479">
        <v>2</v>
      </c>
      <c r="V4479">
        <v>10</v>
      </c>
      <c r="W4479">
        <v>6</v>
      </c>
      <c r="X4479">
        <v>6</v>
      </c>
      <c r="Y4479">
        <v>7</v>
      </c>
      <c r="Z4479">
        <v>18</v>
      </c>
      <c r="AA4479">
        <v>10</v>
      </c>
      <c r="AB4479">
        <v>1</v>
      </c>
      <c r="AC4479">
        <v>0</v>
      </c>
      <c r="AD4479">
        <v>0</v>
      </c>
      <c r="AE4479">
        <f>SUM(M4479:N4479)/SUM(K4479:AD4479)</f>
        <v>0.14285714285714285</v>
      </c>
      <c r="AF4479">
        <f>SUM(S4479,Y4479)/SUM(K4479:AD4479)</f>
        <v>0.24812030075187969</v>
      </c>
      <c r="AG4479">
        <f t="shared" si="294"/>
        <v>0.14285714285714285</v>
      </c>
      <c r="AH4479">
        <f t="shared" si="295"/>
        <v>1.5037593984962405E-2</v>
      </c>
      <c r="AI4479">
        <f t="shared" si="296"/>
        <v>9.0225563909774431E-2</v>
      </c>
      <c r="AJ4479">
        <f t="shared" si="297"/>
        <v>0.36090225563909772</v>
      </c>
    </row>
    <row r="4480" spans="1:38" x14ac:dyDescent="0.2">
      <c r="A4480" t="s">
        <v>3151</v>
      </c>
      <c r="B4480">
        <v>1214</v>
      </c>
      <c r="C4480">
        <v>1496</v>
      </c>
      <c r="D4480">
        <f>C4480-B4480</f>
        <v>282</v>
      </c>
      <c r="E4480">
        <v>8.7499999999999994E-2</v>
      </c>
      <c r="F4480">
        <v>1.3100000000000001E-4</v>
      </c>
      <c r="G4480">
        <v>6</v>
      </c>
      <c r="H4480" t="s">
        <v>35</v>
      </c>
      <c r="I4480" t="s">
        <v>40</v>
      </c>
      <c r="J4480">
        <v>2.8279999999999998</v>
      </c>
      <c r="K4480">
        <v>4</v>
      </c>
      <c r="L4480">
        <v>0</v>
      </c>
      <c r="M4480">
        <v>16</v>
      </c>
      <c r="N4480">
        <v>9</v>
      </c>
      <c r="O4480">
        <v>0</v>
      </c>
      <c r="P4480">
        <v>12</v>
      </c>
      <c r="Q4480">
        <v>4</v>
      </c>
      <c r="R4480">
        <v>8</v>
      </c>
      <c r="S4480">
        <v>27</v>
      </c>
      <c r="T4480">
        <v>8</v>
      </c>
      <c r="U4480">
        <v>2</v>
      </c>
      <c r="V4480">
        <v>9</v>
      </c>
      <c r="W4480">
        <v>5</v>
      </c>
      <c r="X4480">
        <v>5</v>
      </c>
      <c r="Y4480">
        <v>7</v>
      </c>
      <c r="Z4480">
        <v>7</v>
      </c>
      <c r="AA4480">
        <v>8</v>
      </c>
      <c r="AB4480">
        <v>2</v>
      </c>
      <c r="AC4480">
        <v>1</v>
      </c>
      <c r="AD4480">
        <v>3</v>
      </c>
      <c r="AE4480">
        <f>SUM(M4480:N4480)/SUM(K4480:AD4480)</f>
        <v>0.18248175182481752</v>
      </c>
      <c r="AF4480">
        <f>SUM(S4480,Y4480)/SUM(K4480:AD4480)</f>
        <v>0.24817518248175183</v>
      </c>
      <c r="AG4480">
        <f t="shared" si="294"/>
        <v>0.15328467153284672</v>
      </c>
      <c r="AH4480">
        <f t="shared" si="295"/>
        <v>2.9197080291970802E-2</v>
      </c>
      <c r="AI4480">
        <f t="shared" si="296"/>
        <v>0.145985401459854</v>
      </c>
      <c r="AJ4480">
        <f t="shared" si="297"/>
        <v>0.24087591240875914</v>
      </c>
    </row>
    <row r="4481" spans="1:38" x14ac:dyDescent="0.2">
      <c r="A4481" t="s">
        <v>1970</v>
      </c>
      <c r="B4481">
        <v>393</v>
      </c>
      <c r="C4481">
        <v>1065</v>
      </c>
      <c r="D4481">
        <f>C4481-B4481</f>
        <v>672</v>
      </c>
      <c r="E4481">
        <v>0.30070000000000002</v>
      </c>
      <c r="F4481">
        <v>7.8999999999999996E-5</v>
      </c>
      <c r="G4481">
        <v>54</v>
      </c>
      <c r="H4481" t="s">
        <v>46</v>
      </c>
      <c r="I4481" t="s">
        <v>33</v>
      </c>
      <c r="J4481">
        <v>2.6259999999999999</v>
      </c>
      <c r="K4481">
        <v>16</v>
      </c>
      <c r="L4481">
        <v>0</v>
      </c>
      <c r="M4481">
        <v>29</v>
      </c>
      <c r="N4481">
        <v>40</v>
      </c>
      <c r="O4481">
        <v>5</v>
      </c>
      <c r="P4481">
        <v>29</v>
      </c>
      <c r="Q4481">
        <v>6</v>
      </c>
      <c r="R4481">
        <v>10</v>
      </c>
      <c r="S4481">
        <v>47</v>
      </c>
      <c r="T4481">
        <v>6</v>
      </c>
      <c r="U4481">
        <v>1</v>
      </c>
      <c r="V4481">
        <v>16</v>
      </c>
      <c r="W4481">
        <v>11</v>
      </c>
      <c r="X4481">
        <v>11</v>
      </c>
      <c r="Y4481">
        <v>24</v>
      </c>
      <c r="Z4481">
        <v>14</v>
      </c>
      <c r="AA4481">
        <v>8</v>
      </c>
      <c r="AB4481">
        <v>11</v>
      </c>
      <c r="AC4481">
        <v>1</v>
      </c>
      <c r="AD4481">
        <v>1</v>
      </c>
      <c r="AE4481">
        <f>SUM(M4481:N4481)/SUM(K4481:AD4481)</f>
        <v>0.24125874125874125</v>
      </c>
      <c r="AF4481">
        <f>SUM(S4481,Y4481)/SUM(K4481:AD4481)</f>
        <v>0.24825174825174826</v>
      </c>
      <c r="AG4481">
        <f t="shared" si="294"/>
        <v>0.19580419580419581</v>
      </c>
      <c r="AH4481">
        <f t="shared" si="295"/>
        <v>2.4475524475524476E-2</v>
      </c>
      <c r="AI4481">
        <f t="shared" si="296"/>
        <v>9.7902097902097904E-2</v>
      </c>
      <c r="AJ4481">
        <f t="shared" si="297"/>
        <v>0.19230769230769232</v>
      </c>
      <c r="AK4481">
        <v>12</v>
      </c>
      <c r="AL4481">
        <v>1</v>
      </c>
    </row>
    <row r="4482" spans="1:38" x14ac:dyDescent="0.2">
      <c r="A4482" t="s">
        <v>1022</v>
      </c>
      <c r="B4482">
        <v>32</v>
      </c>
      <c r="C4482">
        <v>382</v>
      </c>
      <c r="D4482">
        <f>C4482-B4482</f>
        <v>350</v>
      </c>
      <c r="E4482">
        <v>0.41070000000000001</v>
      </c>
      <c r="F4482">
        <v>7.4999999999999993E-5</v>
      </c>
      <c r="G4482">
        <v>78</v>
      </c>
      <c r="H4482" t="s">
        <v>32</v>
      </c>
      <c r="I4482" t="s">
        <v>49</v>
      </c>
      <c r="J4482">
        <v>2.472</v>
      </c>
      <c r="K4482">
        <v>9</v>
      </c>
      <c r="L4482">
        <v>0</v>
      </c>
      <c r="M4482">
        <v>12</v>
      </c>
      <c r="N4482">
        <v>39</v>
      </c>
      <c r="O4482">
        <v>3</v>
      </c>
      <c r="P4482">
        <v>11</v>
      </c>
      <c r="Q4482">
        <v>2</v>
      </c>
      <c r="R4482">
        <v>3</v>
      </c>
      <c r="S4482">
        <v>35</v>
      </c>
      <c r="T4482">
        <v>9</v>
      </c>
      <c r="U4482">
        <v>2</v>
      </c>
      <c r="V4482">
        <v>6</v>
      </c>
      <c r="W4482">
        <v>5</v>
      </c>
      <c r="X4482">
        <v>8</v>
      </c>
      <c r="Y4482">
        <v>7</v>
      </c>
      <c r="Z4482">
        <v>11</v>
      </c>
      <c r="AA4482">
        <v>4</v>
      </c>
      <c r="AB4482">
        <v>2</v>
      </c>
      <c r="AC4482">
        <v>0</v>
      </c>
      <c r="AD4482">
        <v>1</v>
      </c>
      <c r="AE4482">
        <f>SUM(M4482:N4482)/SUM(K4482:AD4482)</f>
        <v>0.30177514792899407</v>
      </c>
      <c r="AF4482">
        <f>SUM(S4482,Y4482)/SUM(K4482:AD4482)</f>
        <v>0.24852071005917159</v>
      </c>
      <c r="AG4482">
        <f t="shared" si="294"/>
        <v>0.14792899408284024</v>
      </c>
      <c r="AH4482">
        <f t="shared" si="295"/>
        <v>2.3668639053254437E-2</v>
      </c>
      <c r="AI4482">
        <f t="shared" si="296"/>
        <v>9.4674556213017749E-2</v>
      </c>
      <c r="AJ4482">
        <f t="shared" si="297"/>
        <v>0.18343195266272189</v>
      </c>
      <c r="AK4482">
        <v>4</v>
      </c>
      <c r="AL4482">
        <v>0</v>
      </c>
    </row>
    <row r="4483" spans="1:38" x14ac:dyDescent="0.2">
      <c r="A4483" t="s">
        <v>490</v>
      </c>
      <c r="B4483">
        <v>16</v>
      </c>
      <c r="C4483">
        <v>498</v>
      </c>
      <c r="D4483">
        <f>C4483-B4483</f>
        <v>482</v>
      </c>
      <c r="E4483">
        <v>0.19370000000000001</v>
      </c>
      <c r="F4483">
        <v>0</v>
      </c>
      <c r="G4483">
        <v>18</v>
      </c>
      <c r="H4483" t="s">
        <v>46</v>
      </c>
      <c r="I4483" t="s">
        <v>36</v>
      </c>
      <c r="J4483">
        <v>2.516</v>
      </c>
      <c r="K4483">
        <v>8</v>
      </c>
      <c r="L4483">
        <v>0</v>
      </c>
      <c r="M4483">
        <v>17</v>
      </c>
      <c r="N4483">
        <v>22</v>
      </c>
      <c r="O4483">
        <v>3</v>
      </c>
      <c r="P4483">
        <v>23</v>
      </c>
      <c r="Q4483">
        <v>1</v>
      </c>
      <c r="R4483">
        <v>4</v>
      </c>
      <c r="S4483">
        <v>37</v>
      </c>
      <c r="T4483">
        <v>1</v>
      </c>
      <c r="U4483">
        <v>1</v>
      </c>
      <c r="V4483">
        <v>6</v>
      </c>
      <c r="W4483">
        <v>7</v>
      </c>
      <c r="X4483">
        <v>13</v>
      </c>
      <c r="Y4483">
        <v>9</v>
      </c>
      <c r="Z4483">
        <v>17</v>
      </c>
      <c r="AA4483">
        <v>8</v>
      </c>
      <c r="AB4483">
        <v>5</v>
      </c>
      <c r="AC4483">
        <v>0</v>
      </c>
      <c r="AD4483">
        <v>3</v>
      </c>
      <c r="AE4483">
        <f>SUM(M4483:N4483)/SUM(K4483:AD4483)</f>
        <v>0.21081081081081082</v>
      </c>
      <c r="AF4483">
        <f>SUM(S4483,Y4483)/SUM(K4483:AD4483)</f>
        <v>0.24864864864864866</v>
      </c>
      <c r="AG4483">
        <f t="shared" ref="AG4483:AG4546" si="298">SUM(P4483,K4483,W4483)/SUM(K4483:AD4483)</f>
        <v>0.20540540540540542</v>
      </c>
      <c r="AH4483">
        <f t="shared" ref="AH4483:AH4546" si="299">SUM(AC4483,AD4483,O4483)/SUM(K4483:AD4483)</f>
        <v>3.2432432432432434E-2</v>
      </c>
      <c r="AI4483">
        <f t="shared" ref="AI4483:AI4546" si="300">SUM(R4483,T4483,AB4483,U4483)/SUM(K4483:AD4483)</f>
        <v>5.9459459459459463E-2</v>
      </c>
      <c r="AJ4483">
        <f t="shared" ref="AJ4483:AJ4546" si="301">SUM(Q4483,X4483,V4483,AA4483,Z4483,L4483)/SUM(K4483:AD4483)</f>
        <v>0.24324324324324326</v>
      </c>
      <c r="AK4483">
        <v>3</v>
      </c>
      <c r="AL4483">
        <v>0</v>
      </c>
    </row>
    <row r="4484" spans="1:38" x14ac:dyDescent="0.2">
      <c r="A4484" t="s">
        <v>2930</v>
      </c>
      <c r="B4484">
        <v>12</v>
      </c>
      <c r="C4484">
        <v>64</v>
      </c>
      <c r="D4484">
        <f>C4484-B4484</f>
        <v>52</v>
      </c>
      <c r="E4484">
        <v>0.23810000000000001</v>
      </c>
      <c r="F4484">
        <v>2.1900000000000001E-4</v>
      </c>
      <c r="G4484">
        <v>42</v>
      </c>
      <c r="H4484" t="s">
        <v>35</v>
      </c>
      <c r="I4484" t="s">
        <v>2343</v>
      </c>
      <c r="J4484">
        <v>3.206</v>
      </c>
      <c r="K4484">
        <v>1</v>
      </c>
      <c r="L4484">
        <v>1</v>
      </c>
      <c r="M4484">
        <v>0</v>
      </c>
      <c r="N4484">
        <v>1</v>
      </c>
      <c r="O4484">
        <v>0</v>
      </c>
      <c r="P4484">
        <v>8</v>
      </c>
      <c r="Q4484">
        <v>1</v>
      </c>
      <c r="R4484">
        <v>2</v>
      </c>
      <c r="S4484">
        <v>5</v>
      </c>
      <c r="T4484">
        <v>1</v>
      </c>
      <c r="U4484">
        <v>0</v>
      </c>
      <c r="V4484">
        <v>2</v>
      </c>
      <c r="W4484">
        <v>0</v>
      </c>
      <c r="X4484">
        <v>1</v>
      </c>
      <c r="Y4484">
        <v>3</v>
      </c>
      <c r="Z4484">
        <v>3</v>
      </c>
      <c r="AA4484">
        <v>2</v>
      </c>
      <c r="AB4484">
        <v>0</v>
      </c>
      <c r="AC4484">
        <v>0</v>
      </c>
      <c r="AD4484">
        <v>1</v>
      </c>
      <c r="AE4484">
        <f>SUM(M4484:N4484)/SUM(K4484:AD4484)</f>
        <v>3.125E-2</v>
      </c>
      <c r="AF4484">
        <f>SUM(S4484,Y4484)/SUM(K4484:AD4484)</f>
        <v>0.25</v>
      </c>
      <c r="AG4484">
        <f t="shared" si="298"/>
        <v>0.28125</v>
      </c>
      <c r="AH4484">
        <f t="shared" si="299"/>
        <v>3.125E-2</v>
      </c>
      <c r="AI4484">
        <f t="shared" si="300"/>
        <v>9.375E-2</v>
      </c>
      <c r="AJ4484">
        <f t="shared" si="301"/>
        <v>0.3125</v>
      </c>
    </row>
    <row r="4485" spans="1:38" x14ac:dyDescent="0.2">
      <c r="A4485" t="s">
        <v>1082</v>
      </c>
      <c r="B4485">
        <v>80</v>
      </c>
      <c r="C4485">
        <v>111</v>
      </c>
      <c r="D4485">
        <f>C4485-B4485</f>
        <v>31</v>
      </c>
      <c r="E4485">
        <v>0.10780000000000001</v>
      </c>
      <c r="F4485">
        <v>6.8820000000000001E-3</v>
      </c>
      <c r="G4485">
        <v>6</v>
      </c>
      <c r="H4485" t="s">
        <v>35</v>
      </c>
      <c r="I4485" t="s">
        <v>658</v>
      </c>
      <c r="J4485">
        <v>3.7669999999999999</v>
      </c>
      <c r="K4485">
        <v>1</v>
      </c>
      <c r="L4485">
        <v>0</v>
      </c>
      <c r="M4485">
        <v>0</v>
      </c>
      <c r="N4485">
        <v>1</v>
      </c>
      <c r="O4485">
        <v>0</v>
      </c>
      <c r="P4485">
        <v>5</v>
      </c>
      <c r="Q4485">
        <v>0</v>
      </c>
      <c r="R4485">
        <v>0</v>
      </c>
      <c r="S4485">
        <v>5</v>
      </c>
      <c r="T4485">
        <v>3</v>
      </c>
      <c r="U4485">
        <v>1</v>
      </c>
      <c r="V4485">
        <v>0</v>
      </c>
      <c r="W4485">
        <v>0</v>
      </c>
      <c r="X4485">
        <v>1</v>
      </c>
      <c r="Y4485">
        <v>1</v>
      </c>
      <c r="Z4485">
        <v>2</v>
      </c>
      <c r="AA4485">
        <v>2</v>
      </c>
      <c r="AB4485">
        <v>1</v>
      </c>
      <c r="AC4485">
        <v>1</v>
      </c>
      <c r="AD4485">
        <v>0</v>
      </c>
      <c r="AE4485">
        <f>SUM(M4485:N4485)/SUM(K4485:AD4485)</f>
        <v>4.1666666666666664E-2</v>
      </c>
      <c r="AF4485">
        <f>SUM(S4485,Y4485)/SUM(K4485:AD4485)</f>
        <v>0.25</v>
      </c>
      <c r="AG4485">
        <f t="shared" si="298"/>
        <v>0.25</v>
      </c>
      <c r="AH4485">
        <f t="shared" si="299"/>
        <v>4.1666666666666664E-2</v>
      </c>
      <c r="AI4485">
        <f t="shared" si="300"/>
        <v>0.20833333333333334</v>
      </c>
      <c r="AJ4485">
        <f t="shared" si="301"/>
        <v>0.20833333333333334</v>
      </c>
    </row>
    <row r="4486" spans="1:38" x14ac:dyDescent="0.2">
      <c r="A4486" t="s">
        <v>3108</v>
      </c>
      <c r="B4486">
        <v>187</v>
      </c>
      <c r="C4486">
        <v>211</v>
      </c>
      <c r="D4486">
        <f>C4486-B4486</f>
        <v>24</v>
      </c>
      <c r="E4486">
        <v>0.13489999999999999</v>
      </c>
      <c r="F4486">
        <v>2.3923E-2</v>
      </c>
      <c r="G4486">
        <v>6</v>
      </c>
      <c r="H4486" t="s">
        <v>35</v>
      </c>
      <c r="I4486" t="s">
        <v>235</v>
      </c>
      <c r="J4486">
        <v>3.3079999999999998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1</v>
      </c>
      <c r="Q4486">
        <v>1</v>
      </c>
      <c r="R4486">
        <v>1</v>
      </c>
      <c r="S4486">
        <v>4</v>
      </c>
      <c r="T4486">
        <v>4</v>
      </c>
      <c r="U4486">
        <v>0</v>
      </c>
      <c r="V4486">
        <v>3</v>
      </c>
      <c r="W4486">
        <v>0</v>
      </c>
      <c r="X4486">
        <v>1</v>
      </c>
      <c r="Y4486">
        <v>2</v>
      </c>
      <c r="Z4486">
        <v>3</v>
      </c>
      <c r="AA4486">
        <v>1</v>
      </c>
      <c r="AB4486">
        <v>0</v>
      </c>
      <c r="AC4486">
        <v>0</v>
      </c>
      <c r="AD4486">
        <v>1</v>
      </c>
      <c r="AE4486">
        <f>SUM(M4486:N4486)/SUM(K4486:AD4486)</f>
        <v>4.1666666666666664E-2</v>
      </c>
      <c r="AF4486">
        <f>SUM(S4486,Y4486)/SUM(K4486:AD4486)</f>
        <v>0.25</v>
      </c>
      <c r="AG4486">
        <f t="shared" si="298"/>
        <v>8.3333333333333329E-2</v>
      </c>
      <c r="AH4486">
        <f t="shared" si="299"/>
        <v>4.1666666666666664E-2</v>
      </c>
      <c r="AI4486">
        <f t="shared" si="300"/>
        <v>0.20833333333333334</v>
      </c>
      <c r="AJ4486">
        <f t="shared" si="301"/>
        <v>0.375</v>
      </c>
    </row>
    <row r="4487" spans="1:38" x14ac:dyDescent="0.2">
      <c r="A4487" t="s">
        <v>2538</v>
      </c>
      <c r="B4487">
        <v>93</v>
      </c>
      <c r="C4487">
        <v>147</v>
      </c>
      <c r="D4487">
        <f>C4487-B4487</f>
        <v>54</v>
      </c>
      <c r="E4487">
        <v>0.16400000000000001</v>
      </c>
      <c r="F4487">
        <v>1.1169999999999999E-3</v>
      </c>
      <c r="G4487">
        <v>18</v>
      </c>
      <c r="H4487" t="s">
        <v>35</v>
      </c>
      <c r="I4487" t="s">
        <v>40</v>
      </c>
      <c r="J4487">
        <v>3.64</v>
      </c>
      <c r="K4487">
        <v>1</v>
      </c>
      <c r="L4487">
        <v>2</v>
      </c>
      <c r="M4487">
        <v>1</v>
      </c>
      <c r="N4487">
        <v>1</v>
      </c>
      <c r="O4487">
        <v>0</v>
      </c>
      <c r="P4487">
        <v>2</v>
      </c>
      <c r="Q4487">
        <v>0</v>
      </c>
      <c r="R4487">
        <v>1</v>
      </c>
      <c r="S4487">
        <v>6</v>
      </c>
      <c r="T4487">
        <v>5</v>
      </c>
      <c r="U4487">
        <v>0</v>
      </c>
      <c r="V4487">
        <v>2</v>
      </c>
      <c r="W4487">
        <v>1</v>
      </c>
      <c r="X4487">
        <v>2</v>
      </c>
      <c r="Y4487">
        <v>4</v>
      </c>
      <c r="Z4487">
        <v>7</v>
      </c>
      <c r="AA4487">
        <v>2</v>
      </c>
      <c r="AB4487">
        <v>2</v>
      </c>
      <c r="AC4487">
        <v>0</v>
      </c>
      <c r="AD4487">
        <v>1</v>
      </c>
      <c r="AE4487">
        <f>SUM(M4487:N4487)/SUM(K4487:AD4487)</f>
        <v>0.05</v>
      </c>
      <c r="AF4487">
        <f>SUM(S4487,Y4487)/SUM(K4487:AD4487)</f>
        <v>0.25</v>
      </c>
      <c r="AG4487">
        <f t="shared" si="298"/>
        <v>0.1</v>
      </c>
      <c r="AH4487">
        <f t="shared" si="299"/>
        <v>2.5000000000000001E-2</v>
      </c>
      <c r="AI4487">
        <f t="shared" si="300"/>
        <v>0.2</v>
      </c>
      <c r="AJ4487">
        <f t="shared" si="301"/>
        <v>0.375</v>
      </c>
    </row>
    <row r="4488" spans="1:38" x14ac:dyDescent="0.2">
      <c r="A4488" t="s">
        <v>1463</v>
      </c>
      <c r="B4488">
        <v>411</v>
      </c>
      <c r="C4488">
        <v>495</v>
      </c>
      <c r="D4488">
        <f>C4488-B4488</f>
        <v>84</v>
      </c>
      <c r="E4488">
        <v>0.28220000000000001</v>
      </c>
      <c r="F4488">
        <v>8.0000000000000007E-5</v>
      </c>
      <c r="G4488">
        <v>54</v>
      </c>
      <c r="H4488" t="s">
        <v>35</v>
      </c>
      <c r="I4488" t="s">
        <v>100</v>
      </c>
      <c r="J4488">
        <v>3.3940000000000001</v>
      </c>
      <c r="K4488">
        <v>4</v>
      </c>
      <c r="L4488">
        <v>1</v>
      </c>
      <c r="M4488">
        <v>2</v>
      </c>
      <c r="N4488">
        <v>1</v>
      </c>
      <c r="O4488">
        <v>0</v>
      </c>
      <c r="P4488">
        <v>3</v>
      </c>
      <c r="Q4488">
        <v>2</v>
      </c>
      <c r="R4488">
        <v>4</v>
      </c>
      <c r="S4488">
        <v>5</v>
      </c>
      <c r="T4488">
        <v>3</v>
      </c>
      <c r="U4488">
        <v>1</v>
      </c>
      <c r="V4488">
        <v>5</v>
      </c>
      <c r="W4488">
        <v>2</v>
      </c>
      <c r="X4488">
        <v>1</v>
      </c>
      <c r="Y4488">
        <v>7</v>
      </c>
      <c r="Z4488">
        <v>2</v>
      </c>
      <c r="AA4488">
        <v>3</v>
      </c>
      <c r="AB4488">
        <v>1</v>
      </c>
      <c r="AC4488">
        <v>0</v>
      </c>
      <c r="AD4488">
        <v>1</v>
      </c>
      <c r="AE4488">
        <f>SUM(M4488:N4488)/SUM(K4488:AD4488)</f>
        <v>6.25E-2</v>
      </c>
      <c r="AF4488">
        <f>SUM(S4488,Y4488)/SUM(K4488:AD4488)</f>
        <v>0.25</v>
      </c>
      <c r="AG4488">
        <f t="shared" si="298"/>
        <v>0.1875</v>
      </c>
      <c r="AH4488">
        <f t="shared" si="299"/>
        <v>2.0833333333333332E-2</v>
      </c>
      <c r="AI4488">
        <f t="shared" si="300"/>
        <v>0.1875</v>
      </c>
      <c r="AJ4488">
        <f t="shared" si="301"/>
        <v>0.29166666666666669</v>
      </c>
    </row>
    <row r="4489" spans="1:38" x14ac:dyDescent="0.2">
      <c r="A4489" t="s">
        <v>2720</v>
      </c>
      <c r="B4489">
        <v>61</v>
      </c>
      <c r="C4489">
        <v>107</v>
      </c>
      <c r="D4489">
        <f>C4489-B4489</f>
        <v>46</v>
      </c>
      <c r="E4489">
        <v>0.23150000000000001</v>
      </c>
      <c r="F4489">
        <v>2.4800000000000001E-4</v>
      </c>
      <c r="G4489">
        <v>42</v>
      </c>
      <c r="H4489" t="s">
        <v>35</v>
      </c>
      <c r="I4489" t="s">
        <v>33</v>
      </c>
      <c r="J4489">
        <v>3.5840000000000001</v>
      </c>
      <c r="K4489">
        <v>1</v>
      </c>
      <c r="L4489">
        <v>3</v>
      </c>
      <c r="M4489">
        <v>0</v>
      </c>
      <c r="N4489">
        <v>2</v>
      </c>
      <c r="O4489">
        <v>1</v>
      </c>
      <c r="P4489">
        <v>2</v>
      </c>
      <c r="Q4489">
        <v>3</v>
      </c>
      <c r="R4489">
        <v>1</v>
      </c>
      <c r="S4489">
        <v>2</v>
      </c>
      <c r="T4489">
        <v>3</v>
      </c>
      <c r="U4489">
        <v>0</v>
      </c>
      <c r="V4489">
        <v>1</v>
      </c>
      <c r="W4489">
        <v>1</v>
      </c>
      <c r="X4489">
        <v>2</v>
      </c>
      <c r="Y4489">
        <v>6</v>
      </c>
      <c r="Z4489">
        <v>0</v>
      </c>
      <c r="AA4489">
        <v>2</v>
      </c>
      <c r="AB4489">
        <v>2</v>
      </c>
      <c r="AC4489">
        <v>0</v>
      </c>
      <c r="AD4489">
        <v>0</v>
      </c>
      <c r="AE4489">
        <f>SUM(M4489:N4489)/SUM(K4489:AD4489)</f>
        <v>6.25E-2</v>
      </c>
      <c r="AF4489">
        <f>SUM(S4489,Y4489)/SUM(K4489:AD4489)</f>
        <v>0.25</v>
      </c>
      <c r="AG4489">
        <f t="shared" si="298"/>
        <v>0.125</v>
      </c>
      <c r="AH4489">
        <f t="shared" si="299"/>
        <v>3.125E-2</v>
      </c>
      <c r="AI4489">
        <f t="shared" si="300"/>
        <v>0.1875</v>
      </c>
      <c r="AJ4489">
        <f t="shared" si="301"/>
        <v>0.34375</v>
      </c>
    </row>
    <row r="4490" spans="1:38" x14ac:dyDescent="0.2">
      <c r="A4490" t="s">
        <v>1942</v>
      </c>
      <c r="B4490">
        <v>151</v>
      </c>
      <c r="C4490">
        <v>197</v>
      </c>
      <c r="D4490">
        <f>C4490-B4490</f>
        <v>46</v>
      </c>
      <c r="E4490">
        <v>0.20660000000000001</v>
      </c>
      <c r="F4490">
        <v>1.9759999999999999E-3</v>
      </c>
      <c r="G4490">
        <v>30</v>
      </c>
      <c r="H4490" t="s">
        <v>35</v>
      </c>
      <c r="I4490" t="s">
        <v>33</v>
      </c>
      <c r="J4490">
        <v>3.1829999999999998</v>
      </c>
      <c r="K4490">
        <v>0</v>
      </c>
      <c r="L4490">
        <v>3</v>
      </c>
      <c r="M4490">
        <v>1</v>
      </c>
      <c r="N4490">
        <v>2</v>
      </c>
      <c r="O4490">
        <v>1</v>
      </c>
      <c r="P4490">
        <v>2</v>
      </c>
      <c r="Q4490">
        <v>4</v>
      </c>
      <c r="R4490">
        <v>1</v>
      </c>
      <c r="S4490">
        <v>2</v>
      </c>
      <c r="T4490">
        <v>3</v>
      </c>
      <c r="U4490">
        <v>0</v>
      </c>
      <c r="V4490">
        <v>0</v>
      </c>
      <c r="W4490">
        <v>2</v>
      </c>
      <c r="X4490">
        <v>2</v>
      </c>
      <c r="Y4490">
        <v>7</v>
      </c>
      <c r="Z4490">
        <v>1</v>
      </c>
      <c r="AA4490">
        <v>3</v>
      </c>
      <c r="AB4490">
        <v>1</v>
      </c>
      <c r="AC4490">
        <v>0</v>
      </c>
      <c r="AD4490">
        <v>1</v>
      </c>
      <c r="AE4490">
        <f>SUM(M4490:N4490)/SUM(K4490:AD4490)</f>
        <v>8.3333333333333329E-2</v>
      </c>
      <c r="AF4490">
        <f>SUM(S4490,Y4490)/SUM(K4490:AD4490)</f>
        <v>0.25</v>
      </c>
      <c r="AG4490">
        <f t="shared" si="298"/>
        <v>0.1111111111111111</v>
      </c>
      <c r="AH4490">
        <f t="shared" si="299"/>
        <v>5.5555555555555552E-2</v>
      </c>
      <c r="AI4490">
        <f t="shared" si="300"/>
        <v>0.1388888888888889</v>
      </c>
      <c r="AJ4490">
        <f t="shared" si="301"/>
        <v>0.3611111111111111</v>
      </c>
    </row>
    <row r="4491" spans="1:38" x14ac:dyDescent="0.2">
      <c r="A4491" t="s">
        <v>2933</v>
      </c>
      <c r="B4491">
        <v>255</v>
      </c>
      <c r="C4491">
        <v>279</v>
      </c>
      <c r="D4491">
        <f>C4491-B4491</f>
        <v>24</v>
      </c>
      <c r="E4491">
        <v>0.16020000000000001</v>
      </c>
      <c r="F4491">
        <v>1.5166000000000001E-2</v>
      </c>
      <c r="G4491">
        <v>6</v>
      </c>
      <c r="H4491" t="s">
        <v>35</v>
      </c>
      <c r="I4491" t="s">
        <v>40</v>
      </c>
      <c r="J4491">
        <v>2.387</v>
      </c>
      <c r="K4491">
        <v>1</v>
      </c>
      <c r="L4491">
        <v>0</v>
      </c>
      <c r="M4491">
        <v>1</v>
      </c>
      <c r="N4491">
        <v>1</v>
      </c>
      <c r="O4491">
        <v>1</v>
      </c>
      <c r="P4491">
        <v>0</v>
      </c>
      <c r="Q4491">
        <v>2</v>
      </c>
      <c r="R4491">
        <v>0</v>
      </c>
      <c r="S4491">
        <v>1</v>
      </c>
      <c r="T4491">
        <v>0</v>
      </c>
      <c r="U4491">
        <v>1</v>
      </c>
      <c r="V4491">
        <v>4</v>
      </c>
      <c r="W4491">
        <v>3</v>
      </c>
      <c r="X4491">
        <v>0</v>
      </c>
      <c r="Y4491">
        <v>5</v>
      </c>
      <c r="Z4491">
        <v>1</v>
      </c>
      <c r="AA4491">
        <v>1</v>
      </c>
      <c r="AB4491">
        <v>1</v>
      </c>
      <c r="AC4491">
        <v>0</v>
      </c>
      <c r="AD4491">
        <v>1</v>
      </c>
      <c r="AE4491">
        <f>SUM(M4491:N4491)/SUM(K4491:AD4491)</f>
        <v>8.3333333333333329E-2</v>
      </c>
      <c r="AF4491">
        <f>SUM(S4491,Y4491)/SUM(K4491:AD4491)</f>
        <v>0.25</v>
      </c>
      <c r="AG4491">
        <f t="shared" si="298"/>
        <v>0.16666666666666666</v>
      </c>
      <c r="AH4491">
        <f t="shared" si="299"/>
        <v>8.3333333333333329E-2</v>
      </c>
      <c r="AI4491">
        <f t="shared" si="300"/>
        <v>8.3333333333333329E-2</v>
      </c>
      <c r="AJ4491">
        <f t="shared" si="301"/>
        <v>0.33333333333333331</v>
      </c>
    </row>
    <row r="4492" spans="1:38" x14ac:dyDescent="0.2">
      <c r="A4492" t="s">
        <v>2630</v>
      </c>
      <c r="B4492">
        <v>818</v>
      </c>
      <c r="C4492">
        <v>875</v>
      </c>
      <c r="D4492">
        <f>C4492-B4492</f>
        <v>57</v>
      </c>
      <c r="E4492">
        <v>0.32479999999999998</v>
      </c>
      <c r="F4492">
        <v>1.42E-3</v>
      </c>
      <c r="G4492">
        <v>66</v>
      </c>
      <c r="H4492" t="s">
        <v>35</v>
      </c>
      <c r="I4492" t="s">
        <v>33</v>
      </c>
      <c r="J4492">
        <v>2.9849999999999999</v>
      </c>
      <c r="K4492">
        <v>0</v>
      </c>
      <c r="L4492">
        <v>2</v>
      </c>
      <c r="M4492">
        <v>2</v>
      </c>
      <c r="N4492">
        <v>2</v>
      </c>
      <c r="O4492">
        <v>0</v>
      </c>
      <c r="P4492">
        <v>4</v>
      </c>
      <c r="Q4492">
        <v>4</v>
      </c>
      <c r="R4492">
        <v>1</v>
      </c>
      <c r="S4492">
        <v>5</v>
      </c>
      <c r="T4492">
        <v>2</v>
      </c>
      <c r="U4492">
        <v>1</v>
      </c>
      <c r="V4492">
        <v>1</v>
      </c>
      <c r="W4492">
        <v>2</v>
      </c>
      <c r="X4492">
        <v>2</v>
      </c>
      <c r="Y4492">
        <v>5</v>
      </c>
      <c r="Z4492">
        <v>4</v>
      </c>
      <c r="AA4492">
        <v>1</v>
      </c>
      <c r="AB4492">
        <v>2</v>
      </c>
      <c r="AC4492">
        <v>0</v>
      </c>
      <c r="AD4492">
        <v>0</v>
      </c>
      <c r="AE4492">
        <f>SUM(M4492:N4492)/SUM(K4492:AD4492)</f>
        <v>0.1</v>
      </c>
      <c r="AF4492">
        <f>SUM(S4492,Y4492)/SUM(K4492:AD4492)</f>
        <v>0.25</v>
      </c>
      <c r="AG4492">
        <f t="shared" si="298"/>
        <v>0.15</v>
      </c>
      <c r="AH4492">
        <f t="shared" si="299"/>
        <v>0</v>
      </c>
      <c r="AI4492">
        <f t="shared" si="300"/>
        <v>0.15</v>
      </c>
      <c r="AJ4492">
        <f t="shared" si="301"/>
        <v>0.35</v>
      </c>
    </row>
    <row r="4493" spans="1:38" x14ac:dyDescent="0.2">
      <c r="A4493" t="s">
        <v>355</v>
      </c>
      <c r="B4493">
        <v>10</v>
      </c>
      <c r="C4493">
        <v>100</v>
      </c>
      <c r="D4493">
        <f>C4493-B4493</f>
        <v>90</v>
      </c>
      <c r="E4493">
        <v>0.25240000000000001</v>
      </c>
      <c r="F4493">
        <v>2.0339999999999998E-3</v>
      </c>
      <c r="G4493">
        <v>42</v>
      </c>
      <c r="H4493" t="s">
        <v>32</v>
      </c>
      <c r="I4493" t="s">
        <v>49</v>
      </c>
      <c r="J4493">
        <v>3.113</v>
      </c>
      <c r="K4493">
        <v>2</v>
      </c>
      <c r="L4493">
        <v>0</v>
      </c>
      <c r="M4493">
        <v>2</v>
      </c>
      <c r="N4493">
        <v>3</v>
      </c>
      <c r="O4493">
        <v>1</v>
      </c>
      <c r="P4493">
        <v>8</v>
      </c>
      <c r="Q4493">
        <v>0</v>
      </c>
      <c r="R4493">
        <v>0</v>
      </c>
      <c r="S4493">
        <v>9</v>
      </c>
      <c r="T4493">
        <v>5</v>
      </c>
      <c r="U4493">
        <v>1</v>
      </c>
      <c r="V4493">
        <v>3</v>
      </c>
      <c r="W4493">
        <v>1</v>
      </c>
      <c r="X4493">
        <v>3</v>
      </c>
      <c r="Y4493">
        <v>3</v>
      </c>
      <c r="Z4493">
        <v>2</v>
      </c>
      <c r="AA4493">
        <v>1</v>
      </c>
      <c r="AB4493">
        <v>1</v>
      </c>
      <c r="AC4493">
        <v>0</v>
      </c>
      <c r="AD4493">
        <v>3</v>
      </c>
      <c r="AE4493">
        <f>SUM(M4493:N4493)/SUM(K4493:AD4493)</f>
        <v>0.10416666666666667</v>
      </c>
      <c r="AF4493">
        <f>SUM(S4493,Y4493)/SUM(K4493:AD4493)</f>
        <v>0.25</v>
      </c>
      <c r="AG4493">
        <f t="shared" si="298"/>
        <v>0.22916666666666666</v>
      </c>
      <c r="AH4493">
        <f t="shared" si="299"/>
        <v>8.3333333333333329E-2</v>
      </c>
      <c r="AI4493">
        <f t="shared" si="300"/>
        <v>0.14583333333333334</v>
      </c>
      <c r="AJ4493">
        <f t="shared" si="301"/>
        <v>0.1875</v>
      </c>
      <c r="AK4493">
        <v>22</v>
      </c>
      <c r="AL4493">
        <v>0</v>
      </c>
    </row>
    <row r="4494" spans="1:38" x14ac:dyDescent="0.2">
      <c r="A4494" t="s">
        <v>141</v>
      </c>
      <c r="B4494">
        <v>43</v>
      </c>
      <c r="C4494">
        <v>239</v>
      </c>
      <c r="D4494">
        <f>C4494-B4494</f>
        <v>196</v>
      </c>
      <c r="E4494">
        <v>0.28050000000000003</v>
      </c>
      <c r="F4494">
        <v>1.361E-3</v>
      </c>
      <c r="G4494">
        <v>54</v>
      </c>
      <c r="H4494" t="s">
        <v>46</v>
      </c>
      <c r="I4494" t="s">
        <v>49</v>
      </c>
      <c r="J4494">
        <v>3.1150000000000002</v>
      </c>
      <c r="K4494">
        <v>9</v>
      </c>
      <c r="L4494">
        <v>0</v>
      </c>
      <c r="M4494">
        <v>2</v>
      </c>
      <c r="N4494">
        <v>9</v>
      </c>
      <c r="O4494">
        <v>2</v>
      </c>
      <c r="P4494">
        <v>12</v>
      </c>
      <c r="Q4494">
        <v>1</v>
      </c>
      <c r="R4494">
        <v>6</v>
      </c>
      <c r="S4494">
        <v>18</v>
      </c>
      <c r="T4494">
        <v>3</v>
      </c>
      <c r="U4494">
        <v>0</v>
      </c>
      <c r="V4494">
        <v>5</v>
      </c>
      <c r="W4494">
        <v>6</v>
      </c>
      <c r="X4494">
        <v>6</v>
      </c>
      <c r="Y4494">
        <v>7</v>
      </c>
      <c r="Z4494">
        <v>6</v>
      </c>
      <c r="AA4494">
        <v>3</v>
      </c>
      <c r="AB4494">
        <v>2</v>
      </c>
      <c r="AC4494">
        <v>0</v>
      </c>
      <c r="AD4494">
        <v>3</v>
      </c>
      <c r="AE4494">
        <f>SUM(M4494:N4494)/SUM(K4494:AD4494)</f>
        <v>0.11</v>
      </c>
      <c r="AF4494">
        <f>SUM(S4494,Y4494)/SUM(K4494:AD4494)</f>
        <v>0.25</v>
      </c>
      <c r="AG4494">
        <f t="shared" si="298"/>
        <v>0.27</v>
      </c>
      <c r="AH4494">
        <f t="shared" si="299"/>
        <v>0.05</v>
      </c>
      <c r="AI4494">
        <f t="shared" si="300"/>
        <v>0.11</v>
      </c>
      <c r="AJ4494">
        <f t="shared" si="301"/>
        <v>0.21</v>
      </c>
      <c r="AK4494">
        <v>44</v>
      </c>
      <c r="AL4494">
        <v>1</v>
      </c>
    </row>
    <row r="4495" spans="1:38" x14ac:dyDescent="0.2">
      <c r="A4495" t="s">
        <v>1211</v>
      </c>
      <c r="B4495">
        <v>105</v>
      </c>
      <c r="C4495">
        <v>281</v>
      </c>
      <c r="D4495">
        <f>C4495-B4495</f>
        <v>176</v>
      </c>
      <c r="E4495">
        <v>0.23580000000000001</v>
      </c>
      <c r="F4495">
        <v>2.4000000000000001E-5</v>
      </c>
      <c r="G4495">
        <v>42</v>
      </c>
      <c r="H4495" t="s">
        <v>35</v>
      </c>
      <c r="I4495" t="s">
        <v>51</v>
      </c>
      <c r="J4495">
        <v>2.9630000000000001</v>
      </c>
      <c r="K4495">
        <v>6</v>
      </c>
      <c r="L4495">
        <v>0</v>
      </c>
      <c r="M4495">
        <v>2</v>
      </c>
      <c r="N4495">
        <v>9</v>
      </c>
      <c r="O4495">
        <v>5</v>
      </c>
      <c r="P4495">
        <v>14</v>
      </c>
      <c r="Q4495">
        <v>4</v>
      </c>
      <c r="R4495">
        <v>2</v>
      </c>
      <c r="S4495">
        <v>16</v>
      </c>
      <c r="T4495">
        <v>4</v>
      </c>
      <c r="U4495">
        <v>0</v>
      </c>
      <c r="V4495">
        <v>5</v>
      </c>
      <c r="W4495">
        <v>6</v>
      </c>
      <c r="X4495">
        <v>6</v>
      </c>
      <c r="Y4495">
        <v>9</v>
      </c>
      <c r="Z4495">
        <v>3</v>
      </c>
      <c r="AA4495">
        <v>4</v>
      </c>
      <c r="AB4495">
        <v>3</v>
      </c>
      <c r="AC4495">
        <v>1</v>
      </c>
      <c r="AD4495">
        <v>1</v>
      </c>
      <c r="AE4495">
        <f>SUM(M4495:N4495)/SUM(K4495:AD4495)</f>
        <v>0.11</v>
      </c>
      <c r="AF4495">
        <f>SUM(S4495,Y4495)/SUM(K4495:AD4495)</f>
        <v>0.25</v>
      </c>
      <c r="AG4495">
        <f t="shared" si="298"/>
        <v>0.26</v>
      </c>
      <c r="AH4495">
        <f t="shared" si="299"/>
        <v>7.0000000000000007E-2</v>
      </c>
      <c r="AI4495">
        <f t="shared" si="300"/>
        <v>0.09</v>
      </c>
      <c r="AJ4495">
        <f t="shared" si="301"/>
        <v>0.22</v>
      </c>
    </row>
    <row r="4496" spans="1:38" x14ac:dyDescent="0.2">
      <c r="A4496" t="s">
        <v>693</v>
      </c>
      <c r="B4496">
        <v>65</v>
      </c>
      <c r="C4496">
        <v>141</v>
      </c>
      <c r="D4496">
        <f>C4496-B4496</f>
        <v>76</v>
      </c>
      <c r="E4496">
        <v>0.21870000000000001</v>
      </c>
      <c r="F4496">
        <v>2.5279999999999999E-3</v>
      </c>
      <c r="G4496">
        <v>30</v>
      </c>
      <c r="H4496" t="s">
        <v>35</v>
      </c>
      <c r="I4496" t="s">
        <v>51</v>
      </c>
      <c r="J4496">
        <v>2.52</v>
      </c>
      <c r="K4496">
        <v>0</v>
      </c>
      <c r="L4496">
        <v>0</v>
      </c>
      <c r="M4496">
        <v>1</v>
      </c>
      <c r="N4496">
        <v>4</v>
      </c>
      <c r="O4496">
        <v>1</v>
      </c>
      <c r="P4496">
        <v>5</v>
      </c>
      <c r="Q4496">
        <v>0</v>
      </c>
      <c r="R4496">
        <v>1</v>
      </c>
      <c r="S4496">
        <v>7</v>
      </c>
      <c r="T4496">
        <v>1</v>
      </c>
      <c r="U4496">
        <v>1</v>
      </c>
      <c r="V4496">
        <v>5</v>
      </c>
      <c r="W4496">
        <v>2</v>
      </c>
      <c r="X4496">
        <v>3</v>
      </c>
      <c r="Y4496">
        <v>4</v>
      </c>
      <c r="Z4496">
        <v>3</v>
      </c>
      <c r="AA4496">
        <v>1</v>
      </c>
      <c r="AB4496">
        <v>1</v>
      </c>
      <c r="AC4496">
        <v>0</v>
      </c>
      <c r="AD4496">
        <v>4</v>
      </c>
      <c r="AE4496">
        <f>SUM(M4496:N4496)/SUM(K4496:AD4496)</f>
        <v>0.11363636363636363</v>
      </c>
      <c r="AF4496">
        <f>SUM(S4496,Y4496)/SUM(K4496:AD4496)</f>
        <v>0.25</v>
      </c>
      <c r="AG4496">
        <f t="shared" si="298"/>
        <v>0.15909090909090909</v>
      </c>
      <c r="AH4496">
        <f t="shared" si="299"/>
        <v>0.11363636363636363</v>
      </c>
      <c r="AI4496">
        <f t="shared" si="300"/>
        <v>9.0909090909090912E-2</v>
      </c>
      <c r="AJ4496">
        <f t="shared" si="301"/>
        <v>0.27272727272727271</v>
      </c>
    </row>
    <row r="4497" spans="1:38" x14ac:dyDescent="0.2">
      <c r="A4497" t="s">
        <v>1434</v>
      </c>
      <c r="B4497">
        <v>2</v>
      </c>
      <c r="C4497">
        <v>239</v>
      </c>
      <c r="D4497">
        <f>C4497-B4497</f>
        <v>237</v>
      </c>
      <c r="E4497">
        <v>0.2175</v>
      </c>
      <c r="F4497">
        <v>1.933E-3</v>
      </c>
      <c r="G4497">
        <v>30</v>
      </c>
      <c r="H4497" t="s">
        <v>35</v>
      </c>
      <c r="I4497" t="s">
        <v>33</v>
      </c>
      <c r="J4497">
        <v>2.8650000000000002</v>
      </c>
      <c r="K4497">
        <v>2</v>
      </c>
      <c r="L4497">
        <v>0</v>
      </c>
      <c r="M4497">
        <v>9</v>
      </c>
      <c r="N4497">
        <v>2</v>
      </c>
      <c r="O4497">
        <v>1</v>
      </c>
      <c r="P4497">
        <v>13</v>
      </c>
      <c r="Q4497">
        <v>0</v>
      </c>
      <c r="R4497">
        <v>2</v>
      </c>
      <c r="S4497">
        <v>13</v>
      </c>
      <c r="T4497">
        <v>6</v>
      </c>
      <c r="U4497">
        <v>2</v>
      </c>
      <c r="V4497">
        <v>9</v>
      </c>
      <c r="W4497">
        <v>3</v>
      </c>
      <c r="X4497">
        <v>4</v>
      </c>
      <c r="Y4497">
        <v>11</v>
      </c>
      <c r="Z4497">
        <v>13</v>
      </c>
      <c r="AA4497">
        <v>4</v>
      </c>
      <c r="AB4497">
        <v>2</v>
      </c>
      <c r="AC4497">
        <v>0</v>
      </c>
      <c r="AD4497">
        <v>0</v>
      </c>
      <c r="AE4497">
        <f>SUM(M4497:N4497)/SUM(K4497:AD4497)</f>
        <v>0.11458333333333333</v>
      </c>
      <c r="AF4497">
        <f>SUM(S4497,Y4497)/SUM(K4497:AD4497)</f>
        <v>0.25</v>
      </c>
      <c r="AG4497">
        <f t="shared" si="298"/>
        <v>0.1875</v>
      </c>
      <c r="AH4497">
        <f t="shared" si="299"/>
        <v>1.0416666666666666E-2</v>
      </c>
      <c r="AI4497">
        <f t="shared" si="300"/>
        <v>0.125</v>
      </c>
      <c r="AJ4497">
        <f t="shared" si="301"/>
        <v>0.3125</v>
      </c>
    </row>
    <row r="4498" spans="1:38" x14ac:dyDescent="0.2">
      <c r="A4498" t="s">
        <v>1825</v>
      </c>
      <c r="B4498">
        <v>61</v>
      </c>
      <c r="C4498">
        <v>869</v>
      </c>
      <c r="D4498">
        <f>C4498-B4498</f>
        <v>808</v>
      </c>
      <c r="E4498">
        <v>0.25619999999999998</v>
      </c>
      <c r="F4498">
        <v>1.48E-3</v>
      </c>
      <c r="G4498">
        <v>42</v>
      </c>
      <c r="H4498" t="s">
        <v>35</v>
      </c>
      <c r="I4498" t="s">
        <v>40</v>
      </c>
      <c r="J4498">
        <v>2.7869999999999999</v>
      </c>
      <c r="K4498">
        <v>24</v>
      </c>
      <c r="L4498">
        <v>2</v>
      </c>
      <c r="M4498">
        <v>17</v>
      </c>
      <c r="N4498">
        <v>24</v>
      </c>
      <c r="O4498">
        <v>8</v>
      </c>
      <c r="P4498">
        <v>30</v>
      </c>
      <c r="Q4498">
        <v>10</v>
      </c>
      <c r="R4498">
        <v>6</v>
      </c>
      <c r="S4498">
        <v>57</v>
      </c>
      <c r="T4498">
        <v>13</v>
      </c>
      <c r="U4498">
        <v>7</v>
      </c>
      <c r="V4498">
        <v>30</v>
      </c>
      <c r="W4498">
        <v>12</v>
      </c>
      <c r="X4498">
        <v>18</v>
      </c>
      <c r="Y4498">
        <v>30</v>
      </c>
      <c r="Z4498">
        <v>33</v>
      </c>
      <c r="AA4498">
        <v>16</v>
      </c>
      <c r="AB4498">
        <v>5</v>
      </c>
      <c r="AC4498">
        <v>0</v>
      </c>
      <c r="AD4498">
        <v>6</v>
      </c>
      <c r="AE4498">
        <f>SUM(M4498:N4498)/SUM(K4498:AD4498)</f>
        <v>0.11781609195402298</v>
      </c>
      <c r="AF4498">
        <f>SUM(S4498,Y4498)/SUM(K4498:AD4498)</f>
        <v>0.25</v>
      </c>
      <c r="AG4498">
        <f t="shared" si="298"/>
        <v>0.18965517241379309</v>
      </c>
      <c r="AH4498">
        <f t="shared" si="299"/>
        <v>4.0229885057471264E-2</v>
      </c>
      <c r="AI4498">
        <f t="shared" si="300"/>
        <v>8.9080459770114945E-2</v>
      </c>
      <c r="AJ4498">
        <f t="shared" si="301"/>
        <v>0.31321839080459768</v>
      </c>
    </row>
    <row r="4499" spans="1:38" x14ac:dyDescent="0.2">
      <c r="A4499" t="s">
        <v>2350</v>
      </c>
      <c r="B4499">
        <v>119</v>
      </c>
      <c r="C4499">
        <v>266</v>
      </c>
      <c r="D4499">
        <f>C4499-B4499</f>
        <v>147</v>
      </c>
      <c r="E4499">
        <v>0.1724</v>
      </c>
      <c r="F4499">
        <v>1.7240000000000001E-3</v>
      </c>
      <c r="G4499">
        <v>18</v>
      </c>
      <c r="H4499" t="s">
        <v>46</v>
      </c>
      <c r="I4499" t="s">
        <v>40</v>
      </c>
      <c r="J4499">
        <v>2.8239999999999998</v>
      </c>
      <c r="K4499">
        <v>3</v>
      </c>
      <c r="L4499">
        <v>0</v>
      </c>
      <c r="M4499">
        <v>8</v>
      </c>
      <c r="N4499">
        <v>3</v>
      </c>
      <c r="O4499">
        <v>2</v>
      </c>
      <c r="P4499">
        <v>6</v>
      </c>
      <c r="Q4499">
        <v>0</v>
      </c>
      <c r="R4499">
        <v>5</v>
      </c>
      <c r="S4499">
        <v>18</v>
      </c>
      <c r="T4499">
        <v>2</v>
      </c>
      <c r="U4499">
        <v>2</v>
      </c>
      <c r="V4499">
        <v>11</v>
      </c>
      <c r="W4499">
        <v>3</v>
      </c>
      <c r="X4499">
        <v>5</v>
      </c>
      <c r="Y4499">
        <v>5</v>
      </c>
      <c r="Z4499">
        <v>12</v>
      </c>
      <c r="AA4499">
        <v>5</v>
      </c>
      <c r="AB4499">
        <v>2</v>
      </c>
      <c r="AC4499">
        <v>0</v>
      </c>
      <c r="AD4499">
        <v>0</v>
      </c>
      <c r="AE4499">
        <f>SUM(M4499:N4499)/SUM(K4499:AD4499)</f>
        <v>0.11956521739130435</v>
      </c>
      <c r="AF4499">
        <f>SUM(S4499,Y4499)/SUM(K4499:AD4499)</f>
        <v>0.25</v>
      </c>
      <c r="AG4499">
        <f t="shared" si="298"/>
        <v>0.13043478260869565</v>
      </c>
      <c r="AH4499">
        <f t="shared" si="299"/>
        <v>2.1739130434782608E-2</v>
      </c>
      <c r="AI4499">
        <f t="shared" si="300"/>
        <v>0.11956521739130435</v>
      </c>
      <c r="AJ4499">
        <f t="shared" si="301"/>
        <v>0.35869565217391303</v>
      </c>
    </row>
    <row r="4500" spans="1:38" x14ac:dyDescent="0.2">
      <c r="A4500" t="s">
        <v>636</v>
      </c>
      <c r="B4500">
        <v>262</v>
      </c>
      <c r="C4500">
        <v>324</v>
      </c>
      <c r="D4500">
        <f>C4500-B4500</f>
        <v>62</v>
      </c>
      <c r="E4500">
        <v>0.16639999999999999</v>
      </c>
      <c r="F4500">
        <v>3.9899999999999996E-3</v>
      </c>
      <c r="G4500">
        <v>18</v>
      </c>
      <c r="H4500" t="s">
        <v>35</v>
      </c>
      <c r="I4500" t="s">
        <v>44</v>
      </c>
      <c r="J4500">
        <v>2.952</v>
      </c>
      <c r="K4500">
        <v>2</v>
      </c>
      <c r="L4500">
        <v>0</v>
      </c>
      <c r="M4500">
        <v>3</v>
      </c>
      <c r="N4500">
        <v>2</v>
      </c>
      <c r="O4500">
        <v>0</v>
      </c>
      <c r="P4500">
        <v>2</v>
      </c>
      <c r="Q4500">
        <v>2</v>
      </c>
      <c r="R4500">
        <v>2</v>
      </c>
      <c r="S4500">
        <v>4</v>
      </c>
      <c r="T4500">
        <v>5</v>
      </c>
      <c r="U4500">
        <v>1</v>
      </c>
      <c r="V4500">
        <v>4</v>
      </c>
      <c r="W4500">
        <v>0</v>
      </c>
      <c r="X4500">
        <v>5</v>
      </c>
      <c r="Y4500">
        <v>6</v>
      </c>
      <c r="Z4500">
        <v>1</v>
      </c>
      <c r="AA4500">
        <v>0</v>
      </c>
      <c r="AB4500">
        <v>1</v>
      </c>
      <c r="AC4500">
        <v>0</v>
      </c>
      <c r="AD4500">
        <v>0</v>
      </c>
      <c r="AE4500">
        <f>SUM(M4500:N4500)/SUM(K4500:AD4500)</f>
        <v>0.125</v>
      </c>
      <c r="AF4500">
        <f>SUM(S4500,Y4500)/SUM(K4500:AD4500)</f>
        <v>0.25</v>
      </c>
      <c r="AG4500">
        <f t="shared" si="298"/>
        <v>0.1</v>
      </c>
      <c r="AH4500">
        <f t="shared" si="299"/>
        <v>0</v>
      </c>
      <c r="AI4500">
        <f t="shared" si="300"/>
        <v>0.22500000000000001</v>
      </c>
      <c r="AJ4500">
        <f t="shared" si="301"/>
        <v>0.3</v>
      </c>
      <c r="AK4500">
        <v>1</v>
      </c>
      <c r="AL4500">
        <v>1</v>
      </c>
    </row>
    <row r="4501" spans="1:38" x14ac:dyDescent="0.2">
      <c r="A4501" t="s">
        <v>1603</v>
      </c>
      <c r="B4501">
        <v>21</v>
      </c>
      <c r="C4501">
        <v>73</v>
      </c>
      <c r="D4501">
        <f>C4501-B4501</f>
        <v>52</v>
      </c>
      <c r="E4501">
        <v>0.28199999999999997</v>
      </c>
      <c r="F4501">
        <v>9.6299999999999999E-4</v>
      </c>
      <c r="G4501">
        <v>54</v>
      </c>
      <c r="H4501" t="s">
        <v>35</v>
      </c>
      <c r="I4501" t="s">
        <v>49</v>
      </c>
      <c r="J4501">
        <v>3.4319999999999999</v>
      </c>
      <c r="K4501">
        <v>5</v>
      </c>
      <c r="L4501">
        <v>2</v>
      </c>
      <c r="M4501">
        <v>2</v>
      </c>
      <c r="N4501">
        <v>3</v>
      </c>
      <c r="O4501">
        <v>0</v>
      </c>
      <c r="P4501">
        <v>0</v>
      </c>
      <c r="Q4501">
        <v>0</v>
      </c>
      <c r="R4501">
        <v>3</v>
      </c>
      <c r="S4501">
        <v>6</v>
      </c>
      <c r="T4501">
        <v>0</v>
      </c>
      <c r="U4501">
        <v>1</v>
      </c>
      <c r="V4501">
        <v>3</v>
      </c>
      <c r="W4501">
        <v>3</v>
      </c>
      <c r="X4501">
        <v>0</v>
      </c>
      <c r="Y4501">
        <v>4</v>
      </c>
      <c r="Z4501">
        <v>3</v>
      </c>
      <c r="AA4501">
        <v>0</v>
      </c>
      <c r="AB4501">
        <v>2</v>
      </c>
      <c r="AC4501">
        <v>0</v>
      </c>
      <c r="AD4501">
        <v>3</v>
      </c>
      <c r="AE4501">
        <f>SUM(M4501:N4501)/SUM(K4501:AD4501)</f>
        <v>0.125</v>
      </c>
      <c r="AF4501">
        <f>SUM(S4501,Y4501)/SUM(K4501:AD4501)</f>
        <v>0.25</v>
      </c>
      <c r="AG4501">
        <f t="shared" si="298"/>
        <v>0.2</v>
      </c>
      <c r="AH4501">
        <f t="shared" si="299"/>
        <v>7.4999999999999997E-2</v>
      </c>
      <c r="AI4501">
        <f t="shared" si="300"/>
        <v>0.15</v>
      </c>
      <c r="AJ4501">
        <f t="shared" si="301"/>
        <v>0.2</v>
      </c>
      <c r="AK4501">
        <v>7</v>
      </c>
      <c r="AL4501">
        <v>1</v>
      </c>
    </row>
    <row r="4502" spans="1:38" x14ac:dyDescent="0.2">
      <c r="A4502" t="s">
        <v>1604</v>
      </c>
      <c r="B4502">
        <v>21</v>
      </c>
      <c r="C4502">
        <v>73</v>
      </c>
      <c r="D4502">
        <f>C4502-B4502</f>
        <v>52</v>
      </c>
      <c r="E4502">
        <v>0.23769999999999999</v>
      </c>
      <c r="F4502">
        <v>4.7800000000000004E-3</v>
      </c>
      <c r="G4502">
        <v>42</v>
      </c>
      <c r="H4502" t="s">
        <v>46</v>
      </c>
      <c r="I4502" t="s">
        <v>49</v>
      </c>
      <c r="J4502">
        <v>3.37</v>
      </c>
      <c r="K4502">
        <v>4</v>
      </c>
      <c r="L4502">
        <v>2</v>
      </c>
      <c r="M4502">
        <v>2</v>
      </c>
      <c r="N4502">
        <v>3</v>
      </c>
      <c r="O4502">
        <v>0</v>
      </c>
      <c r="P4502">
        <v>0</v>
      </c>
      <c r="Q4502">
        <v>0</v>
      </c>
      <c r="R4502">
        <v>3</v>
      </c>
      <c r="S4502">
        <v>6</v>
      </c>
      <c r="T4502">
        <v>0</v>
      </c>
      <c r="U4502">
        <v>1</v>
      </c>
      <c r="V4502">
        <v>3</v>
      </c>
      <c r="W4502">
        <v>3</v>
      </c>
      <c r="X4502">
        <v>0</v>
      </c>
      <c r="Y4502">
        <v>4</v>
      </c>
      <c r="Z4502">
        <v>3</v>
      </c>
      <c r="AA4502">
        <v>1</v>
      </c>
      <c r="AB4502">
        <v>2</v>
      </c>
      <c r="AC4502">
        <v>0</v>
      </c>
      <c r="AD4502">
        <v>3</v>
      </c>
      <c r="AE4502">
        <f>SUM(M4502:N4502)/SUM(K4502:AD4502)</f>
        <v>0.125</v>
      </c>
      <c r="AF4502">
        <f>SUM(S4502,Y4502)/SUM(K4502:AD4502)</f>
        <v>0.25</v>
      </c>
      <c r="AG4502">
        <f t="shared" si="298"/>
        <v>0.17499999999999999</v>
      </c>
      <c r="AH4502">
        <f t="shared" si="299"/>
        <v>7.4999999999999997E-2</v>
      </c>
      <c r="AI4502">
        <f t="shared" si="300"/>
        <v>0.15</v>
      </c>
      <c r="AJ4502">
        <f t="shared" si="301"/>
        <v>0.22500000000000001</v>
      </c>
    </row>
    <row r="4503" spans="1:38" x14ac:dyDescent="0.2">
      <c r="A4503" t="s">
        <v>1788</v>
      </c>
      <c r="B4503">
        <v>27</v>
      </c>
      <c r="C4503">
        <v>103</v>
      </c>
      <c r="D4503">
        <f>C4503-B4503</f>
        <v>76</v>
      </c>
      <c r="E4503">
        <v>0.24179999999999999</v>
      </c>
      <c r="F4503">
        <v>3.1640000000000001E-3</v>
      </c>
      <c r="G4503">
        <v>42</v>
      </c>
      <c r="H4503" t="s">
        <v>35</v>
      </c>
      <c r="I4503" t="s">
        <v>33</v>
      </c>
      <c r="J4503">
        <v>3.2</v>
      </c>
      <c r="K4503">
        <v>1</v>
      </c>
      <c r="L4503">
        <v>0</v>
      </c>
      <c r="M4503">
        <v>1</v>
      </c>
      <c r="N4503">
        <v>4</v>
      </c>
      <c r="O4503">
        <v>3</v>
      </c>
      <c r="P4503">
        <v>4</v>
      </c>
      <c r="Q4503">
        <v>0</v>
      </c>
      <c r="R4503">
        <v>2</v>
      </c>
      <c r="S4503">
        <v>5</v>
      </c>
      <c r="T4503">
        <v>3</v>
      </c>
      <c r="U4503">
        <v>0</v>
      </c>
      <c r="V4503">
        <v>4</v>
      </c>
      <c r="W4503">
        <v>1</v>
      </c>
      <c r="X4503">
        <v>2</v>
      </c>
      <c r="Y4503">
        <v>5</v>
      </c>
      <c r="Z4503">
        <v>3</v>
      </c>
      <c r="AA4503">
        <v>1</v>
      </c>
      <c r="AB4503">
        <v>1</v>
      </c>
      <c r="AC4503">
        <v>0</v>
      </c>
      <c r="AD4503">
        <v>0</v>
      </c>
      <c r="AE4503">
        <f>SUM(M4503:N4503)/SUM(K4503:AD4503)</f>
        <v>0.125</v>
      </c>
      <c r="AF4503">
        <f>SUM(S4503,Y4503)/SUM(K4503:AD4503)</f>
        <v>0.25</v>
      </c>
      <c r="AG4503">
        <f t="shared" si="298"/>
        <v>0.15</v>
      </c>
      <c r="AH4503">
        <f t="shared" si="299"/>
        <v>7.4999999999999997E-2</v>
      </c>
      <c r="AI4503">
        <f t="shared" si="300"/>
        <v>0.15</v>
      </c>
      <c r="AJ4503">
        <f t="shared" si="301"/>
        <v>0.25</v>
      </c>
    </row>
    <row r="4504" spans="1:38" x14ac:dyDescent="0.2">
      <c r="A4504" t="s">
        <v>412</v>
      </c>
      <c r="B4504">
        <v>6</v>
      </c>
      <c r="C4504">
        <v>39</v>
      </c>
      <c r="D4504">
        <f>C4504-B4504</f>
        <v>33</v>
      </c>
      <c r="E4504">
        <v>0.20499999999999999</v>
      </c>
      <c r="F4504">
        <v>5.5529999999999998E-3</v>
      </c>
      <c r="G4504">
        <v>30</v>
      </c>
      <c r="H4504" t="s">
        <v>35</v>
      </c>
      <c r="I4504" t="s">
        <v>413</v>
      </c>
      <c r="J4504">
        <v>3.5569999999999999</v>
      </c>
      <c r="K4504">
        <v>2</v>
      </c>
      <c r="L4504">
        <v>0</v>
      </c>
      <c r="M4504">
        <v>2</v>
      </c>
      <c r="N4504">
        <v>2</v>
      </c>
      <c r="O4504">
        <v>0</v>
      </c>
      <c r="P4504">
        <v>1</v>
      </c>
      <c r="Q4504">
        <v>1</v>
      </c>
      <c r="R4504">
        <v>4</v>
      </c>
      <c r="S4504">
        <v>4</v>
      </c>
      <c r="T4504">
        <v>2</v>
      </c>
      <c r="U4504">
        <v>0</v>
      </c>
      <c r="V4504">
        <v>0</v>
      </c>
      <c r="W4504">
        <v>0</v>
      </c>
      <c r="X4504">
        <v>1</v>
      </c>
      <c r="Y4504">
        <v>3</v>
      </c>
      <c r="Z4504">
        <v>2</v>
      </c>
      <c r="AA4504">
        <v>1</v>
      </c>
      <c r="AB4504">
        <v>0</v>
      </c>
      <c r="AC4504">
        <v>2</v>
      </c>
      <c r="AD4504">
        <v>1</v>
      </c>
      <c r="AE4504">
        <f>SUM(M4504:N4504)/SUM(K4504:AD4504)</f>
        <v>0.14285714285714285</v>
      </c>
      <c r="AF4504">
        <f>SUM(S4504,Y4504)/SUM(K4504:AD4504)</f>
        <v>0.25</v>
      </c>
      <c r="AG4504">
        <f t="shared" si="298"/>
        <v>0.10714285714285714</v>
      </c>
      <c r="AH4504">
        <f t="shared" si="299"/>
        <v>0.10714285714285714</v>
      </c>
      <c r="AI4504">
        <f t="shared" si="300"/>
        <v>0.21428571428571427</v>
      </c>
      <c r="AJ4504">
        <f t="shared" si="301"/>
        <v>0.17857142857142858</v>
      </c>
    </row>
    <row r="4505" spans="1:38" x14ac:dyDescent="0.2">
      <c r="A4505" t="s">
        <v>719</v>
      </c>
      <c r="B4505">
        <v>34</v>
      </c>
      <c r="C4505">
        <v>219</v>
      </c>
      <c r="D4505">
        <f>C4505-B4505</f>
        <v>185</v>
      </c>
      <c r="E4505">
        <v>0.27829999999999999</v>
      </c>
      <c r="F4505">
        <v>2.4989999999999999E-3</v>
      </c>
      <c r="G4505">
        <v>54</v>
      </c>
      <c r="H4505" t="s">
        <v>46</v>
      </c>
      <c r="I4505" t="s">
        <v>49</v>
      </c>
      <c r="J4505">
        <v>2.9140000000000001</v>
      </c>
      <c r="K4505">
        <v>8</v>
      </c>
      <c r="L4505">
        <v>0</v>
      </c>
      <c r="M4505">
        <v>4</v>
      </c>
      <c r="N4505">
        <v>8</v>
      </c>
      <c r="O4505">
        <v>3</v>
      </c>
      <c r="P4505">
        <v>10</v>
      </c>
      <c r="Q4505">
        <v>2</v>
      </c>
      <c r="R4505">
        <v>2</v>
      </c>
      <c r="S4505">
        <v>9</v>
      </c>
      <c r="T4505">
        <v>2</v>
      </c>
      <c r="U4505">
        <v>0</v>
      </c>
      <c r="V4505">
        <v>6</v>
      </c>
      <c r="W4505">
        <v>0</v>
      </c>
      <c r="X4505">
        <v>6</v>
      </c>
      <c r="Y4505">
        <v>12</v>
      </c>
      <c r="Z4505">
        <v>3</v>
      </c>
      <c r="AA4505">
        <v>5</v>
      </c>
      <c r="AB4505">
        <v>4</v>
      </c>
      <c r="AC4505">
        <v>0</v>
      </c>
      <c r="AD4505">
        <v>0</v>
      </c>
      <c r="AE4505">
        <f>SUM(M4505:N4505)/SUM(K4505:AD4505)</f>
        <v>0.14285714285714285</v>
      </c>
      <c r="AF4505">
        <f>SUM(S4505,Y4505)/SUM(K4505:AD4505)</f>
        <v>0.25</v>
      </c>
      <c r="AG4505">
        <f t="shared" si="298"/>
        <v>0.21428571428571427</v>
      </c>
      <c r="AH4505">
        <f t="shared" si="299"/>
        <v>3.5714285714285712E-2</v>
      </c>
      <c r="AI4505">
        <f t="shared" si="300"/>
        <v>9.5238095238095233E-2</v>
      </c>
      <c r="AJ4505">
        <f t="shared" si="301"/>
        <v>0.26190476190476192</v>
      </c>
      <c r="AK4505">
        <v>44</v>
      </c>
      <c r="AL4505">
        <v>2</v>
      </c>
    </row>
    <row r="4506" spans="1:38" x14ac:dyDescent="0.2">
      <c r="A4506" t="s">
        <v>1187</v>
      </c>
      <c r="B4506">
        <v>12</v>
      </c>
      <c r="C4506">
        <v>129</v>
      </c>
      <c r="D4506">
        <f>C4506-B4506</f>
        <v>117</v>
      </c>
      <c r="E4506">
        <v>0.2384</v>
      </c>
      <c r="F4506">
        <v>4.7939999999999997E-3</v>
      </c>
      <c r="G4506">
        <v>42</v>
      </c>
      <c r="H4506" t="s">
        <v>35</v>
      </c>
      <c r="I4506" t="s">
        <v>51</v>
      </c>
      <c r="J4506">
        <v>2.496</v>
      </c>
      <c r="K4506">
        <v>2</v>
      </c>
      <c r="L4506">
        <v>0</v>
      </c>
      <c r="M4506">
        <v>5</v>
      </c>
      <c r="N4506">
        <v>3</v>
      </c>
      <c r="O4506">
        <v>0</v>
      </c>
      <c r="P4506">
        <v>4</v>
      </c>
      <c r="Q4506">
        <v>2</v>
      </c>
      <c r="R4506">
        <v>3</v>
      </c>
      <c r="S4506">
        <v>9</v>
      </c>
      <c r="T4506">
        <v>0</v>
      </c>
      <c r="U4506">
        <v>0</v>
      </c>
      <c r="V4506">
        <v>2</v>
      </c>
      <c r="W4506">
        <v>3</v>
      </c>
      <c r="X4506">
        <v>7</v>
      </c>
      <c r="Y4506">
        <v>5</v>
      </c>
      <c r="Z4506">
        <v>3</v>
      </c>
      <c r="AA4506">
        <v>4</v>
      </c>
      <c r="AB4506">
        <v>2</v>
      </c>
      <c r="AC4506">
        <v>0</v>
      </c>
      <c r="AD4506">
        <v>2</v>
      </c>
      <c r="AE4506">
        <f>SUM(M4506:N4506)/SUM(K4506:AD4506)</f>
        <v>0.14285714285714285</v>
      </c>
      <c r="AF4506">
        <f>SUM(S4506,Y4506)/SUM(K4506:AD4506)</f>
        <v>0.25</v>
      </c>
      <c r="AG4506">
        <f t="shared" si="298"/>
        <v>0.16071428571428573</v>
      </c>
      <c r="AH4506">
        <f t="shared" si="299"/>
        <v>3.5714285714285712E-2</v>
      </c>
      <c r="AI4506">
        <f t="shared" si="300"/>
        <v>8.9285714285714288E-2</v>
      </c>
      <c r="AJ4506">
        <f t="shared" si="301"/>
        <v>0.32142857142857145</v>
      </c>
    </row>
    <row r="4507" spans="1:38" x14ac:dyDescent="0.2">
      <c r="A4507" t="s">
        <v>2252</v>
      </c>
      <c r="B4507">
        <v>53</v>
      </c>
      <c r="C4507">
        <v>136</v>
      </c>
      <c r="D4507">
        <f>C4507-B4507</f>
        <v>83</v>
      </c>
      <c r="E4507">
        <v>0.2601</v>
      </c>
      <c r="F4507">
        <v>5.8040000000000001E-3</v>
      </c>
      <c r="G4507">
        <v>42</v>
      </c>
      <c r="H4507" t="s">
        <v>46</v>
      </c>
      <c r="I4507" t="s">
        <v>36</v>
      </c>
      <c r="J4507">
        <v>3.4409999999999998</v>
      </c>
      <c r="K4507">
        <v>5</v>
      </c>
      <c r="L4507">
        <v>0</v>
      </c>
      <c r="M4507">
        <v>6</v>
      </c>
      <c r="N4507">
        <v>4</v>
      </c>
      <c r="O4507">
        <v>3</v>
      </c>
      <c r="P4507">
        <v>6</v>
      </c>
      <c r="Q4507">
        <v>1</v>
      </c>
      <c r="R4507">
        <v>3</v>
      </c>
      <c r="S4507">
        <v>12</v>
      </c>
      <c r="T4507">
        <v>6</v>
      </c>
      <c r="U4507">
        <v>2</v>
      </c>
      <c r="V4507">
        <v>2</v>
      </c>
      <c r="W4507">
        <v>2</v>
      </c>
      <c r="X4507">
        <v>2</v>
      </c>
      <c r="Y4507">
        <v>5</v>
      </c>
      <c r="Z4507">
        <v>4</v>
      </c>
      <c r="AA4507">
        <v>3</v>
      </c>
      <c r="AB4507">
        <v>1</v>
      </c>
      <c r="AC4507">
        <v>0</v>
      </c>
      <c r="AD4507">
        <v>1</v>
      </c>
      <c r="AE4507">
        <f>SUM(M4507:N4507)/SUM(K4507:AD4507)</f>
        <v>0.14705882352941177</v>
      </c>
      <c r="AF4507">
        <f>SUM(S4507,Y4507)/SUM(K4507:AD4507)</f>
        <v>0.25</v>
      </c>
      <c r="AG4507">
        <f t="shared" si="298"/>
        <v>0.19117647058823528</v>
      </c>
      <c r="AH4507">
        <f t="shared" si="299"/>
        <v>5.8823529411764705E-2</v>
      </c>
      <c r="AI4507">
        <f t="shared" si="300"/>
        <v>0.17647058823529413</v>
      </c>
      <c r="AJ4507">
        <f t="shared" si="301"/>
        <v>0.17647058823529413</v>
      </c>
    </row>
    <row r="4508" spans="1:38" x14ac:dyDescent="0.2">
      <c r="A4508" t="s">
        <v>805</v>
      </c>
      <c r="B4508">
        <v>980</v>
      </c>
      <c r="C4508">
        <v>1014</v>
      </c>
      <c r="D4508">
        <f>C4508-B4508</f>
        <v>34</v>
      </c>
      <c r="E4508">
        <v>0.27550000000000002</v>
      </c>
      <c r="F4508">
        <v>2.4320000000000001E-3</v>
      </c>
      <c r="G4508">
        <v>54</v>
      </c>
      <c r="H4508" t="s">
        <v>35</v>
      </c>
      <c r="I4508" t="s">
        <v>49</v>
      </c>
      <c r="J4508">
        <v>3.8879999999999999</v>
      </c>
      <c r="K4508">
        <v>1</v>
      </c>
      <c r="L4508">
        <v>0</v>
      </c>
      <c r="M4508">
        <v>2</v>
      </c>
      <c r="N4508">
        <v>3</v>
      </c>
      <c r="O4508">
        <v>2</v>
      </c>
      <c r="P4508">
        <v>1</v>
      </c>
      <c r="Q4508">
        <v>1</v>
      </c>
      <c r="R4508">
        <v>4</v>
      </c>
      <c r="S4508">
        <v>6</v>
      </c>
      <c r="T4508">
        <v>2</v>
      </c>
      <c r="U4508">
        <v>1</v>
      </c>
      <c r="V4508">
        <v>2</v>
      </c>
      <c r="W4508">
        <v>0</v>
      </c>
      <c r="X4508">
        <v>0</v>
      </c>
      <c r="Y4508">
        <v>2</v>
      </c>
      <c r="Z4508">
        <v>3</v>
      </c>
      <c r="AA4508">
        <v>0</v>
      </c>
      <c r="AB4508">
        <v>2</v>
      </c>
      <c r="AC4508">
        <v>0</v>
      </c>
      <c r="AD4508">
        <v>0</v>
      </c>
      <c r="AE4508">
        <f>SUM(M4508:N4508)/SUM(K4508:AD4508)</f>
        <v>0.15625</v>
      </c>
      <c r="AF4508">
        <f>SUM(S4508,Y4508)/SUM(K4508:AD4508)</f>
        <v>0.25</v>
      </c>
      <c r="AG4508">
        <f t="shared" si="298"/>
        <v>6.25E-2</v>
      </c>
      <c r="AH4508">
        <f t="shared" si="299"/>
        <v>6.25E-2</v>
      </c>
      <c r="AI4508">
        <f t="shared" si="300"/>
        <v>0.28125</v>
      </c>
      <c r="AJ4508">
        <f t="shared" si="301"/>
        <v>0.1875</v>
      </c>
    </row>
    <row r="4509" spans="1:38" x14ac:dyDescent="0.2">
      <c r="A4509" t="s">
        <v>912</v>
      </c>
      <c r="B4509">
        <v>345</v>
      </c>
      <c r="C4509">
        <v>381</v>
      </c>
      <c r="D4509">
        <f>C4509-B4509</f>
        <v>36</v>
      </c>
      <c r="E4509">
        <v>1.2200000000000001E-2</v>
      </c>
      <c r="F4509">
        <v>2.6919999999999999E-3</v>
      </c>
      <c r="G4509">
        <v>6</v>
      </c>
      <c r="H4509" t="s">
        <v>46</v>
      </c>
      <c r="I4509" t="s">
        <v>44</v>
      </c>
      <c r="J4509">
        <v>2.7309999999999999</v>
      </c>
      <c r="K4509">
        <v>4</v>
      </c>
      <c r="L4509">
        <v>0</v>
      </c>
      <c r="M4509">
        <v>2</v>
      </c>
      <c r="N4509">
        <v>3</v>
      </c>
      <c r="O4509">
        <v>0</v>
      </c>
      <c r="P4509">
        <v>5</v>
      </c>
      <c r="Q4509">
        <v>0</v>
      </c>
      <c r="R4509">
        <v>0</v>
      </c>
      <c r="S4509">
        <v>6</v>
      </c>
      <c r="T4509">
        <v>1</v>
      </c>
      <c r="U4509">
        <v>0</v>
      </c>
      <c r="V4509">
        <v>3</v>
      </c>
      <c r="W4509">
        <v>0</v>
      </c>
      <c r="X4509">
        <v>0</v>
      </c>
      <c r="Y4509">
        <v>2</v>
      </c>
      <c r="Z4509">
        <v>0</v>
      </c>
      <c r="AA4509">
        <v>3</v>
      </c>
      <c r="AB4509">
        <v>0</v>
      </c>
      <c r="AC4509">
        <v>2</v>
      </c>
      <c r="AD4509">
        <v>1</v>
      </c>
      <c r="AE4509">
        <f>SUM(M4509:N4509)/SUM(K4509:AD4509)</f>
        <v>0.15625</v>
      </c>
      <c r="AF4509">
        <f>SUM(S4509,Y4509)/SUM(K4509:AD4509)</f>
        <v>0.25</v>
      </c>
      <c r="AG4509">
        <f t="shared" si="298"/>
        <v>0.28125</v>
      </c>
      <c r="AH4509">
        <f t="shared" si="299"/>
        <v>9.375E-2</v>
      </c>
      <c r="AI4509">
        <f t="shared" si="300"/>
        <v>3.125E-2</v>
      </c>
      <c r="AJ4509">
        <f t="shared" si="301"/>
        <v>0.1875</v>
      </c>
    </row>
    <row r="4510" spans="1:38" x14ac:dyDescent="0.2">
      <c r="A4510" t="s">
        <v>988</v>
      </c>
      <c r="B4510">
        <v>93</v>
      </c>
      <c r="C4510">
        <v>406</v>
      </c>
      <c r="D4510">
        <f>C4510-B4510</f>
        <v>313</v>
      </c>
      <c r="E4510">
        <v>0.21940000000000001</v>
      </c>
      <c r="F4510">
        <v>4.9899999999999999E-4</v>
      </c>
      <c r="G4510">
        <v>30</v>
      </c>
      <c r="H4510" t="s">
        <v>35</v>
      </c>
      <c r="I4510" t="s">
        <v>51</v>
      </c>
      <c r="J4510">
        <v>2.698</v>
      </c>
      <c r="K4510">
        <v>3</v>
      </c>
      <c r="L4510">
        <v>1</v>
      </c>
      <c r="M4510">
        <v>7</v>
      </c>
      <c r="N4510">
        <v>14</v>
      </c>
      <c r="O4510">
        <v>1</v>
      </c>
      <c r="P4510">
        <v>22</v>
      </c>
      <c r="Q4510">
        <v>2</v>
      </c>
      <c r="R4510">
        <v>2</v>
      </c>
      <c r="S4510">
        <v>22</v>
      </c>
      <c r="T4510">
        <v>3</v>
      </c>
      <c r="U4510">
        <v>2</v>
      </c>
      <c r="V4510">
        <v>8</v>
      </c>
      <c r="W4510">
        <v>6</v>
      </c>
      <c r="X4510">
        <v>5</v>
      </c>
      <c r="Y4510">
        <v>10</v>
      </c>
      <c r="Z4510">
        <v>7</v>
      </c>
      <c r="AA4510">
        <v>6</v>
      </c>
      <c r="AB4510">
        <v>5</v>
      </c>
      <c r="AC4510">
        <v>1</v>
      </c>
      <c r="AD4510">
        <v>1</v>
      </c>
      <c r="AE4510">
        <f>SUM(M4510:N4510)/SUM(K4510:AD4510)</f>
        <v>0.1640625</v>
      </c>
      <c r="AF4510">
        <f>SUM(S4510,Y4510)/SUM(K4510:AD4510)</f>
        <v>0.25</v>
      </c>
      <c r="AG4510">
        <f t="shared" si="298"/>
        <v>0.2421875</v>
      </c>
      <c r="AH4510">
        <f t="shared" si="299"/>
        <v>2.34375E-2</v>
      </c>
      <c r="AI4510">
        <f t="shared" si="300"/>
        <v>9.375E-2</v>
      </c>
      <c r="AJ4510">
        <f t="shared" si="301"/>
        <v>0.2265625</v>
      </c>
    </row>
    <row r="4511" spans="1:38" x14ac:dyDescent="0.2">
      <c r="A4511" t="s">
        <v>1669</v>
      </c>
      <c r="B4511">
        <v>241</v>
      </c>
      <c r="C4511">
        <v>351</v>
      </c>
      <c r="D4511">
        <f>C4511-B4511</f>
        <v>110</v>
      </c>
      <c r="E4511">
        <v>0.20730000000000001</v>
      </c>
      <c r="F4511">
        <v>5.8999999999999998E-5</v>
      </c>
      <c r="G4511">
        <v>30</v>
      </c>
      <c r="H4511" t="s">
        <v>35</v>
      </c>
      <c r="I4511" t="s">
        <v>36</v>
      </c>
      <c r="J4511">
        <v>2.9590000000000001</v>
      </c>
      <c r="K4511">
        <v>7</v>
      </c>
      <c r="L4511">
        <v>0</v>
      </c>
      <c r="M4511">
        <v>6</v>
      </c>
      <c r="N4511">
        <v>10</v>
      </c>
      <c r="O4511">
        <v>3</v>
      </c>
      <c r="P4511">
        <v>8</v>
      </c>
      <c r="Q4511">
        <v>1</v>
      </c>
      <c r="R4511">
        <v>6</v>
      </c>
      <c r="S4511">
        <v>9</v>
      </c>
      <c r="T4511">
        <v>3</v>
      </c>
      <c r="U4511">
        <v>1</v>
      </c>
      <c r="V4511">
        <v>5</v>
      </c>
      <c r="W4511">
        <v>1</v>
      </c>
      <c r="X4511">
        <v>3</v>
      </c>
      <c r="Y4511">
        <v>15</v>
      </c>
      <c r="Z4511">
        <v>10</v>
      </c>
      <c r="AA4511">
        <v>5</v>
      </c>
      <c r="AB4511">
        <v>0</v>
      </c>
      <c r="AC4511">
        <v>2</v>
      </c>
      <c r="AD4511">
        <v>1</v>
      </c>
      <c r="AE4511">
        <f>SUM(M4511:N4511)/SUM(K4511:AD4511)</f>
        <v>0.16666666666666666</v>
      </c>
      <c r="AF4511">
        <f>SUM(S4511,Y4511)/SUM(K4511:AD4511)</f>
        <v>0.25</v>
      </c>
      <c r="AG4511">
        <f t="shared" si="298"/>
        <v>0.16666666666666666</v>
      </c>
      <c r="AH4511">
        <f t="shared" si="299"/>
        <v>6.25E-2</v>
      </c>
      <c r="AI4511">
        <f t="shared" si="300"/>
        <v>0.10416666666666667</v>
      </c>
      <c r="AJ4511">
        <f t="shared" si="301"/>
        <v>0.25</v>
      </c>
    </row>
    <row r="4512" spans="1:38" x14ac:dyDescent="0.2">
      <c r="A4512" t="s">
        <v>2496</v>
      </c>
      <c r="B4512">
        <v>444</v>
      </c>
      <c r="C4512">
        <v>479</v>
      </c>
      <c r="D4512">
        <f>C4512-B4512</f>
        <v>35</v>
      </c>
      <c r="E4512">
        <v>0.23730000000000001</v>
      </c>
      <c r="F4512">
        <v>6.4999999999999994E-5</v>
      </c>
      <c r="G4512">
        <v>42</v>
      </c>
      <c r="H4512" t="s">
        <v>46</v>
      </c>
      <c r="I4512" t="s">
        <v>33</v>
      </c>
      <c r="J4512">
        <v>2.6749999999999998</v>
      </c>
      <c r="K4512">
        <v>1</v>
      </c>
      <c r="L4512">
        <v>0</v>
      </c>
      <c r="M4512">
        <v>1</v>
      </c>
      <c r="N4512">
        <v>3</v>
      </c>
      <c r="O4512">
        <v>0</v>
      </c>
      <c r="P4512">
        <v>1</v>
      </c>
      <c r="Q4512">
        <v>0</v>
      </c>
      <c r="R4512">
        <v>1</v>
      </c>
      <c r="S4512">
        <v>5</v>
      </c>
      <c r="T4512">
        <v>0</v>
      </c>
      <c r="U4512">
        <v>2</v>
      </c>
      <c r="V4512">
        <v>4</v>
      </c>
      <c r="W4512">
        <v>0</v>
      </c>
      <c r="X4512">
        <v>1</v>
      </c>
      <c r="Y4512">
        <v>1</v>
      </c>
      <c r="Z4512">
        <v>1</v>
      </c>
      <c r="AA4512">
        <v>2</v>
      </c>
      <c r="AB4512">
        <v>1</v>
      </c>
      <c r="AC4512">
        <v>0</v>
      </c>
      <c r="AD4512">
        <v>0</v>
      </c>
      <c r="AE4512">
        <f>SUM(M4512:N4512)/SUM(K4512:AD4512)</f>
        <v>0.16666666666666666</v>
      </c>
      <c r="AF4512">
        <f>SUM(S4512,Y4512)/SUM(K4512:AD4512)</f>
        <v>0.25</v>
      </c>
      <c r="AG4512">
        <f t="shared" si="298"/>
        <v>8.3333333333333329E-2</v>
      </c>
      <c r="AH4512">
        <f t="shared" si="299"/>
        <v>0</v>
      </c>
      <c r="AI4512">
        <f t="shared" si="300"/>
        <v>0.16666666666666666</v>
      </c>
      <c r="AJ4512">
        <f t="shared" si="301"/>
        <v>0.33333333333333331</v>
      </c>
    </row>
    <row r="4513" spans="1:38" x14ac:dyDescent="0.2">
      <c r="A4513" t="s">
        <v>2504</v>
      </c>
      <c r="B4513">
        <v>75</v>
      </c>
      <c r="C4513">
        <v>125</v>
      </c>
      <c r="D4513">
        <f>C4513-B4513</f>
        <v>50</v>
      </c>
      <c r="E4513">
        <v>0.34179999999999999</v>
      </c>
      <c r="F4513">
        <v>1.023E-3</v>
      </c>
      <c r="G4513">
        <v>66</v>
      </c>
      <c r="H4513" t="s">
        <v>35</v>
      </c>
      <c r="I4513" t="s">
        <v>40</v>
      </c>
      <c r="J4513">
        <v>3.665</v>
      </c>
      <c r="K4513">
        <v>1</v>
      </c>
      <c r="L4513">
        <v>1</v>
      </c>
      <c r="M4513">
        <v>4</v>
      </c>
      <c r="N4513">
        <v>4</v>
      </c>
      <c r="O4513">
        <v>2</v>
      </c>
      <c r="P4513">
        <v>1</v>
      </c>
      <c r="Q4513">
        <v>1</v>
      </c>
      <c r="R4513">
        <v>6</v>
      </c>
      <c r="S4513">
        <v>8</v>
      </c>
      <c r="T4513">
        <v>4</v>
      </c>
      <c r="U4513">
        <v>0</v>
      </c>
      <c r="V4513">
        <v>1</v>
      </c>
      <c r="W4513">
        <v>0</v>
      </c>
      <c r="X4513">
        <v>1</v>
      </c>
      <c r="Y4513">
        <v>4</v>
      </c>
      <c r="Z4513">
        <v>3</v>
      </c>
      <c r="AA4513">
        <v>0</v>
      </c>
      <c r="AB4513">
        <v>1</v>
      </c>
      <c r="AC4513">
        <v>4</v>
      </c>
      <c r="AD4513">
        <v>2</v>
      </c>
      <c r="AE4513">
        <f>SUM(M4513:N4513)/SUM(K4513:AD4513)</f>
        <v>0.16666666666666666</v>
      </c>
      <c r="AF4513">
        <f>SUM(S4513,Y4513)/SUM(K4513:AD4513)</f>
        <v>0.25</v>
      </c>
      <c r="AG4513">
        <f t="shared" si="298"/>
        <v>4.1666666666666664E-2</v>
      </c>
      <c r="AH4513">
        <f t="shared" si="299"/>
        <v>0.16666666666666666</v>
      </c>
      <c r="AI4513">
        <f t="shared" si="300"/>
        <v>0.22916666666666666</v>
      </c>
      <c r="AJ4513">
        <f t="shared" si="301"/>
        <v>0.14583333333333334</v>
      </c>
    </row>
    <row r="4514" spans="1:38" x14ac:dyDescent="0.2">
      <c r="A4514" t="s">
        <v>2664</v>
      </c>
      <c r="B4514">
        <v>6</v>
      </c>
      <c r="C4514">
        <v>74</v>
      </c>
      <c r="D4514">
        <f>C4514-B4514</f>
        <v>68</v>
      </c>
      <c r="E4514">
        <v>0.3024</v>
      </c>
      <c r="F4514">
        <v>2.4944999999999998E-2</v>
      </c>
      <c r="G4514">
        <v>54</v>
      </c>
      <c r="H4514" t="s">
        <v>35</v>
      </c>
      <c r="I4514" t="s">
        <v>33</v>
      </c>
      <c r="J4514">
        <v>2.39</v>
      </c>
      <c r="K4514">
        <v>1</v>
      </c>
      <c r="L4514">
        <v>1</v>
      </c>
      <c r="M4514">
        <v>2</v>
      </c>
      <c r="N4514">
        <v>5</v>
      </c>
      <c r="O4514">
        <v>0</v>
      </c>
      <c r="P4514">
        <v>4</v>
      </c>
      <c r="Q4514">
        <v>0</v>
      </c>
      <c r="R4514">
        <v>1</v>
      </c>
      <c r="S4514">
        <v>7</v>
      </c>
      <c r="T4514">
        <v>1</v>
      </c>
      <c r="U4514">
        <v>0</v>
      </c>
      <c r="V4514">
        <v>3</v>
      </c>
      <c r="W4514">
        <v>1</v>
      </c>
      <c r="X4514">
        <v>3</v>
      </c>
      <c r="Y4514">
        <v>3</v>
      </c>
      <c r="Z4514">
        <v>1</v>
      </c>
      <c r="AA4514">
        <v>4</v>
      </c>
      <c r="AB4514">
        <v>0</v>
      </c>
      <c r="AC4514">
        <v>0</v>
      </c>
      <c r="AD4514">
        <v>3</v>
      </c>
      <c r="AE4514">
        <f>SUM(M4514:N4514)/SUM(K4514:AD4514)</f>
        <v>0.17499999999999999</v>
      </c>
      <c r="AF4514">
        <f>SUM(S4514,Y4514)/SUM(K4514:AD4514)</f>
        <v>0.25</v>
      </c>
      <c r="AG4514">
        <f t="shared" si="298"/>
        <v>0.15</v>
      </c>
      <c r="AH4514">
        <f t="shared" si="299"/>
        <v>7.4999999999999997E-2</v>
      </c>
      <c r="AI4514">
        <f t="shared" si="300"/>
        <v>0.05</v>
      </c>
      <c r="AJ4514">
        <f t="shared" si="301"/>
        <v>0.3</v>
      </c>
    </row>
    <row r="4515" spans="1:38" x14ac:dyDescent="0.2">
      <c r="A4515" t="s">
        <v>725</v>
      </c>
      <c r="B4515">
        <v>47</v>
      </c>
      <c r="C4515">
        <v>91</v>
      </c>
      <c r="D4515">
        <f>C4515-B4515</f>
        <v>44</v>
      </c>
      <c r="E4515">
        <v>0.16930000000000001</v>
      </c>
      <c r="F4515">
        <v>1.751E-3</v>
      </c>
      <c r="G4515">
        <v>18</v>
      </c>
      <c r="H4515" t="s">
        <v>35</v>
      </c>
      <c r="I4515" t="s">
        <v>33</v>
      </c>
      <c r="J4515">
        <v>2.9860000000000002</v>
      </c>
      <c r="K4515">
        <v>1</v>
      </c>
      <c r="L4515">
        <v>0</v>
      </c>
      <c r="M4515">
        <v>2</v>
      </c>
      <c r="N4515">
        <v>3</v>
      </c>
      <c r="O4515">
        <v>1</v>
      </c>
      <c r="P4515">
        <v>1</v>
      </c>
      <c r="Q4515">
        <v>0</v>
      </c>
      <c r="R4515">
        <v>0</v>
      </c>
      <c r="S4515">
        <v>4</v>
      </c>
      <c r="T4515">
        <v>3</v>
      </c>
      <c r="U4515">
        <v>0</v>
      </c>
      <c r="V4515">
        <v>4</v>
      </c>
      <c r="W4515">
        <v>0</v>
      </c>
      <c r="X4515">
        <v>1</v>
      </c>
      <c r="Y4515">
        <v>3</v>
      </c>
      <c r="Z4515">
        <v>2</v>
      </c>
      <c r="AA4515">
        <v>1</v>
      </c>
      <c r="AB4515">
        <v>2</v>
      </c>
      <c r="AC4515">
        <v>0</v>
      </c>
      <c r="AD4515">
        <v>0</v>
      </c>
      <c r="AE4515">
        <f>SUM(M4515:N4515)/SUM(K4515:AD4515)</f>
        <v>0.17857142857142858</v>
      </c>
      <c r="AF4515">
        <f>SUM(S4515,Y4515)/SUM(K4515:AD4515)</f>
        <v>0.25</v>
      </c>
      <c r="AG4515">
        <f t="shared" si="298"/>
        <v>7.1428571428571425E-2</v>
      </c>
      <c r="AH4515">
        <f t="shared" si="299"/>
        <v>3.5714285714285712E-2</v>
      </c>
      <c r="AI4515">
        <f t="shared" si="300"/>
        <v>0.17857142857142858</v>
      </c>
      <c r="AJ4515">
        <f t="shared" si="301"/>
        <v>0.2857142857142857</v>
      </c>
    </row>
    <row r="4516" spans="1:38" x14ac:dyDescent="0.2">
      <c r="A4516" t="s">
        <v>1917</v>
      </c>
      <c r="B4516">
        <v>315</v>
      </c>
      <c r="C4516">
        <v>556</v>
      </c>
      <c r="D4516">
        <f>C4516-B4516</f>
        <v>241</v>
      </c>
      <c r="E4516">
        <v>0.17269999999999999</v>
      </c>
      <c r="F4516">
        <v>0</v>
      </c>
      <c r="G4516">
        <v>18</v>
      </c>
      <c r="H4516" t="s">
        <v>46</v>
      </c>
      <c r="I4516" t="s">
        <v>1918</v>
      </c>
      <c r="J4516">
        <v>2.2669999999999999</v>
      </c>
      <c r="K4516">
        <v>2</v>
      </c>
      <c r="L4516">
        <v>0</v>
      </c>
      <c r="M4516">
        <v>8</v>
      </c>
      <c r="N4516">
        <v>10</v>
      </c>
      <c r="O4516">
        <v>0</v>
      </c>
      <c r="P4516">
        <v>7</v>
      </c>
      <c r="Q4516">
        <v>2</v>
      </c>
      <c r="R4516">
        <v>0</v>
      </c>
      <c r="S4516">
        <v>22</v>
      </c>
      <c r="T4516">
        <v>1</v>
      </c>
      <c r="U4516">
        <v>2</v>
      </c>
      <c r="V4516">
        <v>5</v>
      </c>
      <c r="W4516">
        <v>6</v>
      </c>
      <c r="X4516">
        <v>7</v>
      </c>
      <c r="Y4516">
        <v>2</v>
      </c>
      <c r="Z4516">
        <v>12</v>
      </c>
      <c r="AA4516">
        <v>7</v>
      </c>
      <c r="AB4516">
        <v>2</v>
      </c>
      <c r="AC4516">
        <v>1</v>
      </c>
      <c r="AD4516">
        <v>0</v>
      </c>
      <c r="AE4516">
        <f>SUM(M4516:N4516)/SUM(K4516:AD4516)</f>
        <v>0.1875</v>
      </c>
      <c r="AF4516">
        <f>SUM(S4516,Y4516)/SUM(K4516:AD4516)</f>
        <v>0.25</v>
      </c>
      <c r="AG4516">
        <f t="shared" si="298"/>
        <v>0.15625</v>
      </c>
      <c r="AH4516">
        <f t="shared" si="299"/>
        <v>1.0416666666666666E-2</v>
      </c>
      <c r="AI4516">
        <f t="shared" si="300"/>
        <v>5.2083333333333336E-2</v>
      </c>
      <c r="AJ4516">
        <f t="shared" si="301"/>
        <v>0.34375</v>
      </c>
    </row>
    <row r="4517" spans="1:38" x14ac:dyDescent="0.2">
      <c r="A4517" t="s">
        <v>2978</v>
      </c>
      <c r="B4517">
        <v>137</v>
      </c>
      <c r="C4517">
        <v>172</v>
      </c>
      <c r="D4517">
        <f>C4517-B4517</f>
        <v>35</v>
      </c>
      <c r="E4517">
        <v>0.16950000000000001</v>
      </c>
      <c r="F4517">
        <v>7.2499999999999995E-4</v>
      </c>
      <c r="G4517">
        <v>18</v>
      </c>
      <c r="H4517" t="s">
        <v>46</v>
      </c>
      <c r="I4517" t="s">
        <v>36</v>
      </c>
      <c r="J4517">
        <v>3.6589999999999998</v>
      </c>
      <c r="K4517">
        <v>1</v>
      </c>
      <c r="L4517">
        <v>0</v>
      </c>
      <c r="M4517">
        <v>1</v>
      </c>
      <c r="N4517">
        <v>5</v>
      </c>
      <c r="O4517">
        <v>3</v>
      </c>
      <c r="P4517">
        <v>1</v>
      </c>
      <c r="Q4517">
        <v>0</v>
      </c>
      <c r="R4517">
        <v>2</v>
      </c>
      <c r="S4517">
        <v>7</v>
      </c>
      <c r="T4517">
        <v>3</v>
      </c>
      <c r="U4517">
        <v>0</v>
      </c>
      <c r="V4517">
        <v>1</v>
      </c>
      <c r="W4517">
        <v>0</v>
      </c>
      <c r="X4517">
        <v>0</v>
      </c>
      <c r="Y4517">
        <v>1</v>
      </c>
      <c r="Z4517">
        <v>2</v>
      </c>
      <c r="AA4517">
        <v>3</v>
      </c>
      <c r="AB4517">
        <v>1</v>
      </c>
      <c r="AC4517">
        <v>0</v>
      </c>
      <c r="AD4517">
        <v>1</v>
      </c>
      <c r="AE4517">
        <f>SUM(M4517:N4517)/SUM(K4517:AD4517)</f>
        <v>0.1875</v>
      </c>
      <c r="AF4517">
        <f>SUM(S4517,Y4517)/SUM(K4517:AD4517)</f>
        <v>0.25</v>
      </c>
      <c r="AG4517">
        <f t="shared" si="298"/>
        <v>6.25E-2</v>
      </c>
      <c r="AH4517">
        <f t="shared" si="299"/>
        <v>0.125</v>
      </c>
      <c r="AI4517">
        <f t="shared" si="300"/>
        <v>0.1875</v>
      </c>
      <c r="AJ4517">
        <f t="shared" si="301"/>
        <v>0.1875</v>
      </c>
    </row>
    <row r="4518" spans="1:38" x14ac:dyDescent="0.2">
      <c r="A4518" t="s">
        <v>1377</v>
      </c>
      <c r="B4518">
        <v>145</v>
      </c>
      <c r="C4518">
        <v>204</v>
      </c>
      <c r="D4518">
        <f>C4518-B4518</f>
        <v>59</v>
      </c>
      <c r="E4518">
        <v>0.3674</v>
      </c>
      <c r="F4518">
        <v>3.0000000000000001E-5</v>
      </c>
      <c r="G4518">
        <v>78</v>
      </c>
      <c r="H4518" t="s">
        <v>32</v>
      </c>
      <c r="I4518" t="s">
        <v>49</v>
      </c>
      <c r="J4518">
        <v>3.6030000000000002</v>
      </c>
      <c r="K4518">
        <v>4</v>
      </c>
      <c r="L4518">
        <v>0</v>
      </c>
      <c r="M4518">
        <v>1</v>
      </c>
      <c r="N4518">
        <v>6</v>
      </c>
      <c r="O4518">
        <v>2</v>
      </c>
      <c r="P4518">
        <v>3</v>
      </c>
      <c r="Q4518">
        <v>0</v>
      </c>
      <c r="R4518">
        <v>4</v>
      </c>
      <c r="S4518">
        <v>9</v>
      </c>
      <c r="T4518">
        <v>2</v>
      </c>
      <c r="U4518">
        <v>0</v>
      </c>
      <c r="V4518">
        <v>2</v>
      </c>
      <c r="W4518">
        <v>0</v>
      </c>
      <c r="X4518">
        <v>0</v>
      </c>
      <c r="Y4518">
        <v>0</v>
      </c>
      <c r="Z4518">
        <v>2</v>
      </c>
      <c r="AA4518">
        <v>0</v>
      </c>
      <c r="AB4518">
        <v>0</v>
      </c>
      <c r="AC4518">
        <v>0</v>
      </c>
      <c r="AD4518">
        <v>1</v>
      </c>
      <c r="AE4518">
        <f>SUM(M4518:N4518)/SUM(K4518:AD4518)</f>
        <v>0.19444444444444445</v>
      </c>
      <c r="AF4518">
        <f>SUM(S4518,Y4518)/SUM(K4518:AD4518)</f>
        <v>0.25</v>
      </c>
      <c r="AG4518">
        <f t="shared" si="298"/>
        <v>0.19444444444444445</v>
      </c>
      <c r="AH4518">
        <f t="shared" si="299"/>
        <v>8.3333333333333329E-2</v>
      </c>
      <c r="AI4518">
        <f t="shared" si="300"/>
        <v>0.16666666666666666</v>
      </c>
      <c r="AJ4518">
        <f t="shared" si="301"/>
        <v>0.1111111111111111</v>
      </c>
      <c r="AK4518">
        <v>1</v>
      </c>
      <c r="AL4518">
        <v>0</v>
      </c>
    </row>
    <row r="4519" spans="1:38" x14ac:dyDescent="0.2">
      <c r="A4519" t="s">
        <v>3353</v>
      </c>
      <c r="B4519">
        <v>22</v>
      </c>
      <c r="C4519">
        <v>179</v>
      </c>
      <c r="D4519">
        <f>C4519-B4519</f>
        <v>157</v>
      </c>
      <c r="E4519">
        <v>0.56879999999999997</v>
      </c>
      <c r="F4519">
        <v>4.4000000000000002E-4</v>
      </c>
      <c r="G4519">
        <v>90</v>
      </c>
      <c r="H4519" t="s">
        <v>32</v>
      </c>
      <c r="I4519" t="s">
        <v>40</v>
      </c>
      <c r="J4519">
        <v>2.1720000000000002</v>
      </c>
      <c r="K4519">
        <v>3</v>
      </c>
      <c r="L4519">
        <v>0</v>
      </c>
      <c r="M4519">
        <v>7</v>
      </c>
      <c r="N4519">
        <v>7</v>
      </c>
      <c r="O4519">
        <v>0</v>
      </c>
      <c r="P4519">
        <v>5</v>
      </c>
      <c r="Q4519">
        <v>4</v>
      </c>
      <c r="R4519">
        <v>1</v>
      </c>
      <c r="S4519">
        <v>15</v>
      </c>
      <c r="T4519">
        <v>0</v>
      </c>
      <c r="U4519">
        <v>1</v>
      </c>
      <c r="V4519">
        <v>5</v>
      </c>
      <c r="W4519">
        <v>7</v>
      </c>
      <c r="X4519">
        <v>5</v>
      </c>
      <c r="Y4519">
        <v>3</v>
      </c>
      <c r="Z4519">
        <v>3</v>
      </c>
      <c r="AA4519">
        <v>3</v>
      </c>
      <c r="AB4519">
        <v>2</v>
      </c>
      <c r="AC4519">
        <v>0</v>
      </c>
      <c r="AD4519">
        <v>1</v>
      </c>
      <c r="AE4519">
        <f>SUM(M4519:N4519)/SUM(K4519:AD4519)</f>
        <v>0.19444444444444445</v>
      </c>
      <c r="AF4519">
        <f>SUM(S4519,Y4519)/SUM(K4519:AD4519)</f>
        <v>0.25</v>
      </c>
      <c r="AG4519">
        <f t="shared" si="298"/>
        <v>0.20833333333333334</v>
      </c>
      <c r="AH4519">
        <f t="shared" si="299"/>
        <v>1.3888888888888888E-2</v>
      </c>
      <c r="AI4519">
        <f t="shared" si="300"/>
        <v>5.5555555555555552E-2</v>
      </c>
      <c r="AJ4519">
        <f t="shared" si="301"/>
        <v>0.27777777777777779</v>
      </c>
      <c r="AK4519">
        <v>4</v>
      </c>
      <c r="AL4519">
        <v>0</v>
      </c>
    </row>
    <row r="4520" spans="1:38" x14ac:dyDescent="0.2">
      <c r="A4520" t="s">
        <v>2920</v>
      </c>
      <c r="B4520">
        <v>520</v>
      </c>
      <c r="C4520">
        <v>543</v>
      </c>
      <c r="D4520">
        <f>C4520-B4520</f>
        <v>23</v>
      </c>
      <c r="E4520">
        <v>0.17749999999999999</v>
      </c>
      <c r="F4520" s="1">
        <v>1.9999999999999999E-6</v>
      </c>
      <c r="G4520">
        <v>18</v>
      </c>
      <c r="H4520" t="s">
        <v>46</v>
      </c>
      <c r="I4520" t="s">
        <v>40</v>
      </c>
      <c r="J4520">
        <v>3.4</v>
      </c>
      <c r="K4520">
        <v>0</v>
      </c>
      <c r="L4520">
        <v>0</v>
      </c>
      <c r="M4520">
        <v>2</v>
      </c>
      <c r="N4520">
        <v>2</v>
      </c>
      <c r="O4520">
        <v>0</v>
      </c>
      <c r="P4520">
        <v>1</v>
      </c>
      <c r="Q4520">
        <v>0</v>
      </c>
      <c r="R4520">
        <v>4</v>
      </c>
      <c r="S4520">
        <v>4</v>
      </c>
      <c r="T4520">
        <v>1</v>
      </c>
      <c r="U4520">
        <v>0</v>
      </c>
      <c r="V4520">
        <v>2</v>
      </c>
      <c r="W4520">
        <v>0</v>
      </c>
      <c r="X4520">
        <v>0</v>
      </c>
      <c r="Y4520">
        <v>1</v>
      </c>
      <c r="Z4520">
        <v>2</v>
      </c>
      <c r="AA4520">
        <v>1</v>
      </c>
      <c r="AB4520">
        <v>0</v>
      </c>
      <c r="AC4520">
        <v>0</v>
      </c>
      <c r="AD4520">
        <v>0</v>
      </c>
      <c r="AE4520">
        <f>SUM(M4520:N4520)/SUM(K4520:AD4520)</f>
        <v>0.2</v>
      </c>
      <c r="AF4520">
        <f>SUM(S4520,Y4520)/SUM(K4520:AD4520)</f>
        <v>0.25</v>
      </c>
      <c r="AG4520">
        <f t="shared" si="298"/>
        <v>0.05</v>
      </c>
      <c r="AH4520">
        <f t="shared" si="299"/>
        <v>0</v>
      </c>
      <c r="AI4520">
        <f t="shared" si="300"/>
        <v>0.25</v>
      </c>
      <c r="AJ4520">
        <f t="shared" si="301"/>
        <v>0.25</v>
      </c>
    </row>
    <row r="4521" spans="1:38" x14ac:dyDescent="0.2">
      <c r="A4521" t="s">
        <v>1462</v>
      </c>
      <c r="B4521">
        <v>272</v>
      </c>
      <c r="C4521">
        <v>424</v>
      </c>
      <c r="D4521">
        <f>C4521-B4521</f>
        <v>152</v>
      </c>
      <c r="E4521">
        <v>0.1938</v>
      </c>
      <c r="F4521">
        <v>1.142E-2</v>
      </c>
      <c r="G4521">
        <v>18</v>
      </c>
      <c r="H4521" t="s">
        <v>35</v>
      </c>
      <c r="I4521" t="s">
        <v>33</v>
      </c>
      <c r="J4521">
        <v>3.31</v>
      </c>
      <c r="K4521">
        <v>0</v>
      </c>
      <c r="L4521">
        <v>1</v>
      </c>
      <c r="M4521">
        <v>10</v>
      </c>
      <c r="N4521">
        <v>9</v>
      </c>
      <c r="O4521">
        <v>2</v>
      </c>
      <c r="P4521">
        <v>3</v>
      </c>
      <c r="Q4521">
        <v>1</v>
      </c>
      <c r="R4521">
        <v>9</v>
      </c>
      <c r="S4521">
        <v>12</v>
      </c>
      <c r="T4521">
        <v>7</v>
      </c>
      <c r="U4521">
        <v>1</v>
      </c>
      <c r="V4521">
        <v>4</v>
      </c>
      <c r="W4521">
        <v>1</v>
      </c>
      <c r="X4521">
        <v>2</v>
      </c>
      <c r="Y4521">
        <v>11</v>
      </c>
      <c r="Z4521">
        <v>5</v>
      </c>
      <c r="AA4521">
        <v>5</v>
      </c>
      <c r="AB4521">
        <v>4</v>
      </c>
      <c r="AC4521">
        <v>1</v>
      </c>
      <c r="AD4521">
        <v>4</v>
      </c>
      <c r="AE4521">
        <f>SUM(M4521:N4521)/SUM(K4521:AD4521)</f>
        <v>0.20652173913043478</v>
      </c>
      <c r="AF4521">
        <f>SUM(S4521,Y4521)/SUM(K4521:AD4521)</f>
        <v>0.25</v>
      </c>
      <c r="AG4521">
        <f t="shared" si="298"/>
        <v>4.3478260869565216E-2</v>
      </c>
      <c r="AH4521">
        <f t="shared" si="299"/>
        <v>7.6086956521739135E-2</v>
      </c>
      <c r="AI4521">
        <f t="shared" si="300"/>
        <v>0.22826086956521738</v>
      </c>
      <c r="AJ4521">
        <f t="shared" si="301"/>
        <v>0.19565217391304349</v>
      </c>
    </row>
    <row r="4522" spans="1:38" x14ac:dyDescent="0.2">
      <c r="A4522" t="s">
        <v>1639</v>
      </c>
      <c r="B4522">
        <v>87</v>
      </c>
      <c r="C4522">
        <v>111</v>
      </c>
      <c r="D4522">
        <f>C4522-B4522</f>
        <v>24</v>
      </c>
      <c r="E4522">
        <v>0.22359999999999999</v>
      </c>
      <c r="F4522">
        <v>6.0499999999999996E-4</v>
      </c>
      <c r="G4522">
        <v>30</v>
      </c>
      <c r="H4522" t="s">
        <v>46</v>
      </c>
      <c r="I4522" t="s">
        <v>235</v>
      </c>
      <c r="J4522">
        <v>3.5830000000000002</v>
      </c>
      <c r="K4522">
        <v>0</v>
      </c>
      <c r="L4522">
        <v>0</v>
      </c>
      <c r="M4522">
        <v>2</v>
      </c>
      <c r="N4522">
        <v>3</v>
      </c>
      <c r="O4522">
        <v>0</v>
      </c>
      <c r="P4522">
        <v>1</v>
      </c>
      <c r="Q4522">
        <v>0</v>
      </c>
      <c r="R4522">
        <v>1</v>
      </c>
      <c r="S4522">
        <v>3</v>
      </c>
      <c r="T4522">
        <v>3</v>
      </c>
      <c r="U4522">
        <v>0</v>
      </c>
      <c r="V4522">
        <v>0</v>
      </c>
      <c r="W4522">
        <v>1</v>
      </c>
      <c r="X4522">
        <v>1</v>
      </c>
      <c r="Y4522">
        <v>3</v>
      </c>
      <c r="Z4522">
        <v>2</v>
      </c>
      <c r="AA4522">
        <v>1</v>
      </c>
      <c r="AB4522">
        <v>3</v>
      </c>
      <c r="AC4522">
        <v>0</v>
      </c>
      <c r="AD4522">
        <v>0</v>
      </c>
      <c r="AE4522">
        <f>SUM(M4522:N4522)/SUM(K4522:AD4522)</f>
        <v>0.20833333333333334</v>
      </c>
      <c r="AF4522">
        <f>SUM(S4522,Y4522)/SUM(K4522:AD4522)</f>
        <v>0.25</v>
      </c>
      <c r="AG4522">
        <f t="shared" si="298"/>
        <v>8.3333333333333329E-2</v>
      </c>
      <c r="AH4522">
        <f t="shared" si="299"/>
        <v>0</v>
      </c>
      <c r="AI4522">
        <f t="shared" si="300"/>
        <v>0.29166666666666669</v>
      </c>
      <c r="AJ4522">
        <f t="shared" si="301"/>
        <v>0.16666666666666666</v>
      </c>
    </row>
    <row r="4523" spans="1:38" x14ac:dyDescent="0.2">
      <c r="A4523" t="s">
        <v>2449</v>
      </c>
      <c r="B4523">
        <v>88</v>
      </c>
      <c r="C4523">
        <v>111</v>
      </c>
      <c r="D4523">
        <f>C4523-B4523</f>
        <v>23</v>
      </c>
      <c r="E4523">
        <v>0.34200000000000003</v>
      </c>
      <c r="F4523">
        <v>3.0594E-2</v>
      </c>
      <c r="G4523">
        <v>66</v>
      </c>
      <c r="H4523" t="s">
        <v>35</v>
      </c>
      <c r="I4523" t="s">
        <v>2450</v>
      </c>
      <c r="J4523">
        <v>3.9670000000000001</v>
      </c>
      <c r="K4523">
        <v>1</v>
      </c>
      <c r="L4523">
        <v>0</v>
      </c>
      <c r="M4523">
        <v>2</v>
      </c>
      <c r="N4523">
        <v>3</v>
      </c>
      <c r="O4523">
        <v>0</v>
      </c>
      <c r="P4523">
        <v>0</v>
      </c>
      <c r="Q4523">
        <v>0</v>
      </c>
      <c r="R4523">
        <v>4</v>
      </c>
      <c r="S4523">
        <v>3</v>
      </c>
      <c r="T4523">
        <v>2</v>
      </c>
      <c r="U4523">
        <v>0</v>
      </c>
      <c r="V4523">
        <v>1</v>
      </c>
      <c r="W4523">
        <v>0</v>
      </c>
      <c r="X4523">
        <v>0</v>
      </c>
      <c r="Y4523">
        <v>3</v>
      </c>
      <c r="Z4523">
        <v>3</v>
      </c>
      <c r="AA4523">
        <v>0</v>
      </c>
      <c r="AB4523">
        <v>2</v>
      </c>
      <c r="AC4523">
        <v>0</v>
      </c>
      <c r="AD4523">
        <v>0</v>
      </c>
      <c r="AE4523">
        <f>SUM(M4523:N4523)/SUM(K4523:AD4523)</f>
        <v>0.20833333333333334</v>
      </c>
      <c r="AF4523">
        <f>SUM(S4523,Y4523)/SUM(K4523:AD4523)</f>
        <v>0.25</v>
      </c>
      <c r="AG4523">
        <f t="shared" si="298"/>
        <v>4.1666666666666664E-2</v>
      </c>
      <c r="AH4523">
        <f t="shared" si="299"/>
        <v>0</v>
      </c>
      <c r="AI4523">
        <f t="shared" si="300"/>
        <v>0.33333333333333331</v>
      </c>
      <c r="AJ4523">
        <f t="shared" si="301"/>
        <v>0.16666666666666666</v>
      </c>
    </row>
    <row r="4524" spans="1:38" x14ac:dyDescent="0.2">
      <c r="A4524" t="s">
        <v>2460</v>
      </c>
      <c r="B4524">
        <v>16</v>
      </c>
      <c r="C4524">
        <v>197</v>
      </c>
      <c r="D4524">
        <f>C4524-B4524</f>
        <v>181</v>
      </c>
      <c r="E4524">
        <v>0.43059999999999998</v>
      </c>
      <c r="F4524">
        <v>1.6689999999999999E-3</v>
      </c>
      <c r="G4524">
        <v>78</v>
      </c>
      <c r="H4524" t="s">
        <v>35</v>
      </c>
      <c r="I4524" t="s">
        <v>44</v>
      </c>
      <c r="J4524">
        <v>2.7450000000000001</v>
      </c>
      <c r="K4524">
        <v>4</v>
      </c>
      <c r="L4524">
        <v>1</v>
      </c>
      <c r="M4524">
        <v>5</v>
      </c>
      <c r="N4524">
        <v>11</v>
      </c>
      <c r="O4524">
        <v>2</v>
      </c>
      <c r="P4524">
        <v>9</v>
      </c>
      <c r="Q4524">
        <v>1</v>
      </c>
      <c r="R4524">
        <v>0</v>
      </c>
      <c r="S4524">
        <v>14</v>
      </c>
      <c r="T4524">
        <v>4</v>
      </c>
      <c r="U4524">
        <v>0</v>
      </c>
      <c r="V4524">
        <v>2</v>
      </c>
      <c r="W4524">
        <v>2</v>
      </c>
      <c r="X4524">
        <v>4</v>
      </c>
      <c r="Y4524">
        <v>5</v>
      </c>
      <c r="Z4524">
        <v>6</v>
      </c>
      <c r="AA4524">
        <v>3</v>
      </c>
      <c r="AB4524">
        <v>2</v>
      </c>
      <c r="AC4524">
        <v>0</v>
      </c>
      <c r="AD4524">
        <v>1</v>
      </c>
      <c r="AE4524">
        <f>SUM(M4524:N4524)/SUM(K4524:AD4524)</f>
        <v>0.21052631578947367</v>
      </c>
      <c r="AF4524">
        <f>SUM(S4524,Y4524)/SUM(K4524:AD4524)</f>
        <v>0.25</v>
      </c>
      <c r="AG4524">
        <f t="shared" si="298"/>
        <v>0.19736842105263158</v>
      </c>
      <c r="AH4524">
        <f t="shared" si="299"/>
        <v>3.9473684210526314E-2</v>
      </c>
      <c r="AI4524">
        <f t="shared" si="300"/>
        <v>7.8947368421052627E-2</v>
      </c>
      <c r="AJ4524">
        <f t="shared" si="301"/>
        <v>0.22368421052631579</v>
      </c>
    </row>
    <row r="4525" spans="1:38" x14ac:dyDescent="0.2">
      <c r="A4525" t="s">
        <v>2785</v>
      </c>
      <c r="B4525">
        <v>33</v>
      </c>
      <c r="C4525">
        <v>141</v>
      </c>
      <c r="D4525">
        <f>C4525-B4525</f>
        <v>108</v>
      </c>
      <c r="E4525">
        <v>0.20280000000000001</v>
      </c>
      <c r="F4525">
        <v>2.7335000000000002E-2</v>
      </c>
      <c r="G4525">
        <v>30</v>
      </c>
      <c r="H4525" t="s">
        <v>35</v>
      </c>
      <c r="I4525" t="s">
        <v>51</v>
      </c>
      <c r="J4525">
        <v>2.536</v>
      </c>
      <c r="K4525">
        <v>8</v>
      </c>
      <c r="L4525">
        <v>0</v>
      </c>
      <c r="M4525">
        <v>1</v>
      </c>
      <c r="N4525">
        <v>16</v>
      </c>
      <c r="O4525">
        <v>0</v>
      </c>
      <c r="P4525">
        <v>6</v>
      </c>
      <c r="Q4525">
        <v>2</v>
      </c>
      <c r="R4525">
        <v>1</v>
      </c>
      <c r="S4525">
        <v>7</v>
      </c>
      <c r="T4525">
        <v>3</v>
      </c>
      <c r="U4525">
        <v>1</v>
      </c>
      <c r="V4525">
        <v>1</v>
      </c>
      <c r="W4525">
        <v>3</v>
      </c>
      <c r="X4525">
        <v>8</v>
      </c>
      <c r="Y4525">
        <v>13</v>
      </c>
      <c r="Z4525">
        <v>3</v>
      </c>
      <c r="AA4525">
        <v>2</v>
      </c>
      <c r="AB4525">
        <v>2</v>
      </c>
      <c r="AC4525">
        <v>1</v>
      </c>
      <c r="AD4525">
        <v>2</v>
      </c>
      <c r="AE4525">
        <f>SUM(M4525:N4525)/SUM(K4525:AD4525)</f>
        <v>0.21249999999999999</v>
      </c>
      <c r="AF4525">
        <f>SUM(S4525,Y4525)/SUM(K4525:AD4525)</f>
        <v>0.25</v>
      </c>
      <c r="AG4525">
        <f t="shared" si="298"/>
        <v>0.21249999999999999</v>
      </c>
      <c r="AH4525">
        <f t="shared" si="299"/>
        <v>3.7499999999999999E-2</v>
      </c>
      <c r="AI4525">
        <f t="shared" si="300"/>
        <v>8.7499999999999994E-2</v>
      </c>
      <c r="AJ4525">
        <f t="shared" si="301"/>
        <v>0.2</v>
      </c>
    </row>
    <row r="4526" spans="1:38" x14ac:dyDescent="0.2">
      <c r="A4526" t="s">
        <v>2352</v>
      </c>
      <c r="B4526">
        <v>9</v>
      </c>
      <c r="C4526">
        <v>132</v>
      </c>
      <c r="D4526">
        <f>C4526-B4526</f>
        <v>123</v>
      </c>
      <c r="E4526">
        <v>0.1948</v>
      </c>
      <c r="F4526">
        <v>2.4215E-2</v>
      </c>
      <c r="G4526">
        <v>18</v>
      </c>
      <c r="H4526" t="s">
        <v>35</v>
      </c>
      <c r="I4526" t="s">
        <v>658</v>
      </c>
      <c r="J4526">
        <v>2.395</v>
      </c>
      <c r="K4526">
        <v>2</v>
      </c>
      <c r="L4526">
        <v>1</v>
      </c>
      <c r="M4526">
        <v>6</v>
      </c>
      <c r="N4526">
        <v>6</v>
      </c>
      <c r="O4526">
        <v>1</v>
      </c>
      <c r="P4526">
        <v>5</v>
      </c>
      <c r="Q4526">
        <v>3</v>
      </c>
      <c r="R4526">
        <v>1</v>
      </c>
      <c r="S4526">
        <v>8</v>
      </c>
      <c r="T4526">
        <v>2</v>
      </c>
      <c r="U4526">
        <v>0</v>
      </c>
      <c r="V4526">
        <v>4</v>
      </c>
      <c r="W4526">
        <v>5</v>
      </c>
      <c r="X4526">
        <v>2</v>
      </c>
      <c r="Y4526">
        <v>6</v>
      </c>
      <c r="Z4526">
        <v>2</v>
      </c>
      <c r="AA4526">
        <v>1</v>
      </c>
      <c r="AB4526">
        <v>1</v>
      </c>
      <c r="AC4526">
        <v>0</v>
      </c>
      <c r="AD4526">
        <v>0</v>
      </c>
      <c r="AE4526">
        <f>SUM(M4526:N4526)/SUM(K4526:AD4526)</f>
        <v>0.21428571428571427</v>
      </c>
      <c r="AF4526">
        <f>SUM(S4526,Y4526)/SUM(K4526:AD4526)</f>
        <v>0.25</v>
      </c>
      <c r="AG4526">
        <f t="shared" si="298"/>
        <v>0.21428571428571427</v>
      </c>
      <c r="AH4526">
        <f t="shared" si="299"/>
        <v>1.7857142857142856E-2</v>
      </c>
      <c r="AI4526">
        <f t="shared" si="300"/>
        <v>7.1428571428571425E-2</v>
      </c>
      <c r="AJ4526">
        <f t="shared" si="301"/>
        <v>0.23214285714285715</v>
      </c>
    </row>
    <row r="4527" spans="1:38" x14ac:dyDescent="0.2">
      <c r="A4527" t="s">
        <v>2423</v>
      </c>
      <c r="B4527">
        <v>1</v>
      </c>
      <c r="C4527">
        <v>175</v>
      </c>
      <c r="D4527">
        <f>C4527-B4527</f>
        <v>174</v>
      </c>
      <c r="E4527">
        <v>0.34410000000000002</v>
      </c>
      <c r="F4527">
        <v>1.0399999999999999E-4</v>
      </c>
      <c r="G4527">
        <v>66</v>
      </c>
      <c r="H4527" t="s">
        <v>32</v>
      </c>
      <c r="I4527" t="s">
        <v>49</v>
      </c>
      <c r="J4527">
        <v>2.544</v>
      </c>
      <c r="K4527">
        <v>4</v>
      </c>
      <c r="L4527">
        <v>0</v>
      </c>
      <c r="M4527">
        <v>6</v>
      </c>
      <c r="N4527">
        <v>12</v>
      </c>
      <c r="O4527">
        <v>2</v>
      </c>
      <c r="P4527">
        <v>10</v>
      </c>
      <c r="Q4527">
        <v>2</v>
      </c>
      <c r="R4527">
        <v>1</v>
      </c>
      <c r="S4527">
        <v>17</v>
      </c>
      <c r="T4527">
        <v>1</v>
      </c>
      <c r="U4527">
        <v>2</v>
      </c>
      <c r="V4527">
        <v>4</v>
      </c>
      <c r="W4527">
        <v>6</v>
      </c>
      <c r="X4527">
        <v>1</v>
      </c>
      <c r="Y4527">
        <v>4</v>
      </c>
      <c r="Z4527">
        <v>7</v>
      </c>
      <c r="AA4527">
        <v>3</v>
      </c>
      <c r="AB4527">
        <v>1</v>
      </c>
      <c r="AC4527">
        <v>1</v>
      </c>
      <c r="AD4527">
        <v>0</v>
      </c>
      <c r="AE4527">
        <f>SUM(M4527:N4527)/SUM(K4527:AD4527)</f>
        <v>0.21428571428571427</v>
      </c>
      <c r="AF4527">
        <f>SUM(S4527,Y4527)/SUM(K4527:AD4527)</f>
        <v>0.25</v>
      </c>
      <c r="AG4527">
        <f t="shared" si="298"/>
        <v>0.23809523809523808</v>
      </c>
      <c r="AH4527">
        <f t="shared" si="299"/>
        <v>3.5714285714285712E-2</v>
      </c>
      <c r="AI4527">
        <f t="shared" si="300"/>
        <v>5.9523809523809521E-2</v>
      </c>
      <c r="AJ4527">
        <f t="shared" si="301"/>
        <v>0.20238095238095238</v>
      </c>
      <c r="AK4527">
        <v>5</v>
      </c>
      <c r="AL4527">
        <v>0</v>
      </c>
    </row>
    <row r="4528" spans="1:38" x14ac:dyDescent="0.2">
      <c r="A4528" t="s">
        <v>1831</v>
      </c>
      <c r="B4528">
        <v>68</v>
      </c>
      <c r="C4528">
        <v>174</v>
      </c>
      <c r="D4528">
        <f>C4528-B4528</f>
        <v>106</v>
      </c>
      <c r="E4528">
        <v>0.3236</v>
      </c>
      <c r="F4528">
        <v>2.3000000000000001E-4</v>
      </c>
      <c r="G4528">
        <v>66</v>
      </c>
      <c r="H4528" t="s">
        <v>46</v>
      </c>
      <c r="I4528" t="s">
        <v>33</v>
      </c>
      <c r="J4528">
        <v>2.6720000000000002</v>
      </c>
      <c r="K4528">
        <v>2</v>
      </c>
      <c r="L4528">
        <v>0</v>
      </c>
      <c r="M4528">
        <v>5</v>
      </c>
      <c r="N4528">
        <v>15</v>
      </c>
      <c r="O4528">
        <v>2</v>
      </c>
      <c r="P4528">
        <v>3</v>
      </c>
      <c r="Q4528">
        <v>1</v>
      </c>
      <c r="R4528">
        <v>2</v>
      </c>
      <c r="S4528">
        <v>15</v>
      </c>
      <c r="T4528">
        <v>7</v>
      </c>
      <c r="U4528">
        <v>1</v>
      </c>
      <c r="V4528">
        <v>6</v>
      </c>
      <c r="W4528">
        <v>2</v>
      </c>
      <c r="X4528">
        <v>8</v>
      </c>
      <c r="Y4528">
        <v>7</v>
      </c>
      <c r="Z4528">
        <v>2</v>
      </c>
      <c r="AA4528">
        <v>2</v>
      </c>
      <c r="AB4528">
        <v>4</v>
      </c>
      <c r="AC4528">
        <v>1</v>
      </c>
      <c r="AD4528">
        <v>3</v>
      </c>
      <c r="AE4528">
        <f>SUM(M4528:N4528)/SUM(K4528:AD4528)</f>
        <v>0.22727272727272727</v>
      </c>
      <c r="AF4528">
        <f>SUM(S4528,Y4528)/SUM(K4528:AD4528)</f>
        <v>0.25</v>
      </c>
      <c r="AG4528">
        <f t="shared" si="298"/>
        <v>7.9545454545454544E-2</v>
      </c>
      <c r="AH4528">
        <f t="shared" si="299"/>
        <v>6.8181818181818177E-2</v>
      </c>
      <c r="AI4528">
        <f t="shared" si="300"/>
        <v>0.15909090909090909</v>
      </c>
      <c r="AJ4528">
        <f t="shared" si="301"/>
        <v>0.21590909090909091</v>
      </c>
      <c r="AK4528">
        <v>1</v>
      </c>
      <c r="AL4528">
        <v>0</v>
      </c>
    </row>
    <row r="4529" spans="1:38" x14ac:dyDescent="0.2">
      <c r="A4529" t="s">
        <v>2850</v>
      </c>
      <c r="B4529">
        <v>172</v>
      </c>
      <c r="C4529">
        <v>342</v>
      </c>
      <c r="D4529">
        <f>C4529-B4529</f>
        <v>170</v>
      </c>
      <c r="E4529">
        <v>0.33119999999999999</v>
      </c>
      <c r="F4529">
        <v>5.5760000000000002E-3</v>
      </c>
      <c r="G4529">
        <v>66</v>
      </c>
      <c r="H4529" t="s">
        <v>35</v>
      </c>
      <c r="I4529" t="s">
        <v>40</v>
      </c>
      <c r="J4529">
        <v>2.8370000000000002</v>
      </c>
      <c r="K4529">
        <v>8</v>
      </c>
      <c r="L4529">
        <v>0</v>
      </c>
      <c r="M4529">
        <v>6</v>
      </c>
      <c r="N4529">
        <v>21</v>
      </c>
      <c r="O4529">
        <v>5</v>
      </c>
      <c r="P4529">
        <v>3</v>
      </c>
      <c r="Q4529">
        <v>1</v>
      </c>
      <c r="R4529">
        <v>3</v>
      </c>
      <c r="S4529">
        <v>24</v>
      </c>
      <c r="T4529">
        <v>6</v>
      </c>
      <c r="U4529">
        <v>1</v>
      </c>
      <c r="V4529">
        <v>7</v>
      </c>
      <c r="W4529">
        <v>3</v>
      </c>
      <c r="X4529">
        <v>4</v>
      </c>
      <c r="Y4529">
        <v>5</v>
      </c>
      <c r="Z4529">
        <v>8</v>
      </c>
      <c r="AA4529">
        <v>5</v>
      </c>
      <c r="AB4529">
        <v>3</v>
      </c>
      <c r="AC4529">
        <v>0</v>
      </c>
      <c r="AD4529">
        <v>3</v>
      </c>
      <c r="AE4529">
        <f>SUM(M4529:N4529)/SUM(K4529:AD4529)</f>
        <v>0.23275862068965517</v>
      </c>
      <c r="AF4529">
        <f>SUM(S4529,Y4529)/SUM(K4529:AD4529)</f>
        <v>0.25</v>
      </c>
      <c r="AG4529">
        <f t="shared" si="298"/>
        <v>0.1206896551724138</v>
      </c>
      <c r="AH4529">
        <f t="shared" si="299"/>
        <v>6.8965517241379309E-2</v>
      </c>
      <c r="AI4529">
        <f t="shared" si="300"/>
        <v>0.11206896551724138</v>
      </c>
      <c r="AJ4529">
        <f t="shared" si="301"/>
        <v>0.21551724137931033</v>
      </c>
    </row>
    <row r="4530" spans="1:38" x14ac:dyDescent="0.2">
      <c r="A4530" t="s">
        <v>2499</v>
      </c>
      <c r="B4530">
        <v>253</v>
      </c>
      <c r="C4530">
        <v>280</v>
      </c>
      <c r="D4530">
        <f>C4530-B4530</f>
        <v>27</v>
      </c>
      <c r="E4530">
        <v>0.25330000000000003</v>
      </c>
      <c r="F4530">
        <v>4.6E-5</v>
      </c>
      <c r="G4530">
        <v>42</v>
      </c>
      <c r="H4530" t="s">
        <v>35</v>
      </c>
      <c r="I4530" t="s">
        <v>33</v>
      </c>
      <c r="J4530">
        <v>2.4900000000000002</v>
      </c>
      <c r="K4530">
        <v>0</v>
      </c>
      <c r="L4530">
        <v>0</v>
      </c>
      <c r="M4530">
        <v>1</v>
      </c>
      <c r="N4530">
        <v>4</v>
      </c>
      <c r="O4530">
        <v>1</v>
      </c>
      <c r="P4530">
        <v>0</v>
      </c>
      <c r="Q4530">
        <v>0</v>
      </c>
      <c r="R4530">
        <v>0</v>
      </c>
      <c r="S4530">
        <v>5</v>
      </c>
      <c r="T4530">
        <v>1</v>
      </c>
      <c r="U4530">
        <v>0</v>
      </c>
      <c r="V4530">
        <v>3</v>
      </c>
      <c r="W4530">
        <v>0</v>
      </c>
      <c r="X4530">
        <v>0</v>
      </c>
      <c r="Y4530">
        <v>0</v>
      </c>
      <c r="Z4530">
        <v>1</v>
      </c>
      <c r="AA4530">
        <v>2</v>
      </c>
      <c r="AB4530">
        <v>1</v>
      </c>
      <c r="AC4530">
        <v>0</v>
      </c>
      <c r="AD4530">
        <v>1</v>
      </c>
      <c r="AE4530">
        <f>SUM(M4530:N4530)/SUM(K4530:AD4530)</f>
        <v>0.25</v>
      </c>
      <c r="AF4530">
        <f>SUM(S4530,Y4530)/SUM(K4530:AD4530)</f>
        <v>0.25</v>
      </c>
      <c r="AG4530">
        <f t="shared" si="298"/>
        <v>0</v>
      </c>
      <c r="AH4530">
        <f t="shared" si="299"/>
        <v>0.1</v>
      </c>
      <c r="AI4530">
        <f t="shared" si="300"/>
        <v>0.1</v>
      </c>
      <c r="AJ4530">
        <f t="shared" si="301"/>
        <v>0.3</v>
      </c>
    </row>
    <row r="4531" spans="1:38" x14ac:dyDescent="0.2">
      <c r="A4531" t="s">
        <v>3069</v>
      </c>
      <c r="B4531">
        <v>14</v>
      </c>
      <c r="C4531">
        <v>279</v>
      </c>
      <c r="D4531">
        <f>C4531-B4531</f>
        <v>265</v>
      </c>
      <c r="E4531">
        <v>0.33450000000000002</v>
      </c>
      <c r="F4531">
        <v>4.6200000000000001E-4</v>
      </c>
      <c r="G4531">
        <v>66</v>
      </c>
      <c r="H4531" t="s">
        <v>32</v>
      </c>
      <c r="I4531" t="s">
        <v>33</v>
      </c>
      <c r="J4531">
        <v>2.1800000000000002</v>
      </c>
      <c r="K4531">
        <v>4</v>
      </c>
      <c r="L4531">
        <v>0</v>
      </c>
      <c r="M4531">
        <v>9</v>
      </c>
      <c r="N4531">
        <v>18</v>
      </c>
      <c r="O4531">
        <v>2</v>
      </c>
      <c r="P4531">
        <v>13</v>
      </c>
      <c r="Q4531">
        <v>3</v>
      </c>
      <c r="R4531">
        <v>0</v>
      </c>
      <c r="S4531">
        <v>21</v>
      </c>
      <c r="T4531">
        <v>2</v>
      </c>
      <c r="U4531">
        <v>0</v>
      </c>
      <c r="V4531">
        <v>7</v>
      </c>
      <c r="W4531">
        <v>3</v>
      </c>
      <c r="X4531">
        <v>6</v>
      </c>
      <c r="Y4531">
        <v>6</v>
      </c>
      <c r="Z4531">
        <v>7</v>
      </c>
      <c r="AA4531">
        <v>2</v>
      </c>
      <c r="AB4531">
        <v>2</v>
      </c>
      <c r="AC4531">
        <v>0</v>
      </c>
      <c r="AD4531">
        <v>3</v>
      </c>
      <c r="AE4531">
        <f>SUM(M4531:N4531)/SUM(K4531:AD4531)</f>
        <v>0.25</v>
      </c>
      <c r="AF4531">
        <f>SUM(S4531,Y4531)/SUM(K4531:AD4531)</f>
        <v>0.25</v>
      </c>
      <c r="AG4531">
        <f t="shared" si="298"/>
        <v>0.18518518518518517</v>
      </c>
      <c r="AH4531">
        <f t="shared" si="299"/>
        <v>4.6296296296296294E-2</v>
      </c>
      <c r="AI4531">
        <f t="shared" si="300"/>
        <v>3.7037037037037035E-2</v>
      </c>
      <c r="AJ4531">
        <f t="shared" si="301"/>
        <v>0.23148148148148148</v>
      </c>
      <c r="AK4531">
        <v>5</v>
      </c>
      <c r="AL4531">
        <v>1</v>
      </c>
    </row>
    <row r="4532" spans="1:38" x14ac:dyDescent="0.2">
      <c r="A4532" t="s">
        <v>2897</v>
      </c>
      <c r="B4532">
        <v>419</v>
      </c>
      <c r="C4532">
        <v>493</v>
      </c>
      <c r="D4532">
        <f>C4532-B4532</f>
        <v>74</v>
      </c>
      <c r="E4532">
        <v>0.4466</v>
      </c>
      <c r="F4532">
        <v>9.2929999999999992E-3</v>
      </c>
      <c r="G4532">
        <v>90</v>
      </c>
      <c r="H4532" t="s">
        <v>46</v>
      </c>
      <c r="I4532" t="s">
        <v>235</v>
      </c>
      <c r="J4532">
        <v>2.4119999999999999</v>
      </c>
      <c r="K4532">
        <v>1</v>
      </c>
      <c r="L4532">
        <v>0</v>
      </c>
      <c r="M4532">
        <v>6</v>
      </c>
      <c r="N4532">
        <v>5</v>
      </c>
      <c r="O4532">
        <v>0</v>
      </c>
      <c r="P4532">
        <v>4</v>
      </c>
      <c r="Q4532">
        <v>1</v>
      </c>
      <c r="R4532">
        <v>1</v>
      </c>
      <c r="S4532">
        <v>3</v>
      </c>
      <c r="T4532">
        <v>2</v>
      </c>
      <c r="U4532">
        <v>1</v>
      </c>
      <c r="V4532">
        <v>3</v>
      </c>
      <c r="W4532">
        <v>0</v>
      </c>
      <c r="X4532">
        <v>1</v>
      </c>
      <c r="Y4532">
        <v>7</v>
      </c>
      <c r="Z4532">
        <v>2</v>
      </c>
      <c r="AA4532">
        <v>2</v>
      </c>
      <c r="AB4532">
        <v>1</v>
      </c>
      <c r="AC4532">
        <v>0</v>
      </c>
      <c r="AD4532">
        <v>0</v>
      </c>
      <c r="AE4532">
        <f>SUM(M4532:N4532)/SUM(K4532:AD4532)</f>
        <v>0.27500000000000002</v>
      </c>
      <c r="AF4532">
        <f>SUM(S4532,Y4532)/SUM(K4532:AD4532)</f>
        <v>0.25</v>
      </c>
      <c r="AG4532">
        <f t="shared" si="298"/>
        <v>0.125</v>
      </c>
      <c r="AH4532">
        <f t="shared" si="299"/>
        <v>0</v>
      </c>
      <c r="AI4532">
        <f t="shared" si="300"/>
        <v>0.125</v>
      </c>
      <c r="AJ4532">
        <f t="shared" si="301"/>
        <v>0.22500000000000001</v>
      </c>
      <c r="AK4532">
        <v>1</v>
      </c>
      <c r="AL4532">
        <v>0</v>
      </c>
    </row>
    <row r="4533" spans="1:38" x14ac:dyDescent="0.2">
      <c r="A4533" t="s">
        <v>837</v>
      </c>
      <c r="B4533">
        <v>9</v>
      </c>
      <c r="C4533">
        <v>358</v>
      </c>
      <c r="D4533">
        <f>C4533-B4533</f>
        <v>349</v>
      </c>
      <c r="E4533">
        <v>0.48420000000000002</v>
      </c>
      <c r="F4533">
        <v>7.2800000000000002E-4</v>
      </c>
      <c r="G4533">
        <v>90</v>
      </c>
      <c r="H4533" t="s">
        <v>32</v>
      </c>
      <c r="I4533" t="s">
        <v>235</v>
      </c>
      <c r="J4533">
        <v>2.3149999999999999</v>
      </c>
      <c r="K4533">
        <v>0</v>
      </c>
      <c r="L4533">
        <v>1</v>
      </c>
      <c r="M4533">
        <v>13</v>
      </c>
      <c r="N4533">
        <v>18</v>
      </c>
      <c r="O4533">
        <v>1</v>
      </c>
      <c r="P4533">
        <v>22</v>
      </c>
      <c r="Q4533">
        <v>1</v>
      </c>
      <c r="R4533">
        <v>1</v>
      </c>
      <c r="S4533">
        <v>16</v>
      </c>
      <c r="T4533">
        <v>2</v>
      </c>
      <c r="U4533">
        <v>2</v>
      </c>
      <c r="V4533">
        <v>4</v>
      </c>
      <c r="W4533">
        <v>1</v>
      </c>
      <c r="X4533">
        <v>5</v>
      </c>
      <c r="Y4533">
        <v>12</v>
      </c>
      <c r="Z4533">
        <v>5</v>
      </c>
      <c r="AA4533">
        <v>2</v>
      </c>
      <c r="AB4533">
        <v>3</v>
      </c>
      <c r="AC4533">
        <v>2</v>
      </c>
      <c r="AD4533">
        <v>1</v>
      </c>
      <c r="AE4533">
        <f>SUM(M4533:N4533)/SUM(K4533:AD4533)</f>
        <v>0.2767857142857143</v>
      </c>
      <c r="AF4533">
        <f>SUM(S4533,Y4533)/SUM(K4533:AD4533)</f>
        <v>0.25</v>
      </c>
      <c r="AG4533">
        <f t="shared" si="298"/>
        <v>0.20535714285714285</v>
      </c>
      <c r="AH4533">
        <f t="shared" si="299"/>
        <v>3.5714285714285712E-2</v>
      </c>
      <c r="AI4533">
        <f t="shared" si="300"/>
        <v>7.1428571428571425E-2</v>
      </c>
      <c r="AJ4533">
        <f t="shared" si="301"/>
        <v>0.16071428571428573</v>
      </c>
      <c r="AK4533">
        <v>8</v>
      </c>
      <c r="AL4533">
        <v>0</v>
      </c>
    </row>
    <row r="4534" spans="1:38" x14ac:dyDescent="0.2">
      <c r="A4534" t="s">
        <v>943</v>
      </c>
      <c r="B4534">
        <v>935</v>
      </c>
      <c r="C4534">
        <v>958</v>
      </c>
      <c r="D4534">
        <f>C4534-B4534</f>
        <v>23</v>
      </c>
      <c r="E4534">
        <v>0.17349999999999999</v>
      </c>
      <c r="F4534" s="1">
        <v>9.9999999999999995E-7</v>
      </c>
      <c r="G4534">
        <v>18</v>
      </c>
      <c r="H4534" t="s">
        <v>32</v>
      </c>
      <c r="I4534" t="s">
        <v>33</v>
      </c>
      <c r="J4534">
        <v>2.3079999999999998</v>
      </c>
      <c r="K4534">
        <v>0</v>
      </c>
      <c r="L4534">
        <v>0</v>
      </c>
      <c r="M4534">
        <v>2</v>
      </c>
      <c r="N4534">
        <v>8</v>
      </c>
      <c r="O4534">
        <v>0</v>
      </c>
      <c r="P4534">
        <v>0</v>
      </c>
      <c r="Q4534">
        <v>0</v>
      </c>
      <c r="R4534">
        <v>1</v>
      </c>
      <c r="S4534">
        <v>5</v>
      </c>
      <c r="T4534">
        <v>2</v>
      </c>
      <c r="U4534">
        <v>0</v>
      </c>
      <c r="V4534">
        <v>0</v>
      </c>
      <c r="W4534">
        <v>1</v>
      </c>
      <c r="X4534">
        <v>2</v>
      </c>
      <c r="Y4534">
        <v>1</v>
      </c>
      <c r="Z4534">
        <v>0</v>
      </c>
      <c r="AA4534">
        <v>0</v>
      </c>
      <c r="AB4534">
        <v>1</v>
      </c>
      <c r="AC4534">
        <v>0</v>
      </c>
      <c r="AD4534">
        <v>1</v>
      </c>
      <c r="AE4534">
        <f>SUM(M4534:N4534)/SUM(K4534:AD4534)</f>
        <v>0.41666666666666669</v>
      </c>
      <c r="AF4534">
        <f>SUM(S4534,Y4534)/SUM(K4534:AD4534)</f>
        <v>0.25</v>
      </c>
      <c r="AG4534">
        <f t="shared" si="298"/>
        <v>4.1666666666666664E-2</v>
      </c>
      <c r="AH4534">
        <f t="shared" si="299"/>
        <v>4.1666666666666664E-2</v>
      </c>
      <c r="AI4534">
        <f t="shared" si="300"/>
        <v>0.16666666666666666</v>
      </c>
      <c r="AJ4534">
        <f t="shared" si="301"/>
        <v>8.3333333333333329E-2</v>
      </c>
    </row>
    <row r="4535" spans="1:38" x14ac:dyDescent="0.2">
      <c r="A4535" t="s">
        <v>2869</v>
      </c>
      <c r="B4535">
        <v>120</v>
      </c>
      <c r="C4535">
        <v>569</v>
      </c>
      <c r="D4535">
        <f>C4535-B4535</f>
        <v>449</v>
      </c>
      <c r="E4535">
        <v>0.1522</v>
      </c>
      <c r="F4535">
        <v>3.5920000000000001E-3</v>
      </c>
      <c r="G4535">
        <v>6</v>
      </c>
      <c r="H4535" t="s">
        <v>35</v>
      </c>
      <c r="I4535" t="s">
        <v>36</v>
      </c>
      <c r="J4535">
        <v>2.5640000000000001</v>
      </c>
      <c r="K4535">
        <v>3</v>
      </c>
      <c r="L4535">
        <v>1</v>
      </c>
      <c r="M4535">
        <v>12</v>
      </c>
      <c r="N4535">
        <v>22</v>
      </c>
      <c r="O4535">
        <v>2</v>
      </c>
      <c r="P4535">
        <v>26</v>
      </c>
      <c r="Q4535">
        <v>3</v>
      </c>
      <c r="R4535">
        <v>2</v>
      </c>
      <c r="S4535">
        <v>30</v>
      </c>
      <c r="T4535">
        <v>8</v>
      </c>
      <c r="U4535">
        <v>1</v>
      </c>
      <c r="V4535">
        <v>10</v>
      </c>
      <c r="W4535">
        <v>4</v>
      </c>
      <c r="X4535">
        <v>8</v>
      </c>
      <c r="Y4535">
        <v>14</v>
      </c>
      <c r="Z4535">
        <v>13</v>
      </c>
      <c r="AA4535">
        <v>6</v>
      </c>
      <c r="AB4535">
        <v>4</v>
      </c>
      <c r="AC4535">
        <v>1</v>
      </c>
      <c r="AD4535">
        <v>5</v>
      </c>
      <c r="AE4535">
        <f>SUM(M4535:N4535)/SUM(K4535:AD4535)</f>
        <v>0.19428571428571428</v>
      </c>
      <c r="AF4535">
        <f>SUM(S4535,Y4535)/SUM(K4535:AD4535)</f>
        <v>0.25142857142857145</v>
      </c>
      <c r="AG4535">
        <f t="shared" si="298"/>
        <v>0.18857142857142858</v>
      </c>
      <c r="AH4535">
        <f t="shared" si="299"/>
        <v>4.5714285714285714E-2</v>
      </c>
      <c r="AI4535">
        <f t="shared" si="300"/>
        <v>8.5714285714285715E-2</v>
      </c>
      <c r="AJ4535">
        <f t="shared" si="301"/>
        <v>0.23428571428571429</v>
      </c>
      <c r="AK4535">
        <v>2</v>
      </c>
      <c r="AL4535">
        <v>1</v>
      </c>
    </row>
    <row r="4536" spans="1:38" x14ac:dyDescent="0.2">
      <c r="A4536" t="s">
        <v>356</v>
      </c>
      <c r="B4536">
        <v>32</v>
      </c>
      <c r="C4536">
        <v>376</v>
      </c>
      <c r="D4536">
        <f>C4536-B4536</f>
        <v>344</v>
      </c>
      <c r="E4536">
        <v>0.25019999999999998</v>
      </c>
      <c r="F4536">
        <v>1.1E-5</v>
      </c>
      <c r="G4536">
        <v>42</v>
      </c>
      <c r="H4536" t="s">
        <v>46</v>
      </c>
      <c r="I4536" t="s">
        <v>49</v>
      </c>
      <c r="J4536">
        <v>2.9020000000000001</v>
      </c>
      <c r="K4536">
        <v>13</v>
      </c>
      <c r="L4536">
        <v>2</v>
      </c>
      <c r="M4536">
        <v>9</v>
      </c>
      <c r="N4536">
        <v>12</v>
      </c>
      <c r="O4536">
        <v>5</v>
      </c>
      <c r="P4536">
        <v>24</v>
      </c>
      <c r="Q4536">
        <v>8</v>
      </c>
      <c r="R4536">
        <v>2</v>
      </c>
      <c r="S4536">
        <v>25</v>
      </c>
      <c r="T4536">
        <v>3</v>
      </c>
      <c r="U4536">
        <v>2</v>
      </c>
      <c r="V4536">
        <v>3</v>
      </c>
      <c r="W4536">
        <v>6</v>
      </c>
      <c r="X4536">
        <v>4</v>
      </c>
      <c r="Y4536">
        <v>16</v>
      </c>
      <c r="Z4536">
        <v>12</v>
      </c>
      <c r="AA4536">
        <v>8</v>
      </c>
      <c r="AB4536">
        <v>2</v>
      </c>
      <c r="AC4536">
        <v>3</v>
      </c>
      <c r="AD4536">
        <v>4</v>
      </c>
      <c r="AE4536">
        <f>SUM(M4536:N4536)/SUM(K4536:AD4536)</f>
        <v>0.12883435582822086</v>
      </c>
      <c r="AF4536">
        <f>SUM(S4536,Y4536)/SUM(K4536:AD4536)</f>
        <v>0.25153374233128833</v>
      </c>
      <c r="AG4536">
        <f t="shared" si="298"/>
        <v>0.26380368098159507</v>
      </c>
      <c r="AH4536">
        <f t="shared" si="299"/>
        <v>7.3619631901840496E-2</v>
      </c>
      <c r="AI4536">
        <f t="shared" si="300"/>
        <v>5.5214723926380369E-2</v>
      </c>
      <c r="AJ4536">
        <f t="shared" si="301"/>
        <v>0.22699386503067484</v>
      </c>
      <c r="AK4536">
        <v>55</v>
      </c>
      <c r="AL4536">
        <v>1</v>
      </c>
    </row>
    <row r="4537" spans="1:38" x14ac:dyDescent="0.2">
      <c r="A4537" t="s">
        <v>2324</v>
      </c>
      <c r="B4537">
        <v>9</v>
      </c>
      <c r="C4537">
        <v>207</v>
      </c>
      <c r="D4537">
        <f>C4537-B4537</f>
        <v>198</v>
      </c>
      <c r="E4537">
        <v>0.66720000000000002</v>
      </c>
      <c r="F4537">
        <v>0.243454</v>
      </c>
      <c r="G4537">
        <v>90</v>
      </c>
      <c r="H4537" t="s">
        <v>35</v>
      </c>
      <c r="I4537" t="s">
        <v>44</v>
      </c>
      <c r="J4537">
        <v>2.673</v>
      </c>
      <c r="K4537">
        <v>1</v>
      </c>
      <c r="L4537">
        <v>0</v>
      </c>
      <c r="M4537">
        <v>7</v>
      </c>
      <c r="N4537">
        <v>15</v>
      </c>
      <c r="O4537">
        <v>2</v>
      </c>
      <c r="P4537">
        <v>0</v>
      </c>
      <c r="Q4537">
        <v>8</v>
      </c>
      <c r="R4537">
        <v>5</v>
      </c>
      <c r="S4537">
        <v>23</v>
      </c>
      <c r="T4537">
        <v>11</v>
      </c>
      <c r="U4537">
        <v>2</v>
      </c>
      <c r="V4537">
        <v>9</v>
      </c>
      <c r="W4537">
        <v>4</v>
      </c>
      <c r="X4537">
        <v>12</v>
      </c>
      <c r="Y4537">
        <v>11</v>
      </c>
      <c r="Z4537">
        <v>13</v>
      </c>
      <c r="AA4537">
        <v>6</v>
      </c>
      <c r="AB4537">
        <v>4</v>
      </c>
      <c r="AC4537">
        <v>0</v>
      </c>
      <c r="AD4537">
        <v>2</v>
      </c>
      <c r="AE4537">
        <f>SUM(M4537:N4537)/SUM(K4537:AD4537)</f>
        <v>0.16296296296296298</v>
      </c>
      <c r="AF4537">
        <f>SUM(S4537,Y4537)/SUM(K4537:AD4537)</f>
        <v>0.25185185185185183</v>
      </c>
      <c r="AG4537">
        <f t="shared" si="298"/>
        <v>3.7037037037037035E-2</v>
      </c>
      <c r="AH4537">
        <f t="shared" si="299"/>
        <v>2.9629629629629631E-2</v>
      </c>
      <c r="AI4537">
        <f t="shared" si="300"/>
        <v>0.16296296296296298</v>
      </c>
      <c r="AJ4537">
        <f t="shared" si="301"/>
        <v>0.35555555555555557</v>
      </c>
    </row>
    <row r="4538" spans="1:38" x14ac:dyDescent="0.2">
      <c r="A4538" t="s">
        <v>1063</v>
      </c>
      <c r="B4538">
        <v>9</v>
      </c>
      <c r="C4538">
        <v>257</v>
      </c>
      <c r="D4538">
        <f>C4538-B4538</f>
        <v>248</v>
      </c>
      <c r="E4538">
        <v>0.2079</v>
      </c>
      <c r="F4538">
        <v>4.4590000000000003E-3</v>
      </c>
      <c r="G4538">
        <v>30</v>
      </c>
      <c r="H4538" t="s">
        <v>35</v>
      </c>
      <c r="I4538" t="s">
        <v>133</v>
      </c>
      <c r="J4538">
        <v>2.7669999999999999</v>
      </c>
      <c r="K4538">
        <v>6</v>
      </c>
      <c r="L4538">
        <v>0</v>
      </c>
      <c r="M4538">
        <v>14</v>
      </c>
      <c r="N4538">
        <v>9</v>
      </c>
      <c r="O4538">
        <v>2</v>
      </c>
      <c r="P4538">
        <v>13</v>
      </c>
      <c r="Q4538">
        <v>4</v>
      </c>
      <c r="R4538">
        <v>6</v>
      </c>
      <c r="S4538">
        <v>28</v>
      </c>
      <c r="T4538">
        <v>2</v>
      </c>
      <c r="U4538">
        <v>1</v>
      </c>
      <c r="V4538">
        <v>8</v>
      </c>
      <c r="W4538">
        <v>4</v>
      </c>
      <c r="X4538">
        <v>4</v>
      </c>
      <c r="Y4538">
        <v>5</v>
      </c>
      <c r="Z4538">
        <v>8</v>
      </c>
      <c r="AA4538">
        <v>8</v>
      </c>
      <c r="AB4538">
        <v>4</v>
      </c>
      <c r="AC4538">
        <v>1</v>
      </c>
      <c r="AD4538">
        <v>4</v>
      </c>
      <c r="AE4538">
        <f>SUM(M4538:N4538)/SUM(K4538:AD4538)</f>
        <v>0.17557251908396945</v>
      </c>
      <c r="AF4538">
        <f>SUM(S4538,Y4538)/SUM(K4538:AD4538)</f>
        <v>0.25190839694656486</v>
      </c>
      <c r="AG4538">
        <f t="shared" si="298"/>
        <v>0.17557251908396945</v>
      </c>
      <c r="AH4538">
        <f t="shared" si="299"/>
        <v>5.3435114503816793E-2</v>
      </c>
      <c r="AI4538">
        <f t="shared" si="300"/>
        <v>9.9236641221374045E-2</v>
      </c>
      <c r="AJ4538">
        <f t="shared" si="301"/>
        <v>0.24427480916030533</v>
      </c>
    </row>
    <row r="4539" spans="1:38" x14ac:dyDescent="0.2">
      <c r="A4539" t="s">
        <v>530</v>
      </c>
      <c r="B4539">
        <v>744</v>
      </c>
      <c r="C4539">
        <v>1337</v>
      </c>
      <c r="D4539">
        <f>C4539-B4539</f>
        <v>593</v>
      </c>
      <c r="E4539">
        <v>0.21920000000000001</v>
      </c>
      <c r="F4539">
        <v>8.2000000000000001E-5</v>
      </c>
      <c r="G4539">
        <v>30</v>
      </c>
      <c r="H4539" t="s">
        <v>35</v>
      </c>
      <c r="I4539" t="s">
        <v>33</v>
      </c>
      <c r="J4539">
        <v>2.4849999999999999</v>
      </c>
      <c r="K4539">
        <v>11</v>
      </c>
      <c r="L4539">
        <v>0</v>
      </c>
      <c r="M4539">
        <v>15</v>
      </c>
      <c r="N4539">
        <v>37</v>
      </c>
      <c r="O4539">
        <v>0</v>
      </c>
      <c r="P4539">
        <v>26</v>
      </c>
      <c r="Q4539">
        <v>3</v>
      </c>
      <c r="R4539">
        <v>4</v>
      </c>
      <c r="S4539">
        <v>37</v>
      </c>
      <c r="T4539">
        <v>5</v>
      </c>
      <c r="U4539">
        <v>2</v>
      </c>
      <c r="V4539">
        <v>19</v>
      </c>
      <c r="W4539">
        <v>5</v>
      </c>
      <c r="X4539">
        <v>7</v>
      </c>
      <c r="Y4539">
        <v>22</v>
      </c>
      <c r="Z4539">
        <v>19</v>
      </c>
      <c r="AA4539">
        <v>10</v>
      </c>
      <c r="AB4539">
        <v>9</v>
      </c>
      <c r="AC4539">
        <v>1</v>
      </c>
      <c r="AD4539">
        <v>2</v>
      </c>
      <c r="AE4539">
        <f>SUM(M4539:N4539)/SUM(K4539:AD4539)</f>
        <v>0.22222222222222221</v>
      </c>
      <c r="AF4539">
        <f>SUM(S4539,Y4539)/SUM(K4539:AD4539)</f>
        <v>0.25213675213675213</v>
      </c>
      <c r="AG4539">
        <f t="shared" si="298"/>
        <v>0.17948717948717949</v>
      </c>
      <c r="AH4539">
        <f t="shared" si="299"/>
        <v>1.282051282051282E-2</v>
      </c>
      <c r="AI4539">
        <f t="shared" si="300"/>
        <v>8.5470085470085472E-2</v>
      </c>
      <c r="AJ4539">
        <f t="shared" si="301"/>
        <v>0.24786324786324787</v>
      </c>
    </row>
    <row r="4540" spans="1:38" x14ac:dyDescent="0.2">
      <c r="A4540" t="s">
        <v>857</v>
      </c>
      <c r="B4540">
        <v>49</v>
      </c>
      <c r="C4540">
        <v>366</v>
      </c>
      <c r="D4540">
        <f>C4540-B4540</f>
        <v>317</v>
      </c>
      <c r="E4540">
        <v>0.20419999999999999</v>
      </c>
      <c r="F4540">
        <v>3.1999999999999999E-5</v>
      </c>
      <c r="G4540">
        <v>30</v>
      </c>
      <c r="H4540" t="s">
        <v>35</v>
      </c>
      <c r="I4540" t="s">
        <v>51</v>
      </c>
      <c r="J4540">
        <v>2.423</v>
      </c>
      <c r="K4540">
        <v>6</v>
      </c>
      <c r="L4540">
        <v>0</v>
      </c>
      <c r="M4540">
        <v>13</v>
      </c>
      <c r="N4540">
        <v>13</v>
      </c>
      <c r="O4540">
        <v>1</v>
      </c>
      <c r="P4540">
        <v>19</v>
      </c>
      <c r="Q4540">
        <v>3</v>
      </c>
      <c r="R4540">
        <v>0</v>
      </c>
      <c r="S4540">
        <v>25</v>
      </c>
      <c r="T4540">
        <v>2</v>
      </c>
      <c r="U4540">
        <v>2</v>
      </c>
      <c r="V4540">
        <v>0</v>
      </c>
      <c r="W4540">
        <v>4</v>
      </c>
      <c r="X4540">
        <v>6</v>
      </c>
      <c r="Y4540">
        <v>4</v>
      </c>
      <c r="Z4540">
        <v>9</v>
      </c>
      <c r="AA4540">
        <v>8</v>
      </c>
      <c r="AB4540">
        <v>0</v>
      </c>
      <c r="AC4540">
        <v>0</v>
      </c>
      <c r="AD4540">
        <v>0</v>
      </c>
      <c r="AE4540">
        <f>SUM(M4540:N4540)/SUM(K4540:AD4540)</f>
        <v>0.22608695652173913</v>
      </c>
      <c r="AF4540">
        <f>SUM(S4540,Y4540)/SUM(K4540:AD4540)</f>
        <v>0.25217391304347825</v>
      </c>
      <c r="AG4540">
        <f t="shared" si="298"/>
        <v>0.25217391304347825</v>
      </c>
      <c r="AH4540">
        <f t="shared" si="299"/>
        <v>8.6956521739130436E-3</v>
      </c>
      <c r="AI4540">
        <f t="shared" si="300"/>
        <v>3.4782608695652174E-2</v>
      </c>
      <c r="AJ4540">
        <f t="shared" si="301"/>
        <v>0.22608695652173913</v>
      </c>
    </row>
    <row r="4541" spans="1:38" x14ac:dyDescent="0.2">
      <c r="A4541" t="s">
        <v>1595</v>
      </c>
      <c r="B4541">
        <v>175</v>
      </c>
      <c r="C4541">
        <v>685</v>
      </c>
      <c r="D4541">
        <f>C4541-B4541</f>
        <v>510</v>
      </c>
      <c r="E4541">
        <v>0.15640000000000001</v>
      </c>
      <c r="F4541">
        <v>1.812E-3</v>
      </c>
      <c r="G4541">
        <v>6</v>
      </c>
      <c r="H4541" t="s">
        <v>46</v>
      </c>
      <c r="I4541" t="s">
        <v>36</v>
      </c>
      <c r="J4541">
        <v>2.6219999999999999</v>
      </c>
      <c r="K4541">
        <v>13</v>
      </c>
      <c r="L4541">
        <v>0</v>
      </c>
      <c r="M4541">
        <v>6</v>
      </c>
      <c r="N4541">
        <v>28</v>
      </c>
      <c r="O4541">
        <v>3</v>
      </c>
      <c r="P4541">
        <v>12</v>
      </c>
      <c r="Q4541">
        <v>4</v>
      </c>
      <c r="R4541">
        <v>8</v>
      </c>
      <c r="S4541">
        <v>36</v>
      </c>
      <c r="T4541">
        <v>2</v>
      </c>
      <c r="U4541">
        <v>3</v>
      </c>
      <c r="V4541">
        <v>18</v>
      </c>
      <c r="W4541">
        <v>10</v>
      </c>
      <c r="X4541">
        <v>11</v>
      </c>
      <c r="Y4541">
        <v>18</v>
      </c>
      <c r="Z4541">
        <v>20</v>
      </c>
      <c r="AA4541">
        <v>16</v>
      </c>
      <c r="AB4541">
        <v>5</v>
      </c>
      <c r="AC4541">
        <v>0</v>
      </c>
      <c r="AD4541">
        <v>1</v>
      </c>
      <c r="AE4541">
        <f>SUM(M4541:N4541)/SUM(K4541:AD4541)</f>
        <v>0.15887850467289719</v>
      </c>
      <c r="AF4541">
        <f>SUM(S4541,Y4541)/SUM(K4541:AD4541)</f>
        <v>0.25233644859813081</v>
      </c>
      <c r="AG4541">
        <f t="shared" si="298"/>
        <v>0.16355140186915887</v>
      </c>
      <c r="AH4541">
        <f t="shared" si="299"/>
        <v>1.8691588785046728E-2</v>
      </c>
      <c r="AI4541">
        <f t="shared" si="300"/>
        <v>8.4112149532710276E-2</v>
      </c>
      <c r="AJ4541">
        <f t="shared" si="301"/>
        <v>0.32242990654205606</v>
      </c>
      <c r="AK4541">
        <v>6</v>
      </c>
      <c r="AL4541">
        <v>2</v>
      </c>
    </row>
    <row r="4542" spans="1:38" x14ac:dyDescent="0.2">
      <c r="A4542" t="s">
        <v>1773</v>
      </c>
      <c r="B4542">
        <v>426</v>
      </c>
      <c r="C4542">
        <v>532</v>
      </c>
      <c r="D4542">
        <f>C4542-B4542</f>
        <v>106</v>
      </c>
      <c r="E4542">
        <v>0.23</v>
      </c>
      <c r="F4542">
        <v>4.5000000000000003E-5</v>
      </c>
      <c r="G4542">
        <v>42</v>
      </c>
      <c r="H4542" t="s">
        <v>35</v>
      </c>
      <c r="I4542" t="s">
        <v>33</v>
      </c>
      <c r="J4542">
        <v>3.2349999999999999</v>
      </c>
      <c r="K4542">
        <v>4</v>
      </c>
      <c r="L4542">
        <v>1</v>
      </c>
      <c r="M4542">
        <v>6</v>
      </c>
      <c r="N4542">
        <v>9</v>
      </c>
      <c r="O4542">
        <v>2</v>
      </c>
      <c r="P4542">
        <v>1</v>
      </c>
      <c r="Q4542">
        <v>2</v>
      </c>
      <c r="R4542">
        <v>5</v>
      </c>
      <c r="S4542">
        <v>16</v>
      </c>
      <c r="T4542">
        <v>11</v>
      </c>
      <c r="U4542">
        <v>1</v>
      </c>
      <c r="V4542">
        <v>11</v>
      </c>
      <c r="W4542">
        <v>0</v>
      </c>
      <c r="X4542">
        <v>4</v>
      </c>
      <c r="Y4542">
        <v>8</v>
      </c>
      <c r="Z4542">
        <v>7</v>
      </c>
      <c r="AA4542">
        <v>2</v>
      </c>
      <c r="AB4542">
        <v>4</v>
      </c>
      <c r="AC4542">
        <v>0</v>
      </c>
      <c r="AD4542">
        <v>1</v>
      </c>
      <c r="AE4542">
        <f>SUM(M4542:N4542)/SUM(K4542:AD4542)</f>
        <v>0.15789473684210525</v>
      </c>
      <c r="AF4542">
        <f>SUM(S4542,Y4542)/SUM(K4542:AD4542)</f>
        <v>0.25263157894736843</v>
      </c>
      <c r="AG4542">
        <f t="shared" si="298"/>
        <v>5.2631578947368418E-2</v>
      </c>
      <c r="AH4542">
        <f t="shared" si="299"/>
        <v>3.1578947368421054E-2</v>
      </c>
      <c r="AI4542">
        <f t="shared" si="300"/>
        <v>0.22105263157894736</v>
      </c>
      <c r="AJ4542">
        <f t="shared" si="301"/>
        <v>0.28421052631578947</v>
      </c>
    </row>
    <row r="4543" spans="1:38" x14ac:dyDescent="0.2">
      <c r="A4543" t="s">
        <v>2041</v>
      </c>
      <c r="B4543">
        <v>7</v>
      </c>
      <c r="C4543">
        <v>184</v>
      </c>
      <c r="D4543">
        <f>C4543-B4543</f>
        <v>177</v>
      </c>
      <c r="E4543">
        <v>0.252</v>
      </c>
      <c r="F4543">
        <v>5.0500000000000002E-4</v>
      </c>
      <c r="G4543">
        <v>42</v>
      </c>
      <c r="H4543" t="s">
        <v>46</v>
      </c>
      <c r="I4543" t="s">
        <v>38</v>
      </c>
      <c r="J4543">
        <v>2.8879999999999999</v>
      </c>
      <c r="K4543">
        <v>4</v>
      </c>
      <c r="L4543">
        <v>0</v>
      </c>
      <c r="M4543">
        <v>7</v>
      </c>
      <c r="N4543">
        <v>8</v>
      </c>
      <c r="O4543">
        <v>0</v>
      </c>
      <c r="P4543">
        <v>6</v>
      </c>
      <c r="Q4543">
        <v>0</v>
      </c>
      <c r="R4543">
        <v>4</v>
      </c>
      <c r="S4543">
        <v>14</v>
      </c>
      <c r="T4543">
        <v>3</v>
      </c>
      <c r="U4543">
        <v>0</v>
      </c>
      <c r="V4543">
        <v>2</v>
      </c>
      <c r="W4543">
        <v>8</v>
      </c>
      <c r="X4543">
        <v>8</v>
      </c>
      <c r="Y4543">
        <v>10</v>
      </c>
      <c r="Z4543">
        <v>9</v>
      </c>
      <c r="AA4543">
        <v>4</v>
      </c>
      <c r="AB4543">
        <v>6</v>
      </c>
      <c r="AC4543">
        <v>0</v>
      </c>
      <c r="AD4543">
        <v>2</v>
      </c>
      <c r="AE4543">
        <f>SUM(M4543:N4543)/SUM(K4543:AD4543)</f>
        <v>0.15789473684210525</v>
      </c>
      <c r="AF4543">
        <f>SUM(S4543,Y4543)/SUM(K4543:AD4543)</f>
        <v>0.25263157894736843</v>
      </c>
      <c r="AG4543">
        <f t="shared" si="298"/>
        <v>0.18947368421052632</v>
      </c>
      <c r="AH4543">
        <f t="shared" si="299"/>
        <v>2.1052631578947368E-2</v>
      </c>
      <c r="AI4543">
        <f t="shared" si="300"/>
        <v>0.1368421052631579</v>
      </c>
      <c r="AJ4543">
        <f t="shared" si="301"/>
        <v>0.24210526315789474</v>
      </c>
      <c r="AK4543">
        <v>18</v>
      </c>
      <c r="AL4543">
        <v>4</v>
      </c>
    </row>
    <row r="4544" spans="1:38" x14ac:dyDescent="0.2">
      <c r="A4544" t="s">
        <v>1754</v>
      </c>
      <c r="B4544">
        <v>5</v>
      </c>
      <c r="C4544">
        <v>143</v>
      </c>
      <c r="D4544">
        <f>C4544-B4544</f>
        <v>138</v>
      </c>
      <c r="E4544">
        <v>0.37480000000000002</v>
      </c>
      <c r="F4544">
        <v>4.0200000000000001E-4</v>
      </c>
      <c r="G4544">
        <v>78</v>
      </c>
      <c r="H4544" t="s">
        <v>35</v>
      </c>
      <c r="I4544" t="s">
        <v>51</v>
      </c>
      <c r="J4544">
        <v>2.4940000000000002</v>
      </c>
      <c r="K4544">
        <v>4</v>
      </c>
      <c r="L4544">
        <v>0</v>
      </c>
      <c r="M4544">
        <v>8</v>
      </c>
      <c r="N4544">
        <v>10</v>
      </c>
      <c r="O4544">
        <v>2</v>
      </c>
      <c r="P4544">
        <v>4</v>
      </c>
      <c r="Q4544">
        <v>1</v>
      </c>
      <c r="R4544">
        <v>2</v>
      </c>
      <c r="S4544">
        <v>14</v>
      </c>
      <c r="T4544">
        <v>4</v>
      </c>
      <c r="U4544">
        <v>0</v>
      </c>
      <c r="V4544">
        <v>11</v>
      </c>
      <c r="W4544">
        <v>2</v>
      </c>
      <c r="X4544">
        <v>7</v>
      </c>
      <c r="Y4544">
        <v>10</v>
      </c>
      <c r="Z4544">
        <v>6</v>
      </c>
      <c r="AA4544">
        <v>3</v>
      </c>
      <c r="AB4544">
        <v>4</v>
      </c>
      <c r="AC4544">
        <v>0</v>
      </c>
      <c r="AD4544">
        <v>3</v>
      </c>
      <c r="AE4544">
        <f>SUM(M4544:N4544)/SUM(K4544:AD4544)</f>
        <v>0.18947368421052632</v>
      </c>
      <c r="AF4544">
        <f>SUM(S4544,Y4544)/SUM(K4544:AD4544)</f>
        <v>0.25263157894736843</v>
      </c>
      <c r="AG4544">
        <f t="shared" si="298"/>
        <v>0.10526315789473684</v>
      </c>
      <c r="AH4544">
        <f t="shared" si="299"/>
        <v>5.2631578947368418E-2</v>
      </c>
      <c r="AI4544">
        <f t="shared" si="300"/>
        <v>0.10526315789473684</v>
      </c>
      <c r="AJ4544">
        <f t="shared" si="301"/>
        <v>0.29473684210526313</v>
      </c>
    </row>
    <row r="4545" spans="1:38" x14ac:dyDescent="0.2">
      <c r="A4545" t="s">
        <v>3358</v>
      </c>
      <c r="B4545">
        <v>159</v>
      </c>
      <c r="C4545">
        <v>316</v>
      </c>
      <c r="D4545">
        <f>C4545-B4545</f>
        <v>157</v>
      </c>
      <c r="E4545">
        <v>0.26579999999999998</v>
      </c>
      <c r="F4545">
        <v>6.8999999999999997E-5</v>
      </c>
      <c r="G4545">
        <v>54</v>
      </c>
      <c r="H4545" t="s">
        <v>46</v>
      </c>
      <c r="I4545" t="s">
        <v>2448</v>
      </c>
      <c r="J4545">
        <v>2.2749999999999999</v>
      </c>
      <c r="K4545">
        <v>2</v>
      </c>
      <c r="L4545">
        <v>0</v>
      </c>
      <c r="M4545">
        <v>16</v>
      </c>
      <c r="N4545">
        <v>8</v>
      </c>
      <c r="O4545">
        <v>1</v>
      </c>
      <c r="P4545">
        <v>15</v>
      </c>
      <c r="Q4545">
        <v>0</v>
      </c>
      <c r="R4545">
        <v>1</v>
      </c>
      <c r="S4545">
        <v>13</v>
      </c>
      <c r="T4545">
        <v>1</v>
      </c>
      <c r="U4545">
        <v>0</v>
      </c>
      <c r="V4545">
        <v>2</v>
      </c>
      <c r="W4545">
        <v>5</v>
      </c>
      <c r="X4545">
        <v>5</v>
      </c>
      <c r="Y4545">
        <v>10</v>
      </c>
      <c r="Z4545">
        <v>2</v>
      </c>
      <c r="AA4545">
        <v>7</v>
      </c>
      <c r="AB4545">
        <v>2</v>
      </c>
      <c r="AC4545">
        <v>1</v>
      </c>
      <c r="AD4545">
        <v>0</v>
      </c>
      <c r="AE4545">
        <f>SUM(M4545:N4545)/SUM(K4545:AD4545)</f>
        <v>0.26373626373626374</v>
      </c>
      <c r="AF4545">
        <f>SUM(S4545,Y4545)/SUM(K4545:AD4545)</f>
        <v>0.25274725274725274</v>
      </c>
      <c r="AG4545">
        <f t="shared" si="298"/>
        <v>0.24175824175824176</v>
      </c>
      <c r="AH4545">
        <f t="shared" si="299"/>
        <v>2.197802197802198E-2</v>
      </c>
      <c r="AI4545">
        <f t="shared" si="300"/>
        <v>4.3956043956043959E-2</v>
      </c>
      <c r="AJ4545">
        <f t="shared" si="301"/>
        <v>0.17582417582417584</v>
      </c>
      <c r="AK4545">
        <v>5</v>
      </c>
      <c r="AL4545">
        <v>1</v>
      </c>
    </row>
    <row r="4546" spans="1:38" x14ac:dyDescent="0.2">
      <c r="A4546" t="s">
        <v>995</v>
      </c>
      <c r="B4546">
        <v>9</v>
      </c>
      <c r="C4546">
        <v>170</v>
      </c>
      <c r="D4546">
        <f>C4546-B4546</f>
        <v>161</v>
      </c>
      <c r="E4546">
        <v>0.1187</v>
      </c>
      <c r="F4546">
        <v>8.6000000000000003E-5</v>
      </c>
      <c r="G4546">
        <v>6</v>
      </c>
      <c r="H4546" t="s">
        <v>46</v>
      </c>
      <c r="I4546" t="s">
        <v>36</v>
      </c>
      <c r="J4546">
        <v>2.8260000000000001</v>
      </c>
      <c r="K4546">
        <v>1</v>
      </c>
      <c r="L4546">
        <v>0</v>
      </c>
      <c r="M4546">
        <v>6</v>
      </c>
      <c r="N4546">
        <v>5</v>
      </c>
      <c r="O4546">
        <v>2</v>
      </c>
      <c r="P4546">
        <v>5</v>
      </c>
      <c r="Q4546">
        <v>1</v>
      </c>
      <c r="R4546">
        <v>1</v>
      </c>
      <c r="S4546">
        <v>14</v>
      </c>
      <c r="T4546">
        <v>11</v>
      </c>
      <c r="U4546">
        <v>1</v>
      </c>
      <c r="V4546">
        <v>8</v>
      </c>
      <c r="W4546">
        <v>4</v>
      </c>
      <c r="X4546">
        <v>8</v>
      </c>
      <c r="Y4546">
        <v>8</v>
      </c>
      <c r="Z4546">
        <v>2</v>
      </c>
      <c r="AA4546">
        <v>7</v>
      </c>
      <c r="AB4546">
        <v>1</v>
      </c>
      <c r="AC4546">
        <v>1</v>
      </c>
      <c r="AD4546">
        <v>1</v>
      </c>
      <c r="AE4546">
        <f>SUM(M4546:N4546)/SUM(K4546:AD4546)</f>
        <v>0.12643678160919541</v>
      </c>
      <c r="AF4546">
        <f>SUM(S4546,Y4546)/SUM(K4546:AD4546)</f>
        <v>0.25287356321839083</v>
      </c>
      <c r="AG4546">
        <f t="shared" si="298"/>
        <v>0.11494252873563218</v>
      </c>
      <c r="AH4546">
        <f t="shared" si="299"/>
        <v>4.5977011494252873E-2</v>
      </c>
      <c r="AI4546">
        <f t="shared" si="300"/>
        <v>0.16091954022988506</v>
      </c>
      <c r="AJ4546">
        <f t="shared" si="301"/>
        <v>0.2988505747126437</v>
      </c>
      <c r="AK4546">
        <v>2</v>
      </c>
      <c r="AL4546">
        <v>2</v>
      </c>
    </row>
    <row r="4547" spans="1:38" x14ac:dyDescent="0.2">
      <c r="A4547" t="s">
        <v>230</v>
      </c>
      <c r="B4547">
        <v>14</v>
      </c>
      <c r="C4547">
        <v>419</v>
      </c>
      <c r="D4547">
        <f>C4547-B4547</f>
        <v>405</v>
      </c>
      <c r="E4547">
        <v>0.3024</v>
      </c>
      <c r="F4547">
        <v>5.7000000000000003E-5</v>
      </c>
      <c r="G4547">
        <v>54</v>
      </c>
      <c r="H4547" t="s">
        <v>35</v>
      </c>
      <c r="I4547" t="s">
        <v>231</v>
      </c>
      <c r="J4547">
        <v>2.0760000000000001</v>
      </c>
      <c r="K4547">
        <v>4</v>
      </c>
      <c r="L4547">
        <v>0</v>
      </c>
      <c r="M4547">
        <v>19</v>
      </c>
      <c r="N4547">
        <v>21</v>
      </c>
      <c r="O4547">
        <v>1</v>
      </c>
      <c r="P4547">
        <v>16</v>
      </c>
      <c r="Q4547">
        <v>1</v>
      </c>
      <c r="R4547">
        <v>2</v>
      </c>
      <c r="S4547">
        <v>27</v>
      </c>
      <c r="T4547">
        <v>3</v>
      </c>
      <c r="U4547">
        <v>2</v>
      </c>
      <c r="V4547">
        <v>14</v>
      </c>
      <c r="W4547">
        <v>6</v>
      </c>
      <c r="X4547">
        <v>14</v>
      </c>
      <c r="Y4547">
        <v>17</v>
      </c>
      <c r="Z4547">
        <v>9</v>
      </c>
      <c r="AA4547">
        <v>13</v>
      </c>
      <c r="AB4547">
        <v>1</v>
      </c>
      <c r="AC4547">
        <v>1</v>
      </c>
      <c r="AD4547">
        <v>3</v>
      </c>
      <c r="AE4547">
        <f>SUM(M4547:N4547)/SUM(K4547:AD4547)</f>
        <v>0.22988505747126436</v>
      </c>
      <c r="AF4547">
        <f>SUM(S4547,Y4547)/SUM(K4547:AD4547)</f>
        <v>0.25287356321839083</v>
      </c>
      <c r="AG4547">
        <f t="shared" ref="AG4547:AG4610" si="302">SUM(P4547,K4547,W4547)/SUM(K4547:AD4547)</f>
        <v>0.14942528735632185</v>
      </c>
      <c r="AH4547">
        <f t="shared" ref="AH4547:AH4610" si="303">SUM(AC4547,AD4547,O4547)/SUM(K4547:AD4547)</f>
        <v>2.8735632183908046E-2</v>
      </c>
      <c r="AI4547">
        <f t="shared" ref="AI4547:AI4610" si="304">SUM(R4547,T4547,AB4547,U4547)/SUM(K4547:AD4547)</f>
        <v>4.5977011494252873E-2</v>
      </c>
      <c r="AJ4547">
        <f t="shared" ref="AJ4547:AJ4610" si="305">SUM(Q4547,X4547,V4547,AA4547,Z4547,L4547)/SUM(K4547:AD4547)</f>
        <v>0.29310344827586204</v>
      </c>
    </row>
    <row r="4548" spans="1:38" x14ac:dyDescent="0.2">
      <c r="A4548" t="s">
        <v>2150</v>
      </c>
      <c r="B4548">
        <v>112</v>
      </c>
      <c r="C4548">
        <v>278</v>
      </c>
      <c r="D4548">
        <f>C4548-B4548</f>
        <v>166</v>
      </c>
      <c r="E4548">
        <v>0.2404</v>
      </c>
      <c r="F4548">
        <v>1.65E-4</v>
      </c>
      <c r="G4548">
        <v>42</v>
      </c>
      <c r="H4548" t="s">
        <v>46</v>
      </c>
      <c r="I4548" t="s">
        <v>40</v>
      </c>
      <c r="J4548">
        <v>2.649</v>
      </c>
      <c r="K4548">
        <v>1</v>
      </c>
      <c r="L4548">
        <v>1</v>
      </c>
      <c r="M4548">
        <v>6</v>
      </c>
      <c r="N4548">
        <v>7</v>
      </c>
      <c r="O4548">
        <v>3</v>
      </c>
      <c r="P4548">
        <v>4</v>
      </c>
      <c r="Q4548">
        <v>0</v>
      </c>
      <c r="R4548">
        <v>0</v>
      </c>
      <c r="S4548">
        <v>16</v>
      </c>
      <c r="T4548">
        <v>3</v>
      </c>
      <c r="U4548">
        <v>2</v>
      </c>
      <c r="V4548">
        <v>11</v>
      </c>
      <c r="W4548">
        <v>4</v>
      </c>
      <c r="X4548">
        <v>3</v>
      </c>
      <c r="Y4548">
        <v>5</v>
      </c>
      <c r="Z4548">
        <v>6</v>
      </c>
      <c r="AA4548">
        <v>5</v>
      </c>
      <c r="AB4548">
        <v>4</v>
      </c>
      <c r="AC4548">
        <v>0</v>
      </c>
      <c r="AD4548">
        <v>2</v>
      </c>
      <c r="AE4548">
        <f>SUM(M4548:N4548)/SUM(K4548:AD4548)</f>
        <v>0.15662650602409639</v>
      </c>
      <c r="AF4548">
        <f>SUM(S4548,Y4548)/SUM(K4548:AD4548)</f>
        <v>0.25301204819277107</v>
      </c>
      <c r="AG4548">
        <f t="shared" si="302"/>
        <v>0.10843373493975904</v>
      </c>
      <c r="AH4548">
        <f t="shared" si="303"/>
        <v>6.0240963855421686E-2</v>
      </c>
      <c r="AI4548">
        <f t="shared" si="304"/>
        <v>0.10843373493975904</v>
      </c>
      <c r="AJ4548">
        <f t="shared" si="305"/>
        <v>0.31325301204819278</v>
      </c>
      <c r="AK4548">
        <v>3</v>
      </c>
      <c r="AL4548">
        <v>0</v>
      </c>
    </row>
    <row r="4549" spans="1:38" x14ac:dyDescent="0.2">
      <c r="A4549" t="s">
        <v>560</v>
      </c>
      <c r="B4549">
        <v>11</v>
      </c>
      <c r="C4549">
        <v>168</v>
      </c>
      <c r="D4549">
        <f>C4549-B4549</f>
        <v>157</v>
      </c>
      <c r="E4549">
        <v>0.39679999999999999</v>
      </c>
      <c r="F4549">
        <v>8.8999999999999995E-5</v>
      </c>
      <c r="G4549">
        <v>78</v>
      </c>
      <c r="H4549" t="s">
        <v>32</v>
      </c>
      <c r="I4549" t="s">
        <v>40</v>
      </c>
      <c r="J4549">
        <v>2.0880000000000001</v>
      </c>
      <c r="K4549">
        <v>1</v>
      </c>
      <c r="L4549">
        <v>0</v>
      </c>
      <c r="M4549">
        <v>10</v>
      </c>
      <c r="N4549">
        <v>11</v>
      </c>
      <c r="O4549">
        <v>0</v>
      </c>
      <c r="P4549">
        <v>8</v>
      </c>
      <c r="Q4549">
        <v>5</v>
      </c>
      <c r="R4549">
        <v>0</v>
      </c>
      <c r="S4549">
        <v>12</v>
      </c>
      <c r="T4549">
        <v>0</v>
      </c>
      <c r="U4549">
        <v>0</v>
      </c>
      <c r="V4549">
        <v>2</v>
      </c>
      <c r="W4549">
        <v>3</v>
      </c>
      <c r="X4549">
        <v>3</v>
      </c>
      <c r="Y4549">
        <v>9</v>
      </c>
      <c r="Z4549">
        <v>7</v>
      </c>
      <c r="AA4549">
        <v>7</v>
      </c>
      <c r="AB4549">
        <v>3</v>
      </c>
      <c r="AC4549">
        <v>2</v>
      </c>
      <c r="AD4549">
        <v>0</v>
      </c>
      <c r="AE4549">
        <f>SUM(M4549:N4549)/SUM(K4549:AD4549)</f>
        <v>0.25301204819277107</v>
      </c>
      <c r="AF4549">
        <f>SUM(S4549,Y4549)/SUM(K4549:AD4549)</f>
        <v>0.25301204819277107</v>
      </c>
      <c r="AG4549">
        <f t="shared" si="302"/>
        <v>0.14457831325301204</v>
      </c>
      <c r="AH4549">
        <f t="shared" si="303"/>
        <v>2.4096385542168676E-2</v>
      </c>
      <c r="AI4549">
        <f t="shared" si="304"/>
        <v>3.614457831325301E-2</v>
      </c>
      <c r="AJ4549">
        <f t="shared" si="305"/>
        <v>0.28915662650602408</v>
      </c>
      <c r="AK4549">
        <v>6</v>
      </c>
      <c r="AL4549">
        <v>0</v>
      </c>
    </row>
    <row r="4550" spans="1:38" x14ac:dyDescent="0.2">
      <c r="A4550" t="s">
        <v>2713</v>
      </c>
      <c r="B4550">
        <v>58</v>
      </c>
      <c r="C4550">
        <v>248</v>
      </c>
      <c r="D4550">
        <f>C4550-B4550</f>
        <v>190</v>
      </c>
      <c r="E4550">
        <v>0.2147</v>
      </c>
      <c r="F4550">
        <v>8.0999999999999996E-4</v>
      </c>
      <c r="G4550">
        <v>30</v>
      </c>
      <c r="H4550" t="s">
        <v>35</v>
      </c>
      <c r="I4550" t="s">
        <v>2712</v>
      </c>
      <c r="J4550">
        <v>2.488</v>
      </c>
      <c r="K4550">
        <v>1</v>
      </c>
      <c r="L4550">
        <v>0</v>
      </c>
      <c r="M4550">
        <v>11</v>
      </c>
      <c r="N4550">
        <v>11</v>
      </c>
      <c r="O4550">
        <v>2</v>
      </c>
      <c r="P4550">
        <v>8</v>
      </c>
      <c r="Q4550">
        <v>0</v>
      </c>
      <c r="R4550">
        <v>2</v>
      </c>
      <c r="S4550">
        <v>14</v>
      </c>
      <c r="T4550">
        <v>1</v>
      </c>
      <c r="U4550">
        <v>0</v>
      </c>
      <c r="V4550">
        <v>2</v>
      </c>
      <c r="W4550">
        <v>1</v>
      </c>
      <c r="X4550">
        <v>3</v>
      </c>
      <c r="Y4550">
        <v>7</v>
      </c>
      <c r="Z4550">
        <v>5</v>
      </c>
      <c r="AA4550">
        <v>8</v>
      </c>
      <c r="AB4550">
        <v>3</v>
      </c>
      <c r="AC4550">
        <v>1</v>
      </c>
      <c r="AD4550">
        <v>3</v>
      </c>
      <c r="AE4550">
        <f>SUM(M4550:N4550)/SUM(K4550:AD4550)</f>
        <v>0.26506024096385544</v>
      </c>
      <c r="AF4550">
        <f>SUM(S4550,Y4550)/SUM(K4550:AD4550)</f>
        <v>0.25301204819277107</v>
      </c>
      <c r="AG4550">
        <f t="shared" si="302"/>
        <v>0.12048192771084337</v>
      </c>
      <c r="AH4550">
        <f t="shared" si="303"/>
        <v>7.2289156626506021E-2</v>
      </c>
      <c r="AI4550">
        <f t="shared" si="304"/>
        <v>7.2289156626506021E-2</v>
      </c>
      <c r="AJ4550">
        <f t="shared" si="305"/>
        <v>0.21686746987951808</v>
      </c>
    </row>
    <row r="4551" spans="1:38" x14ac:dyDescent="0.2">
      <c r="A4551" t="s">
        <v>338</v>
      </c>
      <c r="B4551">
        <v>20</v>
      </c>
      <c r="C4551">
        <v>622</v>
      </c>
      <c r="D4551">
        <f>C4551-B4551</f>
        <v>602</v>
      </c>
      <c r="E4551">
        <v>0.28210000000000002</v>
      </c>
      <c r="F4551">
        <v>4.1E-5</v>
      </c>
      <c r="G4551">
        <v>54</v>
      </c>
      <c r="H4551" t="s">
        <v>46</v>
      </c>
      <c r="I4551" t="s">
        <v>49</v>
      </c>
      <c r="J4551">
        <v>2.6080000000000001</v>
      </c>
      <c r="K4551">
        <v>13</v>
      </c>
      <c r="L4551">
        <v>1</v>
      </c>
      <c r="M4551">
        <v>30</v>
      </c>
      <c r="N4551">
        <v>21</v>
      </c>
      <c r="O4551">
        <v>5</v>
      </c>
      <c r="P4551">
        <v>22</v>
      </c>
      <c r="Q4551">
        <v>2</v>
      </c>
      <c r="R4551">
        <v>2</v>
      </c>
      <c r="S4551">
        <v>49</v>
      </c>
      <c r="T4551">
        <v>13</v>
      </c>
      <c r="U4551">
        <v>2</v>
      </c>
      <c r="V4551">
        <v>12</v>
      </c>
      <c r="W4551">
        <v>8</v>
      </c>
      <c r="X4551">
        <v>16</v>
      </c>
      <c r="Y4551">
        <v>11</v>
      </c>
      <c r="Z4551">
        <v>13</v>
      </c>
      <c r="AA4551">
        <v>7</v>
      </c>
      <c r="AB4551">
        <v>4</v>
      </c>
      <c r="AC4551">
        <v>2</v>
      </c>
      <c r="AD4551">
        <v>4</v>
      </c>
      <c r="AE4551">
        <f>SUM(M4551:N4551)/SUM(K4551:AD4551)</f>
        <v>0.21518987341772153</v>
      </c>
      <c r="AF4551">
        <f>SUM(S4551,Y4551)/SUM(K4551:AD4551)</f>
        <v>0.25316455696202533</v>
      </c>
      <c r="AG4551">
        <f t="shared" si="302"/>
        <v>0.18143459915611815</v>
      </c>
      <c r="AH4551">
        <f t="shared" si="303"/>
        <v>4.6413502109704644E-2</v>
      </c>
      <c r="AI4551">
        <f t="shared" si="304"/>
        <v>8.8607594936708861E-2</v>
      </c>
      <c r="AJ4551">
        <f t="shared" si="305"/>
        <v>0.21518987341772153</v>
      </c>
      <c r="AK4551">
        <v>14</v>
      </c>
      <c r="AL4551">
        <v>2</v>
      </c>
    </row>
    <row r="4552" spans="1:38" x14ac:dyDescent="0.2">
      <c r="A4552" t="s">
        <v>2248</v>
      </c>
      <c r="B4552">
        <v>332</v>
      </c>
      <c r="C4552">
        <v>509</v>
      </c>
      <c r="D4552">
        <f>C4552-B4552</f>
        <v>177</v>
      </c>
      <c r="E4552">
        <v>0.15090000000000001</v>
      </c>
      <c r="F4552">
        <v>6.3900000000000003E-4</v>
      </c>
      <c r="G4552">
        <v>6</v>
      </c>
      <c r="H4552" t="s">
        <v>46</v>
      </c>
      <c r="I4552" t="s">
        <v>36</v>
      </c>
      <c r="J4552">
        <v>2.867</v>
      </c>
      <c r="K4552">
        <v>4</v>
      </c>
      <c r="L4552">
        <v>0</v>
      </c>
      <c r="M4552">
        <v>9</v>
      </c>
      <c r="N4552">
        <v>11</v>
      </c>
      <c r="O4552">
        <v>0</v>
      </c>
      <c r="P4552">
        <v>8</v>
      </c>
      <c r="Q4552">
        <v>1</v>
      </c>
      <c r="R4552">
        <v>3</v>
      </c>
      <c r="S4552">
        <v>14</v>
      </c>
      <c r="T4552">
        <v>4</v>
      </c>
      <c r="U4552">
        <v>2</v>
      </c>
      <c r="V4552">
        <v>3</v>
      </c>
      <c r="W4552">
        <v>2</v>
      </c>
      <c r="X4552">
        <v>1</v>
      </c>
      <c r="Y4552">
        <v>6</v>
      </c>
      <c r="Z4552">
        <v>5</v>
      </c>
      <c r="AA4552">
        <v>3</v>
      </c>
      <c r="AB4552">
        <v>3</v>
      </c>
      <c r="AC4552">
        <v>0</v>
      </c>
      <c r="AD4552">
        <v>0</v>
      </c>
      <c r="AE4552">
        <f>SUM(M4552:N4552)/SUM(K4552:AD4552)</f>
        <v>0.25316455696202533</v>
      </c>
      <c r="AF4552">
        <f>SUM(S4552,Y4552)/SUM(K4552:AD4552)</f>
        <v>0.25316455696202533</v>
      </c>
      <c r="AG4552">
        <f t="shared" si="302"/>
        <v>0.17721518987341772</v>
      </c>
      <c r="AH4552">
        <f t="shared" si="303"/>
        <v>0</v>
      </c>
      <c r="AI4552">
        <f t="shared" si="304"/>
        <v>0.15189873417721519</v>
      </c>
      <c r="AJ4552">
        <f t="shared" si="305"/>
        <v>0.16455696202531644</v>
      </c>
      <c r="AK4552">
        <v>2</v>
      </c>
      <c r="AL4552">
        <v>1</v>
      </c>
    </row>
    <row r="4553" spans="1:38" x14ac:dyDescent="0.2">
      <c r="A4553" t="s">
        <v>2562</v>
      </c>
      <c r="B4553">
        <v>11</v>
      </c>
      <c r="C4553">
        <v>231</v>
      </c>
      <c r="D4553">
        <f>C4553-B4553</f>
        <v>220</v>
      </c>
      <c r="E4553">
        <v>0.24990000000000001</v>
      </c>
      <c r="F4553">
        <v>4.8419999999999999E-3</v>
      </c>
      <c r="G4553">
        <v>42</v>
      </c>
      <c r="H4553" t="s">
        <v>35</v>
      </c>
      <c r="I4553" t="s">
        <v>33</v>
      </c>
      <c r="J4553">
        <v>2.706</v>
      </c>
      <c r="K4553">
        <v>1</v>
      </c>
      <c r="L4553">
        <v>1</v>
      </c>
      <c r="M4553">
        <v>12</v>
      </c>
      <c r="N4553">
        <v>26</v>
      </c>
      <c r="O4553">
        <v>4</v>
      </c>
      <c r="P4553">
        <v>5</v>
      </c>
      <c r="Q4553">
        <v>1</v>
      </c>
      <c r="R4553">
        <v>7</v>
      </c>
      <c r="S4553">
        <v>22</v>
      </c>
      <c r="T4553">
        <v>11</v>
      </c>
      <c r="U4553">
        <v>3</v>
      </c>
      <c r="V4553">
        <v>9</v>
      </c>
      <c r="W4553">
        <v>4</v>
      </c>
      <c r="X4553">
        <v>6</v>
      </c>
      <c r="Y4553">
        <v>15</v>
      </c>
      <c r="Z4553">
        <v>7</v>
      </c>
      <c r="AA4553">
        <v>7</v>
      </c>
      <c r="AB4553">
        <v>2</v>
      </c>
      <c r="AC4553">
        <v>0</v>
      </c>
      <c r="AD4553">
        <v>3</v>
      </c>
      <c r="AE4553">
        <f>SUM(M4553:N4553)/SUM(K4553:AD4553)</f>
        <v>0.26027397260273971</v>
      </c>
      <c r="AF4553">
        <f>SUM(S4553,Y4553)/SUM(K4553:AD4553)</f>
        <v>0.25342465753424659</v>
      </c>
      <c r="AG4553">
        <f t="shared" si="302"/>
        <v>6.8493150684931503E-2</v>
      </c>
      <c r="AH4553">
        <f t="shared" si="303"/>
        <v>4.7945205479452052E-2</v>
      </c>
      <c r="AI4553">
        <f t="shared" si="304"/>
        <v>0.15753424657534246</v>
      </c>
      <c r="AJ4553">
        <f t="shared" si="305"/>
        <v>0.21232876712328766</v>
      </c>
    </row>
    <row r="4554" spans="1:38" x14ac:dyDescent="0.2">
      <c r="A4554" t="s">
        <v>597</v>
      </c>
      <c r="B4554">
        <v>621</v>
      </c>
      <c r="C4554">
        <v>737</v>
      </c>
      <c r="D4554">
        <f>C4554-B4554</f>
        <v>116</v>
      </c>
      <c r="E4554">
        <v>0.2923</v>
      </c>
      <c r="F4554">
        <v>9.4799999999999995E-4</v>
      </c>
      <c r="G4554">
        <v>54</v>
      </c>
      <c r="H4554" t="s">
        <v>46</v>
      </c>
      <c r="I4554" t="s">
        <v>33</v>
      </c>
      <c r="J4554">
        <v>3.5339999999999998</v>
      </c>
      <c r="K4554">
        <v>6</v>
      </c>
      <c r="L4554">
        <v>0</v>
      </c>
      <c r="M4554">
        <v>2</v>
      </c>
      <c r="N4554">
        <v>5</v>
      </c>
      <c r="O4554">
        <v>3</v>
      </c>
      <c r="P4554">
        <v>3</v>
      </c>
      <c r="Q4554">
        <v>0</v>
      </c>
      <c r="R4554">
        <v>3</v>
      </c>
      <c r="S4554">
        <v>12</v>
      </c>
      <c r="T4554">
        <v>5</v>
      </c>
      <c r="U4554">
        <v>0</v>
      </c>
      <c r="V4554">
        <v>7</v>
      </c>
      <c r="W4554">
        <v>3</v>
      </c>
      <c r="X4554">
        <v>3</v>
      </c>
      <c r="Y4554">
        <v>6</v>
      </c>
      <c r="Z4554">
        <v>1</v>
      </c>
      <c r="AA4554">
        <v>4</v>
      </c>
      <c r="AB4554">
        <v>6</v>
      </c>
      <c r="AC4554">
        <v>0</v>
      </c>
      <c r="AD4554">
        <v>2</v>
      </c>
      <c r="AE4554">
        <f>SUM(M4554:N4554)/SUM(K4554:AD4554)</f>
        <v>9.8591549295774641E-2</v>
      </c>
      <c r="AF4554">
        <f>SUM(S4554,Y4554)/SUM(K4554:AD4554)</f>
        <v>0.25352112676056338</v>
      </c>
      <c r="AG4554">
        <f t="shared" si="302"/>
        <v>0.16901408450704225</v>
      </c>
      <c r="AH4554">
        <f t="shared" si="303"/>
        <v>7.0422535211267609E-2</v>
      </c>
      <c r="AI4554">
        <f t="shared" si="304"/>
        <v>0.19718309859154928</v>
      </c>
      <c r="AJ4554">
        <f t="shared" si="305"/>
        <v>0.21126760563380281</v>
      </c>
    </row>
    <row r="4555" spans="1:38" x14ac:dyDescent="0.2">
      <c r="A4555" t="s">
        <v>426</v>
      </c>
      <c r="B4555">
        <v>291</v>
      </c>
      <c r="C4555">
        <v>403</v>
      </c>
      <c r="D4555">
        <f>C4555-B4555</f>
        <v>112</v>
      </c>
      <c r="E4555">
        <v>0.18940000000000001</v>
      </c>
      <c r="F4555">
        <v>8.8940000000000009E-3</v>
      </c>
      <c r="G4555">
        <v>18</v>
      </c>
      <c r="H4555" t="s">
        <v>35</v>
      </c>
      <c r="I4555" t="s">
        <v>107</v>
      </c>
      <c r="J4555">
        <v>2.9630000000000001</v>
      </c>
      <c r="K4555">
        <v>2</v>
      </c>
      <c r="L4555">
        <v>0</v>
      </c>
      <c r="M4555">
        <v>5</v>
      </c>
      <c r="N4555">
        <v>7</v>
      </c>
      <c r="O4555">
        <v>2</v>
      </c>
      <c r="P4555">
        <v>1</v>
      </c>
      <c r="Q4555">
        <v>3</v>
      </c>
      <c r="R4555">
        <v>2</v>
      </c>
      <c r="S4555">
        <v>7</v>
      </c>
      <c r="T4555">
        <v>9</v>
      </c>
      <c r="U4555">
        <v>1</v>
      </c>
      <c r="V4555">
        <v>2</v>
      </c>
      <c r="W4555">
        <v>4</v>
      </c>
      <c r="X4555">
        <v>5</v>
      </c>
      <c r="Y4555">
        <v>11</v>
      </c>
      <c r="Z4555">
        <v>4</v>
      </c>
      <c r="AA4555">
        <v>3</v>
      </c>
      <c r="AB4555">
        <v>1</v>
      </c>
      <c r="AC4555">
        <v>0</v>
      </c>
      <c r="AD4555">
        <v>2</v>
      </c>
      <c r="AE4555">
        <f>SUM(M4555:N4555)/SUM(K4555:AD4555)</f>
        <v>0.16901408450704225</v>
      </c>
      <c r="AF4555">
        <f>SUM(S4555,Y4555)/SUM(K4555:AD4555)</f>
        <v>0.25352112676056338</v>
      </c>
      <c r="AG4555">
        <f t="shared" si="302"/>
        <v>9.8591549295774641E-2</v>
      </c>
      <c r="AH4555">
        <f t="shared" si="303"/>
        <v>5.6338028169014086E-2</v>
      </c>
      <c r="AI4555">
        <f t="shared" si="304"/>
        <v>0.18309859154929578</v>
      </c>
      <c r="AJ4555">
        <f t="shared" si="305"/>
        <v>0.23943661971830985</v>
      </c>
    </row>
    <row r="4556" spans="1:38" x14ac:dyDescent="0.2">
      <c r="A4556" t="s">
        <v>1671</v>
      </c>
      <c r="B4556">
        <v>4</v>
      </c>
      <c r="C4556">
        <v>173</v>
      </c>
      <c r="D4556">
        <f>C4556-B4556</f>
        <v>169</v>
      </c>
      <c r="E4556">
        <v>0.35980000000000001</v>
      </c>
      <c r="F4556">
        <v>1.5E-5</v>
      </c>
      <c r="G4556">
        <v>66</v>
      </c>
      <c r="H4556" t="s">
        <v>32</v>
      </c>
      <c r="I4556" t="s">
        <v>40</v>
      </c>
      <c r="J4556">
        <v>2.3359999999999999</v>
      </c>
      <c r="K4556">
        <v>1</v>
      </c>
      <c r="L4556">
        <v>0</v>
      </c>
      <c r="M4556">
        <v>8</v>
      </c>
      <c r="N4556">
        <v>7</v>
      </c>
      <c r="O4556">
        <v>0</v>
      </c>
      <c r="P4556">
        <v>10</v>
      </c>
      <c r="Q4556">
        <v>1</v>
      </c>
      <c r="R4556">
        <v>0</v>
      </c>
      <c r="S4556">
        <v>12</v>
      </c>
      <c r="T4556">
        <v>1</v>
      </c>
      <c r="U4556">
        <v>0</v>
      </c>
      <c r="V4556">
        <v>4</v>
      </c>
      <c r="W4556">
        <v>3</v>
      </c>
      <c r="X4556">
        <v>2</v>
      </c>
      <c r="Y4556">
        <v>5</v>
      </c>
      <c r="Z4556">
        <v>6</v>
      </c>
      <c r="AA4556">
        <v>2</v>
      </c>
      <c r="AB4556">
        <v>3</v>
      </c>
      <c r="AC4556">
        <v>1</v>
      </c>
      <c r="AD4556">
        <v>1</v>
      </c>
      <c r="AE4556">
        <f>SUM(M4556:N4556)/SUM(K4556:AD4556)</f>
        <v>0.22388059701492538</v>
      </c>
      <c r="AF4556">
        <f>SUM(S4556,Y4556)/SUM(K4556:AD4556)</f>
        <v>0.2537313432835821</v>
      </c>
      <c r="AG4556">
        <f t="shared" si="302"/>
        <v>0.20895522388059701</v>
      </c>
      <c r="AH4556">
        <f t="shared" si="303"/>
        <v>2.9850746268656716E-2</v>
      </c>
      <c r="AI4556">
        <f t="shared" si="304"/>
        <v>5.9701492537313432E-2</v>
      </c>
      <c r="AJ4556">
        <f t="shared" si="305"/>
        <v>0.22388059701492538</v>
      </c>
      <c r="AK4556">
        <v>5</v>
      </c>
      <c r="AL4556">
        <v>0</v>
      </c>
    </row>
    <row r="4557" spans="1:38" x14ac:dyDescent="0.2">
      <c r="A4557" t="s">
        <v>2737</v>
      </c>
      <c r="B4557">
        <v>63</v>
      </c>
      <c r="C4557">
        <v>198</v>
      </c>
      <c r="D4557">
        <f>C4557-B4557</f>
        <v>135</v>
      </c>
      <c r="E4557">
        <v>0.19350000000000001</v>
      </c>
      <c r="F4557">
        <v>4.6E-5</v>
      </c>
      <c r="G4557">
        <v>18</v>
      </c>
      <c r="H4557" t="s">
        <v>35</v>
      </c>
      <c r="I4557" t="s">
        <v>44</v>
      </c>
      <c r="J4557">
        <v>2.383</v>
      </c>
      <c r="K4557">
        <v>1</v>
      </c>
      <c r="L4557">
        <v>0</v>
      </c>
      <c r="M4557">
        <v>6</v>
      </c>
      <c r="N4557">
        <v>2</v>
      </c>
      <c r="O4557">
        <v>2</v>
      </c>
      <c r="P4557">
        <v>4</v>
      </c>
      <c r="Q4557">
        <v>1</v>
      </c>
      <c r="R4557">
        <v>0</v>
      </c>
      <c r="S4557">
        <v>14</v>
      </c>
      <c r="T4557">
        <v>0</v>
      </c>
      <c r="U4557">
        <v>1</v>
      </c>
      <c r="V4557">
        <v>6</v>
      </c>
      <c r="W4557">
        <v>5</v>
      </c>
      <c r="X4557">
        <v>6</v>
      </c>
      <c r="Y4557">
        <v>2</v>
      </c>
      <c r="Z4557">
        <v>5</v>
      </c>
      <c r="AA4557">
        <v>2</v>
      </c>
      <c r="AB4557">
        <v>3</v>
      </c>
      <c r="AC4557">
        <v>1</v>
      </c>
      <c r="AD4557">
        <v>2</v>
      </c>
      <c r="AE4557">
        <f>SUM(M4557:N4557)/SUM(K4557:AD4557)</f>
        <v>0.12698412698412698</v>
      </c>
      <c r="AF4557">
        <f>SUM(S4557,Y4557)/SUM(K4557:AD4557)</f>
        <v>0.25396825396825395</v>
      </c>
      <c r="AG4557">
        <f t="shared" si="302"/>
        <v>0.15873015873015872</v>
      </c>
      <c r="AH4557">
        <f t="shared" si="303"/>
        <v>7.9365079365079361E-2</v>
      </c>
      <c r="AI4557">
        <f t="shared" si="304"/>
        <v>6.3492063492063489E-2</v>
      </c>
      <c r="AJ4557">
        <f t="shared" si="305"/>
        <v>0.31746031746031744</v>
      </c>
    </row>
    <row r="4558" spans="1:38" x14ac:dyDescent="0.2">
      <c r="A4558" t="s">
        <v>483</v>
      </c>
      <c r="B4558">
        <v>8</v>
      </c>
      <c r="C4558">
        <v>75</v>
      </c>
      <c r="D4558">
        <f>C4558-B4558</f>
        <v>67</v>
      </c>
      <c r="E4558">
        <v>0.3246</v>
      </c>
      <c r="F4558">
        <v>6.3E-5</v>
      </c>
      <c r="G4558">
        <v>66</v>
      </c>
      <c r="H4558" t="s">
        <v>46</v>
      </c>
      <c r="I4558" t="s">
        <v>484</v>
      </c>
      <c r="J4558">
        <v>3.27</v>
      </c>
      <c r="K4558">
        <v>5</v>
      </c>
      <c r="L4558">
        <v>0</v>
      </c>
      <c r="M4558">
        <v>0</v>
      </c>
      <c r="N4558">
        <v>12</v>
      </c>
      <c r="O4558">
        <v>2</v>
      </c>
      <c r="P4558">
        <v>2</v>
      </c>
      <c r="Q4558">
        <v>1</v>
      </c>
      <c r="R4558">
        <v>3</v>
      </c>
      <c r="S4558">
        <v>7</v>
      </c>
      <c r="T4558">
        <v>7</v>
      </c>
      <c r="U4558">
        <v>0</v>
      </c>
      <c r="V4558">
        <v>2</v>
      </c>
      <c r="W4558">
        <v>0</v>
      </c>
      <c r="X4558">
        <v>6</v>
      </c>
      <c r="Y4558">
        <v>9</v>
      </c>
      <c r="Z4558">
        <v>2</v>
      </c>
      <c r="AA4558">
        <v>2</v>
      </c>
      <c r="AB4558">
        <v>3</v>
      </c>
      <c r="AC4558">
        <v>0</v>
      </c>
      <c r="AD4558">
        <v>0</v>
      </c>
      <c r="AE4558">
        <f>SUM(M4558:N4558)/SUM(K4558:AD4558)</f>
        <v>0.19047619047619047</v>
      </c>
      <c r="AF4558">
        <f>SUM(S4558,Y4558)/SUM(K4558:AD4558)</f>
        <v>0.25396825396825395</v>
      </c>
      <c r="AG4558">
        <f t="shared" si="302"/>
        <v>0.1111111111111111</v>
      </c>
      <c r="AH4558">
        <f t="shared" si="303"/>
        <v>3.1746031746031744E-2</v>
      </c>
      <c r="AI4558">
        <f t="shared" si="304"/>
        <v>0.20634920634920634</v>
      </c>
      <c r="AJ4558">
        <f t="shared" si="305"/>
        <v>0.20634920634920634</v>
      </c>
      <c r="AK4558">
        <v>1</v>
      </c>
      <c r="AL4558">
        <v>0</v>
      </c>
    </row>
    <row r="4559" spans="1:38" x14ac:dyDescent="0.2">
      <c r="A4559" t="s">
        <v>1745</v>
      </c>
      <c r="B4559">
        <v>100</v>
      </c>
      <c r="C4559">
        <v>168</v>
      </c>
      <c r="D4559">
        <f>C4559-B4559</f>
        <v>68</v>
      </c>
      <c r="E4559">
        <v>0.1784</v>
      </c>
      <c r="F4559">
        <v>6.4790000000000004E-3</v>
      </c>
      <c r="G4559">
        <v>18</v>
      </c>
      <c r="H4559" t="s">
        <v>35</v>
      </c>
      <c r="I4559" t="s">
        <v>36</v>
      </c>
      <c r="J4559">
        <v>2.524</v>
      </c>
      <c r="K4559">
        <v>1</v>
      </c>
      <c r="L4559">
        <v>0</v>
      </c>
      <c r="M4559">
        <v>6</v>
      </c>
      <c r="N4559">
        <v>6</v>
      </c>
      <c r="O4559">
        <v>2</v>
      </c>
      <c r="P4559">
        <v>1</v>
      </c>
      <c r="Q4559">
        <v>3</v>
      </c>
      <c r="R4559">
        <v>3</v>
      </c>
      <c r="S4559">
        <v>7</v>
      </c>
      <c r="T4559">
        <v>3</v>
      </c>
      <c r="U4559">
        <v>0</v>
      </c>
      <c r="V4559">
        <v>4</v>
      </c>
      <c r="W4559">
        <v>0</v>
      </c>
      <c r="X4559">
        <v>5</v>
      </c>
      <c r="Y4559">
        <v>9</v>
      </c>
      <c r="Z4559">
        <v>5</v>
      </c>
      <c r="AA4559">
        <v>5</v>
      </c>
      <c r="AB4559">
        <v>1</v>
      </c>
      <c r="AC4559">
        <v>1</v>
      </c>
      <c r="AD4559">
        <v>1</v>
      </c>
      <c r="AE4559">
        <f>SUM(M4559:N4559)/SUM(K4559:AD4559)</f>
        <v>0.19047619047619047</v>
      </c>
      <c r="AF4559">
        <f>SUM(S4559,Y4559)/SUM(K4559:AD4559)</f>
        <v>0.25396825396825395</v>
      </c>
      <c r="AG4559">
        <f t="shared" si="302"/>
        <v>3.1746031746031744E-2</v>
      </c>
      <c r="AH4559">
        <f t="shared" si="303"/>
        <v>6.3492063492063489E-2</v>
      </c>
      <c r="AI4559">
        <f t="shared" si="304"/>
        <v>0.1111111111111111</v>
      </c>
      <c r="AJ4559">
        <f t="shared" si="305"/>
        <v>0.34920634920634919</v>
      </c>
    </row>
    <row r="4560" spans="1:38" x14ac:dyDescent="0.2">
      <c r="A4560" t="s">
        <v>3007</v>
      </c>
      <c r="B4560">
        <v>473</v>
      </c>
      <c r="C4560">
        <v>648</v>
      </c>
      <c r="D4560">
        <f>C4560-B4560</f>
        <v>175</v>
      </c>
      <c r="E4560">
        <v>0.15190000000000001</v>
      </c>
      <c r="F4560">
        <v>2.0799999999999999E-4</v>
      </c>
      <c r="G4560">
        <v>6</v>
      </c>
      <c r="H4560" t="s">
        <v>35</v>
      </c>
      <c r="I4560" t="s">
        <v>33</v>
      </c>
      <c r="J4560">
        <v>2.5939999999999999</v>
      </c>
      <c r="K4560">
        <v>7</v>
      </c>
      <c r="L4560">
        <v>1</v>
      </c>
      <c r="M4560">
        <v>5</v>
      </c>
      <c r="N4560">
        <v>13</v>
      </c>
      <c r="O4560">
        <v>1</v>
      </c>
      <c r="P4560">
        <v>4</v>
      </c>
      <c r="Q4560">
        <v>2</v>
      </c>
      <c r="R4560">
        <v>3</v>
      </c>
      <c r="S4560">
        <v>21</v>
      </c>
      <c r="T4560">
        <v>7</v>
      </c>
      <c r="U4560">
        <v>0</v>
      </c>
      <c r="V4560">
        <v>10</v>
      </c>
      <c r="W4560">
        <v>0</v>
      </c>
      <c r="X4560">
        <v>12</v>
      </c>
      <c r="Y4560">
        <v>10</v>
      </c>
      <c r="Z4560">
        <v>17</v>
      </c>
      <c r="AA4560">
        <v>7</v>
      </c>
      <c r="AB4560">
        <v>1</v>
      </c>
      <c r="AC4560">
        <v>0</v>
      </c>
      <c r="AD4560">
        <v>1</v>
      </c>
      <c r="AE4560">
        <f>SUM(M4560:N4560)/SUM(K4560:AD4560)</f>
        <v>0.14754098360655737</v>
      </c>
      <c r="AF4560">
        <f>SUM(S4560,Y4560)/SUM(K4560:AD4560)</f>
        <v>0.25409836065573771</v>
      </c>
      <c r="AG4560">
        <f t="shared" si="302"/>
        <v>9.0163934426229511E-2</v>
      </c>
      <c r="AH4560">
        <f t="shared" si="303"/>
        <v>1.6393442622950821E-2</v>
      </c>
      <c r="AI4560">
        <f t="shared" si="304"/>
        <v>9.0163934426229511E-2</v>
      </c>
      <c r="AJ4560">
        <f t="shared" si="305"/>
        <v>0.40163934426229508</v>
      </c>
    </row>
    <row r="4561" spans="1:38" x14ac:dyDescent="0.2">
      <c r="A4561" t="s">
        <v>2962</v>
      </c>
      <c r="B4561">
        <v>15</v>
      </c>
      <c r="C4561">
        <v>229</v>
      </c>
      <c r="D4561">
        <f>C4561-B4561</f>
        <v>214</v>
      </c>
      <c r="E4561">
        <v>0.2117</v>
      </c>
      <c r="F4561">
        <v>5.5999999999999995E-4</v>
      </c>
      <c r="G4561">
        <v>30</v>
      </c>
      <c r="H4561" t="s">
        <v>46</v>
      </c>
      <c r="I4561" t="s">
        <v>40</v>
      </c>
      <c r="J4561">
        <v>2.726</v>
      </c>
      <c r="K4561">
        <v>4</v>
      </c>
      <c r="L4561">
        <v>1</v>
      </c>
      <c r="M4561">
        <v>7</v>
      </c>
      <c r="N4561">
        <v>13</v>
      </c>
      <c r="O4561">
        <v>0</v>
      </c>
      <c r="P4561">
        <v>6</v>
      </c>
      <c r="Q4561">
        <v>2</v>
      </c>
      <c r="R4561">
        <v>3</v>
      </c>
      <c r="S4561">
        <v>23</v>
      </c>
      <c r="T4561">
        <v>5</v>
      </c>
      <c r="U4561">
        <v>3</v>
      </c>
      <c r="V4561">
        <v>6</v>
      </c>
      <c r="W4561">
        <v>8</v>
      </c>
      <c r="X4561">
        <v>9</v>
      </c>
      <c r="Y4561">
        <v>7</v>
      </c>
      <c r="Z4561">
        <v>11</v>
      </c>
      <c r="AA4561">
        <v>4</v>
      </c>
      <c r="AB4561">
        <v>5</v>
      </c>
      <c r="AC4561">
        <v>0</v>
      </c>
      <c r="AD4561">
        <v>1</v>
      </c>
      <c r="AE4561">
        <f>SUM(M4561:N4561)/SUM(K4561:AD4561)</f>
        <v>0.16949152542372881</v>
      </c>
      <c r="AF4561">
        <f>SUM(S4561,Y4561)/SUM(K4561:AD4561)</f>
        <v>0.25423728813559321</v>
      </c>
      <c r="AG4561">
        <f t="shared" si="302"/>
        <v>0.15254237288135594</v>
      </c>
      <c r="AH4561">
        <f t="shared" si="303"/>
        <v>8.4745762711864406E-3</v>
      </c>
      <c r="AI4561">
        <f t="shared" si="304"/>
        <v>0.13559322033898305</v>
      </c>
      <c r="AJ4561">
        <f t="shared" si="305"/>
        <v>0.27966101694915252</v>
      </c>
      <c r="AK4561">
        <v>4</v>
      </c>
      <c r="AL4561">
        <v>2</v>
      </c>
    </row>
    <row r="4562" spans="1:38" x14ac:dyDescent="0.2">
      <c r="A4562" t="s">
        <v>3264</v>
      </c>
      <c r="B4562">
        <v>6</v>
      </c>
      <c r="C4562">
        <v>221</v>
      </c>
      <c r="D4562">
        <f>C4562-B4562</f>
        <v>215</v>
      </c>
      <c r="E4562">
        <v>0.22550000000000001</v>
      </c>
      <c r="F4562">
        <v>4.1800000000000002E-4</v>
      </c>
      <c r="G4562">
        <v>30</v>
      </c>
      <c r="H4562" t="s">
        <v>35</v>
      </c>
      <c r="I4562" t="s">
        <v>49</v>
      </c>
      <c r="J4562">
        <v>2.9079999999999999</v>
      </c>
      <c r="K4562">
        <v>6</v>
      </c>
      <c r="L4562">
        <v>0</v>
      </c>
      <c r="M4562">
        <v>9</v>
      </c>
      <c r="N4562">
        <v>12</v>
      </c>
      <c r="O4562">
        <v>2</v>
      </c>
      <c r="P4562">
        <v>2</v>
      </c>
      <c r="Q4562">
        <v>2</v>
      </c>
      <c r="R4562">
        <v>5</v>
      </c>
      <c r="S4562">
        <v>19</v>
      </c>
      <c r="T4562">
        <v>3</v>
      </c>
      <c r="U4562">
        <v>0</v>
      </c>
      <c r="V4562">
        <v>9</v>
      </c>
      <c r="W4562">
        <v>6</v>
      </c>
      <c r="X4562">
        <v>1</v>
      </c>
      <c r="Y4562">
        <v>11</v>
      </c>
      <c r="Z4562">
        <v>12</v>
      </c>
      <c r="AA4562">
        <v>11</v>
      </c>
      <c r="AB4562">
        <v>7</v>
      </c>
      <c r="AC4562">
        <v>0</v>
      </c>
      <c r="AD4562">
        <v>1</v>
      </c>
      <c r="AE4562">
        <f>SUM(M4562:N4562)/SUM(K4562:AD4562)</f>
        <v>0.17796610169491525</v>
      </c>
      <c r="AF4562">
        <f>SUM(S4562,Y4562)/SUM(K4562:AD4562)</f>
        <v>0.25423728813559321</v>
      </c>
      <c r="AG4562">
        <f t="shared" si="302"/>
        <v>0.11864406779661017</v>
      </c>
      <c r="AH4562">
        <f t="shared" si="303"/>
        <v>2.5423728813559324E-2</v>
      </c>
      <c r="AI4562">
        <f t="shared" si="304"/>
        <v>0.1271186440677966</v>
      </c>
      <c r="AJ4562">
        <f t="shared" si="305"/>
        <v>0.29661016949152541</v>
      </c>
    </row>
    <row r="4563" spans="1:38" x14ac:dyDescent="0.2">
      <c r="A4563" t="s">
        <v>383</v>
      </c>
      <c r="B4563">
        <v>90</v>
      </c>
      <c r="C4563">
        <v>594</v>
      </c>
      <c r="D4563">
        <f>C4563-B4563</f>
        <v>504</v>
      </c>
      <c r="E4563">
        <v>0.1628</v>
      </c>
      <c r="F4563">
        <v>0</v>
      </c>
      <c r="G4563">
        <v>6</v>
      </c>
      <c r="H4563" t="s">
        <v>46</v>
      </c>
      <c r="I4563" t="s">
        <v>72</v>
      </c>
      <c r="J4563">
        <v>2.1480000000000001</v>
      </c>
      <c r="K4563">
        <v>6</v>
      </c>
      <c r="L4563">
        <v>0</v>
      </c>
      <c r="M4563">
        <v>20</v>
      </c>
      <c r="N4563">
        <v>28</v>
      </c>
      <c r="O4563">
        <v>2</v>
      </c>
      <c r="P4563">
        <v>21</v>
      </c>
      <c r="Q4563">
        <v>1</v>
      </c>
      <c r="R4563">
        <v>3</v>
      </c>
      <c r="S4563">
        <v>33</v>
      </c>
      <c r="T4563">
        <v>2</v>
      </c>
      <c r="U4563">
        <v>0</v>
      </c>
      <c r="V4563">
        <v>14</v>
      </c>
      <c r="W4563">
        <v>7</v>
      </c>
      <c r="X4563">
        <v>4</v>
      </c>
      <c r="Y4563">
        <v>11</v>
      </c>
      <c r="Z4563">
        <v>14</v>
      </c>
      <c r="AA4563">
        <v>4</v>
      </c>
      <c r="AB4563">
        <v>1</v>
      </c>
      <c r="AC4563">
        <v>0</v>
      </c>
      <c r="AD4563">
        <v>2</v>
      </c>
      <c r="AE4563">
        <f>SUM(M4563:N4563)/SUM(K4563:AD4563)</f>
        <v>0.2774566473988439</v>
      </c>
      <c r="AF4563">
        <f>SUM(S4563,Y4563)/SUM(K4563:AD4563)</f>
        <v>0.25433526011560692</v>
      </c>
      <c r="AG4563">
        <f t="shared" si="302"/>
        <v>0.19653179190751446</v>
      </c>
      <c r="AH4563">
        <f t="shared" si="303"/>
        <v>2.3121387283236993E-2</v>
      </c>
      <c r="AI4563">
        <f t="shared" si="304"/>
        <v>3.4682080924855488E-2</v>
      </c>
      <c r="AJ4563">
        <f t="shared" si="305"/>
        <v>0.2138728323699422</v>
      </c>
      <c r="AK4563">
        <v>2</v>
      </c>
      <c r="AL4563">
        <v>2</v>
      </c>
    </row>
    <row r="4564" spans="1:38" x14ac:dyDescent="0.2">
      <c r="A4564" t="s">
        <v>3256</v>
      </c>
      <c r="B4564">
        <v>277</v>
      </c>
      <c r="C4564">
        <v>379</v>
      </c>
      <c r="D4564">
        <f>C4564-B4564</f>
        <v>102</v>
      </c>
      <c r="E4564">
        <v>0.23119999999999999</v>
      </c>
      <c r="F4564">
        <v>2.2100000000000001E-4</v>
      </c>
      <c r="G4564">
        <v>42</v>
      </c>
      <c r="H4564" t="s">
        <v>35</v>
      </c>
      <c r="I4564" t="s">
        <v>40</v>
      </c>
      <c r="J4564">
        <v>2.6549999999999998</v>
      </c>
      <c r="K4564">
        <v>0</v>
      </c>
      <c r="L4564">
        <v>1</v>
      </c>
      <c r="M4564">
        <v>4</v>
      </c>
      <c r="N4564">
        <v>2</v>
      </c>
      <c r="O4564">
        <v>0</v>
      </c>
      <c r="P4564">
        <v>5</v>
      </c>
      <c r="Q4564">
        <v>0</v>
      </c>
      <c r="R4564">
        <v>1</v>
      </c>
      <c r="S4564">
        <v>9</v>
      </c>
      <c r="T4564">
        <v>4</v>
      </c>
      <c r="U4564">
        <v>0</v>
      </c>
      <c r="V4564">
        <v>8</v>
      </c>
      <c r="W4564">
        <v>2</v>
      </c>
      <c r="X4564">
        <v>0</v>
      </c>
      <c r="Y4564">
        <v>5</v>
      </c>
      <c r="Z4564">
        <v>9</v>
      </c>
      <c r="AA4564">
        <v>3</v>
      </c>
      <c r="AB4564">
        <v>0</v>
      </c>
      <c r="AC4564">
        <v>0</v>
      </c>
      <c r="AD4564">
        <v>2</v>
      </c>
      <c r="AE4564">
        <f>SUM(M4564:N4564)/SUM(K4564:AD4564)</f>
        <v>0.10909090909090909</v>
      </c>
      <c r="AF4564">
        <f>SUM(S4564,Y4564)/SUM(K4564:AD4564)</f>
        <v>0.25454545454545452</v>
      </c>
      <c r="AG4564">
        <f t="shared" si="302"/>
        <v>0.12727272727272726</v>
      </c>
      <c r="AH4564">
        <f t="shared" si="303"/>
        <v>3.6363636363636362E-2</v>
      </c>
      <c r="AI4564">
        <f t="shared" si="304"/>
        <v>9.0909090909090912E-2</v>
      </c>
      <c r="AJ4564">
        <f t="shared" si="305"/>
        <v>0.38181818181818183</v>
      </c>
    </row>
    <row r="4565" spans="1:38" x14ac:dyDescent="0.2">
      <c r="A4565" t="s">
        <v>1096</v>
      </c>
      <c r="B4565">
        <v>6</v>
      </c>
      <c r="C4565">
        <v>253</v>
      </c>
      <c r="D4565">
        <f>C4565-B4565</f>
        <v>247</v>
      </c>
      <c r="E4565">
        <v>0.1673</v>
      </c>
      <c r="F4565">
        <v>2.31E-3</v>
      </c>
      <c r="G4565">
        <v>18</v>
      </c>
      <c r="H4565" t="s">
        <v>32</v>
      </c>
      <c r="I4565" t="s">
        <v>36</v>
      </c>
      <c r="J4565">
        <v>2.2509999999999999</v>
      </c>
      <c r="K4565">
        <v>5</v>
      </c>
      <c r="L4565">
        <v>0</v>
      </c>
      <c r="M4565">
        <v>17</v>
      </c>
      <c r="N4565">
        <v>15</v>
      </c>
      <c r="O4565">
        <v>2</v>
      </c>
      <c r="P4565">
        <v>4</v>
      </c>
      <c r="Q4565">
        <v>0</v>
      </c>
      <c r="R4565">
        <v>1</v>
      </c>
      <c r="S4565">
        <v>21</v>
      </c>
      <c r="T4565">
        <v>1</v>
      </c>
      <c r="U4565">
        <v>1</v>
      </c>
      <c r="V4565">
        <v>8</v>
      </c>
      <c r="W4565">
        <v>3</v>
      </c>
      <c r="X4565">
        <v>4</v>
      </c>
      <c r="Y4565">
        <v>7</v>
      </c>
      <c r="Z4565">
        <v>9</v>
      </c>
      <c r="AA4565">
        <v>4</v>
      </c>
      <c r="AB4565">
        <v>4</v>
      </c>
      <c r="AC4565">
        <v>0</v>
      </c>
      <c r="AD4565">
        <v>4</v>
      </c>
      <c r="AE4565">
        <f>SUM(M4565:N4565)/SUM(K4565:AD4565)</f>
        <v>0.29090909090909089</v>
      </c>
      <c r="AF4565">
        <f>SUM(S4565,Y4565)/SUM(K4565:AD4565)</f>
        <v>0.25454545454545452</v>
      </c>
      <c r="AG4565">
        <f t="shared" si="302"/>
        <v>0.10909090909090909</v>
      </c>
      <c r="AH4565">
        <f t="shared" si="303"/>
        <v>5.4545454545454543E-2</v>
      </c>
      <c r="AI4565">
        <f t="shared" si="304"/>
        <v>6.363636363636363E-2</v>
      </c>
      <c r="AJ4565">
        <f t="shared" si="305"/>
        <v>0.22727272727272727</v>
      </c>
      <c r="AK4565">
        <v>3</v>
      </c>
      <c r="AL4565">
        <v>2</v>
      </c>
    </row>
    <row r="4566" spans="1:38" x14ac:dyDescent="0.2">
      <c r="A4566" t="s">
        <v>2435</v>
      </c>
      <c r="B4566">
        <v>156</v>
      </c>
      <c r="C4566">
        <v>233</v>
      </c>
      <c r="D4566">
        <f>C4566-B4566</f>
        <v>77</v>
      </c>
      <c r="E4566">
        <v>0.33510000000000001</v>
      </c>
      <c r="F4566">
        <v>9.7999999999999997E-5</v>
      </c>
      <c r="G4566">
        <v>66</v>
      </c>
      <c r="H4566" t="s">
        <v>32</v>
      </c>
      <c r="I4566" t="s">
        <v>33</v>
      </c>
      <c r="J4566">
        <v>3.157</v>
      </c>
      <c r="K4566">
        <v>3</v>
      </c>
      <c r="L4566">
        <v>0</v>
      </c>
      <c r="M4566">
        <v>4</v>
      </c>
      <c r="N4566">
        <v>3</v>
      </c>
      <c r="O4566">
        <v>0</v>
      </c>
      <c r="P4566">
        <v>1</v>
      </c>
      <c r="Q4566">
        <v>1</v>
      </c>
      <c r="R4566">
        <v>0</v>
      </c>
      <c r="S4566">
        <v>8</v>
      </c>
      <c r="T4566">
        <v>4</v>
      </c>
      <c r="U4566">
        <v>0</v>
      </c>
      <c r="V4566">
        <v>5</v>
      </c>
      <c r="W4566">
        <v>0</v>
      </c>
      <c r="X4566">
        <v>0</v>
      </c>
      <c r="Y4566">
        <v>5</v>
      </c>
      <c r="Z4566">
        <v>6</v>
      </c>
      <c r="AA4566">
        <v>1</v>
      </c>
      <c r="AB4566">
        <v>5</v>
      </c>
      <c r="AC4566">
        <v>3</v>
      </c>
      <c r="AD4566">
        <v>2</v>
      </c>
      <c r="AE4566">
        <f>SUM(M4566:N4566)/SUM(K4566:AD4566)</f>
        <v>0.13725490196078433</v>
      </c>
      <c r="AF4566">
        <f>SUM(S4566,Y4566)/SUM(K4566:AD4566)</f>
        <v>0.25490196078431371</v>
      </c>
      <c r="AG4566">
        <f t="shared" si="302"/>
        <v>7.8431372549019607E-2</v>
      </c>
      <c r="AH4566">
        <f t="shared" si="303"/>
        <v>9.8039215686274508E-2</v>
      </c>
      <c r="AI4566">
        <f t="shared" si="304"/>
        <v>0.17647058823529413</v>
      </c>
      <c r="AJ4566">
        <f t="shared" si="305"/>
        <v>0.25490196078431371</v>
      </c>
      <c r="AK4566">
        <v>1</v>
      </c>
      <c r="AL4566">
        <v>0</v>
      </c>
    </row>
    <row r="4567" spans="1:38" x14ac:dyDescent="0.2">
      <c r="A4567" t="s">
        <v>1721</v>
      </c>
      <c r="B4567">
        <v>355</v>
      </c>
      <c r="C4567">
        <v>567</v>
      </c>
      <c r="D4567">
        <f>C4567-B4567</f>
        <v>212</v>
      </c>
      <c r="E4567">
        <v>0.11799999999999999</v>
      </c>
      <c r="F4567">
        <v>2.3770000000000002E-3</v>
      </c>
      <c r="G4567">
        <v>6</v>
      </c>
      <c r="H4567" t="s">
        <v>35</v>
      </c>
      <c r="I4567" t="s">
        <v>51</v>
      </c>
      <c r="J4567">
        <v>2.66</v>
      </c>
      <c r="K4567">
        <v>1</v>
      </c>
      <c r="L4567">
        <v>1</v>
      </c>
      <c r="M4567">
        <v>8</v>
      </c>
      <c r="N4567">
        <v>6</v>
      </c>
      <c r="O4567">
        <v>1</v>
      </c>
      <c r="P4567">
        <v>9</v>
      </c>
      <c r="Q4567">
        <v>5</v>
      </c>
      <c r="R4567">
        <v>2</v>
      </c>
      <c r="S4567">
        <v>19</v>
      </c>
      <c r="T4567">
        <v>3</v>
      </c>
      <c r="U4567">
        <v>0</v>
      </c>
      <c r="V4567">
        <v>5</v>
      </c>
      <c r="W4567">
        <v>8</v>
      </c>
      <c r="X4567">
        <v>5</v>
      </c>
      <c r="Y4567">
        <v>6</v>
      </c>
      <c r="Z4567">
        <v>9</v>
      </c>
      <c r="AA4567">
        <v>4</v>
      </c>
      <c r="AB4567">
        <v>5</v>
      </c>
      <c r="AC4567">
        <v>0</v>
      </c>
      <c r="AD4567">
        <v>1</v>
      </c>
      <c r="AE4567">
        <f>SUM(M4567:N4567)/SUM(K4567:AD4567)</f>
        <v>0.14285714285714285</v>
      </c>
      <c r="AF4567">
        <f>SUM(S4567,Y4567)/SUM(K4567:AD4567)</f>
        <v>0.25510204081632654</v>
      </c>
      <c r="AG4567">
        <f t="shared" si="302"/>
        <v>0.18367346938775511</v>
      </c>
      <c r="AH4567">
        <f t="shared" si="303"/>
        <v>2.0408163265306121E-2</v>
      </c>
      <c r="AI4567">
        <f t="shared" si="304"/>
        <v>0.10204081632653061</v>
      </c>
      <c r="AJ4567">
        <f t="shared" si="305"/>
        <v>0.29591836734693877</v>
      </c>
    </row>
    <row r="4568" spans="1:38" x14ac:dyDescent="0.2">
      <c r="A4568" t="s">
        <v>3305</v>
      </c>
      <c r="B4568">
        <v>49</v>
      </c>
      <c r="C4568">
        <v>119</v>
      </c>
      <c r="D4568">
        <f>C4568-B4568</f>
        <v>70</v>
      </c>
      <c r="E4568">
        <v>0.2477</v>
      </c>
      <c r="F4568">
        <v>8.0000000000000007E-5</v>
      </c>
      <c r="G4568">
        <v>42</v>
      </c>
      <c r="H4568" t="s">
        <v>46</v>
      </c>
      <c r="I4568" t="s">
        <v>49</v>
      </c>
      <c r="J4568">
        <v>2.9359999999999999</v>
      </c>
      <c r="K4568">
        <v>6</v>
      </c>
      <c r="L4568">
        <v>0</v>
      </c>
      <c r="M4568">
        <v>2</v>
      </c>
      <c r="N4568">
        <v>2</v>
      </c>
      <c r="O4568">
        <v>0</v>
      </c>
      <c r="P4568">
        <v>4</v>
      </c>
      <c r="Q4568">
        <v>1</v>
      </c>
      <c r="R4568">
        <v>0</v>
      </c>
      <c r="S4568">
        <v>4</v>
      </c>
      <c r="T4568">
        <v>3</v>
      </c>
      <c r="U4568">
        <v>0</v>
      </c>
      <c r="V4568">
        <v>3</v>
      </c>
      <c r="W4568">
        <v>2</v>
      </c>
      <c r="X4568">
        <v>4</v>
      </c>
      <c r="Y4568">
        <v>8</v>
      </c>
      <c r="Z4568">
        <v>0</v>
      </c>
      <c r="AA4568">
        <v>3</v>
      </c>
      <c r="AB4568">
        <v>2</v>
      </c>
      <c r="AC4568">
        <v>0</v>
      </c>
      <c r="AD4568">
        <v>3</v>
      </c>
      <c r="AE4568">
        <f>SUM(M4568:N4568)/SUM(K4568:AD4568)</f>
        <v>8.5106382978723402E-2</v>
      </c>
      <c r="AF4568">
        <f>SUM(S4568,Y4568)/SUM(K4568:AD4568)</f>
        <v>0.25531914893617019</v>
      </c>
      <c r="AG4568">
        <f t="shared" si="302"/>
        <v>0.25531914893617019</v>
      </c>
      <c r="AH4568">
        <f t="shared" si="303"/>
        <v>6.3829787234042548E-2</v>
      </c>
      <c r="AI4568">
        <f t="shared" si="304"/>
        <v>0.10638297872340426</v>
      </c>
      <c r="AJ4568">
        <f t="shared" si="305"/>
        <v>0.23404255319148937</v>
      </c>
    </row>
    <row r="4569" spans="1:38" x14ac:dyDescent="0.2">
      <c r="A4569" t="s">
        <v>3306</v>
      </c>
      <c r="B4569">
        <v>37</v>
      </c>
      <c r="C4569">
        <v>102</v>
      </c>
      <c r="D4569">
        <f>C4569-B4569</f>
        <v>65</v>
      </c>
      <c r="E4569">
        <v>0.1298</v>
      </c>
      <c r="F4569">
        <v>4.6700000000000002E-4</v>
      </c>
      <c r="G4569">
        <v>6</v>
      </c>
      <c r="H4569" t="s">
        <v>46</v>
      </c>
      <c r="I4569" t="s">
        <v>100</v>
      </c>
      <c r="J4569">
        <v>3.2869999999999999</v>
      </c>
      <c r="K4569">
        <v>4</v>
      </c>
      <c r="L4569">
        <v>0</v>
      </c>
      <c r="M4569">
        <v>3</v>
      </c>
      <c r="N4569">
        <v>4</v>
      </c>
      <c r="O4569">
        <v>0</v>
      </c>
      <c r="P4569">
        <v>4</v>
      </c>
      <c r="Q4569">
        <v>1</v>
      </c>
      <c r="R4569">
        <v>2</v>
      </c>
      <c r="S4569">
        <v>5</v>
      </c>
      <c r="T4569">
        <v>5</v>
      </c>
      <c r="U4569">
        <v>0</v>
      </c>
      <c r="V4569">
        <v>1</v>
      </c>
      <c r="W4569">
        <v>1</v>
      </c>
      <c r="X4569">
        <v>1</v>
      </c>
      <c r="Y4569">
        <v>7</v>
      </c>
      <c r="Z4569">
        <v>1</v>
      </c>
      <c r="AA4569">
        <v>4</v>
      </c>
      <c r="AB4569">
        <v>1</v>
      </c>
      <c r="AC4569">
        <v>0</v>
      </c>
      <c r="AD4569">
        <v>3</v>
      </c>
      <c r="AE4569">
        <f>SUM(M4569:N4569)/SUM(K4569:AD4569)</f>
        <v>0.14893617021276595</v>
      </c>
      <c r="AF4569">
        <f>SUM(S4569,Y4569)/SUM(K4569:AD4569)</f>
        <v>0.25531914893617019</v>
      </c>
      <c r="AG4569">
        <f t="shared" si="302"/>
        <v>0.19148936170212766</v>
      </c>
      <c r="AH4569">
        <f t="shared" si="303"/>
        <v>6.3829787234042548E-2</v>
      </c>
      <c r="AI4569">
        <f t="shared" si="304"/>
        <v>0.1702127659574468</v>
      </c>
      <c r="AJ4569">
        <f t="shared" si="305"/>
        <v>0.1702127659574468</v>
      </c>
      <c r="AK4569">
        <v>1</v>
      </c>
      <c r="AL4569">
        <v>0</v>
      </c>
    </row>
    <row r="4570" spans="1:38" x14ac:dyDescent="0.2">
      <c r="A4570" t="s">
        <v>58</v>
      </c>
      <c r="B4570">
        <v>15</v>
      </c>
      <c r="C4570">
        <v>104</v>
      </c>
      <c r="D4570">
        <f>C4570-B4570</f>
        <v>89</v>
      </c>
      <c r="E4570">
        <v>0.23380000000000001</v>
      </c>
      <c r="F4570">
        <v>4.7899999999999999E-4</v>
      </c>
      <c r="G4570">
        <v>42</v>
      </c>
      <c r="H4570" t="s">
        <v>35</v>
      </c>
      <c r="I4570" t="s">
        <v>59</v>
      </c>
      <c r="J4570">
        <v>2.4569999999999999</v>
      </c>
      <c r="K4570">
        <v>1</v>
      </c>
      <c r="L4570">
        <v>0</v>
      </c>
      <c r="M4570">
        <v>4</v>
      </c>
      <c r="N4570">
        <v>5</v>
      </c>
      <c r="O4570">
        <v>0</v>
      </c>
      <c r="P4570">
        <v>10</v>
      </c>
      <c r="Q4570">
        <v>1</v>
      </c>
      <c r="R4570">
        <v>1</v>
      </c>
      <c r="S4570">
        <v>11</v>
      </c>
      <c r="T4570">
        <v>1</v>
      </c>
      <c r="U4570">
        <v>0</v>
      </c>
      <c r="V4570">
        <v>3</v>
      </c>
      <c r="W4570">
        <v>2</v>
      </c>
      <c r="X4570">
        <v>2</v>
      </c>
      <c r="Y4570">
        <v>1</v>
      </c>
      <c r="Z4570">
        <v>1</v>
      </c>
      <c r="AA4570">
        <v>2</v>
      </c>
      <c r="AB4570">
        <v>1</v>
      </c>
      <c r="AC4570">
        <v>0</v>
      </c>
      <c r="AD4570">
        <v>1</v>
      </c>
      <c r="AE4570">
        <f>SUM(M4570:N4570)/SUM(K4570:AD4570)</f>
        <v>0.19148936170212766</v>
      </c>
      <c r="AF4570">
        <f>SUM(S4570,Y4570)/SUM(K4570:AD4570)</f>
        <v>0.25531914893617019</v>
      </c>
      <c r="AG4570">
        <f t="shared" si="302"/>
        <v>0.27659574468085107</v>
      </c>
      <c r="AH4570">
        <f t="shared" si="303"/>
        <v>2.1276595744680851E-2</v>
      </c>
      <c r="AI4570">
        <f t="shared" si="304"/>
        <v>6.3829787234042548E-2</v>
      </c>
      <c r="AJ4570">
        <f t="shared" si="305"/>
        <v>0.19148936170212766</v>
      </c>
    </row>
    <row r="4571" spans="1:38" x14ac:dyDescent="0.2">
      <c r="A4571" t="s">
        <v>1354</v>
      </c>
      <c r="B4571">
        <v>92</v>
      </c>
      <c r="C4571">
        <v>275</v>
      </c>
      <c r="D4571">
        <f>C4571-B4571</f>
        <v>183</v>
      </c>
      <c r="E4571">
        <v>0.23769999999999999</v>
      </c>
      <c r="F4571">
        <v>3.8999999999999999E-5</v>
      </c>
      <c r="G4571">
        <v>42</v>
      </c>
      <c r="H4571" t="s">
        <v>35</v>
      </c>
      <c r="I4571" t="s">
        <v>33</v>
      </c>
      <c r="J4571">
        <v>2.7410000000000001</v>
      </c>
      <c r="K4571">
        <v>2</v>
      </c>
      <c r="L4571">
        <v>2</v>
      </c>
      <c r="M4571">
        <v>10</v>
      </c>
      <c r="N4571">
        <v>7</v>
      </c>
      <c r="O4571">
        <v>1</v>
      </c>
      <c r="P4571">
        <v>6</v>
      </c>
      <c r="Q4571">
        <v>1</v>
      </c>
      <c r="R4571">
        <v>2</v>
      </c>
      <c r="S4571">
        <v>18</v>
      </c>
      <c r="T4571">
        <v>6</v>
      </c>
      <c r="U4571">
        <v>1</v>
      </c>
      <c r="V4571">
        <v>9</v>
      </c>
      <c r="W4571">
        <v>2</v>
      </c>
      <c r="X4571">
        <v>2</v>
      </c>
      <c r="Y4571">
        <v>5</v>
      </c>
      <c r="Z4571">
        <v>5</v>
      </c>
      <c r="AA4571">
        <v>5</v>
      </c>
      <c r="AB4571">
        <v>2</v>
      </c>
      <c r="AC4571">
        <v>1</v>
      </c>
      <c r="AD4571">
        <v>3</v>
      </c>
      <c r="AE4571">
        <f>SUM(M4571:N4571)/SUM(K4571:AD4571)</f>
        <v>0.18888888888888888</v>
      </c>
      <c r="AF4571">
        <f>SUM(S4571,Y4571)/SUM(K4571:AD4571)</f>
        <v>0.25555555555555554</v>
      </c>
      <c r="AG4571">
        <f t="shared" si="302"/>
        <v>0.1111111111111111</v>
      </c>
      <c r="AH4571">
        <f t="shared" si="303"/>
        <v>5.5555555555555552E-2</v>
      </c>
      <c r="AI4571">
        <f t="shared" si="304"/>
        <v>0.12222222222222222</v>
      </c>
      <c r="AJ4571">
        <f t="shared" si="305"/>
        <v>0.26666666666666666</v>
      </c>
    </row>
    <row r="4572" spans="1:38" x14ac:dyDescent="0.2">
      <c r="A4572" t="s">
        <v>2813</v>
      </c>
      <c r="B4572">
        <v>21</v>
      </c>
      <c r="C4572">
        <v>101</v>
      </c>
      <c r="D4572">
        <f>C4572-B4572</f>
        <v>80</v>
      </c>
      <c r="E4572">
        <v>0.27129999999999999</v>
      </c>
      <c r="F4572">
        <v>3.6840000000000002E-3</v>
      </c>
      <c r="G4572">
        <v>54</v>
      </c>
      <c r="H4572" t="s">
        <v>35</v>
      </c>
      <c r="I4572" t="s">
        <v>51</v>
      </c>
      <c r="J4572">
        <v>2.4140000000000001</v>
      </c>
      <c r="K4572">
        <v>0</v>
      </c>
      <c r="L4572">
        <v>1</v>
      </c>
      <c r="M4572">
        <v>2</v>
      </c>
      <c r="N4572">
        <v>3</v>
      </c>
      <c r="O4572">
        <v>0</v>
      </c>
      <c r="P4572">
        <v>6</v>
      </c>
      <c r="Q4572">
        <v>1</v>
      </c>
      <c r="R4572">
        <v>0</v>
      </c>
      <c r="S4572">
        <v>7</v>
      </c>
      <c r="T4572">
        <v>1</v>
      </c>
      <c r="U4572">
        <v>0</v>
      </c>
      <c r="V4572">
        <v>6</v>
      </c>
      <c r="W4572">
        <v>2</v>
      </c>
      <c r="X4572">
        <v>2</v>
      </c>
      <c r="Y4572">
        <v>4</v>
      </c>
      <c r="Z4572">
        <v>2</v>
      </c>
      <c r="AA4572">
        <v>2</v>
      </c>
      <c r="AB4572">
        <v>2</v>
      </c>
      <c r="AC4572">
        <v>2</v>
      </c>
      <c r="AD4572">
        <v>0</v>
      </c>
      <c r="AE4572">
        <f>SUM(M4572:N4572)/SUM(K4572:AD4572)</f>
        <v>0.11627906976744186</v>
      </c>
      <c r="AF4572">
        <f>SUM(S4572,Y4572)/SUM(K4572:AD4572)</f>
        <v>0.2558139534883721</v>
      </c>
      <c r="AG4572">
        <f t="shared" si="302"/>
        <v>0.18604651162790697</v>
      </c>
      <c r="AH4572">
        <f t="shared" si="303"/>
        <v>4.6511627906976744E-2</v>
      </c>
      <c r="AI4572">
        <f t="shared" si="304"/>
        <v>6.9767441860465115E-2</v>
      </c>
      <c r="AJ4572">
        <f t="shared" si="305"/>
        <v>0.32558139534883723</v>
      </c>
    </row>
    <row r="4573" spans="1:38" x14ac:dyDescent="0.2">
      <c r="A4573" t="s">
        <v>2237</v>
      </c>
      <c r="B4573">
        <v>405</v>
      </c>
      <c r="C4573">
        <v>453</v>
      </c>
      <c r="D4573">
        <f>C4573-B4573</f>
        <v>48</v>
      </c>
      <c r="E4573">
        <v>0.2427</v>
      </c>
      <c r="F4573" s="1">
        <v>1.9999999999999999E-6</v>
      </c>
      <c r="G4573">
        <v>42</v>
      </c>
      <c r="H4573" t="s">
        <v>46</v>
      </c>
      <c r="I4573" t="s">
        <v>44</v>
      </c>
      <c r="J4573">
        <v>2.8210000000000002</v>
      </c>
      <c r="K4573">
        <v>5</v>
      </c>
      <c r="L4573">
        <v>0</v>
      </c>
      <c r="M4573">
        <v>5</v>
      </c>
      <c r="N4573">
        <v>5</v>
      </c>
      <c r="O4573">
        <v>0</v>
      </c>
      <c r="P4573">
        <v>1</v>
      </c>
      <c r="Q4573">
        <v>2</v>
      </c>
      <c r="R4573">
        <v>3</v>
      </c>
      <c r="S4573">
        <v>10</v>
      </c>
      <c r="T4573">
        <v>1</v>
      </c>
      <c r="U4573">
        <v>0</v>
      </c>
      <c r="V4573">
        <v>2</v>
      </c>
      <c r="W4573">
        <v>0</v>
      </c>
      <c r="X4573">
        <v>1</v>
      </c>
      <c r="Y4573">
        <v>1</v>
      </c>
      <c r="Z4573">
        <v>1</v>
      </c>
      <c r="AA4573">
        <v>0</v>
      </c>
      <c r="AB4573">
        <v>1</v>
      </c>
      <c r="AC4573">
        <v>1</v>
      </c>
      <c r="AD4573">
        <v>4</v>
      </c>
      <c r="AE4573">
        <f>SUM(M4573:N4573)/SUM(K4573:AD4573)</f>
        <v>0.23255813953488372</v>
      </c>
      <c r="AF4573">
        <f>SUM(S4573,Y4573)/SUM(K4573:AD4573)</f>
        <v>0.2558139534883721</v>
      </c>
      <c r="AG4573">
        <f t="shared" si="302"/>
        <v>0.13953488372093023</v>
      </c>
      <c r="AH4573">
        <f t="shared" si="303"/>
        <v>0.11627906976744186</v>
      </c>
      <c r="AI4573">
        <f t="shared" si="304"/>
        <v>0.11627906976744186</v>
      </c>
      <c r="AJ4573">
        <f t="shared" si="305"/>
        <v>0.13953488372093023</v>
      </c>
    </row>
    <row r="4574" spans="1:38" x14ac:dyDescent="0.2">
      <c r="A4574" t="s">
        <v>3328</v>
      </c>
      <c r="B4574">
        <v>3</v>
      </c>
      <c r="C4574">
        <v>48</v>
      </c>
      <c r="D4574">
        <f>C4574-B4574</f>
        <v>45</v>
      </c>
      <c r="E4574">
        <v>0.1298</v>
      </c>
      <c r="F4574">
        <v>8.9899999999999995E-4</v>
      </c>
      <c r="G4574">
        <v>6</v>
      </c>
      <c r="H4574" t="s">
        <v>35</v>
      </c>
      <c r="I4574" t="s">
        <v>36</v>
      </c>
      <c r="J4574">
        <v>3.49</v>
      </c>
      <c r="K4574">
        <v>2</v>
      </c>
      <c r="L4574">
        <v>0</v>
      </c>
      <c r="M4574">
        <v>2</v>
      </c>
      <c r="N4574">
        <v>2</v>
      </c>
      <c r="O4574">
        <v>1</v>
      </c>
      <c r="P4574">
        <v>3</v>
      </c>
      <c r="Q4574">
        <v>1</v>
      </c>
      <c r="R4574">
        <v>2</v>
      </c>
      <c r="S4574">
        <v>6</v>
      </c>
      <c r="T4574">
        <v>3</v>
      </c>
      <c r="U4574">
        <v>0</v>
      </c>
      <c r="V4574">
        <v>0</v>
      </c>
      <c r="W4574">
        <v>3</v>
      </c>
      <c r="X4574">
        <v>1</v>
      </c>
      <c r="Y4574">
        <v>4</v>
      </c>
      <c r="Z4574">
        <v>4</v>
      </c>
      <c r="AA4574">
        <v>1</v>
      </c>
      <c r="AB4574">
        <v>2</v>
      </c>
      <c r="AC4574">
        <v>0</v>
      </c>
      <c r="AD4574">
        <v>2</v>
      </c>
      <c r="AE4574">
        <f>SUM(M4574:N4574)/SUM(K4574:AD4574)</f>
        <v>0.10256410256410256</v>
      </c>
      <c r="AF4574">
        <f>SUM(S4574,Y4574)/SUM(K4574:AD4574)</f>
        <v>0.25641025641025639</v>
      </c>
      <c r="AG4574">
        <f t="shared" si="302"/>
        <v>0.20512820512820512</v>
      </c>
      <c r="AH4574">
        <f t="shared" si="303"/>
        <v>7.6923076923076927E-2</v>
      </c>
      <c r="AI4574">
        <f t="shared" si="304"/>
        <v>0.17948717948717949</v>
      </c>
      <c r="AJ4574">
        <f t="shared" si="305"/>
        <v>0.17948717948717949</v>
      </c>
    </row>
    <row r="4575" spans="1:38" x14ac:dyDescent="0.2">
      <c r="A4575" t="s">
        <v>2473</v>
      </c>
      <c r="B4575">
        <v>416</v>
      </c>
      <c r="C4575">
        <v>477</v>
      </c>
      <c r="D4575">
        <f>C4575-B4575</f>
        <v>61</v>
      </c>
      <c r="E4575">
        <v>0.21729999999999999</v>
      </c>
      <c r="F4575">
        <v>3.9599999999999998E-4</v>
      </c>
      <c r="G4575">
        <v>30</v>
      </c>
      <c r="H4575" t="s">
        <v>35</v>
      </c>
      <c r="I4575" t="s">
        <v>321</v>
      </c>
      <c r="J4575">
        <v>2.387</v>
      </c>
      <c r="K4575">
        <v>0</v>
      </c>
      <c r="L4575">
        <v>0</v>
      </c>
      <c r="M4575">
        <v>3</v>
      </c>
      <c r="N4575">
        <v>5</v>
      </c>
      <c r="O4575">
        <v>0</v>
      </c>
      <c r="P4575">
        <v>4</v>
      </c>
      <c r="Q4575">
        <v>0</v>
      </c>
      <c r="R4575">
        <v>1</v>
      </c>
      <c r="S4575">
        <v>8</v>
      </c>
      <c r="T4575">
        <v>2</v>
      </c>
      <c r="U4575">
        <v>0</v>
      </c>
      <c r="V4575">
        <v>3</v>
      </c>
      <c r="W4575">
        <v>3</v>
      </c>
      <c r="X4575">
        <v>3</v>
      </c>
      <c r="Y4575">
        <v>2</v>
      </c>
      <c r="Z4575">
        <v>3</v>
      </c>
      <c r="AA4575">
        <v>1</v>
      </c>
      <c r="AB4575">
        <v>1</v>
      </c>
      <c r="AC4575">
        <v>0</v>
      </c>
      <c r="AD4575">
        <v>0</v>
      </c>
      <c r="AE4575">
        <f>SUM(M4575:N4575)/SUM(K4575:AD4575)</f>
        <v>0.20512820512820512</v>
      </c>
      <c r="AF4575">
        <f>SUM(S4575,Y4575)/SUM(K4575:AD4575)</f>
        <v>0.25641025641025639</v>
      </c>
      <c r="AG4575">
        <f t="shared" si="302"/>
        <v>0.17948717948717949</v>
      </c>
      <c r="AH4575">
        <f t="shared" si="303"/>
        <v>0</v>
      </c>
      <c r="AI4575">
        <f t="shared" si="304"/>
        <v>0.10256410256410256</v>
      </c>
      <c r="AJ4575">
        <f t="shared" si="305"/>
        <v>0.25641025641025639</v>
      </c>
    </row>
    <row r="4576" spans="1:38" x14ac:dyDescent="0.2">
      <c r="A4576" t="s">
        <v>776</v>
      </c>
      <c r="B4576">
        <v>481</v>
      </c>
      <c r="C4576">
        <v>549</v>
      </c>
      <c r="D4576">
        <f>C4576-B4576</f>
        <v>68</v>
      </c>
      <c r="E4576">
        <v>0.2054</v>
      </c>
      <c r="F4576">
        <v>8.0199999999999998E-4</v>
      </c>
      <c r="G4576">
        <v>30</v>
      </c>
      <c r="H4576" t="s">
        <v>46</v>
      </c>
      <c r="I4576" t="s">
        <v>107</v>
      </c>
      <c r="J4576">
        <v>2.4329999999999998</v>
      </c>
      <c r="K4576">
        <v>3</v>
      </c>
      <c r="L4576">
        <v>0</v>
      </c>
      <c r="M4576">
        <v>8</v>
      </c>
      <c r="N4576">
        <v>3</v>
      </c>
      <c r="O4576">
        <v>1</v>
      </c>
      <c r="P4576">
        <v>3</v>
      </c>
      <c r="Q4576">
        <v>0</v>
      </c>
      <c r="R4576">
        <v>1</v>
      </c>
      <c r="S4576">
        <v>9</v>
      </c>
      <c r="T4576">
        <v>0</v>
      </c>
      <c r="U4576">
        <v>1</v>
      </c>
      <c r="V4576">
        <v>2</v>
      </c>
      <c r="W4576">
        <v>1</v>
      </c>
      <c r="X4576">
        <v>1</v>
      </c>
      <c r="Y4576">
        <v>1</v>
      </c>
      <c r="Z4576">
        <v>3</v>
      </c>
      <c r="AA4576">
        <v>2</v>
      </c>
      <c r="AB4576">
        <v>0</v>
      </c>
      <c r="AC4576">
        <v>0</v>
      </c>
      <c r="AD4576">
        <v>0</v>
      </c>
      <c r="AE4576">
        <f>SUM(M4576:N4576)/SUM(K4576:AD4576)</f>
        <v>0.28205128205128205</v>
      </c>
      <c r="AF4576">
        <f>SUM(S4576,Y4576)/SUM(K4576:AD4576)</f>
        <v>0.25641025641025639</v>
      </c>
      <c r="AG4576">
        <f t="shared" si="302"/>
        <v>0.17948717948717949</v>
      </c>
      <c r="AH4576">
        <f t="shared" si="303"/>
        <v>2.564102564102564E-2</v>
      </c>
      <c r="AI4576">
        <f t="shared" si="304"/>
        <v>5.128205128205128E-2</v>
      </c>
      <c r="AJ4576">
        <f t="shared" si="305"/>
        <v>0.20512820512820512</v>
      </c>
    </row>
    <row r="4577" spans="1:38" x14ac:dyDescent="0.2">
      <c r="A4577" t="s">
        <v>157</v>
      </c>
      <c r="B4577">
        <v>30</v>
      </c>
      <c r="C4577">
        <v>170</v>
      </c>
      <c r="D4577">
        <f>C4577-B4577</f>
        <v>140</v>
      </c>
      <c r="E4577">
        <v>0.47289999999999999</v>
      </c>
      <c r="F4577">
        <v>1.052E-3</v>
      </c>
      <c r="G4577">
        <v>90</v>
      </c>
      <c r="H4577" t="s">
        <v>32</v>
      </c>
      <c r="I4577" t="s">
        <v>49</v>
      </c>
      <c r="J4577">
        <v>2.1040000000000001</v>
      </c>
      <c r="K4577">
        <v>4</v>
      </c>
      <c r="L4577">
        <v>0</v>
      </c>
      <c r="M4577">
        <v>12</v>
      </c>
      <c r="N4577">
        <v>11</v>
      </c>
      <c r="O4577">
        <v>1</v>
      </c>
      <c r="P4577">
        <v>2</v>
      </c>
      <c r="Q4577">
        <v>2</v>
      </c>
      <c r="R4577">
        <v>2</v>
      </c>
      <c r="S4577">
        <v>18</v>
      </c>
      <c r="T4577">
        <v>1</v>
      </c>
      <c r="U4577">
        <v>1</v>
      </c>
      <c r="V4577">
        <v>6</v>
      </c>
      <c r="W4577">
        <v>3</v>
      </c>
      <c r="X4577">
        <v>5</v>
      </c>
      <c r="Y4577">
        <v>2</v>
      </c>
      <c r="Z4577">
        <v>5</v>
      </c>
      <c r="AA4577">
        <v>1</v>
      </c>
      <c r="AB4577">
        <v>1</v>
      </c>
      <c r="AC4577">
        <v>1</v>
      </c>
      <c r="AD4577">
        <v>0</v>
      </c>
      <c r="AE4577">
        <f>SUM(M4577:N4577)/SUM(K4577:AD4577)</f>
        <v>0.29487179487179488</v>
      </c>
      <c r="AF4577">
        <f>SUM(S4577,Y4577)/SUM(K4577:AD4577)</f>
        <v>0.25641025641025639</v>
      </c>
      <c r="AG4577">
        <f t="shared" si="302"/>
        <v>0.11538461538461539</v>
      </c>
      <c r="AH4577">
        <f t="shared" si="303"/>
        <v>2.564102564102564E-2</v>
      </c>
      <c r="AI4577">
        <f t="shared" si="304"/>
        <v>6.4102564102564097E-2</v>
      </c>
      <c r="AJ4577">
        <f t="shared" si="305"/>
        <v>0.24358974358974358</v>
      </c>
      <c r="AK4577">
        <v>2</v>
      </c>
      <c r="AL4577">
        <v>0</v>
      </c>
    </row>
    <row r="4578" spans="1:38" x14ac:dyDescent="0.2">
      <c r="A4578" t="s">
        <v>1336</v>
      </c>
      <c r="B4578">
        <v>167</v>
      </c>
      <c r="C4578">
        <v>522</v>
      </c>
      <c r="D4578">
        <f>C4578-B4578</f>
        <v>355</v>
      </c>
      <c r="E4578">
        <v>0.1168</v>
      </c>
      <c r="F4578">
        <v>1.467E-3</v>
      </c>
      <c r="G4578">
        <v>6</v>
      </c>
      <c r="H4578" t="s">
        <v>35</v>
      </c>
      <c r="I4578" t="s">
        <v>40</v>
      </c>
      <c r="J4578">
        <v>2.72</v>
      </c>
      <c r="K4578">
        <v>7</v>
      </c>
      <c r="L4578">
        <v>1</v>
      </c>
      <c r="M4578">
        <v>5</v>
      </c>
      <c r="N4578">
        <v>13</v>
      </c>
      <c r="O4578">
        <v>1</v>
      </c>
      <c r="P4578">
        <v>11</v>
      </c>
      <c r="Q4578">
        <v>4</v>
      </c>
      <c r="R4578">
        <v>2</v>
      </c>
      <c r="S4578">
        <v>21</v>
      </c>
      <c r="T4578">
        <v>11</v>
      </c>
      <c r="U4578">
        <v>2</v>
      </c>
      <c r="V4578">
        <v>16</v>
      </c>
      <c r="W4578">
        <v>9</v>
      </c>
      <c r="X4578">
        <v>11</v>
      </c>
      <c r="Y4578">
        <v>18</v>
      </c>
      <c r="Z4578">
        <v>9</v>
      </c>
      <c r="AA4578">
        <v>5</v>
      </c>
      <c r="AB4578">
        <v>5</v>
      </c>
      <c r="AC4578">
        <v>0</v>
      </c>
      <c r="AD4578">
        <v>1</v>
      </c>
      <c r="AE4578">
        <f>SUM(M4578:N4578)/SUM(K4578:AD4578)</f>
        <v>0.11842105263157894</v>
      </c>
      <c r="AF4578">
        <f>SUM(S4578,Y4578)/SUM(K4578:AD4578)</f>
        <v>0.25657894736842107</v>
      </c>
      <c r="AG4578">
        <f t="shared" si="302"/>
        <v>0.17763157894736842</v>
      </c>
      <c r="AH4578">
        <f t="shared" si="303"/>
        <v>1.3157894736842105E-2</v>
      </c>
      <c r="AI4578">
        <f t="shared" si="304"/>
        <v>0.13157894736842105</v>
      </c>
      <c r="AJ4578">
        <f t="shared" si="305"/>
        <v>0.30263157894736842</v>
      </c>
    </row>
    <row r="4579" spans="1:38" x14ac:dyDescent="0.2">
      <c r="A4579" t="s">
        <v>928</v>
      </c>
      <c r="B4579">
        <v>74</v>
      </c>
      <c r="C4579">
        <v>344</v>
      </c>
      <c r="D4579">
        <f>C4579-B4579</f>
        <v>270</v>
      </c>
      <c r="E4579">
        <v>0.318</v>
      </c>
      <c r="F4579">
        <v>2.3749999999999999E-3</v>
      </c>
      <c r="G4579">
        <v>66</v>
      </c>
      <c r="H4579" t="s">
        <v>35</v>
      </c>
      <c r="I4579" t="s">
        <v>51</v>
      </c>
      <c r="J4579">
        <v>3.165</v>
      </c>
      <c r="K4579">
        <v>5</v>
      </c>
      <c r="L4579">
        <v>1</v>
      </c>
      <c r="M4579">
        <v>4</v>
      </c>
      <c r="N4579">
        <v>8</v>
      </c>
      <c r="O4579">
        <v>0</v>
      </c>
      <c r="P4579">
        <v>27</v>
      </c>
      <c r="Q4579">
        <v>4</v>
      </c>
      <c r="R4579">
        <v>7</v>
      </c>
      <c r="S4579">
        <v>18</v>
      </c>
      <c r="T4579">
        <v>4</v>
      </c>
      <c r="U4579">
        <v>0</v>
      </c>
      <c r="V4579">
        <v>6</v>
      </c>
      <c r="W4579">
        <v>7</v>
      </c>
      <c r="X4579">
        <v>8</v>
      </c>
      <c r="Y4579">
        <v>20</v>
      </c>
      <c r="Z4579">
        <v>6</v>
      </c>
      <c r="AA4579">
        <v>6</v>
      </c>
      <c r="AB4579">
        <v>11</v>
      </c>
      <c r="AC4579">
        <v>2</v>
      </c>
      <c r="AD4579">
        <v>4</v>
      </c>
      <c r="AE4579">
        <f>SUM(M4579:N4579)/SUM(K4579:AD4579)</f>
        <v>8.1081081081081086E-2</v>
      </c>
      <c r="AF4579">
        <f>SUM(S4579,Y4579)/SUM(K4579:AD4579)</f>
        <v>0.25675675675675674</v>
      </c>
      <c r="AG4579">
        <f t="shared" si="302"/>
        <v>0.26351351351351349</v>
      </c>
      <c r="AH4579">
        <f t="shared" si="303"/>
        <v>4.0540540540540543E-2</v>
      </c>
      <c r="AI4579">
        <f t="shared" si="304"/>
        <v>0.14864864864864866</v>
      </c>
      <c r="AJ4579">
        <f t="shared" si="305"/>
        <v>0.20945945945945946</v>
      </c>
    </row>
    <row r="4580" spans="1:38" x14ac:dyDescent="0.2">
      <c r="A4580" t="s">
        <v>2378</v>
      </c>
      <c r="B4580">
        <v>144</v>
      </c>
      <c r="C4580">
        <v>221</v>
      </c>
      <c r="D4580">
        <f>C4580-B4580</f>
        <v>77</v>
      </c>
      <c r="E4580">
        <v>0.14460000000000001</v>
      </c>
      <c r="F4580">
        <v>1.6157000000000001E-2</v>
      </c>
      <c r="G4580">
        <v>6</v>
      </c>
      <c r="H4580" t="s">
        <v>35</v>
      </c>
      <c r="I4580" t="s">
        <v>44</v>
      </c>
      <c r="J4580">
        <v>3.3460000000000001</v>
      </c>
      <c r="K4580">
        <v>4</v>
      </c>
      <c r="L4580">
        <v>1</v>
      </c>
      <c r="M4580">
        <v>4</v>
      </c>
      <c r="N4580">
        <v>6</v>
      </c>
      <c r="O4580">
        <v>1</v>
      </c>
      <c r="P4580">
        <v>2</v>
      </c>
      <c r="Q4580">
        <v>1</v>
      </c>
      <c r="R4580">
        <v>7</v>
      </c>
      <c r="S4580">
        <v>11</v>
      </c>
      <c r="T4580">
        <v>8</v>
      </c>
      <c r="U4580">
        <v>0</v>
      </c>
      <c r="V4580">
        <v>1</v>
      </c>
      <c r="W4580">
        <v>2</v>
      </c>
      <c r="X4580">
        <v>9</v>
      </c>
      <c r="Y4580">
        <v>8</v>
      </c>
      <c r="Z4580">
        <v>3</v>
      </c>
      <c r="AA4580">
        <v>1</v>
      </c>
      <c r="AB4580">
        <v>1</v>
      </c>
      <c r="AC4580">
        <v>1</v>
      </c>
      <c r="AD4580">
        <v>3</v>
      </c>
      <c r="AE4580">
        <f>SUM(M4580:N4580)/SUM(K4580:AD4580)</f>
        <v>0.13513513513513514</v>
      </c>
      <c r="AF4580">
        <f>SUM(S4580,Y4580)/SUM(K4580:AD4580)</f>
        <v>0.25675675675675674</v>
      </c>
      <c r="AG4580">
        <f t="shared" si="302"/>
        <v>0.10810810810810811</v>
      </c>
      <c r="AH4580">
        <f t="shared" si="303"/>
        <v>6.7567567567567571E-2</v>
      </c>
      <c r="AI4580">
        <f t="shared" si="304"/>
        <v>0.21621621621621623</v>
      </c>
      <c r="AJ4580">
        <f t="shared" si="305"/>
        <v>0.21621621621621623</v>
      </c>
    </row>
    <row r="4581" spans="1:38" x14ac:dyDescent="0.2">
      <c r="A4581" t="s">
        <v>941</v>
      </c>
      <c r="B4581">
        <v>3</v>
      </c>
      <c r="C4581">
        <v>149</v>
      </c>
      <c r="D4581">
        <f>C4581-B4581</f>
        <v>146</v>
      </c>
      <c r="E4581">
        <v>0.1696</v>
      </c>
      <c r="F4581">
        <v>3.8099999999999999E-4</v>
      </c>
      <c r="G4581">
        <v>18</v>
      </c>
      <c r="H4581" t="s">
        <v>35</v>
      </c>
      <c r="I4581" t="s">
        <v>49</v>
      </c>
      <c r="J4581">
        <v>2.0390000000000001</v>
      </c>
      <c r="K4581">
        <v>3</v>
      </c>
      <c r="L4581">
        <v>3</v>
      </c>
      <c r="M4581">
        <v>6</v>
      </c>
      <c r="N4581">
        <v>14</v>
      </c>
      <c r="O4581">
        <v>0</v>
      </c>
      <c r="P4581">
        <v>6</v>
      </c>
      <c r="Q4581">
        <v>0</v>
      </c>
      <c r="R4581">
        <v>0</v>
      </c>
      <c r="S4581">
        <v>11</v>
      </c>
      <c r="T4581">
        <v>0</v>
      </c>
      <c r="U4581">
        <v>0</v>
      </c>
      <c r="V4581">
        <v>4</v>
      </c>
      <c r="W4581">
        <v>1</v>
      </c>
      <c r="X4581">
        <v>5</v>
      </c>
      <c r="Y4581">
        <v>8</v>
      </c>
      <c r="Z4581">
        <v>9</v>
      </c>
      <c r="AA4581">
        <v>3</v>
      </c>
      <c r="AB4581">
        <v>0</v>
      </c>
      <c r="AC4581">
        <v>0</v>
      </c>
      <c r="AD4581">
        <v>1</v>
      </c>
      <c r="AE4581">
        <f>SUM(M4581:N4581)/SUM(K4581:AD4581)</f>
        <v>0.27027027027027029</v>
      </c>
      <c r="AF4581">
        <f>SUM(S4581,Y4581)/SUM(K4581:AD4581)</f>
        <v>0.25675675675675674</v>
      </c>
      <c r="AG4581">
        <f t="shared" si="302"/>
        <v>0.13513513513513514</v>
      </c>
      <c r="AH4581">
        <f t="shared" si="303"/>
        <v>1.3513513513513514E-2</v>
      </c>
      <c r="AI4581">
        <f t="shared" si="304"/>
        <v>0</v>
      </c>
      <c r="AJ4581">
        <f t="shared" si="305"/>
        <v>0.32432432432432434</v>
      </c>
    </row>
    <row r="4582" spans="1:38" x14ac:dyDescent="0.2">
      <c r="A4582" t="s">
        <v>2371</v>
      </c>
      <c r="B4582">
        <v>3</v>
      </c>
      <c r="C4582">
        <v>116</v>
      </c>
      <c r="D4582">
        <f>C4582-B4582</f>
        <v>113</v>
      </c>
      <c r="E4582">
        <v>0.2079</v>
      </c>
      <c r="F4582">
        <v>1.1950000000000001E-3</v>
      </c>
      <c r="G4582">
        <v>30</v>
      </c>
      <c r="H4582" t="s">
        <v>35</v>
      </c>
      <c r="I4582" t="s">
        <v>51</v>
      </c>
      <c r="J4582">
        <v>3.2930000000000001</v>
      </c>
      <c r="K4582">
        <v>3</v>
      </c>
      <c r="L4582">
        <v>0</v>
      </c>
      <c r="M4582">
        <v>2</v>
      </c>
      <c r="N4582">
        <v>1</v>
      </c>
      <c r="O4582">
        <v>0</v>
      </c>
      <c r="P4582">
        <v>10</v>
      </c>
      <c r="Q4582">
        <v>3</v>
      </c>
      <c r="R4582">
        <v>4</v>
      </c>
      <c r="S4582">
        <v>12</v>
      </c>
      <c r="T4582">
        <v>4</v>
      </c>
      <c r="U4582">
        <v>2</v>
      </c>
      <c r="V4582">
        <v>3</v>
      </c>
      <c r="W4582">
        <v>2</v>
      </c>
      <c r="X4582">
        <v>2</v>
      </c>
      <c r="Y4582">
        <v>6</v>
      </c>
      <c r="Z4582">
        <v>6</v>
      </c>
      <c r="AA4582">
        <v>6</v>
      </c>
      <c r="AB4582">
        <v>1</v>
      </c>
      <c r="AC4582">
        <v>1</v>
      </c>
      <c r="AD4582">
        <v>2</v>
      </c>
      <c r="AE4582">
        <f>SUM(M4582:N4582)/SUM(K4582:AD4582)</f>
        <v>4.2857142857142858E-2</v>
      </c>
      <c r="AF4582">
        <f>SUM(S4582,Y4582)/SUM(K4582:AD4582)</f>
        <v>0.25714285714285712</v>
      </c>
      <c r="AG4582">
        <f t="shared" si="302"/>
        <v>0.21428571428571427</v>
      </c>
      <c r="AH4582">
        <f t="shared" si="303"/>
        <v>4.2857142857142858E-2</v>
      </c>
      <c r="AI4582">
        <f t="shared" si="304"/>
        <v>0.15714285714285714</v>
      </c>
      <c r="AJ4582">
        <f t="shared" si="305"/>
        <v>0.2857142857142857</v>
      </c>
    </row>
    <row r="4583" spans="1:38" x14ac:dyDescent="0.2">
      <c r="A4583" t="s">
        <v>1917</v>
      </c>
      <c r="B4583">
        <v>16</v>
      </c>
      <c r="C4583">
        <v>265</v>
      </c>
      <c r="D4583">
        <f>C4583-B4583</f>
        <v>249</v>
      </c>
      <c r="E4583">
        <v>0.17269999999999999</v>
      </c>
      <c r="F4583">
        <v>0</v>
      </c>
      <c r="G4583">
        <v>18</v>
      </c>
      <c r="H4583" t="s">
        <v>46</v>
      </c>
      <c r="I4583" t="s">
        <v>1918</v>
      </c>
      <c r="J4583">
        <v>2.7189999999999999</v>
      </c>
      <c r="K4583">
        <v>3</v>
      </c>
      <c r="L4583">
        <v>0</v>
      </c>
      <c r="M4583">
        <v>7</v>
      </c>
      <c r="N4583">
        <v>11</v>
      </c>
      <c r="O4583">
        <v>0</v>
      </c>
      <c r="P4583">
        <v>7</v>
      </c>
      <c r="Q4583">
        <v>1</v>
      </c>
      <c r="R4583">
        <v>3</v>
      </c>
      <c r="S4583">
        <v>19</v>
      </c>
      <c r="T4583">
        <v>6</v>
      </c>
      <c r="U4583">
        <v>1</v>
      </c>
      <c r="V4583">
        <v>8</v>
      </c>
      <c r="W4583">
        <v>4</v>
      </c>
      <c r="X4583">
        <v>4</v>
      </c>
      <c r="Y4583">
        <v>8</v>
      </c>
      <c r="Z4583">
        <v>11</v>
      </c>
      <c r="AA4583">
        <v>8</v>
      </c>
      <c r="AB4583">
        <v>3</v>
      </c>
      <c r="AC4583">
        <v>0</v>
      </c>
      <c r="AD4583">
        <v>1</v>
      </c>
      <c r="AE4583">
        <f>SUM(M4583:N4583)/SUM(K4583:AD4583)</f>
        <v>0.17142857142857143</v>
      </c>
      <c r="AF4583">
        <f>SUM(S4583,Y4583)/SUM(K4583:AD4583)</f>
        <v>0.25714285714285712</v>
      </c>
      <c r="AG4583">
        <f t="shared" si="302"/>
        <v>0.13333333333333333</v>
      </c>
      <c r="AH4583">
        <f t="shared" si="303"/>
        <v>9.5238095238095247E-3</v>
      </c>
      <c r="AI4583">
        <f t="shared" si="304"/>
        <v>0.12380952380952381</v>
      </c>
      <c r="AJ4583">
        <f t="shared" si="305"/>
        <v>0.30476190476190479</v>
      </c>
    </row>
    <row r="4584" spans="1:38" x14ac:dyDescent="0.2">
      <c r="A4584" t="s">
        <v>2644</v>
      </c>
      <c r="B4584">
        <v>50</v>
      </c>
      <c r="C4584">
        <v>109</v>
      </c>
      <c r="D4584">
        <f>C4584-B4584</f>
        <v>59</v>
      </c>
      <c r="E4584">
        <v>0.24540000000000001</v>
      </c>
      <c r="F4584">
        <v>8.8999999999999995E-5</v>
      </c>
      <c r="G4584">
        <v>42</v>
      </c>
      <c r="H4584" t="s">
        <v>35</v>
      </c>
      <c r="I4584" t="s">
        <v>51</v>
      </c>
      <c r="J4584">
        <v>2.4630000000000001</v>
      </c>
      <c r="K4584">
        <v>1</v>
      </c>
      <c r="L4584">
        <v>0</v>
      </c>
      <c r="M4584">
        <v>2</v>
      </c>
      <c r="N4584">
        <v>4</v>
      </c>
      <c r="O4584">
        <v>0</v>
      </c>
      <c r="P4584">
        <v>2</v>
      </c>
      <c r="Q4584">
        <v>2</v>
      </c>
      <c r="R4584">
        <v>0</v>
      </c>
      <c r="S4584">
        <v>6</v>
      </c>
      <c r="T4584">
        <v>1</v>
      </c>
      <c r="U4584">
        <v>2</v>
      </c>
      <c r="V4584">
        <v>3</v>
      </c>
      <c r="W4584">
        <v>3</v>
      </c>
      <c r="X4584">
        <v>0</v>
      </c>
      <c r="Y4584">
        <v>3</v>
      </c>
      <c r="Z4584">
        <v>2</v>
      </c>
      <c r="AA4584">
        <v>1</v>
      </c>
      <c r="AB4584">
        <v>1</v>
      </c>
      <c r="AC4584">
        <v>1</v>
      </c>
      <c r="AD4584">
        <v>1</v>
      </c>
      <c r="AE4584">
        <f>SUM(M4584:N4584)/SUM(K4584:AD4584)</f>
        <v>0.17142857142857143</v>
      </c>
      <c r="AF4584">
        <f>SUM(S4584,Y4584)/SUM(K4584:AD4584)</f>
        <v>0.25714285714285712</v>
      </c>
      <c r="AG4584">
        <f t="shared" si="302"/>
        <v>0.17142857142857143</v>
      </c>
      <c r="AH4584">
        <f t="shared" si="303"/>
        <v>5.7142857142857141E-2</v>
      </c>
      <c r="AI4584">
        <f t="shared" si="304"/>
        <v>0.11428571428571428</v>
      </c>
      <c r="AJ4584">
        <f t="shared" si="305"/>
        <v>0.22857142857142856</v>
      </c>
    </row>
    <row r="4585" spans="1:38" x14ac:dyDescent="0.2">
      <c r="A4585" t="s">
        <v>657</v>
      </c>
      <c r="B4585">
        <v>512</v>
      </c>
      <c r="C4585">
        <v>552</v>
      </c>
      <c r="D4585">
        <f>C4585-B4585</f>
        <v>40</v>
      </c>
      <c r="E4585">
        <v>0.25629999999999997</v>
      </c>
      <c r="F4585">
        <v>6.8999999999999997E-5</v>
      </c>
      <c r="G4585">
        <v>42</v>
      </c>
      <c r="H4585" t="s">
        <v>35</v>
      </c>
      <c r="I4585" t="s">
        <v>658</v>
      </c>
      <c r="J4585">
        <v>3.403</v>
      </c>
      <c r="K4585">
        <v>4</v>
      </c>
      <c r="L4585">
        <v>0</v>
      </c>
      <c r="M4585">
        <v>1</v>
      </c>
      <c r="N4585">
        <v>6</v>
      </c>
      <c r="O4585">
        <v>2</v>
      </c>
      <c r="P4585">
        <v>0</v>
      </c>
      <c r="Q4585">
        <v>0</v>
      </c>
      <c r="R4585">
        <v>2</v>
      </c>
      <c r="S4585">
        <v>6</v>
      </c>
      <c r="T4585">
        <v>3</v>
      </c>
      <c r="U4585">
        <v>0</v>
      </c>
      <c r="V4585">
        <v>1</v>
      </c>
      <c r="W4585">
        <v>1</v>
      </c>
      <c r="X4585">
        <v>2</v>
      </c>
      <c r="Y4585">
        <v>3</v>
      </c>
      <c r="Z4585">
        <v>2</v>
      </c>
      <c r="AA4585">
        <v>1</v>
      </c>
      <c r="AB4585">
        <v>1</v>
      </c>
      <c r="AC4585">
        <v>0</v>
      </c>
      <c r="AD4585">
        <v>0</v>
      </c>
      <c r="AE4585">
        <f>SUM(M4585:N4585)/SUM(K4585:AD4585)</f>
        <v>0.2</v>
      </c>
      <c r="AF4585">
        <f>SUM(S4585,Y4585)/SUM(K4585:AD4585)</f>
        <v>0.25714285714285712</v>
      </c>
      <c r="AG4585">
        <f t="shared" si="302"/>
        <v>0.14285714285714285</v>
      </c>
      <c r="AH4585">
        <f t="shared" si="303"/>
        <v>5.7142857142857141E-2</v>
      </c>
      <c r="AI4585">
        <f t="shared" si="304"/>
        <v>0.17142857142857143</v>
      </c>
      <c r="AJ4585">
        <f t="shared" si="305"/>
        <v>0.17142857142857143</v>
      </c>
    </row>
    <row r="4586" spans="1:38" x14ac:dyDescent="0.2">
      <c r="A4586" t="s">
        <v>1240</v>
      </c>
      <c r="B4586">
        <v>15</v>
      </c>
      <c r="C4586">
        <v>74</v>
      </c>
      <c r="D4586">
        <f>C4586-B4586</f>
        <v>59</v>
      </c>
      <c r="E4586">
        <v>0.1462</v>
      </c>
      <c r="F4586">
        <v>3.1100000000000002E-4</v>
      </c>
      <c r="G4586">
        <v>6</v>
      </c>
      <c r="H4586" t="s">
        <v>35</v>
      </c>
      <c r="I4586" t="s">
        <v>44</v>
      </c>
      <c r="J4586">
        <v>2.863</v>
      </c>
      <c r="K4586">
        <v>0</v>
      </c>
      <c r="L4586">
        <v>0</v>
      </c>
      <c r="M4586">
        <v>4</v>
      </c>
      <c r="N4586">
        <v>3</v>
      </c>
      <c r="O4586">
        <v>0</v>
      </c>
      <c r="P4586">
        <v>4</v>
      </c>
      <c r="Q4586">
        <v>0</v>
      </c>
      <c r="R4586">
        <v>2</v>
      </c>
      <c r="S4586">
        <v>6</v>
      </c>
      <c r="T4586">
        <v>1</v>
      </c>
      <c r="U4586">
        <v>1</v>
      </c>
      <c r="V4586">
        <v>2</v>
      </c>
      <c r="W4586">
        <v>2</v>
      </c>
      <c r="X4586">
        <v>1</v>
      </c>
      <c r="Y4586">
        <v>3</v>
      </c>
      <c r="Z4586">
        <v>1</v>
      </c>
      <c r="AA4586">
        <v>1</v>
      </c>
      <c r="AB4586">
        <v>2</v>
      </c>
      <c r="AC4586">
        <v>1</v>
      </c>
      <c r="AD4586">
        <v>1</v>
      </c>
      <c r="AE4586">
        <f>SUM(M4586:N4586)/SUM(K4586:AD4586)</f>
        <v>0.2</v>
      </c>
      <c r="AF4586">
        <f>SUM(S4586,Y4586)/SUM(K4586:AD4586)</f>
        <v>0.25714285714285712</v>
      </c>
      <c r="AG4586">
        <f t="shared" si="302"/>
        <v>0.17142857142857143</v>
      </c>
      <c r="AH4586">
        <f t="shared" si="303"/>
        <v>5.7142857142857141E-2</v>
      </c>
      <c r="AI4586">
        <f t="shared" si="304"/>
        <v>0.17142857142857143</v>
      </c>
      <c r="AJ4586">
        <f t="shared" si="305"/>
        <v>0.14285714285714285</v>
      </c>
    </row>
    <row r="4587" spans="1:38" x14ac:dyDescent="0.2">
      <c r="A4587" t="s">
        <v>2788</v>
      </c>
      <c r="B4587">
        <v>235</v>
      </c>
      <c r="C4587">
        <v>351</v>
      </c>
      <c r="D4587">
        <f>C4587-B4587</f>
        <v>116</v>
      </c>
      <c r="E4587">
        <v>0.35460000000000003</v>
      </c>
      <c r="F4587">
        <v>2.0000000000000002E-5</v>
      </c>
      <c r="G4587">
        <v>66</v>
      </c>
      <c r="H4587" t="s">
        <v>35</v>
      </c>
      <c r="I4587" t="s">
        <v>49</v>
      </c>
      <c r="J4587">
        <v>2.827</v>
      </c>
      <c r="K4587">
        <v>4</v>
      </c>
      <c r="L4587">
        <v>0</v>
      </c>
      <c r="M4587">
        <v>5</v>
      </c>
      <c r="N4587">
        <v>9</v>
      </c>
      <c r="O4587">
        <v>1</v>
      </c>
      <c r="P4587">
        <v>2</v>
      </c>
      <c r="Q4587">
        <v>1</v>
      </c>
      <c r="R4587">
        <v>2</v>
      </c>
      <c r="S4587">
        <v>14</v>
      </c>
      <c r="T4587">
        <v>5</v>
      </c>
      <c r="U4587">
        <v>0</v>
      </c>
      <c r="V4587">
        <v>5</v>
      </c>
      <c r="W4587">
        <v>3</v>
      </c>
      <c r="X4587">
        <v>2</v>
      </c>
      <c r="Y4587">
        <v>3</v>
      </c>
      <c r="Z4587">
        <v>2</v>
      </c>
      <c r="AA4587">
        <v>5</v>
      </c>
      <c r="AB4587">
        <v>2</v>
      </c>
      <c r="AC4587">
        <v>0</v>
      </c>
      <c r="AD4587">
        <v>1</v>
      </c>
      <c r="AE4587">
        <f>SUM(M4587:N4587)/SUM(K4587:AD4587)</f>
        <v>0.21212121212121213</v>
      </c>
      <c r="AF4587">
        <f>SUM(S4587,Y4587)/SUM(K4587:AD4587)</f>
        <v>0.25757575757575757</v>
      </c>
      <c r="AG4587">
        <f t="shared" si="302"/>
        <v>0.13636363636363635</v>
      </c>
      <c r="AH4587">
        <f t="shared" si="303"/>
        <v>3.0303030303030304E-2</v>
      </c>
      <c r="AI4587">
        <f t="shared" si="304"/>
        <v>0.13636363636363635</v>
      </c>
      <c r="AJ4587">
        <f t="shared" si="305"/>
        <v>0.22727272727272727</v>
      </c>
    </row>
    <row r="4588" spans="1:38" x14ac:dyDescent="0.2">
      <c r="A4588" t="s">
        <v>2470</v>
      </c>
      <c r="B4588">
        <v>6</v>
      </c>
      <c r="C4588">
        <v>199</v>
      </c>
      <c r="D4588">
        <f>C4588-B4588</f>
        <v>193</v>
      </c>
      <c r="E4588">
        <v>0.13569999999999999</v>
      </c>
      <c r="F4588">
        <v>2.6340000000000001E-3</v>
      </c>
      <c r="G4588">
        <v>6</v>
      </c>
      <c r="H4588" t="s">
        <v>35</v>
      </c>
      <c r="I4588" t="s">
        <v>36</v>
      </c>
      <c r="J4588">
        <v>2.7749999999999999</v>
      </c>
      <c r="K4588">
        <v>4</v>
      </c>
      <c r="L4588">
        <v>0</v>
      </c>
      <c r="M4588">
        <v>4</v>
      </c>
      <c r="N4588">
        <v>3</v>
      </c>
      <c r="O4588">
        <v>1</v>
      </c>
      <c r="P4588">
        <v>6</v>
      </c>
      <c r="Q4588">
        <v>2</v>
      </c>
      <c r="R4588">
        <v>4</v>
      </c>
      <c r="S4588">
        <v>18</v>
      </c>
      <c r="T4588">
        <v>5</v>
      </c>
      <c r="U4588">
        <v>0</v>
      </c>
      <c r="V4588">
        <v>14</v>
      </c>
      <c r="W4588">
        <v>3</v>
      </c>
      <c r="X4588">
        <v>7</v>
      </c>
      <c r="Y4588">
        <v>6</v>
      </c>
      <c r="Z4588">
        <v>5</v>
      </c>
      <c r="AA4588">
        <v>4</v>
      </c>
      <c r="AB4588">
        <v>3</v>
      </c>
      <c r="AC4588">
        <v>2</v>
      </c>
      <c r="AD4588">
        <v>2</v>
      </c>
      <c r="AE4588">
        <f>SUM(M4588:N4588)/SUM(K4588:AD4588)</f>
        <v>7.5268817204301078E-2</v>
      </c>
      <c r="AF4588">
        <f>SUM(S4588,Y4588)/SUM(K4588:AD4588)</f>
        <v>0.25806451612903225</v>
      </c>
      <c r="AG4588">
        <f t="shared" si="302"/>
        <v>0.13978494623655913</v>
      </c>
      <c r="AH4588">
        <f t="shared" si="303"/>
        <v>5.3763440860215055E-2</v>
      </c>
      <c r="AI4588">
        <f t="shared" si="304"/>
        <v>0.12903225806451613</v>
      </c>
      <c r="AJ4588">
        <f t="shared" si="305"/>
        <v>0.34408602150537637</v>
      </c>
      <c r="AK4588">
        <v>2</v>
      </c>
      <c r="AL4588">
        <v>1</v>
      </c>
    </row>
    <row r="4589" spans="1:38" x14ac:dyDescent="0.2">
      <c r="A4589" t="s">
        <v>640</v>
      </c>
      <c r="B4589">
        <v>677</v>
      </c>
      <c r="C4589">
        <v>724</v>
      </c>
      <c r="D4589">
        <f>C4589-B4589</f>
        <v>47</v>
      </c>
      <c r="E4589">
        <v>0.20300000000000001</v>
      </c>
      <c r="F4589">
        <v>9.4700000000000003E-4</v>
      </c>
      <c r="G4589">
        <v>30</v>
      </c>
      <c r="H4589" t="s">
        <v>35</v>
      </c>
      <c r="I4589" t="s">
        <v>33</v>
      </c>
      <c r="J4589">
        <v>3.3290000000000002</v>
      </c>
      <c r="K4589">
        <v>0</v>
      </c>
      <c r="L4589">
        <v>0</v>
      </c>
      <c r="M4589">
        <v>0</v>
      </c>
      <c r="N4589">
        <v>3</v>
      </c>
      <c r="O4589">
        <v>0</v>
      </c>
      <c r="P4589">
        <v>4</v>
      </c>
      <c r="Q4589">
        <v>2</v>
      </c>
      <c r="R4589">
        <v>1</v>
      </c>
      <c r="S4589">
        <v>6</v>
      </c>
      <c r="T4589">
        <v>6</v>
      </c>
      <c r="U4589">
        <v>0</v>
      </c>
      <c r="V4589">
        <v>1</v>
      </c>
      <c r="W4589">
        <v>1</v>
      </c>
      <c r="X4589">
        <v>1</v>
      </c>
      <c r="Y4589">
        <v>2</v>
      </c>
      <c r="Z4589">
        <v>1</v>
      </c>
      <c r="AA4589">
        <v>1</v>
      </c>
      <c r="AB4589">
        <v>0</v>
      </c>
      <c r="AC4589">
        <v>0</v>
      </c>
      <c r="AD4589">
        <v>2</v>
      </c>
      <c r="AE4589">
        <f>SUM(M4589:N4589)/SUM(K4589:AD4589)</f>
        <v>9.6774193548387094E-2</v>
      </c>
      <c r="AF4589">
        <f>SUM(S4589,Y4589)/SUM(K4589:AD4589)</f>
        <v>0.25806451612903225</v>
      </c>
      <c r="AG4589">
        <f t="shared" si="302"/>
        <v>0.16129032258064516</v>
      </c>
      <c r="AH4589">
        <f t="shared" si="303"/>
        <v>6.4516129032258063E-2</v>
      </c>
      <c r="AI4589">
        <f t="shared" si="304"/>
        <v>0.22580645161290322</v>
      </c>
      <c r="AJ4589">
        <f t="shared" si="305"/>
        <v>0.19354838709677419</v>
      </c>
    </row>
    <row r="4590" spans="1:38" x14ac:dyDescent="0.2">
      <c r="A4590" t="s">
        <v>1540</v>
      </c>
      <c r="B4590">
        <v>63</v>
      </c>
      <c r="C4590">
        <v>94</v>
      </c>
      <c r="D4590">
        <f>C4590-B4590</f>
        <v>31</v>
      </c>
      <c r="E4590">
        <v>0.19550000000000001</v>
      </c>
      <c r="F4590">
        <v>1.1E-4</v>
      </c>
      <c r="G4590">
        <v>18</v>
      </c>
      <c r="H4590" t="s">
        <v>35</v>
      </c>
      <c r="I4590" t="s">
        <v>33</v>
      </c>
      <c r="J4590">
        <v>3.7839999999999998</v>
      </c>
      <c r="K4590">
        <v>3</v>
      </c>
      <c r="L4590">
        <v>0</v>
      </c>
      <c r="M4590">
        <v>1</v>
      </c>
      <c r="N4590">
        <v>2</v>
      </c>
      <c r="O4590">
        <v>0</v>
      </c>
      <c r="P4590">
        <v>3</v>
      </c>
      <c r="Q4590">
        <v>0</v>
      </c>
      <c r="R4590">
        <v>2</v>
      </c>
      <c r="S4590">
        <v>5</v>
      </c>
      <c r="T4590">
        <v>1</v>
      </c>
      <c r="U4590">
        <v>1</v>
      </c>
      <c r="V4590">
        <v>0</v>
      </c>
      <c r="W4590">
        <v>0</v>
      </c>
      <c r="X4590">
        <v>1</v>
      </c>
      <c r="Y4590">
        <v>3</v>
      </c>
      <c r="Z4590">
        <v>1</v>
      </c>
      <c r="AA4590">
        <v>1</v>
      </c>
      <c r="AB4590">
        <v>3</v>
      </c>
      <c r="AC4590">
        <v>0</v>
      </c>
      <c r="AD4590">
        <v>4</v>
      </c>
      <c r="AE4590">
        <f>SUM(M4590:N4590)/SUM(K4590:AD4590)</f>
        <v>9.6774193548387094E-2</v>
      </c>
      <c r="AF4590">
        <f>SUM(S4590,Y4590)/SUM(K4590:AD4590)</f>
        <v>0.25806451612903225</v>
      </c>
      <c r="AG4590">
        <f t="shared" si="302"/>
        <v>0.19354838709677419</v>
      </c>
      <c r="AH4590">
        <f t="shared" si="303"/>
        <v>0.12903225806451613</v>
      </c>
      <c r="AI4590">
        <f t="shared" si="304"/>
        <v>0.22580645161290322</v>
      </c>
      <c r="AJ4590">
        <f t="shared" si="305"/>
        <v>9.6774193548387094E-2</v>
      </c>
    </row>
    <row r="4591" spans="1:38" x14ac:dyDescent="0.2">
      <c r="A4591" t="s">
        <v>3084</v>
      </c>
      <c r="B4591">
        <v>89</v>
      </c>
      <c r="C4591">
        <v>119</v>
      </c>
      <c r="D4591">
        <f>C4591-B4591</f>
        <v>30</v>
      </c>
      <c r="E4591">
        <v>0.2802</v>
      </c>
      <c r="F4591">
        <v>7.3999999999999999E-4</v>
      </c>
      <c r="G4591">
        <v>54</v>
      </c>
      <c r="H4591" t="s">
        <v>35</v>
      </c>
      <c r="I4591" t="s">
        <v>3085</v>
      </c>
      <c r="J4591">
        <v>3.452</v>
      </c>
      <c r="K4591">
        <v>0</v>
      </c>
      <c r="L4591">
        <v>1</v>
      </c>
      <c r="M4591">
        <v>1</v>
      </c>
      <c r="N4591">
        <v>4</v>
      </c>
      <c r="O4591">
        <v>3</v>
      </c>
      <c r="P4591">
        <v>0</v>
      </c>
      <c r="Q4591">
        <v>1</v>
      </c>
      <c r="R4591">
        <v>3</v>
      </c>
      <c r="S4591">
        <v>3</v>
      </c>
      <c r="T4591">
        <v>3</v>
      </c>
      <c r="U4591">
        <v>0</v>
      </c>
      <c r="V4591">
        <v>1</v>
      </c>
      <c r="W4591">
        <v>0</v>
      </c>
      <c r="X4591">
        <v>2</v>
      </c>
      <c r="Y4591">
        <v>5</v>
      </c>
      <c r="Z4591">
        <v>1</v>
      </c>
      <c r="AA4591">
        <v>3</v>
      </c>
      <c r="AB4591">
        <v>0</v>
      </c>
      <c r="AC4591">
        <v>0</v>
      </c>
      <c r="AD4591">
        <v>0</v>
      </c>
      <c r="AE4591">
        <f>SUM(M4591:N4591)/SUM(K4591:AD4591)</f>
        <v>0.16129032258064516</v>
      </c>
      <c r="AF4591">
        <f>SUM(S4591,Y4591)/SUM(K4591:AD4591)</f>
        <v>0.25806451612903225</v>
      </c>
      <c r="AG4591">
        <f t="shared" si="302"/>
        <v>0</v>
      </c>
      <c r="AH4591">
        <f t="shared" si="303"/>
        <v>9.6774193548387094E-2</v>
      </c>
      <c r="AI4591">
        <f t="shared" si="304"/>
        <v>0.19354838709677419</v>
      </c>
      <c r="AJ4591">
        <f t="shared" si="305"/>
        <v>0.29032258064516131</v>
      </c>
    </row>
    <row r="4592" spans="1:38" x14ac:dyDescent="0.2">
      <c r="A4592" t="s">
        <v>1190</v>
      </c>
      <c r="B4592">
        <v>123</v>
      </c>
      <c r="C4592">
        <v>277</v>
      </c>
      <c r="D4592">
        <f>C4592-B4592</f>
        <v>154</v>
      </c>
      <c r="E4592">
        <v>0.27979999999999999</v>
      </c>
      <c r="F4592">
        <v>9.2E-5</v>
      </c>
      <c r="G4592">
        <v>54</v>
      </c>
      <c r="H4592" t="s">
        <v>46</v>
      </c>
      <c r="I4592" t="s">
        <v>33</v>
      </c>
      <c r="J4592">
        <v>2.6880000000000002</v>
      </c>
      <c r="K4592">
        <v>1</v>
      </c>
      <c r="L4592">
        <v>1</v>
      </c>
      <c r="M4592">
        <v>10</v>
      </c>
      <c r="N4592">
        <v>11</v>
      </c>
      <c r="O4592">
        <v>3</v>
      </c>
      <c r="P4592">
        <v>6</v>
      </c>
      <c r="Q4592">
        <v>1</v>
      </c>
      <c r="R4592">
        <v>1</v>
      </c>
      <c r="S4592">
        <v>20</v>
      </c>
      <c r="T4592">
        <v>6</v>
      </c>
      <c r="U4592">
        <v>1</v>
      </c>
      <c r="V4592">
        <v>4</v>
      </c>
      <c r="W4592">
        <v>4</v>
      </c>
      <c r="X4592">
        <v>5</v>
      </c>
      <c r="Y4592">
        <v>4</v>
      </c>
      <c r="Z4592">
        <v>6</v>
      </c>
      <c r="AA4592">
        <v>3</v>
      </c>
      <c r="AB4592">
        <v>3</v>
      </c>
      <c r="AC4592">
        <v>2</v>
      </c>
      <c r="AD4592">
        <v>1</v>
      </c>
      <c r="AE4592">
        <f>SUM(M4592:N4592)/SUM(K4592:AD4592)</f>
        <v>0.22580645161290322</v>
      </c>
      <c r="AF4592">
        <f>SUM(S4592,Y4592)/SUM(K4592:AD4592)</f>
        <v>0.25806451612903225</v>
      </c>
      <c r="AG4592">
        <f t="shared" si="302"/>
        <v>0.11827956989247312</v>
      </c>
      <c r="AH4592">
        <f t="shared" si="303"/>
        <v>6.4516129032258063E-2</v>
      </c>
      <c r="AI4592">
        <f t="shared" si="304"/>
        <v>0.11827956989247312</v>
      </c>
      <c r="AJ4592">
        <f t="shared" si="305"/>
        <v>0.21505376344086022</v>
      </c>
      <c r="AK4592">
        <v>2</v>
      </c>
      <c r="AL4592">
        <v>0</v>
      </c>
    </row>
    <row r="4593" spans="1:38" x14ac:dyDescent="0.2">
      <c r="A4593" t="s">
        <v>1038</v>
      </c>
      <c r="B4593">
        <v>29</v>
      </c>
      <c r="C4593">
        <v>221</v>
      </c>
      <c r="D4593">
        <f>C4593-B4593</f>
        <v>192</v>
      </c>
      <c r="E4593">
        <v>0.2392</v>
      </c>
      <c r="F4593" s="1">
        <v>5.0000000000000004E-6</v>
      </c>
      <c r="G4593">
        <v>42</v>
      </c>
      <c r="H4593" t="s">
        <v>32</v>
      </c>
      <c r="I4593" t="s">
        <v>33</v>
      </c>
      <c r="J4593">
        <v>2.2240000000000002</v>
      </c>
      <c r="K4593">
        <v>7</v>
      </c>
      <c r="L4593">
        <v>0</v>
      </c>
      <c r="M4593">
        <v>9</v>
      </c>
      <c r="N4593">
        <v>16</v>
      </c>
      <c r="O4593">
        <v>1</v>
      </c>
      <c r="P4593">
        <v>5</v>
      </c>
      <c r="Q4593">
        <v>1</v>
      </c>
      <c r="R4593">
        <v>2</v>
      </c>
      <c r="S4593">
        <v>13</v>
      </c>
      <c r="T4593">
        <v>2</v>
      </c>
      <c r="U4593">
        <v>0</v>
      </c>
      <c r="V4593">
        <v>8</v>
      </c>
      <c r="W4593">
        <v>3</v>
      </c>
      <c r="X4593">
        <v>4</v>
      </c>
      <c r="Y4593">
        <v>11</v>
      </c>
      <c r="Z4593">
        <v>6</v>
      </c>
      <c r="AA4593">
        <v>3</v>
      </c>
      <c r="AB4593">
        <v>1</v>
      </c>
      <c r="AC4593">
        <v>0</v>
      </c>
      <c r="AD4593">
        <v>1</v>
      </c>
      <c r="AE4593">
        <f>SUM(M4593:N4593)/SUM(K4593:AD4593)</f>
        <v>0.26881720430107525</v>
      </c>
      <c r="AF4593">
        <f>SUM(S4593,Y4593)/SUM(K4593:AD4593)</f>
        <v>0.25806451612903225</v>
      </c>
      <c r="AG4593">
        <f t="shared" si="302"/>
        <v>0.16129032258064516</v>
      </c>
      <c r="AH4593">
        <f t="shared" si="303"/>
        <v>2.1505376344086023E-2</v>
      </c>
      <c r="AI4593">
        <f t="shared" si="304"/>
        <v>5.3763440860215055E-2</v>
      </c>
      <c r="AJ4593">
        <f t="shared" si="305"/>
        <v>0.23655913978494625</v>
      </c>
      <c r="AK4593">
        <v>7</v>
      </c>
      <c r="AL4593">
        <v>3</v>
      </c>
    </row>
    <row r="4594" spans="1:38" x14ac:dyDescent="0.2">
      <c r="A4594" t="s">
        <v>3236</v>
      </c>
      <c r="B4594">
        <v>838</v>
      </c>
      <c r="C4594">
        <v>899</v>
      </c>
      <c r="D4594">
        <f>C4594-B4594</f>
        <v>61</v>
      </c>
      <c r="E4594">
        <v>0.18099999999999999</v>
      </c>
      <c r="F4594" s="1">
        <v>9.9999999999999995E-7</v>
      </c>
      <c r="G4594">
        <v>18</v>
      </c>
      <c r="H4594" t="s">
        <v>32</v>
      </c>
      <c r="I4594" t="s">
        <v>36</v>
      </c>
      <c r="J4594">
        <v>3.2690000000000001</v>
      </c>
      <c r="K4594">
        <v>2</v>
      </c>
      <c r="L4594">
        <v>0</v>
      </c>
      <c r="M4594">
        <v>4</v>
      </c>
      <c r="N4594">
        <v>2</v>
      </c>
      <c r="O4594">
        <v>2</v>
      </c>
      <c r="P4594">
        <v>5</v>
      </c>
      <c r="Q4594">
        <v>0</v>
      </c>
      <c r="R4594">
        <v>4</v>
      </c>
      <c r="S4594">
        <v>10</v>
      </c>
      <c r="T4594">
        <v>3</v>
      </c>
      <c r="U4594">
        <v>0</v>
      </c>
      <c r="V4594">
        <v>4</v>
      </c>
      <c r="W4594">
        <v>2</v>
      </c>
      <c r="X4594">
        <v>2</v>
      </c>
      <c r="Y4594">
        <v>5</v>
      </c>
      <c r="Z4594">
        <v>6</v>
      </c>
      <c r="AA4594">
        <v>2</v>
      </c>
      <c r="AB4594">
        <v>2</v>
      </c>
      <c r="AC4594">
        <v>1</v>
      </c>
      <c r="AD4594">
        <v>2</v>
      </c>
      <c r="AE4594">
        <f>SUM(M4594:N4594)/SUM(K4594:AD4594)</f>
        <v>0.10344827586206896</v>
      </c>
      <c r="AF4594">
        <f>SUM(S4594,Y4594)/SUM(K4594:AD4594)</f>
        <v>0.25862068965517243</v>
      </c>
      <c r="AG4594">
        <f t="shared" si="302"/>
        <v>0.15517241379310345</v>
      </c>
      <c r="AH4594">
        <f t="shared" si="303"/>
        <v>8.6206896551724144E-2</v>
      </c>
      <c r="AI4594">
        <f t="shared" si="304"/>
        <v>0.15517241379310345</v>
      </c>
      <c r="AJ4594">
        <f t="shared" si="305"/>
        <v>0.2413793103448276</v>
      </c>
    </row>
    <row r="4595" spans="1:38" x14ac:dyDescent="0.2">
      <c r="A4595" t="s">
        <v>3342</v>
      </c>
      <c r="B4595">
        <v>94</v>
      </c>
      <c r="C4595">
        <v>259</v>
      </c>
      <c r="D4595">
        <f>C4595-B4595</f>
        <v>165</v>
      </c>
      <c r="E4595">
        <v>0.1875</v>
      </c>
      <c r="F4595">
        <v>2.0999999999999999E-5</v>
      </c>
      <c r="G4595">
        <v>18</v>
      </c>
      <c r="H4595" t="s">
        <v>32</v>
      </c>
      <c r="I4595" t="s">
        <v>38</v>
      </c>
      <c r="J4595">
        <v>2.7040000000000002</v>
      </c>
      <c r="K4595">
        <v>4</v>
      </c>
      <c r="L4595">
        <v>0</v>
      </c>
      <c r="M4595">
        <v>10</v>
      </c>
      <c r="N4595">
        <v>4</v>
      </c>
      <c r="O4595">
        <v>3</v>
      </c>
      <c r="P4595">
        <v>10</v>
      </c>
      <c r="Q4595">
        <v>3</v>
      </c>
      <c r="R4595">
        <v>0</v>
      </c>
      <c r="S4595">
        <v>13</v>
      </c>
      <c r="T4595">
        <v>3</v>
      </c>
      <c r="U4595">
        <v>2</v>
      </c>
      <c r="V4595">
        <v>2</v>
      </c>
      <c r="W4595">
        <v>5</v>
      </c>
      <c r="X4595">
        <v>2</v>
      </c>
      <c r="Y4595">
        <v>9</v>
      </c>
      <c r="Z4595">
        <v>3</v>
      </c>
      <c r="AA4595">
        <v>8</v>
      </c>
      <c r="AB4595">
        <v>1</v>
      </c>
      <c r="AC4595">
        <v>0</v>
      </c>
      <c r="AD4595">
        <v>3</v>
      </c>
      <c r="AE4595">
        <f>SUM(M4595:N4595)/SUM(K4595:AD4595)</f>
        <v>0.16470588235294117</v>
      </c>
      <c r="AF4595">
        <f>SUM(S4595,Y4595)/SUM(K4595:AD4595)</f>
        <v>0.25882352941176473</v>
      </c>
      <c r="AG4595">
        <f t="shared" si="302"/>
        <v>0.22352941176470589</v>
      </c>
      <c r="AH4595">
        <f t="shared" si="303"/>
        <v>7.0588235294117646E-2</v>
      </c>
      <c r="AI4595">
        <f t="shared" si="304"/>
        <v>7.0588235294117646E-2</v>
      </c>
      <c r="AJ4595">
        <f t="shared" si="305"/>
        <v>0.21176470588235294</v>
      </c>
      <c r="AK4595">
        <v>2</v>
      </c>
      <c r="AL4595">
        <v>0</v>
      </c>
    </row>
    <row r="4596" spans="1:38" x14ac:dyDescent="0.2">
      <c r="A4596" t="s">
        <v>270</v>
      </c>
      <c r="B4596">
        <v>8</v>
      </c>
      <c r="C4596">
        <v>43</v>
      </c>
      <c r="D4596">
        <f>C4596-B4596</f>
        <v>35</v>
      </c>
      <c r="E4596">
        <v>0.16300000000000001</v>
      </c>
      <c r="F4596">
        <v>2.8042999999999998E-2</v>
      </c>
      <c r="G4596">
        <v>6</v>
      </c>
      <c r="H4596" t="s">
        <v>46</v>
      </c>
      <c r="I4596" t="s">
        <v>49</v>
      </c>
      <c r="J4596">
        <v>4.0960000000000001</v>
      </c>
      <c r="K4596">
        <v>1</v>
      </c>
      <c r="L4596">
        <v>0</v>
      </c>
      <c r="M4596">
        <v>1</v>
      </c>
      <c r="N4596">
        <v>1</v>
      </c>
      <c r="O4596">
        <v>0</v>
      </c>
      <c r="P4596">
        <v>4</v>
      </c>
      <c r="Q4596">
        <v>0</v>
      </c>
      <c r="R4596">
        <v>1</v>
      </c>
      <c r="S4596">
        <v>2</v>
      </c>
      <c r="T4596">
        <v>3</v>
      </c>
      <c r="U4596">
        <v>0</v>
      </c>
      <c r="V4596">
        <v>1</v>
      </c>
      <c r="W4596">
        <v>0</v>
      </c>
      <c r="X4596">
        <v>0</v>
      </c>
      <c r="Y4596">
        <v>5</v>
      </c>
      <c r="Z4596">
        <v>2</v>
      </c>
      <c r="AA4596">
        <v>2</v>
      </c>
      <c r="AB4596">
        <v>4</v>
      </c>
      <c r="AC4596">
        <v>0</v>
      </c>
      <c r="AD4596">
        <v>0</v>
      </c>
      <c r="AE4596">
        <f>SUM(M4596:N4596)/SUM(K4596:AD4596)</f>
        <v>7.407407407407407E-2</v>
      </c>
      <c r="AF4596">
        <f>SUM(S4596,Y4596)/SUM(K4596:AD4596)</f>
        <v>0.25925925925925924</v>
      </c>
      <c r="AG4596">
        <f t="shared" si="302"/>
        <v>0.18518518518518517</v>
      </c>
      <c r="AH4596">
        <f t="shared" si="303"/>
        <v>0</v>
      </c>
      <c r="AI4596">
        <f t="shared" si="304"/>
        <v>0.29629629629629628</v>
      </c>
      <c r="AJ4596">
        <f t="shared" si="305"/>
        <v>0.18518518518518517</v>
      </c>
    </row>
    <row r="4597" spans="1:38" x14ac:dyDescent="0.2">
      <c r="A4597" t="s">
        <v>3319</v>
      </c>
      <c r="B4597">
        <v>8</v>
      </c>
      <c r="C4597">
        <v>43</v>
      </c>
      <c r="D4597">
        <f>C4597-B4597</f>
        <v>35</v>
      </c>
      <c r="E4597">
        <v>0.29070000000000001</v>
      </c>
      <c r="F4597">
        <v>1.2899999999999999E-4</v>
      </c>
      <c r="G4597">
        <v>54</v>
      </c>
      <c r="H4597" t="s">
        <v>32</v>
      </c>
      <c r="I4597" t="s">
        <v>49</v>
      </c>
      <c r="J4597">
        <v>4.0960000000000001</v>
      </c>
      <c r="K4597">
        <v>1</v>
      </c>
      <c r="L4597">
        <v>0</v>
      </c>
      <c r="M4597">
        <v>1</v>
      </c>
      <c r="N4597">
        <v>1</v>
      </c>
      <c r="O4597">
        <v>0</v>
      </c>
      <c r="P4597">
        <v>4</v>
      </c>
      <c r="Q4597">
        <v>0</v>
      </c>
      <c r="R4597">
        <v>1</v>
      </c>
      <c r="S4597">
        <v>2</v>
      </c>
      <c r="T4597">
        <v>3</v>
      </c>
      <c r="U4597">
        <v>0</v>
      </c>
      <c r="V4597">
        <v>1</v>
      </c>
      <c r="W4597">
        <v>0</v>
      </c>
      <c r="X4597">
        <v>0</v>
      </c>
      <c r="Y4597">
        <v>5</v>
      </c>
      <c r="Z4597">
        <v>2</v>
      </c>
      <c r="AA4597">
        <v>2</v>
      </c>
      <c r="AB4597">
        <v>4</v>
      </c>
      <c r="AC4597">
        <v>0</v>
      </c>
      <c r="AD4597">
        <v>0</v>
      </c>
      <c r="AE4597">
        <f>SUM(M4597:N4597)/SUM(K4597:AD4597)</f>
        <v>7.407407407407407E-2</v>
      </c>
      <c r="AF4597">
        <f>SUM(S4597,Y4597)/SUM(K4597:AD4597)</f>
        <v>0.25925925925925924</v>
      </c>
      <c r="AG4597">
        <f t="shared" si="302"/>
        <v>0.18518518518518517</v>
      </c>
      <c r="AH4597">
        <f t="shared" si="303"/>
        <v>0</v>
      </c>
      <c r="AI4597">
        <f t="shared" si="304"/>
        <v>0.29629629629629628</v>
      </c>
      <c r="AJ4597">
        <f t="shared" si="305"/>
        <v>0.18518518518518517</v>
      </c>
      <c r="AK4597">
        <v>7</v>
      </c>
      <c r="AL4597">
        <v>0</v>
      </c>
    </row>
    <row r="4598" spans="1:38" x14ac:dyDescent="0.2">
      <c r="A4598" t="s">
        <v>1730</v>
      </c>
      <c r="B4598">
        <v>101</v>
      </c>
      <c r="C4598">
        <v>139</v>
      </c>
      <c r="D4598">
        <f>C4598-B4598</f>
        <v>38</v>
      </c>
      <c r="E4598">
        <v>0.17910000000000001</v>
      </c>
      <c r="F4598">
        <v>1.47E-4</v>
      </c>
      <c r="G4598">
        <v>18</v>
      </c>
      <c r="H4598" t="s">
        <v>35</v>
      </c>
      <c r="I4598" t="s">
        <v>44</v>
      </c>
      <c r="J4598">
        <v>3.5409999999999999</v>
      </c>
      <c r="K4598">
        <v>2</v>
      </c>
      <c r="L4598">
        <v>1</v>
      </c>
      <c r="M4598">
        <v>1</v>
      </c>
      <c r="N4598">
        <v>2</v>
      </c>
      <c r="O4598">
        <v>2</v>
      </c>
      <c r="P4598">
        <v>2</v>
      </c>
      <c r="Q4598">
        <v>0</v>
      </c>
      <c r="R4598">
        <v>1</v>
      </c>
      <c r="S4598">
        <v>3</v>
      </c>
      <c r="T4598">
        <v>2</v>
      </c>
      <c r="U4598">
        <v>0</v>
      </c>
      <c r="V4598">
        <v>2</v>
      </c>
      <c r="W4598">
        <v>0</v>
      </c>
      <c r="X4598">
        <v>1</v>
      </c>
      <c r="Y4598">
        <v>4</v>
      </c>
      <c r="Z4598">
        <v>1</v>
      </c>
      <c r="AA4598">
        <v>1</v>
      </c>
      <c r="AB4598">
        <v>1</v>
      </c>
      <c r="AC4598">
        <v>1</v>
      </c>
      <c r="AD4598">
        <v>0</v>
      </c>
      <c r="AE4598">
        <f>SUM(M4598:N4598)/SUM(K4598:AD4598)</f>
        <v>0.1111111111111111</v>
      </c>
      <c r="AF4598">
        <f>SUM(S4598,Y4598)/SUM(K4598:AD4598)</f>
        <v>0.25925925925925924</v>
      </c>
      <c r="AG4598">
        <f t="shared" si="302"/>
        <v>0.14814814814814814</v>
      </c>
      <c r="AH4598">
        <f t="shared" si="303"/>
        <v>0.1111111111111111</v>
      </c>
      <c r="AI4598">
        <f t="shared" si="304"/>
        <v>0.14814814814814814</v>
      </c>
      <c r="AJ4598">
        <f t="shared" si="305"/>
        <v>0.22222222222222221</v>
      </c>
    </row>
    <row r="4599" spans="1:38" x14ac:dyDescent="0.2">
      <c r="A4599" t="s">
        <v>533</v>
      </c>
      <c r="B4599">
        <v>36</v>
      </c>
      <c r="C4599">
        <v>293</v>
      </c>
      <c r="D4599">
        <f>C4599-B4599</f>
        <v>257</v>
      </c>
      <c r="E4599">
        <v>0.2072</v>
      </c>
      <c r="F4599">
        <v>1.583E-3</v>
      </c>
      <c r="G4599">
        <v>30</v>
      </c>
      <c r="H4599" t="s">
        <v>35</v>
      </c>
      <c r="I4599" t="s">
        <v>33</v>
      </c>
      <c r="J4599">
        <v>2.6819999999999999</v>
      </c>
      <c r="K4599">
        <v>9</v>
      </c>
      <c r="L4599">
        <v>0</v>
      </c>
      <c r="M4599">
        <v>4</v>
      </c>
      <c r="N4599">
        <v>18</v>
      </c>
      <c r="O4599">
        <v>1</v>
      </c>
      <c r="P4599">
        <v>9</v>
      </c>
      <c r="Q4599">
        <v>1</v>
      </c>
      <c r="R4599">
        <v>2</v>
      </c>
      <c r="S4599">
        <v>24</v>
      </c>
      <c r="T4599">
        <v>1</v>
      </c>
      <c r="U4599">
        <v>2</v>
      </c>
      <c r="V4599">
        <v>6</v>
      </c>
      <c r="W4599">
        <v>7</v>
      </c>
      <c r="X4599">
        <v>3</v>
      </c>
      <c r="Y4599">
        <v>4</v>
      </c>
      <c r="Z4599">
        <v>9</v>
      </c>
      <c r="AA4599">
        <v>3</v>
      </c>
      <c r="AB4599">
        <v>4</v>
      </c>
      <c r="AC4599">
        <v>0</v>
      </c>
      <c r="AD4599">
        <v>1</v>
      </c>
      <c r="AE4599">
        <f>SUM(M4599:N4599)/SUM(K4599:AD4599)</f>
        <v>0.20370370370370369</v>
      </c>
      <c r="AF4599">
        <f>SUM(S4599,Y4599)/SUM(K4599:AD4599)</f>
        <v>0.25925925925925924</v>
      </c>
      <c r="AG4599">
        <f t="shared" si="302"/>
        <v>0.23148148148148148</v>
      </c>
      <c r="AH4599">
        <f t="shared" si="303"/>
        <v>1.8518518518518517E-2</v>
      </c>
      <c r="AI4599">
        <f t="shared" si="304"/>
        <v>8.3333333333333329E-2</v>
      </c>
      <c r="AJ4599">
        <f t="shared" si="305"/>
        <v>0.20370370370370369</v>
      </c>
    </row>
    <row r="4600" spans="1:38" x14ac:dyDescent="0.2">
      <c r="A4600" t="s">
        <v>2847</v>
      </c>
      <c r="B4600">
        <v>36</v>
      </c>
      <c r="C4600">
        <v>73</v>
      </c>
      <c r="D4600">
        <f>C4600-B4600</f>
        <v>37</v>
      </c>
      <c r="E4600">
        <v>0.19400000000000001</v>
      </c>
      <c r="F4600">
        <v>2.1250000000000002E-3</v>
      </c>
      <c r="G4600">
        <v>18</v>
      </c>
      <c r="H4600" t="s">
        <v>35</v>
      </c>
      <c r="I4600" t="s">
        <v>33</v>
      </c>
      <c r="J4600">
        <v>2.915</v>
      </c>
      <c r="K4600">
        <v>1</v>
      </c>
      <c r="L4600">
        <v>0</v>
      </c>
      <c r="M4600">
        <v>4</v>
      </c>
      <c r="N4600">
        <v>3</v>
      </c>
      <c r="O4600">
        <v>0</v>
      </c>
      <c r="P4600">
        <v>0</v>
      </c>
      <c r="Q4600">
        <v>0</v>
      </c>
      <c r="R4600">
        <v>1</v>
      </c>
      <c r="S4600">
        <v>5</v>
      </c>
      <c r="T4600">
        <v>4</v>
      </c>
      <c r="U4600">
        <v>0</v>
      </c>
      <c r="V4600">
        <v>3</v>
      </c>
      <c r="W4600">
        <v>0</v>
      </c>
      <c r="X4600">
        <v>1</v>
      </c>
      <c r="Y4600">
        <v>2</v>
      </c>
      <c r="Z4600">
        <v>1</v>
      </c>
      <c r="AA4600">
        <v>1</v>
      </c>
      <c r="AB4600">
        <v>1</v>
      </c>
      <c r="AC4600">
        <v>0</v>
      </c>
      <c r="AD4600">
        <v>0</v>
      </c>
      <c r="AE4600">
        <f>SUM(M4600:N4600)/SUM(K4600:AD4600)</f>
        <v>0.25925925925925924</v>
      </c>
      <c r="AF4600">
        <f>SUM(S4600,Y4600)/SUM(K4600:AD4600)</f>
        <v>0.25925925925925924</v>
      </c>
      <c r="AG4600">
        <f t="shared" si="302"/>
        <v>3.7037037037037035E-2</v>
      </c>
      <c r="AH4600">
        <f t="shared" si="303"/>
        <v>0</v>
      </c>
      <c r="AI4600">
        <f t="shared" si="304"/>
        <v>0.22222222222222221</v>
      </c>
      <c r="AJ4600">
        <f t="shared" si="305"/>
        <v>0.22222222222222221</v>
      </c>
    </row>
    <row r="4601" spans="1:38" x14ac:dyDescent="0.2">
      <c r="A4601" t="s">
        <v>2083</v>
      </c>
      <c r="B4601">
        <v>116</v>
      </c>
      <c r="C4601">
        <v>365</v>
      </c>
      <c r="D4601">
        <f>C4601-B4601</f>
        <v>249</v>
      </c>
      <c r="E4601">
        <v>0.15579999999999999</v>
      </c>
      <c r="F4601" s="1">
        <v>9.9999999999999995E-7</v>
      </c>
      <c r="G4601">
        <v>6</v>
      </c>
      <c r="H4601" t="s">
        <v>35</v>
      </c>
      <c r="I4601" t="s">
        <v>33</v>
      </c>
      <c r="J4601">
        <v>2.5529999999999999</v>
      </c>
      <c r="K4601">
        <v>3</v>
      </c>
      <c r="L4601">
        <v>0</v>
      </c>
      <c r="M4601">
        <v>9</v>
      </c>
      <c r="N4601">
        <v>13</v>
      </c>
      <c r="O4601">
        <v>2</v>
      </c>
      <c r="P4601">
        <v>11</v>
      </c>
      <c r="Q4601">
        <v>2</v>
      </c>
      <c r="R4601">
        <v>2</v>
      </c>
      <c r="S4601">
        <v>25</v>
      </c>
      <c r="T4601">
        <v>9</v>
      </c>
      <c r="U4601">
        <v>3</v>
      </c>
      <c r="V4601">
        <v>12</v>
      </c>
      <c r="W4601">
        <v>10</v>
      </c>
      <c r="X4601">
        <v>7</v>
      </c>
      <c r="Y4601">
        <v>9</v>
      </c>
      <c r="Z4601">
        <v>6</v>
      </c>
      <c r="AA4601">
        <v>5</v>
      </c>
      <c r="AB4601">
        <v>1</v>
      </c>
      <c r="AC4601">
        <v>0</v>
      </c>
      <c r="AD4601">
        <v>2</v>
      </c>
      <c r="AE4601">
        <f>SUM(M4601:N4601)/SUM(K4601:AD4601)</f>
        <v>0.16793893129770993</v>
      </c>
      <c r="AF4601">
        <f>SUM(S4601,Y4601)/SUM(K4601:AD4601)</f>
        <v>0.25954198473282442</v>
      </c>
      <c r="AG4601">
        <f t="shared" si="302"/>
        <v>0.18320610687022901</v>
      </c>
      <c r="AH4601">
        <f t="shared" si="303"/>
        <v>3.0534351145038167E-2</v>
      </c>
      <c r="AI4601">
        <f t="shared" si="304"/>
        <v>0.11450381679389313</v>
      </c>
      <c r="AJ4601">
        <f t="shared" si="305"/>
        <v>0.24427480916030533</v>
      </c>
    </row>
    <row r="4602" spans="1:38" x14ac:dyDescent="0.2">
      <c r="A4602" t="s">
        <v>1422</v>
      </c>
      <c r="B4602">
        <v>235</v>
      </c>
      <c r="C4602">
        <v>718</v>
      </c>
      <c r="D4602">
        <f>C4602-B4602</f>
        <v>483</v>
      </c>
      <c r="E4602">
        <v>1.2503</v>
      </c>
      <c r="F4602">
        <v>0.57593099999999997</v>
      </c>
      <c r="G4602">
        <v>90</v>
      </c>
      <c r="H4602" t="s">
        <v>35</v>
      </c>
      <c r="I4602" t="s">
        <v>321</v>
      </c>
      <c r="J4602">
        <v>2.573</v>
      </c>
      <c r="K4602">
        <v>7</v>
      </c>
      <c r="L4602">
        <v>0</v>
      </c>
      <c r="M4602">
        <v>19</v>
      </c>
      <c r="N4602">
        <v>18</v>
      </c>
      <c r="O4602">
        <v>2</v>
      </c>
      <c r="P4602">
        <v>22</v>
      </c>
      <c r="Q4602">
        <v>3</v>
      </c>
      <c r="R4602">
        <v>3</v>
      </c>
      <c r="S4602">
        <v>28</v>
      </c>
      <c r="T4602">
        <v>6</v>
      </c>
      <c r="U4602">
        <v>1</v>
      </c>
      <c r="V4602">
        <v>13</v>
      </c>
      <c r="W4602">
        <v>6</v>
      </c>
      <c r="X4602">
        <v>11</v>
      </c>
      <c r="Y4602">
        <v>19</v>
      </c>
      <c r="Z4602">
        <v>6</v>
      </c>
      <c r="AA4602">
        <v>5</v>
      </c>
      <c r="AB4602">
        <v>10</v>
      </c>
      <c r="AC4602">
        <v>0</v>
      </c>
      <c r="AD4602">
        <v>2</v>
      </c>
      <c r="AE4602">
        <f>SUM(M4602:N4602)/SUM(K4602:AD4602)</f>
        <v>0.20441988950276244</v>
      </c>
      <c r="AF4602">
        <f>SUM(S4602,Y4602)/SUM(K4602:AD4602)</f>
        <v>0.25966850828729282</v>
      </c>
      <c r="AG4602">
        <f t="shared" si="302"/>
        <v>0.19337016574585636</v>
      </c>
      <c r="AH4602">
        <f t="shared" si="303"/>
        <v>2.2099447513812154E-2</v>
      </c>
      <c r="AI4602">
        <f t="shared" si="304"/>
        <v>0.11049723756906077</v>
      </c>
      <c r="AJ4602">
        <f t="shared" si="305"/>
        <v>0.20994475138121546</v>
      </c>
    </row>
    <row r="4603" spans="1:38" x14ac:dyDescent="0.2">
      <c r="A4603" t="s">
        <v>3308</v>
      </c>
      <c r="B4603">
        <v>442</v>
      </c>
      <c r="C4603">
        <v>773</v>
      </c>
      <c r="D4603">
        <f>C4603-B4603</f>
        <v>331</v>
      </c>
      <c r="E4603">
        <v>0.1497</v>
      </c>
      <c r="F4603">
        <v>7.4299999999999995E-4</v>
      </c>
      <c r="G4603">
        <v>6</v>
      </c>
      <c r="H4603" t="s">
        <v>35</v>
      </c>
      <c r="I4603" t="s">
        <v>100</v>
      </c>
      <c r="J4603">
        <v>2.2149999999999999</v>
      </c>
      <c r="K4603">
        <v>2</v>
      </c>
      <c r="L4603">
        <v>1</v>
      </c>
      <c r="M4603">
        <v>15</v>
      </c>
      <c r="N4603">
        <v>24</v>
      </c>
      <c r="O4603">
        <v>1</v>
      </c>
      <c r="P4603">
        <v>13</v>
      </c>
      <c r="Q4603">
        <v>2</v>
      </c>
      <c r="R4603">
        <v>2</v>
      </c>
      <c r="S4603">
        <v>23</v>
      </c>
      <c r="T4603">
        <v>3</v>
      </c>
      <c r="U4603">
        <v>1</v>
      </c>
      <c r="V4603">
        <v>20</v>
      </c>
      <c r="W4603">
        <v>3</v>
      </c>
      <c r="X4603">
        <v>10</v>
      </c>
      <c r="Y4603">
        <v>24</v>
      </c>
      <c r="Z4603">
        <v>19</v>
      </c>
      <c r="AA4603">
        <v>9</v>
      </c>
      <c r="AB4603">
        <v>8</v>
      </c>
      <c r="AC4603">
        <v>0</v>
      </c>
      <c r="AD4603">
        <v>1</v>
      </c>
      <c r="AE4603">
        <f>SUM(M4603:N4603)/SUM(K4603:AD4603)</f>
        <v>0.21546961325966851</v>
      </c>
      <c r="AF4603">
        <f>SUM(S4603,Y4603)/SUM(K4603:AD4603)</f>
        <v>0.25966850828729282</v>
      </c>
      <c r="AG4603">
        <f t="shared" si="302"/>
        <v>9.9447513812154692E-2</v>
      </c>
      <c r="AH4603">
        <f t="shared" si="303"/>
        <v>1.1049723756906077E-2</v>
      </c>
      <c r="AI4603">
        <f t="shared" si="304"/>
        <v>7.7348066298342538E-2</v>
      </c>
      <c r="AJ4603">
        <f t="shared" si="305"/>
        <v>0.33701657458563539</v>
      </c>
    </row>
    <row r="4604" spans="1:38" x14ac:dyDescent="0.2">
      <c r="A4604" t="s">
        <v>3137</v>
      </c>
      <c r="B4604">
        <v>71</v>
      </c>
      <c r="C4604">
        <v>154</v>
      </c>
      <c r="D4604">
        <f>C4604-B4604</f>
        <v>83</v>
      </c>
      <c r="E4604">
        <v>0.1409</v>
      </c>
      <c r="F4604">
        <v>2.245E-3</v>
      </c>
      <c r="G4604">
        <v>6</v>
      </c>
      <c r="H4604" t="s">
        <v>46</v>
      </c>
      <c r="I4604" t="s">
        <v>33</v>
      </c>
      <c r="J4604">
        <v>2.52</v>
      </c>
      <c r="K4604">
        <v>2</v>
      </c>
      <c r="L4604">
        <v>0</v>
      </c>
      <c r="M4604">
        <v>4</v>
      </c>
      <c r="N4604">
        <v>5</v>
      </c>
      <c r="O4604">
        <v>1</v>
      </c>
      <c r="P4604">
        <v>9</v>
      </c>
      <c r="Q4604">
        <v>0</v>
      </c>
      <c r="R4604">
        <v>0</v>
      </c>
      <c r="S4604">
        <v>3</v>
      </c>
      <c r="T4604">
        <v>3</v>
      </c>
      <c r="U4604">
        <v>1</v>
      </c>
      <c r="V4604">
        <v>3</v>
      </c>
      <c r="W4604">
        <v>1</v>
      </c>
      <c r="X4604">
        <v>3</v>
      </c>
      <c r="Y4604">
        <v>10</v>
      </c>
      <c r="Z4604">
        <v>2</v>
      </c>
      <c r="AA4604">
        <v>2</v>
      </c>
      <c r="AB4604">
        <v>0</v>
      </c>
      <c r="AC4604">
        <v>0</v>
      </c>
      <c r="AD4604">
        <v>1</v>
      </c>
      <c r="AE4604">
        <f>SUM(M4604:N4604)/SUM(K4604:AD4604)</f>
        <v>0.18</v>
      </c>
      <c r="AF4604">
        <f>SUM(S4604,Y4604)/SUM(K4604:AD4604)</f>
        <v>0.26</v>
      </c>
      <c r="AG4604">
        <f t="shared" si="302"/>
        <v>0.24</v>
      </c>
      <c r="AH4604">
        <f t="shared" si="303"/>
        <v>0.04</v>
      </c>
      <c r="AI4604">
        <f t="shared" si="304"/>
        <v>0.08</v>
      </c>
      <c r="AJ4604">
        <f t="shared" si="305"/>
        <v>0.2</v>
      </c>
      <c r="AK4604">
        <v>1</v>
      </c>
      <c r="AL4604">
        <v>0</v>
      </c>
    </row>
    <row r="4605" spans="1:38" x14ac:dyDescent="0.2">
      <c r="A4605" t="s">
        <v>1730</v>
      </c>
      <c r="B4605">
        <v>956</v>
      </c>
      <c r="C4605">
        <v>1281</v>
      </c>
      <c r="D4605">
        <f>C4605-B4605</f>
        <v>325</v>
      </c>
      <c r="E4605">
        <v>0.17910000000000001</v>
      </c>
      <c r="F4605">
        <v>1.47E-4</v>
      </c>
      <c r="G4605">
        <v>18</v>
      </c>
      <c r="H4605" t="s">
        <v>35</v>
      </c>
      <c r="I4605" t="s">
        <v>44</v>
      </c>
      <c r="J4605">
        <v>2.5310000000000001</v>
      </c>
      <c r="K4605">
        <v>2</v>
      </c>
      <c r="L4605">
        <v>0</v>
      </c>
      <c r="M4605">
        <v>13</v>
      </c>
      <c r="N4605">
        <v>20</v>
      </c>
      <c r="O4605">
        <v>6</v>
      </c>
      <c r="P4605">
        <v>10</v>
      </c>
      <c r="Q4605">
        <v>4</v>
      </c>
      <c r="R4605">
        <v>6</v>
      </c>
      <c r="S4605">
        <v>31</v>
      </c>
      <c r="T4605">
        <v>2</v>
      </c>
      <c r="U4605">
        <v>4</v>
      </c>
      <c r="V4605">
        <v>10</v>
      </c>
      <c r="W4605">
        <v>4</v>
      </c>
      <c r="X4605">
        <v>8</v>
      </c>
      <c r="Y4605">
        <v>8</v>
      </c>
      <c r="Z4605">
        <v>12</v>
      </c>
      <c r="AA4605">
        <v>2</v>
      </c>
      <c r="AB4605">
        <v>4</v>
      </c>
      <c r="AC4605">
        <v>0</v>
      </c>
      <c r="AD4605">
        <v>4</v>
      </c>
      <c r="AE4605">
        <f>SUM(M4605:N4605)/SUM(K4605:AD4605)</f>
        <v>0.22</v>
      </c>
      <c r="AF4605">
        <f>SUM(S4605,Y4605)/SUM(K4605:AD4605)</f>
        <v>0.26</v>
      </c>
      <c r="AG4605">
        <f t="shared" si="302"/>
        <v>0.10666666666666667</v>
      </c>
      <c r="AH4605">
        <f t="shared" si="303"/>
        <v>6.6666666666666666E-2</v>
      </c>
      <c r="AI4605">
        <f t="shared" si="304"/>
        <v>0.10666666666666667</v>
      </c>
      <c r="AJ4605">
        <f t="shared" si="305"/>
        <v>0.24</v>
      </c>
    </row>
    <row r="4606" spans="1:38" x14ac:dyDescent="0.2">
      <c r="A4606" t="s">
        <v>369</v>
      </c>
      <c r="B4606">
        <v>31</v>
      </c>
      <c r="C4606">
        <v>449</v>
      </c>
      <c r="D4606">
        <f>C4606-B4606</f>
        <v>418</v>
      </c>
      <c r="E4606">
        <v>0.33139999999999997</v>
      </c>
      <c r="F4606">
        <v>1.2999999999999999E-5</v>
      </c>
      <c r="G4606">
        <v>66</v>
      </c>
      <c r="H4606" t="s">
        <v>32</v>
      </c>
      <c r="I4606" t="s">
        <v>49</v>
      </c>
      <c r="J4606">
        <v>2.46</v>
      </c>
      <c r="K4606">
        <v>7</v>
      </c>
      <c r="L4606">
        <v>1</v>
      </c>
      <c r="M4606">
        <v>23</v>
      </c>
      <c r="N4606">
        <v>13</v>
      </c>
      <c r="O4606">
        <v>1</v>
      </c>
      <c r="P4606">
        <v>17</v>
      </c>
      <c r="Q4606">
        <v>1</v>
      </c>
      <c r="R4606">
        <v>3</v>
      </c>
      <c r="S4606">
        <v>33</v>
      </c>
      <c r="T4606">
        <v>3</v>
      </c>
      <c r="U4606">
        <v>0</v>
      </c>
      <c r="V4606">
        <v>6</v>
      </c>
      <c r="W4606">
        <v>12</v>
      </c>
      <c r="X4606">
        <v>5</v>
      </c>
      <c r="Y4606">
        <v>6</v>
      </c>
      <c r="Z4606">
        <v>8</v>
      </c>
      <c r="AA4606">
        <v>8</v>
      </c>
      <c r="AB4606">
        <v>3</v>
      </c>
      <c r="AC4606">
        <v>0</v>
      </c>
      <c r="AD4606">
        <v>0</v>
      </c>
      <c r="AE4606">
        <f>SUM(M4606:N4606)/SUM(K4606:AD4606)</f>
        <v>0.24</v>
      </c>
      <c r="AF4606">
        <f>SUM(S4606,Y4606)/SUM(K4606:AD4606)</f>
        <v>0.26</v>
      </c>
      <c r="AG4606">
        <f t="shared" si="302"/>
        <v>0.24</v>
      </c>
      <c r="AH4606">
        <f t="shared" si="303"/>
        <v>6.6666666666666671E-3</v>
      </c>
      <c r="AI4606">
        <f t="shared" si="304"/>
        <v>0.06</v>
      </c>
      <c r="AJ4606">
        <f t="shared" si="305"/>
        <v>0.19333333333333333</v>
      </c>
      <c r="AK4606">
        <v>7</v>
      </c>
      <c r="AL4606">
        <v>1</v>
      </c>
    </row>
    <row r="4607" spans="1:38" x14ac:dyDescent="0.2">
      <c r="A4607" t="s">
        <v>3240</v>
      </c>
      <c r="B4607">
        <v>37</v>
      </c>
      <c r="C4607">
        <v>276</v>
      </c>
      <c r="D4607">
        <f>C4607-B4607</f>
        <v>239</v>
      </c>
      <c r="E4607">
        <v>0.33329999999999999</v>
      </c>
      <c r="F4607">
        <v>8.2999999999999998E-5</v>
      </c>
      <c r="G4607">
        <v>66</v>
      </c>
      <c r="H4607" t="s">
        <v>46</v>
      </c>
      <c r="I4607" t="s">
        <v>40</v>
      </c>
      <c r="J4607">
        <v>2.1190000000000002</v>
      </c>
      <c r="K4607">
        <v>4</v>
      </c>
      <c r="L4607">
        <v>0</v>
      </c>
      <c r="M4607">
        <v>10</v>
      </c>
      <c r="N4607">
        <v>22</v>
      </c>
      <c r="O4607">
        <v>1</v>
      </c>
      <c r="P4607">
        <v>8</v>
      </c>
      <c r="Q4607">
        <v>3</v>
      </c>
      <c r="R4607">
        <v>3</v>
      </c>
      <c r="S4607">
        <v>18</v>
      </c>
      <c r="T4607">
        <v>2</v>
      </c>
      <c r="U4607">
        <v>0</v>
      </c>
      <c r="V4607">
        <v>12</v>
      </c>
      <c r="W4607">
        <v>5</v>
      </c>
      <c r="X4607">
        <v>5</v>
      </c>
      <c r="Y4607">
        <v>14</v>
      </c>
      <c r="Z4607">
        <v>6</v>
      </c>
      <c r="AA4607">
        <v>4</v>
      </c>
      <c r="AB4607">
        <v>3</v>
      </c>
      <c r="AC4607">
        <v>1</v>
      </c>
      <c r="AD4607">
        <v>2</v>
      </c>
      <c r="AE4607">
        <f>SUM(M4607:N4607)/SUM(K4607:AD4607)</f>
        <v>0.26016260162601629</v>
      </c>
      <c r="AF4607">
        <f>SUM(S4607,Y4607)/SUM(K4607:AD4607)</f>
        <v>0.26016260162601629</v>
      </c>
      <c r="AG4607">
        <f t="shared" si="302"/>
        <v>0.13821138211382114</v>
      </c>
      <c r="AH4607">
        <f t="shared" si="303"/>
        <v>3.2520325203252036E-2</v>
      </c>
      <c r="AI4607">
        <f t="shared" si="304"/>
        <v>6.5040650406504072E-2</v>
      </c>
      <c r="AJ4607">
        <f t="shared" si="305"/>
        <v>0.24390243902439024</v>
      </c>
      <c r="AK4607">
        <v>2</v>
      </c>
      <c r="AL4607">
        <v>0</v>
      </c>
    </row>
    <row r="4608" spans="1:38" x14ac:dyDescent="0.2">
      <c r="A4608" t="s">
        <v>2195</v>
      </c>
      <c r="B4608">
        <v>35</v>
      </c>
      <c r="C4608">
        <v>199</v>
      </c>
      <c r="D4608">
        <f>C4608-B4608</f>
        <v>164</v>
      </c>
      <c r="E4608">
        <v>0.27650000000000002</v>
      </c>
      <c r="F4608">
        <v>9.7339999999999996E-3</v>
      </c>
      <c r="G4608">
        <v>54</v>
      </c>
      <c r="H4608" t="s">
        <v>35</v>
      </c>
      <c r="I4608" t="s">
        <v>44</v>
      </c>
      <c r="J4608">
        <v>3.0379999999999998</v>
      </c>
      <c r="K4608">
        <v>3</v>
      </c>
      <c r="L4608">
        <v>0</v>
      </c>
      <c r="M4608">
        <v>5</v>
      </c>
      <c r="N4608">
        <v>9</v>
      </c>
      <c r="O4608">
        <v>2</v>
      </c>
      <c r="P4608">
        <v>9</v>
      </c>
      <c r="Q4608">
        <v>2</v>
      </c>
      <c r="R4608">
        <v>5</v>
      </c>
      <c r="S4608">
        <v>17</v>
      </c>
      <c r="T4608">
        <v>3</v>
      </c>
      <c r="U4608">
        <v>0</v>
      </c>
      <c r="V4608">
        <v>6</v>
      </c>
      <c r="W4608">
        <v>5</v>
      </c>
      <c r="X4608">
        <v>1</v>
      </c>
      <c r="Y4608">
        <v>8</v>
      </c>
      <c r="Z4608">
        <v>7</v>
      </c>
      <c r="AA4608">
        <v>8</v>
      </c>
      <c r="AB4608">
        <v>5</v>
      </c>
      <c r="AC4608">
        <v>0</v>
      </c>
      <c r="AD4608">
        <v>1</v>
      </c>
      <c r="AE4608">
        <f>SUM(M4608:N4608)/SUM(K4608:AD4608)</f>
        <v>0.14583333333333334</v>
      </c>
      <c r="AF4608">
        <f>SUM(S4608,Y4608)/SUM(K4608:AD4608)</f>
        <v>0.26041666666666669</v>
      </c>
      <c r="AG4608">
        <f t="shared" si="302"/>
        <v>0.17708333333333334</v>
      </c>
      <c r="AH4608">
        <f t="shared" si="303"/>
        <v>3.125E-2</v>
      </c>
      <c r="AI4608">
        <f t="shared" si="304"/>
        <v>0.13541666666666666</v>
      </c>
      <c r="AJ4608">
        <f t="shared" si="305"/>
        <v>0.25</v>
      </c>
    </row>
    <row r="4609" spans="1:38" x14ac:dyDescent="0.2">
      <c r="A4609" t="s">
        <v>1003</v>
      </c>
      <c r="B4609">
        <v>15</v>
      </c>
      <c r="C4609">
        <v>208</v>
      </c>
      <c r="D4609">
        <f>C4609-B4609</f>
        <v>193</v>
      </c>
      <c r="E4609">
        <v>0.32119999999999999</v>
      </c>
      <c r="F4609">
        <v>2.5000000000000001E-4</v>
      </c>
      <c r="G4609">
        <v>66</v>
      </c>
      <c r="H4609" t="s">
        <v>35</v>
      </c>
      <c r="I4609" t="s">
        <v>210</v>
      </c>
      <c r="J4609">
        <v>2.528</v>
      </c>
      <c r="K4609">
        <v>3</v>
      </c>
      <c r="L4609">
        <v>0</v>
      </c>
      <c r="M4609">
        <v>15</v>
      </c>
      <c r="N4609">
        <v>9</v>
      </c>
      <c r="O4609">
        <v>1</v>
      </c>
      <c r="P4609">
        <v>7</v>
      </c>
      <c r="Q4609">
        <v>2</v>
      </c>
      <c r="R4609">
        <v>2</v>
      </c>
      <c r="S4609">
        <v>14</v>
      </c>
      <c r="T4609">
        <v>5</v>
      </c>
      <c r="U4609">
        <v>0</v>
      </c>
      <c r="V4609">
        <v>4</v>
      </c>
      <c r="W4609">
        <v>7</v>
      </c>
      <c r="X4609">
        <v>7</v>
      </c>
      <c r="Y4609">
        <v>17</v>
      </c>
      <c r="Z4609">
        <v>10</v>
      </c>
      <c r="AA4609">
        <v>6</v>
      </c>
      <c r="AB4609">
        <v>5</v>
      </c>
      <c r="AC4609">
        <v>2</v>
      </c>
      <c r="AD4609">
        <v>3</v>
      </c>
      <c r="AE4609">
        <f>SUM(M4609:N4609)/SUM(K4609:AD4609)</f>
        <v>0.20168067226890757</v>
      </c>
      <c r="AF4609">
        <f>SUM(S4609,Y4609)/SUM(K4609:AD4609)</f>
        <v>0.26050420168067229</v>
      </c>
      <c r="AG4609">
        <f t="shared" si="302"/>
        <v>0.14285714285714285</v>
      </c>
      <c r="AH4609">
        <f t="shared" si="303"/>
        <v>5.0420168067226892E-2</v>
      </c>
      <c r="AI4609">
        <f t="shared" si="304"/>
        <v>0.10084033613445378</v>
      </c>
      <c r="AJ4609">
        <f t="shared" si="305"/>
        <v>0.24369747899159663</v>
      </c>
      <c r="AK4609">
        <v>1</v>
      </c>
      <c r="AL4609">
        <v>0</v>
      </c>
    </row>
    <row r="4610" spans="1:38" x14ac:dyDescent="0.2">
      <c r="A4610" t="s">
        <v>1450</v>
      </c>
      <c r="B4610">
        <v>18</v>
      </c>
      <c r="C4610">
        <v>281</v>
      </c>
      <c r="D4610">
        <f>C4610-B4610</f>
        <v>263</v>
      </c>
      <c r="E4610">
        <v>0.2089</v>
      </c>
      <c r="F4610">
        <v>2.6979999999999999E-3</v>
      </c>
      <c r="G4610">
        <v>30</v>
      </c>
      <c r="H4610" t="s">
        <v>46</v>
      </c>
      <c r="I4610" t="s">
        <v>36</v>
      </c>
      <c r="J4610">
        <v>2.4540000000000002</v>
      </c>
      <c r="K4610">
        <v>2</v>
      </c>
      <c r="L4610">
        <v>0</v>
      </c>
      <c r="M4610">
        <v>8</v>
      </c>
      <c r="N4610">
        <v>23</v>
      </c>
      <c r="O4610">
        <v>3</v>
      </c>
      <c r="P4610">
        <v>11</v>
      </c>
      <c r="Q4610">
        <v>4</v>
      </c>
      <c r="R4610">
        <v>4</v>
      </c>
      <c r="S4610">
        <v>22</v>
      </c>
      <c r="T4610">
        <v>3</v>
      </c>
      <c r="U4610">
        <v>1</v>
      </c>
      <c r="V4610">
        <v>13</v>
      </c>
      <c r="W4610">
        <v>4</v>
      </c>
      <c r="X4610">
        <v>7</v>
      </c>
      <c r="Y4610">
        <v>15</v>
      </c>
      <c r="Z4610">
        <v>4</v>
      </c>
      <c r="AA4610">
        <v>7</v>
      </c>
      <c r="AB4610">
        <v>8</v>
      </c>
      <c r="AC4610">
        <v>0</v>
      </c>
      <c r="AD4610">
        <v>3</v>
      </c>
      <c r="AE4610">
        <f>SUM(M4610:N4610)/SUM(K4610:AD4610)</f>
        <v>0.21830985915492956</v>
      </c>
      <c r="AF4610">
        <f>SUM(S4610,Y4610)/SUM(K4610:AD4610)</f>
        <v>0.26056338028169013</v>
      </c>
      <c r="AG4610">
        <f t="shared" si="302"/>
        <v>0.11971830985915492</v>
      </c>
      <c r="AH4610">
        <f t="shared" si="303"/>
        <v>4.2253521126760563E-2</v>
      </c>
      <c r="AI4610">
        <f t="shared" si="304"/>
        <v>0.11267605633802817</v>
      </c>
      <c r="AJ4610">
        <f t="shared" si="305"/>
        <v>0.24647887323943662</v>
      </c>
      <c r="AK4610">
        <v>4</v>
      </c>
      <c r="AL4610">
        <v>0</v>
      </c>
    </row>
    <row r="4611" spans="1:38" x14ac:dyDescent="0.2">
      <c r="A4611" t="s">
        <v>1423</v>
      </c>
      <c r="B4611">
        <v>267</v>
      </c>
      <c r="C4611">
        <v>333</v>
      </c>
      <c r="D4611">
        <f>C4611-B4611</f>
        <v>66</v>
      </c>
      <c r="E4611">
        <v>0.29120000000000001</v>
      </c>
      <c r="F4611">
        <v>1.6720000000000001E-3</v>
      </c>
      <c r="G4611">
        <v>54</v>
      </c>
      <c r="H4611" t="s">
        <v>35</v>
      </c>
      <c r="I4611" t="s">
        <v>40</v>
      </c>
      <c r="J4611">
        <v>3.2869999999999999</v>
      </c>
      <c r="K4611">
        <v>6</v>
      </c>
      <c r="L4611">
        <v>0</v>
      </c>
      <c r="M4611">
        <v>3</v>
      </c>
      <c r="N4611">
        <v>3</v>
      </c>
      <c r="O4611">
        <v>3</v>
      </c>
      <c r="P4611">
        <v>2</v>
      </c>
      <c r="Q4611">
        <v>1</v>
      </c>
      <c r="R4611">
        <v>2</v>
      </c>
      <c r="S4611">
        <v>8</v>
      </c>
      <c r="T4611">
        <v>0</v>
      </c>
      <c r="U4611">
        <v>1</v>
      </c>
      <c r="V4611">
        <v>3</v>
      </c>
      <c r="W4611">
        <v>4</v>
      </c>
      <c r="X4611">
        <v>0</v>
      </c>
      <c r="Y4611">
        <v>4</v>
      </c>
      <c r="Z4611">
        <v>4</v>
      </c>
      <c r="AA4611">
        <v>0</v>
      </c>
      <c r="AB4611">
        <v>2</v>
      </c>
      <c r="AC4611">
        <v>0</v>
      </c>
      <c r="AD4611">
        <v>0</v>
      </c>
      <c r="AE4611">
        <f>SUM(M4611:N4611)/SUM(K4611:AD4611)</f>
        <v>0.13043478260869565</v>
      </c>
      <c r="AF4611">
        <f>SUM(S4611,Y4611)/SUM(K4611:AD4611)</f>
        <v>0.2608695652173913</v>
      </c>
      <c r="AG4611">
        <f t="shared" ref="AG4611:AG4674" si="306">SUM(P4611,K4611,W4611)/SUM(K4611:AD4611)</f>
        <v>0.2608695652173913</v>
      </c>
      <c r="AH4611">
        <f t="shared" ref="AH4611:AH4674" si="307">SUM(AC4611,AD4611,O4611)/SUM(K4611:AD4611)</f>
        <v>6.5217391304347824E-2</v>
      </c>
      <c r="AI4611">
        <f t="shared" ref="AI4611:AI4674" si="308">SUM(R4611,T4611,AB4611,U4611)/SUM(K4611:AD4611)</f>
        <v>0.10869565217391304</v>
      </c>
      <c r="AJ4611">
        <f t="shared" ref="AJ4611:AJ4674" si="309">SUM(Q4611,X4611,V4611,AA4611,Z4611,L4611)/SUM(K4611:AD4611)</f>
        <v>0.17391304347826086</v>
      </c>
    </row>
    <row r="4612" spans="1:38" x14ac:dyDescent="0.2">
      <c r="A4612" t="s">
        <v>2555</v>
      </c>
      <c r="B4612">
        <v>63</v>
      </c>
      <c r="C4612">
        <v>315</v>
      </c>
      <c r="D4612">
        <f>C4612-B4612</f>
        <v>252</v>
      </c>
      <c r="E4612">
        <v>0.3372</v>
      </c>
      <c r="F4612" t="s">
        <v>644</v>
      </c>
      <c r="G4612">
        <v>66</v>
      </c>
      <c r="H4612" t="s">
        <v>35</v>
      </c>
      <c r="I4612" t="s">
        <v>40</v>
      </c>
      <c r="J4612">
        <v>2.5129999999999999</v>
      </c>
      <c r="K4612">
        <v>6</v>
      </c>
      <c r="L4612">
        <v>3</v>
      </c>
      <c r="M4612">
        <v>5</v>
      </c>
      <c r="N4612">
        <v>10</v>
      </c>
      <c r="O4612">
        <v>0</v>
      </c>
      <c r="P4612">
        <v>3</v>
      </c>
      <c r="Q4612">
        <v>5</v>
      </c>
      <c r="R4612">
        <v>2</v>
      </c>
      <c r="S4612">
        <v>18</v>
      </c>
      <c r="T4612">
        <v>5</v>
      </c>
      <c r="U4612">
        <v>0</v>
      </c>
      <c r="V4612">
        <v>14</v>
      </c>
      <c r="W4612">
        <v>5</v>
      </c>
      <c r="X4612">
        <v>6</v>
      </c>
      <c r="Y4612">
        <v>12</v>
      </c>
      <c r="Z4612">
        <v>11</v>
      </c>
      <c r="AA4612">
        <v>4</v>
      </c>
      <c r="AB4612">
        <v>3</v>
      </c>
      <c r="AC4612">
        <v>0</v>
      </c>
      <c r="AD4612">
        <v>3</v>
      </c>
      <c r="AE4612">
        <f>SUM(M4612:N4612)/SUM(K4612:AD4612)</f>
        <v>0.13043478260869565</v>
      </c>
      <c r="AF4612">
        <f>SUM(S4612,Y4612)/SUM(K4612:AD4612)</f>
        <v>0.2608695652173913</v>
      </c>
      <c r="AG4612">
        <f t="shared" si="306"/>
        <v>0.12173913043478261</v>
      </c>
      <c r="AH4612">
        <f t="shared" si="307"/>
        <v>2.6086956521739129E-2</v>
      </c>
      <c r="AI4612">
        <f t="shared" si="308"/>
        <v>8.6956521739130432E-2</v>
      </c>
      <c r="AJ4612">
        <f t="shared" si="309"/>
        <v>0.37391304347826088</v>
      </c>
    </row>
    <row r="4613" spans="1:38" x14ac:dyDescent="0.2">
      <c r="A4613" t="s">
        <v>3188</v>
      </c>
      <c r="B4613">
        <v>374</v>
      </c>
      <c r="C4613">
        <v>397</v>
      </c>
      <c r="D4613">
        <f>C4613-B4613</f>
        <v>23</v>
      </c>
      <c r="E4613">
        <v>0.1734</v>
      </c>
      <c r="F4613">
        <v>2.6400000000000002E-4</v>
      </c>
      <c r="G4613">
        <v>18</v>
      </c>
      <c r="H4613" t="s">
        <v>35</v>
      </c>
      <c r="I4613" t="s">
        <v>49</v>
      </c>
      <c r="J4613">
        <v>2.9390000000000001</v>
      </c>
      <c r="K4613">
        <v>5</v>
      </c>
      <c r="L4613">
        <v>0</v>
      </c>
      <c r="M4613">
        <v>1</v>
      </c>
      <c r="N4613">
        <v>3</v>
      </c>
      <c r="O4613">
        <v>1</v>
      </c>
      <c r="P4613">
        <v>0</v>
      </c>
      <c r="Q4613">
        <v>1</v>
      </c>
      <c r="R4613">
        <v>0</v>
      </c>
      <c r="S4613">
        <v>6</v>
      </c>
      <c r="T4613">
        <v>1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3</v>
      </c>
      <c r="AE4613">
        <f>SUM(M4613:N4613)/SUM(K4613:AD4613)</f>
        <v>0.17391304347826086</v>
      </c>
      <c r="AF4613">
        <f>SUM(S4613,Y4613)/SUM(K4613:AD4613)</f>
        <v>0.2608695652173913</v>
      </c>
      <c r="AG4613">
        <f t="shared" si="306"/>
        <v>0.21739130434782608</v>
      </c>
      <c r="AH4613">
        <f t="shared" si="307"/>
        <v>0.17391304347826086</v>
      </c>
      <c r="AI4613">
        <f t="shared" si="308"/>
        <v>4.3478260869565216E-2</v>
      </c>
      <c r="AJ4613">
        <f t="shared" si="309"/>
        <v>0.13043478260869565</v>
      </c>
    </row>
    <row r="4614" spans="1:38" x14ac:dyDescent="0.2">
      <c r="A4614" t="s">
        <v>2108</v>
      </c>
      <c r="B4614">
        <v>717</v>
      </c>
      <c r="C4614">
        <v>789</v>
      </c>
      <c r="D4614">
        <f>C4614-B4614</f>
        <v>72</v>
      </c>
      <c r="E4614">
        <v>0.17419999999999999</v>
      </c>
      <c r="F4614">
        <v>5.4100000000000003E-4</v>
      </c>
      <c r="G4614">
        <v>18</v>
      </c>
      <c r="H4614" t="s">
        <v>35</v>
      </c>
      <c r="I4614" t="s">
        <v>65</v>
      </c>
      <c r="J4614">
        <v>2.8260000000000001</v>
      </c>
      <c r="K4614">
        <v>2</v>
      </c>
      <c r="L4614">
        <v>0</v>
      </c>
      <c r="M4614">
        <v>4</v>
      </c>
      <c r="N4614">
        <v>5</v>
      </c>
      <c r="O4614">
        <v>3</v>
      </c>
      <c r="P4614">
        <v>0</v>
      </c>
      <c r="Q4614">
        <v>0</v>
      </c>
      <c r="R4614">
        <v>2</v>
      </c>
      <c r="S4614">
        <v>8</v>
      </c>
      <c r="T4614">
        <v>3</v>
      </c>
      <c r="U4614">
        <v>0</v>
      </c>
      <c r="V4614">
        <v>4</v>
      </c>
      <c r="W4614">
        <v>1</v>
      </c>
      <c r="X4614">
        <v>3</v>
      </c>
      <c r="Y4614">
        <v>4</v>
      </c>
      <c r="Z4614">
        <v>2</v>
      </c>
      <c r="AA4614">
        <v>0</v>
      </c>
      <c r="AB4614">
        <v>1</v>
      </c>
      <c r="AC4614">
        <v>0</v>
      </c>
      <c r="AD4614">
        <v>4</v>
      </c>
      <c r="AE4614">
        <f>SUM(M4614:N4614)/SUM(K4614:AD4614)</f>
        <v>0.19565217391304349</v>
      </c>
      <c r="AF4614">
        <f>SUM(S4614,Y4614)/SUM(K4614:AD4614)</f>
        <v>0.2608695652173913</v>
      </c>
      <c r="AG4614">
        <f t="shared" si="306"/>
        <v>6.5217391304347824E-2</v>
      </c>
      <c r="AH4614">
        <f t="shared" si="307"/>
        <v>0.15217391304347827</v>
      </c>
      <c r="AI4614">
        <f t="shared" si="308"/>
        <v>0.13043478260869565</v>
      </c>
      <c r="AJ4614">
        <f t="shared" si="309"/>
        <v>0.19565217391304349</v>
      </c>
    </row>
    <row r="4615" spans="1:38" x14ac:dyDescent="0.2">
      <c r="A4615" t="s">
        <v>900</v>
      </c>
      <c r="B4615">
        <v>496</v>
      </c>
      <c r="C4615">
        <v>762</v>
      </c>
      <c r="D4615">
        <f>C4615-B4615</f>
        <v>266</v>
      </c>
      <c r="E4615">
        <v>0.2697</v>
      </c>
      <c r="F4615">
        <v>7.7999999999999999E-5</v>
      </c>
      <c r="G4615">
        <v>54</v>
      </c>
      <c r="H4615" t="s">
        <v>46</v>
      </c>
      <c r="I4615" t="s">
        <v>100</v>
      </c>
      <c r="J4615">
        <v>2.7240000000000002</v>
      </c>
      <c r="K4615">
        <v>7</v>
      </c>
      <c r="L4615">
        <v>1</v>
      </c>
      <c r="M4615">
        <v>14</v>
      </c>
      <c r="N4615">
        <v>18</v>
      </c>
      <c r="O4615">
        <v>4</v>
      </c>
      <c r="P4615">
        <v>12</v>
      </c>
      <c r="Q4615">
        <v>1</v>
      </c>
      <c r="R4615">
        <v>3</v>
      </c>
      <c r="S4615">
        <v>23</v>
      </c>
      <c r="T4615">
        <v>11</v>
      </c>
      <c r="U4615">
        <v>0</v>
      </c>
      <c r="V4615">
        <v>9</v>
      </c>
      <c r="W4615">
        <v>6</v>
      </c>
      <c r="X4615">
        <v>9</v>
      </c>
      <c r="Y4615">
        <v>19</v>
      </c>
      <c r="Z4615">
        <v>11</v>
      </c>
      <c r="AA4615">
        <v>6</v>
      </c>
      <c r="AB4615">
        <v>4</v>
      </c>
      <c r="AC4615">
        <v>1</v>
      </c>
      <c r="AD4615">
        <v>2</v>
      </c>
      <c r="AE4615">
        <f>SUM(M4615:N4615)/SUM(K4615:AD4615)</f>
        <v>0.19875776397515527</v>
      </c>
      <c r="AF4615">
        <f>SUM(S4615,Y4615)/SUM(K4615:AD4615)</f>
        <v>0.2608695652173913</v>
      </c>
      <c r="AG4615">
        <f t="shared" si="306"/>
        <v>0.15527950310559005</v>
      </c>
      <c r="AH4615">
        <f t="shared" si="307"/>
        <v>4.3478260869565216E-2</v>
      </c>
      <c r="AI4615">
        <f t="shared" si="308"/>
        <v>0.11180124223602485</v>
      </c>
      <c r="AJ4615">
        <f t="shared" si="309"/>
        <v>0.22981366459627328</v>
      </c>
      <c r="AK4615">
        <v>5</v>
      </c>
      <c r="AL4615">
        <v>0</v>
      </c>
    </row>
    <row r="4616" spans="1:38" x14ac:dyDescent="0.2">
      <c r="A4616" t="s">
        <v>3127</v>
      </c>
      <c r="B4616">
        <v>165</v>
      </c>
      <c r="C4616">
        <v>189</v>
      </c>
      <c r="D4616">
        <f>C4616-B4616</f>
        <v>24</v>
      </c>
      <c r="E4616">
        <v>0.2959</v>
      </c>
      <c r="F4616">
        <v>3.9569999999999996E-3</v>
      </c>
      <c r="G4616">
        <v>54</v>
      </c>
      <c r="H4616" t="s">
        <v>35</v>
      </c>
      <c r="I4616" t="s">
        <v>33</v>
      </c>
      <c r="J4616">
        <v>2.7610000000000001</v>
      </c>
      <c r="K4616">
        <v>0</v>
      </c>
      <c r="L4616">
        <v>0</v>
      </c>
      <c r="M4616">
        <v>1</v>
      </c>
      <c r="N4616">
        <v>5</v>
      </c>
      <c r="O4616">
        <v>0</v>
      </c>
      <c r="P4616">
        <v>0</v>
      </c>
      <c r="Q4616">
        <v>1</v>
      </c>
      <c r="R4616">
        <v>1</v>
      </c>
      <c r="S4616">
        <v>5</v>
      </c>
      <c r="T4616">
        <v>2</v>
      </c>
      <c r="U4616">
        <v>1</v>
      </c>
      <c r="V4616">
        <v>0</v>
      </c>
      <c r="W4616">
        <v>0</v>
      </c>
      <c r="X4616">
        <v>0</v>
      </c>
      <c r="Y4616">
        <v>1</v>
      </c>
      <c r="Z4616">
        <v>2</v>
      </c>
      <c r="AA4616">
        <v>1</v>
      </c>
      <c r="AB4616">
        <v>0</v>
      </c>
      <c r="AC4616">
        <v>1</v>
      </c>
      <c r="AD4616">
        <v>2</v>
      </c>
      <c r="AE4616">
        <f>SUM(M4616:N4616)/SUM(K4616:AD4616)</f>
        <v>0.2608695652173913</v>
      </c>
      <c r="AF4616">
        <f>SUM(S4616,Y4616)/SUM(K4616:AD4616)</f>
        <v>0.2608695652173913</v>
      </c>
      <c r="AG4616">
        <f t="shared" si="306"/>
        <v>0</v>
      </c>
      <c r="AH4616">
        <f t="shared" si="307"/>
        <v>0.13043478260869565</v>
      </c>
      <c r="AI4616">
        <f t="shared" si="308"/>
        <v>0.17391304347826086</v>
      </c>
      <c r="AJ4616">
        <f t="shared" si="309"/>
        <v>0.17391304347826086</v>
      </c>
    </row>
    <row r="4617" spans="1:38" x14ac:dyDescent="0.2">
      <c r="A4617" t="s">
        <v>268</v>
      </c>
      <c r="B4617">
        <v>6</v>
      </c>
      <c r="C4617">
        <v>125</v>
      </c>
      <c r="D4617">
        <f>C4617-B4617</f>
        <v>119</v>
      </c>
      <c r="E4617">
        <v>0.20710000000000001</v>
      </c>
      <c r="F4617">
        <v>2.1100000000000001E-4</v>
      </c>
      <c r="G4617">
        <v>30</v>
      </c>
      <c r="H4617" t="s">
        <v>35</v>
      </c>
      <c r="I4617" t="s">
        <v>49</v>
      </c>
      <c r="J4617">
        <v>2.468</v>
      </c>
      <c r="K4617">
        <v>5</v>
      </c>
      <c r="L4617">
        <v>0</v>
      </c>
      <c r="M4617">
        <v>3</v>
      </c>
      <c r="N4617">
        <v>4</v>
      </c>
      <c r="O4617">
        <v>2</v>
      </c>
      <c r="P4617">
        <v>9</v>
      </c>
      <c r="Q4617">
        <v>2</v>
      </c>
      <c r="R4617">
        <v>0</v>
      </c>
      <c r="S4617">
        <v>10</v>
      </c>
      <c r="T4617">
        <v>2</v>
      </c>
      <c r="U4617">
        <v>0</v>
      </c>
      <c r="V4617">
        <v>6</v>
      </c>
      <c r="W4617">
        <v>3</v>
      </c>
      <c r="X4617">
        <v>5</v>
      </c>
      <c r="Y4617">
        <v>7</v>
      </c>
      <c r="Z4617">
        <v>5</v>
      </c>
      <c r="AA4617">
        <v>1</v>
      </c>
      <c r="AB4617">
        <v>0</v>
      </c>
      <c r="AC4617">
        <v>0</v>
      </c>
      <c r="AD4617">
        <v>1</v>
      </c>
      <c r="AE4617">
        <f>SUM(M4617:N4617)/SUM(K4617:AD4617)</f>
        <v>0.1076923076923077</v>
      </c>
      <c r="AF4617">
        <f>SUM(S4617,Y4617)/SUM(K4617:AD4617)</f>
        <v>0.26153846153846155</v>
      </c>
      <c r="AG4617">
        <f t="shared" si="306"/>
        <v>0.26153846153846155</v>
      </c>
      <c r="AH4617">
        <f t="shared" si="307"/>
        <v>4.6153846153846156E-2</v>
      </c>
      <c r="AI4617">
        <f t="shared" si="308"/>
        <v>3.0769230769230771E-2</v>
      </c>
      <c r="AJ4617">
        <f t="shared" si="309"/>
        <v>0.29230769230769232</v>
      </c>
      <c r="AK4617">
        <v>23</v>
      </c>
      <c r="AL4617">
        <v>0</v>
      </c>
    </row>
    <row r="4618" spans="1:38" x14ac:dyDescent="0.2">
      <c r="A4618" t="s">
        <v>2306</v>
      </c>
      <c r="B4618">
        <v>22</v>
      </c>
      <c r="C4618">
        <v>126</v>
      </c>
      <c r="D4618">
        <f>C4618-B4618</f>
        <v>104</v>
      </c>
      <c r="E4618">
        <v>0.36940000000000001</v>
      </c>
      <c r="F4618">
        <v>2.41E-4</v>
      </c>
      <c r="G4618">
        <v>78</v>
      </c>
      <c r="H4618" t="s">
        <v>35</v>
      </c>
      <c r="I4618" t="s">
        <v>44</v>
      </c>
      <c r="J4618">
        <v>2.645</v>
      </c>
      <c r="K4618">
        <v>2</v>
      </c>
      <c r="L4618">
        <v>1</v>
      </c>
      <c r="M4618">
        <v>3</v>
      </c>
      <c r="N4618">
        <v>10</v>
      </c>
      <c r="O4618">
        <v>0</v>
      </c>
      <c r="P4618">
        <v>7</v>
      </c>
      <c r="Q4618">
        <v>0</v>
      </c>
      <c r="R4618">
        <v>1</v>
      </c>
      <c r="S4618">
        <v>11</v>
      </c>
      <c r="T4618">
        <v>5</v>
      </c>
      <c r="U4618">
        <v>2</v>
      </c>
      <c r="V4618">
        <v>7</v>
      </c>
      <c r="W4618">
        <v>0</v>
      </c>
      <c r="X4618">
        <v>3</v>
      </c>
      <c r="Y4618">
        <v>6</v>
      </c>
      <c r="Z4618">
        <v>2</v>
      </c>
      <c r="AA4618">
        <v>3</v>
      </c>
      <c r="AB4618">
        <v>1</v>
      </c>
      <c r="AC4618">
        <v>0</v>
      </c>
      <c r="AD4618">
        <v>1</v>
      </c>
      <c r="AE4618">
        <f>SUM(M4618:N4618)/SUM(K4618:AD4618)</f>
        <v>0.2</v>
      </c>
      <c r="AF4618">
        <f>SUM(S4618,Y4618)/SUM(K4618:AD4618)</f>
        <v>0.26153846153846155</v>
      </c>
      <c r="AG4618">
        <f t="shared" si="306"/>
        <v>0.13846153846153847</v>
      </c>
      <c r="AH4618">
        <f t="shared" si="307"/>
        <v>1.5384615384615385E-2</v>
      </c>
      <c r="AI4618">
        <f t="shared" si="308"/>
        <v>0.13846153846153847</v>
      </c>
      <c r="AJ4618">
        <f t="shared" si="309"/>
        <v>0.24615384615384617</v>
      </c>
    </row>
    <row r="4619" spans="1:38" x14ac:dyDescent="0.2">
      <c r="A4619" t="s">
        <v>2806</v>
      </c>
      <c r="B4619">
        <v>30</v>
      </c>
      <c r="C4619">
        <v>317</v>
      </c>
      <c r="D4619">
        <f>C4619-B4619</f>
        <v>287</v>
      </c>
      <c r="E4619">
        <v>0.24859999999999999</v>
      </c>
      <c r="F4619">
        <v>4.8999999999999998E-5</v>
      </c>
      <c r="G4619">
        <v>42</v>
      </c>
      <c r="H4619" t="s">
        <v>35</v>
      </c>
      <c r="I4619" t="s">
        <v>51</v>
      </c>
      <c r="J4619">
        <v>2.556</v>
      </c>
      <c r="K4619">
        <v>6</v>
      </c>
      <c r="L4619">
        <v>2</v>
      </c>
      <c r="M4619">
        <v>11</v>
      </c>
      <c r="N4619">
        <v>12</v>
      </c>
      <c r="O4619">
        <v>0</v>
      </c>
      <c r="P4619">
        <v>11</v>
      </c>
      <c r="Q4619">
        <v>1</v>
      </c>
      <c r="R4619">
        <v>6</v>
      </c>
      <c r="S4619">
        <v>23</v>
      </c>
      <c r="T4619">
        <v>1</v>
      </c>
      <c r="U4619">
        <v>4</v>
      </c>
      <c r="V4619">
        <v>9</v>
      </c>
      <c r="W4619">
        <v>6</v>
      </c>
      <c r="X4619">
        <v>8</v>
      </c>
      <c r="Y4619">
        <v>10</v>
      </c>
      <c r="Z4619">
        <v>4</v>
      </c>
      <c r="AA4619">
        <v>10</v>
      </c>
      <c r="AB4619">
        <v>1</v>
      </c>
      <c r="AC4619">
        <v>0</v>
      </c>
      <c r="AD4619">
        <v>1</v>
      </c>
      <c r="AE4619">
        <f>SUM(M4619:N4619)/SUM(K4619:AD4619)</f>
        <v>0.18253968253968253</v>
      </c>
      <c r="AF4619">
        <f>SUM(S4619,Y4619)/SUM(K4619:AD4619)</f>
        <v>0.26190476190476192</v>
      </c>
      <c r="AG4619">
        <f t="shared" si="306"/>
        <v>0.18253968253968253</v>
      </c>
      <c r="AH4619">
        <f t="shared" si="307"/>
        <v>7.9365079365079361E-3</v>
      </c>
      <c r="AI4619">
        <f t="shared" si="308"/>
        <v>9.5238095238095233E-2</v>
      </c>
      <c r="AJ4619">
        <f t="shared" si="309"/>
        <v>0.26984126984126983</v>
      </c>
    </row>
    <row r="4620" spans="1:38" x14ac:dyDescent="0.2">
      <c r="A4620" t="s">
        <v>2207</v>
      </c>
      <c r="B4620">
        <v>278</v>
      </c>
      <c r="C4620">
        <v>319</v>
      </c>
      <c r="D4620">
        <f>C4620-B4620</f>
        <v>41</v>
      </c>
      <c r="E4620">
        <v>0.2122</v>
      </c>
      <c r="F4620">
        <v>5.411E-3</v>
      </c>
      <c r="G4620">
        <v>30</v>
      </c>
      <c r="H4620" t="s">
        <v>35</v>
      </c>
      <c r="I4620" t="s">
        <v>40</v>
      </c>
      <c r="J4620">
        <v>3.2189999999999999</v>
      </c>
      <c r="K4620">
        <v>0</v>
      </c>
      <c r="L4620">
        <v>1</v>
      </c>
      <c r="M4620">
        <v>3</v>
      </c>
      <c r="N4620">
        <v>5</v>
      </c>
      <c r="O4620">
        <v>2</v>
      </c>
      <c r="P4620">
        <v>0</v>
      </c>
      <c r="Q4620">
        <v>1</v>
      </c>
      <c r="R4620">
        <v>3</v>
      </c>
      <c r="S4620">
        <v>7</v>
      </c>
      <c r="T4620">
        <v>1</v>
      </c>
      <c r="U4620">
        <v>2</v>
      </c>
      <c r="V4620">
        <v>0</v>
      </c>
      <c r="W4620">
        <v>0</v>
      </c>
      <c r="X4620">
        <v>4</v>
      </c>
      <c r="Y4620">
        <v>4</v>
      </c>
      <c r="Z4620">
        <v>3</v>
      </c>
      <c r="AA4620">
        <v>2</v>
      </c>
      <c r="AB4620">
        <v>3</v>
      </c>
      <c r="AC4620">
        <v>0</v>
      </c>
      <c r="AD4620">
        <v>1</v>
      </c>
      <c r="AE4620">
        <f>SUM(M4620:N4620)/SUM(K4620:AD4620)</f>
        <v>0.19047619047619047</v>
      </c>
      <c r="AF4620">
        <f>SUM(S4620,Y4620)/SUM(K4620:AD4620)</f>
        <v>0.26190476190476192</v>
      </c>
      <c r="AG4620">
        <f t="shared" si="306"/>
        <v>0</v>
      </c>
      <c r="AH4620">
        <f t="shared" si="307"/>
        <v>7.1428571428571425E-2</v>
      </c>
      <c r="AI4620">
        <f t="shared" si="308"/>
        <v>0.21428571428571427</v>
      </c>
      <c r="AJ4620">
        <f t="shared" si="309"/>
        <v>0.26190476190476192</v>
      </c>
    </row>
    <row r="4621" spans="1:38" x14ac:dyDescent="0.2">
      <c r="A4621" t="s">
        <v>3109</v>
      </c>
      <c r="B4621">
        <v>7</v>
      </c>
      <c r="C4621">
        <v>383</v>
      </c>
      <c r="D4621">
        <f>C4621-B4621</f>
        <v>376</v>
      </c>
      <c r="E4621">
        <v>0.18329999999999999</v>
      </c>
      <c r="F4621">
        <v>4.0000000000000003E-5</v>
      </c>
      <c r="G4621">
        <v>18</v>
      </c>
      <c r="H4621" t="s">
        <v>35</v>
      </c>
      <c r="I4621" t="s">
        <v>36</v>
      </c>
      <c r="J4621">
        <v>2.37</v>
      </c>
      <c r="K4621">
        <v>7</v>
      </c>
      <c r="L4621">
        <v>0</v>
      </c>
      <c r="M4621">
        <v>16</v>
      </c>
      <c r="N4621">
        <v>11</v>
      </c>
      <c r="O4621">
        <v>2</v>
      </c>
      <c r="P4621">
        <v>20</v>
      </c>
      <c r="Q4621">
        <v>2</v>
      </c>
      <c r="R4621">
        <v>1</v>
      </c>
      <c r="S4621">
        <v>29</v>
      </c>
      <c r="T4621">
        <v>3</v>
      </c>
      <c r="U4621">
        <v>1</v>
      </c>
      <c r="V4621">
        <v>9</v>
      </c>
      <c r="W4621">
        <v>0</v>
      </c>
      <c r="X4621">
        <v>12</v>
      </c>
      <c r="Y4621">
        <v>9</v>
      </c>
      <c r="Z4621">
        <v>9</v>
      </c>
      <c r="AA4621">
        <v>8</v>
      </c>
      <c r="AB4621">
        <v>2</v>
      </c>
      <c r="AC4621">
        <v>2</v>
      </c>
      <c r="AD4621">
        <v>2</v>
      </c>
      <c r="AE4621">
        <f>SUM(M4621:N4621)/SUM(K4621:AD4621)</f>
        <v>0.18620689655172415</v>
      </c>
      <c r="AF4621">
        <f>SUM(S4621,Y4621)/SUM(K4621:AD4621)</f>
        <v>0.2620689655172414</v>
      </c>
      <c r="AG4621">
        <f t="shared" si="306"/>
        <v>0.18620689655172415</v>
      </c>
      <c r="AH4621">
        <f t="shared" si="307"/>
        <v>4.1379310344827586E-2</v>
      </c>
      <c r="AI4621">
        <f t="shared" si="308"/>
        <v>4.8275862068965517E-2</v>
      </c>
      <c r="AJ4621">
        <f t="shared" si="309"/>
        <v>0.27586206896551724</v>
      </c>
    </row>
    <row r="4622" spans="1:38" x14ac:dyDescent="0.2">
      <c r="A4622" t="s">
        <v>2338</v>
      </c>
      <c r="B4622">
        <v>122</v>
      </c>
      <c r="C4622">
        <v>313</v>
      </c>
      <c r="D4622">
        <f>C4622-B4622</f>
        <v>191</v>
      </c>
      <c r="E4622">
        <v>0.27900000000000003</v>
      </c>
      <c r="F4622">
        <v>2.9E-5</v>
      </c>
      <c r="G4622">
        <v>54</v>
      </c>
      <c r="H4622" t="s">
        <v>46</v>
      </c>
      <c r="I4622" t="s">
        <v>36</v>
      </c>
      <c r="J4622">
        <v>2.2869999999999999</v>
      </c>
      <c r="K4622">
        <v>5</v>
      </c>
      <c r="L4622">
        <v>0</v>
      </c>
      <c r="M4622">
        <v>12</v>
      </c>
      <c r="N4622">
        <v>10</v>
      </c>
      <c r="O4622">
        <v>3</v>
      </c>
      <c r="P4622">
        <v>11</v>
      </c>
      <c r="Q4622">
        <v>2</v>
      </c>
      <c r="R4622">
        <v>0</v>
      </c>
      <c r="S4622">
        <v>19</v>
      </c>
      <c r="T4622">
        <v>1</v>
      </c>
      <c r="U4622">
        <v>2</v>
      </c>
      <c r="V4622">
        <v>12</v>
      </c>
      <c r="W4622">
        <v>4</v>
      </c>
      <c r="X4622">
        <v>2</v>
      </c>
      <c r="Y4622">
        <v>8</v>
      </c>
      <c r="Z4622">
        <v>4</v>
      </c>
      <c r="AA4622">
        <v>5</v>
      </c>
      <c r="AB4622">
        <v>2</v>
      </c>
      <c r="AC4622">
        <v>0</v>
      </c>
      <c r="AD4622">
        <v>1</v>
      </c>
      <c r="AE4622">
        <f>SUM(M4622:N4622)/SUM(K4622:AD4622)</f>
        <v>0.21359223300970873</v>
      </c>
      <c r="AF4622">
        <f>SUM(S4622,Y4622)/SUM(K4622:AD4622)</f>
        <v>0.26213592233009708</v>
      </c>
      <c r="AG4622">
        <f t="shared" si="306"/>
        <v>0.1941747572815534</v>
      </c>
      <c r="AH4622">
        <f t="shared" si="307"/>
        <v>3.8834951456310676E-2</v>
      </c>
      <c r="AI4622">
        <f t="shared" si="308"/>
        <v>4.8543689320388349E-2</v>
      </c>
      <c r="AJ4622">
        <f t="shared" si="309"/>
        <v>0.24271844660194175</v>
      </c>
      <c r="AK4622">
        <v>4</v>
      </c>
      <c r="AL4622">
        <v>0</v>
      </c>
    </row>
    <row r="4623" spans="1:38" x14ac:dyDescent="0.2">
      <c r="A4623" t="s">
        <v>2358</v>
      </c>
      <c r="B4623">
        <v>34</v>
      </c>
      <c r="C4623">
        <v>115</v>
      </c>
      <c r="D4623">
        <f>C4623-B4623</f>
        <v>81</v>
      </c>
      <c r="E4623">
        <v>0.1885</v>
      </c>
      <c r="F4623">
        <v>2.5599999999999999E-4</v>
      </c>
      <c r="G4623">
        <v>18</v>
      </c>
      <c r="H4623" t="s">
        <v>35</v>
      </c>
      <c r="I4623" t="s">
        <v>321</v>
      </c>
      <c r="J4623">
        <v>2.94</v>
      </c>
      <c r="K4623">
        <v>3</v>
      </c>
      <c r="L4623">
        <v>0</v>
      </c>
      <c r="M4623">
        <v>4</v>
      </c>
      <c r="N4623">
        <v>10</v>
      </c>
      <c r="O4623">
        <v>3</v>
      </c>
      <c r="P4623">
        <v>1</v>
      </c>
      <c r="Q4623">
        <v>0</v>
      </c>
      <c r="R4623">
        <v>2</v>
      </c>
      <c r="S4623">
        <v>14</v>
      </c>
      <c r="T4623">
        <v>9</v>
      </c>
      <c r="U4623">
        <v>0</v>
      </c>
      <c r="V4623">
        <v>6</v>
      </c>
      <c r="W4623">
        <v>0</v>
      </c>
      <c r="X4623">
        <v>6</v>
      </c>
      <c r="Y4623">
        <v>7</v>
      </c>
      <c r="Z4623">
        <v>6</v>
      </c>
      <c r="AA4623">
        <v>2</v>
      </c>
      <c r="AB4623">
        <v>2</v>
      </c>
      <c r="AC4623">
        <v>0</v>
      </c>
      <c r="AD4623">
        <v>5</v>
      </c>
      <c r="AE4623">
        <f>SUM(M4623:N4623)/SUM(K4623:AD4623)</f>
        <v>0.17499999999999999</v>
      </c>
      <c r="AF4623">
        <f>SUM(S4623,Y4623)/SUM(K4623:AD4623)</f>
        <v>0.26250000000000001</v>
      </c>
      <c r="AG4623">
        <f t="shared" si="306"/>
        <v>0.05</v>
      </c>
      <c r="AH4623">
        <f t="shared" si="307"/>
        <v>0.1</v>
      </c>
      <c r="AI4623">
        <f t="shared" si="308"/>
        <v>0.16250000000000001</v>
      </c>
      <c r="AJ4623">
        <f t="shared" si="309"/>
        <v>0.25</v>
      </c>
    </row>
    <row r="4624" spans="1:38" x14ac:dyDescent="0.2">
      <c r="A4624" t="s">
        <v>1585</v>
      </c>
      <c r="B4624">
        <v>38</v>
      </c>
      <c r="C4624">
        <v>108</v>
      </c>
      <c r="D4624">
        <f>C4624-B4624</f>
        <v>70</v>
      </c>
      <c r="E4624">
        <v>0.39760000000000001</v>
      </c>
      <c r="F4624">
        <v>1.1227000000000001E-2</v>
      </c>
      <c r="G4624">
        <v>78</v>
      </c>
      <c r="H4624" t="s">
        <v>35</v>
      </c>
      <c r="I4624" t="s">
        <v>72</v>
      </c>
      <c r="J4624">
        <v>2.5870000000000002</v>
      </c>
      <c r="K4624">
        <v>0</v>
      </c>
      <c r="L4624">
        <v>1</v>
      </c>
      <c r="M4624">
        <v>2</v>
      </c>
      <c r="N4624">
        <v>4</v>
      </c>
      <c r="O4624">
        <v>0</v>
      </c>
      <c r="P4624">
        <v>5</v>
      </c>
      <c r="Q4624">
        <v>1</v>
      </c>
      <c r="R4624">
        <v>1</v>
      </c>
      <c r="S4624">
        <v>7</v>
      </c>
      <c r="T4624">
        <v>1</v>
      </c>
      <c r="U4624">
        <v>1</v>
      </c>
      <c r="V4624">
        <v>2</v>
      </c>
      <c r="W4624">
        <v>0</v>
      </c>
      <c r="X4624">
        <v>5</v>
      </c>
      <c r="Y4624">
        <v>3</v>
      </c>
      <c r="Z4624">
        <v>2</v>
      </c>
      <c r="AA4624">
        <v>1</v>
      </c>
      <c r="AB4624">
        <v>2</v>
      </c>
      <c r="AC4624">
        <v>0</v>
      </c>
      <c r="AD4624">
        <v>0</v>
      </c>
      <c r="AE4624">
        <f>SUM(M4624:N4624)/SUM(K4624:AD4624)</f>
        <v>0.15789473684210525</v>
      </c>
      <c r="AF4624">
        <f>SUM(S4624,Y4624)/SUM(K4624:AD4624)</f>
        <v>0.26315789473684209</v>
      </c>
      <c r="AG4624">
        <f t="shared" si="306"/>
        <v>0.13157894736842105</v>
      </c>
      <c r="AH4624">
        <f t="shared" si="307"/>
        <v>0</v>
      </c>
      <c r="AI4624">
        <f t="shared" si="308"/>
        <v>0.13157894736842105</v>
      </c>
      <c r="AJ4624">
        <f t="shared" si="309"/>
        <v>0.31578947368421051</v>
      </c>
    </row>
    <row r="4625" spans="1:38" x14ac:dyDescent="0.2">
      <c r="A4625" t="s">
        <v>3034</v>
      </c>
      <c r="B4625">
        <v>447</v>
      </c>
      <c r="C4625">
        <v>512</v>
      </c>
      <c r="D4625">
        <f>C4625-B4625</f>
        <v>65</v>
      </c>
      <c r="E4625">
        <v>0.11269999999999999</v>
      </c>
      <c r="F4625">
        <v>3.5199999999999999E-4</v>
      </c>
      <c r="G4625">
        <v>6</v>
      </c>
      <c r="H4625" t="s">
        <v>35</v>
      </c>
      <c r="I4625" t="s">
        <v>3035</v>
      </c>
      <c r="J4625">
        <v>2.9049999999999998</v>
      </c>
      <c r="K4625">
        <v>2</v>
      </c>
      <c r="L4625">
        <v>0</v>
      </c>
      <c r="M4625">
        <v>4</v>
      </c>
      <c r="N4625">
        <v>3</v>
      </c>
      <c r="O4625">
        <v>0</v>
      </c>
      <c r="P4625">
        <v>4</v>
      </c>
      <c r="Q4625">
        <v>1</v>
      </c>
      <c r="R4625">
        <v>2</v>
      </c>
      <c r="S4625">
        <v>8</v>
      </c>
      <c r="T4625">
        <v>2</v>
      </c>
      <c r="U4625">
        <v>1</v>
      </c>
      <c r="V4625">
        <v>1</v>
      </c>
      <c r="W4625">
        <v>3</v>
      </c>
      <c r="X4625">
        <v>0</v>
      </c>
      <c r="Y4625">
        <v>2</v>
      </c>
      <c r="Z4625">
        <v>2</v>
      </c>
      <c r="AA4625">
        <v>1</v>
      </c>
      <c r="AB4625">
        <v>0</v>
      </c>
      <c r="AC4625">
        <v>0</v>
      </c>
      <c r="AD4625">
        <v>2</v>
      </c>
      <c r="AE4625">
        <f>SUM(M4625:N4625)/SUM(K4625:AD4625)</f>
        <v>0.18421052631578946</v>
      </c>
      <c r="AF4625">
        <f>SUM(S4625,Y4625)/SUM(K4625:AD4625)</f>
        <v>0.26315789473684209</v>
      </c>
      <c r="AG4625">
        <f t="shared" si="306"/>
        <v>0.23684210526315788</v>
      </c>
      <c r="AH4625">
        <f t="shared" si="307"/>
        <v>5.2631578947368418E-2</v>
      </c>
      <c r="AI4625">
        <f t="shared" si="308"/>
        <v>0.13157894736842105</v>
      </c>
      <c r="AJ4625">
        <f t="shared" si="309"/>
        <v>0.13157894736842105</v>
      </c>
    </row>
    <row r="4626" spans="1:38" x14ac:dyDescent="0.2">
      <c r="A4626" t="s">
        <v>3199</v>
      </c>
      <c r="B4626">
        <v>23</v>
      </c>
      <c r="C4626">
        <v>93</v>
      </c>
      <c r="D4626">
        <f>C4626-B4626</f>
        <v>70</v>
      </c>
      <c r="E4626">
        <v>0.58960000000000001</v>
      </c>
      <c r="F4626">
        <v>3.6999999999999999E-4</v>
      </c>
      <c r="G4626">
        <v>90</v>
      </c>
      <c r="H4626" t="s">
        <v>32</v>
      </c>
      <c r="I4626" t="s">
        <v>44</v>
      </c>
      <c r="J4626">
        <v>2.1160000000000001</v>
      </c>
      <c r="K4626">
        <v>1</v>
      </c>
      <c r="L4626">
        <v>0</v>
      </c>
      <c r="M4626">
        <v>6</v>
      </c>
      <c r="N4626">
        <v>7</v>
      </c>
      <c r="O4626">
        <v>1</v>
      </c>
      <c r="P4626">
        <v>3</v>
      </c>
      <c r="Q4626">
        <v>1</v>
      </c>
      <c r="R4626">
        <v>2</v>
      </c>
      <c r="S4626">
        <v>4</v>
      </c>
      <c r="T4626">
        <v>0</v>
      </c>
      <c r="U4626">
        <v>0</v>
      </c>
      <c r="V4626">
        <v>1</v>
      </c>
      <c r="W4626">
        <v>1</v>
      </c>
      <c r="X4626">
        <v>1</v>
      </c>
      <c r="Y4626">
        <v>6</v>
      </c>
      <c r="Z4626">
        <v>3</v>
      </c>
      <c r="AA4626">
        <v>1</v>
      </c>
      <c r="AB4626">
        <v>0</v>
      </c>
      <c r="AC4626">
        <v>0</v>
      </c>
      <c r="AD4626">
        <v>0</v>
      </c>
      <c r="AE4626">
        <f>SUM(M4626:N4626)/SUM(K4626:AD4626)</f>
        <v>0.34210526315789475</v>
      </c>
      <c r="AF4626">
        <f>SUM(S4626,Y4626)/SUM(K4626:AD4626)</f>
        <v>0.26315789473684209</v>
      </c>
      <c r="AG4626">
        <f t="shared" si="306"/>
        <v>0.13157894736842105</v>
      </c>
      <c r="AH4626">
        <f t="shared" si="307"/>
        <v>2.6315789473684209E-2</v>
      </c>
      <c r="AI4626">
        <f t="shared" si="308"/>
        <v>5.2631578947368418E-2</v>
      </c>
      <c r="AJ4626">
        <f t="shared" si="309"/>
        <v>0.18421052631578946</v>
      </c>
      <c r="AK4626">
        <v>5</v>
      </c>
      <c r="AL4626">
        <v>0</v>
      </c>
    </row>
    <row r="4627" spans="1:38" x14ac:dyDescent="0.2">
      <c r="A4627" t="s">
        <v>3172</v>
      </c>
      <c r="B4627">
        <v>860</v>
      </c>
      <c r="C4627">
        <v>971</v>
      </c>
      <c r="D4627">
        <f>C4627-B4627</f>
        <v>111</v>
      </c>
      <c r="E4627">
        <v>0.1862</v>
      </c>
      <c r="F4627">
        <v>7.5269999999999998E-3</v>
      </c>
      <c r="G4627">
        <v>18</v>
      </c>
      <c r="H4627" t="s">
        <v>35</v>
      </c>
      <c r="I4627" t="s">
        <v>3173</v>
      </c>
      <c r="J4627">
        <v>3.056</v>
      </c>
      <c r="K4627">
        <v>0</v>
      </c>
      <c r="L4627">
        <v>0</v>
      </c>
      <c r="M4627">
        <v>2</v>
      </c>
      <c r="N4627">
        <v>6</v>
      </c>
      <c r="O4627">
        <v>1</v>
      </c>
      <c r="P4627">
        <v>3</v>
      </c>
      <c r="Q4627">
        <v>0</v>
      </c>
      <c r="R4627">
        <v>3</v>
      </c>
      <c r="S4627">
        <v>15</v>
      </c>
      <c r="T4627">
        <v>6</v>
      </c>
      <c r="U4627">
        <v>1</v>
      </c>
      <c r="V4627">
        <v>7</v>
      </c>
      <c r="W4627">
        <v>4</v>
      </c>
      <c r="X4627">
        <v>4</v>
      </c>
      <c r="Y4627">
        <v>4</v>
      </c>
      <c r="Z4627">
        <v>4</v>
      </c>
      <c r="AA4627">
        <v>4</v>
      </c>
      <c r="AB4627">
        <v>4</v>
      </c>
      <c r="AC4627">
        <v>0</v>
      </c>
      <c r="AD4627">
        <v>4</v>
      </c>
      <c r="AE4627">
        <f>SUM(M4627:N4627)/SUM(K4627:AD4627)</f>
        <v>0.1111111111111111</v>
      </c>
      <c r="AF4627">
        <f>SUM(S4627,Y4627)/SUM(K4627:AD4627)</f>
        <v>0.2638888888888889</v>
      </c>
      <c r="AG4627">
        <f t="shared" si="306"/>
        <v>9.7222222222222224E-2</v>
      </c>
      <c r="AH4627">
        <f t="shared" si="307"/>
        <v>6.9444444444444448E-2</v>
      </c>
      <c r="AI4627">
        <f t="shared" si="308"/>
        <v>0.19444444444444445</v>
      </c>
      <c r="AJ4627">
        <f t="shared" si="309"/>
        <v>0.2638888888888889</v>
      </c>
    </row>
    <row r="4628" spans="1:38" x14ac:dyDescent="0.2">
      <c r="A4628" t="s">
        <v>1432</v>
      </c>
      <c r="B4628">
        <v>40</v>
      </c>
      <c r="C4628">
        <v>120</v>
      </c>
      <c r="D4628">
        <f>C4628-B4628</f>
        <v>80</v>
      </c>
      <c r="E4628">
        <v>0.22</v>
      </c>
      <c r="F4628">
        <v>9.2219999999999993E-3</v>
      </c>
      <c r="G4628">
        <v>30</v>
      </c>
      <c r="H4628" t="s">
        <v>35</v>
      </c>
      <c r="I4628" t="s">
        <v>51</v>
      </c>
      <c r="J4628">
        <v>2.4420000000000002</v>
      </c>
      <c r="K4628">
        <v>2</v>
      </c>
      <c r="L4628">
        <v>0</v>
      </c>
      <c r="M4628">
        <v>2</v>
      </c>
      <c r="N4628">
        <v>5</v>
      </c>
      <c r="O4628">
        <v>3</v>
      </c>
      <c r="P4628">
        <v>5</v>
      </c>
      <c r="Q4628">
        <v>2</v>
      </c>
      <c r="R4628">
        <v>2</v>
      </c>
      <c r="S4628">
        <v>11</v>
      </c>
      <c r="T4628">
        <v>1</v>
      </c>
      <c r="U4628">
        <v>0</v>
      </c>
      <c r="V4628">
        <v>9</v>
      </c>
      <c r="W4628">
        <v>1</v>
      </c>
      <c r="X4628">
        <v>2</v>
      </c>
      <c r="Y4628">
        <v>3</v>
      </c>
      <c r="Z4628">
        <v>2</v>
      </c>
      <c r="AA4628">
        <v>1</v>
      </c>
      <c r="AB4628">
        <v>0</v>
      </c>
      <c r="AC4628">
        <v>1</v>
      </c>
      <c r="AD4628">
        <v>1</v>
      </c>
      <c r="AE4628">
        <f>SUM(M4628:N4628)/SUM(K4628:AD4628)</f>
        <v>0.13207547169811321</v>
      </c>
      <c r="AF4628">
        <f>SUM(S4628,Y4628)/SUM(K4628:AD4628)</f>
        <v>0.26415094339622641</v>
      </c>
      <c r="AG4628">
        <f t="shared" si="306"/>
        <v>0.15094339622641509</v>
      </c>
      <c r="AH4628">
        <f t="shared" si="307"/>
        <v>9.4339622641509441E-2</v>
      </c>
      <c r="AI4628">
        <f t="shared" si="308"/>
        <v>5.6603773584905662E-2</v>
      </c>
      <c r="AJ4628">
        <f t="shared" si="309"/>
        <v>0.30188679245283018</v>
      </c>
    </row>
    <row r="4629" spans="1:38" x14ac:dyDescent="0.2">
      <c r="A4629" t="s">
        <v>536</v>
      </c>
      <c r="B4629">
        <v>101</v>
      </c>
      <c r="C4629">
        <v>543</v>
      </c>
      <c r="D4629">
        <f>C4629-B4629</f>
        <v>442</v>
      </c>
      <c r="E4629">
        <v>0.35759999999999997</v>
      </c>
      <c r="F4629">
        <v>2.1721000000000001E-2</v>
      </c>
      <c r="G4629">
        <v>66</v>
      </c>
      <c r="H4629" t="s">
        <v>35</v>
      </c>
      <c r="I4629" t="s">
        <v>51</v>
      </c>
      <c r="J4629">
        <v>2.6739999999999999</v>
      </c>
      <c r="K4629">
        <v>11</v>
      </c>
      <c r="L4629">
        <v>1</v>
      </c>
      <c r="M4629">
        <v>15</v>
      </c>
      <c r="N4629">
        <v>14</v>
      </c>
      <c r="O4629">
        <v>7</v>
      </c>
      <c r="P4629">
        <v>15</v>
      </c>
      <c r="Q4629">
        <v>5</v>
      </c>
      <c r="R4629">
        <v>1</v>
      </c>
      <c r="S4629">
        <v>31</v>
      </c>
      <c r="T4629">
        <v>7</v>
      </c>
      <c r="U4629">
        <v>4</v>
      </c>
      <c r="V4629">
        <v>14</v>
      </c>
      <c r="W4629">
        <v>11</v>
      </c>
      <c r="X4629">
        <v>10</v>
      </c>
      <c r="Y4629">
        <v>20</v>
      </c>
      <c r="Z4629">
        <v>15</v>
      </c>
      <c r="AA4629">
        <v>5</v>
      </c>
      <c r="AB4629">
        <v>5</v>
      </c>
      <c r="AC4629">
        <v>0</v>
      </c>
      <c r="AD4629">
        <v>2</v>
      </c>
      <c r="AE4629">
        <f>SUM(M4629:N4629)/SUM(K4629:AD4629)</f>
        <v>0.15025906735751296</v>
      </c>
      <c r="AF4629">
        <f>SUM(S4629,Y4629)/SUM(K4629:AD4629)</f>
        <v>0.26424870466321243</v>
      </c>
      <c r="AG4629">
        <f t="shared" si="306"/>
        <v>0.19170984455958548</v>
      </c>
      <c r="AH4629">
        <f t="shared" si="307"/>
        <v>4.6632124352331605E-2</v>
      </c>
      <c r="AI4629">
        <f t="shared" si="308"/>
        <v>8.8082901554404139E-2</v>
      </c>
      <c r="AJ4629">
        <f t="shared" si="309"/>
        <v>0.25906735751295334</v>
      </c>
    </row>
    <row r="4630" spans="1:38" x14ac:dyDescent="0.2">
      <c r="A4630" t="s">
        <v>723</v>
      </c>
      <c r="B4630">
        <v>6</v>
      </c>
      <c r="C4630">
        <v>331</v>
      </c>
      <c r="D4630">
        <f>C4630-B4630</f>
        <v>325</v>
      </c>
      <c r="E4630">
        <v>0.25030000000000002</v>
      </c>
      <c r="F4630" s="1">
        <v>1.9999999999999999E-6</v>
      </c>
      <c r="G4630">
        <v>42</v>
      </c>
      <c r="H4630" t="s">
        <v>46</v>
      </c>
      <c r="I4630" t="s">
        <v>724</v>
      </c>
      <c r="J4630">
        <v>2.2949999999999999</v>
      </c>
      <c r="K4630">
        <v>5</v>
      </c>
      <c r="L4630">
        <v>0</v>
      </c>
      <c r="M4630">
        <v>12</v>
      </c>
      <c r="N4630">
        <v>27</v>
      </c>
      <c r="O4630">
        <v>1</v>
      </c>
      <c r="P4630">
        <v>17</v>
      </c>
      <c r="Q4630">
        <v>2</v>
      </c>
      <c r="R4630">
        <v>1</v>
      </c>
      <c r="S4630">
        <v>27</v>
      </c>
      <c r="T4630">
        <v>3</v>
      </c>
      <c r="U4630">
        <v>1</v>
      </c>
      <c r="V4630">
        <v>4</v>
      </c>
      <c r="W4630">
        <v>3</v>
      </c>
      <c r="X4630">
        <v>3</v>
      </c>
      <c r="Y4630">
        <v>10</v>
      </c>
      <c r="Z4630">
        <v>14</v>
      </c>
      <c r="AA4630">
        <v>7</v>
      </c>
      <c r="AB4630">
        <v>2</v>
      </c>
      <c r="AC4630">
        <v>0</v>
      </c>
      <c r="AD4630">
        <v>1</v>
      </c>
      <c r="AE4630">
        <f>SUM(M4630:N4630)/SUM(K4630:AD4630)</f>
        <v>0.27857142857142858</v>
      </c>
      <c r="AF4630">
        <f>SUM(S4630,Y4630)/SUM(K4630:AD4630)</f>
        <v>0.26428571428571429</v>
      </c>
      <c r="AG4630">
        <f t="shared" si="306"/>
        <v>0.17857142857142858</v>
      </c>
      <c r="AH4630">
        <f t="shared" si="307"/>
        <v>1.4285714285714285E-2</v>
      </c>
      <c r="AI4630">
        <f t="shared" si="308"/>
        <v>0.05</v>
      </c>
      <c r="AJ4630">
        <f t="shared" si="309"/>
        <v>0.21428571428571427</v>
      </c>
      <c r="AK4630">
        <v>3</v>
      </c>
      <c r="AL4630">
        <v>0</v>
      </c>
    </row>
    <row r="4631" spans="1:38" x14ac:dyDescent="0.2">
      <c r="A4631" t="s">
        <v>1630</v>
      </c>
      <c r="B4631">
        <v>9</v>
      </c>
      <c r="C4631">
        <v>53</v>
      </c>
      <c r="D4631">
        <f>C4631-B4631</f>
        <v>44</v>
      </c>
      <c r="E4631">
        <v>0.15229999999999999</v>
      </c>
      <c r="F4631">
        <v>3.3E-4</v>
      </c>
      <c r="G4631">
        <v>6</v>
      </c>
      <c r="H4631" t="s">
        <v>35</v>
      </c>
      <c r="I4631" t="s">
        <v>1556</v>
      </c>
      <c r="J4631">
        <v>2.9350000000000001</v>
      </c>
      <c r="K4631">
        <v>4</v>
      </c>
      <c r="L4631">
        <v>0</v>
      </c>
      <c r="M4631">
        <v>3</v>
      </c>
      <c r="N4631">
        <v>1</v>
      </c>
      <c r="O4631">
        <v>0</v>
      </c>
      <c r="P4631">
        <v>6</v>
      </c>
      <c r="Q4631">
        <v>0</v>
      </c>
      <c r="R4631">
        <v>1</v>
      </c>
      <c r="S4631">
        <v>7</v>
      </c>
      <c r="T4631">
        <v>2</v>
      </c>
      <c r="U4631">
        <v>0</v>
      </c>
      <c r="V4631">
        <v>1</v>
      </c>
      <c r="W4631">
        <v>0</v>
      </c>
      <c r="X4631">
        <v>4</v>
      </c>
      <c r="Y4631">
        <v>2</v>
      </c>
      <c r="Z4631">
        <v>2</v>
      </c>
      <c r="AA4631">
        <v>1</v>
      </c>
      <c r="AB4631">
        <v>0</v>
      </c>
      <c r="AC4631">
        <v>0</v>
      </c>
      <c r="AD4631">
        <v>0</v>
      </c>
      <c r="AE4631">
        <f>SUM(M4631:N4631)/SUM(K4631:AD4631)</f>
        <v>0.11764705882352941</v>
      </c>
      <c r="AF4631">
        <f>SUM(S4631,Y4631)/SUM(K4631:AD4631)</f>
        <v>0.26470588235294118</v>
      </c>
      <c r="AG4631">
        <f t="shared" si="306"/>
        <v>0.29411764705882354</v>
      </c>
      <c r="AH4631">
        <f t="shared" si="307"/>
        <v>0</v>
      </c>
      <c r="AI4631">
        <f t="shared" si="308"/>
        <v>8.8235294117647065E-2</v>
      </c>
      <c r="AJ4631">
        <f t="shared" si="309"/>
        <v>0.23529411764705882</v>
      </c>
    </row>
    <row r="4632" spans="1:38" x14ac:dyDescent="0.2">
      <c r="A4632" t="s">
        <v>840</v>
      </c>
      <c r="B4632">
        <v>517</v>
      </c>
      <c r="C4632">
        <v>551</v>
      </c>
      <c r="D4632">
        <f>C4632-B4632</f>
        <v>34</v>
      </c>
      <c r="E4632">
        <v>0.15190000000000001</v>
      </c>
      <c r="F4632">
        <v>2.3E-5</v>
      </c>
      <c r="G4632">
        <v>6</v>
      </c>
      <c r="H4632" t="s">
        <v>35</v>
      </c>
      <c r="I4632" t="s">
        <v>33</v>
      </c>
      <c r="J4632">
        <v>3.121</v>
      </c>
      <c r="K4632">
        <v>1</v>
      </c>
      <c r="L4632">
        <v>0</v>
      </c>
      <c r="M4632">
        <v>1</v>
      </c>
      <c r="N4632">
        <v>4</v>
      </c>
      <c r="O4632">
        <v>2</v>
      </c>
      <c r="P4632">
        <v>0</v>
      </c>
      <c r="Q4632">
        <v>3</v>
      </c>
      <c r="R4632">
        <v>1</v>
      </c>
      <c r="S4632">
        <v>7</v>
      </c>
      <c r="T4632">
        <v>3</v>
      </c>
      <c r="U4632">
        <v>0</v>
      </c>
      <c r="V4632">
        <v>2</v>
      </c>
      <c r="W4632">
        <v>0</v>
      </c>
      <c r="X4632">
        <v>1</v>
      </c>
      <c r="Y4632">
        <v>2</v>
      </c>
      <c r="Z4632">
        <v>2</v>
      </c>
      <c r="AA4632">
        <v>0</v>
      </c>
      <c r="AB4632">
        <v>2</v>
      </c>
      <c r="AC4632">
        <v>2</v>
      </c>
      <c r="AD4632">
        <v>1</v>
      </c>
      <c r="AE4632">
        <f>SUM(M4632:N4632)/SUM(K4632:AD4632)</f>
        <v>0.14705882352941177</v>
      </c>
      <c r="AF4632">
        <f>SUM(S4632,Y4632)/SUM(K4632:AD4632)</f>
        <v>0.26470588235294118</v>
      </c>
      <c r="AG4632">
        <f t="shared" si="306"/>
        <v>2.9411764705882353E-2</v>
      </c>
      <c r="AH4632">
        <f t="shared" si="307"/>
        <v>0.14705882352941177</v>
      </c>
      <c r="AI4632">
        <f t="shared" si="308"/>
        <v>0.17647058823529413</v>
      </c>
      <c r="AJ4632">
        <f t="shared" si="309"/>
        <v>0.23529411764705882</v>
      </c>
    </row>
    <row r="4633" spans="1:38" x14ac:dyDescent="0.2">
      <c r="A4633" t="s">
        <v>1653</v>
      </c>
      <c r="B4633">
        <v>125</v>
      </c>
      <c r="C4633">
        <v>174</v>
      </c>
      <c r="D4633">
        <f>C4633-B4633</f>
        <v>49</v>
      </c>
      <c r="E4633">
        <v>0.33350000000000002</v>
      </c>
      <c r="F4633">
        <v>3.6200000000000002E-4</v>
      </c>
      <c r="G4633">
        <v>66</v>
      </c>
      <c r="H4633" t="s">
        <v>32</v>
      </c>
      <c r="I4633" t="s">
        <v>44</v>
      </c>
      <c r="J4633">
        <v>2.379</v>
      </c>
      <c r="K4633">
        <v>3</v>
      </c>
      <c r="L4633">
        <v>0</v>
      </c>
      <c r="M4633">
        <v>4</v>
      </c>
      <c r="N4633">
        <v>3</v>
      </c>
      <c r="O4633">
        <v>2</v>
      </c>
      <c r="P4633">
        <v>2</v>
      </c>
      <c r="Q4633">
        <v>1</v>
      </c>
      <c r="R4633">
        <v>0</v>
      </c>
      <c r="S4633">
        <v>6</v>
      </c>
      <c r="T4633">
        <v>2</v>
      </c>
      <c r="U4633">
        <v>0</v>
      </c>
      <c r="V4633">
        <v>4</v>
      </c>
      <c r="W4633">
        <v>0</v>
      </c>
      <c r="X4633">
        <v>3</v>
      </c>
      <c r="Y4633">
        <v>3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f>SUM(M4633:N4633)/SUM(K4633:AD4633)</f>
        <v>0.20588235294117646</v>
      </c>
      <c r="AF4633">
        <f>SUM(S4633,Y4633)/SUM(K4633:AD4633)</f>
        <v>0.26470588235294118</v>
      </c>
      <c r="AG4633">
        <f t="shared" si="306"/>
        <v>0.14705882352941177</v>
      </c>
      <c r="AH4633">
        <f t="shared" si="307"/>
        <v>5.8823529411764705E-2</v>
      </c>
      <c r="AI4633">
        <f t="shared" si="308"/>
        <v>5.8823529411764705E-2</v>
      </c>
      <c r="AJ4633">
        <f t="shared" si="309"/>
        <v>0.26470588235294118</v>
      </c>
      <c r="AK4633">
        <v>2</v>
      </c>
      <c r="AL4633">
        <v>0</v>
      </c>
    </row>
    <row r="4634" spans="1:38" x14ac:dyDescent="0.2">
      <c r="A4634" t="s">
        <v>1972</v>
      </c>
      <c r="B4634">
        <v>777</v>
      </c>
      <c r="C4634">
        <v>833</v>
      </c>
      <c r="D4634">
        <f>C4634-B4634</f>
        <v>56</v>
      </c>
      <c r="E4634">
        <v>0.19989999999999999</v>
      </c>
      <c r="F4634">
        <v>2.519E-3</v>
      </c>
      <c r="G4634">
        <v>30</v>
      </c>
      <c r="H4634" t="s">
        <v>35</v>
      </c>
      <c r="I4634" t="s">
        <v>40</v>
      </c>
      <c r="J4634">
        <v>2.3679999999999999</v>
      </c>
      <c r="K4634">
        <v>2</v>
      </c>
      <c r="L4634">
        <v>0</v>
      </c>
      <c r="M4634">
        <v>5</v>
      </c>
      <c r="N4634">
        <v>4</v>
      </c>
      <c r="O4634">
        <v>1</v>
      </c>
      <c r="P4634">
        <v>3</v>
      </c>
      <c r="Q4634">
        <v>1</v>
      </c>
      <c r="R4634">
        <v>0</v>
      </c>
      <c r="S4634">
        <v>5</v>
      </c>
      <c r="T4634">
        <v>1</v>
      </c>
      <c r="U4634">
        <v>0</v>
      </c>
      <c r="V4634">
        <v>1</v>
      </c>
      <c r="W4634">
        <v>0</v>
      </c>
      <c r="X4634">
        <v>2</v>
      </c>
      <c r="Y4634">
        <v>4</v>
      </c>
      <c r="Z4634">
        <v>2</v>
      </c>
      <c r="AA4634">
        <v>2</v>
      </c>
      <c r="AB4634">
        <v>1</v>
      </c>
      <c r="AC4634">
        <v>0</v>
      </c>
      <c r="AD4634">
        <v>0</v>
      </c>
      <c r="AE4634">
        <f>SUM(M4634:N4634)/SUM(K4634:AD4634)</f>
        <v>0.26470588235294118</v>
      </c>
      <c r="AF4634">
        <f>SUM(S4634,Y4634)/SUM(K4634:AD4634)</f>
        <v>0.26470588235294118</v>
      </c>
      <c r="AG4634">
        <f t="shared" si="306"/>
        <v>0.14705882352941177</v>
      </c>
      <c r="AH4634">
        <f t="shared" si="307"/>
        <v>2.9411764705882353E-2</v>
      </c>
      <c r="AI4634">
        <f t="shared" si="308"/>
        <v>5.8823529411764705E-2</v>
      </c>
      <c r="AJ4634">
        <f t="shared" si="309"/>
        <v>0.23529411764705882</v>
      </c>
    </row>
    <row r="4635" spans="1:38" x14ac:dyDescent="0.2">
      <c r="A4635" t="s">
        <v>2300</v>
      </c>
      <c r="B4635">
        <v>107</v>
      </c>
      <c r="C4635">
        <v>298</v>
      </c>
      <c r="D4635">
        <f>C4635-B4635</f>
        <v>191</v>
      </c>
      <c r="E4635">
        <v>0.1971</v>
      </c>
      <c r="F4635">
        <v>3.2759999999999998E-3</v>
      </c>
      <c r="G4635">
        <v>18</v>
      </c>
      <c r="H4635" t="s">
        <v>46</v>
      </c>
      <c r="I4635" t="s">
        <v>36</v>
      </c>
      <c r="J4635">
        <v>2.714</v>
      </c>
      <c r="K4635">
        <v>9</v>
      </c>
      <c r="L4635">
        <v>0</v>
      </c>
      <c r="M4635">
        <v>7</v>
      </c>
      <c r="N4635">
        <v>12</v>
      </c>
      <c r="O4635">
        <v>3</v>
      </c>
      <c r="P4635">
        <v>12</v>
      </c>
      <c r="Q4635">
        <v>3</v>
      </c>
      <c r="R4635">
        <v>7</v>
      </c>
      <c r="S4635">
        <v>24</v>
      </c>
      <c r="T4635">
        <v>3</v>
      </c>
      <c r="U4635">
        <v>2</v>
      </c>
      <c r="V4635">
        <v>11</v>
      </c>
      <c r="W4635">
        <v>4</v>
      </c>
      <c r="X4635">
        <v>9</v>
      </c>
      <c r="Y4635">
        <v>11</v>
      </c>
      <c r="Z4635">
        <v>10</v>
      </c>
      <c r="AA4635">
        <v>4</v>
      </c>
      <c r="AB4635">
        <v>1</v>
      </c>
      <c r="AC4635">
        <v>0</v>
      </c>
      <c r="AD4635">
        <v>0</v>
      </c>
      <c r="AE4635">
        <f>SUM(M4635:N4635)/SUM(K4635:AD4635)</f>
        <v>0.14393939393939395</v>
      </c>
      <c r="AF4635">
        <f>SUM(S4635,Y4635)/SUM(K4635:AD4635)</f>
        <v>0.26515151515151514</v>
      </c>
      <c r="AG4635">
        <f t="shared" si="306"/>
        <v>0.18939393939393939</v>
      </c>
      <c r="AH4635">
        <f t="shared" si="307"/>
        <v>2.2727272727272728E-2</v>
      </c>
      <c r="AI4635">
        <f t="shared" si="308"/>
        <v>9.8484848484848481E-2</v>
      </c>
      <c r="AJ4635">
        <f t="shared" si="309"/>
        <v>0.28030303030303028</v>
      </c>
      <c r="AK4635">
        <v>1</v>
      </c>
      <c r="AL4635">
        <v>0</v>
      </c>
    </row>
    <row r="4636" spans="1:38" x14ac:dyDescent="0.2">
      <c r="A4636" t="s">
        <v>432</v>
      </c>
      <c r="B4636">
        <v>68</v>
      </c>
      <c r="C4636">
        <v>127</v>
      </c>
      <c r="D4636">
        <f>C4636-B4636</f>
        <v>59</v>
      </c>
      <c r="E4636">
        <v>0.20749999999999999</v>
      </c>
      <c r="F4636">
        <v>4.1999999999999998E-5</v>
      </c>
      <c r="G4636">
        <v>30</v>
      </c>
      <c r="H4636" t="s">
        <v>46</v>
      </c>
      <c r="I4636" t="s">
        <v>51</v>
      </c>
      <c r="J4636">
        <v>3.0710000000000002</v>
      </c>
      <c r="K4636">
        <v>6</v>
      </c>
      <c r="L4636">
        <v>0</v>
      </c>
      <c r="M4636">
        <v>2</v>
      </c>
      <c r="N4636">
        <v>5</v>
      </c>
      <c r="O4636">
        <v>1</v>
      </c>
      <c r="P4636">
        <v>1</v>
      </c>
      <c r="Q4636">
        <v>2</v>
      </c>
      <c r="R4636">
        <v>2</v>
      </c>
      <c r="S4636">
        <v>8</v>
      </c>
      <c r="T4636">
        <v>4</v>
      </c>
      <c r="U4636">
        <v>0</v>
      </c>
      <c r="V4636">
        <v>2</v>
      </c>
      <c r="W4636">
        <v>1</v>
      </c>
      <c r="X4636">
        <v>4</v>
      </c>
      <c r="Y4636">
        <v>5</v>
      </c>
      <c r="Z4636">
        <v>3</v>
      </c>
      <c r="AA4636">
        <v>1</v>
      </c>
      <c r="AB4636">
        <v>1</v>
      </c>
      <c r="AC4636">
        <v>0</v>
      </c>
      <c r="AD4636">
        <v>1</v>
      </c>
      <c r="AE4636">
        <f>SUM(M4636:N4636)/SUM(K4636:AD4636)</f>
        <v>0.14285714285714285</v>
      </c>
      <c r="AF4636">
        <f>SUM(S4636,Y4636)/SUM(K4636:AD4636)</f>
        <v>0.26530612244897961</v>
      </c>
      <c r="AG4636">
        <f t="shared" si="306"/>
        <v>0.16326530612244897</v>
      </c>
      <c r="AH4636">
        <f t="shared" si="307"/>
        <v>4.0816326530612242E-2</v>
      </c>
      <c r="AI4636">
        <f t="shared" si="308"/>
        <v>0.14285714285714285</v>
      </c>
      <c r="AJ4636">
        <f t="shared" si="309"/>
        <v>0.24489795918367346</v>
      </c>
    </row>
    <row r="4637" spans="1:38" x14ac:dyDescent="0.2">
      <c r="A4637" t="s">
        <v>3019</v>
      </c>
      <c r="B4637">
        <v>10</v>
      </c>
      <c r="C4637">
        <v>167</v>
      </c>
      <c r="D4637">
        <f>C4637-B4637</f>
        <v>157</v>
      </c>
      <c r="E4637">
        <v>0.26619999999999999</v>
      </c>
      <c r="F4637">
        <v>9.6000000000000002E-5</v>
      </c>
      <c r="G4637">
        <v>54</v>
      </c>
      <c r="H4637" t="s">
        <v>46</v>
      </c>
      <c r="I4637" t="s">
        <v>33</v>
      </c>
      <c r="J4637">
        <v>2.4940000000000002</v>
      </c>
      <c r="K4637">
        <v>7</v>
      </c>
      <c r="L4637">
        <v>0</v>
      </c>
      <c r="M4637">
        <v>9</v>
      </c>
      <c r="N4637">
        <v>7</v>
      </c>
      <c r="O4637">
        <v>1</v>
      </c>
      <c r="P4637">
        <v>6</v>
      </c>
      <c r="Q4637">
        <v>4</v>
      </c>
      <c r="R4637">
        <v>2</v>
      </c>
      <c r="S4637">
        <v>18</v>
      </c>
      <c r="T4637">
        <v>4</v>
      </c>
      <c r="U4637">
        <v>1</v>
      </c>
      <c r="V4637">
        <v>9</v>
      </c>
      <c r="W4637">
        <v>4</v>
      </c>
      <c r="X4637">
        <v>5</v>
      </c>
      <c r="Y4637">
        <v>8</v>
      </c>
      <c r="Z4637">
        <v>5</v>
      </c>
      <c r="AA4637">
        <v>6</v>
      </c>
      <c r="AB4637">
        <v>1</v>
      </c>
      <c r="AC4637">
        <v>0</v>
      </c>
      <c r="AD4637">
        <v>1</v>
      </c>
      <c r="AE4637">
        <f>SUM(M4637:N4637)/SUM(K4637:AD4637)</f>
        <v>0.16326530612244897</v>
      </c>
      <c r="AF4637">
        <f>SUM(S4637,Y4637)/SUM(K4637:AD4637)</f>
        <v>0.26530612244897961</v>
      </c>
      <c r="AG4637">
        <f t="shared" si="306"/>
        <v>0.17346938775510204</v>
      </c>
      <c r="AH4637">
        <f t="shared" si="307"/>
        <v>2.0408163265306121E-2</v>
      </c>
      <c r="AI4637">
        <f t="shared" si="308"/>
        <v>8.1632653061224483E-2</v>
      </c>
      <c r="AJ4637">
        <f t="shared" si="309"/>
        <v>0.29591836734693877</v>
      </c>
    </row>
    <row r="4638" spans="1:38" x14ac:dyDescent="0.2">
      <c r="A4638" t="s">
        <v>765</v>
      </c>
      <c r="B4638">
        <v>2</v>
      </c>
      <c r="C4638">
        <v>122</v>
      </c>
      <c r="D4638">
        <f>C4638-B4638</f>
        <v>120</v>
      </c>
      <c r="E4638">
        <v>0.24429999999999999</v>
      </c>
      <c r="F4638">
        <v>3.6510000000000002E-3</v>
      </c>
      <c r="G4638">
        <v>42</v>
      </c>
      <c r="H4638" t="s">
        <v>35</v>
      </c>
      <c r="I4638" t="s">
        <v>51</v>
      </c>
      <c r="J4638">
        <v>3.2970000000000002</v>
      </c>
      <c r="K4638">
        <v>3</v>
      </c>
      <c r="L4638">
        <v>0</v>
      </c>
      <c r="M4638">
        <v>4</v>
      </c>
      <c r="N4638">
        <v>4</v>
      </c>
      <c r="O4638">
        <v>1</v>
      </c>
      <c r="P4638">
        <v>5</v>
      </c>
      <c r="Q4638">
        <v>0</v>
      </c>
      <c r="R4638">
        <v>4</v>
      </c>
      <c r="S4638">
        <v>12</v>
      </c>
      <c r="T4638">
        <v>5</v>
      </c>
      <c r="U4638">
        <v>0</v>
      </c>
      <c r="V4638">
        <v>3</v>
      </c>
      <c r="W4638">
        <v>3</v>
      </c>
      <c r="X4638">
        <v>2</v>
      </c>
      <c r="Y4638">
        <v>5</v>
      </c>
      <c r="Z4638">
        <v>7</v>
      </c>
      <c r="AA4638">
        <v>3</v>
      </c>
      <c r="AB4638">
        <v>2</v>
      </c>
      <c r="AC4638">
        <v>0</v>
      </c>
      <c r="AD4638">
        <v>1</v>
      </c>
      <c r="AE4638">
        <f>SUM(M4638:N4638)/SUM(K4638:AD4638)</f>
        <v>0.125</v>
      </c>
      <c r="AF4638">
        <f>SUM(S4638,Y4638)/SUM(K4638:AD4638)</f>
        <v>0.265625</v>
      </c>
      <c r="AG4638">
        <f t="shared" si="306"/>
        <v>0.171875</v>
      </c>
      <c r="AH4638">
        <f t="shared" si="307"/>
        <v>3.125E-2</v>
      </c>
      <c r="AI4638">
        <f t="shared" si="308"/>
        <v>0.171875</v>
      </c>
      <c r="AJ4638">
        <f t="shared" si="309"/>
        <v>0.234375</v>
      </c>
    </row>
    <row r="4639" spans="1:38" x14ac:dyDescent="0.2">
      <c r="A4639" t="s">
        <v>1740</v>
      </c>
      <c r="B4639">
        <v>296</v>
      </c>
      <c r="C4639">
        <v>419</v>
      </c>
      <c r="D4639">
        <f>C4639-B4639</f>
        <v>123</v>
      </c>
      <c r="E4639">
        <v>0.1583</v>
      </c>
      <c r="F4639">
        <v>2.1540000000000001E-3</v>
      </c>
      <c r="G4639">
        <v>6</v>
      </c>
      <c r="H4639" t="s">
        <v>35</v>
      </c>
      <c r="I4639" t="s">
        <v>1741</v>
      </c>
      <c r="J4639">
        <v>2.6720000000000002</v>
      </c>
      <c r="K4639">
        <v>5</v>
      </c>
      <c r="L4639">
        <v>0</v>
      </c>
      <c r="M4639">
        <v>5</v>
      </c>
      <c r="N4639">
        <v>4</v>
      </c>
      <c r="O4639">
        <v>2</v>
      </c>
      <c r="P4639">
        <v>7</v>
      </c>
      <c r="Q4639">
        <v>1</v>
      </c>
      <c r="R4639">
        <v>1</v>
      </c>
      <c r="S4639">
        <v>9</v>
      </c>
      <c r="T4639">
        <v>2</v>
      </c>
      <c r="U4639">
        <v>2</v>
      </c>
      <c r="V4639">
        <v>5</v>
      </c>
      <c r="W4639">
        <v>3</v>
      </c>
      <c r="X4639">
        <v>3</v>
      </c>
      <c r="Y4639">
        <v>8</v>
      </c>
      <c r="Z4639">
        <v>6</v>
      </c>
      <c r="AA4639">
        <v>0</v>
      </c>
      <c r="AB4639">
        <v>0</v>
      </c>
      <c r="AC4639">
        <v>0</v>
      </c>
      <c r="AD4639">
        <v>1</v>
      </c>
      <c r="AE4639">
        <f>SUM(M4639:N4639)/SUM(K4639:AD4639)</f>
        <v>0.140625</v>
      </c>
      <c r="AF4639">
        <f>SUM(S4639,Y4639)/SUM(K4639:AD4639)</f>
        <v>0.265625</v>
      </c>
      <c r="AG4639">
        <f t="shared" si="306"/>
        <v>0.234375</v>
      </c>
      <c r="AH4639">
        <f t="shared" si="307"/>
        <v>4.6875E-2</v>
      </c>
      <c r="AI4639">
        <f t="shared" si="308"/>
        <v>7.8125E-2</v>
      </c>
      <c r="AJ4639">
        <f t="shared" si="309"/>
        <v>0.234375</v>
      </c>
    </row>
    <row r="4640" spans="1:38" x14ac:dyDescent="0.2">
      <c r="A4640" t="s">
        <v>3302</v>
      </c>
      <c r="B4640">
        <v>7</v>
      </c>
      <c r="C4640">
        <v>105</v>
      </c>
      <c r="D4640">
        <f>C4640-B4640</f>
        <v>98</v>
      </c>
      <c r="E4640">
        <v>0.23080000000000001</v>
      </c>
      <c r="F4640">
        <v>6.87E-4</v>
      </c>
      <c r="G4640">
        <v>42</v>
      </c>
      <c r="H4640" t="s">
        <v>46</v>
      </c>
      <c r="I4640" t="s">
        <v>49</v>
      </c>
      <c r="J4640">
        <v>3.1080000000000001</v>
      </c>
      <c r="K4640">
        <v>1</v>
      </c>
      <c r="L4640">
        <v>1</v>
      </c>
      <c r="M4640">
        <v>1</v>
      </c>
      <c r="N4640">
        <v>2</v>
      </c>
      <c r="O4640">
        <v>2</v>
      </c>
      <c r="P4640">
        <v>8</v>
      </c>
      <c r="Q4640">
        <v>4</v>
      </c>
      <c r="R4640">
        <v>1</v>
      </c>
      <c r="S4640">
        <v>9</v>
      </c>
      <c r="T4640">
        <v>2</v>
      </c>
      <c r="U4640">
        <v>2</v>
      </c>
      <c r="V4640">
        <v>4</v>
      </c>
      <c r="W4640">
        <v>0</v>
      </c>
      <c r="X4640">
        <v>3</v>
      </c>
      <c r="Y4640">
        <v>7</v>
      </c>
      <c r="Z4640">
        <v>4</v>
      </c>
      <c r="AA4640">
        <v>2</v>
      </c>
      <c r="AB4640">
        <v>4</v>
      </c>
      <c r="AC4640">
        <v>0</v>
      </c>
      <c r="AD4640">
        <v>3</v>
      </c>
      <c r="AE4640">
        <f>SUM(M4640:N4640)/SUM(K4640:AD4640)</f>
        <v>0.05</v>
      </c>
      <c r="AF4640">
        <f>SUM(S4640,Y4640)/SUM(K4640:AD4640)</f>
        <v>0.26666666666666666</v>
      </c>
      <c r="AG4640">
        <f t="shared" si="306"/>
        <v>0.15</v>
      </c>
      <c r="AH4640">
        <f t="shared" si="307"/>
        <v>8.3333333333333329E-2</v>
      </c>
      <c r="AI4640">
        <f t="shared" si="308"/>
        <v>0.15</v>
      </c>
      <c r="AJ4640">
        <f t="shared" si="309"/>
        <v>0.3</v>
      </c>
    </row>
    <row r="4641" spans="1:38" x14ac:dyDescent="0.2">
      <c r="A4641" t="s">
        <v>1171</v>
      </c>
      <c r="B4641">
        <v>16</v>
      </c>
      <c r="C4641">
        <v>118</v>
      </c>
      <c r="D4641">
        <f>C4641-B4641</f>
        <v>102</v>
      </c>
      <c r="E4641">
        <v>0.1827</v>
      </c>
      <c r="F4641">
        <v>5.9649999999999998E-3</v>
      </c>
      <c r="G4641">
        <v>18</v>
      </c>
      <c r="H4641" t="s">
        <v>32</v>
      </c>
      <c r="I4641" t="s">
        <v>49</v>
      </c>
      <c r="J4641">
        <v>3.4020000000000001</v>
      </c>
      <c r="K4641">
        <v>12</v>
      </c>
      <c r="L4641">
        <v>1</v>
      </c>
      <c r="M4641">
        <v>2</v>
      </c>
      <c r="N4641">
        <v>2</v>
      </c>
      <c r="O4641">
        <v>2</v>
      </c>
      <c r="P4641">
        <v>6</v>
      </c>
      <c r="Q4641">
        <v>0</v>
      </c>
      <c r="R4641">
        <v>2</v>
      </c>
      <c r="S4641">
        <v>10</v>
      </c>
      <c r="T4641">
        <v>1</v>
      </c>
      <c r="U4641">
        <v>0</v>
      </c>
      <c r="V4641">
        <v>1</v>
      </c>
      <c r="W4641">
        <v>3</v>
      </c>
      <c r="X4641">
        <v>5</v>
      </c>
      <c r="Y4641">
        <v>6</v>
      </c>
      <c r="Z4641">
        <v>2</v>
      </c>
      <c r="AA4641">
        <v>4</v>
      </c>
      <c r="AB4641">
        <v>1</v>
      </c>
      <c r="AC4641">
        <v>0</v>
      </c>
      <c r="AD4641">
        <v>0</v>
      </c>
      <c r="AE4641">
        <f>SUM(M4641:N4641)/SUM(K4641:AD4641)</f>
        <v>6.6666666666666666E-2</v>
      </c>
      <c r="AF4641">
        <f>SUM(S4641,Y4641)/SUM(K4641:AD4641)</f>
        <v>0.26666666666666666</v>
      </c>
      <c r="AG4641">
        <f t="shared" si="306"/>
        <v>0.35</v>
      </c>
      <c r="AH4641">
        <f t="shared" si="307"/>
        <v>3.3333333333333333E-2</v>
      </c>
      <c r="AI4641">
        <f t="shared" si="308"/>
        <v>6.6666666666666666E-2</v>
      </c>
      <c r="AJ4641">
        <f t="shared" si="309"/>
        <v>0.21666666666666667</v>
      </c>
      <c r="AK4641">
        <v>24</v>
      </c>
      <c r="AL4641">
        <v>0</v>
      </c>
    </row>
    <row r="4642" spans="1:38" x14ac:dyDescent="0.2">
      <c r="A4642" t="s">
        <v>2784</v>
      </c>
      <c r="B4642">
        <v>14</v>
      </c>
      <c r="C4642">
        <v>44</v>
      </c>
      <c r="D4642">
        <f>C4642-B4642</f>
        <v>30</v>
      </c>
      <c r="E4642">
        <v>0.16919999999999999</v>
      </c>
      <c r="F4642">
        <v>3.3100000000000002E-4</v>
      </c>
      <c r="G4642">
        <v>18</v>
      </c>
      <c r="H4642" t="s">
        <v>35</v>
      </c>
      <c r="I4642" t="s">
        <v>33</v>
      </c>
      <c r="J4642">
        <v>3.633</v>
      </c>
      <c r="K4642">
        <v>0</v>
      </c>
      <c r="L4642">
        <v>2</v>
      </c>
      <c r="M4642">
        <v>2</v>
      </c>
      <c r="N4642">
        <v>2</v>
      </c>
      <c r="O4642">
        <v>0</v>
      </c>
      <c r="P4642">
        <v>2</v>
      </c>
      <c r="Q4642">
        <v>0</v>
      </c>
      <c r="R4642">
        <v>0</v>
      </c>
      <c r="S4642">
        <v>3</v>
      </c>
      <c r="T4642">
        <v>7</v>
      </c>
      <c r="U4642">
        <v>0</v>
      </c>
      <c r="V4642">
        <v>1</v>
      </c>
      <c r="W4642">
        <v>0</v>
      </c>
      <c r="X4642">
        <v>2</v>
      </c>
      <c r="Y4642">
        <v>5</v>
      </c>
      <c r="Z4642">
        <v>2</v>
      </c>
      <c r="AA4642">
        <v>1</v>
      </c>
      <c r="AB4642">
        <v>1</v>
      </c>
      <c r="AC4642">
        <v>0</v>
      </c>
      <c r="AD4642">
        <v>0</v>
      </c>
      <c r="AE4642">
        <f>SUM(M4642:N4642)/SUM(K4642:AD4642)</f>
        <v>0.13333333333333333</v>
      </c>
      <c r="AF4642">
        <f>SUM(S4642,Y4642)/SUM(K4642:AD4642)</f>
        <v>0.26666666666666666</v>
      </c>
      <c r="AG4642">
        <f t="shared" si="306"/>
        <v>6.6666666666666666E-2</v>
      </c>
      <c r="AH4642">
        <f t="shared" si="307"/>
        <v>0</v>
      </c>
      <c r="AI4642">
        <f t="shared" si="308"/>
        <v>0.26666666666666666</v>
      </c>
      <c r="AJ4642">
        <f t="shared" si="309"/>
        <v>0.26666666666666666</v>
      </c>
    </row>
    <row r="4643" spans="1:38" x14ac:dyDescent="0.2">
      <c r="A4643" t="s">
        <v>3090</v>
      </c>
      <c r="B4643">
        <v>5</v>
      </c>
      <c r="C4643">
        <v>312</v>
      </c>
      <c r="D4643">
        <f>C4643-B4643</f>
        <v>307</v>
      </c>
      <c r="E4643">
        <v>0.20330000000000001</v>
      </c>
      <c r="F4643">
        <v>9.7799999999999992E-4</v>
      </c>
      <c r="G4643">
        <v>30</v>
      </c>
      <c r="H4643" t="s">
        <v>35</v>
      </c>
      <c r="I4643" t="s">
        <v>36</v>
      </c>
      <c r="J4643">
        <v>2.4470000000000001</v>
      </c>
      <c r="K4643">
        <v>4</v>
      </c>
      <c r="L4643">
        <v>1</v>
      </c>
      <c r="M4643">
        <v>7</v>
      </c>
      <c r="N4643">
        <v>16</v>
      </c>
      <c r="O4643">
        <v>2</v>
      </c>
      <c r="P4643">
        <v>13</v>
      </c>
      <c r="Q4643">
        <v>5</v>
      </c>
      <c r="R4643">
        <v>1</v>
      </c>
      <c r="S4643">
        <v>28</v>
      </c>
      <c r="T4643">
        <v>4</v>
      </c>
      <c r="U4643">
        <v>1</v>
      </c>
      <c r="V4643">
        <v>13</v>
      </c>
      <c r="W4643">
        <v>7</v>
      </c>
      <c r="X4643">
        <v>3</v>
      </c>
      <c r="Y4643">
        <v>12</v>
      </c>
      <c r="Z4643">
        <v>20</v>
      </c>
      <c r="AA4643">
        <v>6</v>
      </c>
      <c r="AB4643">
        <v>3</v>
      </c>
      <c r="AC4643">
        <v>0</v>
      </c>
      <c r="AD4643">
        <v>4</v>
      </c>
      <c r="AE4643">
        <f>SUM(M4643:N4643)/SUM(K4643:AD4643)</f>
        <v>0.15333333333333332</v>
      </c>
      <c r="AF4643">
        <f>SUM(S4643,Y4643)/SUM(K4643:AD4643)</f>
        <v>0.26666666666666666</v>
      </c>
      <c r="AG4643">
        <f t="shared" si="306"/>
        <v>0.16</v>
      </c>
      <c r="AH4643">
        <f t="shared" si="307"/>
        <v>0.04</v>
      </c>
      <c r="AI4643">
        <f t="shared" si="308"/>
        <v>0.06</v>
      </c>
      <c r="AJ4643">
        <f t="shared" si="309"/>
        <v>0.32</v>
      </c>
    </row>
    <row r="4644" spans="1:38" x14ac:dyDescent="0.2">
      <c r="A4644" t="s">
        <v>579</v>
      </c>
      <c r="B4644">
        <v>6</v>
      </c>
      <c r="C4644">
        <v>92</v>
      </c>
      <c r="D4644">
        <f>C4644-B4644</f>
        <v>86</v>
      </c>
      <c r="E4644">
        <v>0.20619999999999999</v>
      </c>
      <c r="F4644">
        <v>1.745E-3</v>
      </c>
      <c r="G4644">
        <v>30</v>
      </c>
      <c r="H4644" t="s">
        <v>35</v>
      </c>
      <c r="I4644" t="s">
        <v>51</v>
      </c>
      <c r="J4644">
        <v>3.0670000000000002</v>
      </c>
      <c r="K4644">
        <v>0</v>
      </c>
      <c r="L4644">
        <v>0</v>
      </c>
      <c r="M4644">
        <v>3</v>
      </c>
      <c r="N4644">
        <v>4</v>
      </c>
      <c r="O4644">
        <v>4</v>
      </c>
      <c r="P4644">
        <v>1</v>
      </c>
      <c r="Q4644">
        <v>1</v>
      </c>
      <c r="R4644">
        <v>1</v>
      </c>
      <c r="S4644">
        <v>7</v>
      </c>
      <c r="T4644">
        <v>3</v>
      </c>
      <c r="U4644">
        <v>0</v>
      </c>
      <c r="V4644">
        <v>1</v>
      </c>
      <c r="W4644">
        <v>3</v>
      </c>
      <c r="X4644">
        <v>2</v>
      </c>
      <c r="Y4644">
        <v>5</v>
      </c>
      <c r="Z4644">
        <v>6</v>
      </c>
      <c r="AA4644">
        <v>1</v>
      </c>
      <c r="AB4644">
        <v>2</v>
      </c>
      <c r="AC4644">
        <v>0</v>
      </c>
      <c r="AD4644">
        <v>1</v>
      </c>
      <c r="AE4644">
        <f>SUM(M4644:N4644)/SUM(K4644:AD4644)</f>
        <v>0.15555555555555556</v>
      </c>
      <c r="AF4644">
        <f>SUM(S4644,Y4644)/SUM(K4644:AD4644)</f>
        <v>0.26666666666666666</v>
      </c>
      <c r="AG4644">
        <f t="shared" si="306"/>
        <v>8.8888888888888892E-2</v>
      </c>
      <c r="AH4644">
        <f t="shared" si="307"/>
        <v>0.1111111111111111</v>
      </c>
      <c r="AI4644">
        <f t="shared" si="308"/>
        <v>0.13333333333333333</v>
      </c>
      <c r="AJ4644">
        <f t="shared" si="309"/>
        <v>0.24444444444444444</v>
      </c>
    </row>
    <row r="4645" spans="1:38" x14ac:dyDescent="0.2">
      <c r="A4645" t="s">
        <v>2505</v>
      </c>
      <c r="B4645">
        <v>206</v>
      </c>
      <c r="C4645">
        <v>236</v>
      </c>
      <c r="D4645">
        <f>C4645-B4645</f>
        <v>30</v>
      </c>
      <c r="E4645">
        <v>0.1171</v>
      </c>
      <c r="F4645">
        <v>2.0000000000000002E-5</v>
      </c>
      <c r="G4645">
        <v>6</v>
      </c>
      <c r="H4645" t="s">
        <v>35</v>
      </c>
      <c r="I4645" t="s">
        <v>49</v>
      </c>
      <c r="J4645">
        <v>3.77</v>
      </c>
      <c r="K4645">
        <v>0</v>
      </c>
      <c r="L4645">
        <v>1</v>
      </c>
      <c r="M4645">
        <v>1</v>
      </c>
      <c r="N4645">
        <v>4</v>
      </c>
      <c r="O4645">
        <v>1</v>
      </c>
      <c r="P4645">
        <v>0</v>
      </c>
      <c r="Q4645">
        <v>0</v>
      </c>
      <c r="R4645">
        <v>4</v>
      </c>
      <c r="S4645">
        <v>7</v>
      </c>
      <c r="T4645">
        <v>3</v>
      </c>
      <c r="U4645">
        <v>2</v>
      </c>
      <c r="V4645">
        <v>3</v>
      </c>
      <c r="W4645">
        <v>0</v>
      </c>
      <c r="X4645">
        <v>1</v>
      </c>
      <c r="Y4645">
        <v>1</v>
      </c>
      <c r="Z4645">
        <v>0</v>
      </c>
      <c r="AA4645">
        <v>0</v>
      </c>
      <c r="AB4645">
        <v>1</v>
      </c>
      <c r="AC4645">
        <v>0</v>
      </c>
      <c r="AD4645">
        <v>1</v>
      </c>
      <c r="AE4645">
        <f>SUM(M4645:N4645)/SUM(K4645:AD4645)</f>
        <v>0.16666666666666666</v>
      </c>
      <c r="AF4645">
        <f>SUM(S4645,Y4645)/SUM(K4645:AD4645)</f>
        <v>0.26666666666666666</v>
      </c>
      <c r="AG4645">
        <f t="shared" si="306"/>
        <v>0</v>
      </c>
      <c r="AH4645">
        <f t="shared" si="307"/>
        <v>6.6666666666666666E-2</v>
      </c>
      <c r="AI4645">
        <f t="shared" si="308"/>
        <v>0.33333333333333331</v>
      </c>
      <c r="AJ4645">
        <f t="shared" si="309"/>
        <v>0.16666666666666666</v>
      </c>
    </row>
    <row r="4646" spans="1:38" x14ac:dyDescent="0.2">
      <c r="A4646" t="s">
        <v>1670</v>
      </c>
      <c r="B4646">
        <v>131</v>
      </c>
      <c r="C4646">
        <v>191</v>
      </c>
      <c r="D4646">
        <f>C4646-B4646</f>
        <v>60</v>
      </c>
      <c r="E4646">
        <v>0.3503</v>
      </c>
      <c r="F4646">
        <v>9.5230000000000002E-3</v>
      </c>
      <c r="G4646">
        <v>66</v>
      </c>
      <c r="H4646" t="s">
        <v>35</v>
      </c>
      <c r="I4646" t="s">
        <v>1351</v>
      </c>
      <c r="J4646">
        <v>2.9350000000000001</v>
      </c>
      <c r="K4646">
        <v>1</v>
      </c>
      <c r="L4646">
        <v>0</v>
      </c>
      <c r="M4646">
        <v>2</v>
      </c>
      <c r="N4646">
        <v>9</v>
      </c>
      <c r="O4646">
        <v>1</v>
      </c>
      <c r="P4646">
        <v>0</v>
      </c>
      <c r="Q4646">
        <v>0</v>
      </c>
      <c r="R4646">
        <v>2</v>
      </c>
      <c r="S4646">
        <v>9</v>
      </c>
      <c r="T4646">
        <v>7</v>
      </c>
      <c r="U4646">
        <v>1</v>
      </c>
      <c r="V4646">
        <v>4</v>
      </c>
      <c r="W4646">
        <v>1</v>
      </c>
      <c r="X4646">
        <v>4</v>
      </c>
      <c r="Y4646">
        <v>7</v>
      </c>
      <c r="Z4646">
        <v>3</v>
      </c>
      <c r="AA4646">
        <v>3</v>
      </c>
      <c r="AB4646">
        <v>2</v>
      </c>
      <c r="AC4646">
        <v>0</v>
      </c>
      <c r="AD4646">
        <v>4</v>
      </c>
      <c r="AE4646">
        <f>SUM(M4646:N4646)/SUM(K4646:AD4646)</f>
        <v>0.18333333333333332</v>
      </c>
      <c r="AF4646">
        <f>SUM(S4646,Y4646)/SUM(K4646:AD4646)</f>
        <v>0.26666666666666666</v>
      </c>
      <c r="AG4646">
        <f t="shared" si="306"/>
        <v>3.3333333333333333E-2</v>
      </c>
      <c r="AH4646">
        <f t="shared" si="307"/>
        <v>8.3333333333333329E-2</v>
      </c>
      <c r="AI4646">
        <f t="shared" si="308"/>
        <v>0.2</v>
      </c>
      <c r="AJ4646">
        <f t="shared" si="309"/>
        <v>0.23333333333333334</v>
      </c>
    </row>
    <row r="4647" spans="1:38" x14ac:dyDescent="0.2">
      <c r="A4647" t="s">
        <v>2436</v>
      </c>
      <c r="B4647">
        <v>54</v>
      </c>
      <c r="C4647">
        <v>198</v>
      </c>
      <c r="D4647">
        <f>C4647-B4647</f>
        <v>144</v>
      </c>
      <c r="E4647">
        <v>0.2054</v>
      </c>
      <c r="F4647">
        <v>1.4799999999999999E-4</v>
      </c>
      <c r="G4647">
        <v>30</v>
      </c>
      <c r="H4647" t="s">
        <v>35</v>
      </c>
      <c r="I4647" t="s">
        <v>33</v>
      </c>
      <c r="J4647">
        <v>2.597</v>
      </c>
      <c r="K4647">
        <v>1</v>
      </c>
      <c r="L4647">
        <v>0</v>
      </c>
      <c r="M4647">
        <v>9</v>
      </c>
      <c r="N4647">
        <v>8</v>
      </c>
      <c r="O4647">
        <v>1</v>
      </c>
      <c r="P4647">
        <v>7</v>
      </c>
      <c r="Q4647">
        <v>3</v>
      </c>
      <c r="R4647">
        <v>6</v>
      </c>
      <c r="S4647">
        <v>17</v>
      </c>
      <c r="T4647">
        <v>2</v>
      </c>
      <c r="U4647">
        <v>2</v>
      </c>
      <c r="V4647">
        <v>6</v>
      </c>
      <c r="W4647">
        <v>4</v>
      </c>
      <c r="X4647">
        <v>6</v>
      </c>
      <c r="Y4647">
        <v>7</v>
      </c>
      <c r="Z4647">
        <v>2</v>
      </c>
      <c r="AA4647">
        <v>1</v>
      </c>
      <c r="AB4647">
        <v>3</v>
      </c>
      <c r="AC4647">
        <v>0</v>
      </c>
      <c r="AD4647">
        <v>5</v>
      </c>
      <c r="AE4647">
        <f>SUM(M4647:N4647)/SUM(K4647:AD4647)</f>
        <v>0.18888888888888888</v>
      </c>
      <c r="AF4647">
        <f>SUM(S4647,Y4647)/SUM(K4647:AD4647)</f>
        <v>0.26666666666666666</v>
      </c>
      <c r="AG4647">
        <f t="shared" si="306"/>
        <v>0.13333333333333333</v>
      </c>
      <c r="AH4647">
        <f t="shared" si="307"/>
        <v>6.6666666666666666E-2</v>
      </c>
      <c r="AI4647">
        <f t="shared" si="308"/>
        <v>0.14444444444444443</v>
      </c>
      <c r="AJ4647">
        <f t="shared" si="309"/>
        <v>0.2</v>
      </c>
    </row>
    <row r="4648" spans="1:38" x14ac:dyDescent="0.2">
      <c r="A4648" t="s">
        <v>2327</v>
      </c>
      <c r="B4648">
        <v>511</v>
      </c>
      <c r="C4648">
        <v>728</v>
      </c>
      <c r="D4648">
        <f>C4648-B4648</f>
        <v>217</v>
      </c>
      <c r="E4648">
        <v>9.4E-2</v>
      </c>
      <c r="F4648">
        <v>8.8400000000000002E-4</v>
      </c>
      <c r="G4648">
        <v>6</v>
      </c>
      <c r="H4648" t="s">
        <v>35</v>
      </c>
      <c r="I4648" t="s">
        <v>40</v>
      </c>
      <c r="J4648">
        <v>2.9550000000000001</v>
      </c>
      <c r="K4648">
        <v>8</v>
      </c>
      <c r="L4648">
        <v>0</v>
      </c>
      <c r="M4648">
        <v>9</v>
      </c>
      <c r="N4648">
        <v>16</v>
      </c>
      <c r="O4648">
        <v>5</v>
      </c>
      <c r="P4648">
        <v>9</v>
      </c>
      <c r="Q4648">
        <v>3</v>
      </c>
      <c r="R4648">
        <v>7</v>
      </c>
      <c r="S4648">
        <v>28</v>
      </c>
      <c r="T4648">
        <v>8</v>
      </c>
      <c r="U4648">
        <v>1</v>
      </c>
      <c r="V4648">
        <v>9</v>
      </c>
      <c r="W4648">
        <v>4</v>
      </c>
      <c r="X4648">
        <v>5</v>
      </c>
      <c r="Y4648">
        <v>11</v>
      </c>
      <c r="Z4648">
        <v>8</v>
      </c>
      <c r="AA4648">
        <v>10</v>
      </c>
      <c r="AB4648">
        <v>3</v>
      </c>
      <c r="AC4648">
        <v>1</v>
      </c>
      <c r="AD4648">
        <v>1</v>
      </c>
      <c r="AE4648">
        <f>SUM(M4648:N4648)/SUM(K4648:AD4648)</f>
        <v>0.17123287671232876</v>
      </c>
      <c r="AF4648">
        <f>SUM(S4648,Y4648)/SUM(K4648:AD4648)</f>
        <v>0.26712328767123289</v>
      </c>
      <c r="AG4648">
        <f t="shared" si="306"/>
        <v>0.14383561643835616</v>
      </c>
      <c r="AH4648">
        <f t="shared" si="307"/>
        <v>4.7945205479452052E-2</v>
      </c>
      <c r="AI4648">
        <f t="shared" si="308"/>
        <v>0.13013698630136986</v>
      </c>
      <c r="AJ4648">
        <f t="shared" si="309"/>
        <v>0.23972602739726026</v>
      </c>
    </row>
    <row r="4649" spans="1:38" x14ac:dyDescent="0.2">
      <c r="A4649" t="s">
        <v>1756</v>
      </c>
      <c r="B4649">
        <v>19</v>
      </c>
      <c r="C4649">
        <v>315</v>
      </c>
      <c r="D4649">
        <f>C4649-B4649</f>
        <v>296</v>
      </c>
      <c r="E4649">
        <v>0.1958</v>
      </c>
      <c r="F4649">
        <v>1.4760000000000001E-3</v>
      </c>
      <c r="G4649">
        <v>18</v>
      </c>
      <c r="H4649" t="s">
        <v>35</v>
      </c>
      <c r="I4649" t="s">
        <v>36</v>
      </c>
      <c r="J4649">
        <v>2.2810000000000001</v>
      </c>
      <c r="K4649">
        <v>4</v>
      </c>
      <c r="L4649">
        <v>0</v>
      </c>
      <c r="M4649">
        <v>13</v>
      </c>
      <c r="N4649">
        <v>13</v>
      </c>
      <c r="O4649">
        <v>1</v>
      </c>
      <c r="P4649">
        <v>11</v>
      </c>
      <c r="Q4649">
        <v>5</v>
      </c>
      <c r="R4649">
        <v>1</v>
      </c>
      <c r="S4649">
        <v>28</v>
      </c>
      <c r="T4649">
        <v>9</v>
      </c>
      <c r="U4649">
        <v>0</v>
      </c>
      <c r="V4649">
        <v>15</v>
      </c>
      <c r="W4649">
        <v>4</v>
      </c>
      <c r="X4649">
        <v>12</v>
      </c>
      <c r="Y4649">
        <v>11</v>
      </c>
      <c r="Z4649">
        <v>7</v>
      </c>
      <c r="AA4649">
        <v>5</v>
      </c>
      <c r="AB4649">
        <v>3</v>
      </c>
      <c r="AC4649">
        <v>0</v>
      </c>
      <c r="AD4649">
        <v>4</v>
      </c>
      <c r="AE4649">
        <f>SUM(M4649:N4649)/SUM(K4649:AD4649)</f>
        <v>0.17808219178082191</v>
      </c>
      <c r="AF4649">
        <f>SUM(S4649,Y4649)/SUM(K4649:AD4649)</f>
        <v>0.26712328767123289</v>
      </c>
      <c r="AG4649">
        <f t="shared" si="306"/>
        <v>0.13013698630136986</v>
      </c>
      <c r="AH4649">
        <f t="shared" si="307"/>
        <v>3.4246575342465752E-2</v>
      </c>
      <c r="AI4649">
        <f t="shared" si="308"/>
        <v>8.9041095890410954E-2</v>
      </c>
      <c r="AJ4649">
        <f t="shared" si="309"/>
        <v>0.30136986301369861</v>
      </c>
    </row>
    <row r="4650" spans="1:38" x14ac:dyDescent="0.2">
      <c r="A4650" t="s">
        <v>2337</v>
      </c>
      <c r="B4650">
        <v>94</v>
      </c>
      <c r="C4650">
        <v>282</v>
      </c>
      <c r="D4650">
        <f>C4650-B4650</f>
        <v>188</v>
      </c>
      <c r="E4650">
        <v>0.25219999999999998</v>
      </c>
      <c r="F4650">
        <v>1.46E-4</v>
      </c>
      <c r="G4650">
        <v>42</v>
      </c>
      <c r="H4650" t="s">
        <v>35</v>
      </c>
      <c r="I4650" t="s">
        <v>51</v>
      </c>
      <c r="J4650">
        <v>2.964</v>
      </c>
      <c r="K4650">
        <v>3</v>
      </c>
      <c r="L4650">
        <v>0</v>
      </c>
      <c r="M4650">
        <v>2</v>
      </c>
      <c r="N4650">
        <v>10</v>
      </c>
      <c r="O4650">
        <v>3</v>
      </c>
      <c r="P4650">
        <v>8</v>
      </c>
      <c r="Q4650">
        <v>3</v>
      </c>
      <c r="R4650">
        <v>5</v>
      </c>
      <c r="S4650">
        <v>17</v>
      </c>
      <c r="T4650">
        <v>7</v>
      </c>
      <c r="U4650">
        <v>0</v>
      </c>
      <c r="V4650">
        <v>2</v>
      </c>
      <c r="W4650">
        <v>3</v>
      </c>
      <c r="X4650">
        <v>10</v>
      </c>
      <c r="Y4650">
        <v>10</v>
      </c>
      <c r="Z4650">
        <v>11</v>
      </c>
      <c r="AA4650">
        <v>3</v>
      </c>
      <c r="AB4650">
        <v>2</v>
      </c>
      <c r="AC4650">
        <v>0</v>
      </c>
      <c r="AD4650">
        <v>2</v>
      </c>
      <c r="AE4650">
        <f>SUM(M4650:N4650)/SUM(K4650:AD4650)</f>
        <v>0.11881188118811881</v>
      </c>
      <c r="AF4650">
        <f>SUM(S4650,Y4650)/SUM(K4650:AD4650)</f>
        <v>0.26732673267326734</v>
      </c>
      <c r="AG4650">
        <f t="shared" si="306"/>
        <v>0.13861386138613863</v>
      </c>
      <c r="AH4650">
        <f t="shared" si="307"/>
        <v>4.9504950495049507E-2</v>
      </c>
      <c r="AI4650">
        <f t="shared" si="308"/>
        <v>0.13861386138613863</v>
      </c>
      <c r="AJ4650">
        <f t="shared" si="309"/>
        <v>0.28712871287128711</v>
      </c>
    </row>
    <row r="4651" spans="1:38" x14ac:dyDescent="0.2">
      <c r="A4651" t="s">
        <v>2935</v>
      </c>
      <c r="B4651">
        <v>235</v>
      </c>
      <c r="C4651">
        <v>614</v>
      </c>
      <c r="D4651">
        <f>C4651-B4651</f>
        <v>379</v>
      </c>
      <c r="E4651">
        <v>0.2225</v>
      </c>
      <c r="F4651">
        <v>1.56E-4</v>
      </c>
      <c r="G4651">
        <v>30</v>
      </c>
      <c r="H4651" t="s">
        <v>35</v>
      </c>
      <c r="I4651" t="s">
        <v>44</v>
      </c>
      <c r="J4651">
        <v>2.669</v>
      </c>
      <c r="K4651">
        <v>6</v>
      </c>
      <c r="L4651">
        <v>0</v>
      </c>
      <c r="M4651">
        <v>12</v>
      </c>
      <c r="N4651">
        <v>12</v>
      </c>
      <c r="O4651">
        <v>2</v>
      </c>
      <c r="P4651">
        <v>13</v>
      </c>
      <c r="Q4651">
        <v>0</v>
      </c>
      <c r="R4651">
        <v>3</v>
      </c>
      <c r="S4651">
        <v>37</v>
      </c>
      <c r="T4651">
        <v>7</v>
      </c>
      <c r="U4651">
        <v>2</v>
      </c>
      <c r="V4651">
        <v>11</v>
      </c>
      <c r="W4651">
        <v>8</v>
      </c>
      <c r="X4651">
        <v>14</v>
      </c>
      <c r="Y4651">
        <v>5</v>
      </c>
      <c r="Z4651">
        <v>9</v>
      </c>
      <c r="AA4651">
        <v>6</v>
      </c>
      <c r="AB4651">
        <v>6</v>
      </c>
      <c r="AC4651">
        <v>0</v>
      </c>
      <c r="AD4651">
        <v>4</v>
      </c>
      <c r="AE4651">
        <f>SUM(M4651:N4651)/SUM(K4651:AD4651)</f>
        <v>0.15286624203821655</v>
      </c>
      <c r="AF4651">
        <f>SUM(S4651,Y4651)/SUM(K4651:AD4651)</f>
        <v>0.26751592356687898</v>
      </c>
      <c r="AG4651">
        <f t="shared" si="306"/>
        <v>0.17197452229299362</v>
      </c>
      <c r="AH4651">
        <f t="shared" si="307"/>
        <v>3.8216560509554139E-2</v>
      </c>
      <c r="AI4651">
        <f t="shared" si="308"/>
        <v>0.11464968152866242</v>
      </c>
      <c r="AJ4651">
        <f t="shared" si="309"/>
        <v>0.25477707006369427</v>
      </c>
    </row>
    <row r="4652" spans="1:38" x14ac:dyDescent="0.2">
      <c r="A4652" t="s">
        <v>2244</v>
      </c>
      <c r="B4652">
        <v>128</v>
      </c>
      <c r="C4652">
        <v>273</v>
      </c>
      <c r="D4652">
        <f>C4652-B4652</f>
        <v>145</v>
      </c>
      <c r="E4652">
        <v>0.28970000000000001</v>
      </c>
      <c r="F4652">
        <v>2.9E-5</v>
      </c>
      <c r="G4652">
        <v>54</v>
      </c>
      <c r="H4652" t="s">
        <v>35</v>
      </c>
      <c r="I4652" t="s">
        <v>413</v>
      </c>
      <c r="J4652">
        <v>2.7349999999999999</v>
      </c>
      <c r="K4652">
        <v>3</v>
      </c>
      <c r="L4652">
        <v>0</v>
      </c>
      <c r="M4652">
        <v>4</v>
      </c>
      <c r="N4652">
        <v>18</v>
      </c>
      <c r="O4652">
        <v>1</v>
      </c>
      <c r="P4652">
        <v>2</v>
      </c>
      <c r="Q4652">
        <v>2</v>
      </c>
      <c r="R4652">
        <v>7</v>
      </c>
      <c r="S4652">
        <v>15</v>
      </c>
      <c r="T4652">
        <v>8</v>
      </c>
      <c r="U4652">
        <v>1</v>
      </c>
      <c r="V4652">
        <v>9</v>
      </c>
      <c r="W4652">
        <v>1</v>
      </c>
      <c r="X4652">
        <v>7</v>
      </c>
      <c r="Y4652">
        <v>15</v>
      </c>
      <c r="Z4652">
        <v>9</v>
      </c>
      <c r="AA4652">
        <v>3</v>
      </c>
      <c r="AB4652">
        <v>3</v>
      </c>
      <c r="AC4652">
        <v>0</v>
      </c>
      <c r="AD4652">
        <v>4</v>
      </c>
      <c r="AE4652">
        <f>SUM(M4652:N4652)/SUM(K4652:AD4652)</f>
        <v>0.19642857142857142</v>
      </c>
      <c r="AF4652">
        <f>SUM(S4652,Y4652)/SUM(K4652:AD4652)</f>
        <v>0.26785714285714285</v>
      </c>
      <c r="AG4652">
        <f t="shared" si="306"/>
        <v>5.3571428571428568E-2</v>
      </c>
      <c r="AH4652">
        <f t="shared" si="307"/>
        <v>4.4642857142857144E-2</v>
      </c>
      <c r="AI4652">
        <f t="shared" si="308"/>
        <v>0.16964285714285715</v>
      </c>
      <c r="AJ4652">
        <f t="shared" si="309"/>
        <v>0.26785714285714285</v>
      </c>
    </row>
    <row r="4653" spans="1:38" x14ac:dyDescent="0.2">
      <c r="A4653" t="s">
        <v>850</v>
      </c>
      <c r="B4653">
        <v>7</v>
      </c>
      <c r="C4653">
        <v>128</v>
      </c>
      <c r="D4653">
        <f>C4653-B4653</f>
        <v>121</v>
      </c>
      <c r="E4653">
        <v>0.16420000000000001</v>
      </c>
      <c r="F4653">
        <v>1.12E-4</v>
      </c>
      <c r="G4653">
        <v>18</v>
      </c>
      <c r="H4653" t="s">
        <v>35</v>
      </c>
      <c r="I4653" t="s">
        <v>51</v>
      </c>
      <c r="J4653">
        <v>2.6909999999999998</v>
      </c>
      <c r="K4653">
        <v>0</v>
      </c>
      <c r="L4653">
        <v>0</v>
      </c>
      <c r="M4653">
        <v>6</v>
      </c>
      <c r="N4653">
        <v>7</v>
      </c>
      <c r="O4653">
        <v>2</v>
      </c>
      <c r="P4653">
        <v>3</v>
      </c>
      <c r="Q4653">
        <v>2</v>
      </c>
      <c r="R4653">
        <v>2</v>
      </c>
      <c r="S4653">
        <v>10</v>
      </c>
      <c r="T4653">
        <v>2</v>
      </c>
      <c r="U4653">
        <v>2</v>
      </c>
      <c r="V4653">
        <v>3</v>
      </c>
      <c r="W4653">
        <v>3</v>
      </c>
      <c r="X4653">
        <v>2</v>
      </c>
      <c r="Y4653">
        <v>5</v>
      </c>
      <c r="Z4653">
        <v>2</v>
      </c>
      <c r="AA4653">
        <v>2</v>
      </c>
      <c r="AB4653">
        <v>3</v>
      </c>
      <c r="AC4653">
        <v>0</v>
      </c>
      <c r="AD4653">
        <v>0</v>
      </c>
      <c r="AE4653">
        <f>SUM(M4653:N4653)/SUM(K4653:AD4653)</f>
        <v>0.23214285714285715</v>
      </c>
      <c r="AF4653">
        <f>SUM(S4653,Y4653)/SUM(K4653:AD4653)</f>
        <v>0.26785714285714285</v>
      </c>
      <c r="AG4653">
        <f t="shared" si="306"/>
        <v>0.10714285714285714</v>
      </c>
      <c r="AH4653">
        <f t="shared" si="307"/>
        <v>3.5714285714285712E-2</v>
      </c>
      <c r="AI4653">
        <f t="shared" si="308"/>
        <v>0.16071428571428573</v>
      </c>
      <c r="AJ4653">
        <f t="shared" si="309"/>
        <v>0.19642857142857142</v>
      </c>
    </row>
    <row r="4654" spans="1:38" x14ac:dyDescent="0.2">
      <c r="A4654" t="s">
        <v>3326</v>
      </c>
      <c r="B4654">
        <v>21</v>
      </c>
      <c r="C4654">
        <v>87</v>
      </c>
      <c r="D4654">
        <f>C4654-B4654</f>
        <v>66</v>
      </c>
      <c r="E4654">
        <v>0.2114</v>
      </c>
      <c r="F4654">
        <v>1.1743999999999999E-2</v>
      </c>
      <c r="G4654">
        <v>30</v>
      </c>
      <c r="H4654" t="s">
        <v>35</v>
      </c>
      <c r="I4654" t="s">
        <v>55</v>
      </c>
      <c r="J4654">
        <v>2.6019999999999999</v>
      </c>
      <c r="K4654">
        <v>3</v>
      </c>
      <c r="L4654">
        <v>0</v>
      </c>
      <c r="M4654">
        <v>4</v>
      </c>
      <c r="N4654">
        <v>6</v>
      </c>
      <c r="O4654">
        <v>1</v>
      </c>
      <c r="P4654">
        <v>0</v>
      </c>
      <c r="Q4654">
        <v>2</v>
      </c>
      <c r="R4654">
        <v>1</v>
      </c>
      <c r="S4654">
        <v>9</v>
      </c>
      <c r="T4654">
        <v>1</v>
      </c>
      <c r="U4654">
        <v>1</v>
      </c>
      <c r="V4654">
        <v>0</v>
      </c>
      <c r="W4654">
        <v>1</v>
      </c>
      <c r="X4654">
        <v>2</v>
      </c>
      <c r="Y4654">
        <v>2</v>
      </c>
      <c r="Z4654">
        <v>4</v>
      </c>
      <c r="AA4654">
        <v>0</v>
      </c>
      <c r="AB4654">
        <v>1</v>
      </c>
      <c r="AC4654">
        <v>2</v>
      </c>
      <c r="AD4654">
        <v>1</v>
      </c>
      <c r="AE4654">
        <f>SUM(M4654:N4654)/SUM(K4654:AD4654)</f>
        <v>0.24390243902439024</v>
      </c>
      <c r="AF4654">
        <f>SUM(S4654,Y4654)/SUM(K4654:AD4654)</f>
        <v>0.26829268292682928</v>
      </c>
      <c r="AG4654">
        <f t="shared" si="306"/>
        <v>9.7560975609756101E-2</v>
      </c>
      <c r="AH4654">
        <f t="shared" si="307"/>
        <v>9.7560975609756101E-2</v>
      </c>
      <c r="AI4654">
        <f t="shared" si="308"/>
        <v>9.7560975609756101E-2</v>
      </c>
      <c r="AJ4654">
        <f t="shared" si="309"/>
        <v>0.1951219512195122</v>
      </c>
    </row>
    <row r="4655" spans="1:38" x14ac:dyDescent="0.2">
      <c r="A4655" t="s">
        <v>859</v>
      </c>
      <c r="B4655">
        <v>43</v>
      </c>
      <c r="C4655">
        <v>90</v>
      </c>
      <c r="D4655">
        <f>C4655-B4655</f>
        <v>47</v>
      </c>
      <c r="E4655">
        <v>0.28560000000000002</v>
      </c>
      <c r="F4655">
        <v>4.1999999999999998E-5</v>
      </c>
      <c r="G4655">
        <v>54</v>
      </c>
      <c r="H4655" t="s">
        <v>46</v>
      </c>
      <c r="I4655" t="s">
        <v>51</v>
      </c>
      <c r="J4655">
        <v>2.2589999999999999</v>
      </c>
      <c r="K4655">
        <v>0</v>
      </c>
      <c r="L4655">
        <v>0</v>
      </c>
      <c r="M4655">
        <v>2</v>
      </c>
      <c r="N4655">
        <v>9</v>
      </c>
      <c r="O4655">
        <v>1</v>
      </c>
      <c r="P4655">
        <v>1</v>
      </c>
      <c r="Q4655">
        <v>1</v>
      </c>
      <c r="R4655">
        <v>2</v>
      </c>
      <c r="S4655">
        <v>9</v>
      </c>
      <c r="T4655">
        <v>3</v>
      </c>
      <c r="U4655">
        <v>0</v>
      </c>
      <c r="V4655">
        <v>3</v>
      </c>
      <c r="W4655">
        <v>1</v>
      </c>
      <c r="X4655">
        <v>4</v>
      </c>
      <c r="Y4655">
        <v>2</v>
      </c>
      <c r="Z4655">
        <v>1</v>
      </c>
      <c r="AA4655">
        <v>1</v>
      </c>
      <c r="AB4655">
        <v>0</v>
      </c>
      <c r="AC4655">
        <v>0</v>
      </c>
      <c r="AD4655">
        <v>1</v>
      </c>
      <c r="AE4655">
        <f>SUM(M4655:N4655)/SUM(K4655:AD4655)</f>
        <v>0.26829268292682928</v>
      </c>
      <c r="AF4655">
        <f>SUM(S4655,Y4655)/SUM(K4655:AD4655)</f>
        <v>0.26829268292682928</v>
      </c>
      <c r="AG4655">
        <f t="shared" si="306"/>
        <v>4.878048780487805E-2</v>
      </c>
      <c r="AH4655">
        <f t="shared" si="307"/>
        <v>4.878048780487805E-2</v>
      </c>
      <c r="AI4655">
        <f t="shared" si="308"/>
        <v>0.12195121951219512</v>
      </c>
      <c r="AJ4655">
        <f t="shared" si="309"/>
        <v>0.24390243902439024</v>
      </c>
    </row>
    <row r="4656" spans="1:38" x14ac:dyDescent="0.2">
      <c r="A4656" t="s">
        <v>1461</v>
      </c>
      <c r="B4656">
        <v>78</v>
      </c>
      <c r="C4656">
        <v>149</v>
      </c>
      <c r="D4656">
        <f>C4656-B4656</f>
        <v>71</v>
      </c>
      <c r="E4656">
        <v>0.55689999999999995</v>
      </c>
      <c r="F4656">
        <v>3.6547999999999997E-2</v>
      </c>
      <c r="G4656">
        <v>90</v>
      </c>
      <c r="H4656" t="s">
        <v>35</v>
      </c>
      <c r="I4656" t="s">
        <v>70</v>
      </c>
      <c r="J4656">
        <v>2.09</v>
      </c>
      <c r="K4656">
        <v>2</v>
      </c>
      <c r="L4656">
        <v>0</v>
      </c>
      <c r="M4656">
        <v>5</v>
      </c>
      <c r="N4656">
        <v>6</v>
      </c>
      <c r="O4656">
        <v>1</v>
      </c>
      <c r="P4656">
        <v>0</v>
      </c>
      <c r="Q4656">
        <v>0</v>
      </c>
      <c r="R4656">
        <v>0</v>
      </c>
      <c r="S4656">
        <v>6</v>
      </c>
      <c r="T4656">
        <v>1</v>
      </c>
      <c r="U4656">
        <v>0</v>
      </c>
      <c r="V4656">
        <v>1</v>
      </c>
      <c r="W4656">
        <v>2</v>
      </c>
      <c r="X4656">
        <v>4</v>
      </c>
      <c r="Y4656">
        <v>5</v>
      </c>
      <c r="Z4656">
        <v>2</v>
      </c>
      <c r="AA4656">
        <v>0</v>
      </c>
      <c r="AB4656">
        <v>1</v>
      </c>
      <c r="AC4656">
        <v>0</v>
      </c>
      <c r="AD4656">
        <v>5</v>
      </c>
      <c r="AE4656">
        <f>SUM(M4656:N4656)/SUM(K4656:AD4656)</f>
        <v>0.26829268292682928</v>
      </c>
      <c r="AF4656">
        <f>SUM(S4656,Y4656)/SUM(K4656:AD4656)</f>
        <v>0.26829268292682928</v>
      </c>
      <c r="AG4656">
        <f t="shared" si="306"/>
        <v>9.7560975609756101E-2</v>
      </c>
      <c r="AH4656">
        <f t="shared" si="307"/>
        <v>0.14634146341463414</v>
      </c>
      <c r="AI4656">
        <f t="shared" si="308"/>
        <v>4.878048780487805E-2</v>
      </c>
      <c r="AJ4656">
        <f t="shared" si="309"/>
        <v>0.17073170731707318</v>
      </c>
    </row>
    <row r="4657" spans="1:38" x14ac:dyDescent="0.2">
      <c r="A4657" t="s">
        <v>1879</v>
      </c>
      <c r="B4657">
        <v>106</v>
      </c>
      <c r="C4657">
        <v>156</v>
      </c>
      <c r="D4657">
        <f>C4657-B4657</f>
        <v>50</v>
      </c>
      <c r="E4657">
        <v>0.18479999999999999</v>
      </c>
      <c r="F4657" s="1">
        <v>9.9999999999999995E-7</v>
      </c>
      <c r="G4657">
        <v>18</v>
      </c>
      <c r="H4657" t="s">
        <v>35</v>
      </c>
      <c r="I4657" t="s">
        <v>36</v>
      </c>
      <c r="J4657">
        <v>3.3340000000000001</v>
      </c>
      <c r="K4657">
        <v>3</v>
      </c>
      <c r="L4657">
        <v>0</v>
      </c>
      <c r="M4657">
        <v>3</v>
      </c>
      <c r="N4657">
        <v>8</v>
      </c>
      <c r="O4657">
        <v>0</v>
      </c>
      <c r="P4657">
        <v>1</v>
      </c>
      <c r="Q4657">
        <v>0</v>
      </c>
      <c r="R4657">
        <v>4</v>
      </c>
      <c r="S4657">
        <v>7</v>
      </c>
      <c r="T4657">
        <v>6</v>
      </c>
      <c r="U4657">
        <v>0</v>
      </c>
      <c r="V4657">
        <v>1</v>
      </c>
      <c r="W4657">
        <v>0</v>
      </c>
      <c r="X4657">
        <v>1</v>
      </c>
      <c r="Y4657">
        <v>4</v>
      </c>
      <c r="Z4657">
        <v>1</v>
      </c>
      <c r="AA4657">
        <v>1</v>
      </c>
      <c r="AB4657">
        <v>0</v>
      </c>
      <c r="AC4657">
        <v>0</v>
      </c>
      <c r="AD4657">
        <v>1</v>
      </c>
      <c r="AE4657">
        <f>SUM(M4657:N4657)/SUM(K4657:AD4657)</f>
        <v>0.26829268292682928</v>
      </c>
      <c r="AF4657">
        <f>SUM(S4657,Y4657)/SUM(K4657:AD4657)</f>
        <v>0.26829268292682928</v>
      </c>
      <c r="AG4657">
        <f t="shared" si="306"/>
        <v>9.7560975609756101E-2</v>
      </c>
      <c r="AH4657">
        <f t="shared" si="307"/>
        <v>2.4390243902439025E-2</v>
      </c>
      <c r="AI4657">
        <f t="shared" si="308"/>
        <v>0.24390243902439024</v>
      </c>
      <c r="AJ4657">
        <f t="shared" si="309"/>
        <v>9.7560975609756101E-2</v>
      </c>
    </row>
    <row r="4658" spans="1:38" x14ac:dyDescent="0.2">
      <c r="A4658" t="s">
        <v>125</v>
      </c>
      <c r="B4658">
        <v>131</v>
      </c>
      <c r="C4658">
        <v>760</v>
      </c>
      <c r="D4658">
        <f>C4658-B4658</f>
        <v>629</v>
      </c>
      <c r="E4658">
        <v>0.20860000000000001</v>
      </c>
      <c r="F4658">
        <v>0</v>
      </c>
      <c r="G4658">
        <v>30</v>
      </c>
      <c r="H4658" t="s">
        <v>32</v>
      </c>
      <c r="I4658" t="s">
        <v>126</v>
      </c>
      <c r="J4658">
        <v>2.2810000000000001</v>
      </c>
      <c r="K4658">
        <v>9</v>
      </c>
      <c r="L4658">
        <v>0</v>
      </c>
      <c r="M4658">
        <v>27</v>
      </c>
      <c r="N4658">
        <v>42</v>
      </c>
      <c r="O4658">
        <v>3</v>
      </c>
      <c r="P4658">
        <v>23</v>
      </c>
      <c r="Q4658">
        <v>4</v>
      </c>
      <c r="R4658">
        <v>3</v>
      </c>
      <c r="S4658">
        <v>54</v>
      </c>
      <c r="T4658">
        <v>9</v>
      </c>
      <c r="U4658">
        <v>0</v>
      </c>
      <c r="V4658">
        <v>14</v>
      </c>
      <c r="W4658">
        <v>18</v>
      </c>
      <c r="X4658">
        <v>17</v>
      </c>
      <c r="Y4658">
        <v>22</v>
      </c>
      <c r="Z4658">
        <v>13</v>
      </c>
      <c r="AA4658">
        <v>15</v>
      </c>
      <c r="AB4658">
        <v>8</v>
      </c>
      <c r="AC4658">
        <v>0</v>
      </c>
      <c r="AD4658">
        <v>2</v>
      </c>
      <c r="AE4658">
        <f>SUM(M4658:N4658)/SUM(K4658:AD4658)</f>
        <v>0.24381625441696114</v>
      </c>
      <c r="AF4658">
        <f>SUM(S4658,Y4658)/SUM(K4658:AD4658)</f>
        <v>0.26855123674911663</v>
      </c>
      <c r="AG4658">
        <f t="shared" si="306"/>
        <v>0.17667844522968199</v>
      </c>
      <c r="AH4658">
        <f t="shared" si="307"/>
        <v>1.7667844522968199E-2</v>
      </c>
      <c r="AI4658">
        <f t="shared" si="308"/>
        <v>7.0671378091872794E-2</v>
      </c>
      <c r="AJ4658">
        <f t="shared" si="309"/>
        <v>0.22261484098939929</v>
      </c>
      <c r="AK4658">
        <v>3</v>
      </c>
      <c r="AL4658">
        <v>0</v>
      </c>
    </row>
    <row r="4659" spans="1:38" x14ac:dyDescent="0.2">
      <c r="A4659" t="s">
        <v>3320</v>
      </c>
      <c r="B4659">
        <v>6</v>
      </c>
      <c r="C4659">
        <v>125</v>
      </c>
      <c r="D4659">
        <f>C4659-B4659</f>
        <v>119</v>
      </c>
      <c r="E4659">
        <v>0.1973</v>
      </c>
      <c r="F4659">
        <v>2.6499999999999999E-4</v>
      </c>
      <c r="G4659">
        <v>18</v>
      </c>
      <c r="H4659" t="s">
        <v>46</v>
      </c>
      <c r="I4659" t="s">
        <v>49</v>
      </c>
      <c r="J4659">
        <v>2.5339999999999998</v>
      </c>
      <c r="K4659">
        <v>5</v>
      </c>
      <c r="L4659">
        <v>0</v>
      </c>
      <c r="M4659">
        <v>3</v>
      </c>
      <c r="N4659">
        <v>4</v>
      </c>
      <c r="O4659">
        <v>2</v>
      </c>
      <c r="P4659">
        <v>10</v>
      </c>
      <c r="Q4659">
        <v>2</v>
      </c>
      <c r="R4659">
        <v>1</v>
      </c>
      <c r="S4659">
        <v>10</v>
      </c>
      <c r="T4659">
        <v>2</v>
      </c>
      <c r="U4659">
        <v>0</v>
      </c>
      <c r="V4659">
        <v>6</v>
      </c>
      <c r="W4659">
        <v>3</v>
      </c>
      <c r="X4659">
        <v>5</v>
      </c>
      <c r="Y4659">
        <v>8</v>
      </c>
      <c r="Z4659">
        <v>4</v>
      </c>
      <c r="AA4659">
        <v>1</v>
      </c>
      <c r="AB4659">
        <v>0</v>
      </c>
      <c r="AC4659">
        <v>0</v>
      </c>
      <c r="AD4659">
        <v>1</v>
      </c>
      <c r="AE4659">
        <f>SUM(M4659:N4659)/SUM(K4659:AD4659)</f>
        <v>0.1044776119402985</v>
      </c>
      <c r="AF4659">
        <f>SUM(S4659,Y4659)/SUM(K4659:AD4659)</f>
        <v>0.26865671641791045</v>
      </c>
      <c r="AG4659">
        <f t="shared" si="306"/>
        <v>0.26865671641791045</v>
      </c>
      <c r="AH4659">
        <f t="shared" si="307"/>
        <v>4.4776119402985072E-2</v>
      </c>
      <c r="AI4659">
        <f t="shared" si="308"/>
        <v>4.4776119402985072E-2</v>
      </c>
      <c r="AJ4659">
        <f t="shared" si="309"/>
        <v>0.26865671641791045</v>
      </c>
    </row>
    <row r="4660" spans="1:38" x14ac:dyDescent="0.2">
      <c r="A4660" t="s">
        <v>253</v>
      </c>
      <c r="B4660">
        <v>389</v>
      </c>
      <c r="C4660">
        <v>511</v>
      </c>
      <c r="D4660">
        <f>C4660-B4660</f>
        <v>122</v>
      </c>
      <c r="E4660">
        <v>0.23749999999999999</v>
      </c>
      <c r="F4660">
        <v>3.1147999999999999E-2</v>
      </c>
      <c r="G4660">
        <v>42</v>
      </c>
      <c r="H4660" t="s">
        <v>35</v>
      </c>
      <c r="I4660" t="s">
        <v>100</v>
      </c>
      <c r="J4660">
        <v>2.9430000000000001</v>
      </c>
      <c r="K4660">
        <v>3</v>
      </c>
      <c r="L4660">
        <v>1</v>
      </c>
      <c r="M4660">
        <v>7</v>
      </c>
      <c r="N4660">
        <v>4</v>
      </c>
      <c r="O4660">
        <v>3</v>
      </c>
      <c r="P4660">
        <v>2</v>
      </c>
      <c r="Q4660">
        <v>0</v>
      </c>
      <c r="R4660">
        <v>3</v>
      </c>
      <c r="S4660">
        <v>14</v>
      </c>
      <c r="T4660">
        <v>3</v>
      </c>
      <c r="U4660">
        <v>0</v>
      </c>
      <c r="V4660">
        <v>6</v>
      </c>
      <c r="W4660">
        <v>2</v>
      </c>
      <c r="X4660">
        <v>3</v>
      </c>
      <c r="Y4660">
        <v>4</v>
      </c>
      <c r="Z4660">
        <v>3</v>
      </c>
      <c r="AA4660">
        <v>7</v>
      </c>
      <c r="AB4660">
        <v>2</v>
      </c>
      <c r="AC4660">
        <v>0</v>
      </c>
      <c r="AD4660">
        <v>0</v>
      </c>
      <c r="AE4660">
        <f>SUM(M4660:N4660)/SUM(K4660:AD4660)</f>
        <v>0.16417910447761194</v>
      </c>
      <c r="AF4660">
        <f>SUM(S4660,Y4660)/SUM(K4660:AD4660)</f>
        <v>0.26865671641791045</v>
      </c>
      <c r="AG4660">
        <f t="shared" si="306"/>
        <v>0.1044776119402985</v>
      </c>
      <c r="AH4660">
        <f t="shared" si="307"/>
        <v>4.4776119402985072E-2</v>
      </c>
      <c r="AI4660">
        <f t="shared" si="308"/>
        <v>0.11940298507462686</v>
      </c>
      <c r="AJ4660">
        <f t="shared" si="309"/>
        <v>0.29850746268656714</v>
      </c>
    </row>
    <row r="4661" spans="1:38" x14ac:dyDescent="0.2">
      <c r="A4661" t="s">
        <v>2586</v>
      </c>
      <c r="B4661">
        <v>19</v>
      </c>
      <c r="C4661">
        <v>455</v>
      </c>
      <c r="D4661">
        <f>C4661-B4661</f>
        <v>436</v>
      </c>
      <c r="E4661">
        <v>0.22</v>
      </c>
      <c r="F4661">
        <v>4.8700000000000002E-3</v>
      </c>
      <c r="G4661">
        <v>30</v>
      </c>
      <c r="H4661" t="s">
        <v>35</v>
      </c>
      <c r="I4661" t="s">
        <v>44</v>
      </c>
      <c r="J4661">
        <v>2.5230000000000001</v>
      </c>
      <c r="K4661">
        <v>9</v>
      </c>
      <c r="L4661">
        <v>1</v>
      </c>
      <c r="M4661">
        <v>9</v>
      </c>
      <c r="N4661">
        <v>18</v>
      </c>
      <c r="O4661">
        <v>2</v>
      </c>
      <c r="P4661">
        <v>11</v>
      </c>
      <c r="Q4661">
        <v>8</v>
      </c>
      <c r="R4661">
        <v>5</v>
      </c>
      <c r="S4661">
        <v>20</v>
      </c>
      <c r="T4661">
        <v>6</v>
      </c>
      <c r="U4661">
        <v>0</v>
      </c>
      <c r="V4661">
        <v>7</v>
      </c>
      <c r="W4661">
        <v>12</v>
      </c>
      <c r="X4661">
        <v>5</v>
      </c>
      <c r="Y4661">
        <v>23</v>
      </c>
      <c r="Z4661">
        <v>14</v>
      </c>
      <c r="AA4661">
        <v>9</v>
      </c>
      <c r="AB4661">
        <v>0</v>
      </c>
      <c r="AC4661">
        <v>0</v>
      </c>
      <c r="AD4661">
        <v>1</v>
      </c>
      <c r="AE4661">
        <f>SUM(M4661:N4661)/SUM(K4661:AD4661)</f>
        <v>0.16875000000000001</v>
      </c>
      <c r="AF4661">
        <f>SUM(S4661,Y4661)/SUM(K4661:AD4661)</f>
        <v>0.26874999999999999</v>
      </c>
      <c r="AG4661">
        <f t="shared" si="306"/>
        <v>0.2</v>
      </c>
      <c r="AH4661">
        <f t="shared" si="307"/>
        <v>1.8749999999999999E-2</v>
      </c>
      <c r="AI4661">
        <f t="shared" si="308"/>
        <v>6.8750000000000006E-2</v>
      </c>
      <c r="AJ4661">
        <f t="shared" si="309"/>
        <v>0.27500000000000002</v>
      </c>
    </row>
    <row r="4662" spans="1:38" x14ac:dyDescent="0.2">
      <c r="A4662" t="s">
        <v>771</v>
      </c>
      <c r="B4662">
        <v>76</v>
      </c>
      <c r="C4662">
        <v>307</v>
      </c>
      <c r="D4662">
        <f>C4662-B4662</f>
        <v>231</v>
      </c>
      <c r="E4662">
        <v>0.13170000000000001</v>
      </c>
      <c r="F4662">
        <v>7.9889999999999996E-3</v>
      </c>
      <c r="G4662">
        <v>6</v>
      </c>
      <c r="H4662" t="s">
        <v>35</v>
      </c>
      <c r="I4662" t="s">
        <v>33</v>
      </c>
      <c r="J4662">
        <v>2.4700000000000002</v>
      </c>
      <c r="K4662">
        <v>10</v>
      </c>
      <c r="L4662">
        <v>0</v>
      </c>
      <c r="M4662">
        <v>8</v>
      </c>
      <c r="N4662">
        <v>14</v>
      </c>
      <c r="O4662">
        <v>1</v>
      </c>
      <c r="P4662">
        <v>6</v>
      </c>
      <c r="Q4662">
        <v>3</v>
      </c>
      <c r="R4662">
        <v>2</v>
      </c>
      <c r="S4662">
        <v>22</v>
      </c>
      <c r="T4662">
        <v>4</v>
      </c>
      <c r="U4662">
        <v>0</v>
      </c>
      <c r="V4662">
        <v>9</v>
      </c>
      <c r="W4662">
        <v>1</v>
      </c>
      <c r="X4662">
        <v>9</v>
      </c>
      <c r="Y4662">
        <v>10</v>
      </c>
      <c r="Z4662">
        <v>9</v>
      </c>
      <c r="AA4662">
        <v>4</v>
      </c>
      <c r="AB4662">
        <v>3</v>
      </c>
      <c r="AC4662">
        <v>1</v>
      </c>
      <c r="AD4662">
        <v>3</v>
      </c>
      <c r="AE4662">
        <f>SUM(M4662:N4662)/SUM(K4662:AD4662)</f>
        <v>0.18487394957983194</v>
      </c>
      <c r="AF4662">
        <f>SUM(S4662,Y4662)/SUM(K4662:AD4662)</f>
        <v>0.26890756302521007</v>
      </c>
      <c r="AG4662">
        <f t="shared" si="306"/>
        <v>0.14285714285714285</v>
      </c>
      <c r="AH4662">
        <f t="shared" si="307"/>
        <v>4.2016806722689079E-2</v>
      </c>
      <c r="AI4662">
        <f t="shared" si="308"/>
        <v>7.5630252100840331E-2</v>
      </c>
      <c r="AJ4662">
        <f t="shared" si="309"/>
        <v>0.2857142857142857</v>
      </c>
    </row>
    <row r="4663" spans="1:38" x14ac:dyDescent="0.2">
      <c r="A4663" t="s">
        <v>1694</v>
      </c>
      <c r="B4663">
        <v>1</v>
      </c>
      <c r="C4663">
        <v>182</v>
      </c>
      <c r="D4663">
        <f>C4663-B4663</f>
        <v>181</v>
      </c>
      <c r="E4663">
        <v>0.18720000000000001</v>
      </c>
      <c r="F4663">
        <v>1.9550000000000001E-3</v>
      </c>
      <c r="G4663">
        <v>18</v>
      </c>
      <c r="H4663" t="s">
        <v>35</v>
      </c>
      <c r="I4663" t="s">
        <v>49</v>
      </c>
      <c r="J4663">
        <v>2.1179999999999999</v>
      </c>
      <c r="K4663">
        <v>3</v>
      </c>
      <c r="L4663">
        <v>0</v>
      </c>
      <c r="M4663">
        <v>4</v>
      </c>
      <c r="N4663">
        <v>12</v>
      </c>
      <c r="O4663">
        <v>2</v>
      </c>
      <c r="P4663">
        <v>5</v>
      </c>
      <c r="Q4663">
        <v>0</v>
      </c>
      <c r="R4663">
        <v>1</v>
      </c>
      <c r="S4663">
        <v>14</v>
      </c>
      <c r="T4663">
        <v>2</v>
      </c>
      <c r="U4663">
        <v>0</v>
      </c>
      <c r="V4663">
        <v>10</v>
      </c>
      <c r="W4663">
        <v>5</v>
      </c>
      <c r="X4663">
        <v>4</v>
      </c>
      <c r="Y4663">
        <v>7</v>
      </c>
      <c r="Z4663">
        <v>3</v>
      </c>
      <c r="AA4663">
        <v>4</v>
      </c>
      <c r="AB4663">
        <v>0</v>
      </c>
      <c r="AC4663">
        <v>0</v>
      </c>
      <c r="AD4663">
        <v>2</v>
      </c>
      <c r="AE4663">
        <f>SUM(M4663:N4663)/SUM(K4663:AD4663)</f>
        <v>0.20512820512820512</v>
      </c>
      <c r="AF4663">
        <f>SUM(S4663,Y4663)/SUM(K4663:AD4663)</f>
        <v>0.26923076923076922</v>
      </c>
      <c r="AG4663">
        <f t="shared" si="306"/>
        <v>0.16666666666666666</v>
      </c>
      <c r="AH4663">
        <f t="shared" si="307"/>
        <v>5.128205128205128E-2</v>
      </c>
      <c r="AI4663">
        <f t="shared" si="308"/>
        <v>3.8461538461538464E-2</v>
      </c>
      <c r="AJ4663">
        <f t="shared" si="309"/>
        <v>0.26923076923076922</v>
      </c>
    </row>
    <row r="4664" spans="1:38" x14ac:dyDescent="0.2">
      <c r="A4664" t="s">
        <v>300</v>
      </c>
      <c r="B4664">
        <v>144</v>
      </c>
      <c r="C4664">
        <v>169</v>
      </c>
      <c r="D4664">
        <f>C4664-B4664</f>
        <v>25</v>
      </c>
      <c r="E4664">
        <v>0.16159999999999999</v>
      </c>
      <c r="F4664">
        <v>1.01E-4</v>
      </c>
      <c r="G4664">
        <v>6</v>
      </c>
      <c r="H4664" t="s">
        <v>32</v>
      </c>
      <c r="I4664" t="s">
        <v>33</v>
      </c>
      <c r="J4664">
        <v>3.6</v>
      </c>
      <c r="K4664">
        <v>4</v>
      </c>
      <c r="L4664">
        <v>0</v>
      </c>
      <c r="M4664">
        <v>1</v>
      </c>
      <c r="N4664">
        <v>5</v>
      </c>
      <c r="O4664">
        <v>0</v>
      </c>
      <c r="P4664">
        <v>0</v>
      </c>
      <c r="Q4664">
        <v>0</v>
      </c>
      <c r="R4664">
        <v>2</v>
      </c>
      <c r="S4664">
        <v>4</v>
      </c>
      <c r="T4664">
        <v>3</v>
      </c>
      <c r="U4664">
        <v>1</v>
      </c>
      <c r="V4664">
        <v>1</v>
      </c>
      <c r="W4664">
        <v>0</v>
      </c>
      <c r="X4664">
        <v>1</v>
      </c>
      <c r="Y4664">
        <v>3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f>SUM(M4664:N4664)/SUM(K4664:AD4664)</f>
        <v>0.23076923076923078</v>
      </c>
      <c r="AF4664">
        <f>SUM(S4664,Y4664)/SUM(K4664:AD4664)</f>
        <v>0.26923076923076922</v>
      </c>
      <c r="AG4664">
        <f t="shared" si="306"/>
        <v>0.15384615384615385</v>
      </c>
      <c r="AH4664">
        <f t="shared" si="307"/>
        <v>0</v>
      </c>
      <c r="AI4664">
        <f t="shared" si="308"/>
        <v>0.26923076923076922</v>
      </c>
      <c r="AJ4664">
        <f t="shared" si="309"/>
        <v>7.6923076923076927E-2</v>
      </c>
      <c r="AK4664">
        <v>1</v>
      </c>
      <c r="AL4664">
        <v>1</v>
      </c>
    </row>
    <row r="4665" spans="1:38" x14ac:dyDescent="0.2">
      <c r="A4665" t="s">
        <v>3059</v>
      </c>
      <c r="B4665">
        <v>30</v>
      </c>
      <c r="C4665">
        <v>142</v>
      </c>
      <c r="D4665">
        <f>C4665-B4665</f>
        <v>112</v>
      </c>
      <c r="E4665">
        <v>0.3352</v>
      </c>
      <c r="F4665">
        <v>1.5999999999999999E-5</v>
      </c>
      <c r="G4665">
        <v>66</v>
      </c>
      <c r="H4665" t="s">
        <v>32</v>
      </c>
      <c r="I4665" t="s">
        <v>49</v>
      </c>
      <c r="J4665">
        <v>2.5539999999999998</v>
      </c>
      <c r="K4665">
        <v>0</v>
      </c>
      <c r="L4665">
        <v>0</v>
      </c>
      <c r="M4665">
        <v>4</v>
      </c>
      <c r="N4665">
        <v>11</v>
      </c>
      <c r="O4665">
        <v>3</v>
      </c>
      <c r="P4665">
        <v>4</v>
      </c>
      <c r="Q4665">
        <v>0</v>
      </c>
      <c r="R4665">
        <v>1</v>
      </c>
      <c r="S4665">
        <v>12</v>
      </c>
      <c r="T4665">
        <v>2</v>
      </c>
      <c r="U4665">
        <v>0</v>
      </c>
      <c r="V4665">
        <v>1</v>
      </c>
      <c r="W4665">
        <v>1</v>
      </c>
      <c r="X4665">
        <v>1</v>
      </c>
      <c r="Y4665">
        <v>2</v>
      </c>
      <c r="Z4665">
        <v>3</v>
      </c>
      <c r="AA4665">
        <v>4</v>
      </c>
      <c r="AB4665">
        <v>1</v>
      </c>
      <c r="AC4665">
        <v>1</v>
      </c>
      <c r="AD4665">
        <v>1</v>
      </c>
      <c r="AE4665">
        <f>SUM(M4665:N4665)/SUM(K4665:AD4665)</f>
        <v>0.28846153846153844</v>
      </c>
      <c r="AF4665">
        <f>SUM(S4665,Y4665)/SUM(K4665:AD4665)</f>
        <v>0.26923076923076922</v>
      </c>
      <c r="AG4665">
        <f t="shared" si="306"/>
        <v>9.6153846153846159E-2</v>
      </c>
      <c r="AH4665">
        <f t="shared" si="307"/>
        <v>9.6153846153846159E-2</v>
      </c>
      <c r="AI4665">
        <f t="shared" si="308"/>
        <v>7.6923076923076927E-2</v>
      </c>
      <c r="AJ4665">
        <f t="shared" si="309"/>
        <v>0.17307692307692307</v>
      </c>
      <c r="AK4665">
        <v>7</v>
      </c>
      <c r="AL4665">
        <v>0</v>
      </c>
    </row>
    <row r="4666" spans="1:38" x14ac:dyDescent="0.2">
      <c r="A4666" t="s">
        <v>1921</v>
      </c>
      <c r="B4666">
        <v>307</v>
      </c>
      <c r="C4666">
        <v>336</v>
      </c>
      <c r="D4666">
        <f>C4666-B4666</f>
        <v>29</v>
      </c>
      <c r="E4666">
        <v>0.24379999999999999</v>
      </c>
      <c r="F4666">
        <v>4.3899999999999999E-4</v>
      </c>
      <c r="G4666">
        <v>42</v>
      </c>
      <c r="H4666" t="s">
        <v>35</v>
      </c>
      <c r="I4666" t="s">
        <v>33</v>
      </c>
      <c r="J4666">
        <v>1.988</v>
      </c>
      <c r="K4666">
        <v>0</v>
      </c>
      <c r="L4666">
        <v>0</v>
      </c>
      <c r="M4666">
        <v>0</v>
      </c>
      <c r="N4666">
        <v>9</v>
      </c>
      <c r="O4666">
        <v>1</v>
      </c>
      <c r="P4666">
        <v>0</v>
      </c>
      <c r="Q4666">
        <v>2</v>
      </c>
      <c r="R4666">
        <v>0</v>
      </c>
      <c r="S4666">
        <v>2</v>
      </c>
      <c r="T4666">
        <v>2</v>
      </c>
      <c r="U4666">
        <v>1</v>
      </c>
      <c r="V4666">
        <v>0</v>
      </c>
      <c r="W4666">
        <v>1</v>
      </c>
      <c r="X4666">
        <v>2</v>
      </c>
      <c r="Y4666">
        <v>5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f>SUM(M4666:N4666)/SUM(K4666:AD4666)</f>
        <v>0.34615384615384615</v>
      </c>
      <c r="AF4666">
        <f>SUM(S4666,Y4666)/SUM(K4666:AD4666)</f>
        <v>0.26923076923076922</v>
      </c>
      <c r="AG4666">
        <f t="shared" si="306"/>
        <v>3.8461538461538464E-2</v>
      </c>
      <c r="AH4666">
        <f t="shared" si="307"/>
        <v>3.8461538461538464E-2</v>
      </c>
      <c r="AI4666">
        <f t="shared" si="308"/>
        <v>0.11538461538461539</v>
      </c>
      <c r="AJ4666">
        <f t="shared" si="309"/>
        <v>0.19230769230769232</v>
      </c>
    </row>
    <row r="4667" spans="1:38" x14ac:dyDescent="0.2">
      <c r="A4667" t="s">
        <v>329</v>
      </c>
      <c r="B4667">
        <v>47</v>
      </c>
      <c r="C4667">
        <v>238</v>
      </c>
      <c r="D4667">
        <f>C4667-B4667</f>
        <v>191</v>
      </c>
      <c r="E4667">
        <v>0.21940000000000001</v>
      </c>
      <c r="F4667">
        <v>3.0600000000000001E-4</v>
      </c>
      <c r="G4667">
        <v>30</v>
      </c>
      <c r="H4667" t="s">
        <v>35</v>
      </c>
      <c r="I4667" t="s">
        <v>51</v>
      </c>
      <c r="J4667">
        <v>2.5960000000000001</v>
      </c>
      <c r="K4667">
        <v>5</v>
      </c>
      <c r="L4667">
        <v>0</v>
      </c>
      <c r="M4667">
        <v>7</v>
      </c>
      <c r="N4667">
        <v>6</v>
      </c>
      <c r="O4667">
        <v>1</v>
      </c>
      <c r="P4667">
        <v>6</v>
      </c>
      <c r="Q4667">
        <v>3</v>
      </c>
      <c r="R4667">
        <v>3</v>
      </c>
      <c r="S4667">
        <v>14</v>
      </c>
      <c r="T4667">
        <v>4</v>
      </c>
      <c r="U4667">
        <v>0</v>
      </c>
      <c r="V4667">
        <v>3</v>
      </c>
      <c r="W4667">
        <v>8</v>
      </c>
      <c r="X4667">
        <v>7</v>
      </c>
      <c r="Y4667">
        <v>10</v>
      </c>
      <c r="Z4667">
        <v>4</v>
      </c>
      <c r="AA4667">
        <v>5</v>
      </c>
      <c r="AB4667">
        <v>1</v>
      </c>
      <c r="AC4667">
        <v>0</v>
      </c>
      <c r="AD4667">
        <v>2</v>
      </c>
      <c r="AE4667">
        <f>SUM(M4667:N4667)/SUM(K4667:AD4667)</f>
        <v>0.14606741573033707</v>
      </c>
      <c r="AF4667">
        <f>SUM(S4667,Y4667)/SUM(K4667:AD4667)</f>
        <v>0.2696629213483146</v>
      </c>
      <c r="AG4667">
        <f t="shared" si="306"/>
        <v>0.21348314606741572</v>
      </c>
      <c r="AH4667">
        <f t="shared" si="307"/>
        <v>3.3707865168539325E-2</v>
      </c>
      <c r="AI4667">
        <f t="shared" si="308"/>
        <v>8.98876404494382E-2</v>
      </c>
      <c r="AJ4667">
        <f t="shared" si="309"/>
        <v>0.24719101123595505</v>
      </c>
    </row>
    <row r="4668" spans="1:38" x14ac:dyDescent="0.2">
      <c r="A4668" t="s">
        <v>3190</v>
      </c>
      <c r="B4668">
        <v>1375</v>
      </c>
      <c r="C4668">
        <v>1490</v>
      </c>
      <c r="D4668">
        <f>C4668-B4668</f>
        <v>115</v>
      </c>
      <c r="E4668">
        <v>0.26250000000000001</v>
      </c>
      <c r="F4668">
        <v>2.15E-3</v>
      </c>
      <c r="G4668">
        <v>54</v>
      </c>
      <c r="H4668" t="s">
        <v>35</v>
      </c>
      <c r="I4668" t="s">
        <v>658</v>
      </c>
      <c r="J4668">
        <v>2.843</v>
      </c>
      <c r="K4668">
        <v>1</v>
      </c>
      <c r="L4668">
        <v>0</v>
      </c>
      <c r="M4668">
        <v>6</v>
      </c>
      <c r="N4668">
        <v>4</v>
      </c>
      <c r="O4668">
        <v>1</v>
      </c>
      <c r="P4668">
        <v>7</v>
      </c>
      <c r="Q4668">
        <v>2</v>
      </c>
      <c r="R4668">
        <v>2</v>
      </c>
      <c r="S4668">
        <v>13</v>
      </c>
      <c r="T4668">
        <v>1</v>
      </c>
      <c r="U4668">
        <v>0</v>
      </c>
      <c r="V4668">
        <v>1</v>
      </c>
      <c r="W4668">
        <v>3</v>
      </c>
      <c r="X4668">
        <v>2</v>
      </c>
      <c r="Y4668">
        <v>4</v>
      </c>
      <c r="Z4668">
        <v>8</v>
      </c>
      <c r="AA4668">
        <v>2</v>
      </c>
      <c r="AB4668">
        <v>4</v>
      </c>
      <c r="AC4668">
        <v>0</v>
      </c>
      <c r="AD4668">
        <v>2</v>
      </c>
      <c r="AE4668">
        <f>SUM(M4668:N4668)/SUM(K4668:AD4668)</f>
        <v>0.15873015873015872</v>
      </c>
      <c r="AF4668">
        <f>SUM(S4668,Y4668)/SUM(K4668:AD4668)</f>
        <v>0.26984126984126983</v>
      </c>
      <c r="AG4668">
        <f t="shared" si="306"/>
        <v>0.17460317460317459</v>
      </c>
      <c r="AH4668">
        <f t="shared" si="307"/>
        <v>4.7619047619047616E-2</v>
      </c>
      <c r="AI4668">
        <f t="shared" si="308"/>
        <v>0.1111111111111111</v>
      </c>
      <c r="AJ4668">
        <f t="shared" si="309"/>
        <v>0.23809523809523808</v>
      </c>
    </row>
    <row r="4669" spans="1:38" x14ac:dyDescent="0.2">
      <c r="A4669" t="s">
        <v>2719</v>
      </c>
      <c r="B4669">
        <v>12</v>
      </c>
      <c r="C4669">
        <v>164</v>
      </c>
      <c r="D4669">
        <f>C4669-B4669</f>
        <v>152</v>
      </c>
      <c r="E4669">
        <v>0.4128</v>
      </c>
      <c r="F4669">
        <v>1.0120000000000001E-3</v>
      </c>
      <c r="G4669">
        <v>78</v>
      </c>
      <c r="H4669" t="s">
        <v>35</v>
      </c>
      <c r="I4669" t="s">
        <v>44</v>
      </c>
      <c r="J4669">
        <v>2.996</v>
      </c>
      <c r="K4669">
        <v>5</v>
      </c>
      <c r="L4669">
        <v>2</v>
      </c>
      <c r="M4669">
        <v>3</v>
      </c>
      <c r="N4669">
        <v>7</v>
      </c>
      <c r="O4669">
        <v>2</v>
      </c>
      <c r="P4669">
        <v>5</v>
      </c>
      <c r="Q4669">
        <v>2</v>
      </c>
      <c r="R4669">
        <v>3</v>
      </c>
      <c r="S4669">
        <v>13</v>
      </c>
      <c r="T4669">
        <v>2</v>
      </c>
      <c r="U4669">
        <v>0</v>
      </c>
      <c r="V4669">
        <v>4</v>
      </c>
      <c r="W4669">
        <v>4</v>
      </c>
      <c r="X4669">
        <v>3</v>
      </c>
      <c r="Y4669">
        <v>7</v>
      </c>
      <c r="Z4669">
        <v>2</v>
      </c>
      <c r="AA4669">
        <v>3</v>
      </c>
      <c r="AB4669">
        <v>3</v>
      </c>
      <c r="AC4669">
        <v>2</v>
      </c>
      <c r="AD4669">
        <v>2</v>
      </c>
      <c r="AE4669">
        <f>SUM(M4669:N4669)/SUM(K4669:AD4669)</f>
        <v>0.13513513513513514</v>
      </c>
      <c r="AF4669">
        <f>SUM(S4669,Y4669)/SUM(K4669:AD4669)</f>
        <v>0.27027027027027029</v>
      </c>
      <c r="AG4669">
        <f t="shared" si="306"/>
        <v>0.1891891891891892</v>
      </c>
      <c r="AH4669">
        <f t="shared" si="307"/>
        <v>8.1081081081081086E-2</v>
      </c>
      <c r="AI4669">
        <f t="shared" si="308"/>
        <v>0.10810810810810811</v>
      </c>
      <c r="AJ4669">
        <f t="shared" si="309"/>
        <v>0.21621621621621623</v>
      </c>
    </row>
    <row r="4670" spans="1:38" x14ac:dyDescent="0.2">
      <c r="A4670" t="s">
        <v>633</v>
      </c>
      <c r="B4670">
        <v>19</v>
      </c>
      <c r="C4670">
        <v>147</v>
      </c>
      <c r="D4670">
        <f>C4670-B4670</f>
        <v>128</v>
      </c>
      <c r="E4670">
        <v>0.16969999999999999</v>
      </c>
      <c r="F4670">
        <v>8.8950000000000001E-3</v>
      </c>
      <c r="G4670">
        <v>18</v>
      </c>
      <c r="H4670" t="s">
        <v>35</v>
      </c>
      <c r="I4670" t="s">
        <v>33</v>
      </c>
      <c r="J4670">
        <v>2.4119999999999999</v>
      </c>
      <c r="K4670">
        <v>5</v>
      </c>
      <c r="L4670">
        <v>0</v>
      </c>
      <c r="M4670">
        <v>5</v>
      </c>
      <c r="N4670">
        <v>9</v>
      </c>
      <c r="O4670">
        <v>0</v>
      </c>
      <c r="P4670">
        <v>3</v>
      </c>
      <c r="Q4670">
        <v>1</v>
      </c>
      <c r="R4670">
        <v>2</v>
      </c>
      <c r="S4670">
        <v>15</v>
      </c>
      <c r="T4670">
        <v>3</v>
      </c>
      <c r="U4670">
        <v>0</v>
      </c>
      <c r="V4670">
        <v>4</v>
      </c>
      <c r="W4670">
        <v>2</v>
      </c>
      <c r="X4670">
        <v>8</v>
      </c>
      <c r="Y4670">
        <v>5</v>
      </c>
      <c r="Z4670">
        <v>6</v>
      </c>
      <c r="AA4670">
        <v>4</v>
      </c>
      <c r="AB4670">
        <v>1</v>
      </c>
      <c r="AC4670">
        <v>1</v>
      </c>
      <c r="AD4670">
        <v>0</v>
      </c>
      <c r="AE4670">
        <f>SUM(M4670:N4670)/SUM(K4670:AD4670)</f>
        <v>0.1891891891891892</v>
      </c>
      <c r="AF4670">
        <f>SUM(S4670,Y4670)/SUM(K4670:AD4670)</f>
        <v>0.27027027027027029</v>
      </c>
      <c r="AG4670">
        <f t="shared" si="306"/>
        <v>0.13513513513513514</v>
      </c>
      <c r="AH4670">
        <f t="shared" si="307"/>
        <v>1.3513513513513514E-2</v>
      </c>
      <c r="AI4670">
        <f t="shared" si="308"/>
        <v>8.1081081081081086E-2</v>
      </c>
      <c r="AJ4670">
        <f t="shared" si="309"/>
        <v>0.3108108108108108</v>
      </c>
    </row>
    <row r="4671" spans="1:38" x14ac:dyDescent="0.2">
      <c r="A4671" t="s">
        <v>2229</v>
      </c>
      <c r="B4671">
        <v>14</v>
      </c>
      <c r="C4671">
        <v>264</v>
      </c>
      <c r="D4671">
        <f>C4671-B4671</f>
        <v>250</v>
      </c>
      <c r="E4671">
        <v>0.23130000000000001</v>
      </c>
      <c r="F4671">
        <v>5.2999999999999998E-4</v>
      </c>
      <c r="G4671">
        <v>42</v>
      </c>
      <c r="H4671" t="s">
        <v>46</v>
      </c>
      <c r="I4671" t="s">
        <v>126</v>
      </c>
      <c r="J4671">
        <v>2.8759999999999999</v>
      </c>
      <c r="K4671">
        <v>6</v>
      </c>
      <c r="L4671">
        <v>0</v>
      </c>
      <c r="M4671">
        <v>10</v>
      </c>
      <c r="N4671">
        <v>10</v>
      </c>
      <c r="O4671">
        <v>3</v>
      </c>
      <c r="P4671">
        <v>7</v>
      </c>
      <c r="Q4671">
        <v>2</v>
      </c>
      <c r="R4671">
        <v>6</v>
      </c>
      <c r="S4671">
        <v>21</v>
      </c>
      <c r="T4671">
        <v>3</v>
      </c>
      <c r="U4671">
        <v>1</v>
      </c>
      <c r="V4671">
        <v>5</v>
      </c>
      <c r="W4671">
        <v>9</v>
      </c>
      <c r="X4671">
        <v>4</v>
      </c>
      <c r="Y4671">
        <v>15</v>
      </c>
      <c r="Z4671">
        <v>14</v>
      </c>
      <c r="AA4671">
        <v>8</v>
      </c>
      <c r="AB4671">
        <v>5</v>
      </c>
      <c r="AC4671">
        <v>0</v>
      </c>
      <c r="AD4671">
        <v>4</v>
      </c>
      <c r="AE4671">
        <f>SUM(M4671:N4671)/SUM(K4671:AD4671)</f>
        <v>0.15037593984962405</v>
      </c>
      <c r="AF4671">
        <f>SUM(S4671,Y4671)/SUM(K4671:AD4671)</f>
        <v>0.27067669172932329</v>
      </c>
      <c r="AG4671">
        <f t="shared" si="306"/>
        <v>0.16541353383458646</v>
      </c>
      <c r="AH4671">
        <f t="shared" si="307"/>
        <v>5.2631578947368418E-2</v>
      </c>
      <c r="AI4671">
        <f t="shared" si="308"/>
        <v>0.11278195488721804</v>
      </c>
      <c r="AJ4671">
        <f t="shared" si="309"/>
        <v>0.24812030075187969</v>
      </c>
      <c r="AK4671">
        <v>2</v>
      </c>
      <c r="AL4671">
        <v>0</v>
      </c>
    </row>
    <row r="4672" spans="1:38" x14ac:dyDescent="0.2">
      <c r="A4672" t="s">
        <v>1039</v>
      </c>
      <c r="B4672">
        <v>146</v>
      </c>
      <c r="C4672">
        <v>230</v>
      </c>
      <c r="D4672">
        <f>C4672-B4672</f>
        <v>84</v>
      </c>
      <c r="E4672">
        <v>0.19089999999999999</v>
      </c>
      <c r="F4672">
        <v>5.0889999999999998E-3</v>
      </c>
      <c r="G4672">
        <v>18</v>
      </c>
      <c r="H4672" t="s">
        <v>35</v>
      </c>
      <c r="I4672" t="s">
        <v>40</v>
      </c>
      <c r="J4672">
        <v>2.3879999999999999</v>
      </c>
      <c r="K4672">
        <v>0</v>
      </c>
      <c r="L4672">
        <v>0</v>
      </c>
      <c r="M4672">
        <v>4</v>
      </c>
      <c r="N4672">
        <v>2</v>
      </c>
      <c r="O4672">
        <v>0</v>
      </c>
      <c r="P4672">
        <v>4</v>
      </c>
      <c r="Q4672">
        <v>4</v>
      </c>
      <c r="R4672">
        <v>1</v>
      </c>
      <c r="S4672">
        <v>10</v>
      </c>
      <c r="T4672">
        <v>2</v>
      </c>
      <c r="U4672">
        <v>1</v>
      </c>
      <c r="V4672">
        <v>4</v>
      </c>
      <c r="W4672">
        <v>3</v>
      </c>
      <c r="X4672">
        <v>2</v>
      </c>
      <c r="Y4672">
        <v>3</v>
      </c>
      <c r="Z4672">
        <v>4</v>
      </c>
      <c r="AA4672">
        <v>2</v>
      </c>
      <c r="AB4672">
        <v>1</v>
      </c>
      <c r="AC4672">
        <v>0</v>
      </c>
      <c r="AD4672">
        <v>1</v>
      </c>
      <c r="AE4672">
        <f>SUM(M4672:N4672)/SUM(K4672:AD4672)</f>
        <v>0.125</v>
      </c>
      <c r="AF4672">
        <f>SUM(S4672,Y4672)/SUM(K4672:AD4672)</f>
        <v>0.27083333333333331</v>
      </c>
      <c r="AG4672">
        <f t="shared" si="306"/>
        <v>0.14583333333333334</v>
      </c>
      <c r="AH4672">
        <f t="shared" si="307"/>
        <v>2.0833333333333332E-2</v>
      </c>
      <c r="AI4672">
        <f t="shared" si="308"/>
        <v>0.10416666666666667</v>
      </c>
      <c r="AJ4672">
        <f t="shared" si="309"/>
        <v>0.33333333333333331</v>
      </c>
    </row>
    <row r="4673" spans="1:38" x14ac:dyDescent="0.2">
      <c r="A4673" t="s">
        <v>3344</v>
      </c>
      <c r="B4673">
        <v>1015</v>
      </c>
      <c r="C4673">
        <v>1099</v>
      </c>
      <c r="D4673">
        <f>C4673-B4673</f>
        <v>84</v>
      </c>
      <c r="E4673">
        <v>0.17699999999999999</v>
      </c>
      <c r="F4673">
        <v>1.0000000000000001E-5</v>
      </c>
      <c r="G4673">
        <v>18</v>
      </c>
      <c r="H4673" t="s">
        <v>35</v>
      </c>
      <c r="I4673" t="s">
        <v>49</v>
      </c>
      <c r="J4673">
        <v>3.1829999999999998</v>
      </c>
      <c r="K4673">
        <v>3</v>
      </c>
      <c r="L4673">
        <v>0</v>
      </c>
      <c r="M4673">
        <v>5</v>
      </c>
      <c r="N4673">
        <v>4</v>
      </c>
      <c r="O4673">
        <v>0</v>
      </c>
      <c r="P4673">
        <v>3</v>
      </c>
      <c r="Q4673">
        <v>0</v>
      </c>
      <c r="R4673">
        <v>0</v>
      </c>
      <c r="S4673">
        <v>7</v>
      </c>
      <c r="T4673">
        <v>4</v>
      </c>
      <c r="U4673">
        <v>2</v>
      </c>
      <c r="V4673">
        <v>1</v>
      </c>
      <c r="W4673">
        <v>2</v>
      </c>
      <c r="X4673">
        <v>2</v>
      </c>
      <c r="Y4673">
        <v>6</v>
      </c>
      <c r="Z4673">
        <v>2</v>
      </c>
      <c r="AA4673">
        <v>3</v>
      </c>
      <c r="AB4673">
        <v>4</v>
      </c>
      <c r="AC4673">
        <v>0</v>
      </c>
      <c r="AD4673">
        <v>0</v>
      </c>
      <c r="AE4673">
        <f>SUM(M4673:N4673)/SUM(K4673:AD4673)</f>
        <v>0.1875</v>
      </c>
      <c r="AF4673">
        <f>SUM(S4673,Y4673)/SUM(K4673:AD4673)</f>
        <v>0.27083333333333331</v>
      </c>
      <c r="AG4673">
        <f t="shared" si="306"/>
        <v>0.16666666666666666</v>
      </c>
      <c r="AH4673">
        <f t="shared" si="307"/>
        <v>0</v>
      </c>
      <c r="AI4673">
        <f t="shared" si="308"/>
        <v>0.20833333333333334</v>
      </c>
      <c r="AJ4673">
        <f t="shared" si="309"/>
        <v>0.16666666666666666</v>
      </c>
    </row>
    <row r="4674" spans="1:38" x14ac:dyDescent="0.2">
      <c r="A4674" t="s">
        <v>2579</v>
      </c>
      <c r="B4674">
        <v>93</v>
      </c>
      <c r="C4674">
        <v>160</v>
      </c>
      <c r="D4674">
        <f>C4674-B4674</f>
        <v>67</v>
      </c>
      <c r="E4674">
        <v>0.26850000000000002</v>
      </c>
      <c r="F4674">
        <v>7.4419999999999998E-3</v>
      </c>
      <c r="G4674">
        <v>54</v>
      </c>
      <c r="H4674" t="s">
        <v>35</v>
      </c>
      <c r="I4674" t="s">
        <v>33</v>
      </c>
      <c r="J4674">
        <v>2.3559999999999999</v>
      </c>
      <c r="K4674">
        <v>1</v>
      </c>
      <c r="L4674">
        <v>0</v>
      </c>
      <c r="M4674">
        <v>3</v>
      </c>
      <c r="N4674">
        <v>8</v>
      </c>
      <c r="O4674">
        <v>0</v>
      </c>
      <c r="P4674">
        <v>2</v>
      </c>
      <c r="Q4674">
        <v>0</v>
      </c>
      <c r="R4674">
        <v>2</v>
      </c>
      <c r="S4674">
        <v>7</v>
      </c>
      <c r="T4674">
        <v>3</v>
      </c>
      <c r="U4674">
        <v>2</v>
      </c>
      <c r="V4674">
        <v>5</v>
      </c>
      <c r="W4674">
        <v>2</v>
      </c>
      <c r="X4674">
        <v>3</v>
      </c>
      <c r="Y4674">
        <v>6</v>
      </c>
      <c r="Z4674">
        <v>1</v>
      </c>
      <c r="AA4674">
        <v>1</v>
      </c>
      <c r="AB4674">
        <v>0</v>
      </c>
      <c r="AC4674">
        <v>0</v>
      </c>
      <c r="AD4674">
        <v>2</v>
      </c>
      <c r="AE4674">
        <f>SUM(M4674:N4674)/SUM(K4674:AD4674)</f>
        <v>0.22916666666666666</v>
      </c>
      <c r="AF4674">
        <f>SUM(S4674,Y4674)/SUM(K4674:AD4674)</f>
        <v>0.27083333333333331</v>
      </c>
      <c r="AG4674">
        <f t="shared" si="306"/>
        <v>0.10416666666666667</v>
      </c>
      <c r="AH4674">
        <f t="shared" si="307"/>
        <v>4.1666666666666664E-2</v>
      </c>
      <c r="AI4674">
        <f t="shared" si="308"/>
        <v>0.14583333333333334</v>
      </c>
      <c r="AJ4674">
        <f t="shared" si="309"/>
        <v>0.20833333333333334</v>
      </c>
    </row>
    <row r="4675" spans="1:38" x14ac:dyDescent="0.2">
      <c r="A4675" t="s">
        <v>1214</v>
      </c>
      <c r="B4675">
        <v>68</v>
      </c>
      <c r="C4675">
        <v>256</v>
      </c>
      <c r="D4675">
        <f>C4675-B4675</f>
        <v>188</v>
      </c>
      <c r="E4675">
        <v>0.25090000000000001</v>
      </c>
      <c r="F4675">
        <v>9.4640000000000002E-3</v>
      </c>
      <c r="G4675">
        <v>42</v>
      </c>
      <c r="H4675" t="s">
        <v>35</v>
      </c>
      <c r="I4675" t="s">
        <v>51</v>
      </c>
      <c r="J4675">
        <v>2.8919999999999999</v>
      </c>
      <c r="K4675">
        <v>5</v>
      </c>
      <c r="L4675">
        <v>0</v>
      </c>
      <c r="M4675">
        <v>8</v>
      </c>
      <c r="N4675">
        <v>9</v>
      </c>
      <c r="O4675">
        <v>2</v>
      </c>
      <c r="P4675">
        <v>14</v>
      </c>
      <c r="Q4675">
        <v>0</v>
      </c>
      <c r="R4675">
        <v>4</v>
      </c>
      <c r="S4675">
        <v>24</v>
      </c>
      <c r="T4675">
        <v>4</v>
      </c>
      <c r="U4675">
        <v>1</v>
      </c>
      <c r="V4675">
        <v>9</v>
      </c>
      <c r="W4675">
        <v>7</v>
      </c>
      <c r="X4675">
        <v>1</v>
      </c>
      <c r="Y4675">
        <v>8</v>
      </c>
      <c r="Z4675">
        <v>10</v>
      </c>
      <c r="AA4675">
        <v>3</v>
      </c>
      <c r="AB4675">
        <v>4</v>
      </c>
      <c r="AC4675">
        <v>3</v>
      </c>
      <c r="AD4675">
        <v>2</v>
      </c>
      <c r="AE4675">
        <f>SUM(M4675:N4675)/SUM(K4675:AD4675)</f>
        <v>0.1440677966101695</v>
      </c>
      <c r="AF4675">
        <f>SUM(S4675,Y4675)/SUM(K4675:AD4675)</f>
        <v>0.2711864406779661</v>
      </c>
      <c r="AG4675">
        <f t="shared" ref="AG4675:AG4738" si="310">SUM(P4675,K4675,W4675)/SUM(K4675:AD4675)</f>
        <v>0.22033898305084745</v>
      </c>
      <c r="AH4675">
        <f t="shared" ref="AH4675:AH4738" si="311">SUM(AC4675,AD4675,O4675)/SUM(K4675:AD4675)</f>
        <v>5.9322033898305086E-2</v>
      </c>
      <c r="AI4675">
        <f t="shared" ref="AI4675:AI4738" si="312">SUM(R4675,T4675,AB4675,U4675)/SUM(K4675:AD4675)</f>
        <v>0.11016949152542373</v>
      </c>
      <c r="AJ4675">
        <f t="shared" ref="AJ4675:AJ4738" si="313">SUM(Q4675,X4675,V4675,AA4675,Z4675,L4675)/SUM(K4675:AD4675)</f>
        <v>0.19491525423728814</v>
      </c>
    </row>
    <row r="4676" spans="1:38" x14ac:dyDescent="0.2">
      <c r="A4676" t="s">
        <v>464</v>
      </c>
      <c r="B4676">
        <v>512</v>
      </c>
      <c r="C4676">
        <v>623</v>
      </c>
      <c r="D4676">
        <f>C4676-B4676</f>
        <v>111</v>
      </c>
      <c r="E4676">
        <v>0.23200000000000001</v>
      </c>
      <c r="F4676" s="1">
        <v>3.9999999999999998E-6</v>
      </c>
      <c r="G4676">
        <v>42</v>
      </c>
      <c r="H4676" t="s">
        <v>35</v>
      </c>
      <c r="I4676" t="s">
        <v>33</v>
      </c>
      <c r="J4676">
        <v>2.4510000000000001</v>
      </c>
      <c r="K4676">
        <v>1</v>
      </c>
      <c r="L4676">
        <v>0</v>
      </c>
      <c r="M4676">
        <v>3</v>
      </c>
      <c r="N4676">
        <v>7</v>
      </c>
      <c r="O4676">
        <v>0</v>
      </c>
      <c r="P4676">
        <v>2</v>
      </c>
      <c r="Q4676">
        <v>0</v>
      </c>
      <c r="R4676">
        <v>3</v>
      </c>
      <c r="S4676">
        <v>10</v>
      </c>
      <c r="T4676">
        <v>2</v>
      </c>
      <c r="U4676">
        <v>1</v>
      </c>
      <c r="V4676">
        <v>6</v>
      </c>
      <c r="W4676">
        <v>0</v>
      </c>
      <c r="X4676">
        <v>7</v>
      </c>
      <c r="Y4676">
        <v>6</v>
      </c>
      <c r="Z4676">
        <v>5</v>
      </c>
      <c r="AA4676">
        <v>4</v>
      </c>
      <c r="AB4676">
        <v>2</v>
      </c>
      <c r="AC4676">
        <v>0</v>
      </c>
      <c r="AD4676">
        <v>0</v>
      </c>
      <c r="AE4676">
        <f>SUM(M4676:N4676)/SUM(K4676:AD4676)</f>
        <v>0.16949152542372881</v>
      </c>
      <c r="AF4676">
        <f>SUM(S4676,Y4676)/SUM(K4676:AD4676)</f>
        <v>0.2711864406779661</v>
      </c>
      <c r="AG4676">
        <f t="shared" si="310"/>
        <v>5.0847457627118647E-2</v>
      </c>
      <c r="AH4676">
        <f t="shared" si="311"/>
        <v>0</v>
      </c>
      <c r="AI4676">
        <f t="shared" si="312"/>
        <v>0.13559322033898305</v>
      </c>
      <c r="AJ4676">
        <f t="shared" si="313"/>
        <v>0.3728813559322034</v>
      </c>
    </row>
    <row r="4677" spans="1:38" x14ac:dyDescent="0.2">
      <c r="A4677" t="s">
        <v>640</v>
      </c>
      <c r="B4677">
        <v>469</v>
      </c>
      <c r="C4677">
        <v>577</v>
      </c>
      <c r="D4677">
        <f>C4677-B4677</f>
        <v>108</v>
      </c>
      <c r="E4677">
        <v>0.20300000000000001</v>
      </c>
      <c r="F4677">
        <v>9.4700000000000003E-4</v>
      </c>
      <c r="G4677">
        <v>30</v>
      </c>
      <c r="H4677" t="s">
        <v>35</v>
      </c>
      <c r="I4677" t="s">
        <v>33</v>
      </c>
      <c r="J4677">
        <v>3.18</v>
      </c>
      <c r="K4677">
        <v>3</v>
      </c>
      <c r="L4677">
        <v>1</v>
      </c>
      <c r="M4677">
        <v>2</v>
      </c>
      <c r="N4677">
        <v>14</v>
      </c>
      <c r="O4677">
        <v>3</v>
      </c>
      <c r="P4677">
        <v>1</v>
      </c>
      <c r="Q4677">
        <v>4</v>
      </c>
      <c r="R4677">
        <v>8</v>
      </c>
      <c r="S4677">
        <v>22</v>
      </c>
      <c r="T4677">
        <v>13</v>
      </c>
      <c r="U4677">
        <v>1</v>
      </c>
      <c r="V4677">
        <v>7</v>
      </c>
      <c r="W4677">
        <v>1</v>
      </c>
      <c r="X4677">
        <v>6</v>
      </c>
      <c r="Y4677">
        <v>6</v>
      </c>
      <c r="Z4677">
        <v>4</v>
      </c>
      <c r="AA4677">
        <v>3</v>
      </c>
      <c r="AB4677">
        <v>0</v>
      </c>
      <c r="AC4677">
        <v>0</v>
      </c>
      <c r="AD4677">
        <v>4</v>
      </c>
      <c r="AE4677">
        <f>SUM(M4677:N4677)/SUM(K4677:AD4677)</f>
        <v>0.1553398058252427</v>
      </c>
      <c r="AF4677">
        <f>SUM(S4677,Y4677)/SUM(K4677:AD4677)</f>
        <v>0.27184466019417475</v>
      </c>
      <c r="AG4677">
        <f t="shared" si="310"/>
        <v>4.8543689320388349E-2</v>
      </c>
      <c r="AH4677">
        <f t="shared" si="311"/>
        <v>6.7961165048543687E-2</v>
      </c>
      <c r="AI4677">
        <f t="shared" si="312"/>
        <v>0.21359223300970873</v>
      </c>
      <c r="AJ4677">
        <f t="shared" si="313"/>
        <v>0.24271844660194175</v>
      </c>
    </row>
    <row r="4678" spans="1:38" x14ac:dyDescent="0.2">
      <c r="A4678" t="s">
        <v>1227</v>
      </c>
      <c r="B4678">
        <v>123</v>
      </c>
      <c r="C4678">
        <v>149</v>
      </c>
      <c r="D4678">
        <f>C4678-B4678</f>
        <v>26</v>
      </c>
      <c r="E4678">
        <v>0.15160000000000001</v>
      </c>
      <c r="F4678" s="1">
        <v>9.9999999999999995E-7</v>
      </c>
      <c r="G4678">
        <v>6</v>
      </c>
      <c r="H4678" t="s">
        <v>46</v>
      </c>
      <c r="I4678" t="s">
        <v>36</v>
      </c>
      <c r="J4678">
        <v>3.714</v>
      </c>
      <c r="K4678">
        <v>1</v>
      </c>
      <c r="L4678">
        <v>0</v>
      </c>
      <c r="M4678">
        <v>1</v>
      </c>
      <c r="N4678">
        <v>1</v>
      </c>
      <c r="O4678">
        <v>0</v>
      </c>
      <c r="P4678">
        <v>2</v>
      </c>
      <c r="Q4678">
        <v>0</v>
      </c>
      <c r="R4678">
        <v>1</v>
      </c>
      <c r="S4678">
        <v>5</v>
      </c>
      <c r="T4678">
        <v>2</v>
      </c>
      <c r="U4678">
        <v>0</v>
      </c>
      <c r="V4678">
        <v>0</v>
      </c>
      <c r="W4678">
        <v>0</v>
      </c>
      <c r="X4678">
        <v>1</v>
      </c>
      <c r="Y4678">
        <v>1</v>
      </c>
      <c r="Z4678">
        <v>2</v>
      </c>
      <c r="AA4678">
        <v>2</v>
      </c>
      <c r="AB4678">
        <v>2</v>
      </c>
      <c r="AC4678">
        <v>0</v>
      </c>
      <c r="AD4678">
        <v>1</v>
      </c>
      <c r="AE4678">
        <f>SUM(M4678:N4678)/SUM(K4678:AD4678)</f>
        <v>9.0909090909090912E-2</v>
      </c>
      <c r="AF4678">
        <f>SUM(S4678,Y4678)/SUM(K4678:AD4678)</f>
        <v>0.27272727272727271</v>
      </c>
      <c r="AG4678">
        <f t="shared" si="310"/>
        <v>0.13636363636363635</v>
      </c>
      <c r="AH4678">
        <f t="shared" si="311"/>
        <v>4.5454545454545456E-2</v>
      </c>
      <c r="AI4678">
        <f t="shared" si="312"/>
        <v>0.22727272727272727</v>
      </c>
      <c r="AJ4678">
        <f t="shared" si="313"/>
        <v>0.22727272727272727</v>
      </c>
    </row>
    <row r="4679" spans="1:38" x14ac:dyDescent="0.2">
      <c r="A4679" t="s">
        <v>2717</v>
      </c>
      <c r="B4679">
        <v>808</v>
      </c>
      <c r="C4679">
        <v>857</v>
      </c>
      <c r="D4679">
        <f>C4679-B4679</f>
        <v>49</v>
      </c>
      <c r="E4679">
        <v>0.17030000000000001</v>
      </c>
      <c r="F4679">
        <v>3.1999999999999999E-5</v>
      </c>
      <c r="G4679">
        <v>18</v>
      </c>
      <c r="H4679" t="s">
        <v>46</v>
      </c>
      <c r="I4679" t="s">
        <v>36</v>
      </c>
      <c r="J4679">
        <v>3.177</v>
      </c>
      <c r="K4679">
        <v>1</v>
      </c>
      <c r="L4679">
        <v>0</v>
      </c>
      <c r="M4679">
        <v>1</v>
      </c>
      <c r="N4679">
        <v>3</v>
      </c>
      <c r="O4679">
        <v>2</v>
      </c>
      <c r="P4679">
        <v>1</v>
      </c>
      <c r="Q4679">
        <v>0</v>
      </c>
      <c r="R4679">
        <v>2</v>
      </c>
      <c r="S4679">
        <v>10</v>
      </c>
      <c r="T4679">
        <v>2</v>
      </c>
      <c r="U4679">
        <v>0</v>
      </c>
      <c r="V4679">
        <v>7</v>
      </c>
      <c r="W4679">
        <v>1</v>
      </c>
      <c r="X4679">
        <v>3</v>
      </c>
      <c r="Y4679">
        <v>2</v>
      </c>
      <c r="Z4679">
        <v>2</v>
      </c>
      <c r="AA4679">
        <v>0</v>
      </c>
      <c r="AB4679">
        <v>5</v>
      </c>
      <c r="AC4679">
        <v>0</v>
      </c>
      <c r="AD4679">
        <v>2</v>
      </c>
      <c r="AE4679">
        <f>SUM(M4679:N4679)/SUM(K4679:AD4679)</f>
        <v>9.0909090909090912E-2</v>
      </c>
      <c r="AF4679">
        <f>SUM(S4679,Y4679)/SUM(K4679:AD4679)</f>
        <v>0.27272727272727271</v>
      </c>
      <c r="AG4679">
        <f t="shared" si="310"/>
        <v>6.8181818181818177E-2</v>
      </c>
      <c r="AH4679">
        <f t="shared" si="311"/>
        <v>9.0909090909090912E-2</v>
      </c>
      <c r="AI4679">
        <f t="shared" si="312"/>
        <v>0.20454545454545456</v>
      </c>
      <c r="AJ4679">
        <f t="shared" si="313"/>
        <v>0.27272727272727271</v>
      </c>
    </row>
    <row r="4680" spans="1:38" x14ac:dyDescent="0.2">
      <c r="A4680" t="s">
        <v>2885</v>
      </c>
      <c r="B4680">
        <v>9</v>
      </c>
      <c r="C4680">
        <v>213</v>
      </c>
      <c r="D4680">
        <f>C4680-B4680</f>
        <v>204</v>
      </c>
      <c r="E4680">
        <v>0.13320000000000001</v>
      </c>
      <c r="F4680">
        <v>1.2470999999999999E-2</v>
      </c>
      <c r="G4680">
        <v>6</v>
      </c>
      <c r="H4680" t="s">
        <v>35</v>
      </c>
      <c r="I4680" t="s">
        <v>133</v>
      </c>
      <c r="J4680">
        <v>2.7559999999999998</v>
      </c>
      <c r="K4680">
        <v>6</v>
      </c>
      <c r="L4680">
        <v>0</v>
      </c>
      <c r="M4680">
        <v>6</v>
      </c>
      <c r="N4680">
        <v>6</v>
      </c>
      <c r="O4680">
        <v>1</v>
      </c>
      <c r="P4680">
        <v>5</v>
      </c>
      <c r="Q4680">
        <v>1</v>
      </c>
      <c r="R4680">
        <v>2</v>
      </c>
      <c r="S4680">
        <v>15</v>
      </c>
      <c r="T4680">
        <v>4</v>
      </c>
      <c r="U4680">
        <v>0</v>
      </c>
      <c r="V4680">
        <v>6</v>
      </c>
      <c r="W4680">
        <v>4</v>
      </c>
      <c r="X4680">
        <v>7</v>
      </c>
      <c r="Y4680">
        <v>9</v>
      </c>
      <c r="Z4680">
        <v>6</v>
      </c>
      <c r="AA4680">
        <v>3</v>
      </c>
      <c r="AB4680">
        <v>4</v>
      </c>
      <c r="AC4680">
        <v>2</v>
      </c>
      <c r="AD4680">
        <v>1</v>
      </c>
      <c r="AE4680">
        <f>SUM(M4680:N4680)/SUM(K4680:AD4680)</f>
        <v>0.13636363636363635</v>
      </c>
      <c r="AF4680">
        <f>SUM(S4680,Y4680)/SUM(K4680:AD4680)</f>
        <v>0.27272727272727271</v>
      </c>
      <c r="AG4680">
        <f t="shared" si="310"/>
        <v>0.17045454545454544</v>
      </c>
      <c r="AH4680">
        <f t="shared" si="311"/>
        <v>4.5454545454545456E-2</v>
      </c>
      <c r="AI4680">
        <f t="shared" si="312"/>
        <v>0.11363636363636363</v>
      </c>
      <c r="AJ4680">
        <f t="shared" si="313"/>
        <v>0.26136363636363635</v>
      </c>
    </row>
    <row r="4681" spans="1:38" x14ac:dyDescent="0.2">
      <c r="A4681" t="s">
        <v>3232</v>
      </c>
      <c r="B4681">
        <v>19</v>
      </c>
      <c r="C4681">
        <v>50</v>
      </c>
      <c r="D4681">
        <f>C4681-B4681</f>
        <v>31</v>
      </c>
      <c r="E4681">
        <v>0.39439999999999997</v>
      </c>
      <c r="F4681">
        <v>5.6700000000000001E-4</v>
      </c>
      <c r="G4681">
        <v>78</v>
      </c>
      <c r="H4681" t="s">
        <v>35</v>
      </c>
      <c r="I4681" t="s">
        <v>40</v>
      </c>
      <c r="J4681">
        <v>2.9140000000000001</v>
      </c>
      <c r="K4681">
        <v>0</v>
      </c>
      <c r="L4681">
        <v>0</v>
      </c>
      <c r="M4681">
        <v>0</v>
      </c>
      <c r="N4681">
        <v>3</v>
      </c>
      <c r="O4681">
        <v>1</v>
      </c>
      <c r="P4681">
        <v>1</v>
      </c>
      <c r="Q4681">
        <v>0</v>
      </c>
      <c r="R4681">
        <v>0</v>
      </c>
      <c r="S4681">
        <v>4</v>
      </c>
      <c r="T4681">
        <v>2</v>
      </c>
      <c r="U4681">
        <v>2</v>
      </c>
      <c r="V4681">
        <v>1</v>
      </c>
      <c r="W4681">
        <v>0</v>
      </c>
      <c r="X4681">
        <v>2</v>
      </c>
      <c r="Y4681">
        <v>2</v>
      </c>
      <c r="Z4681">
        <v>3</v>
      </c>
      <c r="AA4681">
        <v>1</v>
      </c>
      <c r="AB4681">
        <v>0</v>
      </c>
      <c r="AC4681">
        <v>0</v>
      </c>
      <c r="AD4681">
        <v>0</v>
      </c>
      <c r="AE4681">
        <f>SUM(M4681:N4681)/SUM(K4681:AD4681)</f>
        <v>0.13636363636363635</v>
      </c>
      <c r="AF4681">
        <f>SUM(S4681,Y4681)/SUM(K4681:AD4681)</f>
        <v>0.27272727272727271</v>
      </c>
      <c r="AG4681">
        <f t="shared" si="310"/>
        <v>4.5454545454545456E-2</v>
      </c>
      <c r="AH4681">
        <f t="shared" si="311"/>
        <v>4.5454545454545456E-2</v>
      </c>
      <c r="AI4681">
        <f t="shared" si="312"/>
        <v>0.18181818181818182</v>
      </c>
      <c r="AJ4681">
        <f t="shared" si="313"/>
        <v>0.31818181818181818</v>
      </c>
    </row>
    <row r="4682" spans="1:38" x14ac:dyDescent="0.2">
      <c r="A4682" t="s">
        <v>3215</v>
      </c>
      <c r="B4682">
        <v>9</v>
      </c>
      <c r="C4682">
        <v>163</v>
      </c>
      <c r="D4682">
        <f>C4682-B4682</f>
        <v>154</v>
      </c>
      <c r="E4682">
        <v>0.14879999999999999</v>
      </c>
      <c r="F4682">
        <v>8.5300000000000003E-4</v>
      </c>
      <c r="G4682">
        <v>6</v>
      </c>
      <c r="H4682" t="s">
        <v>35</v>
      </c>
      <c r="I4682" t="s">
        <v>1856</v>
      </c>
      <c r="J4682">
        <v>2.367</v>
      </c>
      <c r="K4682">
        <v>2</v>
      </c>
      <c r="L4682">
        <v>0</v>
      </c>
      <c r="M4682">
        <v>4</v>
      </c>
      <c r="N4682">
        <v>7</v>
      </c>
      <c r="O4682">
        <v>1</v>
      </c>
      <c r="P4682">
        <v>4</v>
      </c>
      <c r="Q4682">
        <v>1</v>
      </c>
      <c r="R4682">
        <v>2</v>
      </c>
      <c r="S4682">
        <v>10</v>
      </c>
      <c r="T4682">
        <v>1</v>
      </c>
      <c r="U4682">
        <v>0</v>
      </c>
      <c r="V4682">
        <v>6</v>
      </c>
      <c r="W4682">
        <v>2</v>
      </c>
      <c r="X4682">
        <v>3</v>
      </c>
      <c r="Y4682">
        <v>8</v>
      </c>
      <c r="Z4682">
        <v>8</v>
      </c>
      <c r="AA4682">
        <v>5</v>
      </c>
      <c r="AB4682">
        <v>1</v>
      </c>
      <c r="AC4682">
        <v>0</v>
      </c>
      <c r="AD4682">
        <v>1</v>
      </c>
      <c r="AE4682">
        <f>SUM(M4682:N4682)/SUM(K4682:AD4682)</f>
        <v>0.16666666666666666</v>
      </c>
      <c r="AF4682">
        <f>SUM(S4682,Y4682)/SUM(K4682:AD4682)</f>
        <v>0.27272727272727271</v>
      </c>
      <c r="AG4682">
        <f t="shared" si="310"/>
        <v>0.12121212121212122</v>
      </c>
      <c r="AH4682">
        <f t="shared" si="311"/>
        <v>3.0303030303030304E-2</v>
      </c>
      <c r="AI4682">
        <f t="shared" si="312"/>
        <v>6.0606060606060608E-2</v>
      </c>
      <c r="AJ4682">
        <f t="shared" si="313"/>
        <v>0.34848484848484851</v>
      </c>
    </row>
    <row r="4683" spans="1:38" x14ac:dyDescent="0.2">
      <c r="A4683" t="s">
        <v>1789</v>
      </c>
      <c r="B4683">
        <v>33</v>
      </c>
      <c r="C4683">
        <v>136</v>
      </c>
      <c r="D4683">
        <f>C4683-B4683</f>
        <v>103</v>
      </c>
      <c r="E4683">
        <v>0.22470000000000001</v>
      </c>
      <c r="F4683">
        <v>5.176E-3</v>
      </c>
      <c r="G4683">
        <v>30</v>
      </c>
      <c r="H4683" t="s">
        <v>35</v>
      </c>
      <c r="I4683" t="s">
        <v>33</v>
      </c>
      <c r="J4683">
        <v>3.0259999999999998</v>
      </c>
      <c r="K4683">
        <v>4</v>
      </c>
      <c r="L4683">
        <v>1</v>
      </c>
      <c r="M4683">
        <v>3</v>
      </c>
      <c r="N4683">
        <v>2</v>
      </c>
      <c r="O4683">
        <v>1</v>
      </c>
      <c r="P4683">
        <v>4</v>
      </c>
      <c r="Q4683">
        <v>2</v>
      </c>
      <c r="R4683">
        <v>2</v>
      </c>
      <c r="S4683">
        <v>10</v>
      </c>
      <c r="T4683">
        <v>4</v>
      </c>
      <c r="U4683">
        <v>0</v>
      </c>
      <c r="V4683">
        <v>4</v>
      </c>
      <c r="W4683">
        <v>2</v>
      </c>
      <c r="X4683">
        <v>2</v>
      </c>
      <c r="Y4683">
        <v>7</v>
      </c>
      <c r="Z4683">
        <v>4</v>
      </c>
      <c r="AA4683">
        <v>4</v>
      </c>
      <c r="AB4683">
        <v>1</v>
      </c>
      <c r="AC4683">
        <v>1</v>
      </c>
      <c r="AD4683">
        <v>4</v>
      </c>
      <c r="AE4683">
        <f>SUM(M4683:N4683)/SUM(K4683:AD4683)</f>
        <v>8.0645161290322578E-2</v>
      </c>
      <c r="AF4683">
        <f>SUM(S4683,Y4683)/SUM(K4683:AD4683)</f>
        <v>0.27419354838709675</v>
      </c>
      <c r="AG4683">
        <f t="shared" si="310"/>
        <v>0.16129032258064516</v>
      </c>
      <c r="AH4683">
        <f t="shared" si="311"/>
        <v>9.6774193548387094E-2</v>
      </c>
      <c r="AI4683">
        <f t="shared" si="312"/>
        <v>0.11290322580645161</v>
      </c>
      <c r="AJ4683">
        <f t="shared" si="313"/>
        <v>0.27419354838709675</v>
      </c>
    </row>
    <row r="4684" spans="1:38" x14ac:dyDescent="0.2">
      <c r="A4684" t="s">
        <v>128</v>
      </c>
      <c r="B4684">
        <v>74</v>
      </c>
      <c r="C4684">
        <v>196</v>
      </c>
      <c r="D4684">
        <f>C4684-B4684</f>
        <v>122</v>
      </c>
      <c r="E4684">
        <v>0.5121</v>
      </c>
      <c r="F4684">
        <v>3.2899999999999997E-4</v>
      </c>
      <c r="G4684">
        <v>90</v>
      </c>
      <c r="H4684" t="s">
        <v>32</v>
      </c>
      <c r="I4684" t="s">
        <v>49</v>
      </c>
      <c r="J4684">
        <v>2.423</v>
      </c>
      <c r="K4684">
        <v>3</v>
      </c>
      <c r="L4684">
        <v>0</v>
      </c>
      <c r="M4684">
        <v>6</v>
      </c>
      <c r="N4684">
        <v>5</v>
      </c>
      <c r="O4684">
        <v>0</v>
      </c>
      <c r="P4684">
        <v>5</v>
      </c>
      <c r="Q4684">
        <v>1</v>
      </c>
      <c r="R4684">
        <v>2</v>
      </c>
      <c r="S4684">
        <v>12</v>
      </c>
      <c r="T4684">
        <v>2</v>
      </c>
      <c r="U4684">
        <v>0</v>
      </c>
      <c r="V4684">
        <v>4</v>
      </c>
      <c r="W4684">
        <v>2</v>
      </c>
      <c r="X4684">
        <v>5</v>
      </c>
      <c r="Y4684">
        <v>5</v>
      </c>
      <c r="Z4684">
        <v>4</v>
      </c>
      <c r="AA4684">
        <v>4</v>
      </c>
      <c r="AB4684">
        <v>1</v>
      </c>
      <c r="AC4684">
        <v>0</v>
      </c>
      <c r="AD4684">
        <v>1</v>
      </c>
      <c r="AE4684">
        <f>SUM(M4684:N4684)/SUM(K4684:AD4684)</f>
        <v>0.17741935483870969</v>
      </c>
      <c r="AF4684">
        <f>SUM(S4684,Y4684)/SUM(K4684:AD4684)</f>
        <v>0.27419354838709675</v>
      </c>
      <c r="AG4684">
        <f t="shared" si="310"/>
        <v>0.16129032258064516</v>
      </c>
      <c r="AH4684">
        <f t="shared" si="311"/>
        <v>1.6129032258064516E-2</v>
      </c>
      <c r="AI4684">
        <f t="shared" si="312"/>
        <v>8.0645161290322578E-2</v>
      </c>
      <c r="AJ4684">
        <f t="shared" si="313"/>
        <v>0.29032258064516131</v>
      </c>
      <c r="AK4684">
        <v>8</v>
      </c>
      <c r="AL4684">
        <v>0</v>
      </c>
    </row>
    <row r="4685" spans="1:38" x14ac:dyDescent="0.2">
      <c r="A4685" t="s">
        <v>1649</v>
      </c>
      <c r="B4685">
        <v>58</v>
      </c>
      <c r="C4685">
        <v>132</v>
      </c>
      <c r="D4685">
        <f>C4685-B4685</f>
        <v>74</v>
      </c>
      <c r="E4685">
        <v>0.23549999999999999</v>
      </c>
      <c r="F4685">
        <v>1.4074E-2</v>
      </c>
      <c r="G4685">
        <v>42</v>
      </c>
      <c r="H4685" t="s">
        <v>35</v>
      </c>
      <c r="I4685" t="s">
        <v>51</v>
      </c>
      <c r="J4685">
        <v>2.851</v>
      </c>
      <c r="K4685">
        <v>3</v>
      </c>
      <c r="L4685">
        <v>1</v>
      </c>
      <c r="M4685">
        <v>3</v>
      </c>
      <c r="N4685">
        <v>1</v>
      </c>
      <c r="O4685">
        <v>1</v>
      </c>
      <c r="P4685">
        <v>4</v>
      </c>
      <c r="Q4685">
        <v>2</v>
      </c>
      <c r="R4685">
        <v>3</v>
      </c>
      <c r="S4685">
        <v>4</v>
      </c>
      <c r="T4685">
        <v>1</v>
      </c>
      <c r="U4685">
        <v>1</v>
      </c>
      <c r="V4685">
        <v>4</v>
      </c>
      <c r="W4685">
        <v>1</v>
      </c>
      <c r="X4685">
        <v>2</v>
      </c>
      <c r="Y4685">
        <v>10</v>
      </c>
      <c r="Z4685">
        <v>6</v>
      </c>
      <c r="AA4685">
        <v>2</v>
      </c>
      <c r="AB4685">
        <v>0</v>
      </c>
      <c r="AC4685">
        <v>0</v>
      </c>
      <c r="AD4685">
        <v>2</v>
      </c>
      <c r="AE4685">
        <f>SUM(M4685:N4685)/SUM(K4685:AD4685)</f>
        <v>7.8431372549019607E-2</v>
      </c>
      <c r="AF4685">
        <f>SUM(S4685,Y4685)/SUM(K4685:AD4685)</f>
        <v>0.27450980392156865</v>
      </c>
      <c r="AG4685">
        <f t="shared" si="310"/>
        <v>0.15686274509803921</v>
      </c>
      <c r="AH4685">
        <f t="shared" si="311"/>
        <v>5.8823529411764705E-2</v>
      </c>
      <c r="AI4685">
        <f t="shared" si="312"/>
        <v>9.8039215686274508E-2</v>
      </c>
      <c r="AJ4685">
        <f t="shared" si="313"/>
        <v>0.33333333333333331</v>
      </c>
    </row>
    <row r="4686" spans="1:38" x14ac:dyDescent="0.2">
      <c r="A4686" t="s">
        <v>903</v>
      </c>
      <c r="B4686">
        <v>856</v>
      </c>
      <c r="C4686">
        <v>921</v>
      </c>
      <c r="D4686">
        <f>C4686-B4686</f>
        <v>65</v>
      </c>
      <c r="E4686">
        <v>0.34599999999999997</v>
      </c>
      <c r="F4686">
        <v>7.2000000000000002E-5</v>
      </c>
      <c r="G4686">
        <v>66</v>
      </c>
      <c r="H4686" t="s">
        <v>46</v>
      </c>
      <c r="I4686" t="s">
        <v>44</v>
      </c>
      <c r="J4686">
        <v>3.0609999999999999</v>
      </c>
      <c r="K4686">
        <v>1</v>
      </c>
      <c r="L4686">
        <v>0</v>
      </c>
      <c r="M4686">
        <v>3</v>
      </c>
      <c r="N4686">
        <v>3</v>
      </c>
      <c r="O4686">
        <v>0</v>
      </c>
      <c r="P4686">
        <v>2</v>
      </c>
      <c r="Q4686">
        <v>0</v>
      </c>
      <c r="R4686">
        <v>2</v>
      </c>
      <c r="S4686">
        <v>8</v>
      </c>
      <c r="T4686">
        <v>1</v>
      </c>
      <c r="U4686">
        <v>1</v>
      </c>
      <c r="V4686">
        <v>4</v>
      </c>
      <c r="W4686">
        <v>4</v>
      </c>
      <c r="X4686">
        <v>2</v>
      </c>
      <c r="Y4686">
        <v>6</v>
      </c>
      <c r="Z4686">
        <v>3</v>
      </c>
      <c r="AA4686">
        <v>2</v>
      </c>
      <c r="AB4686">
        <v>6</v>
      </c>
      <c r="AC4686">
        <v>0</v>
      </c>
      <c r="AD4686">
        <v>3</v>
      </c>
      <c r="AE4686">
        <f>SUM(M4686:N4686)/SUM(K4686:AD4686)</f>
        <v>0.11764705882352941</v>
      </c>
      <c r="AF4686">
        <f>SUM(S4686,Y4686)/SUM(K4686:AD4686)</f>
        <v>0.27450980392156865</v>
      </c>
      <c r="AG4686">
        <f t="shared" si="310"/>
        <v>0.13725490196078433</v>
      </c>
      <c r="AH4686">
        <f t="shared" si="311"/>
        <v>5.8823529411764705E-2</v>
      </c>
      <c r="AI4686">
        <f t="shared" si="312"/>
        <v>0.19607843137254902</v>
      </c>
      <c r="AJ4686">
        <f t="shared" si="313"/>
        <v>0.21568627450980393</v>
      </c>
      <c r="AK4686">
        <v>2</v>
      </c>
      <c r="AL4686">
        <v>0</v>
      </c>
    </row>
    <row r="4687" spans="1:38" x14ac:dyDescent="0.2">
      <c r="A4687" t="s">
        <v>2831</v>
      </c>
      <c r="B4687">
        <v>200</v>
      </c>
      <c r="C4687">
        <v>292</v>
      </c>
      <c r="D4687">
        <f>C4687-B4687</f>
        <v>92</v>
      </c>
      <c r="E4687">
        <v>0.19109999999999999</v>
      </c>
      <c r="F4687">
        <v>2.346E-3</v>
      </c>
      <c r="G4687">
        <v>18</v>
      </c>
      <c r="H4687" t="s">
        <v>35</v>
      </c>
      <c r="I4687" t="s">
        <v>33</v>
      </c>
      <c r="J4687">
        <v>2.29</v>
      </c>
      <c r="K4687">
        <v>2</v>
      </c>
      <c r="L4687">
        <v>0</v>
      </c>
      <c r="M4687">
        <v>4</v>
      </c>
      <c r="N4687">
        <v>9</v>
      </c>
      <c r="O4687">
        <v>0</v>
      </c>
      <c r="P4687">
        <v>1</v>
      </c>
      <c r="Q4687">
        <v>1</v>
      </c>
      <c r="R4687">
        <v>2</v>
      </c>
      <c r="S4687">
        <v>7</v>
      </c>
      <c r="T4687">
        <v>3</v>
      </c>
      <c r="U4687">
        <v>0</v>
      </c>
      <c r="V4687">
        <v>3</v>
      </c>
      <c r="W4687">
        <v>4</v>
      </c>
      <c r="X4687">
        <v>2</v>
      </c>
      <c r="Y4687">
        <v>7</v>
      </c>
      <c r="Z4687">
        <v>1</v>
      </c>
      <c r="AA4687">
        <v>4</v>
      </c>
      <c r="AB4687">
        <v>0</v>
      </c>
      <c r="AC4687">
        <v>0</v>
      </c>
      <c r="AD4687">
        <v>1</v>
      </c>
      <c r="AE4687">
        <f>SUM(M4687:N4687)/SUM(K4687:AD4687)</f>
        <v>0.25490196078431371</v>
      </c>
      <c r="AF4687">
        <f>SUM(S4687,Y4687)/SUM(K4687:AD4687)</f>
        <v>0.27450980392156865</v>
      </c>
      <c r="AG4687">
        <f t="shared" si="310"/>
        <v>0.13725490196078433</v>
      </c>
      <c r="AH4687">
        <f t="shared" si="311"/>
        <v>1.9607843137254902E-2</v>
      </c>
      <c r="AI4687">
        <f t="shared" si="312"/>
        <v>9.8039215686274508E-2</v>
      </c>
      <c r="AJ4687">
        <f t="shared" si="313"/>
        <v>0.21568627450980393</v>
      </c>
    </row>
    <row r="4688" spans="1:38" x14ac:dyDescent="0.2">
      <c r="A4688" t="s">
        <v>518</v>
      </c>
      <c r="B4688">
        <v>40</v>
      </c>
      <c r="C4688">
        <v>280</v>
      </c>
      <c r="D4688">
        <f>C4688-B4688</f>
        <v>240</v>
      </c>
      <c r="E4688">
        <v>0.21510000000000001</v>
      </c>
      <c r="F4688">
        <v>7.9100000000000004E-4</v>
      </c>
      <c r="G4688">
        <v>30</v>
      </c>
      <c r="H4688" t="s">
        <v>35</v>
      </c>
      <c r="I4688" t="s">
        <v>51</v>
      </c>
      <c r="J4688">
        <v>2.7</v>
      </c>
      <c r="K4688">
        <v>14</v>
      </c>
      <c r="L4688">
        <v>0</v>
      </c>
      <c r="M4688">
        <v>10</v>
      </c>
      <c r="N4688">
        <v>19</v>
      </c>
      <c r="O4688">
        <v>3</v>
      </c>
      <c r="P4688">
        <v>8</v>
      </c>
      <c r="Q4688">
        <v>1</v>
      </c>
      <c r="R4688">
        <v>5</v>
      </c>
      <c r="S4688">
        <v>22</v>
      </c>
      <c r="T4688">
        <v>6</v>
      </c>
      <c r="U4688">
        <v>1</v>
      </c>
      <c r="V4688">
        <v>9</v>
      </c>
      <c r="W4688">
        <v>4</v>
      </c>
      <c r="X4688">
        <v>7</v>
      </c>
      <c r="Y4688">
        <v>17</v>
      </c>
      <c r="Z4688">
        <v>4</v>
      </c>
      <c r="AA4688">
        <v>6</v>
      </c>
      <c r="AB4688">
        <v>2</v>
      </c>
      <c r="AC4688">
        <v>1</v>
      </c>
      <c r="AD4688">
        <v>3</v>
      </c>
      <c r="AE4688">
        <f>SUM(M4688:N4688)/SUM(K4688:AD4688)</f>
        <v>0.20422535211267606</v>
      </c>
      <c r="AF4688">
        <f>SUM(S4688,Y4688)/SUM(K4688:AD4688)</f>
        <v>0.27464788732394368</v>
      </c>
      <c r="AG4688">
        <f t="shared" si="310"/>
        <v>0.18309859154929578</v>
      </c>
      <c r="AH4688">
        <f t="shared" si="311"/>
        <v>4.9295774647887321E-2</v>
      </c>
      <c r="AI4688">
        <f t="shared" si="312"/>
        <v>9.8591549295774641E-2</v>
      </c>
      <c r="AJ4688">
        <f t="shared" si="313"/>
        <v>0.19014084507042253</v>
      </c>
    </row>
    <row r="4689" spans="1:38" x14ac:dyDescent="0.2">
      <c r="A4689" t="s">
        <v>3281</v>
      </c>
      <c r="B4689">
        <v>753</v>
      </c>
      <c r="C4689">
        <v>1039</v>
      </c>
      <c r="D4689">
        <f>C4689-B4689</f>
        <v>286</v>
      </c>
      <c r="E4689">
        <v>0.23580000000000001</v>
      </c>
      <c r="F4689">
        <v>7.6000000000000004E-5</v>
      </c>
      <c r="G4689">
        <v>42</v>
      </c>
      <c r="H4689" t="s">
        <v>35</v>
      </c>
      <c r="I4689" t="s">
        <v>49</v>
      </c>
      <c r="J4689">
        <v>2.6840000000000002</v>
      </c>
      <c r="K4689">
        <v>7</v>
      </c>
      <c r="L4689">
        <v>0</v>
      </c>
      <c r="M4689">
        <v>16</v>
      </c>
      <c r="N4689">
        <v>10</v>
      </c>
      <c r="O4689">
        <v>4</v>
      </c>
      <c r="P4689">
        <v>11</v>
      </c>
      <c r="Q4689">
        <v>0</v>
      </c>
      <c r="R4689">
        <v>2</v>
      </c>
      <c r="S4689">
        <v>27</v>
      </c>
      <c r="T4689">
        <v>5</v>
      </c>
      <c r="U4689">
        <v>3</v>
      </c>
      <c r="V4689">
        <v>11</v>
      </c>
      <c r="W4689">
        <v>3</v>
      </c>
      <c r="X4689">
        <v>1</v>
      </c>
      <c r="Y4689">
        <v>9</v>
      </c>
      <c r="Z4689">
        <v>12</v>
      </c>
      <c r="AA4689">
        <v>7</v>
      </c>
      <c r="AB4689">
        <v>2</v>
      </c>
      <c r="AC4689">
        <v>0</v>
      </c>
      <c r="AD4689">
        <v>1</v>
      </c>
      <c r="AE4689">
        <f>SUM(M4689:N4689)/SUM(K4689:AD4689)</f>
        <v>0.19847328244274809</v>
      </c>
      <c r="AF4689">
        <f>SUM(S4689,Y4689)/SUM(K4689:AD4689)</f>
        <v>0.27480916030534353</v>
      </c>
      <c r="AG4689">
        <f t="shared" si="310"/>
        <v>0.16030534351145037</v>
      </c>
      <c r="AH4689">
        <f t="shared" si="311"/>
        <v>3.8167938931297711E-2</v>
      </c>
      <c r="AI4689">
        <f t="shared" si="312"/>
        <v>9.1603053435114504E-2</v>
      </c>
      <c r="AJ4689">
        <f t="shared" si="313"/>
        <v>0.23664122137404581</v>
      </c>
    </row>
    <row r="4690" spans="1:38" x14ac:dyDescent="0.2">
      <c r="A4690" t="s">
        <v>3227</v>
      </c>
      <c r="B4690">
        <v>466</v>
      </c>
      <c r="C4690">
        <v>546</v>
      </c>
      <c r="D4690">
        <f>C4690-B4690</f>
        <v>80</v>
      </c>
      <c r="E4690">
        <v>0.4446</v>
      </c>
      <c r="F4690">
        <v>9.1010999999999995E-2</v>
      </c>
      <c r="G4690">
        <v>90</v>
      </c>
      <c r="H4690" t="s">
        <v>35</v>
      </c>
      <c r="I4690" t="s">
        <v>2346</v>
      </c>
      <c r="J4690">
        <v>3.7829999999999999</v>
      </c>
      <c r="K4690">
        <v>5</v>
      </c>
      <c r="L4690">
        <v>2</v>
      </c>
      <c r="M4690">
        <v>2</v>
      </c>
      <c r="N4690">
        <v>3</v>
      </c>
      <c r="O4690">
        <v>2</v>
      </c>
      <c r="P4690">
        <v>2</v>
      </c>
      <c r="Q4690">
        <v>1</v>
      </c>
      <c r="R4690">
        <v>5</v>
      </c>
      <c r="S4690">
        <v>15</v>
      </c>
      <c r="T4690">
        <v>9</v>
      </c>
      <c r="U4690">
        <v>1</v>
      </c>
      <c r="V4690">
        <v>1</v>
      </c>
      <c r="W4690">
        <v>0</v>
      </c>
      <c r="X4690">
        <v>3</v>
      </c>
      <c r="Y4690">
        <v>7</v>
      </c>
      <c r="Z4690">
        <v>9</v>
      </c>
      <c r="AA4690">
        <v>3</v>
      </c>
      <c r="AB4690">
        <v>2</v>
      </c>
      <c r="AC4690">
        <v>3</v>
      </c>
      <c r="AD4690">
        <v>5</v>
      </c>
      <c r="AE4690">
        <f>SUM(M4690:N4690)/SUM(K4690:AD4690)</f>
        <v>6.25E-2</v>
      </c>
      <c r="AF4690">
        <f>SUM(S4690,Y4690)/SUM(K4690:AD4690)</f>
        <v>0.27500000000000002</v>
      </c>
      <c r="AG4690">
        <f t="shared" si="310"/>
        <v>8.7499999999999994E-2</v>
      </c>
      <c r="AH4690">
        <f t="shared" si="311"/>
        <v>0.125</v>
      </c>
      <c r="AI4690">
        <f t="shared" si="312"/>
        <v>0.21249999999999999</v>
      </c>
      <c r="AJ4690">
        <f t="shared" si="313"/>
        <v>0.23749999999999999</v>
      </c>
    </row>
    <row r="4691" spans="1:38" x14ac:dyDescent="0.2">
      <c r="A4691" t="s">
        <v>1183</v>
      </c>
      <c r="B4691">
        <v>1387</v>
      </c>
      <c r="C4691">
        <v>1431</v>
      </c>
      <c r="D4691">
        <f>C4691-B4691</f>
        <v>44</v>
      </c>
      <c r="E4691">
        <v>0.21659999999999999</v>
      </c>
      <c r="F4691">
        <v>5.9639999999999997E-3</v>
      </c>
      <c r="G4691">
        <v>30</v>
      </c>
      <c r="H4691" t="s">
        <v>35</v>
      </c>
      <c r="I4691" t="s">
        <v>44</v>
      </c>
      <c r="J4691">
        <v>3.16</v>
      </c>
      <c r="K4691">
        <v>0</v>
      </c>
      <c r="L4691">
        <v>1</v>
      </c>
      <c r="M4691">
        <v>3</v>
      </c>
      <c r="N4691">
        <v>2</v>
      </c>
      <c r="O4691">
        <v>0</v>
      </c>
      <c r="P4691">
        <v>0</v>
      </c>
      <c r="Q4691">
        <v>1</v>
      </c>
      <c r="R4691">
        <v>2</v>
      </c>
      <c r="S4691">
        <v>7</v>
      </c>
      <c r="T4691">
        <v>5</v>
      </c>
      <c r="U4691">
        <v>2</v>
      </c>
      <c r="V4691">
        <v>2</v>
      </c>
      <c r="W4691">
        <v>0</v>
      </c>
      <c r="X4691">
        <v>2</v>
      </c>
      <c r="Y4691">
        <v>4</v>
      </c>
      <c r="Z4691">
        <v>2</v>
      </c>
      <c r="AA4691">
        <v>4</v>
      </c>
      <c r="AB4691">
        <v>0</v>
      </c>
      <c r="AC4691">
        <v>1</v>
      </c>
      <c r="AD4691">
        <v>2</v>
      </c>
      <c r="AE4691">
        <f>SUM(M4691:N4691)/SUM(K4691:AD4691)</f>
        <v>0.125</v>
      </c>
      <c r="AF4691">
        <f>SUM(S4691,Y4691)/SUM(K4691:AD4691)</f>
        <v>0.27500000000000002</v>
      </c>
      <c r="AG4691">
        <f t="shared" si="310"/>
        <v>0</v>
      </c>
      <c r="AH4691">
        <f t="shared" si="311"/>
        <v>7.4999999999999997E-2</v>
      </c>
      <c r="AI4691">
        <f t="shared" si="312"/>
        <v>0.22500000000000001</v>
      </c>
      <c r="AJ4691">
        <f t="shared" si="313"/>
        <v>0.3</v>
      </c>
    </row>
    <row r="4692" spans="1:38" x14ac:dyDescent="0.2">
      <c r="A4692" t="s">
        <v>234</v>
      </c>
      <c r="B4692">
        <v>541</v>
      </c>
      <c r="C4692">
        <v>687</v>
      </c>
      <c r="D4692">
        <f>C4692-B4692</f>
        <v>146</v>
      </c>
      <c r="E4692">
        <v>0.1842</v>
      </c>
      <c r="F4692">
        <v>6.0000000000000002E-5</v>
      </c>
      <c r="G4692">
        <v>18</v>
      </c>
      <c r="H4692" t="s">
        <v>35</v>
      </c>
      <c r="I4692" t="s">
        <v>235</v>
      </c>
      <c r="J4692">
        <v>2.988</v>
      </c>
      <c r="K4692">
        <v>3</v>
      </c>
      <c r="L4692">
        <v>0</v>
      </c>
      <c r="M4692">
        <v>8</v>
      </c>
      <c r="N4692">
        <v>7</v>
      </c>
      <c r="O4692">
        <v>1</v>
      </c>
      <c r="P4692">
        <v>8</v>
      </c>
      <c r="Q4692">
        <v>3</v>
      </c>
      <c r="R4692">
        <v>5</v>
      </c>
      <c r="S4692">
        <v>17</v>
      </c>
      <c r="T4692">
        <v>5</v>
      </c>
      <c r="U4692">
        <v>2</v>
      </c>
      <c r="V4692">
        <v>5</v>
      </c>
      <c r="W4692">
        <v>8</v>
      </c>
      <c r="X4692">
        <v>3</v>
      </c>
      <c r="Y4692">
        <v>13</v>
      </c>
      <c r="Z4692">
        <v>9</v>
      </c>
      <c r="AA4692">
        <v>4</v>
      </c>
      <c r="AB4692">
        <v>6</v>
      </c>
      <c r="AC4692">
        <v>0</v>
      </c>
      <c r="AD4692">
        <v>2</v>
      </c>
      <c r="AE4692">
        <f>SUM(M4692:N4692)/SUM(K4692:AD4692)</f>
        <v>0.13761467889908258</v>
      </c>
      <c r="AF4692">
        <f>SUM(S4692,Y4692)/SUM(K4692:AD4692)</f>
        <v>0.27522935779816515</v>
      </c>
      <c r="AG4692">
        <f t="shared" si="310"/>
        <v>0.1743119266055046</v>
      </c>
      <c r="AH4692">
        <f t="shared" si="311"/>
        <v>2.7522935779816515E-2</v>
      </c>
      <c r="AI4692">
        <f t="shared" si="312"/>
        <v>0.16513761467889909</v>
      </c>
      <c r="AJ4692">
        <f t="shared" si="313"/>
        <v>0.22018348623853212</v>
      </c>
    </row>
    <row r="4693" spans="1:38" x14ac:dyDescent="0.2">
      <c r="A4693" t="s">
        <v>2133</v>
      </c>
      <c r="B4693">
        <v>160</v>
      </c>
      <c r="C4693">
        <v>293</v>
      </c>
      <c r="D4693">
        <f>C4693-B4693</f>
        <v>133</v>
      </c>
      <c r="E4693">
        <v>0.15540000000000001</v>
      </c>
      <c r="F4693">
        <v>1.4622E-2</v>
      </c>
      <c r="G4693">
        <v>6</v>
      </c>
      <c r="H4693" t="s">
        <v>35</v>
      </c>
      <c r="I4693" t="s">
        <v>40</v>
      </c>
      <c r="J4693">
        <v>2.8319999999999999</v>
      </c>
      <c r="K4693">
        <v>2</v>
      </c>
      <c r="L4693">
        <v>1</v>
      </c>
      <c r="M4693">
        <v>7</v>
      </c>
      <c r="N4693">
        <v>1</v>
      </c>
      <c r="O4693">
        <v>1</v>
      </c>
      <c r="P4693">
        <v>4</v>
      </c>
      <c r="Q4693">
        <v>1</v>
      </c>
      <c r="R4693">
        <v>2</v>
      </c>
      <c r="S4693">
        <v>14</v>
      </c>
      <c r="T4693">
        <v>4</v>
      </c>
      <c r="U4693">
        <v>0</v>
      </c>
      <c r="V4693">
        <v>6</v>
      </c>
      <c r="W4693">
        <v>3</v>
      </c>
      <c r="X4693">
        <v>1</v>
      </c>
      <c r="Y4693">
        <v>5</v>
      </c>
      <c r="Z4693">
        <v>8</v>
      </c>
      <c r="AA4693">
        <v>6</v>
      </c>
      <c r="AB4693">
        <v>1</v>
      </c>
      <c r="AC4693">
        <v>0</v>
      </c>
      <c r="AD4693">
        <v>2</v>
      </c>
      <c r="AE4693">
        <f>SUM(M4693:N4693)/SUM(K4693:AD4693)</f>
        <v>0.11594202898550725</v>
      </c>
      <c r="AF4693">
        <f>SUM(S4693,Y4693)/SUM(K4693:AD4693)</f>
        <v>0.27536231884057971</v>
      </c>
      <c r="AG4693">
        <f t="shared" si="310"/>
        <v>0.13043478260869565</v>
      </c>
      <c r="AH4693">
        <f t="shared" si="311"/>
        <v>4.3478260869565216E-2</v>
      </c>
      <c r="AI4693">
        <f t="shared" si="312"/>
        <v>0.10144927536231885</v>
      </c>
      <c r="AJ4693">
        <f t="shared" si="313"/>
        <v>0.33333333333333331</v>
      </c>
    </row>
    <row r="4694" spans="1:38" x14ac:dyDescent="0.2">
      <c r="A4694" t="s">
        <v>3272</v>
      </c>
      <c r="B4694">
        <v>405</v>
      </c>
      <c r="C4694">
        <v>433</v>
      </c>
      <c r="D4694">
        <f>C4694-B4694</f>
        <v>28</v>
      </c>
      <c r="E4694">
        <v>0.25209999999999999</v>
      </c>
      <c r="F4694">
        <v>3.888E-3</v>
      </c>
      <c r="G4694">
        <v>42</v>
      </c>
      <c r="H4694" t="s">
        <v>35</v>
      </c>
      <c r="I4694" t="s">
        <v>40</v>
      </c>
      <c r="J4694">
        <v>3.5409999999999999</v>
      </c>
      <c r="K4694">
        <v>3</v>
      </c>
      <c r="L4694">
        <v>0</v>
      </c>
      <c r="M4694">
        <v>1</v>
      </c>
      <c r="N4694">
        <v>2</v>
      </c>
      <c r="O4694">
        <v>1</v>
      </c>
      <c r="P4694">
        <v>0</v>
      </c>
      <c r="Q4694">
        <v>0</v>
      </c>
      <c r="R4694">
        <v>2</v>
      </c>
      <c r="S4694">
        <v>3</v>
      </c>
      <c r="T4694">
        <v>3</v>
      </c>
      <c r="U4694">
        <v>0</v>
      </c>
      <c r="V4694">
        <v>2</v>
      </c>
      <c r="W4694">
        <v>0</v>
      </c>
      <c r="X4694">
        <v>1</v>
      </c>
      <c r="Y4694">
        <v>5</v>
      </c>
      <c r="Z4694">
        <v>1</v>
      </c>
      <c r="AA4694">
        <v>1</v>
      </c>
      <c r="AB4694">
        <v>1</v>
      </c>
      <c r="AC4694">
        <v>0</v>
      </c>
      <c r="AD4694">
        <v>3</v>
      </c>
      <c r="AE4694">
        <f>SUM(M4694:N4694)/SUM(K4694:AD4694)</f>
        <v>0.10344827586206896</v>
      </c>
      <c r="AF4694">
        <f>SUM(S4694,Y4694)/SUM(K4694:AD4694)</f>
        <v>0.27586206896551724</v>
      </c>
      <c r="AG4694">
        <f t="shared" si="310"/>
        <v>0.10344827586206896</v>
      </c>
      <c r="AH4694">
        <f t="shared" si="311"/>
        <v>0.13793103448275862</v>
      </c>
      <c r="AI4694">
        <f t="shared" si="312"/>
        <v>0.20689655172413793</v>
      </c>
      <c r="AJ4694">
        <f t="shared" si="313"/>
        <v>0.17241379310344829</v>
      </c>
    </row>
    <row r="4695" spans="1:38" x14ac:dyDescent="0.2">
      <c r="A4695" t="s">
        <v>2950</v>
      </c>
      <c r="B4695">
        <v>791</v>
      </c>
      <c r="C4695">
        <v>819</v>
      </c>
      <c r="D4695">
        <f>C4695-B4695</f>
        <v>28</v>
      </c>
      <c r="E4695">
        <v>0.1822</v>
      </c>
      <c r="F4695">
        <v>3.4999999999999997E-5</v>
      </c>
      <c r="G4695">
        <v>18</v>
      </c>
      <c r="H4695" t="s">
        <v>46</v>
      </c>
      <c r="I4695" t="s">
        <v>36</v>
      </c>
      <c r="J4695">
        <v>3.5659999999999998</v>
      </c>
      <c r="K4695">
        <v>1</v>
      </c>
      <c r="L4695">
        <v>0</v>
      </c>
      <c r="M4695">
        <v>4</v>
      </c>
      <c r="N4695">
        <v>0</v>
      </c>
      <c r="O4695">
        <v>1</v>
      </c>
      <c r="P4695">
        <v>0</v>
      </c>
      <c r="Q4695">
        <v>0</v>
      </c>
      <c r="R4695">
        <v>1</v>
      </c>
      <c r="S4695">
        <v>4</v>
      </c>
      <c r="T4695">
        <v>3</v>
      </c>
      <c r="U4695">
        <v>1</v>
      </c>
      <c r="V4695">
        <v>1</v>
      </c>
      <c r="W4695">
        <v>1</v>
      </c>
      <c r="X4695">
        <v>0</v>
      </c>
      <c r="Y4695">
        <v>4</v>
      </c>
      <c r="Z4695">
        <v>4</v>
      </c>
      <c r="AA4695">
        <v>1</v>
      </c>
      <c r="AB4695">
        <v>2</v>
      </c>
      <c r="AC4695">
        <v>0</v>
      </c>
      <c r="AD4695">
        <v>1</v>
      </c>
      <c r="AE4695">
        <f>SUM(M4695:N4695)/SUM(K4695:AD4695)</f>
        <v>0.13793103448275862</v>
      </c>
      <c r="AF4695">
        <f>SUM(S4695,Y4695)/SUM(K4695:AD4695)</f>
        <v>0.27586206896551724</v>
      </c>
      <c r="AG4695">
        <f t="shared" si="310"/>
        <v>6.8965517241379309E-2</v>
      </c>
      <c r="AH4695">
        <f t="shared" si="311"/>
        <v>6.8965517241379309E-2</v>
      </c>
      <c r="AI4695">
        <f t="shared" si="312"/>
        <v>0.2413793103448276</v>
      </c>
      <c r="AJ4695">
        <f t="shared" si="313"/>
        <v>0.20689655172413793</v>
      </c>
    </row>
    <row r="4696" spans="1:38" x14ac:dyDescent="0.2">
      <c r="A4696" t="s">
        <v>2454</v>
      </c>
      <c r="B4696">
        <v>21</v>
      </c>
      <c r="C4696">
        <v>119</v>
      </c>
      <c r="D4696">
        <f>C4696-B4696</f>
        <v>98</v>
      </c>
      <c r="E4696">
        <v>0.26669999999999999</v>
      </c>
      <c r="F4696">
        <v>4.8000000000000001E-4</v>
      </c>
      <c r="G4696">
        <v>54</v>
      </c>
      <c r="H4696" t="s">
        <v>46</v>
      </c>
      <c r="I4696" t="s">
        <v>49</v>
      </c>
      <c r="J4696">
        <v>2.7160000000000002</v>
      </c>
      <c r="K4696">
        <v>7</v>
      </c>
      <c r="L4696">
        <v>0</v>
      </c>
      <c r="M4696">
        <v>1</v>
      </c>
      <c r="N4696">
        <v>9</v>
      </c>
      <c r="O4696">
        <v>0</v>
      </c>
      <c r="P4696">
        <v>7</v>
      </c>
      <c r="Q4696">
        <v>2</v>
      </c>
      <c r="R4696">
        <v>0</v>
      </c>
      <c r="S4696">
        <v>8</v>
      </c>
      <c r="T4696">
        <v>4</v>
      </c>
      <c r="U4696">
        <v>1</v>
      </c>
      <c r="V4696">
        <v>3</v>
      </c>
      <c r="W4696">
        <v>3</v>
      </c>
      <c r="X4696">
        <v>1</v>
      </c>
      <c r="Y4696">
        <v>8</v>
      </c>
      <c r="Z4696">
        <v>2</v>
      </c>
      <c r="AA4696">
        <v>2</v>
      </c>
      <c r="AB4696">
        <v>0</v>
      </c>
      <c r="AC4696">
        <v>0</v>
      </c>
      <c r="AD4696">
        <v>0</v>
      </c>
      <c r="AE4696">
        <f>SUM(M4696:N4696)/SUM(K4696:AD4696)</f>
        <v>0.17241379310344829</v>
      </c>
      <c r="AF4696">
        <f>SUM(S4696,Y4696)/SUM(K4696:AD4696)</f>
        <v>0.27586206896551724</v>
      </c>
      <c r="AG4696">
        <f t="shared" si="310"/>
        <v>0.29310344827586204</v>
      </c>
      <c r="AH4696">
        <f t="shared" si="311"/>
        <v>0</v>
      </c>
      <c r="AI4696">
        <f t="shared" si="312"/>
        <v>8.6206896551724144E-2</v>
      </c>
      <c r="AJ4696">
        <f t="shared" si="313"/>
        <v>0.17241379310344829</v>
      </c>
      <c r="AK4696">
        <v>34</v>
      </c>
      <c r="AL4696">
        <v>3</v>
      </c>
    </row>
    <row r="4697" spans="1:38" x14ac:dyDescent="0.2">
      <c r="A4697" t="s">
        <v>779</v>
      </c>
      <c r="B4697">
        <v>741</v>
      </c>
      <c r="C4697">
        <v>857</v>
      </c>
      <c r="D4697">
        <f>C4697-B4697</f>
        <v>116</v>
      </c>
      <c r="E4697">
        <v>0.28539999999999999</v>
      </c>
      <c r="F4697" s="1">
        <v>7.9999999999999996E-6</v>
      </c>
      <c r="G4697">
        <v>54</v>
      </c>
      <c r="H4697" t="s">
        <v>35</v>
      </c>
      <c r="I4697" t="s">
        <v>33</v>
      </c>
      <c r="J4697">
        <v>2.879</v>
      </c>
      <c r="K4697">
        <v>2</v>
      </c>
      <c r="L4697">
        <v>0</v>
      </c>
      <c r="M4697">
        <v>6</v>
      </c>
      <c r="N4697">
        <v>7</v>
      </c>
      <c r="O4697">
        <v>2</v>
      </c>
      <c r="P4697">
        <v>1</v>
      </c>
      <c r="Q4697">
        <v>2</v>
      </c>
      <c r="R4697">
        <v>4</v>
      </c>
      <c r="S4697">
        <v>7</v>
      </c>
      <c r="T4697">
        <v>3</v>
      </c>
      <c r="U4697">
        <v>3</v>
      </c>
      <c r="V4697">
        <v>0</v>
      </c>
      <c r="W4697">
        <v>3</v>
      </c>
      <c r="X4697">
        <v>6</v>
      </c>
      <c r="Y4697">
        <v>14</v>
      </c>
      <c r="Z4697">
        <v>8</v>
      </c>
      <c r="AA4697">
        <v>2</v>
      </c>
      <c r="AB4697">
        <v>3</v>
      </c>
      <c r="AC4697">
        <v>0</v>
      </c>
      <c r="AD4697">
        <v>3</v>
      </c>
      <c r="AE4697">
        <f>SUM(M4697:N4697)/SUM(K4697:AD4697)</f>
        <v>0.17105263157894737</v>
      </c>
      <c r="AF4697">
        <f>SUM(S4697,Y4697)/SUM(K4697:AD4697)</f>
        <v>0.27631578947368424</v>
      </c>
      <c r="AG4697">
        <f t="shared" si="310"/>
        <v>7.8947368421052627E-2</v>
      </c>
      <c r="AH4697">
        <f t="shared" si="311"/>
        <v>6.5789473684210523E-2</v>
      </c>
      <c r="AI4697">
        <f t="shared" si="312"/>
        <v>0.17105263157894737</v>
      </c>
      <c r="AJ4697">
        <f t="shared" si="313"/>
        <v>0.23684210526315788</v>
      </c>
    </row>
    <row r="4698" spans="1:38" x14ac:dyDescent="0.2">
      <c r="A4698" t="s">
        <v>1859</v>
      </c>
      <c r="B4698">
        <v>287</v>
      </c>
      <c r="C4698">
        <v>400</v>
      </c>
      <c r="D4698">
        <f>C4698-B4698</f>
        <v>113</v>
      </c>
      <c r="E4698">
        <v>0.15390000000000001</v>
      </c>
      <c r="F4698">
        <v>6.1000000000000004E-3</v>
      </c>
      <c r="G4698">
        <v>6</v>
      </c>
      <c r="H4698" t="s">
        <v>35</v>
      </c>
      <c r="I4698" t="s">
        <v>33</v>
      </c>
      <c r="J4698">
        <v>2.3149999999999999</v>
      </c>
      <c r="K4698">
        <v>2</v>
      </c>
      <c r="L4698">
        <v>0</v>
      </c>
      <c r="M4698">
        <v>3</v>
      </c>
      <c r="N4698">
        <v>7</v>
      </c>
      <c r="O4698">
        <v>1</v>
      </c>
      <c r="P4698">
        <v>4</v>
      </c>
      <c r="Q4698">
        <v>4</v>
      </c>
      <c r="R4698">
        <v>3</v>
      </c>
      <c r="S4698">
        <v>12</v>
      </c>
      <c r="T4698">
        <v>0</v>
      </c>
      <c r="U4698">
        <v>1</v>
      </c>
      <c r="V4698">
        <v>3</v>
      </c>
      <c r="W4698">
        <v>2</v>
      </c>
      <c r="X4698">
        <v>5</v>
      </c>
      <c r="Y4698">
        <v>6</v>
      </c>
      <c r="Z4698">
        <v>10</v>
      </c>
      <c r="AA4698">
        <v>2</v>
      </c>
      <c r="AB4698">
        <v>0</v>
      </c>
      <c r="AC4698">
        <v>0</v>
      </c>
      <c r="AD4698">
        <v>0</v>
      </c>
      <c r="AE4698">
        <f>SUM(M4698:N4698)/SUM(K4698:AD4698)</f>
        <v>0.15384615384615385</v>
      </c>
      <c r="AF4698">
        <f>SUM(S4698,Y4698)/SUM(K4698:AD4698)</f>
        <v>0.27692307692307694</v>
      </c>
      <c r="AG4698">
        <f t="shared" si="310"/>
        <v>0.12307692307692308</v>
      </c>
      <c r="AH4698">
        <f t="shared" si="311"/>
        <v>1.5384615384615385E-2</v>
      </c>
      <c r="AI4698">
        <f t="shared" si="312"/>
        <v>6.1538461538461542E-2</v>
      </c>
      <c r="AJ4698">
        <f t="shared" si="313"/>
        <v>0.36923076923076925</v>
      </c>
    </row>
    <row r="4699" spans="1:38" x14ac:dyDescent="0.2">
      <c r="A4699" t="s">
        <v>2798</v>
      </c>
      <c r="B4699">
        <v>143</v>
      </c>
      <c r="C4699">
        <v>195</v>
      </c>
      <c r="D4699">
        <f>C4699-B4699</f>
        <v>52</v>
      </c>
      <c r="E4699">
        <v>0.2611</v>
      </c>
      <c r="F4699">
        <v>1.562E-3</v>
      </c>
      <c r="G4699">
        <v>42</v>
      </c>
      <c r="H4699" t="s">
        <v>35</v>
      </c>
      <c r="I4699" t="s">
        <v>33</v>
      </c>
      <c r="J4699">
        <v>2.8359999999999999</v>
      </c>
      <c r="K4699">
        <v>1</v>
      </c>
      <c r="L4699">
        <v>1</v>
      </c>
      <c r="M4699">
        <v>2</v>
      </c>
      <c r="N4699">
        <v>2</v>
      </c>
      <c r="O4699">
        <v>1</v>
      </c>
      <c r="P4699">
        <v>1</v>
      </c>
      <c r="Q4699">
        <v>1</v>
      </c>
      <c r="R4699">
        <v>3</v>
      </c>
      <c r="S4699">
        <v>5</v>
      </c>
      <c r="T4699">
        <v>1</v>
      </c>
      <c r="U4699">
        <v>0</v>
      </c>
      <c r="V4699">
        <v>4</v>
      </c>
      <c r="W4699">
        <v>4</v>
      </c>
      <c r="X4699">
        <v>0</v>
      </c>
      <c r="Y4699">
        <v>5</v>
      </c>
      <c r="Z4699">
        <v>0</v>
      </c>
      <c r="AA4699">
        <v>3</v>
      </c>
      <c r="AB4699">
        <v>0</v>
      </c>
      <c r="AC4699">
        <v>1</v>
      </c>
      <c r="AD4699">
        <v>1</v>
      </c>
      <c r="AE4699">
        <f>SUM(M4699:N4699)/SUM(K4699:AD4699)</f>
        <v>0.1111111111111111</v>
      </c>
      <c r="AF4699">
        <f>SUM(S4699,Y4699)/SUM(K4699:AD4699)</f>
        <v>0.27777777777777779</v>
      </c>
      <c r="AG4699">
        <f t="shared" si="310"/>
        <v>0.16666666666666666</v>
      </c>
      <c r="AH4699">
        <f t="shared" si="311"/>
        <v>8.3333333333333329E-2</v>
      </c>
      <c r="AI4699">
        <f t="shared" si="312"/>
        <v>0.1111111111111111</v>
      </c>
      <c r="AJ4699">
        <f t="shared" si="313"/>
        <v>0.25</v>
      </c>
    </row>
    <row r="4700" spans="1:38" x14ac:dyDescent="0.2">
      <c r="A4700" t="s">
        <v>2217</v>
      </c>
      <c r="B4700">
        <v>8</v>
      </c>
      <c r="C4700">
        <v>116</v>
      </c>
      <c r="D4700">
        <f>C4700-B4700</f>
        <v>108</v>
      </c>
      <c r="E4700">
        <v>0.23480000000000001</v>
      </c>
      <c r="F4700">
        <v>2.4069999999999999E-3</v>
      </c>
      <c r="G4700">
        <v>42</v>
      </c>
      <c r="H4700" t="s">
        <v>35</v>
      </c>
      <c r="I4700" t="s">
        <v>33</v>
      </c>
      <c r="J4700">
        <v>2.6909999999999998</v>
      </c>
      <c r="K4700">
        <v>2</v>
      </c>
      <c r="L4700">
        <v>0</v>
      </c>
      <c r="M4700">
        <v>4</v>
      </c>
      <c r="N4700">
        <v>3</v>
      </c>
      <c r="O4700">
        <v>0</v>
      </c>
      <c r="P4700">
        <v>2</v>
      </c>
      <c r="Q4700">
        <v>4</v>
      </c>
      <c r="R4700">
        <v>5</v>
      </c>
      <c r="S4700">
        <v>12</v>
      </c>
      <c r="T4700">
        <v>0</v>
      </c>
      <c r="U4700">
        <v>0</v>
      </c>
      <c r="V4700">
        <v>4</v>
      </c>
      <c r="W4700">
        <v>4</v>
      </c>
      <c r="X4700">
        <v>2</v>
      </c>
      <c r="Y4700">
        <v>3</v>
      </c>
      <c r="Z4700">
        <v>1</v>
      </c>
      <c r="AA4700">
        <v>3</v>
      </c>
      <c r="AB4700">
        <v>2</v>
      </c>
      <c r="AC4700">
        <v>1</v>
      </c>
      <c r="AD4700">
        <v>2</v>
      </c>
      <c r="AE4700">
        <f>SUM(M4700:N4700)/SUM(K4700:AD4700)</f>
        <v>0.12962962962962962</v>
      </c>
      <c r="AF4700">
        <f>SUM(S4700,Y4700)/SUM(K4700:AD4700)</f>
        <v>0.27777777777777779</v>
      </c>
      <c r="AG4700">
        <f t="shared" si="310"/>
        <v>0.14814814814814814</v>
      </c>
      <c r="AH4700">
        <f t="shared" si="311"/>
        <v>5.5555555555555552E-2</v>
      </c>
      <c r="AI4700">
        <f t="shared" si="312"/>
        <v>0.12962962962962962</v>
      </c>
      <c r="AJ4700">
        <f t="shared" si="313"/>
        <v>0.25925925925925924</v>
      </c>
    </row>
    <row r="4701" spans="1:38" x14ac:dyDescent="0.2">
      <c r="A4701" t="s">
        <v>2717</v>
      </c>
      <c r="B4701">
        <v>339</v>
      </c>
      <c r="C4701">
        <v>474</v>
      </c>
      <c r="D4701">
        <f>C4701-B4701</f>
        <v>135</v>
      </c>
      <c r="E4701">
        <v>0.17030000000000001</v>
      </c>
      <c r="F4701">
        <v>3.1999999999999999E-5</v>
      </c>
      <c r="G4701">
        <v>18</v>
      </c>
      <c r="H4701" t="s">
        <v>46</v>
      </c>
      <c r="I4701" t="s">
        <v>36</v>
      </c>
      <c r="J4701">
        <v>2.863</v>
      </c>
      <c r="K4701">
        <v>8</v>
      </c>
      <c r="L4701">
        <v>0</v>
      </c>
      <c r="M4701">
        <v>8</v>
      </c>
      <c r="N4701">
        <v>21</v>
      </c>
      <c r="O4701">
        <v>2</v>
      </c>
      <c r="P4701">
        <v>1</v>
      </c>
      <c r="Q4701">
        <v>3</v>
      </c>
      <c r="R4701">
        <v>4</v>
      </c>
      <c r="S4701">
        <v>21</v>
      </c>
      <c r="T4701">
        <v>9</v>
      </c>
      <c r="U4701">
        <v>6</v>
      </c>
      <c r="V4701">
        <v>6</v>
      </c>
      <c r="W4701">
        <v>2</v>
      </c>
      <c r="X4701">
        <v>3</v>
      </c>
      <c r="Y4701">
        <v>14</v>
      </c>
      <c r="Z4701">
        <v>6</v>
      </c>
      <c r="AA4701">
        <v>8</v>
      </c>
      <c r="AB4701">
        <v>3</v>
      </c>
      <c r="AC4701">
        <v>1</v>
      </c>
      <c r="AD4701">
        <v>0</v>
      </c>
      <c r="AE4701">
        <f>SUM(M4701:N4701)/SUM(K4701:AD4701)</f>
        <v>0.23015873015873015</v>
      </c>
      <c r="AF4701">
        <f>SUM(S4701,Y4701)/SUM(K4701:AD4701)</f>
        <v>0.27777777777777779</v>
      </c>
      <c r="AG4701">
        <f t="shared" si="310"/>
        <v>8.7301587301587297E-2</v>
      </c>
      <c r="AH4701">
        <f t="shared" si="311"/>
        <v>2.3809523809523808E-2</v>
      </c>
      <c r="AI4701">
        <f t="shared" si="312"/>
        <v>0.17460317460317459</v>
      </c>
      <c r="AJ4701">
        <f t="shared" si="313"/>
        <v>0.20634920634920634</v>
      </c>
    </row>
    <row r="4702" spans="1:38" x14ac:dyDescent="0.2">
      <c r="A4702" t="s">
        <v>2821</v>
      </c>
      <c r="B4702">
        <v>632</v>
      </c>
      <c r="C4702">
        <v>893</v>
      </c>
      <c r="D4702">
        <f>C4702-B4702</f>
        <v>261</v>
      </c>
      <c r="E4702">
        <v>0.1608</v>
      </c>
      <c r="F4702">
        <v>4.0900000000000002E-4</v>
      </c>
      <c r="G4702">
        <v>6</v>
      </c>
      <c r="H4702" t="s">
        <v>32</v>
      </c>
      <c r="I4702" t="s">
        <v>36</v>
      </c>
      <c r="J4702">
        <v>2.5379999999999998</v>
      </c>
      <c r="K4702">
        <v>5</v>
      </c>
      <c r="L4702">
        <v>0</v>
      </c>
      <c r="M4702">
        <v>17</v>
      </c>
      <c r="N4702">
        <v>10</v>
      </c>
      <c r="O4702">
        <v>3</v>
      </c>
      <c r="P4702">
        <v>9</v>
      </c>
      <c r="Q4702">
        <v>4</v>
      </c>
      <c r="R4702">
        <v>3</v>
      </c>
      <c r="S4702">
        <v>25</v>
      </c>
      <c r="T4702">
        <v>6</v>
      </c>
      <c r="U4702">
        <v>3</v>
      </c>
      <c r="V4702">
        <v>8</v>
      </c>
      <c r="W4702">
        <v>0</v>
      </c>
      <c r="X4702">
        <v>2</v>
      </c>
      <c r="Y4702">
        <v>7</v>
      </c>
      <c r="Z4702">
        <v>10</v>
      </c>
      <c r="AA4702">
        <v>3</v>
      </c>
      <c r="AB4702">
        <v>0</v>
      </c>
      <c r="AC4702">
        <v>0</v>
      </c>
      <c r="AD4702">
        <v>0</v>
      </c>
      <c r="AE4702">
        <f>SUM(M4702:N4702)/SUM(K4702:AD4702)</f>
        <v>0.23478260869565218</v>
      </c>
      <c r="AF4702">
        <f>SUM(S4702,Y4702)/SUM(K4702:AD4702)</f>
        <v>0.27826086956521739</v>
      </c>
      <c r="AG4702">
        <f t="shared" si="310"/>
        <v>0.12173913043478261</v>
      </c>
      <c r="AH4702">
        <f t="shared" si="311"/>
        <v>2.6086956521739129E-2</v>
      </c>
      <c r="AI4702">
        <f t="shared" si="312"/>
        <v>0.10434782608695652</v>
      </c>
      <c r="AJ4702">
        <f t="shared" si="313"/>
        <v>0.23478260869565218</v>
      </c>
    </row>
    <row r="4703" spans="1:38" x14ac:dyDescent="0.2">
      <c r="A4703" t="s">
        <v>840</v>
      </c>
      <c r="B4703">
        <v>156</v>
      </c>
      <c r="C4703">
        <v>339</v>
      </c>
      <c r="D4703">
        <f>C4703-B4703</f>
        <v>183</v>
      </c>
      <c r="E4703">
        <v>0.15190000000000001</v>
      </c>
      <c r="F4703">
        <v>2.3E-5</v>
      </c>
      <c r="G4703">
        <v>6</v>
      </c>
      <c r="H4703" t="s">
        <v>35</v>
      </c>
      <c r="I4703" t="s">
        <v>33</v>
      </c>
      <c r="J4703">
        <v>2.8010000000000002</v>
      </c>
      <c r="K4703">
        <v>3</v>
      </c>
      <c r="L4703">
        <v>1</v>
      </c>
      <c r="M4703">
        <v>5</v>
      </c>
      <c r="N4703">
        <v>9</v>
      </c>
      <c r="O4703">
        <v>4</v>
      </c>
      <c r="P4703">
        <v>9</v>
      </c>
      <c r="Q4703">
        <v>3</v>
      </c>
      <c r="R4703">
        <v>3</v>
      </c>
      <c r="S4703">
        <v>19</v>
      </c>
      <c r="T4703">
        <v>3</v>
      </c>
      <c r="U4703">
        <v>0</v>
      </c>
      <c r="V4703">
        <v>5</v>
      </c>
      <c r="W4703">
        <v>6</v>
      </c>
      <c r="X4703">
        <v>3</v>
      </c>
      <c r="Y4703">
        <v>8</v>
      </c>
      <c r="Z4703">
        <v>6</v>
      </c>
      <c r="AA4703">
        <v>2</v>
      </c>
      <c r="AB4703">
        <v>3</v>
      </c>
      <c r="AC4703">
        <v>3</v>
      </c>
      <c r="AD4703">
        <v>2</v>
      </c>
      <c r="AE4703">
        <f>SUM(M4703:N4703)/SUM(K4703:AD4703)</f>
        <v>0.14432989690721648</v>
      </c>
      <c r="AF4703">
        <f>SUM(S4703,Y4703)/SUM(K4703:AD4703)</f>
        <v>0.27835051546391754</v>
      </c>
      <c r="AG4703">
        <f t="shared" si="310"/>
        <v>0.18556701030927836</v>
      </c>
      <c r="AH4703">
        <f t="shared" si="311"/>
        <v>9.2783505154639179E-2</v>
      </c>
      <c r="AI4703">
        <f t="shared" si="312"/>
        <v>9.2783505154639179E-2</v>
      </c>
      <c r="AJ4703">
        <f t="shared" si="313"/>
        <v>0.20618556701030927</v>
      </c>
    </row>
    <row r="4704" spans="1:38" x14ac:dyDescent="0.2">
      <c r="A4704" t="s">
        <v>1505</v>
      </c>
      <c r="B4704">
        <v>1288</v>
      </c>
      <c r="C4704">
        <v>1415</v>
      </c>
      <c r="D4704">
        <f>C4704-B4704</f>
        <v>127</v>
      </c>
      <c r="E4704">
        <v>0.25679999999999997</v>
      </c>
      <c r="F4704">
        <v>1.3209999999999999E-3</v>
      </c>
      <c r="G4704">
        <v>42</v>
      </c>
      <c r="H4704" t="s">
        <v>35</v>
      </c>
      <c r="I4704" t="s">
        <v>33</v>
      </c>
      <c r="J4704">
        <v>2.335</v>
      </c>
      <c r="K4704">
        <v>4</v>
      </c>
      <c r="L4704">
        <v>2</v>
      </c>
      <c r="M4704">
        <v>4</v>
      </c>
      <c r="N4704">
        <v>13</v>
      </c>
      <c r="O4704">
        <v>2</v>
      </c>
      <c r="P4704">
        <v>2</v>
      </c>
      <c r="Q4704">
        <v>0</v>
      </c>
      <c r="R4704">
        <v>0</v>
      </c>
      <c r="S4704">
        <v>13</v>
      </c>
      <c r="T4704">
        <v>2</v>
      </c>
      <c r="U4704">
        <v>0</v>
      </c>
      <c r="V4704">
        <v>9</v>
      </c>
      <c r="W4704">
        <v>0</v>
      </c>
      <c r="X4704">
        <v>3</v>
      </c>
      <c r="Y4704">
        <v>9</v>
      </c>
      <c r="Z4704">
        <v>7</v>
      </c>
      <c r="AA4704">
        <v>5</v>
      </c>
      <c r="AB4704">
        <v>2</v>
      </c>
      <c r="AC4704">
        <v>1</v>
      </c>
      <c r="AD4704">
        <v>1</v>
      </c>
      <c r="AE4704">
        <f>SUM(M4704:N4704)/SUM(K4704:AD4704)</f>
        <v>0.21518987341772153</v>
      </c>
      <c r="AF4704">
        <f>SUM(S4704,Y4704)/SUM(K4704:AD4704)</f>
        <v>0.27848101265822783</v>
      </c>
      <c r="AG4704">
        <f t="shared" si="310"/>
        <v>7.5949367088607597E-2</v>
      </c>
      <c r="AH4704">
        <f t="shared" si="311"/>
        <v>5.0632911392405063E-2</v>
      </c>
      <c r="AI4704">
        <f t="shared" si="312"/>
        <v>5.0632911392405063E-2</v>
      </c>
      <c r="AJ4704">
        <f t="shared" si="313"/>
        <v>0.32911392405063289</v>
      </c>
    </row>
    <row r="4705" spans="1:38" x14ac:dyDescent="0.2">
      <c r="A4705" t="s">
        <v>1416</v>
      </c>
      <c r="B4705">
        <v>16</v>
      </c>
      <c r="C4705">
        <v>118</v>
      </c>
      <c r="D4705">
        <f>C4705-B4705</f>
        <v>102</v>
      </c>
      <c r="E4705">
        <v>0.20960000000000001</v>
      </c>
      <c r="F4705" s="1">
        <v>9.9999999999999995E-7</v>
      </c>
      <c r="G4705">
        <v>30</v>
      </c>
      <c r="H4705" t="s">
        <v>35</v>
      </c>
      <c r="I4705" t="s">
        <v>49</v>
      </c>
      <c r="J4705">
        <v>3.3969999999999998</v>
      </c>
      <c r="K4705">
        <v>12</v>
      </c>
      <c r="L4705">
        <v>1</v>
      </c>
      <c r="M4705">
        <v>2</v>
      </c>
      <c r="N4705">
        <v>2</v>
      </c>
      <c r="O4705">
        <v>2</v>
      </c>
      <c r="P4705">
        <v>7</v>
      </c>
      <c r="Q4705">
        <v>0</v>
      </c>
      <c r="R4705">
        <v>2</v>
      </c>
      <c r="S4705">
        <v>10</v>
      </c>
      <c r="T4705">
        <v>1</v>
      </c>
      <c r="U4705">
        <v>0</v>
      </c>
      <c r="V4705">
        <v>1</v>
      </c>
      <c r="W4705">
        <v>3</v>
      </c>
      <c r="X4705">
        <v>4</v>
      </c>
      <c r="Y4705">
        <v>7</v>
      </c>
      <c r="Z4705">
        <v>2</v>
      </c>
      <c r="AA4705">
        <v>4</v>
      </c>
      <c r="AB4705">
        <v>1</v>
      </c>
      <c r="AC4705">
        <v>0</v>
      </c>
      <c r="AD4705">
        <v>0</v>
      </c>
      <c r="AE4705">
        <f>SUM(M4705:N4705)/SUM(K4705:AD4705)</f>
        <v>6.5573770491803282E-2</v>
      </c>
      <c r="AF4705">
        <f>SUM(S4705,Y4705)/SUM(K4705:AD4705)</f>
        <v>0.27868852459016391</v>
      </c>
      <c r="AG4705">
        <f t="shared" si="310"/>
        <v>0.36065573770491804</v>
      </c>
      <c r="AH4705">
        <f t="shared" si="311"/>
        <v>3.2786885245901641E-2</v>
      </c>
      <c r="AI4705">
        <f t="shared" si="312"/>
        <v>6.5573770491803282E-2</v>
      </c>
      <c r="AJ4705">
        <f t="shared" si="313"/>
        <v>0.19672131147540983</v>
      </c>
    </row>
    <row r="4706" spans="1:38" x14ac:dyDescent="0.2">
      <c r="A4706" t="s">
        <v>3278</v>
      </c>
      <c r="B4706">
        <v>14</v>
      </c>
      <c r="C4706">
        <v>129</v>
      </c>
      <c r="D4706">
        <f>C4706-B4706</f>
        <v>115</v>
      </c>
      <c r="E4706">
        <v>0.20039999999999999</v>
      </c>
      <c r="F4706">
        <v>2.4000000000000001E-5</v>
      </c>
      <c r="G4706">
        <v>30</v>
      </c>
      <c r="H4706" t="s">
        <v>35</v>
      </c>
      <c r="I4706" t="s">
        <v>51</v>
      </c>
      <c r="J4706">
        <v>2.641</v>
      </c>
      <c r="K4706">
        <v>3</v>
      </c>
      <c r="L4706">
        <v>0</v>
      </c>
      <c r="M4706">
        <v>4</v>
      </c>
      <c r="N4706">
        <v>1</v>
      </c>
      <c r="O4706">
        <v>1</v>
      </c>
      <c r="P4706">
        <v>8</v>
      </c>
      <c r="Q4706">
        <v>4</v>
      </c>
      <c r="R4706">
        <v>0</v>
      </c>
      <c r="S4706">
        <v>11</v>
      </c>
      <c r="T4706">
        <v>3</v>
      </c>
      <c r="U4706">
        <v>1</v>
      </c>
      <c r="V4706">
        <v>2</v>
      </c>
      <c r="W4706">
        <v>3</v>
      </c>
      <c r="X4706">
        <v>5</v>
      </c>
      <c r="Y4706">
        <v>6</v>
      </c>
      <c r="Z4706">
        <v>4</v>
      </c>
      <c r="AA4706">
        <v>2</v>
      </c>
      <c r="AB4706">
        <v>1</v>
      </c>
      <c r="AC4706">
        <v>2</v>
      </c>
      <c r="AD4706">
        <v>0</v>
      </c>
      <c r="AE4706">
        <f>SUM(M4706:N4706)/SUM(K4706:AD4706)</f>
        <v>8.1967213114754092E-2</v>
      </c>
      <c r="AF4706">
        <f>SUM(S4706,Y4706)/SUM(K4706:AD4706)</f>
        <v>0.27868852459016391</v>
      </c>
      <c r="AG4706">
        <f t="shared" si="310"/>
        <v>0.22950819672131148</v>
      </c>
      <c r="AH4706">
        <f t="shared" si="311"/>
        <v>4.9180327868852458E-2</v>
      </c>
      <c r="AI4706">
        <f t="shared" si="312"/>
        <v>8.1967213114754092E-2</v>
      </c>
      <c r="AJ4706">
        <f t="shared" si="313"/>
        <v>0.27868852459016391</v>
      </c>
    </row>
    <row r="4707" spans="1:38" x14ac:dyDescent="0.2">
      <c r="A4707" t="s">
        <v>3131</v>
      </c>
      <c r="B4707">
        <v>322</v>
      </c>
      <c r="C4707">
        <v>384</v>
      </c>
      <c r="D4707">
        <f>C4707-B4707</f>
        <v>62</v>
      </c>
      <c r="E4707">
        <v>0.23960000000000001</v>
      </c>
      <c r="F4707">
        <v>8.6999999999999994E-3</v>
      </c>
      <c r="G4707">
        <v>42</v>
      </c>
      <c r="H4707" t="s">
        <v>46</v>
      </c>
      <c r="I4707" t="s">
        <v>36</v>
      </c>
      <c r="J4707">
        <v>3.7559999999999998</v>
      </c>
      <c r="K4707">
        <v>4</v>
      </c>
      <c r="L4707">
        <v>1</v>
      </c>
      <c r="M4707">
        <v>1</v>
      </c>
      <c r="N4707">
        <v>7</v>
      </c>
      <c r="O4707">
        <v>1</v>
      </c>
      <c r="P4707">
        <v>3</v>
      </c>
      <c r="Q4707">
        <v>2</v>
      </c>
      <c r="R4707">
        <v>4</v>
      </c>
      <c r="S4707">
        <v>12</v>
      </c>
      <c r="T4707">
        <v>8</v>
      </c>
      <c r="U4707">
        <v>1</v>
      </c>
      <c r="V4707">
        <v>0</v>
      </c>
      <c r="W4707">
        <v>1</v>
      </c>
      <c r="X4707">
        <v>3</v>
      </c>
      <c r="Y4707">
        <v>5</v>
      </c>
      <c r="Z4707">
        <v>3</v>
      </c>
      <c r="AA4707">
        <v>2</v>
      </c>
      <c r="AB4707">
        <v>3</v>
      </c>
      <c r="AC4707">
        <v>0</v>
      </c>
      <c r="AD4707">
        <v>0</v>
      </c>
      <c r="AE4707">
        <f>SUM(M4707:N4707)/SUM(K4707:AD4707)</f>
        <v>0.13114754098360656</v>
      </c>
      <c r="AF4707">
        <f>SUM(S4707,Y4707)/SUM(K4707:AD4707)</f>
        <v>0.27868852459016391</v>
      </c>
      <c r="AG4707">
        <f t="shared" si="310"/>
        <v>0.13114754098360656</v>
      </c>
      <c r="AH4707">
        <f t="shared" si="311"/>
        <v>1.6393442622950821E-2</v>
      </c>
      <c r="AI4707">
        <f t="shared" si="312"/>
        <v>0.26229508196721313</v>
      </c>
      <c r="AJ4707">
        <f t="shared" si="313"/>
        <v>0.18032786885245902</v>
      </c>
    </row>
    <row r="4708" spans="1:38" x14ac:dyDescent="0.2">
      <c r="A4708" t="s">
        <v>1569</v>
      </c>
      <c r="B4708">
        <v>4</v>
      </c>
      <c r="C4708">
        <v>99</v>
      </c>
      <c r="D4708">
        <f>C4708-B4708</f>
        <v>95</v>
      </c>
      <c r="E4708">
        <v>0.18840000000000001</v>
      </c>
      <c r="F4708">
        <v>1.1850000000000001E-3</v>
      </c>
      <c r="G4708">
        <v>18</v>
      </c>
      <c r="H4708" t="s">
        <v>35</v>
      </c>
      <c r="I4708" t="s">
        <v>33</v>
      </c>
      <c r="J4708">
        <v>2.5350000000000001</v>
      </c>
      <c r="K4708">
        <v>2</v>
      </c>
      <c r="L4708">
        <v>0</v>
      </c>
      <c r="M4708">
        <v>4</v>
      </c>
      <c r="N4708">
        <v>3</v>
      </c>
      <c r="O4708">
        <v>1</v>
      </c>
      <c r="P4708">
        <v>6</v>
      </c>
      <c r="Q4708">
        <v>0</v>
      </c>
      <c r="R4708">
        <v>2</v>
      </c>
      <c r="S4708">
        <v>10</v>
      </c>
      <c r="T4708">
        <v>0</v>
      </c>
      <c r="U4708">
        <v>0</v>
      </c>
      <c r="V4708">
        <v>2</v>
      </c>
      <c r="W4708">
        <v>1</v>
      </c>
      <c r="X4708">
        <v>3</v>
      </c>
      <c r="Y4708">
        <v>2</v>
      </c>
      <c r="Z4708">
        <v>4</v>
      </c>
      <c r="AA4708">
        <v>2</v>
      </c>
      <c r="AB4708">
        <v>0</v>
      </c>
      <c r="AC4708">
        <v>0</v>
      </c>
      <c r="AD4708">
        <v>1</v>
      </c>
      <c r="AE4708">
        <f>SUM(M4708:N4708)/SUM(K4708:AD4708)</f>
        <v>0.16279069767441862</v>
      </c>
      <c r="AF4708">
        <f>SUM(S4708,Y4708)/SUM(K4708:AD4708)</f>
        <v>0.27906976744186046</v>
      </c>
      <c r="AG4708">
        <f t="shared" si="310"/>
        <v>0.20930232558139536</v>
      </c>
      <c r="AH4708">
        <f t="shared" si="311"/>
        <v>4.6511627906976744E-2</v>
      </c>
      <c r="AI4708">
        <f t="shared" si="312"/>
        <v>4.6511627906976744E-2</v>
      </c>
      <c r="AJ4708">
        <f t="shared" si="313"/>
        <v>0.2558139534883721</v>
      </c>
    </row>
    <row r="4709" spans="1:38" x14ac:dyDescent="0.2">
      <c r="A4709" t="s">
        <v>466</v>
      </c>
      <c r="B4709">
        <v>409</v>
      </c>
      <c r="C4709">
        <v>473</v>
      </c>
      <c r="D4709">
        <f>C4709-B4709</f>
        <v>64</v>
      </c>
      <c r="E4709">
        <v>0.16039999999999999</v>
      </c>
      <c r="F4709">
        <v>3.2499999999999999E-4</v>
      </c>
      <c r="G4709">
        <v>6</v>
      </c>
      <c r="H4709" t="s">
        <v>35</v>
      </c>
      <c r="I4709" t="s">
        <v>33</v>
      </c>
      <c r="J4709">
        <v>2.5489999999999999</v>
      </c>
      <c r="K4709">
        <v>0</v>
      </c>
      <c r="L4709">
        <v>1</v>
      </c>
      <c r="M4709">
        <v>1</v>
      </c>
      <c r="N4709">
        <v>7</v>
      </c>
      <c r="O4709">
        <v>0</v>
      </c>
      <c r="P4709">
        <v>4</v>
      </c>
      <c r="Q4709">
        <v>1</v>
      </c>
      <c r="R4709">
        <v>0</v>
      </c>
      <c r="S4709">
        <v>5</v>
      </c>
      <c r="T4709">
        <v>3</v>
      </c>
      <c r="U4709">
        <v>0</v>
      </c>
      <c r="V4709">
        <v>3</v>
      </c>
      <c r="W4709">
        <v>1</v>
      </c>
      <c r="X4709">
        <v>1</v>
      </c>
      <c r="Y4709">
        <v>7</v>
      </c>
      <c r="Z4709">
        <v>3</v>
      </c>
      <c r="AA4709">
        <v>0</v>
      </c>
      <c r="AB4709">
        <v>2</v>
      </c>
      <c r="AC4709">
        <v>2</v>
      </c>
      <c r="AD4709">
        <v>2</v>
      </c>
      <c r="AE4709">
        <f>SUM(M4709:N4709)/SUM(K4709:AD4709)</f>
        <v>0.18604651162790697</v>
      </c>
      <c r="AF4709">
        <f>SUM(S4709,Y4709)/SUM(K4709:AD4709)</f>
        <v>0.27906976744186046</v>
      </c>
      <c r="AG4709">
        <f t="shared" si="310"/>
        <v>0.11627906976744186</v>
      </c>
      <c r="AH4709">
        <f t="shared" si="311"/>
        <v>9.3023255813953487E-2</v>
      </c>
      <c r="AI4709">
        <f t="shared" si="312"/>
        <v>0.11627906976744186</v>
      </c>
      <c r="AJ4709">
        <f t="shared" si="313"/>
        <v>0.20930232558139536</v>
      </c>
    </row>
    <row r="4710" spans="1:38" x14ac:dyDescent="0.2">
      <c r="A4710" t="s">
        <v>1371</v>
      </c>
      <c r="B4710">
        <v>283</v>
      </c>
      <c r="C4710">
        <v>310</v>
      </c>
      <c r="D4710">
        <f>C4710-B4710</f>
        <v>27</v>
      </c>
      <c r="E4710">
        <v>0.25219999999999998</v>
      </c>
      <c r="F4710">
        <v>6.4999999999999994E-5</v>
      </c>
      <c r="G4710">
        <v>42</v>
      </c>
      <c r="H4710" t="s">
        <v>46</v>
      </c>
      <c r="I4710" t="s">
        <v>1364</v>
      </c>
      <c r="J4710">
        <v>4.2439999999999998</v>
      </c>
      <c r="K4710">
        <v>1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4</v>
      </c>
      <c r="S4710">
        <v>5</v>
      </c>
      <c r="T4710">
        <v>2</v>
      </c>
      <c r="U4710">
        <v>1</v>
      </c>
      <c r="V4710">
        <v>2</v>
      </c>
      <c r="W4710">
        <v>0</v>
      </c>
      <c r="X4710">
        <v>1</v>
      </c>
      <c r="Y4710">
        <v>2</v>
      </c>
      <c r="Z4710">
        <v>2</v>
      </c>
      <c r="AA4710">
        <v>3</v>
      </c>
      <c r="AB4710">
        <v>1</v>
      </c>
      <c r="AC4710">
        <v>0</v>
      </c>
      <c r="AD4710">
        <v>0</v>
      </c>
      <c r="AE4710">
        <f>SUM(M4710:N4710)/SUM(K4710:AD4710)</f>
        <v>0</v>
      </c>
      <c r="AF4710">
        <f>SUM(S4710,Y4710)/SUM(K4710:AD4710)</f>
        <v>0.28000000000000003</v>
      </c>
      <c r="AG4710">
        <f t="shared" si="310"/>
        <v>0.04</v>
      </c>
      <c r="AH4710">
        <f t="shared" si="311"/>
        <v>0.04</v>
      </c>
      <c r="AI4710">
        <f t="shared" si="312"/>
        <v>0.32</v>
      </c>
      <c r="AJ4710">
        <f t="shared" si="313"/>
        <v>0.32</v>
      </c>
    </row>
    <row r="4711" spans="1:38" x14ac:dyDescent="0.2">
      <c r="A4711" t="s">
        <v>1707</v>
      </c>
      <c r="B4711">
        <v>86</v>
      </c>
      <c r="C4711">
        <v>122</v>
      </c>
      <c r="D4711">
        <f>C4711-B4711</f>
        <v>36</v>
      </c>
      <c r="E4711">
        <v>0.187</v>
      </c>
      <c r="F4711">
        <v>1.047E-3</v>
      </c>
      <c r="G4711">
        <v>18</v>
      </c>
      <c r="H4711" t="s">
        <v>35</v>
      </c>
      <c r="I4711" t="s">
        <v>49</v>
      </c>
      <c r="J4711">
        <v>2.484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3</v>
      </c>
      <c r="Q4711">
        <v>0</v>
      </c>
      <c r="R4711">
        <v>0</v>
      </c>
      <c r="S4711">
        <v>3</v>
      </c>
      <c r="T4711">
        <v>1</v>
      </c>
      <c r="U4711">
        <v>0</v>
      </c>
      <c r="V4711">
        <v>2</v>
      </c>
      <c r="W4711">
        <v>4</v>
      </c>
      <c r="X4711">
        <v>1</v>
      </c>
      <c r="Y4711">
        <v>4</v>
      </c>
      <c r="Z4711">
        <v>3</v>
      </c>
      <c r="AA4711">
        <v>2</v>
      </c>
      <c r="AB4711">
        <v>0</v>
      </c>
      <c r="AC4711">
        <v>0</v>
      </c>
      <c r="AD4711">
        <v>2</v>
      </c>
      <c r="AE4711">
        <f>SUM(M4711:N4711)/SUM(K4711:AD4711)</f>
        <v>0</v>
      </c>
      <c r="AF4711">
        <f>SUM(S4711,Y4711)/SUM(K4711:AD4711)</f>
        <v>0.28000000000000003</v>
      </c>
      <c r="AG4711">
        <f t="shared" si="310"/>
        <v>0.28000000000000003</v>
      </c>
      <c r="AH4711">
        <f t="shared" si="311"/>
        <v>0.08</v>
      </c>
      <c r="AI4711">
        <f t="shared" si="312"/>
        <v>0.04</v>
      </c>
      <c r="AJ4711">
        <f t="shared" si="313"/>
        <v>0.32</v>
      </c>
    </row>
    <row r="4712" spans="1:38" x14ac:dyDescent="0.2">
      <c r="A4712" t="s">
        <v>3006</v>
      </c>
      <c r="B4712">
        <v>41</v>
      </c>
      <c r="C4712">
        <v>69</v>
      </c>
      <c r="D4712">
        <f>C4712-B4712</f>
        <v>28</v>
      </c>
      <c r="E4712">
        <v>0.24840000000000001</v>
      </c>
      <c r="F4712">
        <v>4.5890000000000002E-3</v>
      </c>
      <c r="G4712">
        <v>42</v>
      </c>
      <c r="H4712" t="s">
        <v>35</v>
      </c>
      <c r="I4712" t="s">
        <v>33</v>
      </c>
      <c r="J4712">
        <v>3.2280000000000002</v>
      </c>
      <c r="K4712">
        <v>1</v>
      </c>
      <c r="L4712">
        <v>0</v>
      </c>
      <c r="M4712">
        <v>1</v>
      </c>
      <c r="N4712">
        <v>2</v>
      </c>
      <c r="O4712">
        <v>2</v>
      </c>
      <c r="P4712">
        <v>2</v>
      </c>
      <c r="Q4712">
        <v>0</v>
      </c>
      <c r="R4712">
        <v>2</v>
      </c>
      <c r="S4712">
        <v>4</v>
      </c>
      <c r="T4712">
        <v>0</v>
      </c>
      <c r="U4712">
        <v>0</v>
      </c>
      <c r="V4712">
        <v>2</v>
      </c>
      <c r="W4712">
        <v>0</v>
      </c>
      <c r="X4712">
        <v>0</v>
      </c>
      <c r="Y4712">
        <v>3</v>
      </c>
      <c r="Z4712">
        <v>1</v>
      </c>
      <c r="AA4712">
        <v>1</v>
      </c>
      <c r="AB4712">
        <v>1</v>
      </c>
      <c r="AC4712">
        <v>1</v>
      </c>
      <c r="AD4712">
        <v>2</v>
      </c>
      <c r="AE4712">
        <f>SUM(M4712:N4712)/SUM(K4712:AD4712)</f>
        <v>0.12</v>
      </c>
      <c r="AF4712">
        <f>SUM(S4712,Y4712)/SUM(K4712:AD4712)</f>
        <v>0.28000000000000003</v>
      </c>
      <c r="AG4712">
        <f t="shared" si="310"/>
        <v>0.12</v>
      </c>
      <c r="AH4712">
        <f t="shared" si="311"/>
        <v>0.2</v>
      </c>
      <c r="AI4712">
        <f t="shared" si="312"/>
        <v>0.12</v>
      </c>
      <c r="AJ4712">
        <f t="shared" si="313"/>
        <v>0.16</v>
      </c>
    </row>
    <row r="4713" spans="1:38" x14ac:dyDescent="0.2">
      <c r="A4713" t="s">
        <v>3080</v>
      </c>
      <c r="B4713">
        <v>113</v>
      </c>
      <c r="C4713">
        <v>205</v>
      </c>
      <c r="D4713">
        <f>C4713-B4713</f>
        <v>92</v>
      </c>
      <c r="E4713">
        <v>0.1532</v>
      </c>
      <c r="F4713">
        <v>7.4100000000000001E-4</v>
      </c>
      <c r="G4713">
        <v>6</v>
      </c>
      <c r="H4713" t="s">
        <v>35</v>
      </c>
      <c r="I4713" t="s">
        <v>36</v>
      </c>
      <c r="J4713">
        <v>2.839</v>
      </c>
      <c r="K4713">
        <v>5</v>
      </c>
      <c r="L4713">
        <v>0</v>
      </c>
      <c r="M4713">
        <v>2</v>
      </c>
      <c r="N4713">
        <v>9</v>
      </c>
      <c r="O4713">
        <v>2</v>
      </c>
      <c r="P4713">
        <v>3</v>
      </c>
      <c r="Q4713">
        <v>3</v>
      </c>
      <c r="R4713">
        <v>5</v>
      </c>
      <c r="S4713">
        <v>11</v>
      </c>
      <c r="T4713">
        <v>1</v>
      </c>
      <c r="U4713">
        <v>2</v>
      </c>
      <c r="V4713">
        <v>3</v>
      </c>
      <c r="W4713">
        <v>2</v>
      </c>
      <c r="X4713">
        <v>3</v>
      </c>
      <c r="Y4713">
        <v>10</v>
      </c>
      <c r="Z4713">
        <v>6</v>
      </c>
      <c r="AA4713">
        <v>3</v>
      </c>
      <c r="AB4713">
        <v>1</v>
      </c>
      <c r="AC4713">
        <v>0</v>
      </c>
      <c r="AD4713">
        <v>4</v>
      </c>
      <c r="AE4713">
        <f>SUM(M4713:N4713)/SUM(K4713:AD4713)</f>
        <v>0.14666666666666667</v>
      </c>
      <c r="AF4713">
        <f>SUM(S4713,Y4713)/SUM(K4713:AD4713)</f>
        <v>0.28000000000000003</v>
      </c>
      <c r="AG4713">
        <f t="shared" si="310"/>
        <v>0.13333333333333333</v>
      </c>
      <c r="AH4713">
        <f t="shared" si="311"/>
        <v>0.08</v>
      </c>
      <c r="AI4713">
        <f t="shared" si="312"/>
        <v>0.12</v>
      </c>
      <c r="AJ4713">
        <f t="shared" si="313"/>
        <v>0.24</v>
      </c>
    </row>
    <row r="4714" spans="1:38" x14ac:dyDescent="0.2">
      <c r="A4714" t="s">
        <v>3248</v>
      </c>
      <c r="B4714">
        <v>178</v>
      </c>
      <c r="C4714">
        <v>202</v>
      </c>
      <c r="D4714">
        <f>C4714-B4714</f>
        <v>24</v>
      </c>
      <c r="E4714">
        <v>0.23080000000000001</v>
      </c>
      <c r="F4714" s="1">
        <v>6.9999999999999999E-6</v>
      </c>
      <c r="G4714">
        <v>42</v>
      </c>
      <c r="H4714" t="s">
        <v>35</v>
      </c>
      <c r="I4714" t="s">
        <v>33</v>
      </c>
      <c r="J4714">
        <v>2.8279999999999998</v>
      </c>
      <c r="K4714">
        <v>3</v>
      </c>
      <c r="L4714">
        <v>0</v>
      </c>
      <c r="M4714">
        <v>2</v>
      </c>
      <c r="N4714">
        <v>4</v>
      </c>
      <c r="O4714">
        <v>0</v>
      </c>
      <c r="P4714">
        <v>0</v>
      </c>
      <c r="Q4714">
        <v>0</v>
      </c>
      <c r="R4714">
        <v>0</v>
      </c>
      <c r="S4714">
        <v>3</v>
      </c>
      <c r="T4714">
        <v>3</v>
      </c>
      <c r="U4714">
        <v>1</v>
      </c>
      <c r="V4714">
        <v>3</v>
      </c>
      <c r="W4714">
        <v>0</v>
      </c>
      <c r="X4714">
        <v>1</v>
      </c>
      <c r="Y4714">
        <v>4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f>SUM(M4714:N4714)/SUM(K4714:AD4714)</f>
        <v>0.24</v>
      </c>
      <c r="AF4714">
        <f>SUM(S4714,Y4714)/SUM(K4714:AD4714)</f>
        <v>0.28000000000000003</v>
      </c>
      <c r="AG4714">
        <f t="shared" si="310"/>
        <v>0.12</v>
      </c>
      <c r="AH4714">
        <f t="shared" si="311"/>
        <v>0</v>
      </c>
      <c r="AI4714">
        <f t="shared" si="312"/>
        <v>0.2</v>
      </c>
      <c r="AJ4714">
        <f t="shared" si="313"/>
        <v>0.16</v>
      </c>
    </row>
    <row r="4715" spans="1:38" x14ac:dyDescent="0.2">
      <c r="A4715" t="s">
        <v>2978</v>
      </c>
      <c r="B4715">
        <v>200</v>
      </c>
      <c r="C4715">
        <v>401</v>
      </c>
      <c r="D4715">
        <f>C4715-B4715</f>
        <v>201</v>
      </c>
      <c r="E4715">
        <v>0.16950000000000001</v>
      </c>
      <c r="F4715">
        <v>7.2499999999999995E-4</v>
      </c>
      <c r="G4715">
        <v>18</v>
      </c>
      <c r="H4715" t="s">
        <v>46</v>
      </c>
      <c r="I4715" t="s">
        <v>36</v>
      </c>
      <c r="J4715">
        <v>3.1360000000000001</v>
      </c>
      <c r="K4715">
        <v>8</v>
      </c>
      <c r="L4715">
        <v>0</v>
      </c>
      <c r="M4715">
        <v>9</v>
      </c>
      <c r="N4715">
        <v>7</v>
      </c>
      <c r="O4715">
        <v>6</v>
      </c>
      <c r="P4715">
        <v>9</v>
      </c>
      <c r="Q4715">
        <v>2</v>
      </c>
      <c r="R4715">
        <v>6</v>
      </c>
      <c r="S4715">
        <v>25</v>
      </c>
      <c r="T4715">
        <v>7</v>
      </c>
      <c r="U4715">
        <v>1</v>
      </c>
      <c r="V4715">
        <v>9</v>
      </c>
      <c r="W4715">
        <v>6</v>
      </c>
      <c r="X4715">
        <v>5</v>
      </c>
      <c r="Y4715">
        <v>12</v>
      </c>
      <c r="Z4715">
        <v>6</v>
      </c>
      <c r="AA4715">
        <v>8</v>
      </c>
      <c r="AB4715">
        <v>5</v>
      </c>
      <c r="AC4715">
        <v>0</v>
      </c>
      <c r="AD4715">
        <v>1</v>
      </c>
      <c r="AE4715">
        <f>SUM(M4715:N4715)/SUM(K4715:AD4715)</f>
        <v>0.12121212121212122</v>
      </c>
      <c r="AF4715">
        <f>SUM(S4715,Y4715)/SUM(K4715:AD4715)</f>
        <v>0.28030303030303028</v>
      </c>
      <c r="AG4715">
        <f t="shared" si="310"/>
        <v>0.17424242424242425</v>
      </c>
      <c r="AH4715">
        <f t="shared" si="311"/>
        <v>5.3030303030303032E-2</v>
      </c>
      <c r="AI4715">
        <f t="shared" si="312"/>
        <v>0.14393939393939395</v>
      </c>
      <c r="AJ4715">
        <f t="shared" si="313"/>
        <v>0.22727272727272727</v>
      </c>
      <c r="AK4715">
        <v>4</v>
      </c>
      <c r="AL4715">
        <v>2</v>
      </c>
    </row>
    <row r="4716" spans="1:38" x14ac:dyDescent="0.2">
      <c r="A4716" t="s">
        <v>1446</v>
      </c>
      <c r="B4716">
        <v>5</v>
      </c>
      <c r="C4716">
        <v>302</v>
      </c>
      <c r="D4716">
        <f>C4716-B4716</f>
        <v>297</v>
      </c>
      <c r="E4716">
        <v>0.12770000000000001</v>
      </c>
      <c r="F4716">
        <v>2.5900000000000001E-4</v>
      </c>
      <c r="G4716">
        <v>6</v>
      </c>
      <c r="H4716" t="s">
        <v>35</v>
      </c>
      <c r="I4716" t="s">
        <v>49</v>
      </c>
      <c r="J4716">
        <v>2.5470000000000002</v>
      </c>
      <c r="K4716">
        <v>5</v>
      </c>
      <c r="L4716">
        <v>0</v>
      </c>
      <c r="M4716">
        <v>13</v>
      </c>
      <c r="N4716">
        <v>15</v>
      </c>
      <c r="O4716">
        <v>2</v>
      </c>
      <c r="P4716">
        <v>13</v>
      </c>
      <c r="Q4716">
        <v>1</v>
      </c>
      <c r="R4716">
        <v>5</v>
      </c>
      <c r="S4716">
        <v>28</v>
      </c>
      <c r="T4716">
        <v>4</v>
      </c>
      <c r="U4716">
        <v>0</v>
      </c>
      <c r="V4716">
        <v>8</v>
      </c>
      <c r="W4716">
        <v>2</v>
      </c>
      <c r="X4716">
        <v>6</v>
      </c>
      <c r="Y4716">
        <v>9</v>
      </c>
      <c r="Z4716">
        <v>12</v>
      </c>
      <c r="AA4716">
        <v>5</v>
      </c>
      <c r="AB4716">
        <v>3</v>
      </c>
      <c r="AC4716">
        <v>0</v>
      </c>
      <c r="AD4716">
        <v>1</v>
      </c>
      <c r="AE4716">
        <f>SUM(M4716:N4716)/SUM(K4716:AD4716)</f>
        <v>0.21212121212121213</v>
      </c>
      <c r="AF4716">
        <f>SUM(S4716,Y4716)/SUM(K4716:AD4716)</f>
        <v>0.28030303030303028</v>
      </c>
      <c r="AG4716">
        <f t="shared" si="310"/>
        <v>0.15151515151515152</v>
      </c>
      <c r="AH4716">
        <f t="shared" si="311"/>
        <v>2.2727272727272728E-2</v>
      </c>
      <c r="AI4716">
        <f t="shared" si="312"/>
        <v>9.0909090909090912E-2</v>
      </c>
      <c r="AJ4716">
        <f t="shared" si="313"/>
        <v>0.24242424242424243</v>
      </c>
    </row>
    <row r="4717" spans="1:38" x14ac:dyDescent="0.2">
      <c r="A4717" t="s">
        <v>2569</v>
      </c>
      <c r="B4717">
        <v>293</v>
      </c>
      <c r="C4717">
        <v>463</v>
      </c>
      <c r="D4717">
        <f>C4717-B4717</f>
        <v>170</v>
      </c>
      <c r="E4717">
        <v>0.29670000000000002</v>
      </c>
      <c r="F4717">
        <v>1.111E-3</v>
      </c>
      <c r="G4717">
        <v>54</v>
      </c>
      <c r="H4717" t="s">
        <v>35</v>
      </c>
      <c r="I4717" t="s">
        <v>33</v>
      </c>
      <c r="J4717">
        <v>2.46</v>
      </c>
      <c r="K4717">
        <v>2</v>
      </c>
      <c r="L4717">
        <v>0</v>
      </c>
      <c r="M4717">
        <v>12</v>
      </c>
      <c r="N4717">
        <v>13</v>
      </c>
      <c r="O4717">
        <v>3</v>
      </c>
      <c r="P4717">
        <v>8</v>
      </c>
      <c r="Q4717">
        <v>5</v>
      </c>
      <c r="R4717">
        <v>2</v>
      </c>
      <c r="S4717">
        <v>21</v>
      </c>
      <c r="T4717">
        <v>2</v>
      </c>
      <c r="U4717">
        <v>2</v>
      </c>
      <c r="V4717">
        <v>8</v>
      </c>
      <c r="W4717">
        <v>2</v>
      </c>
      <c r="X4717">
        <v>4</v>
      </c>
      <c r="Y4717">
        <v>9</v>
      </c>
      <c r="Z4717">
        <v>3</v>
      </c>
      <c r="AA4717">
        <v>3</v>
      </c>
      <c r="AB4717">
        <v>7</v>
      </c>
      <c r="AC4717">
        <v>0</v>
      </c>
      <c r="AD4717">
        <v>1</v>
      </c>
      <c r="AE4717">
        <f>SUM(M4717:N4717)/SUM(K4717:AD4717)</f>
        <v>0.23364485981308411</v>
      </c>
      <c r="AF4717">
        <f>SUM(S4717,Y4717)/SUM(K4717:AD4717)</f>
        <v>0.28037383177570091</v>
      </c>
      <c r="AG4717">
        <f t="shared" si="310"/>
        <v>0.11214953271028037</v>
      </c>
      <c r="AH4717">
        <f t="shared" si="311"/>
        <v>3.7383177570093455E-2</v>
      </c>
      <c r="AI4717">
        <f t="shared" si="312"/>
        <v>0.12149532710280374</v>
      </c>
      <c r="AJ4717">
        <f t="shared" si="313"/>
        <v>0.21495327102803738</v>
      </c>
    </row>
    <row r="4718" spans="1:38" x14ac:dyDescent="0.2">
      <c r="A4718" t="s">
        <v>145</v>
      </c>
      <c r="B4718">
        <v>19</v>
      </c>
      <c r="C4718">
        <v>118</v>
      </c>
      <c r="D4718">
        <f>C4718-B4718</f>
        <v>99</v>
      </c>
      <c r="E4718">
        <v>0.24260000000000001</v>
      </c>
      <c r="F4718">
        <v>1.902E-3</v>
      </c>
      <c r="G4718">
        <v>42</v>
      </c>
      <c r="H4718" t="s">
        <v>32</v>
      </c>
      <c r="I4718" t="s">
        <v>49</v>
      </c>
      <c r="J4718">
        <v>3.0579999999999998</v>
      </c>
      <c r="K4718">
        <v>4</v>
      </c>
      <c r="L4718">
        <v>0</v>
      </c>
      <c r="M4718">
        <v>3</v>
      </c>
      <c r="N4718">
        <v>4</v>
      </c>
      <c r="O4718">
        <v>1</v>
      </c>
      <c r="P4718">
        <v>5</v>
      </c>
      <c r="Q4718">
        <v>1</v>
      </c>
      <c r="R4718">
        <v>0</v>
      </c>
      <c r="S4718">
        <v>12</v>
      </c>
      <c r="T4718">
        <v>4</v>
      </c>
      <c r="U4718">
        <v>0</v>
      </c>
      <c r="V4718">
        <v>2</v>
      </c>
      <c r="W4718">
        <v>2</v>
      </c>
      <c r="X4718">
        <v>2</v>
      </c>
      <c r="Y4718">
        <v>4</v>
      </c>
      <c r="Z4718">
        <v>7</v>
      </c>
      <c r="AA4718">
        <v>2</v>
      </c>
      <c r="AB4718">
        <v>3</v>
      </c>
      <c r="AC4718">
        <v>0</v>
      </c>
      <c r="AD4718">
        <v>1</v>
      </c>
      <c r="AE4718">
        <f>SUM(M4718:N4718)/SUM(K4718:AD4718)</f>
        <v>0.12280701754385964</v>
      </c>
      <c r="AF4718">
        <f>SUM(S4718,Y4718)/SUM(K4718:AD4718)</f>
        <v>0.2807017543859649</v>
      </c>
      <c r="AG4718">
        <f t="shared" si="310"/>
        <v>0.19298245614035087</v>
      </c>
      <c r="AH4718">
        <f t="shared" si="311"/>
        <v>3.5087719298245612E-2</v>
      </c>
      <c r="AI4718">
        <f t="shared" si="312"/>
        <v>0.12280701754385964</v>
      </c>
      <c r="AJ4718">
        <f t="shared" si="313"/>
        <v>0.24561403508771928</v>
      </c>
      <c r="AK4718">
        <v>1</v>
      </c>
      <c r="AL4718">
        <v>0</v>
      </c>
    </row>
    <row r="4719" spans="1:38" x14ac:dyDescent="0.2">
      <c r="A4719" t="s">
        <v>2213</v>
      </c>
      <c r="B4719">
        <v>19</v>
      </c>
      <c r="C4719">
        <v>119</v>
      </c>
      <c r="D4719">
        <f>C4719-B4719</f>
        <v>100</v>
      </c>
      <c r="E4719">
        <v>0.3</v>
      </c>
      <c r="F4719">
        <v>3.6250000000000002E-3</v>
      </c>
      <c r="G4719">
        <v>54</v>
      </c>
      <c r="H4719" t="s">
        <v>32</v>
      </c>
      <c r="I4719" t="s">
        <v>49</v>
      </c>
      <c r="J4719">
        <v>2.8420000000000001</v>
      </c>
      <c r="K4719">
        <v>4</v>
      </c>
      <c r="L4719">
        <v>0</v>
      </c>
      <c r="M4719">
        <v>4</v>
      </c>
      <c r="N4719">
        <v>4</v>
      </c>
      <c r="O4719">
        <v>1</v>
      </c>
      <c r="P4719">
        <v>5</v>
      </c>
      <c r="Q4719">
        <v>2</v>
      </c>
      <c r="R4719">
        <v>0</v>
      </c>
      <c r="S4719">
        <v>12</v>
      </c>
      <c r="T4719">
        <v>4</v>
      </c>
      <c r="U4719">
        <v>0</v>
      </c>
      <c r="V4719">
        <v>2</v>
      </c>
      <c r="W4719">
        <v>2</v>
      </c>
      <c r="X4719">
        <v>3</v>
      </c>
      <c r="Y4719">
        <v>4</v>
      </c>
      <c r="Z4719">
        <v>6</v>
      </c>
      <c r="AA4719">
        <v>2</v>
      </c>
      <c r="AB4719">
        <v>2</v>
      </c>
      <c r="AC4719">
        <v>0</v>
      </c>
      <c r="AD4719">
        <v>0</v>
      </c>
      <c r="AE4719">
        <f>SUM(M4719:N4719)/SUM(K4719:AD4719)</f>
        <v>0.14035087719298245</v>
      </c>
      <c r="AF4719">
        <f>SUM(S4719,Y4719)/SUM(K4719:AD4719)</f>
        <v>0.2807017543859649</v>
      </c>
      <c r="AG4719">
        <f t="shared" si="310"/>
        <v>0.19298245614035087</v>
      </c>
      <c r="AH4719">
        <f t="shared" si="311"/>
        <v>1.7543859649122806E-2</v>
      </c>
      <c r="AI4719">
        <f t="shared" si="312"/>
        <v>0.10526315789473684</v>
      </c>
      <c r="AJ4719">
        <f t="shared" si="313"/>
        <v>0.26315789473684209</v>
      </c>
      <c r="AK4719">
        <v>25</v>
      </c>
      <c r="AL4719">
        <v>0</v>
      </c>
    </row>
    <row r="4720" spans="1:38" x14ac:dyDescent="0.2">
      <c r="A4720" t="s">
        <v>2600</v>
      </c>
      <c r="B4720">
        <v>133</v>
      </c>
      <c r="C4720">
        <v>191</v>
      </c>
      <c r="D4720">
        <f>C4720-B4720</f>
        <v>58</v>
      </c>
      <c r="E4720">
        <v>0.17599999999999999</v>
      </c>
      <c r="F4720">
        <v>1.6459999999999999E-3</v>
      </c>
      <c r="G4720">
        <v>18</v>
      </c>
      <c r="H4720" t="s">
        <v>35</v>
      </c>
      <c r="I4720" t="s">
        <v>40</v>
      </c>
      <c r="J4720">
        <v>2.8809999999999998</v>
      </c>
      <c r="K4720">
        <v>6</v>
      </c>
      <c r="L4720">
        <v>0</v>
      </c>
      <c r="M4720">
        <v>3</v>
      </c>
      <c r="N4720">
        <v>10</v>
      </c>
      <c r="O4720">
        <v>0</v>
      </c>
      <c r="P4720">
        <v>2</v>
      </c>
      <c r="Q4720">
        <v>0</v>
      </c>
      <c r="R4720">
        <v>1</v>
      </c>
      <c r="S4720">
        <v>7</v>
      </c>
      <c r="T4720">
        <v>6</v>
      </c>
      <c r="U4720">
        <v>3</v>
      </c>
      <c r="V4720">
        <v>2</v>
      </c>
      <c r="W4720">
        <v>1</v>
      </c>
      <c r="X4720">
        <v>3</v>
      </c>
      <c r="Y4720">
        <v>9</v>
      </c>
      <c r="Z4720">
        <v>1</v>
      </c>
      <c r="AA4720">
        <v>3</v>
      </c>
      <c r="AB4720">
        <v>0</v>
      </c>
      <c r="AC4720">
        <v>0</v>
      </c>
      <c r="AD4720">
        <v>0</v>
      </c>
      <c r="AE4720">
        <f>SUM(M4720:N4720)/SUM(K4720:AD4720)</f>
        <v>0.22807017543859648</v>
      </c>
      <c r="AF4720">
        <f>SUM(S4720,Y4720)/SUM(K4720:AD4720)</f>
        <v>0.2807017543859649</v>
      </c>
      <c r="AG4720">
        <f t="shared" si="310"/>
        <v>0.15789473684210525</v>
      </c>
      <c r="AH4720">
        <f t="shared" si="311"/>
        <v>0</v>
      </c>
      <c r="AI4720">
        <f t="shared" si="312"/>
        <v>0.17543859649122806</v>
      </c>
      <c r="AJ4720">
        <f t="shared" si="313"/>
        <v>0.15789473684210525</v>
      </c>
    </row>
    <row r="4721" spans="1:38" x14ac:dyDescent="0.2">
      <c r="A4721" t="s">
        <v>780</v>
      </c>
      <c r="B4721">
        <v>73</v>
      </c>
      <c r="C4721">
        <v>245</v>
      </c>
      <c r="D4721">
        <f>C4721-B4721</f>
        <v>172</v>
      </c>
      <c r="E4721">
        <v>0.26400000000000001</v>
      </c>
      <c r="F4721">
        <v>4.3000000000000002E-5</v>
      </c>
      <c r="G4721">
        <v>54</v>
      </c>
      <c r="H4721" t="s">
        <v>32</v>
      </c>
      <c r="I4721" t="s">
        <v>49</v>
      </c>
      <c r="J4721">
        <v>2.601</v>
      </c>
      <c r="K4721">
        <v>1</v>
      </c>
      <c r="L4721">
        <v>1</v>
      </c>
      <c r="M4721">
        <v>3</v>
      </c>
      <c r="N4721">
        <v>13</v>
      </c>
      <c r="O4721">
        <v>2</v>
      </c>
      <c r="P4721">
        <v>14</v>
      </c>
      <c r="Q4721">
        <v>2</v>
      </c>
      <c r="R4721">
        <v>2</v>
      </c>
      <c r="S4721">
        <v>17</v>
      </c>
      <c r="T4721">
        <v>2</v>
      </c>
      <c r="U4721">
        <v>2</v>
      </c>
      <c r="V4721">
        <v>3</v>
      </c>
      <c r="W4721">
        <v>7</v>
      </c>
      <c r="X4721">
        <v>3</v>
      </c>
      <c r="Y4721">
        <v>8</v>
      </c>
      <c r="Z4721">
        <v>3</v>
      </c>
      <c r="AA4721">
        <v>4</v>
      </c>
      <c r="AB4721">
        <v>2</v>
      </c>
      <c r="AC4721">
        <v>0</v>
      </c>
      <c r="AD4721">
        <v>0</v>
      </c>
      <c r="AE4721">
        <f>SUM(M4721:N4721)/SUM(K4721:AD4721)</f>
        <v>0.1797752808988764</v>
      </c>
      <c r="AF4721">
        <f>SUM(S4721,Y4721)/SUM(K4721:AD4721)</f>
        <v>0.2808988764044944</v>
      </c>
      <c r="AG4721">
        <f t="shared" si="310"/>
        <v>0.24719101123595505</v>
      </c>
      <c r="AH4721">
        <f t="shared" si="311"/>
        <v>2.247191011235955E-2</v>
      </c>
      <c r="AI4721">
        <f t="shared" si="312"/>
        <v>8.98876404494382E-2</v>
      </c>
      <c r="AJ4721">
        <f t="shared" si="313"/>
        <v>0.1797752808988764</v>
      </c>
      <c r="AK4721">
        <v>3</v>
      </c>
      <c r="AL4721">
        <v>0</v>
      </c>
    </row>
    <row r="4722" spans="1:38" x14ac:dyDescent="0.2">
      <c r="A4722" t="s">
        <v>1128</v>
      </c>
      <c r="B4722">
        <v>1</v>
      </c>
      <c r="C4722">
        <v>130</v>
      </c>
      <c r="D4722">
        <f>C4722-B4722</f>
        <v>129</v>
      </c>
      <c r="E4722">
        <v>0.24759999999999999</v>
      </c>
      <c r="F4722">
        <v>2.4120000000000001E-3</v>
      </c>
      <c r="G4722">
        <v>42</v>
      </c>
      <c r="H4722" t="s">
        <v>35</v>
      </c>
      <c r="I4722" t="s">
        <v>51</v>
      </c>
      <c r="J4722">
        <v>2.9750000000000001</v>
      </c>
      <c r="K4722">
        <v>3</v>
      </c>
      <c r="L4722">
        <v>3</v>
      </c>
      <c r="M4722">
        <v>3</v>
      </c>
      <c r="N4722">
        <v>1</v>
      </c>
      <c r="O4722">
        <v>1</v>
      </c>
      <c r="P4722">
        <v>11</v>
      </c>
      <c r="Q4722">
        <v>0</v>
      </c>
      <c r="R4722">
        <v>1</v>
      </c>
      <c r="S4722">
        <v>14</v>
      </c>
      <c r="T4722">
        <v>2</v>
      </c>
      <c r="U4722">
        <v>1</v>
      </c>
      <c r="V4722">
        <v>7</v>
      </c>
      <c r="W4722">
        <v>2</v>
      </c>
      <c r="X4722">
        <v>2</v>
      </c>
      <c r="Y4722">
        <v>4</v>
      </c>
      <c r="Z4722">
        <v>2</v>
      </c>
      <c r="AA4722">
        <v>6</v>
      </c>
      <c r="AB4722">
        <v>1</v>
      </c>
      <c r="AC4722">
        <v>0</v>
      </c>
      <c r="AD4722">
        <v>0</v>
      </c>
      <c r="AE4722">
        <f>SUM(M4722:N4722)/SUM(K4722:AD4722)</f>
        <v>6.25E-2</v>
      </c>
      <c r="AF4722">
        <f>SUM(S4722,Y4722)/SUM(K4722:AD4722)</f>
        <v>0.28125</v>
      </c>
      <c r="AG4722">
        <f t="shared" si="310"/>
        <v>0.25</v>
      </c>
      <c r="AH4722">
        <f t="shared" si="311"/>
        <v>1.5625E-2</v>
      </c>
      <c r="AI4722">
        <f t="shared" si="312"/>
        <v>7.8125E-2</v>
      </c>
      <c r="AJ4722">
        <f t="shared" si="313"/>
        <v>0.3125</v>
      </c>
    </row>
    <row r="4723" spans="1:38" x14ac:dyDescent="0.2">
      <c r="A4723" t="s">
        <v>2349</v>
      </c>
      <c r="B4723">
        <v>35</v>
      </c>
      <c r="C4723">
        <v>66</v>
      </c>
      <c r="D4723">
        <f>C4723-B4723</f>
        <v>31</v>
      </c>
      <c r="E4723">
        <v>0.33250000000000002</v>
      </c>
      <c r="F4723">
        <v>6.8400000000000004E-4</v>
      </c>
      <c r="G4723">
        <v>66</v>
      </c>
      <c r="H4723" t="s">
        <v>46</v>
      </c>
      <c r="I4723" t="s">
        <v>44</v>
      </c>
      <c r="J4723">
        <v>3.2690000000000001</v>
      </c>
      <c r="K4723">
        <v>0</v>
      </c>
      <c r="L4723">
        <v>0</v>
      </c>
      <c r="M4723">
        <v>3</v>
      </c>
      <c r="N4723">
        <v>0</v>
      </c>
      <c r="O4723">
        <v>2</v>
      </c>
      <c r="P4723">
        <v>2</v>
      </c>
      <c r="Q4723">
        <v>1</v>
      </c>
      <c r="R4723">
        <v>1</v>
      </c>
      <c r="S4723">
        <v>8</v>
      </c>
      <c r="T4723">
        <v>2</v>
      </c>
      <c r="U4723">
        <v>3</v>
      </c>
      <c r="V4723">
        <v>0</v>
      </c>
      <c r="W4723">
        <v>1</v>
      </c>
      <c r="X4723">
        <v>1</v>
      </c>
      <c r="Y4723">
        <v>1</v>
      </c>
      <c r="Z4723">
        <v>2</v>
      </c>
      <c r="AA4723">
        <v>1</v>
      </c>
      <c r="AB4723">
        <v>0</v>
      </c>
      <c r="AC4723">
        <v>0</v>
      </c>
      <c r="AD4723">
        <v>4</v>
      </c>
      <c r="AE4723">
        <f>SUM(M4723:N4723)/SUM(K4723:AD4723)</f>
        <v>9.375E-2</v>
      </c>
      <c r="AF4723">
        <f>SUM(S4723,Y4723)/SUM(K4723:AD4723)</f>
        <v>0.28125</v>
      </c>
      <c r="AG4723">
        <f t="shared" si="310"/>
        <v>9.375E-2</v>
      </c>
      <c r="AH4723">
        <f t="shared" si="311"/>
        <v>0.1875</v>
      </c>
      <c r="AI4723">
        <f t="shared" si="312"/>
        <v>0.1875</v>
      </c>
      <c r="AJ4723">
        <f t="shared" si="313"/>
        <v>0.15625</v>
      </c>
    </row>
    <row r="4724" spans="1:38" x14ac:dyDescent="0.2">
      <c r="A4724" t="s">
        <v>1929</v>
      </c>
      <c r="B4724">
        <v>8</v>
      </c>
      <c r="C4724">
        <v>76</v>
      </c>
      <c r="D4724">
        <f>C4724-B4724</f>
        <v>68</v>
      </c>
      <c r="E4724">
        <v>6.2399999999999997E-2</v>
      </c>
      <c r="F4724">
        <v>1.5814999999999999E-2</v>
      </c>
      <c r="G4724">
        <v>6</v>
      </c>
      <c r="H4724" t="s">
        <v>35</v>
      </c>
      <c r="I4724" t="s">
        <v>44</v>
      </c>
      <c r="J4724">
        <v>2.7909999999999999</v>
      </c>
      <c r="K4724">
        <v>0</v>
      </c>
      <c r="L4724">
        <v>1</v>
      </c>
      <c r="M4724">
        <v>2</v>
      </c>
      <c r="N4724">
        <v>5</v>
      </c>
      <c r="O4724">
        <v>1</v>
      </c>
      <c r="P4724">
        <v>1</v>
      </c>
      <c r="Q4724">
        <v>0</v>
      </c>
      <c r="R4724">
        <v>3</v>
      </c>
      <c r="S4724">
        <v>9</v>
      </c>
      <c r="T4724">
        <v>5</v>
      </c>
      <c r="U4724">
        <v>1</v>
      </c>
      <c r="V4724">
        <v>5</v>
      </c>
      <c r="W4724">
        <v>1</v>
      </c>
      <c r="X4724">
        <v>6</v>
      </c>
      <c r="Y4724">
        <v>9</v>
      </c>
      <c r="Z4724">
        <v>5</v>
      </c>
      <c r="AA4724">
        <v>5</v>
      </c>
      <c r="AB4724">
        <v>1</v>
      </c>
      <c r="AC4724">
        <v>0</v>
      </c>
      <c r="AD4724">
        <v>4</v>
      </c>
      <c r="AE4724">
        <f>SUM(M4724:N4724)/SUM(K4724:AD4724)</f>
        <v>0.109375</v>
      </c>
      <c r="AF4724">
        <f>SUM(S4724,Y4724)/SUM(K4724:AD4724)</f>
        <v>0.28125</v>
      </c>
      <c r="AG4724">
        <f t="shared" si="310"/>
        <v>3.125E-2</v>
      </c>
      <c r="AH4724">
        <f t="shared" si="311"/>
        <v>7.8125E-2</v>
      </c>
      <c r="AI4724">
        <f t="shared" si="312"/>
        <v>0.15625</v>
      </c>
      <c r="AJ4724">
        <f t="shared" si="313"/>
        <v>0.34375</v>
      </c>
    </row>
    <row r="4725" spans="1:38" x14ac:dyDescent="0.2">
      <c r="A4725" t="s">
        <v>3001</v>
      </c>
      <c r="B4725">
        <v>6</v>
      </c>
      <c r="C4725">
        <v>137</v>
      </c>
      <c r="D4725">
        <f>C4725-B4725</f>
        <v>131</v>
      </c>
      <c r="E4725">
        <v>0.38329999999999997</v>
      </c>
      <c r="F4725">
        <v>9.2999999999999997E-5</v>
      </c>
      <c r="G4725">
        <v>78</v>
      </c>
      <c r="H4725" t="s">
        <v>46</v>
      </c>
      <c r="I4725" t="s">
        <v>44</v>
      </c>
      <c r="J4725">
        <v>2.5470000000000002</v>
      </c>
      <c r="K4725">
        <v>1</v>
      </c>
      <c r="L4725">
        <v>0</v>
      </c>
      <c r="M4725">
        <v>7</v>
      </c>
      <c r="N4725">
        <v>8</v>
      </c>
      <c r="O4725">
        <v>2</v>
      </c>
      <c r="P4725">
        <v>6</v>
      </c>
      <c r="Q4725">
        <v>2</v>
      </c>
      <c r="R4725">
        <v>1</v>
      </c>
      <c r="S4725">
        <v>15</v>
      </c>
      <c r="T4725">
        <v>3</v>
      </c>
      <c r="U4725">
        <v>1</v>
      </c>
      <c r="V4725">
        <v>3</v>
      </c>
      <c r="W4725">
        <v>2</v>
      </c>
      <c r="X4725">
        <v>0</v>
      </c>
      <c r="Y4725">
        <v>3</v>
      </c>
      <c r="Z4725">
        <v>5</v>
      </c>
      <c r="AA4725">
        <v>3</v>
      </c>
      <c r="AB4725">
        <v>1</v>
      </c>
      <c r="AC4725">
        <v>0</v>
      </c>
      <c r="AD4725">
        <v>1</v>
      </c>
      <c r="AE4725">
        <f>SUM(M4725:N4725)/SUM(K4725:AD4725)</f>
        <v>0.234375</v>
      </c>
      <c r="AF4725">
        <f>SUM(S4725,Y4725)/SUM(K4725:AD4725)</f>
        <v>0.28125</v>
      </c>
      <c r="AG4725">
        <f t="shared" si="310"/>
        <v>0.140625</v>
      </c>
      <c r="AH4725">
        <f t="shared" si="311"/>
        <v>4.6875E-2</v>
      </c>
      <c r="AI4725">
        <f t="shared" si="312"/>
        <v>9.375E-2</v>
      </c>
      <c r="AJ4725">
        <f t="shared" si="313"/>
        <v>0.203125</v>
      </c>
      <c r="AK4725">
        <v>1</v>
      </c>
      <c r="AL4725">
        <v>0</v>
      </c>
    </row>
    <row r="4726" spans="1:38" x14ac:dyDescent="0.2">
      <c r="A4726" t="s">
        <v>3315</v>
      </c>
      <c r="B4726">
        <v>8</v>
      </c>
      <c r="C4726">
        <v>66</v>
      </c>
      <c r="D4726">
        <f>C4726-B4726</f>
        <v>58</v>
      </c>
      <c r="E4726">
        <v>0.27829999999999999</v>
      </c>
      <c r="F4726">
        <v>1.9680000000000001E-3</v>
      </c>
      <c r="G4726">
        <v>54</v>
      </c>
      <c r="H4726" t="s">
        <v>35</v>
      </c>
      <c r="I4726" t="s">
        <v>72</v>
      </c>
      <c r="J4726">
        <v>2.464</v>
      </c>
      <c r="K4726">
        <v>0</v>
      </c>
      <c r="L4726">
        <v>0</v>
      </c>
      <c r="M4726">
        <v>0</v>
      </c>
      <c r="N4726">
        <v>4</v>
      </c>
      <c r="O4726">
        <v>2</v>
      </c>
      <c r="P4726">
        <v>2</v>
      </c>
      <c r="Q4726">
        <v>4</v>
      </c>
      <c r="R4726">
        <v>1</v>
      </c>
      <c r="S4726">
        <v>6</v>
      </c>
      <c r="T4726">
        <v>1</v>
      </c>
      <c r="U4726">
        <v>0</v>
      </c>
      <c r="V4726">
        <v>5</v>
      </c>
      <c r="W4726">
        <v>2</v>
      </c>
      <c r="X4726">
        <v>1</v>
      </c>
      <c r="Y4726">
        <v>5</v>
      </c>
      <c r="Z4726">
        <v>0</v>
      </c>
      <c r="AA4726">
        <v>2</v>
      </c>
      <c r="AB4726">
        <v>2</v>
      </c>
      <c r="AC4726">
        <v>0</v>
      </c>
      <c r="AD4726">
        <v>2</v>
      </c>
      <c r="AE4726">
        <f>SUM(M4726:N4726)/SUM(K4726:AD4726)</f>
        <v>0.10256410256410256</v>
      </c>
      <c r="AF4726">
        <f>SUM(S4726,Y4726)/SUM(K4726:AD4726)</f>
        <v>0.28205128205128205</v>
      </c>
      <c r="AG4726">
        <f t="shared" si="310"/>
        <v>0.10256410256410256</v>
      </c>
      <c r="AH4726">
        <f t="shared" si="311"/>
        <v>0.10256410256410256</v>
      </c>
      <c r="AI4726">
        <f t="shared" si="312"/>
        <v>0.10256410256410256</v>
      </c>
      <c r="AJ4726">
        <f t="shared" si="313"/>
        <v>0.30769230769230771</v>
      </c>
    </row>
    <row r="4727" spans="1:38" x14ac:dyDescent="0.2">
      <c r="A4727" t="s">
        <v>1930</v>
      </c>
      <c r="B4727">
        <v>284</v>
      </c>
      <c r="C4727">
        <v>341</v>
      </c>
      <c r="D4727">
        <f>C4727-B4727</f>
        <v>57</v>
      </c>
      <c r="E4727">
        <v>0.29370000000000002</v>
      </c>
      <c r="F4727">
        <v>1.0610000000000001E-3</v>
      </c>
      <c r="G4727">
        <v>54</v>
      </c>
      <c r="H4727" t="s">
        <v>35</v>
      </c>
      <c r="I4727" t="s">
        <v>40</v>
      </c>
      <c r="J4727">
        <v>2.7669999999999999</v>
      </c>
      <c r="K4727">
        <v>0</v>
      </c>
      <c r="L4727">
        <v>1</v>
      </c>
      <c r="M4727">
        <v>4</v>
      </c>
      <c r="N4727">
        <v>4</v>
      </c>
      <c r="O4727">
        <v>1</v>
      </c>
      <c r="P4727">
        <v>1</v>
      </c>
      <c r="Q4727">
        <v>0</v>
      </c>
      <c r="R4727">
        <v>3</v>
      </c>
      <c r="S4727">
        <v>7</v>
      </c>
      <c r="T4727">
        <v>2</v>
      </c>
      <c r="U4727">
        <v>0</v>
      </c>
      <c r="V4727">
        <v>1</v>
      </c>
      <c r="W4727">
        <v>1</v>
      </c>
      <c r="X4727">
        <v>4</v>
      </c>
      <c r="Y4727">
        <v>4</v>
      </c>
      <c r="Z4727">
        <v>1</v>
      </c>
      <c r="AA4727">
        <v>1</v>
      </c>
      <c r="AB4727">
        <v>1</v>
      </c>
      <c r="AC4727">
        <v>0</v>
      </c>
      <c r="AD4727">
        <v>3</v>
      </c>
      <c r="AE4727">
        <f>SUM(M4727:N4727)/SUM(K4727:AD4727)</f>
        <v>0.20512820512820512</v>
      </c>
      <c r="AF4727">
        <f>SUM(S4727,Y4727)/SUM(K4727:AD4727)</f>
        <v>0.28205128205128205</v>
      </c>
      <c r="AG4727">
        <f t="shared" si="310"/>
        <v>5.128205128205128E-2</v>
      </c>
      <c r="AH4727">
        <f t="shared" si="311"/>
        <v>0.10256410256410256</v>
      </c>
      <c r="AI4727">
        <f t="shared" si="312"/>
        <v>0.15384615384615385</v>
      </c>
      <c r="AJ4727">
        <f t="shared" si="313"/>
        <v>0.20512820512820512</v>
      </c>
    </row>
    <row r="4728" spans="1:38" x14ac:dyDescent="0.2">
      <c r="A4728" t="s">
        <v>2178</v>
      </c>
      <c r="B4728">
        <v>93</v>
      </c>
      <c r="C4728">
        <v>131</v>
      </c>
      <c r="D4728">
        <f>C4728-B4728</f>
        <v>38</v>
      </c>
      <c r="E4728">
        <v>0.18410000000000001</v>
      </c>
      <c r="F4728">
        <v>6.6000000000000005E-5</v>
      </c>
      <c r="G4728">
        <v>18</v>
      </c>
      <c r="H4728" t="s">
        <v>35</v>
      </c>
      <c r="I4728" t="s">
        <v>217</v>
      </c>
      <c r="J4728">
        <v>2.528</v>
      </c>
      <c r="K4728">
        <v>4</v>
      </c>
      <c r="L4728">
        <v>0</v>
      </c>
      <c r="M4728">
        <v>0</v>
      </c>
      <c r="N4728">
        <v>8</v>
      </c>
      <c r="O4728">
        <v>0</v>
      </c>
      <c r="P4728">
        <v>2</v>
      </c>
      <c r="Q4728">
        <v>2</v>
      </c>
      <c r="R4728">
        <v>0</v>
      </c>
      <c r="S4728">
        <v>8</v>
      </c>
      <c r="T4728">
        <v>3</v>
      </c>
      <c r="U4728">
        <v>1</v>
      </c>
      <c r="V4728">
        <v>2</v>
      </c>
      <c r="W4728">
        <v>0</v>
      </c>
      <c r="X4728">
        <v>2</v>
      </c>
      <c r="Y4728">
        <v>3</v>
      </c>
      <c r="Z4728">
        <v>1</v>
      </c>
      <c r="AA4728">
        <v>2</v>
      </c>
      <c r="AB4728">
        <v>0</v>
      </c>
      <c r="AC4728">
        <v>0</v>
      </c>
      <c r="AD4728">
        <v>1</v>
      </c>
      <c r="AE4728">
        <f>SUM(M4728:N4728)/SUM(K4728:AD4728)</f>
        <v>0.20512820512820512</v>
      </c>
      <c r="AF4728">
        <f>SUM(S4728,Y4728)/SUM(K4728:AD4728)</f>
        <v>0.28205128205128205</v>
      </c>
      <c r="AG4728">
        <f t="shared" si="310"/>
        <v>0.15384615384615385</v>
      </c>
      <c r="AH4728">
        <f t="shared" si="311"/>
        <v>2.564102564102564E-2</v>
      </c>
      <c r="AI4728">
        <f t="shared" si="312"/>
        <v>0.10256410256410256</v>
      </c>
      <c r="AJ4728">
        <f t="shared" si="313"/>
        <v>0.23076923076923078</v>
      </c>
    </row>
    <row r="4729" spans="1:38" x14ac:dyDescent="0.2">
      <c r="A4729" t="s">
        <v>1159</v>
      </c>
      <c r="B4729">
        <v>28</v>
      </c>
      <c r="C4729">
        <v>69</v>
      </c>
      <c r="D4729">
        <f>C4729-B4729</f>
        <v>41</v>
      </c>
      <c r="E4729">
        <v>0.2646</v>
      </c>
      <c r="F4729">
        <v>9.19E-4</v>
      </c>
      <c r="G4729">
        <v>54</v>
      </c>
      <c r="H4729" t="s">
        <v>32</v>
      </c>
      <c r="I4729" t="s">
        <v>36</v>
      </c>
      <c r="J4729">
        <v>2.29</v>
      </c>
      <c r="K4729">
        <v>1</v>
      </c>
      <c r="L4729">
        <v>0</v>
      </c>
      <c r="M4729">
        <v>4</v>
      </c>
      <c r="N4729">
        <v>6</v>
      </c>
      <c r="O4729">
        <v>0</v>
      </c>
      <c r="P4729">
        <v>0</v>
      </c>
      <c r="Q4729">
        <v>0</v>
      </c>
      <c r="R4729">
        <v>0</v>
      </c>
      <c r="S4729">
        <v>10</v>
      </c>
      <c r="T4729">
        <v>3</v>
      </c>
      <c r="U4729">
        <v>0</v>
      </c>
      <c r="V4729">
        <v>1</v>
      </c>
      <c r="W4729">
        <v>1</v>
      </c>
      <c r="X4729">
        <v>4</v>
      </c>
      <c r="Y4729">
        <v>1</v>
      </c>
      <c r="Z4729">
        <v>3</v>
      </c>
      <c r="AA4729">
        <v>2</v>
      </c>
      <c r="AB4729">
        <v>1</v>
      </c>
      <c r="AC4729">
        <v>1</v>
      </c>
      <c r="AD4729">
        <v>1</v>
      </c>
      <c r="AE4729">
        <f>SUM(M4729:N4729)/SUM(K4729:AD4729)</f>
        <v>0.25641025641025639</v>
      </c>
      <c r="AF4729">
        <f>SUM(S4729,Y4729)/SUM(K4729:AD4729)</f>
        <v>0.28205128205128205</v>
      </c>
      <c r="AG4729">
        <f t="shared" si="310"/>
        <v>5.128205128205128E-2</v>
      </c>
      <c r="AH4729">
        <f t="shared" si="311"/>
        <v>5.128205128205128E-2</v>
      </c>
      <c r="AI4729">
        <f t="shared" si="312"/>
        <v>0.10256410256410256</v>
      </c>
      <c r="AJ4729">
        <f t="shared" si="313"/>
        <v>0.25641025641025639</v>
      </c>
      <c r="AK4729">
        <v>1</v>
      </c>
      <c r="AL4729">
        <v>1</v>
      </c>
    </row>
    <row r="4730" spans="1:38" x14ac:dyDescent="0.2">
      <c r="A4730" t="s">
        <v>1101</v>
      </c>
      <c r="B4730">
        <v>59</v>
      </c>
      <c r="C4730">
        <v>121</v>
      </c>
      <c r="D4730">
        <f>C4730-B4730</f>
        <v>62</v>
      </c>
      <c r="E4730">
        <v>0.1072</v>
      </c>
      <c r="F4730">
        <v>6.9999999999999994E-5</v>
      </c>
      <c r="G4730">
        <v>6</v>
      </c>
      <c r="H4730" t="s">
        <v>35</v>
      </c>
      <c r="I4730" t="s">
        <v>51</v>
      </c>
      <c r="J4730">
        <v>1.8380000000000001</v>
      </c>
      <c r="K4730">
        <v>1</v>
      </c>
      <c r="L4730">
        <v>0</v>
      </c>
      <c r="M4730">
        <v>6</v>
      </c>
      <c r="N4730">
        <v>5</v>
      </c>
      <c r="O4730">
        <v>0</v>
      </c>
      <c r="P4730">
        <v>2</v>
      </c>
      <c r="Q4730">
        <v>2</v>
      </c>
      <c r="R4730">
        <v>1</v>
      </c>
      <c r="S4730">
        <v>11</v>
      </c>
      <c r="T4730">
        <v>0</v>
      </c>
      <c r="U4730">
        <v>0</v>
      </c>
      <c r="V4730">
        <v>1</v>
      </c>
      <c r="W4730">
        <v>2</v>
      </c>
      <c r="X4730">
        <v>3</v>
      </c>
      <c r="Y4730">
        <v>0</v>
      </c>
      <c r="Z4730">
        <v>2</v>
      </c>
      <c r="AA4730">
        <v>2</v>
      </c>
      <c r="AB4730">
        <v>0</v>
      </c>
      <c r="AC4730">
        <v>0</v>
      </c>
      <c r="AD4730">
        <v>1</v>
      </c>
      <c r="AE4730">
        <f>SUM(M4730:N4730)/SUM(K4730:AD4730)</f>
        <v>0.28205128205128205</v>
      </c>
      <c r="AF4730">
        <f>SUM(S4730,Y4730)/SUM(K4730:AD4730)</f>
        <v>0.28205128205128205</v>
      </c>
      <c r="AG4730">
        <f t="shared" si="310"/>
        <v>0.12820512820512819</v>
      </c>
      <c r="AH4730">
        <f t="shared" si="311"/>
        <v>2.564102564102564E-2</v>
      </c>
      <c r="AI4730">
        <f t="shared" si="312"/>
        <v>2.564102564102564E-2</v>
      </c>
      <c r="AJ4730">
        <f t="shared" si="313"/>
        <v>0.25641025641025639</v>
      </c>
    </row>
    <row r="4731" spans="1:38" x14ac:dyDescent="0.2">
      <c r="A4731" t="s">
        <v>1659</v>
      </c>
      <c r="B4731">
        <v>69</v>
      </c>
      <c r="C4731">
        <v>680</v>
      </c>
      <c r="D4731">
        <f>C4731-B4731</f>
        <v>611</v>
      </c>
      <c r="E4731">
        <v>0.1623</v>
      </c>
      <c r="F4731">
        <v>5.875E-3</v>
      </c>
      <c r="G4731">
        <v>6</v>
      </c>
      <c r="H4731" t="s">
        <v>35</v>
      </c>
      <c r="I4731" t="s">
        <v>51</v>
      </c>
      <c r="J4731">
        <v>2.5339999999999998</v>
      </c>
      <c r="K4731">
        <v>13</v>
      </c>
      <c r="L4731">
        <v>0</v>
      </c>
      <c r="M4731">
        <v>21</v>
      </c>
      <c r="N4731">
        <v>28</v>
      </c>
      <c r="O4731">
        <v>2</v>
      </c>
      <c r="P4731">
        <v>20</v>
      </c>
      <c r="Q4731">
        <v>7</v>
      </c>
      <c r="R4731">
        <v>8</v>
      </c>
      <c r="S4731">
        <v>57</v>
      </c>
      <c r="T4731">
        <v>14</v>
      </c>
      <c r="U4731">
        <v>1</v>
      </c>
      <c r="V4731">
        <v>23</v>
      </c>
      <c r="W4731">
        <v>7</v>
      </c>
      <c r="X4731">
        <v>15</v>
      </c>
      <c r="Y4731">
        <v>24</v>
      </c>
      <c r="Z4731">
        <v>25</v>
      </c>
      <c r="AA4731">
        <v>12</v>
      </c>
      <c r="AB4731">
        <v>6</v>
      </c>
      <c r="AC4731">
        <v>1</v>
      </c>
      <c r="AD4731">
        <v>3</v>
      </c>
      <c r="AE4731">
        <f>SUM(M4731:N4731)/SUM(K4731:AD4731)</f>
        <v>0.17073170731707318</v>
      </c>
      <c r="AF4731">
        <f>SUM(S4731,Y4731)/SUM(K4731:AD4731)</f>
        <v>0.28222996515679444</v>
      </c>
      <c r="AG4731">
        <f t="shared" si="310"/>
        <v>0.13937282229965156</v>
      </c>
      <c r="AH4731">
        <f t="shared" si="311"/>
        <v>2.0905923344947737E-2</v>
      </c>
      <c r="AI4731">
        <f t="shared" si="312"/>
        <v>0.10104529616724739</v>
      </c>
      <c r="AJ4731">
        <f t="shared" si="313"/>
        <v>0.2857142857142857</v>
      </c>
    </row>
    <row r="4732" spans="1:38" x14ac:dyDescent="0.2">
      <c r="A4732" t="s">
        <v>3008</v>
      </c>
      <c r="B4732">
        <v>731</v>
      </c>
      <c r="C4732">
        <v>777</v>
      </c>
      <c r="D4732">
        <f>C4732-B4732</f>
        <v>46</v>
      </c>
      <c r="E4732">
        <v>0.33779999999999999</v>
      </c>
      <c r="F4732">
        <v>2.3E-5</v>
      </c>
      <c r="G4732">
        <v>66</v>
      </c>
      <c r="H4732" t="s">
        <v>35</v>
      </c>
      <c r="I4732" t="s">
        <v>3009</v>
      </c>
      <c r="J4732">
        <v>2.778</v>
      </c>
      <c r="K4732">
        <v>2</v>
      </c>
      <c r="L4732">
        <v>0</v>
      </c>
      <c r="M4732">
        <v>2</v>
      </c>
      <c r="N4732">
        <v>6</v>
      </c>
      <c r="O4732">
        <v>0</v>
      </c>
      <c r="P4732">
        <v>1</v>
      </c>
      <c r="Q4732">
        <v>1</v>
      </c>
      <c r="R4732">
        <v>1</v>
      </c>
      <c r="S4732">
        <v>12</v>
      </c>
      <c r="T4732">
        <v>6</v>
      </c>
      <c r="U4732">
        <v>0</v>
      </c>
      <c r="V4732">
        <v>2</v>
      </c>
      <c r="W4732">
        <v>0</v>
      </c>
      <c r="X4732">
        <v>3</v>
      </c>
      <c r="Y4732">
        <v>1</v>
      </c>
      <c r="Z4732">
        <v>2</v>
      </c>
      <c r="AA4732">
        <v>1</v>
      </c>
      <c r="AB4732">
        <v>0</v>
      </c>
      <c r="AC4732">
        <v>1</v>
      </c>
      <c r="AD4732">
        <v>5</v>
      </c>
      <c r="AE4732">
        <f>SUM(M4732:N4732)/SUM(K4732:AD4732)</f>
        <v>0.17391304347826086</v>
      </c>
      <c r="AF4732">
        <f>SUM(S4732,Y4732)/SUM(K4732:AD4732)</f>
        <v>0.28260869565217389</v>
      </c>
      <c r="AG4732">
        <f t="shared" si="310"/>
        <v>6.5217391304347824E-2</v>
      </c>
      <c r="AH4732">
        <f t="shared" si="311"/>
        <v>0.13043478260869565</v>
      </c>
      <c r="AI4732">
        <f t="shared" si="312"/>
        <v>0.15217391304347827</v>
      </c>
      <c r="AJ4732">
        <f t="shared" si="313"/>
        <v>0.19565217391304349</v>
      </c>
    </row>
    <row r="4733" spans="1:38" x14ac:dyDescent="0.2">
      <c r="A4733" t="s">
        <v>1082</v>
      </c>
      <c r="B4733">
        <v>1431</v>
      </c>
      <c r="C4733">
        <v>1512</v>
      </c>
      <c r="D4733">
        <f>C4733-B4733</f>
        <v>81</v>
      </c>
      <c r="E4733">
        <v>0.10780000000000001</v>
      </c>
      <c r="F4733">
        <v>6.8820000000000001E-3</v>
      </c>
      <c r="G4733">
        <v>6</v>
      </c>
      <c r="H4733" t="s">
        <v>35</v>
      </c>
      <c r="I4733" t="s">
        <v>658</v>
      </c>
      <c r="J4733">
        <v>2.7909999999999999</v>
      </c>
      <c r="K4733">
        <v>2</v>
      </c>
      <c r="L4733">
        <v>0</v>
      </c>
      <c r="M4733">
        <v>4</v>
      </c>
      <c r="N4733">
        <v>2</v>
      </c>
      <c r="O4733">
        <v>1</v>
      </c>
      <c r="P4733">
        <v>2</v>
      </c>
      <c r="Q4733">
        <v>2</v>
      </c>
      <c r="R4733">
        <v>1</v>
      </c>
      <c r="S4733">
        <v>11</v>
      </c>
      <c r="T4733">
        <v>3</v>
      </c>
      <c r="U4733">
        <v>0</v>
      </c>
      <c r="V4733">
        <v>7</v>
      </c>
      <c r="W4733">
        <v>1</v>
      </c>
      <c r="X4733">
        <v>1</v>
      </c>
      <c r="Y4733">
        <v>4</v>
      </c>
      <c r="Z4733">
        <v>5</v>
      </c>
      <c r="AA4733">
        <v>4</v>
      </c>
      <c r="AB4733">
        <v>3</v>
      </c>
      <c r="AC4733">
        <v>0</v>
      </c>
      <c r="AD4733">
        <v>0</v>
      </c>
      <c r="AE4733">
        <f>SUM(M4733:N4733)/SUM(K4733:AD4733)</f>
        <v>0.11320754716981132</v>
      </c>
      <c r="AF4733">
        <f>SUM(S4733,Y4733)/SUM(K4733:AD4733)</f>
        <v>0.28301886792452829</v>
      </c>
      <c r="AG4733">
        <f t="shared" si="310"/>
        <v>9.4339622641509441E-2</v>
      </c>
      <c r="AH4733">
        <f t="shared" si="311"/>
        <v>1.8867924528301886E-2</v>
      </c>
      <c r="AI4733">
        <f t="shared" si="312"/>
        <v>0.13207547169811321</v>
      </c>
      <c r="AJ4733">
        <f t="shared" si="313"/>
        <v>0.35849056603773582</v>
      </c>
    </row>
    <row r="4734" spans="1:38" x14ac:dyDescent="0.2">
      <c r="A4734" t="s">
        <v>2764</v>
      </c>
      <c r="B4734">
        <v>385</v>
      </c>
      <c r="C4734">
        <v>437</v>
      </c>
      <c r="D4734">
        <f>C4734-B4734</f>
        <v>52</v>
      </c>
      <c r="E4734">
        <v>0.19589999999999999</v>
      </c>
      <c r="F4734">
        <v>2.04E-4</v>
      </c>
      <c r="G4734">
        <v>18</v>
      </c>
      <c r="H4734" t="s">
        <v>35</v>
      </c>
      <c r="I4734" t="s">
        <v>33</v>
      </c>
      <c r="J4734">
        <v>3.0379999999999998</v>
      </c>
      <c r="K4734">
        <v>8</v>
      </c>
      <c r="L4734">
        <v>0</v>
      </c>
      <c r="M4734">
        <v>1</v>
      </c>
      <c r="N4734">
        <v>9</v>
      </c>
      <c r="O4734">
        <v>2</v>
      </c>
      <c r="P4734">
        <v>1</v>
      </c>
      <c r="Q4734">
        <v>3</v>
      </c>
      <c r="R4734">
        <v>1</v>
      </c>
      <c r="S4734">
        <v>9</v>
      </c>
      <c r="T4734">
        <v>2</v>
      </c>
      <c r="U4734">
        <v>1</v>
      </c>
      <c r="V4734">
        <v>1</v>
      </c>
      <c r="W4734">
        <v>0</v>
      </c>
      <c r="X4734">
        <v>3</v>
      </c>
      <c r="Y4734">
        <v>6</v>
      </c>
      <c r="Z4734">
        <v>1</v>
      </c>
      <c r="AA4734">
        <v>0</v>
      </c>
      <c r="AB4734">
        <v>3</v>
      </c>
      <c r="AC4734">
        <v>1</v>
      </c>
      <c r="AD4734">
        <v>1</v>
      </c>
      <c r="AE4734">
        <f>SUM(M4734:N4734)/SUM(K4734:AD4734)</f>
        <v>0.18867924528301888</v>
      </c>
      <c r="AF4734">
        <f>SUM(S4734,Y4734)/SUM(K4734:AD4734)</f>
        <v>0.28301886792452829</v>
      </c>
      <c r="AG4734">
        <f t="shared" si="310"/>
        <v>0.16981132075471697</v>
      </c>
      <c r="AH4734">
        <f t="shared" si="311"/>
        <v>7.5471698113207544E-2</v>
      </c>
      <c r="AI4734">
        <f t="shared" si="312"/>
        <v>0.13207547169811321</v>
      </c>
      <c r="AJ4734">
        <f t="shared" si="313"/>
        <v>0.15094339622641509</v>
      </c>
    </row>
    <row r="4735" spans="1:38" x14ac:dyDescent="0.2">
      <c r="A4735" t="s">
        <v>2766</v>
      </c>
      <c r="B4735">
        <v>55</v>
      </c>
      <c r="C4735">
        <v>182</v>
      </c>
      <c r="D4735">
        <f>C4735-B4735</f>
        <v>127</v>
      </c>
      <c r="E4735">
        <v>0.1172</v>
      </c>
      <c r="F4735">
        <v>2.598E-3</v>
      </c>
      <c r="G4735">
        <v>6</v>
      </c>
      <c r="H4735" t="s">
        <v>32</v>
      </c>
      <c r="I4735" t="s">
        <v>36</v>
      </c>
      <c r="J4735">
        <v>2.5950000000000002</v>
      </c>
      <c r="K4735">
        <v>4</v>
      </c>
      <c r="L4735">
        <v>0</v>
      </c>
      <c r="M4735">
        <v>4</v>
      </c>
      <c r="N4735">
        <v>3</v>
      </c>
      <c r="O4735">
        <v>0</v>
      </c>
      <c r="P4735">
        <v>7</v>
      </c>
      <c r="Q4735">
        <v>3</v>
      </c>
      <c r="R4735">
        <v>1</v>
      </c>
      <c r="S4735">
        <v>10</v>
      </c>
      <c r="T4735">
        <v>3</v>
      </c>
      <c r="U4735">
        <v>1</v>
      </c>
      <c r="V4735">
        <v>2</v>
      </c>
      <c r="W4735">
        <v>5</v>
      </c>
      <c r="X4735">
        <v>5</v>
      </c>
      <c r="Y4735">
        <v>7</v>
      </c>
      <c r="Z4735">
        <v>2</v>
      </c>
      <c r="AA4735">
        <v>1</v>
      </c>
      <c r="AB4735">
        <v>1</v>
      </c>
      <c r="AC4735">
        <v>0</v>
      </c>
      <c r="AD4735">
        <v>1</v>
      </c>
      <c r="AE4735">
        <f>SUM(M4735:N4735)/SUM(K4735:AD4735)</f>
        <v>0.11666666666666667</v>
      </c>
      <c r="AF4735">
        <f>SUM(S4735,Y4735)/SUM(K4735:AD4735)</f>
        <v>0.28333333333333333</v>
      </c>
      <c r="AG4735">
        <f t="shared" si="310"/>
        <v>0.26666666666666666</v>
      </c>
      <c r="AH4735">
        <f t="shared" si="311"/>
        <v>1.6666666666666666E-2</v>
      </c>
      <c r="AI4735">
        <f t="shared" si="312"/>
        <v>0.1</v>
      </c>
      <c r="AJ4735">
        <f t="shared" si="313"/>
        <v>0.21666666666666667</v>
      </c>
      <c r="AK4735">
        <v>2</v>
      </c>
      <c r="AL4735">
        <v>2</v>
      </c>
    </row>
    <row r="4736" spans="1:38" x14ac:dyDescent="0.2">
      <c r="A4736" t="s">
        <v>1437</v>
      </c>
      <c r="B4736">
        <v>322</v>
      </c>
      <c r="C4736">
        <v>384</v>
      </c>
      <c r="D4736">
        <f>C4736-B4736</f>
        <v>62</v>
      </c>
      <c r="E4736">
        <v>0.23300000000000001</v>
      </c>
      <c r="F4736" s="1">
        <v>5.0000000000000004E-6</v>
      </c>
      <c r="G4736">
        <v>42</v>
      </c>
      <c r="H4736" t="s">
        <v>46</v>
      </c>
      <c r="I4736" t="s">
        <v>36</v>
      </c>
      <c r="J4736">
        <v>3.6779999999999999</v>
      </c>
      <c r="K4736">
        <v>4</v>
      </c>
      <c r="L4736">
        <v>1</v>
      </c>
      <c r="M4736">
        <v>0</v>
      </c>
      <c r="N4736">
        <v>8</v>
      </c>
      <c r="O4736">
        <v>1</v>
      </c>
      <c r="P4736">
        <v>3</v>
      </c>
      <c r="Q4736">
        <v>2</v>
      </c>
      <c r="R4736">
        <v>3</v>
      </c>
      <c r="S4736">
        <v>13</v>
      </c>
      <c r="T4736">
        <v>8</v>
      </c>
      <c r="U4736">
        <v>1</v>
      </c>
      <c r="V4736">
        <v>0</v>
      </c>
      <c r="W4736">
        <v>1</v>
      </c>
      <c r="X4736">
        <v>3</v>
      </c>
      <c r="Y4736">
        <v>4</v>
      </c>
      <c r="Z4736">
        <v>3</v>
      </c>
      <c r="AA4736">
        <v>2</v>
      </c>
      <c r="AB4736">
        <v>3</v>
      </c>
      <c r="AC4736">
        <v>0</v>
      </c>
      <c r="AD4736">
        <v>0</v>
      </c>
      <c r="AE4736">
        <f>SUM(M4736:N4736)/SUM(K4736:AD4736)</f>
        <v>0.13333333333333333</v>
      </c>
      <c r="AF4736">
        <f>SUM(S4736,Y4736)/SUM(K4736:AD4736)</f>
        <v>0.28333333333333333</v>
      </c>
      <c r="AG4736">
        <f t="shared" si="310"/>
        <v>0.13333333333333333</v>
      </c>
      <c r="AH4736">
        <f t="shared" si="311"/>
        <v>1.6666666666666666E-2</v>
      </c>
      <c r="AI4736">
        <f t="shared" si="312"/>
        <v>0.25</v>
      </c>
      <c r="AJ4736">
        <f t="shared" si="313"/>
        <v>0.18333333333333332</v>
      </c>
    </row>
    <row r="4737" spans="1:38" x14ac:dyDescent="0.2">
      <c r="A4737" t="s">
        <v>1298</v>
      </c>
      <c r="B4737">
        <v>22</v>
      </c>
      <c r="C4737">
        <v>89</v>
      </c>
      <c r="D4737">
        <f>C4737-B4737</f>
        <v>67</v>
      </c>
      <c r="E4737">
        <v>0.29049999999999998</v>
      </c>
      <c r="F4737">
        <v>1.0000000000000001E-5</v>
      </c>
      <c r="G4737">
        <v>54</v>
      </c>
      <c r="H4737" t="s">
        <v>46</v>
      </c>
      <c r="I4737" t="s">
        <v>44</v>
      </c>
      <c r="J4737">
        <v>2.7810000000000001</v>
      </c>
      <c r="K4737">
        <v>3</v>
      </c>
      <c r="L4737">
        <v>0</v>
      </c>
      <c r="M4737">
        <v>8</v>
      </c>
      <c r="N4737">
        <v>8</v>
      </c>
      <c r="O4737">
        <v>0</v>
      </c>
      <c r="P4737">
        <v>3</v>
      </c>
      <c r="Q4737">
        <v>1</v>
      </c>
      <c r="R4737">
        <v>3</v>
      </c>
      <c r="S4737">
        <v>14</v>
      </c>
      <c r="T4737">
        <v>5</v>
      </c>
      <c r="U4737">
        <v>1</v>
      </c>
      <c r="V4737">
        <v>1</v>
      </c>
      <c r="W4737">
        <v>1</v>
      </c>
      <c r="X4737">
        <v>4</v>
      </c>
      <c r="Y4737">
        <v>5</v>
      </c>
      <c r="Z4737">
        <v>4</v>
      </c>
      <c r="AA4737">
        <v>2</v>
      </c>
      <c r="AB4737">
        <v>2</v>
      </c>
      <c r="AC4737">
        <v>1</v>
      </c>
      <c r="AD4737">
        <v>1</v>
      </c>
      <c r="AE4737">
        <f>SUM(M4737:N4737)/SUM(K4737:AD4737)</f>
        <v>0.23880597014925373</v>
      </c>
      <c r="AF4737">
        <f>SUM(S4737,Y4737)/SUM(K4737:AD4737)</f>
        <v>0.28358208955223879</v>
      </c>
      <c r="AG4737">
        <f t="shared" si="310"/>
        <v>0.1044776119402985</v>
      </c>
      <c r="AH4737">
        <f t="shared" si="311"/>
        <v>2.9850746268656716E-2</v>
      </c>
      <c r="AI4737">
        <f t="shared" si="312"/>
        <v>0.16417910447761194</v>
      </c>
      <c r="AJ4737">
        <f t="shared" si="313"/>
        <v>0.17910447761194029</v>
      </c>
      <c r="AK4737">
        <v>1</v>
      </c>
      <c r="AL4737">
        <v>0</v>
      </c>
    </row>
    <row r="4738" spans="1:38" x14ac:dyDescent="0.2">
      <c r="A4738" t="s">
        <v>3004</v>
      </c>
      <c r="B4738">
        <v>215</v>
      </c>
      <c r="C4738">
        <v>375</v>
      </c>
      <c r="D4738">
        <f>C4738-B4738</f>
        <v>160</v>
      </c>
      <c r="E4738">
        <v>0.20960000000000001</v>
      </c>
      <c r="F4738">
        <v>6.9779999999999998E-3</v>
      </c>
      <c r="G4738">
        <v>30</v>
      </c>
      <c r="H4738" t="s">
        <v>35</v>
      </c>
      <c r="I4738" t="s">
        <v>33</v>
      </c>
      <c r="J4738">
        <v>2.9359999999999999</v>
      </c>
      <c r="K4738">
        <v>1</v>
      </c>
      <c r="L4738">
        <v>1</v>
      </c>
      <c r="M4738">
        <v>5</v>
      </c>
      <c r="N4738">
        <v>4</v>
      </c>
      <c r="O4738">
        <v>0</v>
      </c>
      <c r="P4738">
        <v>2</v>
      </c>
      <c r="Q4738">
        <v>0</v>
      </c>
      <c r="R4738">
        <v>5</v>
      </c>
      <c r="S4738">
        <v>12</v>
      </c>
      <c r="T4738">
        <v>4</v>
      </c>
      <c r="U4738">
        <v>0</v>
      </c>
      <c r="V4738">
        <v>4</v>
      </c>
      <c r="W4738">
        <v>4</v>
      </c>
      <c r="X4738">
        <v>7</v>
      </c>
      <c r="Y4738">
        <v>9</v>
      </c>
      <c r="Z4738">
        <v>2</v>
      </c>
      <c r="AA4738">
        <v>7</v>
      </c>
      <c r="AB4738">
        <v>4</v>
      </c>
      <c r="AC4738">
        <v>1</v>
      </c>
      <c r="AD4738">
        <v>2</v>
      </c>
      <c r="AE4738">
        <f>SUM(M4738:N4738)/SUM(K4738:AD4738)</f>
        <v>0.12162162162162163</v>
      </c>
      <c r="AF4738">
        <f>SUM(S4738,Y4738)/SUM(K4738:AD4738)</f>
        <v>0.28378378378378377</v>
      </c>
      <c r="AG4738">
        <f t="shared" si="310"/>
        <v>9.45945945945946E-2</v>
      </c>
      <c r="AH4738">
        <f t="shared" si="311"/>
        <v>4.0540540540540543E-2</v>
      </c>
      <c r="AI4738">
        <f t="shared" si="312"/>
        <v>0.17567567567567569</v>
      </c>
      <c r="AJ4738">
        <f t="shared" si="313"/>
        <v>0.28378378378378377</v>
      </c>
    </row>
    <row r="4739" spans="1:38" x14ac:dyDescent="0.2">
      <c r="A4739" t="s">
        <v>1824</v>
      </c>
      <c r="B4739">
        <v>9</v>
      </c>
      <c r="C4739">
        <v>216</v>
      </c>
      <c r="D4739">
        <f>C4739-B4739</f>
        <v>207</v>
      </c>
      <c r="E4739">
        <v>0.2661</v>
      </c>
      <c r="F4739">
        <v>1.3799999999999999E-4</v>
      </c>
      <c r="G4739">
        <v>54</v>
      </c>
      <c r="H4739" t="s">
        <v>46</v>
      </c>
      <c r="I4739" t="s">
        <v>49</v>
      </c>
      <c r="J4739">
        <v>3.0249999999999999</v>
      </c>
      <c r="K4739">
        <v>5</v>
      </c>
      <c r="L4739">
        <v>1</v>
      </c>
      <c r="M4739">
        <v>10</v>
      </c>
      <c r="N4739">
        <v>5</v>
      </c>
      <c r="O4739">
        <v>2</v>
      </c>
      <c r="P4739">
        <v>13</v>
      </c>
      <c r="Q4739">
        <v>2</v>
      </c>
      <c r="R4739">
        <v>5</v>
      </c>
      <c r="S4739">
        <v>19</v>
      </c>
      <c r="T4739">
        <v>6</v>
      </c>
      <c r="U4739">
        <v>2</v>
      </c>
      <c r="V4739">
        <v>4</v>
      </c>
      <c r="W4739">
        <v>4</v>
      </c>
      <c r="X4739">
        <v>2</v>
      </c>
      <c r="Y4739">
        <v>10</v>
      </c>
      <c r="Z4739">
        <v>6</v>
      </c>
      <c r="AA4739">
        <v>1</v>
      </c>
      <c r="AB4739">
        <v>1</v>
      </c>
      <c r="AC4739">
        <v>1</v>
      </c>
      <c r="AD4739">
        <v>3</v>
      </c>
      <c r="AE4739">
        <f>SUM(M4739:N4739)/SUM(K4739:AD4739)</f>
        <v>0.14705882352941177</v>
      </c>
      <c r="AF4739">
        <f>SUM(S4739,Y4739)/SUM(K4739:AD4739)</f>
        <v>0.28431372549019607</v>
      </c>
      <c r="AG4739">
        <f t="shared" ref="AG4739:AG4802" si="314">SUM(P4739,K4739,W4739)/SUM(K4739:AD4739)</f>
        <v>0.21568627450980393</v>
      </c>
      <c r="AH4739">
        <f t="shared" ref="AH4739:AH4802" si="315">SUM(AC4739,AD4739,O4739)/SUM(K4739:AD4739)</f>
        <v>5.8823529411764705E-2</v>
      </c>
      <c r="AI4739">
        <f t="shared" ref="AI4739:AI4802" si="316">SUM(R4739,T4739,AB4739,U4739)/SUM(K4739:AD4739)</f>
        <v>0.13725490196078433</v>
      </c>
      <c r="AJ4739">
        <f t="shared" ref="AJ4739:AJ4802" si="317">SUM(Q4739,X4739,V4739,AA4739,Z4739,L4739)/SUM(K4739:AD4739)</f>
        <v>0.15686274509803921</v>
      </c>
      <c r="AK4739">
        <v>35</v>
      </c>
      <c r="AL4739">
        <v>3</v>
      </c>
    </row>
    <row r="4740" spans="1:38" x14ac:dyDescent="0.2">
      <c r="A4740" t="s">
        <v>2385</v>
      </c>
      <c r="B4740">
        <v>3</v>
      </c>
      <c r="C4740">
        <v>488</v>
      </c>
      <c r="D4740">
        <f>C4740-B4740</f>
        <v>485</v>
      </c>
      <c r="E4740">
        <v>0.1734</v>
      </c>
      <c r="F4740">
        <v>4.1399999999999998E-4</v>
      </c>
      <c r="G4740">
        <v>18</v>
      </c>
      <c r="H4740" t="s">
        <v>35</v>
      </c>
      <c r="I4740" t="s">
        <v>36</v>
      </c>
      <c r="J4740">
        <v>2.5720000000000001</v>
      </c>
      <c r="K4740">
        <v>7</v>
      </c>
      <c r="L4740">
        <v>0</v>
      </c>
      <c r="M4740">
        <v>17</v>
      </c>
      <c r="N4740">
        <v>21</v>
      </c>
      <c r="O4740">
        <v>2</v>
      </c>
      <c r="P4740">
        <v>20</v>
      </c>
      <c r="Q4740">
        <v>5</v>
      </c>
      <c r="R4740">
        <v>3</v>
      </c>
      <c r="S4740">
        <v>42</v>
      </c>
      <c r="T4740">
        <v>10</v>
      </c>
      <c r="U4740">
        <v>0</v>
      </c>
      <c r="V4740">
        <v>7</v>
      </c>
      <c r="W4740">
        <v>17</v>
      </c>
      <c r="X4740">
        <v>9</v>
      </c>
      <c r="Y4740">
        <v>16</v>
      </c>
      <c r="Z4740">
        <v>17</v>
      </c>
      <c r="AA4740">
        <v>4</v>
      </c>
      <c r="AB4740">
        <v>7</v>
      </c>
      <c r="AC4740">
        <v>0</v>
      </c>
      <c r="AD4740">
        <v>0</v>
      </c>
      <c r="AE4740">
        <f>SUM(M4740:N4740)/SUM(K4740:AD4740)</f>
        <v>0.18627450980392157</v>
      </c>
      <c r="AF4740">
        <f>SUM(S4740,Y4740)/SUM(K4740:AD4740)</f>
        <v>0.28431372549019607</v>
      </c>
      <c r="AG4740">
        <f t="shared" si="314"/>
        <v>0.21568627450980393</v>
      </c>
      <c r="AH4740">
        <f t="shared" si="315"/>
        <v>9.8039215686274508E-3</v>
      </c>
      <c r="AI4740">
        <f t="shared" si="316"/>
        <v>9.8039215686274508E-2</v>
      </c>
      <c r="AJ4740">
        <f t="shared" si="317"/>
        <v>0.20588235294117646</v>
      </c>
    </row>
    <row r="4741" spans="1:38" x14ac:dyDescent="0.2">
      <c r="A4741" t="s">
        <v>1219</v>
      </c>
      <c r="B4741">
        <v>11</v>
      </c>
      <c r="C4741">
        <v>50</v>
      </c>
      <c r="D4741">
        <f>C4741-B4741</f>
        <v>39</v>
      </c>
      <c r="E4741">
        <v>0.1095</v>
      </c>
      <c r="F4741">
        <v>1.3359999999999999E-3</v>
      </c>
      <c r="G4741">
        <v>6</v>
      </c>
      <c r="H4741" t="s">
        <v>35</v>
      </c>
      <c r="I4741" t="s">
        <v>51</v>
      </c>
      <c r="J4741">
        <v>3.8540000000000001</v>
      </c>
      <c r="K4741">
        <v>3</v>
      </c>
      <c r="L4741">
        <v>0</v>
      </c>
      <c r="M4741">
        <v>0</v>
      </c>
      <c r="N4741">
        <v>1</v>
      </c>
      <c r="O4741">
        <v>0</v>
      </c>
      <c r="P4741">
        <v>2</v>
      </c>
      <c r="Q4741">
        <v>1</v>
      </c>
      <c r="R4741">
        <v>2</v>
      </c>
      <c r="S4741">
        <v>5</v>
      </c>
      <c r="T4741">
        <v>2</v>
      </c>
      <c r="U4741">
        <v>0</v>
      </c>
      <c r="V4741">
        <v>0</v>
      </c>
      <c r="W4741">
        <v>2</v>
      </c>
      <c r="X4741">
        <v>0</v>
      </c>
      <c r="Y4741">
        <v>3</v>
      </c>
      <c r="Z4741">
        <v>1</v>
      </c>
      <c r="AA4741">
        <v>2</v>
      </c>
      <c r="AB4741">
        <v>2</v>
      </c>
      <c r="AC4741">
        <v>0</v>
      </c>
      <c r="AD4741">
        <v>2</v>
      </c>
      <c r="AE4741">
        <f>SUM(M4741:N4741)/SUM(K4741:AD4741)</f>
        <v>3.5714285714285712E-2</v>
      </c>
      <c r="AF4741">
        <f>SUM(S4741,Y4741)/SUM(K4741:AD4741)</f>
        <v>0.2857142857142857</v>
      </c>
      <c r="AG4741">
        <f t="shared" si="314"/>
        <v>0.25</v>
      </c>
      <c r="AH4741">
        <f t="shared" si="315"/>
        <v>7.1428571428571425E-2</v>
      </c>
      <c r="AI4741">
        <f t="shared" si="316"/>
        <v>0.21428571428571427</v>
      </c>
      <c r="AJ4741">
        <f t="shared" si="317"/>
        <v>0.14285714285714285</v>
      </c>
    </row>
    <row r="4742" spans="1:38" x14ac:dyDescent="0.2">
      <c r="A4742" t="s">
        <v>199</v>
      </c>
      <c r="B4742">
        <v>90</v>
      </c>
      <c r="C4742">
        <v>149</v>
      </c>
      <c r="D4742">
        <f>C4742-B4742</f>
        <v>59</v>
      </c>
      <c r="E4742">
        <v>0.1242</v>
      </c>
      <c r="F4742">
        <v>8.5400000000000005E-4</v>
      </c>
      <c r="G4742">
        <v>6</v>
      </c>
      <c r="H4742" t="s">
        <v>35</v>
      </c>
      <c r="I4742" t="s">
        <v>33</v>
      </c>
      <c r="J4742">
        <v>3.133</v>
      </c>
      <c r="K4742">
        <v>1</v>
      </c>
      <c r="L4742">
        <v>3</v>
      </c>
      <c r="M4742">
        <v>0</v>
      </c>
      <c r="N4742">
        <v>3</v>
      </c>
      <c r="O4742">
        <v>0</v>
      </c>
      <c r="P4742">
        <v>3</v>
      </c>
      <c r="Q4742">
        <v>1</v>
      </c>
      <c r="R4742">
        <v>1</v>
      </c>
      <c r="S4742">
        <v>3</v>
      </c>
      <c r="T4742">
        <v>3</v>
      </c>
      <c r="U4742">
        <v>0</v>
      </c>
      <c r="V4742">
        <v>3</v>
      </c>
      <c r="W4742">
        <v>3</v>
      </c>
      <c r="X4742">
        <v>1</v>
      </c>
      <c r="Y4742">
        <v>9</v>
      </c>
      <c r="Z4742">
        <v>3</v>
      </c>
      <c r="AA4742">
        <v>2</v>
      </c>
      <c r="AB4742">
        <v>2</v>
      </c>
      <c r="AC4742">
        <v>0</v>
      </c>
      <c r="AD4742">
        <v>1</v>
      </c>
      <c r="AE4742">
        <f>SUM(M4742:N4742)/SUM(K4742:AD4742)</f>
        <v>7.1428571428571425E-2</v>
      </c>
      <c r="AF4742">
        <f>SUM(S4742,Y4742)/SUM(K4742:AD4742)</f>
        <v>0.2857142857142857</v>
      </c>
      <c r="AG4742">
        <f t="shared" si="314"/>
        <v>0.16666666666666666</v>
      </c>
      <c r="AH4742">
        <f t="shared" si="315"/>
        <v>2.3809523809523808E-2</v>
      </c>
      <c r="AI4742">
        <f t="shared" si="316"/>
        <v>0.14285714285714285</v>
      </c>
      <c r="AJ4742">
        <f t="shared" si="317"/>
        <v>0.30952380952380953</v>
      </c>
    </row>
    <row r="4743" spans="1:38" x14ac:dyDescent="0.2">
      <c r="A4743" t="s">
        <v>1260</v>
      </c>
      <c r="B4743">
        <v>695</v>
      </c>
      <c r="C4743">
        <v>765</v>
      </c>
      <c r="D4743">
        <f>C4743-B4743</f>
        <v>70</v>
      </c>
      <c r="E4743">
        <v>0.1409</v>
      </c>
      <c r="F4743">
        <v>5.8E-5</v>
      </c>
      <c r="G4743">
        <v>6</v>
      </c>
      <c r="H4743" t="s">
        <v>46</v>
      </c>
      <c r="I4743" t="s">
        <v>36</v>
      </c>
      <c r="J4743">
        <v>3.379</v>
      </c>
      <c r="K4743">
        <v>3</v>
      </c>
      <c r="L4743">
        <v>0</v>
      </c>
      <c r="M4743">
        <v>3</v>
      </c>
      <c r="N4743">
        <v>3</v>
      </c>
      <c r="O4743">
        <v>0</v>
      </c>
      <c r="P4743">
        <v>4</v>
      </c>
      <c r="Q4743">
        <v>0</v>
      </c>
      <c r="R4743">
        <v>2</v>
      </c>
      <c r="S4743">
        <v>13</v>
      </c>
      <c r="T4743">
        <v>8</v>
      </c>
      <c r="U4743">
        <v>2</v>
      </c>
      <c r="V4743">
        <v>6</v>
      </c>
      <c r="W4743">
        <v>1</v>
      </c>
      <c r="X4743">
        <v>2</v>
      </c>
      <c r="Y4743">
        <v>5</v>
      </c>
      <c r="Z4743">
        <v>2</v>
      </c>
      <c r="AA4743">
        <v>5</v>
      </c>
      <c r="AB4743">
        <v>3</v>
      </c>
      <c r="AC4743">
        <v>0</v>
      </c>
      <c r="AD4743">
        <v>1</v>
      </c>
      <c r="AE4743">
        <f>SUM(M4743:N4743)/SUM(K4743:AD4743)</f>
        <v>9.5238095238095233E-2</v>
      </c>
      <c r="AF4743">
        <f>SUM(S4743,Y4743)/SUM(K4743:AD4743)</f>
        <v>0.2857142857142857</v>
      </c>
      <c r="AG4743">
        <f t="shared" si="314"/>
        <v>0.12698412698412698</v>
      </c>
      <c r="AH4743">
        <f t="shared" si="315"/>
        <v>1.5873015873015872E-2</v>
      </c>
      <c r="AI4743">
        <f t="shared" si="316"/>
        <v>0.23809523809523808</v>
      </c>
      <c r="AJ4743">
        <f t="shared" si="317"/>
        <v>0.23809523809523808</v>
      </c>
    </row>
    <row r="4744" spans="1:38" x14ac:dyDescent="0.2">
      <c r="A4744" t="s">
        <v>2014</v>
      </c>
      <c r="B4744">
        <v>157</v>
      </c>
      <c r="C4744">
        <v>183</v>
      </c>
      <c r="D4744">
        <f>C4744-B4744</f>
        <v>26</v>
      </c>
      <c r="E4744">
        <v>0.2545</v>
      </c>
      <c r="F4744">
        <v>2.5597000000000002E-2</v>
      </c>
      <c r="G4744">
        <v>42</v>
      </c>
      <c r="H4744" t="s">
        <v>35</v>
      </c>
      <c r="I4744" t="s">
        <v>65</v>
      </c>
      <c r="J4744">
        <v>3.2290000000000001</v>
      </c>
      <c r="K4744">
        <v>0</v>
      </c>
      <c r="L4744">
        <v>0</v>
      </c>
      <c r="M4744">
        <v>0</v>
      </c>
      <c r="N4744">
        <v>2</v>
      </c>
      <c r="O4744">
        <v>1</v>
      </c>
      <c r="P4744">
        <v>0</v>
      </c>
      <c r="Q4744">
        <v>0</v>
      </c>
      <c r="R4744">
        <v>1</v>
      </c>
      <c r="S4744">
        <v>5</v>
      </c>
      <c r="T4744">
        <v>3</v>
      </c>
      <c r="U4744">
        <v>0</v>
      </c>
      <c r="V4744">
        <v>2</v>
      </c>
      <c r="W4744">
        <v>0</v>
      </c>
      <c r="X4744">
        <v>1</v>
      </c>
      <c r="Y4744">
        <v>1</v>
      </c>
      <c r="Z4744">
        <v>4</v>
      </c>
      <c r="AA4744">
        <v>1</v>
      </c>
      <c r="AB4744">
        <v>0</v>
      </c>
      <c r="AC4744">
        <v>0</v>
      </c>
      <c r="AD4744">
        <v>0</v>
      </c>
      <c r="AE4744">
        <f>SUM(M4744:N4744)/SUM(K4744:AD4744)</f>
        <v>9.5238095238095233E-2</v>
      </c>
      <c r="AF4744">
        <f>SUM(S4744,Y4744)/SUM(K4744:AD4744)</f>
        <v>0.2857142857142857</v>
      </c>
      <c r="AG4744">
        <f t="shared" si="314"/>
        <v>0</v>
      </c>
      <c r="AH4744">
        <f t="shared" si="315"/>
        <v>4.7619047619047616E-2</v>
      </c>
      <c r="AI4744">
        <f t="shared" si="316"/>
        <v>0.19047619047619047</v>
      </c>
      <c r="AJ4744">
        <f t="shared" si="317"/>
        <v>0.38095238095238093</v>
      </c>
    </row>
    <row r="4745" spans="1:38" x14ac:dyDescent="0.2">
      <c r="A4745" t="s">
        <v>1968</v>
      </c>
      <c r="B4745">
        <v>705</v>
      </c>
      <c r="C4745">
        <v>868</v>
      </c>
      <c r="D4745">
        <f>C4745-B4745</f>
        <v>163</v>
      </c>
      <c r="E4745">
        <v>0.20669999999999999</v>
      </c>
      <c r="F4745">
        <v>4.6420000000000003E-3</v>
      </c>
      <c r="G4745">
        <v>30</v>
      </c>
      <c r="H4745" t="s">
        <v>35</v>
      </c>
      <c r="I4745" t="s">
        <v>33</v>
      </c>
      <c r="J4745">
        <v>2.6579999999999999</v>
      </c>
      <c r="K4745">
        <v>2</v>
      </c>
      <c r="L4745">
        <v>4</v>
      </c>
      <c r="M4745">
        <v>5</v>
      </c>
      <c r="N4745">
        <v>6</v>
      </c>
      <c r="O4745">
        <v>0</v>
      </c>
      <c r="P4745">
        <v>6</v>
      </c>
      <c r="Q4745">
        <v>5</v>
      </c>
      <c r="R4745">
        <v>3</v>
      </c>
      <c r="S4745">
        <v>24</v>
      </c>
      <c r="T4745">
        <v>2</v>
      </c>
      <c r="U4745">
        <v>0</v>
      </c>
      <c r="V4745">
        <v>3</v>
      </c>
      <c r="W4745">
        <v>4</v>
      </c>
      <c r="X4745">
        <v>8</v>
      </c>
      <c r="Y4745">
        <v>6</v>
      </c>
      <c r="Z4745">
        <v>15</v>
      </c>
      <c r="AA4745">
        <v>9</v>
      </c>
      <c r="AB4745">
        <v>3</v>
      </c>
      <c r="AC4745">
        <v>0</v>
      </c>
      <c r="AD4745">
        <v>0</v>
      </c>
      <c r="AE4745">
        <f>SUM(M4745:N4745)/SUM(K4745:AD4745)</f>
        <v>0.10476190476190476</v>
      </c>
      <c r="AF4745">
        <f>SUM(S4745,Y4745)/SUM(K4745:AD4745)</f>
        <v>0.2857142857142857</v>
      </c>
      <c r="AG4745">
        <f t="shared" si="314"/>
        <v>0.11428571428571428</v>
      </c>
      <c r="AH4745">
        <f t="shared" si="315"/>
        <v>0</v>
      </c>
      <c r="AI4745">
        <f t="shared" si="316"/>
        <v>7.6190476190476197E-2</v>
      </c>
      <c r="AJ4745">
        <f t="shared" si="317"/>
        <v>0.41904761904761906</v>
      </c>
    </row>
    <row r="4746" spans="1:38" x14ac:dyDescent="0.2">
      <c r="A4746" t="s">
        <v>1581</v>
      </c>
      <c r="B4746">
        <v>177</v>
      </c>
      <c r="C4746">
        <v>209</v>
      </c>
      <c r="D4746">
        <f>C4746-B4746</f>
        <v>32</v>
      </c>
      <c r="E4746">
        <v>0.1905</v>
      </c>
      <c r="F4746">
        <v>3.2420000000000001E-3</v>
      </c>
      <c r="G4746">
        <v>18</v>
      </c>
      <c r="H4746" t="s">
        <v>35</v>
      </c>
      <c r="I4746" t="s">
        <v>65</v>
      </c>
      <c r="J4746">
        <v>3.7</v>
      </c>
      <c r="K4746">
        <v>0</v>
      </c>
      <c r="L4746">
        <v>0</v>
      </c>
      <c r="M4746">
        <v>2</v>
      </c>
      <c r="N4746">
        <v>1</v>
      </c>
      <c r="O4746">
        <v>2</v>
      </c>
      <c r="P4746">
        <v>0</v>
      </c>
      <c r="Q4746">
        <v>0</v>
      </c>
      <c r="R4746">
        <v>1</v>
      </c>
      <c r="S4746">
        <v>6</v>
      </c>
      <c r="T4746">
        <v>4</v>
      </c>
      <c r="U4746">
        <v>0</v>
      </c>
      <c r="V4746">
        <v>1</v>
      </c>
      <c r="W4746">
        <v>1</v>
      </c>
      <c r="X4746">
        <v>1</v>
      </c>
      <c r="Y4746">
        <v>2</v>
      </c>
      <c r="Z4746">
        <v>1</v>
      </c>
      <c r="AA4746">
        <v>1</v>
      </c>
      <c r="AB4746">
        <v>2</v>
      </c>
      <c r="AC4746">
        <v>2</v>
      </c>
      <c r="AD4746">
        <v>1</v>
      </c>
      <c r="AE4746">
        <f>SUM(M4746:N4746)/SUM(K4746:AD4746)</f>
        <v>0.10714285714285714</v>
      </c>
      <c r="AF4746">
        <f>SUM(S4746,Y4746)/SUM(K4746:AD4746)</f>
        <v>0.2857142857142857</v>
      </c>
      <c r="AG4746">
        <f t="shared" si="314"/>
        <v>3.5714285714285712E-2</v>
      </c>
      <c r="AH4746">
        <f t="shared" si="315"/>
        <v>0.17857142857142858</v>
      </c>
      <c r="AI4746">
        <f t="shared" si="316"/>
        <v>0.25</v>
      </c>
      <c r="AJ4746">
        <f t="shared" si="317"/>
        <v>0.14285714285714285</v>
      </c>
    </row>
    <row r="4747" spans="1:38" x14ac:dyDescent="0.2">
      <c r="A4747" t="s">
        <v>2837</v>
      </c>
      <c r="B4747">
        <v>17</v>
      </c>
      <c r="C4747">
        <v>96</v>
      </c>
      <c r="D4747">
        <f>C4747-B4747</f>
        <v>79</v>
      </c>
      <c r="E4747">
        <v>0.24890000000000001</v>
      </c>
      <c r="F4747">
        <v>4.3470000000000002E-3</v>
      </c>
      <c r="G4747">
        <v>42</v>
      </c>
      <c r="H4747" t="s">
        <v>35</v>
      </c>
      <c r="I4747" t="s">
        <v>1741</v>
      </c>
      <c r="J4747">
        <v>3.0510000000000002</v>
      </c>
      <c r="K4747">
        <v>1</v>
      </c>
      <c r="L4747">
        <v>1</v>
      </c>
      <c r="M4747">
        <v>1</v>
      </c>
      <c r="N4747">
        <v>5</v>
      </c>
      <c r="O4747">
        <v>3</v>
      </c>
      <c r="P4747">
        <v>2</v>
      </c>
      <c r="Q4747">
        <v>2</v>
      </c>
      <c r="R4747">
        <v>1</v>
      </c>
      <c r="S4747">
        <v>7</v>
      </c>
      <c r="T4747">
        <v>3</v>
      </c>
      <c r="U4747">
        <v>0</v>
      </c>
      <c r="V4747">
        <v>5</v>
      </c>
      <c r="W4747">
        <v>2</v>
      </c>
      <c r="X4747">
        <v>0</v>
      </c>
      <c r="Y4747">
        <v>7</v>
      </c>
      <c r="Z4747">
        <v>3</v>
      </c>
      <c r="AA4747">
        <v>3</v>
      </c>
      <c r="AB4747">
        <v>3</v>
      </c>
      <c r="AC4747">
        <v>0</v>
      </c>
      <c r="AD4747">
        <v>0</v>
      </c>
      <c r="AE4747">
        <f>SUM(M4747:N4747)/SUM(K4747:AD4747)</f>
        <v>0.12244897959183673</v>
      </c>
      <c r="AF4747">
        <f>SUM(S4747,Y4747)/SUM(K4747:AD4747)</f>
        <v>0.2857142857142857</v>
      </c>
      <c r="AG4747">
        <f t="shared" si="314"/>
        <v>0.10204081632653061</v>
      </c>
      <c r="AH4747">
        <f t="shared" si="315"/>
        <v>6.1224489795918366E-2</v>
      </c>
      <c r="AI4747">
        <f t="shared" si="316"/>
        <v>0.14285714285714285</v>
      </c>
      <c r="AJ4747">
        <f t="shared" si="317"/>
        <v>0.2857142857142857</v>
      </c>
    </row>
    <row r="4748" spans="1:38" x14ac:dyDescent="0.2">
      <c r="A4748" t="s">
        <v>679</v>
      </c>
      <c r="B4748">
        <v>48</v>
      </c>
      <c r="C4748">
        <v>223</v>
      </c>
      <c r="D4748">
        <f>C4748-B4748</f>
        <v>175</v>
      </c>
      <c r="E4748">
        <v>0.16109999999999999</v>
      </c>
      <c r="F4748">
        <v>8.9700000000000001E-4</v>
      </c>
      <c r="G4748">
        <v>6</v>
      </c>
      <c r="H4748" t="s">
        <v>46</v>
      </c>
      <c r="I4748" t="s">
        <v>36</v>
      </c>
      <c r="J4748">
        <v>2.77</v>
      </c>
      <c r="K4748">
        <v>5</v>
      </c>
      <c r="L4748">
        <v>0</v>
      </c>
      <c r="M4748">
        <v>5</v>
      </c>
      <c r="N4748">
        <v>6</v>
      </c>
      <c r="O4748">
        <v>2</v>
      </c>
      <c r="P4748">
        <v>7</v>
      </c>
      <c r="Q4748">
        <v>1</v>
      </c>
      <c r="R4748">
        <v>1</v>
      </c>
      <c r="S4748">
        <v>15</v>
      </c>
      <c r="T4748">
        <v>4</v>
      </c>
      <c r="U4748">
        <v>1</v>
      </c>
      <c r="V4748">
        <v>8</v>
      </c>
      <c r="W4748">
        <v>4</v>
      </c>
      <c r="X4748">
        <v>2</v>
      </c>
      <c r="Y4748">
        <v>9</v>
      </c>
      <c r="Z4748">
        <v>3</v>
      </c>
      <c r="AA4748">
        <v>6</v>
      </c>
      <c r="AB4748">
        <v>3</v>
      </c>
      <c r="AC4748">
        <v>0</v>
      </c>
      <c r="AD4748">
        <v>2</v>
      </c>
      <c r="AE4748">
        <f>SUM(M4748:N4748)/SUM(K4748:AD4748)</f>
        <v>0.13095238095238096</v>
      </c>
      <c r="AF4748">
        <f>SUM(S4748,Y4748)/SUM(K4748:AD4748)</f>
        <v>0.2857142857142857</v>
      </c>
      <c r="AG4748">
        <f t="shared" si="314"/>
        <v>0.19047619047619047</v>
      </c>
      <c r="AH4748">
        <f t="shared" si="315"/>
        <v>4.7619047619047616E-2</v>
      </c>
      <c r="AI4748">
        <f t="shared" si="316"/>
        <v>0.10714285714285714</v>
      </c>
      <c r="AJ4748">
        <f t="shared" si="317"/>
        <v>0.23809523809523808</v>
      </c>
      <c r="AK4748">
        <v>4</v>
      </c>
      <c r="AL4748">
        <v>3</v>
      </c>
    </row>
    <row r="4749" spans="1:38" x14ac:dyDescent="0.2">
      <c r="A4749" t="s">
        <v>1557</v>
      </c>
      <c r="B4749">
        <v>458</v>
      </c>
      <c r="C4749">
        <v>541</v>
      </c>
      <c r="D4749">
        <f>C4749-B4749</f>
        <v>83</v>
      </c>
      <c r="E4749">
        <v>0.13589999999999999</v>
      </c>
      <c r="F4749">
        <v>1.0529999999999999E-3</v>
      </c>
      <c r="G4749">
        <v>6</v>
      </c>
      <c r="H4749" t="s">
        <v>35</v>
      </c>
      <c r="I4749" t="s">
        <v>33</v>
      </c>
      <c r="J4749">
        <v>2.8290000000000002</v>
      </c>
      <c r="K4749">
        <v>4</v>
      </c>
      <c r="L4749">
        <v>0</v>
      </c>
      <c r="M4749">
        <v>1</v>
      </c>
      <c r="N4749">
        <v>6</v>
      </c>
      <c r="O4749">
        <v>0</v>
      </c>
      <c r="P4749">
        <v>6</v>
      </c>
      <c r="Q4749">
        <v>1</v>
      </c>
      <c r="R4749">
        <v>0</v>
      </c>
      <c r="S4749">
        <v>8</v>
      </c>
      <c r="T4749">
        <v>1</v>
      </c>
      <c r="U4749">
        <v>0</v>
      </c>
      <c r="V4749">
        <v>0</v>
      </c>
      <c r="W4749">
        <v>2</v>
      </c>
      <c r="X4749">
        <v>0</v>
      </c>
      <c r="Y4749">
        <v>6</v>
      </c>
      <c r="Z4749">
        <v>6</v>
      </c>
      <c r="AA4749">
        <v>4</v>
      </c>
      <c r="AB4749">
        <v>2</v>
      </c>
      <c r="AC4749">
        <v>1</v>
      </c>
      <c r="AD4749">
        <v>1</v>
      </c>
      <c r="AE4749">
        <f>SUM(M4749:N4749)/SUM(K4749:AD4749)</f>
        <v>0.14285714285714285</v>
      </c>
      <c r="AF4749">
        <f>SUM(S4749,Y4749)/SUM(K4749:AD4749)</f>
        <v>0.2857142857142857</v>
      </c>
      <c r="AG4749">
        <f t="shared" si="314"/>
        <v>0.24489795918367346</v>
      </c>
      <c r="AH4749">
        <f t="shared" si="315"/>
        <v>4.0816326530612242E-2</v>
      </c>
      <c r="AI4749">
        <f t="shared" si="316"/>
        <v>6.1224489795918366E-2</v>
      </c>
      <c r="AJ4749">
        <f t="shared" si="317"/>
        <v>0.22448979591836735</v>
      </c>
    </row>
    <row r="4750" spans="1:38" x14ac:dyDescent="0.2">
      <c r="A4750" t="s">
        <v>3227</v>
      </c>
      <c r="B4750">
        <v>370</v>
      </c>
      <c r="C4750">
        <v>411</v>
      </c>
      <c r="D4750">
        <f>C4750-B4750</f>
        <v>41</v>
      </c>
      <c r="E4750">
        <v>0.4446</v>
      </c>
      <c r="F4750">
        <v>9.1010999999999995E-2</v>
      </c>
      <c r="G4750">
        <v>90</v>
      </c>
      <c r="H4750" t="s">
        <v>35</v>
      </c>
      <c r="I4750" t="s">
        <v>2346</v>
      </c>
      <c r="J4750">
        <v>3.1240000000000001</v>
      </c>
      <c r="K4750">
        <v>1</v>
      </c>
      <c r="L4750">
        <v>0</v>
      </c>
      <c r="M4750">
        <v>1</v>
      </c>
      <c r="N4750">
        <v>5</v>
      </c>
      <c r="O4750">
        <v>4</v>
      </c>
      <c r="P4750">
        <v>1</v>
      </c>
      <c r="Q4750">
        <v>0</v>
      </c>
      <c r="R4750">
        <v>2</v>
      </c>
      <c r="S4750">
        <v>9</v>
      </c>
      <c r="T4750">
        <v>5</v>
      </c>
      <c r="U4750">
        <v>0</v>
      </c>
      <c r="V4750">
        <v>5</v>
      </c>
      <c r="W4750">
        <v>0</v>
      </c>
      <c r="X4750">
        <v>2</v>
      </c>
      <c r="Y4750">
        <v>3</v>
      </c>
      <c r="Z4750">
        <v>1</v>
      </c>
      <c r="AA4750">
        <v>0</v>
      </c>
      <c r="AB4750">
        <v>0</v>
      </c>
      <c r="AC4750">
        <v>1</v>
      </c>
      <c r="AD4750">
        <v>2</v>
      </c>
      <c r="AE4750">
        <f>SUM(M4750:N4750)/SUM(K4750:AD4750)</f>
        <v>0.14285714285714285</v>
      </c>
      <c r="AF4750">
        <f>SUM(S4750,Y4750)/SUM(K4750:AD4750)</f>
        <v>0.2857142857142857</v>
      </c>
      <c r="AG4750">
        <f t="shared" si="314"/>
        <v>4.7619047619047616E-2</v>
      </c>
      <c r="AH4750">
        <f t="shared" si="315"/>
        <v>0.16666666666666666</v>
      </c>
      <c r="AI4750">
        <f t="shared" si="316"/>
        <v>0.16666666666666666</v>
      </c>
      <c r="AJ4750">
        <f t="shared" si="317"/>
        <v>0.19047619047619047</v>
      </c>
    </row>
    <row r="4751" spans="1:38" x14ac:dyDescent="0.2">
      <c r="A4751" t="s">
        <v>471</v>
      </c>
      <c r="B4751">
        <v>1</v>
      </c>
      <c r="C4751">
        <v>89</v>
      </c>
      <c r="D4751">
        <f>C4751-B4751</f>
        <v>88</v>
      </c>
      <c r="E4751">
        <v>0.2601</v>
      </c>
      <c r="F4751">
        <v>0.10503700000000001</v>
      </c>
      <c r="G4751">
        <v>42</v>
      </c>
      <c r="H4751" t="s">
        <v>35</v>
      </c>
      <c r="I4751" t="s">
        <v>51</v>
      </c>
      <c r="J4751">
        <v>2.3690000000000002</v>
      </c>
      <c r="K4751">
        <v>2</v>
      </c>
      <c r="L4751">
        <v>0</v>
      </c>
      <c r="M4751">
        <v>3</v>
      </c>
      <c r="N4751">
        <v>4</v>
      </c>
      <c r="O4751">
        <v>1</v>
      </c>
      <c r="P4751">
        <v>2</v>
      </c>
      <c r="Q4751">
        <v>0</v>
      </c>
      <c r="R4751">
        <v>2</v>
      </c>
      <c r="S4751">
        <v>9</v>
      </c>
      <c r="T4751">
        <v>1</v>
      </c>
      <c r="U4751">
        <v>1</v>
      </c>
      <c r="V4751">
        <v>5</v>
      </c>
      <c r="W4751">
        <v>1</v>
      </c>
      <c r="X4751">
        <v>4</v>
      </c>
      <c r="Y4751">
        <v>3</v>
      </c>
      <c r="Z4751">
        <v>2</v>
      </c>
      <c r="AA4751">
        <v>1</v>
      </c>
      <c r="AB4751">
        <v>0</v>
      </c>
      <c r="AC4751">
        <v>0</v>
      </c>
      <c r="AD4751">
        <v>1</v>
      </c>
      <c r="AE4751">
        <f>SUM(M4751:N4751)/SUM(K4751:AD4751)</f>
        <v>0.16666666666666666</v>
      </c>
      <c r="AF4751">
        <f>SUM(S4751,Y4751)/SUM(K4751:AD4751)</f>
        <v>0.2857142857142857</v>
      </c>
      <c r="AG4751">
        <f t="shared" si="314"/>
        <v>0.11904761904761904</v>
      </c>
      <c r="AH4751">
        <f t="shared" si="315"/>
        <v>4.7619047619047616E-2</v>
      </c>
      <c r="AI4751">
        <f t="shared" si="316"/>
        <v>9.5238095238095233E-2</v>
      </c>
      <c r="AJ4751">
        <f t="shared" si="317"/>
        <v>0.2857142857142857</v>
      </c>
    </row>
    <row r="4752" spans="1:38" x14ac:dyDescent="0.2">
      <c r="A4752" t="s">
        <v>34</v>
      </c>
      <c r="B4752">
        <v>48</v>
      </c>
      <c r="C4752">
        <v>414</v>
      </c>
      <c r="D4752">
        <f>C4752-B4752</f>
        <v>366</v>
      </c>
      <c r="E4752">
        <v>0.23269999999999999</v>
      </c>
      <c r="F4752">
        <v>6.3579999999999999E-3</v>
      </c>
      <c r="G4752">
        <v>42</v>
      </c>
      <c r="H4752" t="s">
        <v>35</v>
      </c>
      <c r="I4752" t="s">
        <v>36</v>
      </c>
      <c r="J4752">
        <v>2.524</v>
      </c>
      <c r="K4752">
        <v>5</v>
      </c>
      <c r="L4752">
        <v>1</v>
      </c>
      <c r="M4752">
        <v>12</v>
      </c>
      <c r="N4752">
        <v>17</v>
      </c>
      <c r="O4752">
        <v>2</v>
      </c>
      <c r="P4752">
        <v>17</v>
      </c>
      <c r="Q4752">
        <v>2</v>
      </c>
      <c r="R4752">
        <v>1</v>
      </c>
      <c r="S4752">
        <v>28</v>
      </c>
      <c r="T4752">
        <v>7</v>
      </c>
      <c r="U4752">
        <v>2</v>
      </c>
      <c r="V4752">
        <v>9</v>
      </c>
      <c r="W4752">
        <v>5</v>
      </c>
      <c r="X4752">
        <v>4</v>
      </c>
      <c r="Y4752">
        <v>18</v>
      </c>
      <c r="Z4752">
        <v>11</v>
      </c>
      <c r="AA4752">
        <v>11</v>
      </c>
      <c r="AB4752">
        <v>3</v>
      </c>
      <c r="AC4752">
        <v>0</v>
      </c>
      <c r="AD4752">
        <v>6</v>
      </c>
      <c r="AE4752">
        <f>SUM(M4752:N4752)/SUM(K4752:AD4752)</f>
        <v>0.18012422360248448</v>
      </c>
      <c r="AF4752">
        <f>SUM(S4752,Y4752)/SUM(K4752:AD4752)</f>
        <v>0.2857142857142857</v>
      </c>
      <c r="AG4752">
        <f t="shared" si="314"/>
        <v>0.16770186335403728</v>
      </c>
      <c r="AH4752">
        <f t="shared" si="315"/>
        <v>4.9689440993788817E-2</v>
      </c>
      <c r="AI4752">
        <f t="shared" si="316"/>
        <v>8.0745341614906832E-2</v>
      </c>
      <c r="AJ4752">
        <f t="shared" si="317"/>
        <v>0.2360248447204969</v>
      </c>
    </row>
    <row r="4753" spans="1:38" x14ac:dyDescent="0.2">
      <c r="A4753" t="s">
        <v>1499</v>
      </c>
      <c r="B4753">
        <v>87</v>
      </c>
      <c r="C4753">
        <v>175</v>
      </c>
      <c r="D4753">
        <f>C4753-B4753</f>
        <v>88</v>
      </c>
      <c r="E4753">
        <v>0.22270000000000001</v>
      </c>
      <c r="F4753">
        <v>3.57E-4</v>
      </c>
      <c r="G4753">
        <v>30</v>
      </c>
      <c r="H4753" t="s">
        <v>35</v>
      </c>
      <c r="I4753" t="s">
        <v>33</v>
      </c>
      <c r="J4753">
        <v>1.804</v>
      </c>
      <c r="K4753">
        <v>1</v>
      </c>
      <c r="L4753">
        <v>0</v>
      </c>
      <c r="M4753">
        <v>2</v>
      </c>
      <c r="N4753">
        <v>7</v>
      </c>
      <c r="O4753">
        <v>0</v>
      </c>
      <c r="P4753">
        <v>3</v>
      </c>
      <c r="Q4753">
        <v>2</v>
      </c>
      <c r="R4753">
        <v>0</v>
      </c>
      <c r="S4753">
        <v>8</v>
      </c>
      <c r="T4753">
        <v>0</v>
      </c>
      <c r="U4753">
        <v>0</v>
      </c>
      <c r="V4753">
        <v>6</v>
      </c>
      <c r="W4753">
        <v>4</v>
      </c>
      <c r="X4753">
        <v>4</v>
      </c>
      <c r="Y4753">
        <v>6</v>
      </c>
      <c r="Z4753">
        <v>2</v>
      </c>
      <c r="AA4753">
        <v>1</v>
      </c>
      <c r="AB4753">
        <v>2</v>
      </c>
      <c r="AC4753">
        <v>0</v>
      </c>
      <c r="AD4753">
        <v>1</v>
      </c>
      <c r="AE4753">
        <f>SUM(M4753:N4753)/SUM(K4753:AD4753)</f>
        <v>0.18367346938775511</v>
      </c>
      <c r="AF4753">
        <f>SUM(S4753,Y4753)/SUM(K4753:AD4753)</f>
        <v>0.2857142857142857</v>
      </c>
      <c r="AG4753">
        <f t="shared" si="314"/>
        <v>0.16326530612244897</v>
      </c>
      <c r="AH4753">
        <f t="shared" si="315"/>
        <v>2.0408163265306121E-2</v>
      </c>
      <c r="AI4753">
        <f t="shared" si="316"/>
        <v>4.0816326530612242E-2</v>
      </c>
      <c r="AJ4753">
        <f t="shared" si="317"/>
        <v>0.30612244897959184</v>
      </c>
    </row>
    <row r="4754" spans="1:38" x14ac:dyDescent="0.2">
      <c r="A4754" t="s">
        <v>2342</v>
      </c>
      <c r="B4754">
        <v>364</v>
      </c>
      <c r="C4754">
        <v>434</v>
      </c>
      <c r="D4754">
        <f>C4754-B4754</f>
        <v>70</v>
      </c>
      <c r="E4754">
        <v>0.24460000000000001</v>
      </c>
      <c r="F4754">
        <v>2.6200000000000003E-4</v>
      </c>
      <c r="G4754">
        <v>42</v>
      </c>
      <c r="H4754" t="s">
        <v>46</v>
      </c>
      <c r="I4754" t="s">
        <v>2343</v>
      </c>
      <c r="J4754">
        <v>2.702</v>
      </c>
      <c r="K4754">
        <v>2</v>
      </c>
      <c r="L4754">
        <v>0</v>
      </c>
      <c r="M4754">
        <v>4</v>
      </c>
      <c r="N4754">
        <v>5</v>
      </c>
      <c r="O4754">
        <v>0</v>
      </c>
      <c r="P4754">
        <v>3</v>
      </c>
      <c r="Q4754">
        <v>2</v>
      </c>
      <c r="R4754">
        <v>2</v>
      </c>
      <c r="S4754">
        <v>9</v>
      </c>
      <c r="T4754">
        <v>2</v>
      </c>
      <c r="U4754">
        <v>2</v>
      </c>
      <c r="V4754">
        <v>2</v>
      </c>
      <c r="W4754">
        <v>0</v>
      </c>
      <c r="X4754">
        <v>3</v>
      </c>
      <c r="Y4754">
        <v>5</v>
      </c>
      <c r="Z4754">
        <v>3</v>
      </c>
      <c r="AA4754">
        <v>0</v>
      </c>
      <c r="AB4754">
        <v>2</v>
      </c>
      <c r="AC4754">
        <v>0</v>
      </c>
      <c r="AD4754">
        <v>3</v>
      </c>
      <c r="AE4754">
        <f>SUM(M4754:N4754)/SUM(K4754:AD4754)</f>
        <v>0.18367346938775511</v>
      </c>
      <c r="AF4754">
        <f>SUM(S4754,Y4754)/SUM(K4754:AD4754)</f>
        <v>0.2857142857142857</v>
      </c>
      <c r="AG4754">
        <f t="shared" si="314"/>
        <v>0.10204081632653061</v>
      </c>
      <c r="AH4754">
        <f t="shared" si="315"/>
        <v>6.1224489795918366E-2</v>
      </c>
      <c r="AI4754">
        <f t="shared" si="316"/>
        <v>0.16326530612244897</v>
      </c>
      <c r="AJ4754">
        <f t="shared" si="317"/>
        <v>0.20408163265306123</v>
      </c>
    </row>
    <row r="4755" spans="1:38" x14ac:dyDescent="0.2">
      <c r="A4755" t="s">
        <v>258</v>
      </c>
      <c r="B4755">
        <v>611</v>
      </c>
      <c r="C4755">
        <v>645</v>
      </c>
      <c r="D4755">
        <f>C4755-B4755</f>
        <v>34</v>
      </c>
      <c r="E4755">
        <v>0.25240000000000001</v>
      </c>
      <c r="F4755" s="1">
        <v>6.0000000000000002E-6</v>
      </c>
      <c r="G4755">
        <v>42</v>
      </c>
      <c r="H4755" t="s">
        <v>32</v>
      </c>
      <c r="I4755" t="s">
        <v>33</v>
      </c>
      <c r="J4755">
        <v>2.3740000000000001</v>
      </c>
      <c r="K4755">
        <v>0</v>
      </c>
      <c r="L4755">
        <v>0</v>
      </c>
      <c r="M4755">
        <v>2</v>
      </c>
      <c r="N4755">
        <v>5</v>
      </c>
      <c r="O4755">
        <v>1</v>
      </c>
      <c r="P4755">
        <v>0</v>
      </c>
      <c r="Q4755">
        <v>0</v>
      </c>
      <c r="R4755">
        <v>0</v>
      </c>
      <c r="S4755">
        <v>5</v>
      </c>
      <c r="T4755">
        <v>6</v>
      </c>
      <c r="U4755">
        <v>0</v>
      </c>
      <c r="V4755">
        <v>0</v>
      </c>
      <c r="W4755">
        <v>0</v>
      </c>
      <c r="X4755">
        <v>9</v>
      </c>
      <c r="Y4755">
        <v>5</v>
      </c>
      <c r="Z4755">
        <v>0</v>
      </c>
      <c r="AA4755">
        <v>1</v>
      </c>
      <c r="AB4755">
        <v>0</v>
      </c>
      <c r="AC4755">
        <v>0</v>
      </c>
      <c r="AD4755">
        <v>1</v>
      </c>
      <c r="AE4755">
        <f>SUM(M4755:N4755)/SUM(K4755:AD4755)</f>
        <v>0.2</v>
      </c>
      <c r="AF4755">
        <f>SUM(S4755,Y4755)/SUM(K4755:AD4755)</f>
        <v>0.2857142857142857</v>
      </c>
      <c r="AG4755">
        <f t="shared" si="314"/>
        <v>0</v>
      </c>
      <c r="AH4755">
        <f t="shared" si="315"/>
        <v>5.7142857142857141E-2</v>
      </c>
      <c r="AI4755">
        <f t="shared" si="316"/>
        <v>0.17142857142857143</v>
      </c>
      <c r="AJ4755">
        <f t="shared" si="317"/>
        <v>0.2857142857142857</v>
      </c>
    </row>
    <row r="4756" spans="1:38" x14ac:dyDescent="0.2">
      <c r="A4756" t="s">
        <v>2989</v>
      </c>
      <c r="B4756">
        <v>121</v>
      </c>
      <c r="C4756">
        <v>284</v>
      </c>
      <c r="D4756">
        <f>C4756-B4756</f>
        <v>163</v>
      </c>
      <c r="E4756">
        <v>0.13600000000000001</v>
      </c>
      <c r="F4756">
        <v>1.4120000000000001E-3</v>
      </c>
      <c r="G4756">
        <v>6</v>
      </c>
      <c r="H4756" t="s">
        <v>35</v>
      </c>
      <c r="I4756" t="s">
        <v>33</v>
      </c>
      <c r="J4756">
        <v>2.81</v>
      </c>
      <c r="K4756">
        <v>2</v>
      </c>
      <c r="L4756">
        <v>0</v>
      </c>
      <c r="M4756">
        <v>2</v>
      </c>
      <c r="N4756">
        <v>12</v>
      </c>
      <c r="O4756">
        <v>1</v>
      </c>
      <c r="P4756">
        <v>7</v>
      </c>
      <c r="Q4756">
        <v>3</v>
      </c>
      <c r="R4756">
        <v>2</v>
      </c>
      <c r="S4756">
        <v>14</v>
      </c>
      <c r="T4756">
        <v>3</v>
      </c>
      <c r="U4756">
        <v>1</v>
      </c>
      <c r="V4756">
        <v>1</v>
      </c>
      <c r="W4756">
        <v>3</v>
      </c>
      <c r="X4756">
        <v>0</v>
      </c>
      <c r="Y4756">
        <v>6</v>
      </c>
      <c r="Z4756">
        <v>5</v>
      </c>
      <c r="AA4756">
        <v>3</v>
      </c>
      <c r="AB4756">
        <v>3</v>
      </c>
      <c r="AC4756">
        <v>1</v>
      </c>
      <c r="AD4756">
        <v>1</v>
      </c>
      <c r="AE4756">
        <f>SUM(M4756:N4756)/SUM(K4756:AD4756)</f>
        <v>0.2</v>
      </c>
      <c r="AF4756">
        <f>SUM(S4756,Y4756)/SUM(K4756:AD4756)</f>
        <v>0.2857142857142857</v>
      </c>
      <c r="AG4756">
        <f t="shared" si="314"/>
        <v>0.17142857142857143</v>
      </c>
      <c r="AH4756">
        <f t="shared" si="315"/>
        <v>4.2857142857142858E-2</v>
      </c>
      <c r="AI4756">
        <f t="shared" si="316"/>
        <v>0.12857142857142856</v>
      </c>
      <c r="AJ4756">
        <f t="shared" si="317"/>
        <v>0.17142857142857143</v>
      </c>
    </row>
    <row r="4757" spans="1:38" x14ac:dyDescent="0.2">
      <c r="A4757" t="s">
        <v>806</v>
      </c>
      <c r="B4757">
        <v>151</v>
      </c>
      <c r="C4757">
        <v>211</v>
      </c>
      <c r="D4757">
        <f>C4757-B4757</f>
        <v>60</v>
      </c>
      <c r="E4757">
        <v>0.22589999999999999</v>
      </c>
      <c r="F4757">
        <v>1.2071999999999999E-2</v>
      </c>
      <c r="G4757">
        <v>30</v>
      </c>
      <c r="H4757" t="s">
        <v>46</v>
      </c>
      <c r="I4757" t="s">
        <v>33</v>
      </c>
      <c r="J4757">
        <v>2.9790000000000001</v>
      </c>
      <c r="K4757">
        <v>2</v>
      </c>
      <c r="L4757">
        <v>1</v>
      </c>
      <c r="M4757">
        <v>4</v>
      </c>
      <c r="N4757">
        <v>8</v>
      </c>
      <c r="O4757">
        <v>2</v>
      </c>
      <c r="P4757">
        <v>2</v>
      </c>
      <c r="Q4757">
        <v>1</v>
      </c>
      <c r="R4757">
        <v>2</v>
      </c>
      <c r="S4757">
        <v>11</v>
      </c>
      <c r="T4757">
        <v>4</v>
      </c>
      <c r="U4757">
        <v>4</v>
      </c>
      <c r="V4757">
        <v>2</v>
      </c>
      <c r="W4757">
        <v>1</v>
      </c>
      <c r="X4757">
        <v>3</v>
      </c>
      <c r="Y4757">
        <v>5</v>
      </c>
      <c r="Z4757">
        <v>1</v>
      </c>
      <c r="AA4757">
        <v>1</v>
      </c>
      <c r="AB4757">
        <v>1</v>
      </c>
      <c r="AC4757">
        <v>1</v>
      </c>
      <c r="AD4757">
        <v>0</v>
      </c>
      <c r="AE4757">
        <f>SUM(M4757:N4757)/SUM(K4757:AD4757)</f>
        <v>0.21428571428571427</v>
      </c>
      <c r="AF4757">
        <f>SUM(S4757,Y4757)/SUM(K4757:AD4757)</f>
        <v>0.2857142857142857</v>
      </c>
      <c r="AG4757">
        <f t="shared" si="314"/>
        <v>8.9285714285714288E-2</v>
      </c>
      <c r="AH4757">
        <f t="shared" si="315"/>
        <v>5.3571428571428568E-2</v>
      </c>
      <c r="AI4757">
        <f t="shared" si="316"/>
        <v>0.19642857142857142</v>
      </c>
      <c r="AJ4757">
        <f t="shared" si="317"/>
        <v>0.16071428571428573</v>
      </c>
    </row>
    <row r="4758" spans="1:38" x14ac:dyDescent="0.2">
      <c r="A4758" t="s">
        <v>2864</v>
      </c>
      <c r="B4758">
        <v>17</v>
      </c>
      <c r="C4758">
        <v>149</v>
      </c>
      <c r="D4758">
        <f>C4758-B4758</f>
        <v>132</v>
      </c>
      <c r="E4758">
        <v>0.26350000000000001</v>
      </c>
      <c r="F4758" s="1">
        <v>3.9999999999999998E-6</v>
      </c>
      <c r="G4758">
        <v>54</v>
      </c>
      <c r="H4758" t="s">
        <v>46</v>
      </c>
      <c r="I4758" t="s">
        <v>33</v>
      </c>
      <c r="J4758">
        <v>2.4620000000000002</v>
      </c>
      <c r="K4758">
        <v>1</v>
      </c>
      <c r="L4758">
        <v>0</v>
      </c>
      <c r="M4758">
        <v>8</v>
      </c>
      <c r="N4758">
        <v>6</v>
      </c>
      <c r="O4758">
        <v>0</v>
      </c>
      <c r="P4758">
        <v>4</v>
      </c>
      <c r="Q4758">
        <v>1</v>
      </c>
      <c r="R4758">
        <v>1</v>
      </c>
      <c r="S4758">
        <v>14</v>
      </c>
      <c r="T4758">
        <v>3</v>
      </c>
      <c r="U4758">
        <v>0</v>
      </c>
      <c r="V4758">
        <v>2</v>
      </c>
      <c r="W4758">
        <v>8</v>
      </c>
      <c r="X4758">
        <v>2</v>
      </c>
      <c r="Y4758">
        <v>4</v>
      </c>
      <c r="Z4758">
        <v>1</v>
      </c>
      <c r="AA4758">
        <v>3</v>
      </c>
      <c r="AB4758">
        <v>3</v>
      </c>
      <c r="AC4758">
        <v>0</v>
      </c>
      <c r="AD4758">
        <v>2</v>
      </c>
      <c r="AE4758">
        <f>SUM(M4758:N4758)/SUM(K4758:AD4758)</f>
        <v>0.22222222222222221</v>
      </c>
      <c r="AF4758">
        <f>SUM(S4758,Y4758)/SUM(K4758:AD4758)</f>
        <v>0.2857142857142857</v>
      </c>
      <c r="AG4758">
        <f t="shared" si="314"/>
        <v>0.20634920634920634</v>
      </c>
      <c r="AH4758">
        <f t="shared" si="315"/>
        <v>3.1746031746031744E-2</v>
      </c>
      <c r="AI4758">
        <f t="shared" si="316"/>
        <v>0.1111111111111111</v>
      </c>
      <c r="AJ4758">
        <f t="shared" si="317"/>
        <v>0.14285714285714285</v>
      </c>
    </row>
    <row r="4759" spans="1:38" x14ac:dyDescent="0.2">
      <c r="A4759" t="s">
        <v>2955</v>
      </c>
      <c r="B4759">
        <v>90</v>
      </c>
      <c r="C4759">
        <v>282</v>
      </c>
      <c r="D4759">
        <f>C4759-B4759</f>
        <v>192</v>
      </c>
      <c r="E4759">
        <v>0.157</v>
      </c>
      <c r="F4759">
        <v>1.3190000000000001E-3</v>
      </c>
      <c r="G4759">
        <v>6</v>
      </c>
      <c r="H4759" t="s">
        <v>32</v>
      </c>
      <c r="I4759" t="s">
        <v>33</v>
      </c>
      <c r="J4759">
        <v>2.3849999999999998</v>
      </c>
      <c r="K4759">
        <v>7</v>
      </c>
      <c r="L4759">
        <v>0</v>
      </c>
      <c r="M4759">
        <v>8</v>
      </c>
      <c r="N4759">
        <v>12</v>
      </c>
      <c r="O4759">
        <v>0</v>
      </c>
      <c r="P4759">
        <v>3</v>
      </c>
      <c r="Q4759">
        <v>0</v>
      </c>
      <c r="R4759">
        <v>2</v>
      </c>
      <c r="S4759">
        <v>19</v>
      </c>
      <c r="T4759">
        <v>2</v>
      </c>
      <c r="U4759">
        <v>0</v>
      </c>
      <c r="V4759">
        <v>6</v>
      </c>
      <c r="W4759">
        <v>2</v>
      </c>
      <c r="X4759">
        <v>4</v>
      </c>
      <c r="Y4759">
        <v>5</v>
      </c>
      <c r="Z4759">
        <v>9</v>
      </c>
      <c r="AA4759">
        <v>3</v>
      </c>
      <c r="AB4759">
        <v>2</v>
      </c>
      <c r="AC4759">
        <v>0</v>
      </c>
      <c r="AD4759">
        <v>0</v>
      </c>
      <c r="AE4759">
        <f>SUM(M4759:N4759)/SUM(K4759:AD4759)</f>
        <v>0.23809523809523808</v>
      </c>
      <c r="AF4759">
        <f>SUM(S4759,Y4759)/SUM(K4759:AD4759)</f>
        <v>0.2857142857142857</v>
      </c>
      <c r="AG4759">
        <f t="shared" si="314"/>
        <v>0.14285714285714285</v>
      </c>
      <c r="AH4759">
        <f t="shared" si="315"/>
        <v>0</v>
      </c>
      <c r="AI4759">
        <f t="shared" si="316"/>
        <v>7.1428571428571425E-2</v>
      </c>
      <c r="AJ4759">
        <f t="shared" si="317"/>
        <v>0.26190476190476192</v>
      </c>
    </row>
    <row r="4760" spans="1:38" x14ac:dyDescent="0.2">
      <c r="A4760" t="s">
        <v>97</v>
      </c>
      <c r="B4760">
        <v>40</v>
      </c>
      <c r="C4760">
        <v>69</v>
      </c>
      <c r="D4760">
        <f>C4760-B4760</f>
        <v>29</v>
      </c>
      <c r="E4760">
        <v>0.4476</v>
      </c>
      <c r="F4760">
        <v>8.0699999999999999E-4</v>
      </c>
      <c r="G4760">
        <v>90</v>
      </c>
      <c r="H4760" t="s">
        <v>46</v>
      </c>
      <c r="I4760" t="s">
        <v>51</v>
      </c>
      <c r="J4760">
        <v>2.629</v>
      </c>
      <c r="K4760">
        <v>3</v>
      </c>
      <c r="L4760">
        <v>0</v>
      </c>
      <c r="M4760">
        <v>1</v>
      </c>
      <c r="N4760">
        <v>6</v>
      </c>
      <c r="O4760">
        <v>0</v>
      </c>
      <c r="P4760">
        <v>0</v>
      </c>
      <c r="Q4760">
        <v>2</v>
      </c>
      <c r="R4760">
        <v>1</v>
      </c>
      <c r="S4760">
        <v>4</v>
      </c>
      <c r="T4760">
        <v>2</v>
      </c>
      <c r="U4760">
        <v>0</v>
      </c>
      <c r="V4760">
        <v>0</v>
      </c>
      <c r="W4760">
        <v>0</v>
      </c>
      <c r="X4760">
        <v>2</v>
      </c>
      <c r="Y4760">
        <v>4</v>
      </c>
      <c r="Z4760">
        <v>0</v>
      </c>
      <c r="AA4760">
        <v>0</v>
      </c>
      <c r="AB4760">
        <v>1</v>
      </c>
      <c r="AC4760">
        <v>0</v>
      </c>
      <c r="AD4760">
        <v>2</v>
      </c>
      <c r="AE4760">
        <f>SUM(M4760:N4760)/SUM(K4760:AD4760)</f>
        <v>0.25</v>
      </c>
      <c r="AF4760">
        <f>SUM(S4760,Y4760)/SUM(K4760:AD4760)</f>
        <v>0.2857142857142857</v>
      </c>
      <c r="AG4760">
        <f t="shared" si="314"/>
        <v>0.10714285714285714</v>
      </c>
      <c r="AH4760">
        <f t="shared" si="315"/>
        <v>7.1428571428571425E-2</v>
      </c>
      <c r="AI4760">
        <f t="shared" si="316"/>
        <v>0.14285714285714285</v>
      </c>
      <c r="AJ4760">
        <f t="shared" si="317"/>
        <v>0.14285714285714285</v>
      </c>
    </row>
    <row r="4761" spans="1:38" x14ac:dyDescent="0.2">
      <c r="A4761" t="s">
        <v>966</v>
      </c>
      <c r="B4761">
        <v>28</v>
      </c>
      <c r="C4761">
        <v>107</v>
      </c>
      <c r="D4761">
        <f>C4761-B4761</f>
        <v>79</v>
      </c>
      <c r="E4761">
        <v>0.2203</v>
      </c>
      <c r="F4761">
        <v>1.1083000000000001E-2</v>
      </c>
      <c r="G4761">
        <v>30</v>
      </c>
      <c r="H4761" t="s">
        <v>35</v>
      </c>
      <c r="I4761" t="s">
        <v>33</v>
      </c>
      <c r="J4761">
        <v>2.4140000000000001</v>
      </c>
      <c r="K4761">
        <v>2</v>
      </c>
      <c r="L4761">
        <v>2</v>
      </c>
      <c r="M4761">
        <v>2</v>
      </c>
      <c r="N4761">
        <v>2</v>
      </c>
      <c r="O4761">
        <v>0</v>
      </c>
      <c r="P4761">
        <v>2</v>
      </c>
      <c r="Q4761">
        <v>5</v>
      </c>
      <c r="R4761">
        <v>2</v>
      </c>
      <c r="S4761">
        <v>9</v>
      </c>
      <c r="T4761">
        <v>3</v>
      </c>
      <c r="U4761">
        <v>0</v>
      </c>
      <c r="V4761">
        <v>3</v>
      </c>
      <c r="W4761">
        <v>4</v>
      </c>
      <c r="X4761">
        <v>8</v>
      </c>
      <c r="Y4761">
        <v>8</v>
      </c>
      <c r="Z4761">
        <v>4</v>
      </c>
      <c r="AA4761">
        <v>3</v>
      </c>
      <c r="AB4761">
        <v>0</v>
      </c>
      <c r="AC4761">
        <v>0</v>
      </c>
      <c r="AD4761">
        <v>0</v>
      </c>
      <c r="AE4761">
        <f>SUM(M4761:N4761)/SUM(K4761:AD4761)</f>
        <v>6.7796610169491525E-2</v>
      </c>
      <c r="AF4761">
        <f>SUM(S4761,Y4761)/SUM(K4761:AD4761)</f>
        <v>0.28813559322033899</v>
      </c>
      <c r="AG4761">
        <f t="shared" si="314"/>
        <v>0.13559322033898305</v>
      </c>
      <c r="AH4761">
        <f t="shared" si="315"/>
        <v>0</v>
      </c>
      <c r="AI4761">
        <f t="shared" si="316"/>
        <v>8.4745762711864403E-2</v>
      </c>
      <c r="AJ4761">
        <f t="shared" si="317"/>
        <v>0.42372881355932202</v>
      </c>
    </row>
    <row r="4762" spans="1:38" x14ac:dyDescent="0.2">
      <c r="A4762" t="s">
        <v>2382</v>
      </c>
      <c r="B4762">
        <v>582</v>
      </c>
      <c r="C4762">
        <v>665</v>
      </c>
      <c r="D4762">
        <f>C4762-B4762</f>
        <v>83</v>
      </c>
      <c r="E4762">
        <v>0.21190000000000001</v>
      </c>
      <c r="F4762">
        <v>7.2430000000000003E-3</v>
      </c>
      <c r="G4762">
        <v>30</v>
      </c>
      <c r="H4762" t="s">
        <v>35</v>
      </c>
      <c r="I4762" t="s">
        <v>235</v>
      </c>
      <c r="J4762">
        <v>3</v>
      </c>
      <c r="K4762">
        <v>1</v>
      </c>
      <c r="L4762">
        <v>2</v>
      </c>
      <c r="M4762">
        <v>2</v>
      </c>
      <c r="N4762">
        <v>2</v>
      </c>
      <c r="O4762">
        <v>0</v>
      </c>
      <c r="P4762">
        <v>8</v>
      </c>
      <c r="Q4762">
        <v>4</v>
      </c>
      <c r="R4762">
        <v>2</v>
      </c>
      <c r="S4762">
        <v>11</v>
      </c>
      <c r="T4762">
        <v>4</v>
      </c>
      <c r="U4762">
        <v>0</v>
      </c>
      <c r="V4762">
        <v>2</v>
      </c>
      <c r="W4762">
        <v>3</v>
      </c>
      <c r="X4762">
        <v>1</v>
      </c>
      <c r="Y4762">
        <v>6</v>
      </c>
      <c r="Z4762">
        <v>3</v>
      </c>
      <c r="AA4762">
        <v>5</v>
      </c>
      <c r="AB4762">
        <v>1</v>
      </c>
      <c r="AC4762">
        <v>0</v>
      </c>
      <c r="AD4762">
        <v>2</v>
      </c>
      <c r="AE4762">
        <f>SUM(M4762:N4762)/SUM(K4762:AD4762)</f>
        <v>6.7796610169491525E-2</v>
      </c>
      <c r="AF4762">
        <f>SUM(S4762,Y4762)/SUM(K4762:AD4762)</f>
        <v>0.28813559322033899</v>
      </c>
      <c r="AG4762">
        <f t="shared" si="314"/>
        <v>0.20338983050847459</v>
      </c>
      <c r="AH4762">
        <f t="shared" si="315"/>
        <v>3.3898305084745763E-2</v>
      </c>
      <c r="AI4762">
        <f t="shared" si="316"/>
        <v>0.11864406779661017</v>
      </c>
      <c r="AJ4762">
        <f t="shared" si="317"/>
        <v>0.28813559322033899</v>
      </c>
    </row>
    <row r="4763" spans="1:38" x14ac:dyDescent="0.2">
      <c r="A4763" t="s">
        <v>3182</v>
      </c>
      <c r="B4763">
        <v>1042</v>
      </c>
      <c r="C4763">
        <v>1139</v>
      </c>
      <c r="D4763">
        <f>C4763-B4763</f>
        <v>97</v>
      </c>
      <c r="E4763">
        <v>0.11749999999999999</v>
      </c>
      <c r="F4763">
        <v>5.7200000000000003E-4</v>
      </c>
      <c r="G4763">
        <v>6</v>
      </c>
      <c r="H4763" t="s">
        <v>35</v>
      </c>
      <c r="I4763" t="s">
        <v>2343</v>
      </c>
      <c r="J4763">
        <v>2.4900000000000002</v>
      </c>
      <c r="K4763">
        <v>0</v>
      </c>
      <c r="L4763">
        <v>0</v>
      </c>
      <c r="M4763">
        <v>1</v>
      </c>
      <c r="N4763">
        <v>4</v>
      </c>
      <c r="O4763">
        <v>2</v>
      </c>
      <c r="P4763">
        <v>7</v>
      </c>
      <c r="Q4763">
        <v>1</v>
      </c>
      <c r="R4763">
        <v>1</v>
      </c>
      <c r="S4763">
        <v>12</v>
      </c>
      <c r="T4763">
        <v>1</v>
      </c>
      <c r="U4763">
        <v>1</v>
      </c>
      <c r="V4763">
        <v>7</v>
      </c>
      <c r="W4763">
        <v>2</v>
      </c>
      <c r="X4763">
        <v>2</v>
      </c>
      <c r="Y4763">
        <v>3</v>
      </c>
      <c r="Z4763">
        <v>5</v>
      </c>
      <c r="AA4763">
        <v>1</v>
      </c>
      <c r="AB4763">
        <v>1</v>
      </c>
      <c r="AC4763">
        <v>0</v>
      </c>
      <c r="AD4763">
        <v>1</v>
      </c>
      <c r="AE4763">
        <f>SUM(M4763:N4763)/SUM(K4763:AD4763)</f>
        <v>9.6153846153846159E-2</v>
      </c>
      <c r="AF4763">
        <f>SUM(S4763,Y4763)/SUM(K4763:AD4763)</f>
        <v>0.28846153846153844</v>
      </c>
      <c r="AG4763">
        <f t="shared" si="314"/>
        <v>0.17307692307692307</v>
      </c>
      <c r="AH4763">
        <f t="shared" si="315"/>
        <v>5.7692307692307696E-2</v>
      </c>
      <c r="AI4763">
        <f t="shared" si="316"/>
        <v>7.6923076923076927E-2</v>
      </c>
      <c r="AJ4763">
        <f t="shared" si="317"/>
        <v>0.30769230769230771</v>
      </c>
    </row>
    <row r="4764" spans="1:38" x14ac:dyDescent="0.2">
      <c r="A4764" t="s">
        <v>738</v>
      </c>
      <c r="B4764">
        <v>89</v>
      </c>
      <c r="C4764">
        <v>183</v>
      </c>
      <c r="D4764">
        <f>C4764-B4764</f>
        <v>94</v>
      </c>
      <c r="E4764">
        <v>0.25679999999999997</v>
      </c>
      <c r="F4764">
        <v>7.1299999999999998E-4</v>
      </c>
      <c r="G4764">
        <v>42</v>
      </c>
      <c r="H4764" t="s">
        <v>46</v>
      </c>
      <c r="I4764" t="s">
        <v>59</v>
      </c>
      <c r="J4764">
        <v>2.5670000000000002</v>
      </c>
      <c r="K4764">
        <v>2</v>
      </c>
      <c r="L4764">
        <v>1</v>
      </c>
      <c r="M4764">
        <v>2</v>
      </c>
      <c r="N4764">
        <v>6</v>
      </c>
      <c r="O4764">
        <v>1</v>
      </c>
      <c r="P4764">
        <v>3</v>
      </c>
      <c r="Q4764">
        <v>1</v>
      </c>
      <c r="R4764">
        <v>2</v>
      </c>
      <c r="S4764">
        <v>10</v>
      </c>
      <c r="T4764">
        <v>3</v>
      </c>
      <c r="U4764">
        <v>0</v>
      </c>
      <c r="V4764">
        <v>4</v>
      </c>
      <c r="W4764">
        <v>2</v>
      </c>
      <c r="X4764">
        <v>4</v>
      </c>
      <c r="Y4764">
        <v>5</v>
      </c>
      <c r="Z4764">
        <v>3</v>
      </c>
      <c r="AA4764">
        <v>2</v>
      </c>
      <c r="AB4764">
        <v>0</v>
      </c>
      <c r="AC4764">
        <v>1</v>
      </c>
      <c r="AD4764">
        <v>0</v>
      </c>
      <c r="AE4764">
        <f>SUM(M4764:N4764)/SUM(K4764:AD4764)</f>
        <v>0.15384615384615385</v>
      </c>
      <c r="AF4764">
        <f>SUM(S4764,Y4764)/SUM(K4764:AD4764)</f>
        <v>0.28846153846153844</v>
      </c>
      <c r="AG4764">
        <f t="shared" si="314"/>
        <v>0.13461538461538461</v>
      </c>
      <c r="AH4764">
        <f t="shared" si="315"/>
        <v>3.8461538461538464E-2</v>
      </c>
      <c r="AI4764">
        <f t="shared" si="316"/>
        <v>9.6153846153846159E-2</v>
      </c>
      <c r="AJ4764">
        <f t="shared" si="317"/>
        <v>0.28846153846153844</v>
      </c>
      <c r="AK4764">
        <v>1</v>
      </c>
      <c r="AL4764">
        <v>0</v>
      </c>
    </row>
    <row r="4765" spans="1:38" x14ac:dyDescent="0.2">
      <c r="A4765" t="s">
        <v>2459</v>
      </c>
      <c r="B4765">
        <v>426</v>
      </c>
      <c r="C4765">
        <v>477</v>
      </c>
      <c r="D4765">
        <f>C4765-B4765</f>
        <v>51</v>
      </c>
      <c r="E4765">
        <v>0.2994</v>
      </c>
      <c r="F4765">
        <v>9.2800000000000001E-4</v>
      </c>
      <c r="G4765">
        <v>54</v>
      </c>
      <c r="H4765" t="s">
        <v>35</v>
      </c>
      <c r="I4765" t="s">
        <v>33</v>
      </c>
      <c r="J4765">
        <v>3.0459999999999998</v>
      </c>
      <c r="K4765">
        <v>2</v>
      </c>
      <c r="L4765">
        <v>0</v>
      </c>
      <c r="M4765">
        <v>3</v>
      </c>
      <c r="N4765">
        <v>8</v>
      </c>
      <c r="O4765">
        <v>3</v>
      </c>
      <c r="P4765">
        <v>1</v>
      </c>
      <c r="Q4765">
        <v>0</v>
      </c>
      <c r="R4765">
        <v>3</v>
      </c>
      <c r="S4765">
        <v>9</v>
      </c>
      <c r="T4765">
        <v>4</v>
      </c>
      <c r="U4765">
        <v>0</v>
      </c>
      <c r="V4765">
        <v>2</v>
      </c>
      <c r="W4765">
        <v>0</v>
      </c>
      <c r="X4765">
        <v>3</v>
      </c>
      <c r="Y4765">
        <v>6</v>
      </c>
      <c r="Z4765">
        <v>2</v>
      </c>
      <c r="AA4765">
        <v>1</v>
      </c>
      <c r="AB4765">
        <v>2</v>
      </c>
      <c r="AC4765">
        <v>0</v>
      </c>
      <c r="AD4765">
        <v>3</v>
      </c>
      <c r="AE4765">
        <f>SUM(M4765:N4765)/SUM(K4765:AD4765)</f>
        <v>0.21153846153846154</v>
      </c>
      <c r="AF4765">
        <f>SUM(S4765,Y4765)/SUM(K4765:AD4765)</f>
        <v>0.28846153846153844</v>
      </c>
      <c r="AG4765">
        <f t="shared" si="314"/>
        <v>5.7692307692307696E-2</v>
      </c>
      <c r="AH4765">
        <f t="shared" si="315"/>
        <v>0.11538461538461539</v>
      </c>
      <c r="AI4765">
        <f t="shared" si="316"/>
        <v>0.17307692307692307</v>
      </c>
      <c r="AJ4765">
        <f t="shared" si="317"/>
        <v>0.15384615384615385</v>
      </c>
    </row>
    <row r="4766" spans="1:38" x14ac:dyDescent="0.2">
      <c r="A4766" t="s">
        <v>102</v>
      </c>
      <c r="B4766">
        <v>35</v>
      </c>
      <c r="C4766">
        <v>93</v>
      </c>
      <c r="D4766">
        <f>C4766-B4766</f>
        <v>58</v>
      </c>
      <c r="E4766">
        <v>0.19089999999999999</v>
      </c>
      <c r="F4766">
        <v>3.0400000000000002E-4</v>
      </c>
      <c r="G4766">
        <v>18</v>
      </c>
      <c r="H4766" t="s">
        <v>46</v>
      </c>
      <c r="I4766" t="s">
        <v>100</v>
      </c>
      <c r="J4766">
        <v>3.964</v>
      </c>
      <c r="K4766">
        <v>2</v>
      </c>
      <c r="L4766">
        <v>0</v>
      </c>
      <c r="M4766">
        <v>0</v>
      </c>
      <c r="N4766">
        <v>4</v>
      </c>
      <c r="O4766">
        <v>1</v>
      </c>
      <c r="P4766">
        <v>3</v>
      </c>
      <c r="Q4766">
        <v>1</v>
      </c>
      <c r="R4766">
        <v>2</v>
      </c>
      <c r="S4766">
        <v>5</v>
      </c>
      <c r="T4766">
        <v>6</v>
      </c>
      <c r="U4766">
        <v>0</v>
      </c>
      <c r="V4766">
        <v>0</v>
      </c>
      <c r="W4766">
        <v>0</v>
      </c>
      <c r="X4766">
        <v>1</v>
      </c>
      <c r="Y4766">
        <v>8</v>
      </c>
      <c r="Z4766">
        <v>4</v>
      </c>
      <c r="AA4766">
        <v>2</v>
      </c>
      <c r="AB4766">
        <v>5</v>
      </c>
      <c r="AC4766">
        <v>0</v>
      </c>
      <c r="AD4766">
        <v>1</v>
      </c>
      <c r="AE4766">
        <f>SUM(M4766:N4766)/SUM(K4766:AD4766)</f>
        <v>8.8888888888888892E-2</v>
      </c>
      <c r="AF4766">
        <f>SUM(S4766,Y4766)/SUM(K4766:AD4766)</f>
        <v>0.28888888888888886</v>
      </c>
      <c r="AG4766">
        <f t="shared" si="314"/>
        <v>0.1111111111111111</v>
      </c>
      <c r="AH4766">
        <f t="shared" si="315"/>
        <v>4.4444444444444446E-2</v>
      </c>
      <c r="AI4766">
        <f t="shared" si="316"/>
        <v>0.28888888888888886</v>
      </c>
      <c r="AJ4766">
        <f t="shared" si="317"/>
        <v>0.17777777777777778</v>
      </c>
      <c r="AK4766">
        <v>7</v>
      </c>
      <c r="AL4766">
        <v>1</v>
      </c>
    </row>
    <row r="4767" spans="1:38" x14ac:dyDescent="0.2">
      <c r="A4767" t="s">
        <v>2485</v>
      </c>
      <c r="B4767">
        <v>356</v>
      </c>
      <c r="C4767">
        <v>615</v>
      </c>
      <c r="D4767">
        <f>C4767-B4767</f>
        <v>259</v>
      </c>
      <c r="E4767">
        <v>0.21560000000000001</v>
      </c>
      <c r="F4767">
        <v>1.3358999999999999E-2</v>
      </c>
      <c r="G4767">
        <v>30</v>
      </c>
      <c r="H4767" t="s">
        <v>35</v>
      </c>
      <c r="I4767" t="s">
        <v>44</v>
      </c>
      <c r="J4767">
        <v>2.4239999999999999</v>
      </c>
      <c r="K4767">
        <v>5</v>
      </c>
      <c r="L4767">
        <v>0</v>
      </c>
      <c r="M4767">
        <v>12</v>
      </c>
      <c r="N4767">
        <v>12</v>
      </c>
      <c r="O4767">
        <v>5</v>
      </c>
      <c r="P4767">
        <v>9</v>
      </c>
      <c r="Q4767">
        <v>1</v>
      </c>
      <c r="R4767">
        <v>3</v>
      </c>
      <c r="S4767">
        <v>25</v>
      </c>
      <c r="T4767">
        <v>7</v>
      </c>
      <c r="U4767">
        <v>1</v>
      </c>
      <c r="V4767">
        <v>10</v>
      </c>
      <c r="W4767">
        <v>6</v>
      </c>
      <c r="X4767">
        <v>10</v>
      </c>
      <c r="Y4767">
        <v>12</v>
      </c>
      <c r="Z4767">
        <v>4</v>
      </c>
      <c r="AA4767">
        <v>3</v>
      </c>
      <c r="AB4767">
        <v>0</v>
      </c>
      <c r="AC4767">
        <v>1</v>
      </c>
      <c r="AD4767">
        <v>2</v>
      </c>
      <c r="AE4767">
        <f>SUM(M4767:N4767)/SUM(K4767:AD4767)</f>
        <v>0.1875</v>
      </c>
      <c r="AF4767">
        <f>SUM(S4767,Y4767)/SUM(K4767:AD4767)</f>
        <v>0.2890625</v>
      </c>
      <c r="AG4767">
        <f t="shared" si="314"/>
        <v>0.15625</v>
      </c>
      <c r="AH4767">
        <f t="shared" si="315"/>
        <v>6.25E-2</v>
      </c>
      <c r="AI4767">
        <f t="shared" si="316"/>
        <v>8.59375E-2</v>
      </c>
      <c r="AJ4767">
        <f t="shared" si="317"/>
        <v>0.21875</v>
      </c>
    </row>
    <row r="4768" spans="1:38" x14ac:dyDescent="0.2">
      <c r="A4768" t="s">
        <v>510</v>
      </c>
      <c r="B4768">
        <v>13</v>
      </c>
      <c r="C4768">
        <v>143</v>
      </c>
      <c r="D4768">
        <f>C4768-B4768</f>
        <v>130</v>
      </c>
      <c r="E4768">
        <v>0.16980000000000001</v>
      </c>
      <c r="F4768">
        <v>5.0990000000000002E-3</v>
      </c>
      <c r="G4768">
        <v>18</v>
      </c>
      <c r="H4768" t="s">
        <v>35</v>
      </c>
      <c r="I4768" t="s">
        <v>40</v>
      </c>
      <c r="J4768">
        <v>2.2549999999999999</v>
      </c>
      <c r="K4768">
        <v>3</v>
      </c>
      <c r="L4768">
        <v>0</v>
      </c>
      <c r="M4768">
        <v>4</v>
      </c>
      <c r="N4768">
        <v>9</v>
      </c>
      <c r="O4768">
        <v>1</v>
      </c>
      <c r="P4768">
        <v>5</v>
      </c>
      <c r="Q4768">
        <v>2</v>
      </c>
      <c r="R4768">
        <v>0</v>
      </c>
      <c r="S4768">
        <v>16</v>
      </c>
      <c r="T4768">
        <v>4</v>
      </c>
      <c r="U4768">
        <v>2</v>
      </c>
      <c r="V4768">
        <v>6</v>
      </c>
      <c r="W4768">
        <v>2</v>
      </c>
      <c r="X4768">
        <v>7</v>
      </c>
      <c r="Y4768">
        <v>8</v>
      </c>
      <c r="Z4768">
        <v>7</v>
      </c>
      <c r="AA4768">
        <v>3</v>
      </c>
      <c r="AB4768">
        <v>0</v>
      </c>
      <c r="AC4768">
        <v>1</v>
      </c>
      <c r="AD4768">
        <v>3</v>
      </c>
      <c r="AE4768">
        <f>SUM(M4768:N4768)/SUM(K4768:AD4768)</f>
        <v>0.15662650602409639</v>
      </c>
      <c r="AF4768">
        <f>SUM(S4768,Y4768)/SUM(K4768:AD4768)</f>
        <v>0.28915662650602408</v>
      </c>
      <c r="AG4768">
        <f t="shared" si="314"/>
        <v>0.12048192771084337</v>
      </c>
      <c r="AH4768">
        <f t="shared" si="315"/>
        <v>6.0240963855421686E-2</v>
      </c>
      <c r="AI4768">
        <f t="shared" si="316"/>
        <v>7.2289156626506021E-2</v>
      </c>
      <c r="AJ4768">
        <f t="shared" si="317"/>
        <v>0.30120481927710846</v>
      </c>
    </row>
    <row r="4769" spans="1:38" x14ac:dyDescent="0.2">
      <c r="A4769" t="s">
        <v>2489</v>
      </c>
      <c r="B4769">
        <v>7</v>
      </c>
      <c r="C4769">
        <v>115</v>
      </c>
      <c r="D4769">
        <f>C4769-B4769</f>
        <v>108</v>
      </c>
      <c r="E4769">
        <v>0.2072</v>
      </c>
      <c r="F4769">
        <v>3.9439999999999996E-3</v>
      </c>
      <c r="G4769">
        <v>30</v>
      </c>
      <c r="H4769" t="s">
        <v>46</v>
      </c>
      <c r="I4769" t="s">
        <v>49</v>
      </c>
      <c r="J4769">
        <v>3.1259999999999999</v>
      </c>
      <c r="K4769">
        <v>4</v>
      </c>
      <c r="L4769">
        <v>1</v>
      </c>
      <c r="M4769">
        <v>1</v>
      </c>
      <c r="N4769">
        <v>3</v>
      </c>
      <c r="O4769">
        <v>2</v>
      </c>
      <c r="P4769">
        <v>8</v>
      </c>
      <c r="Q4769">
        <v>4</v>
      </c>
      <c r="R4769">
        <v>0</v>
      </c>
      <c r="S4769">
        <v>11</v>
      </c>
      <c r="T4769">
        <v>3</v>
      </c>
      <c r="U4769">
        <v>1</v>
      </c>
      <c r="V4769">
        <v>5</v>
      </c>
      <c r="W4769">
        <v>0</v>
      </c>
      <c r="X4769">
        <v>3</v>
      </c>
      <c r="Y4769">
        <v>9</v>
      </c>
      <c r="Z4769">
        <v>4</v>
      </c>
      <c r="AA4769">
        <v>2</v>
      </c>
      <c r="AB4769">
        <v>6</v>
      </c>
      <c r="AC4769">
        <v>0</v>
      </c>
      <c r="AD4769">
        <v>2</v>
      </c>
      <c r="AE4769">
        <f>SUM(M4769:N4769)/SUM(K4769:AD4769)</f>
        <v>5.7971014492753624E-2</v>
      </c>
      <c r="AF4769">
        <f>SUM(S4769,Y4769)/SUM(K4769:AD4769)</f>
        <v>0.28985507246376813</v>
      </c>
      <c r="AG4769">
        <f t="shared" si="314"/>
        <v>0.17391304347826086</v>
      </c>
      <c r="AH4769">
        <f t="shared" si="315"/>
        <v>5.7971014492753624E-2</v>
      </c>
      <c r="AI4769">
        <f t="shared" si="316"/>
        <v>0.14492753623188406</v>
      </c>
      <c r="AJ4769">
        <f t="shared" si="317"/>
        <v>0.27536231884057971</v>
      </c>
      <c r="AK4769">
        <v>6</v>
      </c>
      <c r="AL4769">
        <v>0</v>
      </c>
    </row>
    <row r="4770" spans="1:38" x14ac:dyDescent="0.2">
      <c r="A4770" t="s">
        <v>2936</v>
      </c>
      <c r="B4770">
        <v>62</v>
      </c>
      <c r="C4770">
        <v>177</v>
      </c>
      <c r="D4770">
        <f>C4770-B4770</f>
        <v>115</v>
      </c>
      <c r="E4770">
        <v>0.14430000000000001</v>
      </c>
      <c r="F4770">
        <v>4.2999999999999999E-4</v>
      </c>
      <c r="G4770">
        <v>6</v>
      </c>
      <c r="H4770" t="s">
        <v>46</v>
      </c>
      <c r="I4770" t="s">
        <v>36</v>
      </c>
      <c r="J4770">
        <v>2.31</v>
      </c>
      <c r="K4770">
        <v>2</v>
      </c>
      <c r="L4770">
        <v>0</v>
      </c>
      <c r="M4770">
        <v>7</v>
      </c>
      <c r="N4770">
        <v>5</v>
      </c>
      <c r="O4770">
        <v>0</v>
      </c>
      <c r="P4770">
        <v>14</v>
      </c>
      <c r="Q4770">
        <v>0</v>
      </c>
      <c r="R4770">
        <v>1</v>
      </c>
      <c r="S4770">
        <v>13</v>
      </c>
      <c r="T4770">
        <v>3</v>
      </c>
      <c r="U4770">
        <v>0</v>
      </c>
      <c r="V4770">
        <v>8</v>
      </c>
      <c r="W4770">
        <v>0</v>
      </c>
      <c r="X4770">
        <v>4</v>
      </c>
      <c r="Y4770">
        <v>7</v>
      </c>
      <c r="Z4770">
        <v>2</v>
      </c>
      <c r="AA4770">
        <v>2</v>
      </c>
      <c r="AB4770">
        <v>1</v>
      </c>
      <c r="AC4770">
        <v>0</v>
      </c>
      <c r="AD4770">
        <v>0</v>
      </c>
      <c r="AE4770">
        <f>SUM(M4770:N4770)/SUM(K4770:AD4770)</f>
        <v>0.17391304347826086</v>
      </c>
      <c r="AF4770">
        <f>SUM(S4770,Y4770)/SUM(K4770:AD4770)</f>
        <v>0.28985507246376813</v>
      </c>
      <c r="AG4770">
        <f t="shared" si="314"/>
        <v>0.2318840579710145</v>
      </c>
      <c r="AH4770">
        <f t="shared" si="315"/>
        <v>0</v>
      </c>
      <c r="AI4770">
        <f t="shared" si="316"/>
        <v>7.2463768115942032E-2</v>
      </c>
      <c r="AJ4770">
        <f t="shared" si="317"/>
        <v>0.2318840579710145</v>
      </c>
      <c r="AK4770">
        <v>1</v>
      </c>
      <c r="AL4770">
        <v>0</v>
      </c>
    </row>
    <row r="4771" spans="1:38" x14ac:dyDescent="0.2">
      <c r="A4771" t="s">
        <v>1334</v>
      </c>
      <c r="B4771">
        <v>527</v>
      </c>
      <c r="C4771">
        <v>558</v>
      </c>
      <c r="D4771">
        <f>C4771-B4771</f>
        <v>31</v>
      </c>
      <c r="E4771">
        <v>0.16289999999999999</v>
      </c>
      <c r="F4771">
        <v>1.7700000000000001E-3</v>
      </c>
      <c r="G4771">
        <v>6</v>
      </c>
      <c r="H4771" t="s">
        <v>35</v>
      </c>
      <c r="I4771" t="s">
        <v>1335</v>
      </c>
      <c r="J4771">
        <v>2.4580000000000002</v>
      </c>
      <c r="K4771">
        <v>0</v>
      </c>
      <c r="L4771">
        <v>0</v>
      </c>
      <c r="M4771">
        <v>2</v>
      </c>
      <c r="N4771">
        <v>2</v>
      </c>
      <c r="O4771">
        <v>1</v>
      </c>
      <c r="P4771">
        <v>1</v>
      </c>
      <c r="Q4771">
        <v>3</v>
      </c>
      <c r="R4771">
        <v>1</v>
      </c>
      <c r="S4771">
        <v>4</v>
      </c>
      <c r="T4771">
        <v>2</v>
      </c>
      <c r="U4771">
        <v>2</v>
      </c>
      <c r="V4771">
        <v>0</v>
      </c>
      <c r="W4771">
        <v>0</v>
      </c>
      <c r="X4771">
        <v>5</v>
      </c>
      <c r="Y4771">
        <v>5</v>
      </c>
      <c r="Z4771">
        <v>3</v>
      </c>
      <c r="AA4771">
        <v>0</v>
      </c>
      <c r="AB4771">
        <v>0</v>
      </c>
      <c r="AC4771">
        <v>0</v>
      </c>
      <c r="AD4771">
        <v>0</v>
      </c>
      <c r="AE4771">
        <f>SUM(M4771:N4771)/SUM(K4771:AD4771)</f>
        <v>0.12903225806451613</v>
      </c>
      <c r="AF4771">
        <f>SUM(S4771,Y4771)/SUM(K4771:AD4771)</f>
        <v>0.29032258064516131</v>
      </c>
      <c r="AG4771">
        <f t="shared" si="314"/>
        <v>3.2258064516129031E-2</v>
      </c>
      <c r="AH4771">
        <f t="shared" si="315"/>
        <v>3.2258064516129031E-2</v>
      </c>
      <c r="AI4771">
        <f t="shared" si="316"/>
        <v>0.16129032258064516</v>
      </c>
      <c r="AJ4771">
        <f t="shared" si="317"/>
        <v>0.35483870967741937</v>
      </c>
    </row>
    <row r="4772" spans="1:38" x14ac:dyDescent="0.2">
      <c r="A4772" t="s">
        <v>2169</v>
      </c>
      <c r="B4772">
        <v>542</v>
      </c>
      <c r="C4772">
        <v>604</v>
      </c>
      <c r="D4772">
        <f>C4772-B4772</f>
        <v>62</v>
      </c>
      <c r="E4772">
        <v>0.23150000000000001</v>
      </c>
      <c r="F4772">
        <v>6.8499999999999995E-4</v>
      </c>
      <c r="G4772">
        <v>42</v>
      </c>
      <c r="H4772" t="s">
        <v>46</v>
      </c>
      <c r="I4772" t="s">
        <v>33</v>
      </c>
      <c r="J4772">
        <v>2.7109999999999999</v>
      </c>
      <c r="K4772">
        <v>3</v>
      </c>
      <c r="L4772">
        <v>0</v>
      </c>
      <c r="M4772">
        <v>1</v>
      </c>
      <c r="N4772">
        <v>14</v>
      </c>
      <c r="O4772">
        <v>2</v>
      </c>
      <c r="P4772">
        <v>1</v>
      </c>
      <c r="Q4772">
        <v>1</v>
      </c>
      <c r="R4772">
        <v>2</v>
      </c>
      <c r="S4772">
        <v>14</v>
      </c>
      <c r="T4772">
        <v>6</v>
      </c>
      <c r="U4772">
        <v>1</v>
      </c>
      <c r="V4772">
        <v>3</v>
      </c>
      <c r="W4772">
        <v>0</v>
      </c>
      <c r="X4772">
        <v>3</v>
      </c>
      <c r="Y4772">
        <v>4</v>
      </c>
      <c r="Z4772">
        <v>2</v>
      </c>
      <c r="AA4772">
        <v>3</v>
      </c>
      <c r="AB4772">
        <v>0</v>
      </c>
      <c r="AC4772">
        <v>1</v>
      </c>
      <c r="AD4772">
        <v>1</v>
      </c>
      <c r="AE4772">
        <f>SUM(M4772:N4772)/SUM(K4772:AD4772)</f>
        <v>0.24193548387096775</v>
      </c>
      <c r="AF4772">
        <f>SUM(S4772,Y4772)/SUM(K4772:AD4772)</f>
        <v>0.29032258064516131</v>
      </c>
      <c r="AG4772">
        <f t="shared" si="314"/>
        <v>6.4516129032258063E-2</v>
      </c>
      <c r="AH4772">
        <f t="shared" si="315"/>
        <v>6.4516129032258063E-2</v>
      </c>
      <c r="AI4772">
        <f t="shared" si="316"/>
        <v>0.14516129032258066</v>
      </c>
      <c r="AJ4772">
        <f t="shared" si="317"/>
        <v>0.19354838709677419</v>
      </c>
    </row>
    <row r="4773" spans="1:38" x14ac:dyDescent="0.2">
      <c r="A4773" t="s">
        <v>2692</v>
      </c>
      <c r="B4773">
        <v>9</v>
      </c>
      <c r="C4773">
        <v>236</v>
      </c>
      <c r="D4773">
        <f>C4773-B4773</f>
        <v>227</v>
      </c>
      <c r="E4773">
        <v>0.21690000000000001</v>
      </c>
      <c r="F4773">
        <v>2.41E-4</v>
      </c>
      <c r="G4773">
        <v>30</v>
      </c>
      <c r="H4773" t="s">
        <v>46</v>
      </c>
      <c r="I4773" t="s">
        <v>33</v>
      </c>
      <c r="J4773">
        <v>2.3919999999999999</v>
      </c>
      <c r="K4773">
        <v>6</v>
      </c>
      <c r="L4773">
        <v>0</v>
      </c>
      <c r="M4773">
        <v>8</v>
      </c>
      <c r="N4773">
        <v>10</v>
      </c>
      <c r="O4773">
        <v>0</v>
      </c>
      <c r="P4773">
        <v>5</v>
      </c>
      <c r="Q4773">
        <v>2</v>
      </c>
      <c r="R4773">
        <v>2</v>
      </c>
      <c r="S4773">
        <v>35</v>
      </c>
      <c r="T4773">
        <v>6</v>
      </c>
      <c r="U4773">
        <v>0</v>
      </c>
      <c r="V4773">
        <v>12</v>
      </c>
      <c r="W4773">
        <v>4</v>
      </c>
      <c r="X4773">
        <v>7</v>
      </c>
      <c r="Y4773">
        <v>0</v>
      </c>
      <c r="Z4773">
        <v>11</v>
      </c>
      <c r="AA4773">
        <v>7</v>
      </c>
      <c r="AB4773">
        <v>1</v>
      </c>
      <c r="AC4773">
        <v>0</v>
      </c>
      <c r="AD4773">
        <v>4</v>
      </c>
      <c r="AE4773">
        <f>SUM(M4773:N4773)/SUM(K4773:AD4773)</f>
        <v>0.15</v>
      </c>
      <c r="AF4773">
        <f>SUM(S4773,Y4773)/SUM(K4773:AD4773)</f>
        <v>0.29166666666666669</v>
      </c>
      <c r="AG4773">
        <f t="shared" si="314"/>
        <v>0.125</v>
      </c>
      <c r="AH4773">
        <f t="shared" si="315"/>
        <v>3.3333333333333333E-2</v>
      </c>
      <c r="AI4773">
        <f t="shared" si="316"/>
        <v>7.4999999999999997E-2</v>
      </c>
      <c r="AJ4773">
        <f t="shared" si="317"/>
        <v>0.32500000000000001</v>
      </c>
    </row>
    <row r="4774" spans="1:38" x14ac:dyDescent="0.2">
      <c r="A4774" t="s">
        <v>647</v>
      </c>
      <c r="B4774">
        <v>260</v>
      </c>
      <c r="C4774">
        <v>283</v>
      </c>
      <c r="D4774">
        <f>C4774-B4774</f>
        <v>23</v>
      </c>
      <c r="E4774">
        <v>0.13020000000000001</v>
      </c>
      <c r="F4774">
        <v>9.4499999999999998E-4</v>
      </c>
      <c r="G4774">
        <v>6</v>
      </c>
      <c r="H4774" t="s">
        <v>35</v>
      </c>
      <c r="I4774" t="s">
        <v>36</v>
      </c>
      <c r="J4774">
        <v>2.7789999999999999</v>
      </c>
      <c r="K4774">
        <v>0</v>
      </c>
      <c r="L4774">
        <v>0</v>
      </c>
      <c r="M4774">
        <v>1</v>
      </c>
      <c r="N4774">
        <v>4</v>
      </c>
      <c r="O4774">
        <v>1</v>
      </c>
      <c r="P4774">
        <v>0</v>
      </c>
      <c r="Q4774">
        <v>0</v>
      </c>
      <c r="R4774">
        <v>2</v>
      </c>
      <c r="S4774">
        <v>4</v>
      </c>
      <c r="T4774">
        <v>2</v>
      </c>
      <c r="U4774">
        <v>0</v>
      </c>
      <c r="V4774">
        <v>1</v>
      </c>
      <c r="W4774">
        <v>0</v>
      </c>
      <c r="X4774">
        <v>4</v>
      </c>
      <c r="Y4774">
        <v>3</v>
      </c>
      <c r="Z4774">
        <v>1</v>
      </c>
      <c r="AA4774">
        <v>0</v>
      </c>
      <c r="AB4774">
        <v>1</v>
      </c>
      <c r="AC4774">
        <v>0</v>
      </c>
      <c r="AD4774">
        <v>0</v>
      </c>
      <c r="AE4774">
        <f>SUM(M4774:N4774)/SUM(K4774:AD4774)</f>
        <v>0.20833333333333334</v>
      </c>
      <c r="AF4774">
        <f>SUM(S4774,Y4774)/SUM(K4774:AD4774)</f>
        <v>0.29166666666666669</v>
      </c>
      <c r="AG4774">
        <f t="shared" si="314"/>
        <v>0</v>
      </c>
      <c r="AH4774">
        <f t="shared" si="315"/>
        <v>4.1666666666666664E-2</v>
      </c>
      <c r="AI4774">
        <f t="shared" si="316"/>
        <v>0.20833333333333334</v>
      </c>
      <c r="AJ4774">
        <f t="shared" si="317"/>
        <v>0.25</v>
      </c>
    </row>
    <row r="4775" spans="1:38" x14ac:dyDescent="0.2">
      <c r="A4775" t="s">
        <v>1734</v>
      </c>
      <c r="B4775">
        <v>1435</v>
      </c>
      <c r="C4775">
        <v>1482</v>
      </c>
      <c r="D4775">
        <f>C4775-B4775</f>
        <v>47</v>
      </c>
      <c r="E4775">
        <v>0.1545</v>
      </c>
      <c r="F4775">
        <v>1.4E-5</v>
      </c>
      <c r="G4775">
        <v>6</v>
      </c>
      <c r="H4775" t="s">
        <v>46</v>
      </c>
      <c r="I4775" t="s">
        <v>1735</v>
      </c>
      <c r="J4775">
        <v>2.9420000000000002</v>
      </c>
      <c r="K4775">
        <v>1</v>
      </c>
      <c r="L4775">
        <v>0</v>
      </c>
      <c r="M4775">
        <v>1</v>
      </c>
      <c r="N4775">
        <v>13</v>
      </c>
      <c r="O4775">
        <v>1</v>
      </c>
      <c r="P4775">
        <v>0</v>
      </c>
      <c r="Q4775">
        <v>0</v>
      </c>
      <c r="R4775">
        <v>5</v>
      </c>
      <c r="S4775">
        <v>7</v>
      </c>
      <c r="T4775">
        <v>5</v>
      </c>
      <c r="U4775">
        <v>0</v>
      </c>
      <c r="V4775">
        <v>1</v>
      </c>
      <c r="W4775">
        <v>1</v>
      </c>
      <c r="X4775">
        <v>1</v>
      </c>
      <c r="Y4775">
        <v>7</v>
      </c>
      <c r="Z4775">
        <v>2</v>
      </c>
      <c r="AA4775">
        <v>1</v>
      </c>
      <c r="AB4775">
        <v>0</v>
      </c>
      <c r="AC4775">
        <v>1</v>
      </c>
      <c r="AD4775">
        <v>1</v>
      </c>
      <c r="AE4775">
        <f>SUM(M4775:N4775)/SUM(K4775:AD4775)</f>
        <v>0.29166666666666669</v>
      </c>
      <c r="AF4775">
        <f>SUM(S4775,Y4775)/SUM(K4775:AD4775)</f>
        <v>0.29166666666666669</v>
      </c>
      <c r="AG4775">
        <f t="shared" si="314"/>
        <v>4.1666666666666664E-2</v>
      </c>
      <c r="AH4775">
        <f t="shared" si="315"/>
        <v>6.25E-2</v>
      </c>
      <c r="AI4775">
        <f t="shared" si="316"/>
        <v>0.20833333333333334</v>
      </c>
      <c r="AJ4775">
        <f t="shared" si="317"/>
        <v>0.10416666666666667</v>
      </c>
    </row>
    <row r="4776" spans="1:38" x14ac:dyDescent="0.2">
      <c r="A4776" t="s">
        <v>2999</v>
      </c>
      <c r="B4776">
        <v>392</v>
      </c>
      <c r="C4776">
        <v>417</v>
      </c>
      <c r="D4776">
        <f>C4776-B4776</f>
        <v>25</v>
      </c>
      <c r="E4776">
        <v>0.21920000000000001</v>
      </c>
      <c r="F4776">
        <v>1.5699999999999999E-4</v>
      </c>
      <c r="G4776">
        <v>30</v>
      </c>
      <c r="H4776" t="s">
        <v>46</v>
      </c>
      <c r="I4776" t="s">
        <v>3000</v>
      </c>
      <c r="J4776">
        <v>2.4</v>
      </c>
      <c r="K4776">
        <v>0</v>
      </c>
      <c r="L4776">
        <v>0</v>
      </c>
      <c r="M4776">
        <v>1</v>
      </c>
      <c r="N4776">
        <v>6</v>
      </c>
      <c r="O4776">
        <v>0</v>
      </c>
      <c r="P4776">
        <v>0</v>
      </c>
      <c r="Q4776">
        <v>1</v>
      </c>
      <c r="R4776">
        <v>1</v>
      </c>
      <c r="S4776">
        <v>4</v>
      </c>
      <c r="T4776">
        <v>2</v>
      </c>
      <c r="U4776">
        <v>0</v>
      </c>
      <c r="V4776">
        <v>1</v>
      </c>
      <c r="W4776">
        <v>0</v>
      </c>
      <c r="X4776">
        <v>1</v>
      </c>
      <c r="Y4776">
        <v>3</v>
      </c>
      <c r="Z4776">
        <v>0</v>
      </c>
      <c r="AA4776">
        <v>1</v>
      </c>
      <c r="AB4776">
        <v>1</v>
      </c>
      <c r="AC4776">
        <v>1</v>
      </c>
      <c r="AD4776">
        <v>1</v>
      </c>
      <c r="AE4776">
        <f>SUM(M4776:N4776)/SUM(K4776:AD4776)</f>
        <v>0.29166666666666669</v>
      </c>
      <c r="AF4776">
        <f>SUM(S4776,Y4776)/SUM(K4776:AD4776)</f>
        <v>0.29166666666666669</v>
      </c>
      <c r="AG4776">
        <f t="shared" si="314"/>
        <v>0</v>
      </c>
      <c r="AH4776">
        <f t="shared" si="315"/>
        <v>8.3333333333333329E-2</v>
      </c>
      <c r="AI4776">
        <f t="shared" si="316"/>
        <v>0.16666666666666666</v>
      </c>
      <c r="AJ4776">
        <f t="shared" si="317"/>
        <v>0.16666666666666666</v>
      </c>
    </row>
    <row r="4777" spans="1:38" x14ac:dyDescent="0.2">
      <c r="A4777" t="s">
        <v>2818</v>
      </c>
      <c r="B4777">
        <v>2</v>
      </c>
      <c r="C4777">
        <v>151</v>
      </c>
      <c r="D4777">
        <f>C4777-B4777</f>
        <v>149</v>
      </c>
      <c r="E4777">
        <v>0.191</v>
      </c>
      <c r="F4777" s="1">
        <v>7.9999999999999996E-6</v>
      </c>
      <c r="G4777">
        <v>18</v>
      </c>
      <c r="H4777" t="s">
        <v>32</v>
      </c>
      <c r="I4777" t="s">
        <v>33</v>
      </c>
      <c r="J4777">
        <v>2.3620000000000001</v>
      </c>
      <c r="K4777">
        <v>3</v>
      </c>
      <c r="L4777">
        <v>0</v>
      </c>
      <c r="M4777">
        <v>6</v>
      </c>
      <c r="N4777">
        <v>15</v>
      </c>
      <c r="O4777">
        <v>4</v>
      </c>
      <c r="P4777">
        <v>6</v>
      </c>
      <c r="Q4777">
        <v>2</v>
      </c>
      <c r="R4777">
        <v>2</v>
      </c>
      <c r="S4777">
        <v>17</v>
      </c>
      <c r="T4777">
        <v>4</v>
      </c>
      <c r="U4777">
        <v>1</v>
      </c>
      <c r="V4777">
        <v>10</v>
      </c>
      <c r="W4777">
        <v>4</v>
      </c>
      <c r="X4777">
        <v>6</v>
      </c>
      <c r="Y4777">
        <v>14</v>
      </c>
      <c r="Z4777">
        <v>4</v>
      </c>
      <c r="AA4777">
        <v>3</v>
      </c>
      <c r="AB4777">
        <v>3</v>
      </c>
      <c r="AC4777">
        <v>0</v>
      </c>
      <c r="AD4777">
        <v>2</v>
      </c>
      <c r="AE4777">
        <f>SUM(M4777:N4777)/SUM(K4777:AD4777)</f>
        <v>0.19811320754716982</v>
      </c>
      <c r="AF4777">
        <f>SUM(S4777,Y4777)/SUM(K4777:AD4777)</f>
        <v>0.29245283018867924</v>
      </c>
      <c r="AG4777">
        <f t="shared" si="314"/>
        <v>0.12264150943396226</v>
      </c>
      <c r="AH4777">
        <f t="shared" si="315"/>
        <v>5.6603773584905662E-2</v>
      </c>
      <c r="AI4777">
        <f t="shared" si="316"/>
        <v>9.4339622641509441E-2</v>
      </c>
      <c r="AJ4777">
        <f t="shared" si="317"/>
        <v>0.23584905660377359</v>
      </c>
      <c r="AK4777">
        <v>2</v>
      </c>
      <c r="AL4777">
        <v>0</v>
      </c>
    </row>
    <row r="4778" spans="1:38" x14ac:dyDescent="0.2">
      <c r="A4778" t="s">
        <v>146</v>
      </c>
      <c r="B4778">
        <v>8</v>
      </c>
      <c r="C4778">
        <v>102</v>
      </c>
      <c r="D4778">
        <f>C4778-B4778</f>
        <v>94</v>
      </c>
      <c r="E4778">
        <v>0.14549999999999999</v>
      </c>
      <c r="F4778">
        <v>6.6490000000000004E-3</v>
      </c>
      <c r="G4778">
        <v>6</v>
      </c>
      <c r="H4778" t="s">
        <v>32</v>
      </c>
      <c r="I4778" t="s">
        <v>49</v>
      </c>
      <c r="J4778">
        <v>3.0529999999999999</v>
      </c>
      <c r="K4778">
        <v>2</v>
      </c>
      <c r="L4778">
        <v>0</v>
      </c>
      <c r="M4778">
        <v>1</v>
      </c>
      <c r="N4778">
        <v>2</v>
      </c>
      <c r="O4778">
        <v>1</v>
      </c>
      <c r="P4778">
        <v>8</v>
      </c>
      <c r="Q4778">
        <v>0</v>
      </c>
      <c r="R4778">
        <v>1</v>
      </c>
      <c r="S4778">
        <v>7</v>
      </c>
      <c r="T4778">
        <v>2</v>
      </c>
      <c r="U4778">
        <v>0</v>
      </c>
      <c r="V4778">
        <v>5</v>
      </c>
      <c r="W4778">
        <v>1</v>
      </c>
      <c r="X4778">
        <v>2</v>
      </c>
      <c r="Y4778">
        <v>8</v>
      </c>
      <c r="Z4778">
        <v>5</v>
      </c>
      <c r="AA4778">
        <v>1</v>
      </c>
      <c r="AB4778">
        <v>4</v>
      </c>
      <c r="AC4778">
        <v>0</v>
      </c>
      <c r="AD4778">
        <v>1</v>
      </c>
      <c r="AE4778">
        <f>SUM(M4778:N4778)/SUM(K4778:AD4778)</f>
        <v>5.8823529411764705E-2</v>
      </c>
      <c r="AF4778">
        <f>SUM(S4778,Y4778)/SUM(K4778:AD4778)</f>
        <v>0.29411764705882354</v>
      </c>
      <c r="AG4778">
        <f t="shared" si="314"/>
        <v>0.21568627450980393</v>
      </c>
      <c r="AH4778">
        <f t="shared" si="315"/>
        <v>3.9215686274509803E-2</v>
      </c>
      <c r="AI4778">
        <f t="shared" si="316"/>
        <v>0.13725490196078433</v>
      </c>
      <c r="AJ4778">
        <f t="shared" si="317"/>
        <v>0.25490196078431371</v>
      </c>
      <c r="AK4778">
        <v>10</v>
      </c>
      <c r="AL4778">
        <v>0</v>
      </c>
    </row>
    <row r="4779" spans="1:38" x14ac:dyDescent="0.2">
      <c r="A4779" t="s">
        <v>1817</v>
      </c>
      <c r="B4779">
        <v>8</v>
      </c>
      <c r="C4779">
        <v>102</v>
      </c>
      <c r="D4779">
        <f>C4779-B4779</f>
        <v>94</v>
      </c>
      <c r="E4779">
        <v>0.24840000000000001</v>
      </c>
      <c r="F4779">
        <v>0.129797</v>
      </c>
      <c r="G4779">
        <v>42</v>
      </c>
      <c r="H4779" t="s">
        <v>32</v>
      </c>
      <c r="I4779" t="s">
        <v>49</v>
      </c>
      <c r="J4779">
        <v>3.1240000000000001</v>
      </c>
      <c r="K4779">
        <v>2</v>
      </c>
      <c r="L4779">
        <v>0</v>
      </c>
      <c r="M4779">
        <v>0</v>
      </c>
      <c r="N4779">
        <v>3</v>
      </c>
      <c r="O4779">
        <v>2</v>
      </c>
      <c r="P4779">
        <v>8</v>
      </c>
      <c r="Q4779">
        <v>0</v>
      </c>
      <c r="R4779">
        <v>1</v>
      </c>
      <c r="S4779">
        <v>7</v>
      </c>
      <c r="T4779">
        <v>2</v>
      </c>
      <c r="U4779">
        <v>0</v>
      </c>
      <c r="V4779">
        <v>5</v>
      </c>
      <c r="W4779">
        <v>1</v>
      </c>
      <c r="X4779">
        <v>2</v>
      </c>
      <c r="Y4779">
        <v>8</v>
      </c>
      <c r="Z4779">
        <v>4</v>
      </c>
      <c r="AA4779">
        <v>1</v>
      </c>
      <c r="AB4779">
        <v>4</v>
      </c>
      <c r="AC4779">
        <v>0</v>
      </c>
      <c r="AD4779">
        <v>1</v>
      </c>
      <c r="AE4779">
        <f>SUM(M4779:N4779)/SUM(K4779:AD4779)</f>
        <v>5.8823529411764705E-2</v>
      </c>
      <c r="AF4779">
        <f>SUM(S4779,Y4779)/SUM(K4779:AD4779)</f>
        <v>0.29411764705882354</v>
      </c>
      <c r="AG4779">
        <f t="shared" si="314"/>
        <v>0.21568627450980393</v>
      </c>
      <c r="AH4779">
        <f t="shared" si="315"/>
        <v>5.8823529411764705E-2</v>
      </c>
      <c r="AI4779">
        <f t="shared" si="316"/>
        <v>0.13725490196078433</v>
      </c>
      <c r="AJ4779">
        <f t="shared" si="317"/>
        <v>0.23529411764705882</v>
      </c>
      <c r="AK4779">
        <v>3</v>
      </c>
      <c r="AL4779">
        <v>0</v>
      </c>
    </row>
    <row r="4780" spans="1:38" x14ac:dyDescent="0.2">
      <c r="A4780" t="s">
        <v>1536</v>
      </c>
      <c r="B4780">
        <v>36</v>
      </c>
      <c r="C4780">
        <v>136</v>
      </c>
      <c r="D4780">
        <f>C4780-B4780</f>
        <v>100</v>
      </c>
      <c r="E4780">
        <v>0.252</v>
      </c>
      <c r="F4780">
        <v>5.3999999999999998E-5</v>
      </c>
      <c r="G4780">
        <v>42</v>
      </c>
      <c r="H4780" t="s">
        <v>46</v>
      </c>
      <c r="I4780" t="s">
        <v>33</v>
      </c>
      <c r="J4780">
        <v>2.48</v>
      </c>
      <c r="K4780">
        <v>0</v>
      </c>
      <c r="L4780">
        <v>0</v>
      </c>
      <c r="M4780">
        <v>4</v>
      </c>
      <c r="N4780">
        <v>2</v>
      </c>
      <c r="O4780">
        <v>2</v>
      </c>
      <c r="P4780">
        <v>4</v>
      </c>
      <c r="Q4780">
        <v>0</v>
      </c>
      <c r="R4780">
        <v>1</v>
      </c>
      <c r="S4780">
        <v>8</v>
      </c>
      <c r="T4780">
        <v>1</v>
      </c>
      <c r="U4780">
        <v>1</v>
      </c>
      <c r="V4780">
        <v>8</v>
      </c>
      <c r="W4780">
        <v>2</v>
      </c>
      <c r="X4780">
        <v>3</v>
      </c>
      <c r="Y4780">
        <v>7</v>
      </c>
      <c r="Z4780">
        <v>3</v>
      </c>
      <c r="AA4780">
        <v>1</v>
      </c>
      <c r="AB4780">
        <v>3</v>
      </c>
      <c r="AC4780">
        <v>0</v>
      </c>
      <c r="AD4780">
        <v>1</v>
      </c>
      <c r="AE4780">
        <f>SUM(M4780:N4780)/SUM(K4780:AD4780)</f>
        <v>0.11764705882352941</v>
      </c>
      <c r="AF4780">
        <f>SUM(S4780,Y4780)/SUM(K4780:AD4780)</f>
        <v>0.29411764705882354</v>
      </c>
      <c r="AG4780">
        <f t="shared" si="314"/>
        <v>0.11764705882352941</v>
      </c>
      <c r="AH4780">
        <f t="shared" si="315"/>
        <v>5.8823529411764705E-2</v>
      </c>
      <c r="AI4780">
        <f t="shared" si="316"/>
        <v>0.11764705882352941</v>
      </c>
      <c r="AJ4780">
        <f t="shared" si="317"/>
        <v>0.29411764705882354</v>
      </c>
    </row>
    <row r="4781" spans="1:38" x14ac:dyDescent="0.2">
      <c r="A4781" t="s">
        <v>2615</v>
      </c>
      <c r="B4781">
        <v>37</v>
      </c>
      <c r="C4781">
        <v>85</v>
      </c>
      <c r="D4781">
        <f>C4781-B4781</f>
        <v>48</v>
      </c>
      <c r="E4781">
        <v>0.15479999999999999</v>
      </c>
      <c r="F4781" s="1">
        <v>9.9999999999999995E-7</v>
      </c>
      <c r="G4781">
        <v>6</v>
      </c>
      <c r="H4781" t="s">
        <v>46</v>
      </c>
      <c r="I4781" t="s">
        <v>33</v>
      </c>
      <c r="J4781">
        <v>2.7759999999999998</v>
      </c>
      <c r="K4781">
        <v>3</v>
      </c>
      <c r="L4781">
        <v>0</v>
      </c>
      <c r="M4781">
        <v>1</v>
      </c>
      <c r="N4781">
        <v>3</v>
      </c>
      <c r="O4781">
        <v>1</v>
      </c>
      <c r="P4781">
        <v>1</v>
      </c>
      <c r="Q4781">
        <v>0</v>
      </c>
      <c r="R4781">
        <v>0</v>
      </c>
      <c r="S4781">
        <v>4</v>
      </c>
      <c r="T4781">
        <v>3</v>
      </c>
      <c r="U4781">
        <v>0</v>
      </c>
      <c r="V4781">
        <v>2</v>
      </c>
      <c r="W4781">
        <v>1</v>
      </c>
      <c r="X4781">
        <v>4</v>
      </c>
      <c r="Y4781">
        <v>6</v>
      </c>
      <c r="Z4781">
        <v>0</v>
      </c>
      <c r="AA4781">
        <v>4</v>
      </c>
      <c r="AB4781">
        <v>1</v>
      </c>
      <c r="AC4781">
        <v>0</v>
      </c>
      <c r="AD4781">
        <v>0</v>
      </c>
      <c r="AE4781">
        <f>SUM(M4781:N4781)/SUM(K4781:AD4781)</f>
        <v>0.11764705882352941</v>
      </c>
      <c r="AF4781">
        <f>SUM(S4781,Y4781)/SUM(K4781:AD4781)</f>
        <v>0.29411764705882354</v>
      </c>
      <c r="AG4781">
        <f t="shared" si="314"/>
        <v>0.14705882352941177</v>
      </c>
      <c r="AH4781">
        <f t="shared" si="315"/>
        <v>2.9411764705882353E-2</v>
      </c>
      <c r="AI4781">
        <f t="shared" si="316"/>
        <v>0.11764705882352941</v>
      </c>
      <c r="AJ4781">
        <f t="shared" si="317"/>
        <v>0.29411764705882354</v>
      </c>
    </row>
    <row r="4782" spans="1:38" x14ac:dyDescent="0.2">
      <c r="A4782" t="s">
        <v>2727</v>
      </c>
      <c r="B4782">
        <v>58</v>
      </c>
      <c r="C4782">
        <v>133</v>
      </c>
      <c r="D4782">
        <f>C4782-B4782</f>
        <v>75</v>
      </c>
      <c r="E4782">
        <v>0.19209999999999999</v>
      </c>
      <c r="F4782">
        <v>4.9680000000000002E-3</v>
      </c>
      <c r="G4782">
        <v>18</v>
      </c>
      <c r="H4782" t="s">
        <v>35</v>
      </c>
      <c r="I4782" t="s">
        <v>33</v>
      </c>
      <c r="J4782">
        <v>3.133</v>
      </c>
      <c r="K4782">
        <v>0</v>
      </c>
      <c r="L4782">
        <v>0</v>
      </c>
      <c r="M4782">
        <v>4</v>
      </c>
      <c r="N4782">
        <v>2</v>
      </c>
      <c r="O4782">
        <v>2</v>
      </c>
      <c r="P4782">
        <v>2</v>
      </c>
      <c r="Q4782">
        <v>2</v>
      </c>
      <c r="R4782">
        <v>2</v>
      </c>
      <c r="S4782">
        <v>10</v>
      </c>
      <c r="T4782">
        <v>5</v>
      </c>
      <c r="U4782">
        <v>1</v>
      </c>
      <c r="V4782">
        <v>1</v>
      </c>
      <c r="W4782">
        <v>2</v>
      </c>
      <c r="X4782">
        <v>3</v>
      </c>
      <c r="Y4782">
        <v>5</v>
      </c>
      <c r="Z4782">
        <v>5</v>
      </c>
      <c r="AA4782">
        <v>2</v>
      </c>
      <c r="AB4782">
        <v>2</v>
      </c>
      <c r="AC4782">
        <v>0</v>
      </c>
      <c r="AD4782">
        <v>1</v>
      </c>
      <c r="AE4782">
        <f>SUM(M4782:N4782)/SUM(K4782:AD4782)</f>
        <v>0.11764705882352941</v>
      </c>
      <c r="AF4782">
        <f>SUM(S4782,Y4782)/SUM(K4782:AD4782)</f>
        <v>0.29411764705882354</v>
      </c>
      <c r="AG4782">
        <f t="shared" si="314"/>
        <v>7.8431372549019607E-2</v>
      </c>
      <c r="AH4782">
        <f t="shared" si="315"/>
        <v>5.8823529411764705E-2</v>
      </c>
      <c r="AI4782">
        <f t="shared" si="316"/>
        <v>0.19607843137254902</v>
      </c>
      <c r="AJ4782">
        <f t="shared" si="317"/>
        <v>0.25490196078431371</v>
      </c>
    </row>
    <row r="4783" spans="1:38" x14ac:dyDescent="0.2">
      <c r="A4783" t="s">
        <v>3241</v>
      </c>
      <c r="B4783">
        <v>23</v>
      </c>
      <c r="C4783">
        <v>297</v>
      </c>
      <c r="D4783">
        <f>C4783-B4783</f>
        <v>274</v>
      </c>
      <c r="E4783">
        <v>0.16039999999999999</v>
      </c>
      <c r="F4783">
        <v>9.4700000000000003E-4</v>
      </c>
      <c r="G4783">
        <v>6</v>
      </c>
      <c r="H4783" t="s">
        <v>35</v>
      </c>
      <c r="I4783" t="s">
        <v>410</v>
      </c>
      <c r="J4783">
        <v>2.4060000000000001</v>
      </c>
      <c r="K4783">
        <v>8</v>
      </c>
      <c r="L4783">
        <v>0</v>
      </c>
      <c r="M4783">
        <v>14</v>
      </c>
      <c r="N4783">
        <v>5</v>
      </c>
      <c r="O4783">
        <v>1</v>
      </c>
      <c r="P4783">
        <v>8</v>
      </c>
      <c r="Q4783">
        <v>1</v>
      </c>
      <c r="R4783">
        <v>1</v>
      </c>
      <c r="S4783">
        <v>27</v>
      </c>
      <c r="T4783">
        <v>1</v>
      </c>
      <c r="U4783">
        <v>1</v>
      </c>
      <c r="V4783">
        <v>8</v>
      </c>
      <c r="W4783">
        <v>7</v>
      </c>
      <c r="X4783">
        <v>3</v>
      </c>
      <c r="Y4783">
        <v>6</v>
      </c>
      <c r="Z4783">
        <v>13</v>
      </c>
      <c r="AA4783">
        <v>4</v>
      </c>
      <c r="AB4783">
        <v>2</v>
      </c>
      <c r="AC4783">
        <v>1</v>
      </c>
      <c r="AD4783">
        <v>1</v>
      </c>
      <c r="AE4783">
        <f>SUM(M4783:N4783)/SUM(K4783:AD4783)</f>
        <v>0.16964285714285715</v>
      </c>
      <c r="AF4783">
        <f>SUM(S4783,Y4783)/SUM(K4783:AD4783)</f>
        <v>0.29464285714285715</v>
      </c>
      <c r="AG4783">
        <f t="shared" si="314"/>
        <v>0.20535714285714285</v>
      </c>
      <c r="AH4783">
        <f t="shared" si="315"/>
        <v>2.6785714285714284E-2</v>
      </c>
      <c r="AI4783">
        <f t="shared" si="316"/>
        <v>4.4642857142857144E-2</v>
      </c>
      <c r="AJ4783">
        <f t="shared" si="317"/>
        <v>0.25892857142857145</v>
      </c>
    </row>
    <row r="4784" spans="1:38" x14ac:dyDescent="0.2">
      <c r="A4784" t="s">
        <v>1002</v>
      </c>
      <c r="B4784">
        <v>25</v>
      </c>
      <c r="C4784">
        <v>105</v>
      </c>
      <c r="D4784">
        <f>C4784-B4784</f>
        <v>80</v>
      </c>
      <c r="E4784">
        <v>0.28970000000000001</v>
      </c>
      <c r="F4784">
        <v>1.9300000000000001E-3</v>
      </c>
      <c r="G4784">
        <v>54</v>
      </c>
      <c r="H4784" t="s">
        <v>46</v>
      </c>
      <c r="I4784" t="s">
        <v>44</v>
      </c>
      <c r="J4784">
        <v>2.0819999999999999</v>
      </c>
      <c r="K4784">
        <v>2</v>
      </c>
      <c r="L4784">
        <v>0</v>
      </c>
      <c r="M4784">
        <v>3</v>
      </c>
      <c r="N4784">
        <v>5</v>
      </c>
      <c r="O4784">
        <v>0</v>
      </c>
      <c r="P4784">
        <v>6</v>
      </c>
      <c r="Q4784">
        <v>1</v>
      </c>
      <c r="R4784">
        <v>1</v>
      </c>
      <c r="S4784">
        <v>9</v>
      </c>
      <c r="T4784">
        <v>0</v>
      </c>
      <c r="U4784">
        <v>1</v>
      </c>
      <c r="V4784">
        <v>4</v>
      </c>
      <c r="W4784">
        <v>1</v>
      </c>
      <c r="X4784">
        <v>5</v>
      </c>
      <c r="Y4784">
        <v>4</v>
      </c>
      <c r="Z4784">
        <v>1</v>
      </c>
      <c r="AA4784">
        <v>0</v>
      </c>
      <c r="AB4784">
        <v>1</v>
      </c>
      <c r="AC4784">
        <v>0</v>
      </c>
      <c r="AD4784">
        <v>0</v>
      </c>
      <c r="AE4784">
        <f>SUM(M4784:N4784)/SUM(K4784:AD4784)</f>
        <v>0.18181818181818182</v>
      </c>
      <c r="AF4784">
        <f>SUM(S4784,Y4784)/SUM(K4784:AD4784)</f>
        <v>0.29545454545454547</v>
      </c>
      <c r="AG4784">
        <f t="shared" si="314"/>
        <v>0.20454545454545456</v>
      </c>
      <c r="AH4784">
        <f t="shared" si="315"/>
        <v>0</v>
      </c>
      <c r="AI4784">
        <f t="shared" si="316"/>
        <v>6.8181818181818177E-2</v>
      </c>
      <c r="AJ4784">
        <f t="shared" si="317"/>
        <v>0.25</v>
      </c>
      <c r="AK4784">
        <v>3</v>
      </c>
      <c r="AL4784">
        <v>2</v>
      </c>
    </row>
    <row r="4785" spans="1:38" x14ac:dyDescent="0.2">
      <c r="A4785" t="s">
        <v>2267</v>
      </c>
      <c r="B4785">
        <v>230</v>
      </c>
      <c r="C4785">
        <v>335</v>
      </c>
      <c r="D4785">
        <f>C4785-B4785</f>
        <v>105</v>
      </c>
      <c r="E4785">
        <v>0.19209999999999999</v>
      </c>
      <c r="F4785">
        <v>1.2923E-2</v>
      </c>
      <c r="G4785">
        <v>18</v>
      </c>
      <c r="H4785" t="s">
        <v>35</v>
      </c>
      <c r="I4785" t="s">
        <v>36</v>
      </c>
      <c r="J4785">
        <v>2.79</v>
      </c>
      <c r="K4785">
        <v>1</v>
      </c>
      <c r="L4785">
        <v>1</v>
      </c>
      <c r="M4785">
        <v>6</v>
      </c>
      <c r="N4785">
        <v>10</v>
      </c>
      <c r="O4785">
        <v>4</v>
      </c>
      <c r="P4785">
        <v>1</v>
      </c>
      <c r="Q4785">
        <v>2</v>
      </c>
      <c r="R4785">
        <v>3</v>
      </c>
      <c r="S4785">
        <v>18</v>
      </c>
      <c r="T4785">
        <v>7</v>
      </c>
      <c r="U4785">
        <v>2</v>
      </c>
      <c r="V4785">
        <v>3</v>
      </c>
      <c r="W4785">
        <v>4</v>
      </c>
      <c r="X4785">
        <v>3</v>
      </c>
      <c r="Y4785">
        <v>8</v>
      </c>
      <c r="Z4785">
        <v>6</v>
      </c>
      <c r="AA4785">
        <v>5</v>
      </c>
      <c r="AB4785">
        <v>0</v>
      </c>
      <c r="AC4785">
        <v>0</v>
      </c>
      <c r="AD4785">
        <v>4</v>
      </c>
      <c r="AE4785">
        <f>SUM(M4785:N4785)/SUM(K4785:AD4785)</f>
        <v>0.18181818181818182</v>
      </c>
      <c r="AF4785">
        <f>SUM(S4785,Y4785)/SUM(K4785:AD4785)</f>
        <v>0.29545454545454547</v>
      </c>
      <c r="AG4785">
        <f t="shared" si="314"/>
        <v>6.8181818181818177E-2</v>
      </c>
      <c r="AH4785">
        <f t="shared" si="315"/>
        <v>9.0909090909090912E-2</v>
      </c>
      <c r="AI4785">
        <f t="shared" si="316"/>
        <v>0.13636363636363635</v>
      </c>
      <c r="AJ4785">
        <f t="shared" si="317"/>
        <v>0.22727272727272727</v>
      </c>
    </row>
    <row r="4786" spans="1:38" x14ac:dyDescent="0.2">
      <c r="A4786" t="s">
        <v>1914</v>
      </c>
      <c r="B4786">
        <v>146</v>
      </c>
      <c r="C4786">
        <v>196</v>
      </c>
      <c r="D4786">
        <f>C4786-B4786</f>
        <v>50</v>
      </c>
      <c r="E4786">
        <v>0.21149999999999999</v>
      </c>
      <c r="F4786">
        <v>1.6098999999999999E-2</v>
      </c>
      <c r="G4786">
        <v>30</v>
      </c>
      <c r="H4786" t="s">
        <v>35</v>
      </c>
      <c r="I4786" t="s">
        <v>1271</v>
      </c>
      <c r="J4786">
        <v>2.6070000000000002</v>
      </c>
      <c r="K4786">
        <v>0</v>
      </c>
      <c r="L4786">
        <v>0</v>
      </c>
      <c r="M4786">
        <v>4</v>
      </c>
      <c r="N4786">
        <v>7</v>
      </c>
      <c r="O4786">
        <v>1</v>
      </c>
      <c r="P4786">
        <v>0</v>
      </c>
      <c r="Q4786">
        <v>1</v>
      </c>
      <c r="R4786">
        <v>2</v>
      </c>
      <c r="S4786">
        <v>10</v>
      </c>
      <c r="T4786">
        <v>5</v>
      </c>
      <c r="U4786">
        <v>0</v>
      </c>
      <c r="V4786">
        <v>1</v>
      </c>
      <c r="W4786">
        <v>0</v>
      </c>
      <c r="X4786">
        <v>3</v>
      </c>
      <c r="Y4786">
        <v>3</v>
      </c>
      <c r="Z4786">
        <v>4</v>
      </c>
      <c r="AA4786">
        <v>2</v>
      </c>
      <c r="AB4786">
        <v>0</v>
      </c>
      <c r="AC4786">
        <v>0</v>
      </c>
      <c r="AD4786">
        <v>1</v>
      </c>
      <c r="AE4786">
        <f>SUM(M4786:N4786)/SUM(K4786:AD4786)</f>
        <v>0.25</v>
      </c>
      <c r="AF4786">
        <f>SUM(S4786,Y4786)/SUM(K4786:AD4786)</f>
        <v>0.29545454545454547</v>
      </c>
      <c r="AG4786">
        <f t="shared" si="314"/>
        <v>0</v>
      </c>
      <c r="AH4786">
        <f t="shared" si="315"/>
        <v>4.5454545454545456E-2</v>
      </c>
      <c r="AI4786">
        <f t="shared" si="316"/>
        <v>0.15909090909090909</v>
      </c>
      <c r="AJ4786">
        <f t="shared" si="317"/>
        <v>0.25</v>
      </c>
    </row>
    <row r="4787" spans="1:38" x14ac:dyDescent="0.2">
      <c r="A4787" t="s">
        <v>969</v>
      </c>
      <c r="B4787">
        <v>494</v>
      </c>
      <c r="C4787">
        <v>613</v>
      </c>
      <c r="D4787">
        <f>C4787-B4787</f>
        <v>119</v>
      </c>
      <c r="E4787">
        <v>0.1195</v>
      </c>
      <c r="F4787" t="s">
        <v>644</v>
      </c>
      <c r="G4787">
        <v>6</v>
      </c>
      <c r="H4787" t="s">
        <v>46</v>
      </c>
      <c r="I4787" t="s">
        <v>970</v>
      </c>
      <c r="J4787">
        <v>3.1339999999999999</v>
      </c>
      <c r="K4787">
        <v>4</v>
      </c>
      <c r="L4787">
        <v>1</v>
      </c>
      <c r="M4787">
        <v>5</v>
      </c>
      <c r="N4787">
        <v>2</v>
      </c>
      <c r="O4787">
        <v>0</v>
      </c>
      <c r="P4787">
        <v>10</v>
      </c>
      <c r="Q4787">
        <v>0</v>
      </c>
      <c r="R4787">
        <v>1</v>
      </c>
      <c r="S4787">
        <v>14</v>
      </c>
      <c r="T4787">
        <v>4</v>
      </c>
      <c r="U4787">
        <v>1</v>
      </c>
      <c r="V4787">
        <v>1</v>
      </c>
      <c r="W4787">
        <v>2</v>
      </c>
      <c r="X4787">
        <v>2</v>
      </c>
      <c r="Y4787">
        <v>5</v>
      </c>
      <c r="Z4787">
        <v>8</v>
      </c>
      <c r="AA4787">
        <v>2</v>
      </c>
      <c r="AB4787">
        <v>2</v>
      </c>
      <c r="AC4787">
        <v>0</v>
      </c>
      <c r="AD4787">
        <v>0</v>
      </c>
      <c r="AE4787">
        <f>SUM(M4787:N4787)/SUM(K4787:AD4787)</f>
        <v>0.109375</v>
      </c>
      <c r="AF4787">
        <f>SUM(S4787,Y4787)/SUM(K4787:AD4787)</f>
        <v>0.296875</v>
      </c>
      <c r="AG4787">
        <f t="shared" si="314"/>
        <v>0.25</v>
      </c>
      <c r="AH4787">
        <f t="shared" si="315"/>
        <v>0</v>
      </c>
      <c r="AI4787">
        <f t="shared" si="316"/>
        <v>0.125</v>
      </c>
      <c r="AJ4787">
        <f t="shared" si="317"/>
        <v>0.21875</v>
      </c>
    </row>
    <row r="4788" spans="1:38" x14ac:dyDescent="0.2">
      <c r="A4788" t="s">
        <v>3066</v>
      </c>
      <c r="B4788">
        <v>34</v>
      </c>
      <c r="C4788">
        <v>110</v>
      </c>
      <c r="D4788">
        <f>C4788-B4788</f>
        <v>76</v>
      </c>
      <c r="E4788">
        <v>0.19439999999999999</v>
      </c>
      <c r="F4788" s="1">
        <v>9.9999999999999995E-7</v>
      </c>
      <c r="G4788">
        <v>18</v>
      </c>
      <c r="H4788" t="s">
        <v>46</v>
      </c>
      <c r="I4788" t="s">
        <v>49</v>
      </c>
      <c r="J4788">
        <v>3.0779999999999998</v>
      </c>
      <c r="K4788">
        <v>6</v>
      </c>
      <c r="L4788">
        <v>0</v>
      </c>
      <c r="M4788">
        <v>3</v>
      </c>
      <c r="N4788">
        <v>8</v>
      </c>
      <c r="O4788">
        <v>2</v>
      </c>
      <c r="P4788">
        <v>3</v>
      </c>
      <c r="Q4788">
        <v>1</v>
      </c>
      <c r="R4788">
        <v>1</v>
      </c>
      <c r="S4788">
        <v>13</v>
      </c>
      <c r="T4788">
        <v>4</v>
      </c>
      <c r="U4788">
        <v>1</v>
      </c>
      <c r="V4788">
        <v>1</v>
      </c>
      <c r="W4788">
        <v>2</v>
      </c>
      <c r="X4788">
        <v>4</v>
      </c>
      <c r="Y4788">
        <v>6</v>
      </c>
      <c r="Z4788">
        <v>4</v>
      </c>
      <c r="AA4788">
        <v>0</v>
      </c>
      <c r="AB4788">
        <v>4</v>
      </c>
      <c r="AC4788">
        <v>0</v>
      </c>
      <c r="AD4788">
        <v>1</v>
      </c>
      <c r="AE4788">
        <f>SUM(M4788:N4788)/SUM(K4788:AD4788)</f>
        <v>0.171875</v>
      </c>
      <c r="AF4788">
        <f>SUM(S4788,Y4788)/SUM(K4788:AD4788)</f>
        <v>0.296875</v>
      </c>
      <c r="AG4788">
        <f t="shared" si="314"/>
        <v>0.171875</v>
      </c>
      <c r="AH4788">
        <f t="shared" si="315"/>
        <v>4.6875E-2</v>
      </c>
      <c r="AI4788">
        <f t="shared" si="316"/>
        <v>0.15625</v>
      </c>
      <c r="AJ4788">
        <f t="shared" si="317"/>
        <v>0.15625</v>
      </c>
    </row>
    <row r="4789" spans="1:38" x14ac:dyDescent="0.2">
      <c r="A4789" t="s">
        <v>1845</v>
      </c>
      <c r="B4789">
        <v>292</v>
      </c>
      <c r="C4789">
        <v>373</v>
      </c>
      <c r="D4789">
        <f>C4789-B4789</f>
        <v>81</v>
      </c>
      <c r="E4789">
        <v>0.1358</v>
      </c>
      <c r="F4789">
        <v>1.8799999999999999E-4</v>
      </c>
      <c r="G4789">
        <v>6</v>
      </c>
      <c r="H4789" t="s">
        <v>46</v>
      </c>
      <c r="I4789" t="s">
        <v>36</v>
      </c>
      <c r="J4789">
        <v>2.4279999999999999</v>
      </c>
      <c r="K4789">
        <v>5</v>
      </c>
      <c r="L4789">
        <v>0</v>
      </c>
      <c r="M4789">
        <v>5</v>
      </c>
      <c r="N4789">
        <v>14</v>
      </c>
      <c r="O4789">
        <v>2</v>
      </c>
      <c r="P4789">
        <v>1</v>
      </c>
      <c r="Q4789">
        <v>0</v>
      </c>
      <c r="R4789">
        <v>2</v>
      </c>
      <c r="S4789">
        <v>16</v>
      </c>
      <c r="T4789">
        <v>4</v>
      </c>
      <c r="U4789">
        <v>0</v>
      </c>
      <c r="V4789">
        <v>4</v>
      </c>
      <c r="W4789">
        <v>0</v>
      </c>
      <c r="X4789">
        <v>3</v>
      </c>
      <c r="Y4789">
        <v>3</v>
      </c>
      <c r="Z4789">
        <v>0</v>
      </c>
      <c r="AA4789">
        <v>4</v>
      </c>
      <c r="AB4789">
        <v>0</v>
      </c>
      <c r="AC4789">
        <v>0</v>
      </c>
      <c r="AD4789">
        <v>1</v>
      </c>
      <c r="AE4789">
        <f>SUM(M4789:N4789)/SUM(K4789:AD4789)</f>
        <v>0.296875</v>
      </c>
      <c r="AF4789">
        <f>SUM(S4789,Y4789)/SUM(K4789:AD4789)</f>
        <v>0.296875</v>
      </c>
      <c r="AG4789">
        <f t="shared" si="314"/>
        <v>9.375E-2</v>
      </c>
      <c r="AH4789">
        <f t="shared" si="315"/>
        <v>4.6875E-2</v>
      </c>
      <c r="AI4789">
        <f t="shared" si="316"/>
        <v>9.375E-2</v>
      </c>
      <c r="AJ4789">
        <f t="shared" si="317"/>
        <v>0.171875</v>
      </c>
    </row>
    <row r="4790" spans="1:38" x14ac:dyDescent="0.2">
      <c r="A4790" t="s">
        <v>2074</v>
      </c>
      <c r="B4790">
        <v>10</v>
      </c>
      <c r="C4790">
        <v>65</v>
      </c>
      <c r="D4790">
        <f>C4790-B4790</f>
        <v>55</v>
      </c>
      <c r="E4790">
        <v>0.16769999999999999</v>
      </c>
      <c r="F4790">
        <v>7.2979999999999998E-3</v>
      </c>
      <c r="G4790">
        <v>18</v>
      </c>
      <c r="H4790" t="s">
        <v>46</v>
      </c>
      <c r="I4790" t="s">
        <v>49</v>
      </c>
      <c r="J4790">
        <v>3.67</v>
      </c>
      <c r="K4790">
        <v>4</v>
      </c>
      <c r="L4790">
        <v>0</v>
      </c>
      <c r="M4790">
        <v>1</v>
      </c>
      <c r="N4790">
        <v>1</v>
      </c>
      <c r="O4790">
        <v>0</v>
      </c>
      <c r="P4790">
        <v>3</v>
      </c>
      <c r="Q4790">
        <v>0</v>
      </c>
      <c r="R4790">
        <v>2</v>
      </c>
      <c r="S4790">
        <v>8</v>
      </c>
      <c r="T4790">
        <v>3</v>
      </c>
      <c r="U4790">
        <v>0</v>
      </c>
      <c r="V4790">
        <v>2</v>
      </c>
      <c r="W4790">
        <v>1</v>
      </c>
      <c r="X4790">
        <v>0</v>
      </c>
      <c r="Y4790">
        <v>3</v>
      </c>
      <c r="Z4790">
        <v>3</v>
      </c>
      <c r="AA4790">
        <v>4</v>
      </c>
      <c r="AB4790">
        <v>2</v>
      </c>
      <c r="AC4790">
        <v>0</v>
      </c>
      <c r="AD4790">
        <v>0</v>
      </c>
      <c r="AE4790">
        <f>SUM(M4790:N4790)/SUM(K4790:AD4790)</f>
        <v>5.4054054054054057E-2</v>
      </c>
      <c r="AF4790">
        <f>SUM(S4790,Y4790)/SUM(K4790:AD4790)</f>
        <v>0.29729729729729731</v>
      </c>
      <c r="AG4790">
        <f t="shared" si="314"/>
        <v>0.21621621621621623</v>
      </c>
      <c r="AH4790">
        <f t="shared" si="315"/>
        <v>0</v>
      </c>
      <c r="AI4790">
        <f t="shared" si="316"/>
        <v>0.1891891891891892</v>
      </c>
      <c r="AJ4790">
        <f t="shared" si="317"/>
        <v>0.24324324324324326</v>
      </c>
      <c r="AK4790">
        <v>3</v>
      </c>
      <c r="AL4790">
        <v>0</v>
      </c>
    </row>
    <row r="4791" spans="1:38" x14ac:dyDescent="0.2">
      <c r="A4791" t="s">
        <v>2723</v>
      </c>
      <c r="B4791">
        <v>238</v>
      </c>
      <c r="C4791">
        <v>326</v>
      </c>
      <c r="D4791">
        <f>C4791-B4791</f>
        <v>88</v>
      </c>
      <c r="E4791">
        <v>0.20119999999999999</v>
      </c>
      <c r="F4791">
        <v>0</v>
      </c>
      <c r="G4791">
        <v>30</v>
      </c>
      <c r="H4791" t="s">
        <v>35</v>
      </c>
      <c r="I4791" t="s">
        <v>44</v>
      </c>
      <c r="J4791">
        <v>2.1</v>
      </c>
      <c r="K4791">
        <v>0</v>
      </c>
      <c r="L4791">
        <v>0</v>
      </c>
      <c r="M4791">
        <v>5</v>
      </c>
      <c r="N4791">
        <v>5</v>
      </c>
      <c r="O4791">
        <v>0</v>
      </c>
      <c r="P4791">
        <v>5</v>
      </c>
      <c r="Q4791">
        <v>1</v>
      </c>
      <c r="R4791">
        <v>0</v>
      </c>
      <c r="S4791">
        <v>12</v>
      </c>
      <c r="T4791">
        <v>0</v>
      </c>
      <c r="U4791">
        <v>0</v>
      </c>
      <c r="V4791">
        <v>3</v>
      </c>
      <c r="W4791">
        <v>2</v>
      </c>
      <c r="X4791">
        <v>1</v>
      </c>
      <c r="Y4791">
        <v>2</v>
      </c>
      <c r="Z4791">
        <v>5</v>
      </c>
      <c r="AA4791">
        <v>2</v>
      </c>
      <c r="AB4791">
        <v>2</v>
      </c>
      <c r="AC4791">
        <v>0</v>
      </c>
      <c r="AD4791">
        <v>2</v>
      </c>
      <c r="AE4791">
        <f>SUM(M4791:N4791)/SUM(K4791:AD4791)</f>
        <v>0.21276595744680851</v>
      </c>
      <c r="AF4791">
        <f>SUM(S4791,Y4791)/SUM(K4791:AD4791)</f>
        <v>0.2978723404255319</v>
      </c>
      <c r="AG4791">
        <f t="shared" si="314"/>
        <v>0.14893617021276595</v>
      </c>
      <c r="AH4791">
        <f t="shared" si="315"/>
        <v>4.2553191489361701E-2</v>
      </c>
      <c r="AI4791">
        <f t="shared" si="316"/>
        <v>4.2553191489361701E-2</v>
      </c>
      <c r="AJ4791">
        <f t="shared" si="317"/>
        <v>0.25531914893617019</v>
      </c>
    </row>
    <row r="4792" spans="1:38" x14ac:dyDescent="0.2">
      <c r="A4792" t="s">
        <v>1697</v>
      </c>
      <c r="B4792">
        <v>35</v>
      </c>
      <c r="C4792">
        <v>119</v>
      </c>
      <c r="D4792">
        <f>C4792-B4792</f>
        <v>84</v>
      </c>
      <c r="E4792">
        <v>0.25030000000000002</v>
      </c>
      <c r="F4792">
        <v>1.5900000000000001E-3</v>
      </c>
      <c r="G4792">
        <v>42</v>
      </c>
      <c r="H4792" t="s">
        <v>32</v>
      </c>
      <c r="I4792" t="s">
        <v>49</v>
      </c>
      <c r="J4792">
        <v>2.9249999999999998</v>
      </c>
      <c r="K4792">
        <v>11</v>
      </c>
      <c r="L4792">
        <v>0</v>
      </c>
      <c r="M4792">
        <v>2</v>
      </c>
      <c r="N4792">
        <v>2</v>
      </c>
      <c r="O4792">
        <v>0</v>
      </c>
      <c r="P4792">
        <v>3</v>
      </c>
      <c r="Q4792">
        <v>1</v>
      </c>
      <c r="R4792">
        <v>0</v>
      </c>
      <c r="S4792">
        <v>5</v>
      </c>
      <c r="T4792">
        <v>3</v>
      </c>
      <c r="U4792">
        <v>0</v>
      </c>
      <c r="V4792">
        <v>4</v>
      </c>
      <c r="W4792">
        <v>3</v>
      </c>
      <c r="X4792">
        <v>4</v>
      </c>
      <c r="Y4792">
        <v>12</v>
      </c>
      <c r="Z4792">
        <v>0</v>
      </c>
      <c r="AA4792">
        <v>3</v>
      </c>
      <c r="AB4792">
        <v>2</v>
      </c>
      <c r="AC4792">
        <v>0</v>
      </c>
      <c r="AD4792">
        <v>2</v>
      </c>
      <c r="AE4792">
        <f>SUM(M4792:N4792)/SUM(K4792:AD4792)</f>
        <v>7.0175438596491224E-2</v>
      </c>
      <c r="AF4792">
        <f>SUM(S4792,Y4792)/SUM(K4792:AD4792)</f>
        <v>0.2982456140350877</v>
      </c>
      <c r="AG4792">
        <f t="shared" si="314"/>
        <v>0.2982456140350877</v>
      </c>
      <c r="AH4792">
        <f t="shared" si="315"/>
        <v>3.5087719298245612E-2</v>
      </c>
      <c r="AI4792">
        <f t="shared" si="316"/>
        <v>8.771929824561403E-2</v>
      </c>
      <c r="AJ4792">
        <f t="shared" si="317"/>
        <v>0.21052631578947367</v>
      </c>
      <c r="AK4792">
        <v>13</v>
      </c>
      <c r="AL4792">
        <v>4</v>
      </c>
    </row>
    <row r="4793" spans="1:38" x14ac:dyDescent="0.2">
      <c r="A4793" t="s">
        <v>680</v>
      </c>
      <c r="B4793">
        <v>472</v>
      </c>
      <c r="C4793">
        <v>530</v>
      </c>
      <c r="D4793">
        <f>C4793-B4793</f>
        <v>58</v>
      </c>
      <c r="E4793">
        <v>0.11899999999999999</v>
      </c>
      <c r="F4793">
        <v>4.5100000000000001E-4</v>
      </c>
      <c r="G4793">
        <v>6</v>
      </c>
      <c r="H4793" t="s">
        <v>46</v>
      </c>
      <c r="I4793" t="s">
        <v>33</v>
      </c>
      <c r="J4793">
        <v>3.0539999999999998</v>
      </c>
      <c r="K4793">
        <v>2</v>
      </c>
      <c r="L4793">
        <v>0</v>
      </c>
      <c r="M4793">
        <v>2</v>
      </c>
      <c r="N4793">
        <v>10</v>
      </c>
      <c r="O4793">
        <v>0</v>
      </c>
      <c r="P4793">
        <v>1</v>
      </c>
      <c r="Q4793">
        <v>1</v>
      </c>
      <c r="R4793">
        <v>4</v>
      </c>
      <c r="S4793">
        <v>10</v>
      </c>
      <c r="T4793">
        <v>8</v>
      </c>
      <c r="U4793">
        <v>0</v>
      </c>
      <c r="V4793">
        <v>3</v>
      </c>
      <c r="W4793">
        <v>0</v>
      </c>
      <c r="X4793">
        <v>4</v>
      </c>
      <c r="Y4793">
        <v>7</v>
      </c>
      <c r="Z4793">
        <v>1</v>
      </c>
      <c r="AA4793">
        <v>2</v>
      </c>
      <c r="AB4793">
        <v>2</v>
      </c>
      <c r="AC4793">
        <v>0</v>
      </c>
      <c r="AD4793">
        <v>0</v>
      </c>
      <c r="AE4793">
        <f>SUM(M4793:N4793)/SUM(K4793:AD4793)</f>
        <v>0.21052631578947367</v>
      </c>
      <c r="AF4793">
        <f>SUM(S4793,Y4793)/SUM(K4793:AD4793)</f>
        <v>0.2982456140350877</v>
      </c>
      <c r="AG4793">
        <f t="shared" si="314"/>
        <v>5.2631578947368418E-2</v>
      </c>
      <c r="AH4793">
        <f t="shared" si="315"/>
        <v>0</v>
      </c>
      <c r="AI4793">
        <f t="shared" si="316"/>
        <v>0.24561403508771928</v>
      </c>
      <c r="AJ4793">
        <f t="shared" si="317"/>
        <v>0.19298245614035087</v>
      </c>
    </row>
    <row r="4794" spans="1:38" x14ac:dyDescent="0.2">
      <c r="A4794" t="s">
        <v>1709</v>
      </c>
      <c r="B4794">
        <v>159</v>
      </c>
      <c r="C4794">
        <v>227</v>
      </c>
      <c r="D4794">
        <f>C4794-B4794</f>
        <v>68</v>
      </c>
      <c r="E4794">
        <v>0.13370000000000001</v>
      </c>
      <c r="F4794">
        <v>7.45E-4</v>
      </c>
      <c r="G4794">
        <v>6</v>
      </c>
      <c r="H4794" t="s">
        <v>35</v>
      </c>
      <c r="I4794" t="s">
        <v>44</v>
      </c>
      <c r="J4794">
        <v>2.9580000000000002</v>
      </c>
      <c r="K4794">
        <v>5</v>
      </c>
      <c r="L4794">
        <v>0</v>
      </c>
      <c r="M4794">
        <v>1</v>
      </c>
      <c r="N4794">
        <v>18</v>
      </c>
      <c r="O4794">
        <v>1</v>
      </c>
      <c r="P4794">
        <v>1</v>
      </c>
      <c r="Q4794">
        <v>0</v>
      </c>
      <c r="R4794">
        <v>3</v>
      </c>
      <c r="S4794">
        <v>12</v>
      </c>
      <c r="T4794">
        <v>7</v>
      </c>
      <c r="U4794">
        <v>0</v>
      </c>
      <c r="V4794">
        <v>2</v>
      </c>
      <c r="W4794">
        <v>0</v>
      </c>
      <c r="X4794">
        <v>4</v>
      </c>
      <c r="Y4794">
        <v>8</v>
      </c>
      <c r="Z4794">
        <v>0</v>
      </c>
      <c r="AA4794">
        <v>0</v>
      </c>
      <c r="AB4794">
        <v>4</v>
      </c>
      <c r="AC4794">
        <v>0</v>
      </c>
      <c r="AD4794">
        <v>1</v>
      </c>
      <c r="AE4794">
        <f>SUM(M4794:N4794)/SUM(K4794:AD4794)</f>
        <v>0.28358208955223879</v>
      </c>
      <c r="AF4794">
        <f>SUM(S4794,Y4794)/SUM(K4794:AD4794)</f>
        <v>0.29850746268656714</v>
      </c>
      <c r="AG4794">
        <f t="shared" si="314"/>
        <v>8.9552238805970144E-2</v>
      </c>
      <c r="AH4794">
        <f t="shared" si="315"/>
        <v>2.9850746268656716E-2</v>
      </c>
      <c r="AI4794">
        <f t="shared" si="316"/>
        <v>0.20895522388059701</v>
      </c>
      <c r="AJ4794">
        <f t="shared" si="317"/>
        <v>8.9552238805970144E-2</v>
      </c>
    </row>
    <row r="4795" spans="1:38" x14ac:dyDescent="0.2">
      <c r="A4795" t="s">
        <v>365</v>
      </c>
      <c r="B4795">
        <v>136</v>
      </c>
      <c r="C4795">
        <v>662</v>
      </c>
      <c r="D4795">
        <f>C4795-B4795</f>
        <v>526</v>
      </c>
      <c r="E4795">
        <v>0.32200000000000001</v>
      </c>
      <c r="F4795">
        <v>7.9349999999999993E-3</v>
      </c>
      <c r="G4795">
        <v>66</v>
      </c>
      <c r="H4795" t="s">
        <v>35</v>
      </c>
      <c r="I4795" t="s">
        <v>40</v>
      </c>
      <c r="J4795">
        <v>2.9</v>
      </c>
      <c r="K4795">
        <v>9</v>
      </c>
      <c r="L4795">
        <v>3</v>
      </c>
      <c r="M4795">
        <v>9</v>
      </c>
      <c r="N4795">
        <v>27</v>
      </c>
      <c r="O4795">
        <v>8</v>
      </c>
      <c r="P4795">
        <v>23</v>
      </c>
      <c r="Q4795">
        <v>4</v>
      </c>
      <c r="R4795">
        <v>7</v>
      </c>
      <c r="S4795">
        <v>51</v>
      </c>
      <c r="T4795">
        <v>17</v>
      </c>
      <c r="U4795">
        <v>2</v>
      </c>
      <c r="V4795">
        <v>13</v>
      </c>
      <c r="W4795">
        <v>8</v>
      </c>
      <c r="X4795">
        <v>10</v>
      </c>
      <c r="Y4795">
        <v>24</v>
      </c>
      <c r="Z4795">
        <v>13</v>
      </c>
      <c r="AA4795">
        <v>12</v>
      </c>
      <c r="AB4795">
        <v>6</v>
      </c>
      <c r="AC4795">
        <v>2</v>
      </c>
      <c r="AD4795">
        <v>3</v>
      </c>
      <c r="AE4795">
        <f>SUM(M4795:N4795)/SUM(K4795:AD4795)</f>
        <v>0.14342629482071714</v>
      </c>
      <c r="AF4795">
        <f>SUM(S4795,Y4795)/SUM(K4795:AD4795)</f>
        <v>0.29880478087649404</v>
      </c>
      <c r="AG4795">
        <f t="shared" si="314"/>
        <v>0.15936254980079681</v>
      </c>
      <c r="AH4795">
        <f t="shared" si="315"/>
        <v>5.1792828685258967E-2</v>
      </c>
      <c r="AI4795">
        <f t="shared" si="316"/>
        <v>0.12749003984063745</v>
      </c>
      <c r="AJ4795">
        <f t="shared" si="317"/>
        <v>0.21912350597609562</v>
      </c>
    </row>
    <row r="4796" spans="1:38" x14ac:dyDescent="0.2">
      <c r="A4796" t="s">
        <v>1941</v>
      </c>
      <c r="B4796">
        <v>7</v>
      </c>
      <c r="C4796">
        <v>32</v>
      </c>
      <c r="D4796">
        <f>C4796-B4796</f>
        <v>25</v>
      </c>
      <c r="E4796">
        <v>0.2198</v>
      </c>
      <c r="F4796">
        <v>1.1528E-2</v>
      </c>
      <c r="G4796">
        <v>30</v>
      </c>
      <c r="H4796" t="s">
        <v>35</v>
      </c>
      <c r="I4796" t="s">
        <v>44</v>
      </c>
      <c r="J4796">
        <v>3.64</v>
      </c>
      <c r="K4796">
        <v>0</v>
      </c>
      <c r="L4796">
        <v>2</v>
      </c>
      <c r="M4796">
        <v>1</v>
      </c>
      <c r="N4796">
        <v>0</v>
      </c>
      <c r="O4796">
        <v>0</v>
      </c>
      <c r="P4796">
        <v>4</v>
      </c>
      <c r="Q4796">
        <v>0</v>
      </c>
      <c r="R4796">
        <v>1</v>
      </c>
      <c r="S4796">
        <v>4</v>
      </c>
      <c r="T4796">
        <v>1</v>
      </c>
      <c r="U4796">
        <v>0</v>
      </c>
      <c r="V4796">
        <v>0</v>
      </c>
      <c r="W4796">
        <v>1</v>
      </c>
      <c r="X4796">
        <v>0</v>
      </c>
      <c r="Y4796">
        <v>2</v>
      </c>
      <c r="Z4796">
        <v>1</v>
      </c>
      <c r="AA4796">
        <v>0</v>
      </c>
      <c r="AB4796">
        <v>1</v>
      </c>
      <c r="AC4796">
        <v>0</v>
      </c>
      <c r="AD4796">
        <v>2</v>
      </c>
      <c r="AE4796">
        <f>SUM(M4796:N4796)/SUM(K4796:AD4796)</f>
        <v>0.05</v>
      </c>
      <c r="AF4796">
        <f>SUM(S4796,Y4796)/SUM(K4796:AD4796)</f>
        <v>0.3</v>
      </c>
      <c r="AG4796">
        <f t="shared" si="314"/>
        <v>0.25</v>
      </c>
      <c r="AH4796">
        <f t="shared" si="315"/>
        <v>0.1</v>
      </c>
      <c r="AI4796">
        <f t="shared" si="316"/>
        <v>0.15</v>
      </c>
      <c r="AJ4796">
        <f t="shared" si="317"/>
        <v>0.15</v>
      </c>
    </row>
    <row r="4797" spans="1:38" x14ac:dyDescent="0.2">
      <c r="A4797" t="s">
        <v>1947</v>
      </c>
      <c r="B4797">
        <v>13</v>
      </c>
      <c r="C4797">
        <v>151</v>
      </c>
      <c r="D4797">
        <f>C4797-B4797</f>
        <v>138</v>
      </c>
      <c r="E4797">
        <v>0.18379999999999999</v>
      </c>
      <c r="F4797">
        <v>3.3500000000000001E-4</v>
      </c>
      <c r="G4797">
        <v>18</v>
      </c>
      <c r="H4797" t="s">
        <v>46</v>
      </c>
      <c r="I4797" t="s">
        <v>49</v>
      </c>
      <c r="J4797">
        <v>2.2589999999999999</v>
      </c>
      <c r="K4797">
        <v>6</v>
      </c>
      <c r="L4797">
        <v>0</v>
      </c>
      <c r="M4797">
        <v>2</v>
      </c>
      <c r="N4797">
        <v>5</v>
      </c>
      <c r="O4797">
        <v>0</v>
      </c>
      <c r="P4797">
        <v>7</v>
      </c>
      <c r="Q4797">
        <v>3</v>
      </c>
      <c r="R4797">
        <v>1</v>
      </c>
      <c r="S4797">
        <v>10</v>
      </c>
      <c r="T4797">
        <v>0</v>
      </c>
      <c r="U4797">
        <v>0</v>
      </c>
      <c r="V4797">
        <v>4</v>
      </c>
      <c r="W4797">
        <v>1</v>
      </c>
      <c r="X4797">
        <v>5</v>
      </c>
      <c r="Y4797">
        <v>11</v>
      </c>
      <c r="Z4797">
        <v>8</v>
      </c>
      <c r="AA4797">
        <v>3</v>
      </c>
      <c r="AB4797">
        <v>0</v>
      </c>
      <c r="AC4797">
        <v>0</v>
      </c>
      <c r="AD4797">
        <v>4</v>
      </c>
      <c r="AE4797">
        <f>SUM(M4797:N4797)/SUM(K4797:AD4797)</f>
        <v>0.1</v>
      </c>
      <c r="AF4797">
        <f>SUM(S4797,Y4797)/SUM(K4797:AD4797)</f>
        <v>0.3</v>
      </c>
      <c r="AG4797">
        <f t="shared" si="314"/>
        <v>0.2</v>
      </c>
      <c r="AH4797">
        <f t="shared" si="315"/>
        <v>5.7142857142857141E-2</v>
      </c>
      <c r="AI4797">
        <f t="shared" si="316"/>
        <v>1.4285714285714285E-2</v>
      </c>
      <c r="AJ4797">
        <f t="shared" si="317"/>
        <v>0.32857142857142857</v>
      </c>
      <c r="AK4797">
        <v>3</v>
      </c>
      <c r="AL4797">
        <v>0</v>
      </c>
    </row>
    <row r="4798" spans="1:38" x14ac:dyDescent="0.2">
      <c r="A4798" t="s">
        <v>1282</v>
      </c>
      <c r="B4798">
        <v>281</v>
      </c>
      <c r="C4798">
        <v>346</v>
      </c>
      <c r="D4798">
        <f>C4798-B4798</f>
        <v>65</v>
      </c>
      <c r="E4798">
        <v>0.1961</v>
      </c>
      <c r="F4798">
        <v>1.493E-3</v>
      </c>
      <c r="G4798">
        <v>18</v>
      </c>
      <c r="H4798" t="s">
        <v>35</v>
      </c>
      <c r="I4798" t="s">
        <v>33</v>
      </c>
      <c r="J4798">
        <v>3.194</v>
      </c>
      <c r="K4798">
        <v>2</v>
      </c>
      <c r="L4798">
        <v>0</v>
      </c>
      <c r="M4798">
        <v>2</v>
      </c>
      <c r="N4798">
        <v>4</v>
      </c>
      <c r="O4798">
        <v>1</v>
      </c>
      <c r="P4798">
        <v>3</v>
      </c>
      <c r="Q4798">
        <v>1</v>
      </c>
      <c r="R4798">
        <v>2</v>
      </c>
      <c r="S4798">
        <v>8</v>
      </c>
      <c r="T4798">
        <v>7</v>
      </c>
      <c r="U4798">
        <v>0</v>
      </c>
      <c r="V4798">
        <v>2</v>
      </c>
      <c r="W4798">
        <v>2</v>
      </c>
      <c r="X4798">
        <v>4</v>
      </c>
      <c r="Y4798">
        <v>7</v>
      </c>
      <c r="Z4798">
        <v>1</v>
      </c>
      <c r="AA4798">
        <v>0</v>
      </c>
      <c r="AB4798">
        <v>2</v>
      </c>
      <c r="AC4798">
        <v>0</v>
      </c>
      <c r="AD4798">
        <v>2</v>
      </c>
      <c r="AE4798">
        <f>SUM(M4798:N4798)/SUM(K4798:AD4798)</f>
        <v>0.12</v>
      </c>
      <c r="AF4798">
        <f>SUM(S4798,Y4798)/SUM(K4798:AD4798)</f>
        <v>0.3</v>
      </c>
      <c r="AG4798">
        <f t="shared" si="314"/>
        <v>0.14000000000000001</v>
      </c>
      <c r="AH4798">
        <f t="shared" si="315"/>
        <v>0.06</v>
      </c>
      <c r="AI4798">
        <f t="shared" si="316"/>
        <v>0.22</v>
      </c>
      <c r="AJ4798">
        <f t="shared" si="317"/>
        <v>0.16</v>
      </c>
    </row>
    <row r="4799" spans="1:38" x14ac:dyDescent="0.2">
      <c r="A4799" t="s">
        <v>1235</v>
      </c>
      <c r="B4799">
        <v>23</v>
      </c>
      <c r="C4799">
        <v>99</v>
      </c>
      <c r="D4799">
        <f>C4799-B4799</f>
        <v>76</v>
      </c>
      <c r="E4799">
        <v>0.1177</v>
      </c>
      <c r="F4799">
        <v>4.3300000000000001E-4</v>
      </c>
      <c r="G4799">
        <v>6</v>
      </c>
      <c r="H4799" t="s">
        <v>35</v>
      </c>
      <c r="I4799" t="s">
        <v>36</v>
      </c>
      <c r="J4799">
        <v>2.29</v>
      </c>
      <c r="K4799">
        <v>2</v>
      </c>
      <c r="L4799">
        <v>0</v>
      </c>
      <c r="M4799">
        <v>5</v>
      </c>
      <c r="N4799">
        <v>3</v>
      </c>
      <c r="O4799">
        <v>0</v>
      </c>
      <c r="P4799">
        <v>2</v>
      </c>
      <c r="Q4799">
        <v>2</v>
      </c>
      <c r="R4799">
        <v>2</v>
      </c>
      <c r="S4799">
        <v>7</v>
      </c>
      <c r="T4799">
        <v>0</v>
      </c>
      <c r="U4799">
        <v>1</v>
      </c>
      <c r="V4799">
        <v>3</v>
      </c>
      <c r="W4799">
        <v>1</v>
      </c>
      <c r="X4799">
        <v>2</v>
      </c>
      <c r="Y4799">
        <v>5</v>
      </c>
      <c r="Z4799">
        <v>2</v>
      </c>
      <c r="AA4799">
        <v>2</v>
      </c>
      <c r="AB4799">
        <v>1</v>
      </c>
      <c r="AC4799">
        <v>0</v>
      </c>
      <c r="AD4799">
        <v>0</v>
      </c>
      <c r="AE4799">
        <f>SUM(M4799:N4799)/SUM(K4799:AD4799)</f>
        <v>0.2</v>
      </c>
      <c r="AF4799">
        <f>SUM(S4799,Y4799)/SUM(K4799:AD4799)</f>
        <v>0.3</v>
      </c>
      <c r="AG4799">
        <f t="shared" si="314"/>
        <v>0.125</v>
      </c>
      <c r="AH4799">
        <f t="shared" si="315"/>
        <v>0</v>
      </c>
      <c r="AI4799">
        <f t="shared" si="316"/>
        <v>0.1</v>
      </c>
      <c r="AJ4799">
        <f t="shared" si="317"/>
        <v>0.27500000000000002</v>
      </c>
    </row>
    <row r="4800" spans="1:38" x14ac:dyDescent="0.2">
      <c r="A4800" t="s">
        <v>844</v>
      </c>
      <c r="B4800">
        <v>264</v>
      </c>
      <c r="C4800">
        <v>504</v>
      </c>
      <c r="D4800">
        <f>C4800-B4800</f>
        <v>240</v>
      </c>
      <c r="E4800">
        <v>0.2606</v>
      </c>
      <c r="F4800">
        <v>5.8E-4</v>
      </c>
      <c r="G4800">
        <v>42</v>
      </c>
      <c r="H4800" t="s">
        <v>46</v>
      </c>
      <c r="I4800" t="s">
        <v>33</v>
      </c>
      <c r="J4800">
        <v>2.319</v>
      </c>
      <c r="K4800">
        <v>2</v>
      </c>
      <c r="L4800">
        <v>0</v>
      </c>
      <c r="M4800">
        <v>5</v>
      </c>
      <c r="N4800">
        <v>14</v>
      </c>
      <c r="O4800">
        <v>1</v>
      </c>
      <c r="P4800">
        <v>10</v>
      </c>
      <c r="Q4800">
        <v>4</v>
      </c>
      <c r="R4800">
        <v>2</v>
      </c>
      <c r="S4800">
        <v>23</v>
      </c>
      <c r="T4800">
        <v>3</v>
      </c>
      <c r="U4800">
        <v>1</v>
      </c>
      <c r="V4800">
        <v>4</v>
      </c>
      <c r="W4800">
        <v>5</v>
      </c>
      <c r="X4800">
        <v>2</v>
      </c>
      <c r="Y4800">
        <v>5</v>
      </c>
      <c r="Z4800">
        <v>5</v>
      </c>
      <c r="AA4800">
        <v>1</v>
      </c>
      <c r="AB4800">
        <v>1</v>
      </c>
      <c r="AC4800">
        <v>0</v>
      </c>
      <c r="AD4800">
        <v>5</v>
      </c>
      <c r="AE4800">
        <f>SUM(M4800:N4800)/SUM(K4800:AD4800)</f>
        <v>0.20430107526881722</v>
      </c>
      <c r="AF4800">
        <f>SUM(S4800,Y4800)/SUM(K4800:AD4800)</f>
        <v>0.30107526881720431</v>
      </c>
      <c r="AG4800">
        <f t="shared" si="314"/>
        <v>0.18279569892473119</v>
      </c>
      <c r="AH4800">
        <f t="shared" si="315"/>
        <v>6.4516129032258063E-2</v>
      </c>
      <c r="AI4800">
        <f t="shared" si="316"/>
        <v>7.5268817204301078E-2</v>
      </c>
      <c r="AJ4800">
        <f t="shared" si="317"/>
        <v>0.17204301075268819</v>
      </c>
    </row>
    <row r="4801" spans="1:38" x14ac:dyDescent="0.2">
      <c r="A4801" t="s">
        <v>269</v>
      </c>
      <c r="B4801">
        <v>12</v>
      </c>
      <c r="C4801">
        <v>166</v>
      </c>
      <c r="D4801">
        <f>C4801-B4801</f>
        <v>154</v>
      </c>
      <c r="E4801">
        <v>0.2109</v>
      </c>
      <c r="F4801">
        <v>1.2110000000000001E-3</v>
      </c>
      <c r="G4801">
        <v>30</v>
      </c>
      <c r="H4801" t="s">
        <v>35</v>
      </c>
      <c r="I4801" t="s">
        <v>40</v>
      </c>
      <c r="J4801">
        <v>2.2490000000000001</v>
      </c>
      <c r="K4801">
        <v>1</v>
      </c>
      <c r="L4801">
        <v>1</v>
      </c>
      <c r="M4801">
        <v>7</v>
      </c>
      <c r="N4801">
        <v>8</v>
      </c>
      <c r="O4801">
        <v>1</v>
      </c>
      <c r="P4801">
        <v>14</v>
      </c>
      <c r="Q4801">
        <v>0</v>
      </c>
      <c r="R4801">
        <v>1</v>
      </c>
      <c r="S4801">
        <v>11</v>
      </c>
      <c r="T4801">
        <v>0</v>
      </c>
      <c r="U4801">
        <v>0</v>
      </c>
      <c r="V4801">
        <v>2</v>
      </c>
      <c r="W4801">
        <v>3</v>
      </c>
      <c r="X4801">
        <v>4</v>
      </c>
      <c r="Y4801">
        <v>14</v>
      </c>
      <c r="Z4801">
        <v>5</v>
      </c>
      <c r="AA4801">
        <v>7</v>
      </c>
      <c r="AB4801">
        <v>1</v>
      </c>
      <c r="AC4801">
        <v>0</v>
      </c>
      <c r="AD4801">
        <v>3</v>
      </c>
      <c r="AE4801">
        <f>SUM(M4801:N4801)/SUM(K4801:AD4801)</f>
        <v>0.18072289156626506</v>
      </c>
      <c r="AF4801">
        <f>SUM(S4801,Y4801)/SUM(K4801:AD4801)</f>
        <v>0.30120481927710846</v>
      </c>
      <c r="AG4801">
        <f t="shared" si="314"/>
        <v>0.21686746987951808</v>
      </c>
      <c r="AH4801">
        <f t="shared" si="315"/>
        <v>4.8192771084337352E-2</v>
      </c>
      <c r="AI4801">
        <f t="shared" si="316"/>
        <v>2.4096385542168676E-2</v>
      </c>
      <c r="AJ4801">
        <f t="shared" si="317"/>
        <v>0.2289156626506024</v>
      </c>
      <c r="AK4801">
        <v>30</v>
      </c>
      <c r="AL4801">
        <v>1</v>
      </c>
    </row>
    <row r="4802" spans="1:38" x14ac:dyDescent="0.2">
      <c r="A4802" t="s">
        <v>2901</v>
      </c>
      <c r="B4802">
        <v>62</v>
      </c>
      <c r="C4802">
        <v>195</v>
      </c>
      <c r="D4802">
        <f>C4802-B4802</f>
        <v>133</v>
      </c>
      <c r="E4802">
        <v>0.15040000000000001</v>
      </c>
      <c r="F4802">
        <v>5.8E-4</v>
      </c>
      <c r="G4802">
        <v>6</v>
      </c>
      <c r="H4802" t="s">
        <v>35</v>
      </c>
      <c r="I4802" t="s">
        <v>49</v>
      </c>
      <c r="J4802">
        <v>2.4790000000000001</v>
      </c>
      <c r="K4802">
        <v>2</v>
      </c>
      <c r="L4802">
        <v>0</v>
      </c>
      <c r="M4802">
        <v>7</v>
      </c>
      <c r="N4802">
        <v>5</v>
      </c>
      <c r="O4802">
        <v>0</v>
      </c>
      <c r="P4802">
        <v>4</v>
      </c>
      <c r="Q4802">
        <v>0</v>
      </c>
      <c r="R4802">
        <v>2</v>
      </c>
      <c r="S4802">
        <v>16</v>
      </c>
      <c r="T4802">
        <v>1</v>
      </c>
      <c r="U4802">
        <v>3</v>
      </c>
      <c r="V4802">
        <v>5</v>
      </c>
      <c r="W4802">
        <v>3</v>
      </c>
      <c r="X4802">
        <v>1</v>
      </c>
      <c r="Y4802">
        <v>3</v>
      </c>
      <c r="Z4802">
        <v>1</v>
      </c>
      <c r="AA4802">
        <v>7</v>
      </c>
      <c r="AB4802">
        <v>1</v>
      </c>
      <c r="AC4802">
        <v>0</v>
      </c>
      <c r="AD4802">
        <v>2</v>
      </c>
      <c r="AE4802">
        <f>SUM(M4802:N4802)/SUM(K4802:AD4802)</f>
        <v>0.19047619047619047</v>
      </c>
      <c r="AF4802">
        <f>SUM(S4802,Y4802)/SUM(K4802:AD4802)</f>
        <v>0.30158730158730157</v>
      </c>
      <c r="AG4802">
        <f t="shared" si="314"/>
        <v>0.14285714285714285</v>
      </c>
      <c r="AH4802">
        <f t="shared" si="315"/>
        <v>3.1746031746031744E-2</v>
      </c>
      <c r="AI4802">
        <f t="shared" si="316"/>
        <v>0.1111111111111111</v>
      </c>
      <c r="AJ4802">
        <f t="shared" si="317"/>
        <v>0.22222222222222221</v>
      </c>
    </row>
    <row r="4803" spans="1:38" x14ac:dyDescent="0.2">
      <c r="A4803" t="s">
        <v>2557</v>
      </c>
      <c r="B4803">
        <v>5</v>
      </c>
      <c r="C4803">
        <v>84</v>
      </c>
      <c r="D4803">
        <f>C4803-B4803</f>
        <v>79</v>
      </c>
      <c r="E4803">
        <v>0.2021</v>
      </c>
      <c r="F4803">
        <v>1.145E-3</v>
      </c>
      <c r="G4803">
        <v>30</v>
      </c>
      <c r="H4803" t="s">
        <v>35</v>
      </c>
      <c r="I4803" t="s">
        <v>51</v>
      </c>
      <c r="J4803">
        <v>3.2189999999999999</v>
      </c>
      <c r="K4803">
        <v>2</v>
      </c>
      <c r="L4803">
        <v>0</v>
      </c>
      <c r="M4803">
        <v>1</v>
      </c>
      <c r="N4803">
        <v>7</v>
      </c>
      <c r="O4803">
        <v>5</v>
      </c>
      <c r="P4803">
        <v>5</v>
      </c>
      <c r="Q4803">
        <v>1</v>
      </c>
      <c r="R4803">
        <v>3</v>
      </c>
      <c r="S4803">
        <v>8</v>
      </c>
      <c r="T4803">
        <v>4</v>
      </c>
      <c r="U4803">
        <v>1</v>
      </c>
      <c r="V4803">
        <v>2</v>
      </c>
      <c r="W4803">
        <v>1</v>
      </c>
      <c r="X4803">
        <v>3</v>
      </c>
      <c r="Y4803">
        <v>8</v>
      </c>
      <c r="Z4803">
        <v>1</v>
      </c>
      <c r="AA4803">
        <v>0</v>
      </c>
      <c r="AB4803">
        <v>1</v>
      </c>
      <c r="AC4803">
        <v>0</v>
      </c>
      <c r="AD4803">
        <v>0</v>
      </c>
      <c r="AE4803">
        <f>SUM(M4803:N4803)/SUM(K4803:AD4803)</f>
        <v>0.15094339622641509</v>
      </c>
      <c r="AF4803">
        <f>SUM(S4803,Y4803)/SUM(K4803:AD4803)</f>
        <v>0.30188679245283018</v>
      </c>
      <c r="AG4803">
        <f t="shared" ref="AG4803:AG4866" si="318">SUM(P4803,K4803,W4803)/SUM(K4803:AD4803)</f>
        <v>0.15094339622641509</v>
      </c>
      <c r="AH4803">
        <f t="shared" ref="AH4803:AH4866" si="319">SUM(AC4803,AD4803,O4803)/SUM(K4803:AD4803)</f>
        <v>9.4339622641509441E-2</v>
      </c>
      <c r="AI4803">
        <f t="shared" ref="AI4803:AI4866" si="320">SUM(R4803,T4803,AB4803,U4803)/SUM(K4803:AD4803)</f>
        <v>0.16981132075471697</v>
      </c>
      <c r="AJ4803">
        <f t="shared" ref="AJ4803:AJ4866" si="321">SUM(Q4803,X4803,V4803,AA4803,Z4803,L4803)/SUM(K4803:AD4803)</f>
        <v>0.13207547169811321</v>
      </c>
    </row>
    <row r="4804" spans="1:38" x14ac:dyDescent="0.2">
      <c r="A4804" t="s">
        <v>2647</v>
      </c>
      <c r="B4804">
        <v>269</v>
      </c>
      <c r="C4804">
        <v>320</v>
      </c>
      <c r="D4804">
        <f>C4804-B4804</f>
        <v>51</v>
      </c>
      <c r="E4804">
        <v>0.19500000000000001</v>
      </c>
      <c r="F4804">
        <v>2.8730000000000001E-3</v>
      </c>
      <c r="G4804">
        <v>18</v>
      </c>
      <c r="H4804" t="s">
        <v>35</v>
      </c>
      <c r="I4804" t="s">
        <v>33</v>
      </c>
      <c r="J4804">
        <v>3.2189999999999999</v>
      </c>
      <c r="K4804">
        <v>1</v>
      </c>
      <c r="L4804">
        <v>1</v>
      </c>
      <c r="M4804">
        <v>1</v>
      </c>
      <c r="N4804">
        <v>3</v>
      </c>
      <c r="O4804">
        <v>0</v>
      </c>
      <c r="P4804">
        <v>3</v>
      </c>
      <c r="Q4804">
        <v>1</v>
      </c>
      <c r="R4804">
        <v>2</v>
      </c>
      <c r="S4804">
        <v>6</v>
      </c>
      <c r="T4804">
        <v>5</v>
      </c>
      <c r="U4804">
        <v>1</v>
      </c>
      <c r="V4804">
        <v>0</v>
      </c>
      <c r="W4804">
        <v>1</v>
      </c>
      <c r="X4804">
        <v>4</v>
      </c>
      <c r="Y4804">
        <v>7</v>
      </c>
      <c r="Z4804">
        <v>4</v>
      </c>
      <c r="AA4804">
        <v>2</v>
      </c>
      <c r="AB4804">
        <v>1</v>
      </c>
      <c r="AC4804">
        <v>0</v>
      </c>
      <c r="AD4804">
        <v>0</v>
      </c>
      <c r="AE4804">
        <f>SUM(M4804:N4804)/SUM(K4804:AD4804)</f>
        <v>9.3023255813953487E-2</v>
      </c>
      <c r="AF4804">
        <f>SUM(S4804,Y4804)/SUM(K4804:AD4804)</f>
        <v>0.30232558139534882</v>
      </c>
      <c r="AG4804">
        <f t="shared" si="318"/>
        <v>0.11627906976744186</v>
      </c>
      <c r="AH4804">
        <f t="shared" si="319"/>
        <v>0</v>
      </c>
      <c r="AI4804">
        <f t="shared" si="320"/>
        <v>0.20930232558139536</v>
      </c>
      <c r="AJ4804">
        <f t="shared" si="321"/>
        <v>0.27906976744186046</v>
      </c>
    </row>
    <row r="4805" spans="1:38" x14ac:dyDescent="0.2">
      <c r="A4805" t="s">
        <v>1069</v>
      </c>
      <c r="B4805">
        <v>82</v>
      </c>
      <c r="C4805">
        <v>137</v>
      </c>
      <c r="D4805">
        <f>C4805-B4805</f>
        <v>55</v>
      </c>
      <c r="E4805">
        <v>0.1406</v>
      </c>
      <c r="F4805">
        <v>4.35E-4</v>
      </c>
      <c r="G4805">
        <v>6</v>
      </c>
      <c r="H4805" t="s">
        <v>35</v>
      </c>
      <c r="I4805" t="s">
        <v>40</v>
      </c>
      <c r="J4805">
        <v>2.4849999999999999</v>
      </c>
      <c r="K4805">
        <v>2</v>
      </c>
      <c r="L4805">
        <v>0</v>
      </c>
      <c r="M4805">
        <v>2</v>
      </c>
      <c r="N4805">
        <v>2</v>
      </c>
      <c r="O4805">
        <v>2</v>
      </c>
      <c r="P4805">
        <v>2</v>
      </c>
      <c r="Q4805">
        <v>1</v>
      </c>
      <c r="R4805">
        <v>0</v>
      </c>
      <c r="S4805">
        <v>7</v>
      </c>
      <c r="T4805">
        <v>1</v>
      </c>
      <c r="U4805">
        <v>0</v>
      </c>
      <c r="V4805">
        <v>5</v>
      </c>
      <c r="W4805">
        <v>1</v>
      </c>
      <c r="X4805">
        <v>1</v>
      </c>
      <c r="Y4805">
        <v>3</v>
      </c>
      <c r="Z4805">
        <v>2</v>
      </c>
      <c r="AA4805">
        <v>1</v>
      </c>
      <c r="AB4805">
        <v>1</v>
      </c>
      <c r="AC4805">
        <v>0</v>
      </c>
      <c r="AD4805">
        <v>0</v>
      </c>
      <c r="AE4805">
        <f>SUM(M4805:N4805)/SUM(K4805:AD4805)</f>
        <v>0.12121212121212122</v>
      </c>
      <c r="AF4805">
        <f>SUM(S4805,Y4805)/SUM(K4805:AD4805)</f>
        <v>0.30303030303030304</v>
      </c>
      <c r="AG4805">
        <f t="shared" si="318"/>
        <v>0.15151515151515152</v>
      </c>
      <c r="AH4805">
        <f t="shared" si="319"/>
        <v>6.0606060606060608E-2</v>
      </c>
      <c r="AI4805">
        <f t="shared" si="320"/>
        <v>6.0606060606060608E-2</v>
      </c>
      <c r="AJ4805">
        <f t="shared" si="321"/>
        <v>0.30303030303030304</v>
      </c>
    </row>
    <row r="4806" spans="1:38" x14ac:dyDescent="0.2">
      <c r="A4806" t="s">
        <v>2134</v>
      </c>
      <c r="B4806">
        <v>17</v>
      </c>
      <c r="C4806">
        <v>66</v>
      </c>
      <c r="D4806">
        <f>C4806-B4806</f>
        <v>49</v>
      </c>
      <c r="E4806">
        <v>0.2571</v>
      </c>
      <c r="F4806">
        <v>2.6478000000000002E-2</v>
      </c>
      <c r="G4806">
        <v>42</v>
      </c>
      <c r="H4806" t="s">
        <v>35</v>
      </c>
      <c r="I4806" t="s">
        <v>33</v>
      </c>
      <c r="J4806">
        <v>2.552</v>
      </c>
      <c r="K4806">
        <v>1</v>
      </c>
      <c r="L4806">
        <v>1</v>
      </c>
      <c r="M4806">
        <v>2</v>
      </c>
      <c r="N4806">
        <v>2</v>
      </c>
      <c r="O4806">
        <v>1</v>
      </c>
      <c r="P4806">
        <v>4</v>
      </c>
      <c r="Q4806">
        <v>4</v>
      </c>
      <c r="R4806">
        <v>0</v>
      </c>
      <c r="S4806">
        <v>4</v>
      </c>
      <c r="T4806">
        <v>1</v>
      </c>
      <c r="U4806">
        <v>1</v>
      </c>
      <c r="V4806">
        <v>0</v>
      </c>
      <c r="W4806">
        <v>2</v>
      </c>
      <c r="X4806">
        <v>0</v>
      </c>
      <c r="Y4806">
        <v>6</v>
      </c>
      <c r="Z4806">
        <v>1</v>
      </c>
      <c r="AA4806">
        <v>3</v>
      </c>
      <c r="AB4806">
        <v>0</v>
      </c>
      <c r="AC4806">
        <v>0</v>
      </c>
      <c r="AD4806">
        <v>0</v>
      </c>
      <c r="AE4806">
        <f>SUM(M4806:N4806)/SUM(K4806:AD4806)</f>
        <v>0.12121212121212122</v>
      </c>
      <c r="AF4806">
        <f>SUM(S4806,Y4806)/SUM(K4806:AD4806)</f>
        <v>0.30303030303030304</v>
      </c>
      <c r="AG4806">
        <f t="shared" si="318"/>
        <v>0.21212121212121213</v>
      </c>
      <c r="AH4806">
        <f t="shared" si="319"/>
        <v>3.0303030303030304E-2</v>
      </c>
      <c r="AI4806">
        <f t="shared" si="320"/>
        <v>6.0606060606060608E-2</v>
      </c>
      <c r="AJ4806">
        <f t="shared" si="321"/>
        <v>0.27272727272727271</v>
      </c>
    </row>
    <row r="4807" spans="1:38" x14ac:dyDescent="0.2">
      <c r="A4807" t="s">
        <v>1385</v>
      </c>
      <c r="B4807">
        <v>229</v>
      </c>
      <c r="C4807">
        <v>267</v>
      </c>
      <c r="D4807">
        <f>C4807-B4807</f>
        <v>38</v>
      </c>
      <c r="E4807">
        <v>0.31119999999999998</v>
      </c>
      <c r="F4807">
        <v>2.9742999999999999E-2</v>
      </c>
      <c r="G4807">
        <v>66</v>
      </c>
      <c r="H4807" t="s">
        <v>35</v>
      </c>
      <c r="I4807" t="s">
        <v>40</v>
      </c>
      <c r="J4807">
        <v>2.4420000000000002</v>
      </c>
      <c r="K4807">
        <v>1</v>
      </c>
      <c r="L4807">
        <v>0</v>
      </c>
      <c r="M4807">
        <v>3</v>
      </c>
      <c r="N4807">
        <v>7</v>
      </c>
      <c r="O4807">
        <v>0</v>
      </c>
      <c r="P4807">
        <v>1</v>
      </c>
      <c r="Q4807">
        <v>0</v>
      </c>
      <c r="R4807">
        <v>1</v>
      </c>
      <c r="S4807">
        <v>5</v>
      </c>
      <c r="T4807">
        <v>0</v>
      </c>
      <c r="U4807">
        <v>1</v>
      </c>
      <c r="V4807">
        <v>2</v>
      </c>
      <c r="W4807">
        <v>1</v>
      </c>
      <c r="X4807">
        <v>0</v>
      </c>
      <c r="Y4807">
        <v>5</v>
      </c>
      <c r="Z4807">
        <v>0</v>
      </c>
      <c r="AA4807">
        <v>2</v>
      </c>
      <c r="AB4807">
        <v>3</v>
      </c>
      <c r="AC4807">
        <v>0</v>
      </c>
      <c r="AD4807">
        <v>1</v>
      </c>
      <c r="AE4807">
        <f>SUM(M4807:N4807)/SUM(K4807:AD4807)</f>
        <v>0.30303030303030304</v>
      </c>
      <c r="AF4807">
        <f>SUM(S4807,Y4807)/SUM(K4807:AD4807)</f>
        <v>0.30303030303030304</v>
      </c>
      <c r="AG4807">
        <f t="shared" si="318"/>
        <v>9.0909090909090912E-2</v>
      </c>
      <c r="AH4807">
        <f t="shared" si="319"/>
        <v>3.0303030303030304E-2</v>
      </c>
      <c r="AI4807">
        <f t="shared" si="320"/>
        <v>0.15151515151515152</v>
      </c>
      <c r="AJ4807">
        <f t="shared" si="321"/>
        <v>0.12121212121212122</v>
      </c>
    </row>
    <row r="4808" spans="1:38" x14ac:dyDescent="0.2">
      <c r="A4808" t="s">
        <v>152</v>
      </c>
      <c r="B4808">
        <v>23</v>
      </c>
      <c r="C4808">
        <v>174</v>
      </c>
      <c r="D4808">
        <f>C4808-B4808</f>
        <v>151</v>
      </c>
      <c r="E4808">
        <v>0.15570000000000001</v>
      </c>
      <c r="F4808">
        <v>3.1700000000000001E-4</v>
      </c>
      <c r="G4808">
        <v>6</v>
      </c>
      <c r="H4808" t="s">
        <v>46</v>
      </c>
      <c r="I4808" t="s">
        <v>38</v>
      </c>
      <c r="J4808">
        <v>2.6970000000000001</v>
      </c>
      <c r="K4808">
        <v>5</v>
      </c>
      <c r="L4808">
        <v>0</v>
      </c>
      <c r="M4808">
        <v>8</v>
      </c>
      <c r="N4808">
        <v>5</v>
      </c>
      <c r="O4808">
        <v>3</v>
      </c>
      <c r="P4808">
        <v>9</v>
      </c>
      <c r="Q4808">
        <v>3</v>
      </c>
      <c r="R4808">
        <v>1</v>
      </c>
      <c r="S4808">
        <v>13</v>
      </c>
      <c r="T4808">
        <v>5</v>
      </c>
      <c r="U4808">
        <v>0</v>
      </c>
      <c r="V4808">
        <v>3</v>
      </c>
      <c r="W4808">
        <v>4</v>
      </c>
      <c r="X4808">
        <v>3</v>
      </c>
      <c r="Y4808">
        <v>14</v>
      </c>
      <c r="Z4808">
        <v>5</v>
      </c>
      <c r="AA4808">
        <v>3</v>
      </c>
      <c r="AB4808">
        <v>2</v>
      </c>
      <c r="AC4808">
        <v>0</v>
      </c>
      <c r="AD4808">
        <v>3</v>
      </c>
      <c r="AE4808">
        <f>SUM(M4808:N4808)/SUM(K4808:AD4808)</f>
        <v>0.14606741573033707</v>
      </c>
      <c r="AF4808">
        <f>SUM(S4808,Y4808)/SUM(K4808:AD4808)</f>
        <v>0.30337078651685395</v>
      </c>
      <c r="AG4808">
        <f t="shared" si="318"/>
        <v>0.20224719101123595</v>
      </c>
      <c r="AH4808">
        <f t="shared" si="319"/>
        <v>6.741573033707865E-2</v>
      </c>
      <c r="AI4808">
        <f t="shared" si="320"/>
        <v>8.98876404494382E-2</v>
      </c>
      <c r="AJ4808">
        <f t="shared" si="321"/>
        <v>0.19101123595505617</v>
      </c>
    </row>
    <row r="4809" spans="1:38" x14ac:dyDescent="0.2">
      <c r="A4809" t="s">
        <v>500</v>
      </c>
      <c r="B4809">
        <v>594</v>
      </c>
      <c r="C4809">
        <v>679</v>
      </c>
      <c r="D4809">
        <f>C4809-B4809</f>
        <v>85</v>
      </c>
      <c r="E4809">
        <v>0.30180000000000001</v>
      </c>
      <c r="F4809">
        <v>7.2999999999999999E-5</v>
      </c>
      <c r="G4809">
        <v>54</v>
      </c>
      <c r="H4809" t="s">
        <v>35</v>
      </c>
      <c r="I4809" t="s">
        <v>33</v>
      </c>
      <c r="J4809">
        <v>2.9609999999999999</v>
      </c>
      <c r="K4809">
        <v>2</v>
      </c>
      <c r="L4809">
        <v>1</v>
      </c>
      <c r="M4809">
        <v>4</v>
      </c>
      <c r="N4809">
        <v>2</v>
      </c>
      <c r="O4809">
        <v>1</v>
      </c>
      <c r="P4809">
        <v>2</v>
      </c>
      <c r="Q4809">
        <v>1</v>
      </c>
      <c r="R4809">
        <v>3</v>
      </c>
      <c r="S4809">
        <v>9</v>
      </c>
      <c r="T4809">
        <v>2</v>
      </c>
      <c r="U4809">
        <v>1</v>
      </c>
      <c r="V4809">
        <v>5</v>
      </c>
      <c r="W4809">
        <v>5</v>
      </c>
      <c r="X4809">
        <v>1</v>
      </c>
      <c r="Y4809">
        <v>8</v>
      </c>
      <c r="Z4809">
        <v>2</v>
      </c>
      <c r="AA4809">
        <v>2</v>
      </c>
      <c r="AB4809">
        <v>3</v>
      </c>
      <c r="AC4809">
        <v>0</v>
      </c>
      <c r="AD4809">
        <v>2</v>
      </c>
      <c r="AE4809">
        <f>SUM(M4809:N4809)/SUM(K4809:AD4809)</f>
        <v>0.10714285714285714</v>
      </c>
      <c r="AF4809">
        <f>SUM(S4809,Y4809)/SUM(K4809:AD4809)</f>
        <v>0.30357142857142855</v>
      </c>
      <c r="AG4809">
        <f t="shared" si="318"/>
        <v>0.16071428571428573</v>
      </c>
      <c r="AH4809">
        <f t="shared" si="319"/>
        <v>5.3571428571428568E-2</v>
      </c>
      <c r="AI4809">
        <f t="shared" si="320"/>
        <v>0.16071428571428573</v>
      </c>
      <c r="AJ4809">
        <f t="shared" si="321"/>
        <v>0.21428571428571427</v>
      </c>
    </row>
    <row r="4810" spans="1:38" x14ac:dyDescent="0.2">
      <c r="A4810" t="s">
        <v>330</v>
      </c>
      <c r="B4810">
        <v>161</v>
      </c>
      <c r="C4810">
        <v>367</v>
      </c>
      <c r="D4810">
        <f>C4810-B4810</f>
        <v>206</v>
      </c>
      <c r="E4810">
        <v>0.2205</v>
      </c>
      <c r="F4810">
        <v>4.4700000000000002E-4</v>
      </c>
      <c r="G4810">
        <v>30</v>
      </c>
      <c r="H4810" t="s">
        <v>35</v>
      </c>
      <c r="I4810" t="s">
        <v>51</v>
      </c>
      <c r="J4810">
        <v>2.456</v>
      </c>
      <c r="K4810">
        <v>4</v>
      </c>
      <c r="L4810">
        <v>0</v>
      </c>
      <c r="M4810">
        <v>8</v>
      </c>
      <c r="N4810">
        <v>18</v>
      </c>
      <c r="O4810">
        <v>2</v>
      </c>
      <c r="P4810">
        <v>2</v>
      </c>
      <c r="Q4810">
        <v>2</v>
      </c>
      <c r="R4810">
        <v>2</v>
      </c>
      <c r="S4810">
        <v>23</v>
      </c>
      <c r="T4810">
        <v>3</v>
      </c>
      <c r="U4810">
        <v>0</v>
      </c>
      <c r="V4810">
        <v>4</v>
      </c>
      <c r="W4810">
        <v>2</v>
      </c>
      <c r="X4810">
        <v>4</v>
      </c>
      <c r="Y4810">
        <v>11</v>
      </c>
      <c r="Z4810">
        <v>10</v>
      </c>
      <c r="AA4810">
        <v>6</v>
      </c>
      <c r="AB4810">
        <v>6</v>
      </c>
      <c r="AC4810">
        <v>0</v>
      </c>
      <c r="AD4810">
        <v>5</v>
      </c>
      <c r="AE4810">
        <f>SUM(M4810:N4810)/SUM(K4810:AD4810)</f>
        <v>0.23214285714285715</v>
      </c>
      <c r="AF4810">
        <f>SUM(S4810,Y4810)/SUM(K4810:AD4810)</f>
        <v>0.30357142857142855</v>
      </c>
      <c r="AG4810">
        <f t="shared" si="318"/>
        <v>7.1428571428571425E-2</v>
      </c>
      <c r="AH4810">
        <f t="shared" si="319"/>
        <v>6.25E-2</v>
      </c>
      <c r="AI4810">
        <f t="shared" si="320"/>
        <v>9.8214285714285712E-2</v>
      </c>
      <c r="AJ4810">
        <f t="shared" si="321"/>
        <v>0.23214285714285715</v>
      </c>
    </row>
    <row r="4811" spans="1:38" x14ac:dyDescent="0.2">
      <c r="A4811" t="s">
        <v>828</v>
      </c>
      <c r="B4811">
        <v>322</v>
      </c>
      <c r="C4811">
        <v>345</v>
      </c>
      <c r="D4811">
        <f>C4811-B4811</f>
        <v>23</v>
      </c>
      <c r="E4811">
        <v>0.28110000000000002</v>
      </c>
      <c r="F4811">
        <v>5.5000000000000002E-5</v>
      </c>
      <c r="G4811">
        <v>54</v>
      </c>
      <c r="H4811" t="s">
        <v>35</v>
      </c>
      <c r="I4811" t="s">
        <v>44</v>
      </c>
      <c r="J4811">
        <v>3.4740000000000002</v>
      </c>
      <c r="K4811">
        <v>3</v>
      </c>
      <c r="L4811">
        <v>0</v>
      </c>
      <c r="M4811">
        <v>1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4</v>
      </c>
      <c r="T4811">
        <v>2</v>
      </c>
      <c r="U4811">
        <v>0</v>
      </c>
      <c r="V4811">
        <v>1</v>
      </c>
      <c r="W4811">
        <v>0</v>
      </c>
      <c r="X4811">
        <v>2</v>
      </c>
      <c r="Y4811">
        <v>3</v>
      </c>
      <c r="Z4811">
        <v>1</v>
      </c>
      <c r="AA4811">
        <v>0</v>
      </c>
      <c r="AB4811">
        <v>2</v>
      </c>
      <c r="AC4811">
        <v>0</v>
      </c>
      <c r="AD4811">
        <v>3</v>
      </c>
      <c r="AE4811">
        <f>SUM(M4811:N4811)/SUM(K4811:AD4811)</f>
        <v>4.3478260869565216E-2</v>
      </c>
      <c r="AF4811">
        <f>SUM(S4811,Y4811)/SUM(K4811:AD4811)</f>
        <v>0.30434782608695654</v>
      </c>
      <c r="AG4811">
        <f t="shared" si="318"/>
        <v>0.13043478260869565</v>
      </c>
      <c r="AH4811">
        <f t="shared" si="319"/>
        <v>0.17391304347826086</v>
      </c>
      <c r="AI4811">
        <f t="shared" si="320"/>
        <v>0.17391304347826086</v>
      </c>
      <c r="AJ4811">
        <f t="shared" si="321"/>
        <v>0.17391304347826086</v>
      </c>
    </row>
    <row r="4812" spans="1:38" x14ac:dyDescent="0.2">
      <c r="A4812" t="s">
        <v>3291</v>
      </c>
      <c r="B4812">
        <v>8</v>
      </c>
      <c r="C4812">
        <v>33</v>
      </c>
      <c r="D4812">
        <f>C4812-B4812</f>
        <v>25</v>
      </c>
      <c r="E4812">
        <v>0.2452</v>
      </c>
      <c r="F4812">
        <v>1.9940000000000001E-3</v>
      </c>
      <c r="G4812">
        <v>42</v>
      </c>
      <c r="H4812" t="s">
        <v>35</v>
      </c>
      <c r="I4812" t="s">
        <v>40</v>
      </c>
      <c r="J4812">
        <v>3.0870000000000002</v>
      </c>
      <c r="K4812">
        <v>1</v>
      </c>
      <c r="L4812">
        <v>0</v>
      </c>
      <c r="M4812">
        <v>1</v>
      </c>
      <c r="N4812">
        <v>1</v>
      </c>
      <c r="O4812">
        <v>0</v>
      </c>
      <c r="P4812">
        <v>1</v>
      </c>
      <c r="Q4812">
        <v>1</v>
      </c>
      <c r="R4812">
        <v>2</v>
      </c>
      <c r="S4812">
        <v>5</v>
      </c>
      <c r="T4812">
        <v>3</v>
      </c>
      <c r="U4812">
        <v>0</v>
      </c>
      <c r="V4812">
        <v>3</v>
      </c>
      <c r="W4812">
        <v>0</v>
      </c>
      <c r="X4812">
        <v>1</v>
      </c>
      <c r="Y4812">
        <v>2</v>
      </c>
      <c r="Z4812">
        <v>2</v>
      </c>
      <c r="AA4812">
        <v>0</v>
      </c>
      <c r="AB4812">
        <v>0</v>
      </c>
      <c r="AC4812">
        <v>0</v>
      </c>
      <c r="AD4812">
        <v>0</v>
      </c>
      <c r="AE4812">
        <f>SUM(M4812:N4812)/SUM(K4812:AD4812)</f>
        <v>8.6956521739130432E-2</v>
      </c>
      <c r="AF4812">
        <f>SUM(S4812,Y4812)/SUM(K4812:AD4812)</f>
        <v>0.30434782608695654</v>
      </c>
      <c r="AG4812">
        <f t="shared" si="318"/>
        <v>8.6956521739130432E-2</v>
      </c>
      <c r="AH4812">
        <f t="shared" si="319"/>
        <v>0</v>
      </c>
      <c r="AI4812">
        <f t="shared" si="320"/>
        <v>0.21739130434782608</v>
      </c>
      <c r="AJ4812">
        <f t="shared" si="321"/>
        <v>0.30434782608695654</v>
      </c>
    </row>
    <row r="4813" spans="1:38" x14ac:dyDescent="0.2">
      <c r="A4813" t="s">
        <v>1582</v>
      </c>
      <c r="B4813">
        <v>64</v>
      </c>
      <c r="C4813">
        <v>122</v>
      </c>
      <c r="D4813">
        <f>C4813-B4813</f>
        <v>58</v>
      </c>
      <c r="E4813">
        <v>0.218</v>
      </c>
      <c r="F4813">
        <v>4.4520000000000002E-3</v>
      </c>
      <c r="G4813">
        <v>30</v>
      </c>
      <c r="H4813" t="s">
        <v>35</v>
      </c>
      <c r="I4813" t="s">
        <v>33</v>
      </c>
      <c r="J4813">
        <v>3.298</v>
      </c>
      <c r="K4813">
        <v>2</v>
      </c>
      <c r="L4813">
        <v>0</v>
      </c>
      <c r="M4813">
        <v>3</v>
      </c>
      <c r="N4813">
        <v>3</v>
      </c>
      <c r="O4813">
        <v>1</v>
      </c>
      <c r="P4813">
        <v>2</v>
      </c>
      <c r="Q4813">
        <v>1</v>
      </c>
      <c r="R4813">
        <v>3</v>
      </c>
      <c r="S4813">
        <v>10</v>
      </c>
      <c r="T4813">
        <v>2</v>
      </c>
      <c r="U4813">
        <v>1</v>
      </c>
      <c r="V4813">
        <v>0</v>
      </c>
      <c r="W4813">
        <v>4</v>
      </c>
      <c r="X4813">
        <v>1</v>
      </c>
      <c r="Y4813">
        <v>4</v>
      </c>
      <c r="Z4813">
        <v>4</v>
      </c>
      <c r="AA4813">
        <v>0</v>
      </c>
      <c r="AB4813">
        <v>3</v>
      </c>
      <c r="AC4813">
        <v>1</v>
      </c>
      <c r="AD4813">
        <v>1</v>
      </c>
      <c r="AE4813">
        <f>SUM(M4813:N4813)/SUM(K4813:AD4813)</f>
        <v>0.13043478260869565</v>
      </c>
      <c r="AF4813">
        <f>SUM(S4813,Y4813)/SUM(K4813:AD4813)</f>
        <v>0.30434782608695654</v>
      </c>
      <c r="AG4813">
        <f t="shared" si="318"/>
        <v>0.17391304347826086</v>
      </c>
      <c r="AH4813">
        <f t="shared" si="319"/>
        <v>6.5217391304347824E-2</v>
      </c>
      <c r="AI4813">
        <f t="shared" si="320"/>
        <v>0.19565217391304349</v>
      </c>
      <c r="AJ4813">
        <f t="shared" si="321"/>
        <v>0.13043478260869565</v>
      </c>
    </row>
    <row r="4814" spans="1:38" x14ac:dyDescent="0.2">
      <c r="A4814" t="s">
        <v>513</v>
      </c>
      <c r="B4814">
        <v>667</v>
      </c>
      <c r="C4814">
        <v>803</v>
      </c>
      <c r="D4814">
        <f>C4814-B4814</f>
        <v>136</v>
      </c>
      <c r="E4814">
        <v>0.33119999999999999</v>
      </c>
      <c r="F4814">
        <v>4.8999999999999998E-5</v>
      </c>
      <c r="G4814">
        <v>66</v>
      </c>
      <c r="H4814" t="s">
        <v>46</v>
      </c>
      <c r="I4814" t="s">
        <v>33</v>
      </c>
      <c r="J4814">
        <v>2.5760000000000001</v>
      </c>
      <c r="K4814">
        <v>2</v>
      </c>
      <c r="L4814">
        <v>0</v>
      </c>
      <c r="M4814">
        <v>8</v>
      </c>
      <c r="N4814">
        <v>6</v>
      </c>
      <c r="O4814">
        <v>1</v>
      </c>
      <c r="P4814">
        <v>8</v>
      </c>
      <c r="Q4814">
        <v>0</v>
      </c>
      <c r="R4814">
        <v>4</v>
      </c>
      <c r="S4814">
        <v>16</v>
      </c>
      <c r="T4814">
        <v>4</v>
      </c>
      <c r="U4814">
        <v>2</v>
      </c>
      <c r="V4814">
        <v>6</v>
      </c>
      <c r="W4814">
        <v>1</v>
      </c>
      <c r="X4814">
        <v>4</v>
      </c>
      <c r="Y4814">
        <v>9</v>
      </c>
      <c r="Z4814">
        <v>4</v>
      </c>
      <c r="AA4814">
        <v>4</v>
      </c>
      <c r="AB4814">
        <v>0</v>
      </c>
      <c r="AC4814">
        <v>1</v>
      </c>
      <c r="AD4814">
        <v>2</v>
      </c>
      <c r="AE4814">
        <f>SUM(M4814:N4814)/SUM(K4814:AD4814)</f>
        <v>0.17073170731707318</v>
      </c>
      <c r="AF4814">
        <f>SUM(S4814,Y4814)/SUM(K4814:AD4814)</f>
        <v>0.3048780487804878</v>
      </c>
      <c r="AG4814">
        <f t="shared" si="318"/>
        <v>0.13414634146341464</v>
      </c>
      <c r="AH4814">
        <f t="shared" si="319"/>
        <v>4.878048780487805E-2</v>
      </c>
      <c r="AI4814">
        <f t="shared" si="320"/>
        <v>0.12195121951219512</v>
      </c>
      <c r="AJ4814">
        <f t="shared" si="321"/>
        <v>0.21951219512195122</v>
      </c>
    </row>
    <row r="4815" spans="1:38" x14ac:dyDescent="0.2">
      <c r="A4815" t="s">
        <v>3129</v>
      </c>
      <c r="B4815">
        <v>23</v>
      </c>
      <c r="C4815">
        <v>98</v>
      </c>
      <c r="D4815">
        <f>C4815-B4815</f>
        <v>75</v>
      </c>
      <c r="E4815">
        <v>0.1694</v>
      </c>
      <c r="F4815">
        <v>1.8890000000000001E-3</v>
      </c>
      <c r="G4815">
        <v>18</v>
      </c>
      <c r="H4815" t="s">
        <v>46</v>
      </c>
      <c r="I4815" t="s">
        <v>33</v>
      </c>
      <c r="J4815">
        <v>2.9529999999999998</v>
      </c>
      <c r="K4815">
        <v>2</v>
      </c>
      <c r="L4815">
        <v>0</v>
      </c>
      <c r="M4815">
        <v>2</v>
      </c>
      <c r="N4815">
        <v>4</v>
      </c>
      <c r="O4815">
        <v>1</v>
      </c>
      <c r="P4815">
        <v>6</v>
      </c>
      <c r="Q4815">
        <v>2</v>
      </c>
      <c r="R4815">
        <v>2</v>
      </c>
      <c r="S4815">
        <v>11</v>
      </c>
      <c r="T4815">
        <v>1</v>
      </c>
      <c r="U4815">
        <v>1</v>
      </c>
      <c r="V4815">
        <v>3</v>
      </c>
      <c r="W4815">
        <v>2</v>
      </c>
      <c r="X4815">
        <v>1</v>
      </c>
      <c r="Y4815">
        <v>7</v>
      </c>
      <c r="Z4815">
        <v>2</v>
      </c>
      <c r="AA4815">
        <v>7</v>
      </c>
      <c r="AB4815">
        <v>4</v>
      </c>
      <c r="AC4815">
        <v>0</v>
      </c>
      <c r="AD4815">
        <v>1</v>
      </c>
      <c r="AE4815">
        <f>SUM(M4815:N4815)/SUM(K4815:AD4815)</f>
        <v>0.10169491525423729</v>
      </c>
      <c r="AF4815">
        <f>SUM(S4815,Y4815)/SUM(K4815:AD4815)</f>
        <v>0.30508474576271188</v>
      </c>
      <c r="AG4815">
        <f t="shared" si="318"/>
        <v>0.16949152542372881</v>
      </c>
      <c r="AH4815">
        <f t="shared" si="319"/>
        <v>3.3898305084745763E-2</v>
      </c>
      <c r="AI4815">
        <f t="shared" si="320"/>
        <v>0.13559322033898305</v>
      </c>
      <c r="AJ4815">
        <f t="shared" si="321"/>
        <v>0.25423728813559321</v>
      </c>
    </row>
    <row r="4816" spans="1:38" x14ac:dyDescent="0.2">
      <c r="A4816" t="s">
        <v>924</v>
      </c>
      <c r="B4816">
        <v>1</v>
      </c>
      <c r="C4816">
        <v>293</v>
      </c>
      <c r="D4816">
        <f>C4816-B4816</f>
        <v>292</v>
      </c>
      <c r="E4816">
        <v>0.2147</v>
      </c>
      <c r="F4816">
        <v>4.0700000000000003E-4</v>
      </c>
      <c r="G4816">
        <v>30</v>
      </c>
      <c r="H4816" t="s">
        <v>35</v>
      </c>
      <c r="I4816" t="s">
        <v>33</v>
      </c>
      <c r="J4816">
        <v>2.4209999999999998</v>
      </c>
      <c r="K4816">
        <v>7</v>
      </c>
      <c r="L4816">
        <v>0</v>
      </c>
      <c r="M4816">
        <v>5</v>
      </c>
      <c r="N4816">
        <v>17</v>
      </c>
      <c r="O4816">
        <v>1</v>
      </c>
      <c r="P4816">
        <v>8</v>
      </c>
      <c r="Q4816">
        <v>2</v>
      </c>
      <c r="R4816">
        <v>3</v>
      </c>
      <c r="S4816">
        <v>31</v>
      </c>
      <c r="T4816">
        <v>7</v>
      </c>
      <c r="U4816">
        <v>3</v>
      </c>
      <c r="V4816">
        <v>13</v>
      </c>
      <c r="W4816">
        <v>8</v>
      </c>
      <c r="X4816">
        <v>13</v>
      </c>
      <c r="Y4816">
        <v>20</v>
      </c>
      <c r="Z4816">
        <v>15</v>
      </c>
      <c r="AA4816">
        <v>11</v>
      </c>
      <c r="AB4816">
        <v>3</v>
      </c>
      <c r="AC4816">
        <v>0</v>
      </c>
      <c r="AD4816">
        <v>0</v>
      </c>
      <c r="AE4816">
        <f>SUM(M4816:N4816)/SUM(K4816:AD4816)</f>
        <v>0.1317365269461078</v>
      </c>
      <c r="AF4816">
        <f>SUM(S4816,Y4816)/SUM(K4816:AD4816)</f>
        <v>0.30538922155688625</v>
      </c>
      <c r="AG4816">
        <f t="shared" si="318"/>
        <v>0.1377245508982036</v>
      </c>
      <c r="AH4816">
        <f t="shared" si="319"/>
        <v>5.9880239520958087E-3</v>
      </c>
      <c r="AI4816">
        <f t="shared" si="320"/>
        <v>9.580838323353294E-2</v>
      </c>
      <c r="AJ4816">
        <f t="shared" si="321"/>
        <v>0.32335329341317365</v>
      </c>
    </row>
    <row r="4817" spans="1:38" x14ac:dyDescent="0.2">
      <c r="A4817" t="s">
        <v>542</v>
      </c>
      <c r="B4817">
        <v>215</v>
      </c>
      <c r="C4817">
        <v>277</v>
      </c>
      <c r="D4817">
        <f>C4817-B4817</f>
        <v>62</v>
      </c>
      <c r="E4817">
        <v>0.2233</v>
      </c>
      <c r="F4817">
        <v>9.6000000000000002E-4</v>
      </c>
      <c r="G4817">
        <v>30</v>
      </c>
      <c r="H4817" t="s">
        <v>35</v>
      </c>
      <c r="I4817" t="s">
        <v>33</v>
      </c>
      <c r="J4817">
        <v>2.5859999999999999</v>
      </c>
      <c r="K4817">
        <v>1</v>
      </c>
      <c r="L4817">
        <v>0</v>
      </c>
      <c r="M4817">
        <v>5</v>
      </c>
      <c r="N4817">
        <v>4</v>
      </c>
      <c r="O4817">
        <v>0</v>
      </c>
      <c r="P4817">
        <v>0</v>
      </c>
      <c r="Q4817">
        <v>2</v>
      </c>
      <c r="R4817">
        <v>1</v>
      </c>
      <c r="S4817">
        <v>9</v>
      </c>
      <c r="T4817">
        <v>2</v>
      </c>
      <c r="U4817">
        <v>1</v>
      </c>
      <c r="V4817">
        <v>4</v>
      </c>
      <c r="W4817">
        <v>1</v>
      </c>
      <c r="X4817">
        <v>1</v>
      </c>
      <c r="Y4817">
        <v>6</v>
      </c>
      <c r="Z4817">
        <v>3</v>
      </c>
      <c r="AA4817">
        <v>2</v>
      </c>
      <c r="AB4817">
        <v>4</v>
      </c>
      <c r="AC4817">
        <v>1</v>
      </c>
      <c r="AD4817">
        <v>2</v>
      </c>
      <c r="AE4817">
        <f>SUM(M4817:N4817)/SUM(K4817:AD4817)</f>
        <v>0.18367346938775511</v>
      </c>
      <c r="AF4817">
        <f>SUM(S4817,Y4817)/SUM(K4817:AD4817)</f>
        <v>0.30612244897959184</v>
      </c>
      <c r="AG4817">
        <f t="shared" si="318"/>
        <v>4.0816326530612242E-2</v>
      </c>
      <c r="AH4817">
        <f t="shared" si="319"/>
        <v>6.1224489795918366E-2</v>
      </c>
      <c r="AI4817">
        <f t="shared" si="320"/>
        <v>0.16326530612244897</v>
      </c>
      <c r="AJ4817">
        <f t="shared" si="321"/>
        <v>0.24489795918367346</v>
      </c>
    </row>
    <row r="4818" spans="1:38" x14ac:dyDescent="0.2">
      <c r="A4818" t="s">
        <v>149</v>
      </c>
      <c r="B4818">
        <v>98</v>
      </c>
      <c r="C4818">
        <v>190</v>
      </c>
      <c r="D4818">
        <f>C4818-B4818</f>
        <v>92</v>
      </c>
      <c r="E4818">
        <v>0.16539999999999999</v>
      </c>
      <c r="F4818">
        <v>2.7499999999999998E-3</v>
      </c>
      <c r="G4818">
        <v>18</v>
      </c>
      <c r="H4818" t="s">
        <v>46</v>
      </c>
      <c r="I4818" t="s">
        <v>49</v>
      </c>
      <c r="J4818">
        <v>2.4260000000000002</v>
      </c>
      <c r="K4818">
        <v>7</v>
      </c>
      <c r="L4818">
        <v>0</v>
      </c>
      <c r="M4818">
        <v>4</v>
      </c>
      <c r="N4818">
        <v>1</v>
      </c>
      <c r="O4818">
        <v>0</v>
      </c>
      <c r="P4818">
        <v>6</v>
      </c>
      <c r="Q4818">
        <v>3</v>
      </c>
      <c r="R4818">
        <v>1</v>
      </c>
      <c r="S4818">
        <v>9</v>
      </c>
      <c r="T4818">
        <v>0</v>
      </c>
      <c r="U4818">
        <v>0</v>
      </c>
      <c r="V4818">
        <v>6</v>
      </c>
      <c r="W4818">
        <v>1</v>
      </c>
      <c r="X4818">
        <v>2</v>
      </c>
      <c r="Y4818">
        <v>10</v>
      </c>
      <c r="Z4818">
        <v>2</v>
      </c>
      <c r="AA4818">
        <v>3</v>
      </c>
      <c r="AB4818">
        <v>1</v>
      </c>
      <c r="AC4818">
        <v>2</v>
      </c>
      <c r="AD4818">
        <v>4</v>
      </c>
      <c r="AE4818">
        <f>SUM(M4818:N4818)/SUM(K4818:AD4818)</f>
        <v>8.0645161290322578E-2</v>
      </c>
      <c r="AF4818">
        <f>SUM(S4818,Y4818)/SUM(K4818:AD4818)</f>
        <v>0.30645161290322581</v>
      </c>
      <c r="AG4818">
        <f t="shared" si="318"/>
        <v>0.22580645161290322</v>
      </c>
      <c r="AH4818">
        <f t="shared" si="319"/>
        <v>9.6774193548387094E-2</v>
      </c>
      <c r="AI4818">
        <f t="shared" si="320"/>
        <v>3.2258064516129031E-2</v>
      </c>
      <c r="AJ4818">
        <f t="shared" si="321"/>
        <v>0.25806451612903225</v>
      </c>
      <c r="AK4818">
        <v>16</v>
      </c>
      <c r="AL4818">
        <v>1</v>
      </c>
    </row>
    <row r="4819" spans="1:38" x14ac:dyDescent="0.2">
      <c r="A4819" t="s">
        <v>1663</v>
      </c>
      <c r="B4819">
        <v>78</v>
      </c>
      <c r="C4819">
        <v>115</v>
      </c>
      <c r="D4819">
        <f>C4819-B4819</f>
        <v>37</v>
      </c>
      <c r="E4819">
        <v>0.1744</v>
      </c>
      <c r="F4819">
        <v>1.5950000000000001E-3</v>
      </c>
      <c r="G4819">
        <v>18</v>
      </c>
      <c r="H4819" t="s">
        <v>35</v>
      </c>
      <c r="I4819" t="s">
        <v>33</v>
      </c>
      <c r="J4819">
        <v>2.742</v>
      </c>
      <c r="K4819">
        <v>1</v>
      </c>
      <c r="L4819">
        <v>0</v>
      </c>
      <c r="M4819">
        <v>2</v>
      </c>
      <c r="N4819">
        <v>1</v>
      </c>
      <c r="O4819">
        <v>1</v>
      </c>
      <c r="P4819">
        <v>1</v>
      </c>
      <c r="Q4819">
        <v>1</v>
      </c>
      <c r="R4819">
        <v>0</v>
      </c>
      <c r="S4819">
        <v>3</v>
      </c>
      <c r="T4819">
        <v>3</v>
      </c>
      <c r="U4819">
        <v>0</v>
      </c>
      <c r="V4819">
        <v>2</v>
      </c>
      <c r="W4819">
        <v>1</v>
      </c>
      <c r="X4819">
        <v>2</v>
      </c>
      <c r="Y4819">
        <v>5</v>
      </c>
      <c r="Z4819">
        <v>0</v>
      </c>
      <c r="AA4819">
        <v>1</v>
      </c>
      <c r="AB4819">
        <v>1</v>
      </c>
      <c r="AC4819">
        <v>0</v>
      </c>
      <c r="AD4819">
        <v>1</v>
      </c>
      <c r="AE4819">
        <f>SUM(M4819:N4819)/SUM(K4819:AD4819)</f>
        <v>0.11538461538461539</v>
      </c>
      <c r="AF4819">
        <f>SUM(S4819,Y4819)/SUM(K4819:AD4819)</f>
        <v>0.30769230769230771</v>
      </c>
      <c r="AG4819">
        <f t="shared" si="318"/>
        <v>0.11538461538461539</v>
      </c>
      <c r="AH4819">
        <f t="shared" si="319"/>
        <v>7.6923076923076927E-2</v>
      </c>
      <c r="AI4819">
        <f t="shared" si="320"/>
        <v>0.15384615384615385</v>
      </c>
      <c r="AJ4819">
        <f t="shared" si="321"/>
        <v>0.23076923076923078</v>
      </c>
    </row>
    <row r="4820" spans="1:38" x14ac:dyDescent="0.2">
      <c r="A4820" t="s">
        <v>422</v>
      </c>
      <c r="B4820">
        <v>219</v>
      </c>
      <c r="C4820">
        <v>269</v>
      </c>
      <c r="D4820">
        <f>C4820-B4820</f>
        <v>50</v>
      </c>
      <c r="E4820">
        <v>0.36919999999999997</v>
      </c>
      <c r="F4820">
        <v>2.6600000000000001E-4</v>
      </c>
      <c r="G4820">
        <v>78</v>
      </c>
      <c r="H4820" t="s">
        <v>46</v>
      </c>
      <c r="I4820" t="s">
        <v>423</v>
      </c>
      <c r="J4820">
        <v>3.2280000000000002</v>
      </c>
      <c r="K4820">
        <v>4</v>
      </c>
      <c r="L4820">
        <v>0</v>
      </c>
      <c r="M4820">
        <v>2</v>
      </c>
      <c r="N4820">
        <v>3</v>
      </c>
      <c r="O4820">
        <v>0</v>
      </c>
      <c r="P4820">
        <v>0</v>
      </c>
      <c r="Q4820">
        <v>1</v>
      </c>
      <c r="R4820">
        <v>2</v>
      </c>
      <c r="S4820">
        <v>6</v>
      </c>
      <c r="T4820">
        <v>3</v>
      </c>
      <c r="U4820">
        <v>0</v>
      </c>
      <c r="V4820">
        <v>2</v>
      </c>
      <c r="W4820">
        <v>1</v>
      </c>
      <c r="X4820">
        <v>2</v>
      </c>
      <c r="Y4820">
        <v>6</v>
      </c>
      <c r="Z4820">
        <v>3</v>
      </c>
      <c r="AA4820">
        <v>1</v>
      </c>
      <c r="AB4820">
        <v>3</v>
      </c>
      <c r="AC4820">
        <v>0</v>
      </c>
      <c r="AD4820">
        <v>0</v>
      </c>
      <c r="AE4820">
        <f>SUM(M4820:N4820)/SUM(K4820:AD4820)</f>
        <v>0.12820512820512819</v>
      </c>
      <c r="AF4820">
        <f>SUM(S4820,Y4820)/SUM(K4820:AD4820)</f>
        <v>0.30769230769230771</v>
      </c>
      <c r="AG4820">
        <f t="shared" si="318"/>
        <v>0.12820512820512819</v>
      </c>
      <c r="AH4820">
        <f t="shared" si="319"/>
        <v>0</v>
      </c>
      <c r="AI4820">
        <f t="shared" si="320"/>
        <v>0.20512820512820512</v>
      </c>
      <c r="AJ4820">
        <f t="shared" si="321"/>
        <v>0.23076923076923078</v>
      </c>
      <c r="AK4820">
        <v>1</v>
      </c>
      <c r="AL4820">
        <v>0</v>
      </c>
    </row>
    <row r="4821" spans="1:38" x14ac:dyDescent="0.2">
      <c r="A4821" t="s">
        <v>1235</v>
      </c>
      <c r="B4821">
        <v>412</v>
      </c>
      <c r="C4821">
        <v>621</v>
      </c>
      <c r="D4821">
        <f>C4821-B4821</f>
        <v>209</v>
      </c>
      <c r="E4821">
        <v>0.1177</v>
      </c>
      <c r="F4821">
        <v>4.3300000000000001E-4</v>
      </c>
      <c r="G4821">
        <v>6</v>
      </c>
      <c r="H4821" t="s">
        <v>35</v>
      </c>
      <c r="I4821" t="s">
        <v>36</v>
      </c>
      <c r="J4821">
        <v>2.544</v>
      </c>
      <c r="K4821">
        <v>5</v>
      </c>
      <c r="L4821">
        <v>0</v>
      </c>
      <c r="M4821">
        <v>8</v>
      </c>
      <c r="N4821">
        <v>12</v>
      </c>
      <c r="O4821">
        <v>1</v>
      </c>
      <c r="P4821">
        <v>11</v>
      </c>
      <c r="Q4821">
        <v>1</v>
      </c>
      <c r="R4821">
        <v>3</v>
      </c>
      <c r="S4821">
        <v>22</v>
      </c>
      <c r="T4821">
        <v>3</v>
      </c>
      <c r="U4821">
        <v>0</v>
      </c>
      <c r="V4821">
        <v>7</v>
      </c>
      <c r="W4821">
        <v>3</v>
      </c>
      <c r="X4821">
        <v>3</v>
      </c>
      <c r="Y4821">
        <v>10</v>
      </c>
      <c r="Z4821">
        <v>4</v>
      </c>
      <c r="AA4821">
        <v>6</v>
      </c>
      <c r="AB4821">
        <v>4</v>
      </c>
      <c r="AC4821">
        <v>0</v>
      </c>
      <c r="AD4821">
        <v>1</v>
      </c>
      <c r="AE4821">
        <f>SUM(M4821:N4821)/SUM(K4821:AD4821)</f>
        <v>0.19230769230769232</v>
      </c>
      <c r="AF4821">
        <f>SUM(S4821,Y4821)/SUM(K4821:AD4821)</f>
        <v>0.30769230769230771</v>
      </c>
      <c r="AG4821">
        <f t="shared" si="318"/>
        <v>0.18269230769230768</v>
      </c>
      <c r="AH4821">
        <f t="shared" si="319"/>
        <v>1.9230769230769232E-2</v>
      </c>
      <c r="AI4821">
        <f t="shared" si="320"/>
        <v>9.6153846153846159E-2</v>
      </c>
      <c r="AJ4821">
        <f t="shared" si="321"/>
        <v>0.20192307692307693</v>
      </c>
    </row>
    <row r="4822" spans="1:38" x14ac:dyDescent="0.2">
      <c r="A4822" t="s">
        <v>2298</v>
      </c>
      <c r="B4822">
        <v>417</v>
      </c>
      <c r="C4822">
        <v>484</v>
      </c>
      <c r="D4822">
        <f>C4822-B4822</f>
        <v>67</v>
      </c>
      <c r="E4822">
        <v>0.12520000000000001</v>
      </c>
      <c r="F4822">
        <v>9.3000000000000005E-4</v>
      </c>
      <c r="G4822">
        <v>6</v>
      </c>
      <c r="H4822" t="s">
        <v>46</v>
      </c>
      <c r="I4822" t="s">
        <v>44</v>
      </c>
      <c r="J4822">
        <v>2.0870000000000002</v>
      </c>
      <c r="K4822">
        <v>2</v>
      </c>
      <c r="L4822">
        <v>0</v>
      </c>
      <c r="M4822">
        <v>3</v>
      </c>
      <c r="N4822">
        <v>8</v>
      </c>
      <c r="O4822">
        <v>0</v>
      </c>
      <c r="P4822">
        <v>4</v>
      </c>
      <c r="Q4822">
        <v>0</v>
      </c>
      <c r="R4822">
        <v>1</v>
      </c>
      <c r="S4822">
        <v>8</v>
      </c>
      <c r="T4822">
        <v>0</v>
      </c>
      <c r="U4822">
        <v>1</v>
      </c>
      <c r="V4822">
        <v>2</v>
      </c>
      <c r="W4822">
        <v>0</v>
      </c>
      <c r="X4822">
        <v>1</v>
      </c>
      <c r="Y4822">
        <v>4</v>
      </c>
      <c r="Z4822">
        <v>2</v>
      </c>
      <c r="AA4822">
        <v>2</v>
      </c>
      <c r="AB4822">
        <v>0</v>
      </c>
      <c r="AC4822">
        <v>0</v>
      </c>
      <c r="AD4822">
        <v>1</v>
      </c>
      <c r="AE4822">
        <f>SUM(M4822:N4822)/SUM(K4822:AD4822)</f>
        <v>0.28205128205128205</v>
      </c>
      <c r="AF4822">
        <f>SUM(S4822,Y4822)/SUM(K4822:AD4822)</f>
        <v>0.30769230769230771</v>
      </c>
      <c r="AG4822">
        <f t="shared" si="318"/>
        <v>0.15384615384615385</v>
      </c>
      <c r="AH4822">
        <f t="shared" si="319"/>
        <v>2.564102564102564E-2</v>
      </c>
      <c r="AI4822">
        <f t="shared" si="320"/>
        <v>5.128205128205128E-2</v>
      </c>
      <c r="AJ4822">
        <f t="shared" si="321"/>
        <v>0.17948717948717949</v>
      </c>
    </row>
    <row r="4823" spans="1:38" x14ac:dyDescent="0.2">
      <c r="A4823" t="s">
        <v>3182</v>
      </c>
      <c r="B4823">
        <v>512</v>
      </c>
      <c r="C4823">
        <v>599</v>
      </c>
      <c r="D4823">
        <f>C4823-B4823</f>
        <v>87</v>
      </c>
      <c r="E4823">
        <v>0.11749999999999999</v>
      </c>
      <c r="F4823">
        <v>5.7200000000000003E-4</v>
      </c>
      <c r="G4823">
        <v>6</v>
      </c>
      <c r="H4823" t="s">
        <v>35</v>
      </c>
      <c r="I4823" t="s">
        <v>2343</v>
      </c>
      <c r="J4823">
        <v>2.6190000000000002</v>
      </c>
      <c r="K4823">
        <v>5</v>
      </c>
      <c r="L4823">
        <v>0</v>
      </c>
      <c r="M4823">
        <v>5</v>
      </c>
      <c r="N4823">
        <v>18</v>
      </c>
      <c r="O4823">
        <v>2</v>
      </c>
      <c r="P4823">
        <v>0</v>
      </c>
      <c r="Q4823">
        <v>0</v>
      </c>
      <c r="R4823">
        <v>2</v>
      </c>
      <c r="S4823">
        <v>13</v>
      </c>
      <c r="T4823">
        <v>7</v>
      </c>
      <c r="U4823">
        <v>0</v>
      </c>
      <c r="V4823">
        <v>1</v>
      </c>
      <c r="W4823">
        <v>0</v>
      </c>
      <c r="X4823">
        <v>2</v>
      </c>
      <c r="Y4823">
        <v>11</v>
      </c>
      <c r="Z4823">
        <v>2</v>
      </c>
      <c r="AA4823">
        <v>5</v>
      </c>
      <c r="AB4823">
        <v>1</v>
      </c>
      <c r="AC4823">
        <v>1</v>
      </c>
      <c r="AD4823">
        <v>3</v>
      </c>
      <c r="AE4823">
        <f>SUM(M4823:N4823)/SUM(K4823:AD4823)</f>
        <v>0.29487179487179488</v>
      </c>
      <c r="AF4823">
        <f>SUM(S4823,Y4823)/SUM(K4823:AD4823)</f>
        <v>0.30769230769230771</v>
      </c>
      <c r="AG4823">
        <f t="shared" si="318"/>
        <v>6.4102564102564097E-2</v>
      </c>
      <c r="AH4823">
        <f t="shared" si="319"/>
        <v>7.6923076923076927E-2</v>
      </c>
      <c r="AI4823">
        <f t="shared" si="320"/>
        <v>0.12820512820512819</v>
      </c>
      <c r="AJ4823">
        <f t="shared" si="321"/>
        <v>0.12820512820512819</v>
      </c>
    </row>
    <row r="4824" spans="1:38" x14ac:dyDescent="0.2">
      <c r="A4824" t="s">
        <v>2399</v>
      </c>
      <c r="B4824">
        <v>346</v>
      </c>
      <c r="C4824">
        <v>410</v>
      </c>
      <c r="D4824">
        <f>C4824-B4824</f>
        <v>64</v>
      </c>
      <c r="E4824">
        <v>0.1699</v>
      </c>
      <c r="F4824">
        <v>9.5370000000000003E-3</v>
      </c>
      <c r="G4824">
        <v>18</v>
      </c>
      <c r="H4824" t="s">
        <v>35</v>
      </c>
      <c r="I4824" t="s">
        <v>33</v>
      </c>
      <c r="J4824">
        <v>2.6480000000000001</v>
      </c>
      <c r="K4824">
        <v>0</v>
      </c>
      <c r="L4824">
        <v>0</v>
      </c>
      <c r="M4824">
        <v>2</v>
      </c>
      <c r="N4824">
        <v>2</v>
      </c>
      <c r="O4824">
        <v>1</v>
      </c>
      <c r="P4824">
        <v>0</v>
      </c>
      <c r="Q4824">
        <v>1</v>
      </c>
      <c r="R4824">
        <v>2</v>
      </c>
      <c r="S4824">
        <v>9</v>
      </c>
      <c r="T4824">
        <v>5</v>
      </c>
      <c r="U4824">
        <v>0</v>
      </c>
      <c r="V4824">
        <v>4</v>
      </c>
      <c r="W4824">
        <v>1</v>
      </c>
      <c r="X4824">
        <v>5</v>
      </c>
      <c r="Y4824">
        <v>4</v>
      </c>
      <c r="Z4824">
        <v>4</v>
      </c>
      <c r="AA4824">
        <v>1</v>
      </c>
      <c r="AB4824">
        <v>0</v>
      </c>
      <c r="AC4824">
        <v>0</v>
      </c>
      <c r="AD4824">
        <v>1</v>
      </c>
      <c r="AE4824">
        <f>SUM(M4824:N4824)/SUM(K4824:AD4824)</f>
        <v>9.5238095238095233E-2</v>
      </c>
      <c r="AF4824">
        <f>SUM(S4824,Y4824)/SUM(K4824:AD4824)</f>
        <v>0.30952380952380953</v>
      </c>
      <c r="AG4824">
        <f t="shared" si="318"/>
        <v>2.3809523809523808E-2</v>
      </c>
      <c r="AH4824">
        <f t="shared" si="319"/>
        <v>4.7619047619047616E-2</v>
      </c>
      <c r="AI4824">
        <f t="shared" si="320"/>
        <v>0.16666666666666666</v>
      </c>
      <c r="AJ4824">
        <f t="shared" si="321"/>
        <v>0.35714285714285715</v>
      </c>
    </row>
    <row r="4825" spans="1:38" x14ac:dyDescent="0.2">
      <c r="A4825" t="s">
        <v>144</v>
      </c>
      <c r="B4825">
        <v>13</v>
      </c>
      <c r="C4825">
        <v>152</v>
      </c>
      <c r="D4825">
        <f>C4825-B4825</f>
        <v>139</v>
      </c>
      <c r="E4825">
        <v>0.25440000000000002</v>
      </c>
      <c r="F4825">
        <v>4.529E-3</v>
      </c>
      <c r="G4825">
        <v>42</v>
      </c>
      <c r="H4825" t="s">
        <v>32</v>
      </c>
      <c r="I4825" t="s">
        <v>49</v>
      </c>
      <c r="J4825">
        <v>2.2480000000000002</v>
      </c>
      <c r="K4825">
        <v>6</v>
      </c>
      <c r="L4825">
        <v>0</v>
      </c>
      <c r="M4825">
        <v>2</v>
      </c>
      <c r="N4825">
        <v>5</v>
      </c>
      <c r="O4825">
        <v>0</v>
      </c>
      <c r="P4825">
        <v>8</v>
      </c>
      <c r="Q4825">
        <v>3</v>
      </c>
      <c r="R4825">
        <v>1</v>
      </c>
      <c r="S4825">
        <v>11</v>
      </c>
      <c r="T4825">
        <v>0</v>
      </c>
      <c r="U4825">
        <v>0</v>
      </c>
      <c r="V4825">
        <v>4</v>
      </c>
      <c r="W4825">
        <v>1</v>
      </c>
      <c r="X4825">
        <v>5</v>
      </c>
      <c r="Y4825">
        <v>11</v>
      </c>
      <c r="Z4825">
        <v>8</v>
      </c>
      <c r="AA4825">
        <v>3</v>
      </c>
      <c r="AB4825">
        <v>0</v>
      </c>
      <c r="AC4825">
        <v>0</v>
      </c>
      <c r="AD4825">
        <v>3</v>
      </c>
      <c r="AE4825">
        <f>SUM(M4825:N4825)/SUM(K4825:AD4825)</f>
        <v>9.8591549295774641E-2</v>
      </c>
      <c r="AF4825">
        <f>SUM(S4825,Y4825)/SUM(K4825:AD4825)</f>
        <v>0.30985915492957744</v>
      </c>
      <c r="AG4825">
        <f t="shared" si="318"/>
        <v>0.21126760563380281</v>
      </c>
      <c r="AH4825">
        <f t="shared" si="319"/>
        <v>4.2253521126760563E-2</v>
      </c>
      <c r="AI4825">
        <f t="shared" si="320"/>
        <v>1.4084507042253521E-2</v>
      </c>
      <c r="AJ4825">
        <f t="shared" si="321"/>
        <v>0.323943661971831</v>
      </c>
      <c r="AK4825">
        <v>18</v>
      </c>
      <c r="AL4825">
        <v>0</v>
      </c>
    </row>
    <row r="4826" spans="1:38" x14ac:dyDescent="0.2">
      <c r="A4826" t="s">
        <v>3312</v>
      </c>
      <c r="B4826">
        <v>17</v>
      </c>
      <c r="C4826">
        <v>182</v>
      </c>
      <c r="D4826">
        <f>C4826-B4826</f>
        <v>165</v>
      </c>
      <c r="E4826">
        <v>0.22939999999999999</v>
      </c>
      <c r="F4826">
        <v>2.7E-4</v>
      </c>
      <c r="G4826">
        <v>42</v>
      </c>
      <c r="H4826" t="s">
        <v>46</v>
      </c>
      <c r="I4826" t="s">
        <v>36</v>
      </c>
      <c r="J4826">
        <v>2.4900000000000002</v>
      </c>
      <c r="K4826">
        <v>6</v>
      </c>
      <c r="L4826">
        <v>0</v>
      </c>
      <c r="M4826">
        <v>9</v>
      </c>
      <c r="N4826">
        <v>10</v>
      </c>
      <c r="O4826">
        <v>2</v>
      </c>
      <c r="P4826">
        <v>3</v>
      </c>
      <c r="Q4826">
        <v>1</v>
      </c>
      <c r="R4826">
        <v>2</v>
      </c>
      <c r="S4826">
        <v>21</v>
      </c>
      <c r="T4826">
        <v>6</v>
      </c>
      <c r="U4826">
        <v>2</v>
      </c>
      <c r="V4826">
        <v>7</v>
      </c>
      <c r="W4826">
        <v>4</v>
      </c>
      <c r="X4826">
        <v>6</v>
      </c>
      <c r="Y4826">
        <v>10</v>
      </c>
      <c r="Z4826">
        <v>5</v>
      </c>
      <c r="AA4826">
        <v>5</v>
      </c>
      <c r="AB4826">
        <v>1</v>
      </c>
      <c r="AC4826">
        <v>0</v>
      </c>
      <c r="AD4826">
        <v>0</v>
      </c>
      <c r="AE4826">
        <f>SUM(M4826:N4826)/SUM(K4826:AD4826)</f>
        <v>0.19</v>
      </c>
      <c r="AF4826">
        <f>SUM(S4826,Y4826)/SUM(K4826:AD4826)</f>
        <v>0.31</v>
      </c>
      <c r="AG4826">
        <f t="shared" si="318"/>
        <v>0.13</v>
      </c>
      <c r="AH4826">
        <f t="shared" si="319"/>
        <v>0.02</v>
      </c>
      <c r="AI4826">
        <f t="shared" si="320"/>
        <v>0.11</v>
      </c>
      <c r="AJ4826">
        <f t="shared" si="321"/>
        <v>0.24</v>
      </c>
      <c r="AK4826">
        <v>1</v>
      </c>
      <c r="AL4826">
        <v>0</v>
      </c>
    </row>
    <row r="4827" spans="1:38" x14ac:dyDescent="0.2">
      <c r="A4827" t="s">
        <v>2524</v>
      </c>
      <c r="B4827">
        <v>635</v>
      </c>
      <c r="C4827">
        <v>663</v>
      </c>
      <c r="D4827">
        <f>C4827-B4827</f>
        <v>28</v>
      </c>
      <c r="E4827">
        <v>0.32950000000000002</v>
      </c>
      <c r="F4827">
        <v>2.2977000000000001E-2</v>
      </c>
      <c r="G4827">
        <v>66</v>
      </c>
      <c r="H4827" t="s">
        <v>35</v>
      </c>
      <c r="I4827" t="s">
        <v>49</v>
      </c>
      <c r="J4827">
        <v>3.2210000000000001</v>
      </c>
      <c r="K4827">
        <v>1</v>
      </c>
      <c r="L4827">
        <v>0</v>
      </c>
      <c r="M4827">
        <v>3</v>
      </c>
      <c r="N4827">
        <v>1</v>
      </c>
      <c r="O4827">
        <v>1</v>
      </c>
      <c r="P4827">
        <v>1</v>
      </c>
      <c r="Q4827">
        <v>0</v>
      </c>
      <c r="R4827">
        <v>2</v>
      </c>
      <c r="S4827">
        <v>5</v>
      </c>
      <c r="T4827">
        <v>1</v>
      </c>
      <c r="U4827">
        <v>0</v>
      </c>
      <c r="V4827">
        <v>0</v>
      </c>
      <c r="W4827">
        <v>0</v>
      </c>
      <c r="X4827">
        <v>1</v>
      </c>
      <c r="Y4827">
        <v>4</v>
      </c>
      <c r="Z4827">
        <v>2</v>
      </c>
      <c r="AA4827">
        <v>1</v>
      </c>
      <c r="AB4827">
        <v>2</v>
      </c>
      <c r="AC4827">
        <v>0</v>
      </c>
      <c r="AD4827">
        <v>4</v>
      </c>
      <c r="AE4827">
        <f>SUM(M4827:N4827)/SUM(K4827:AD4827)</f>
        <v>0.13793103448275862</v>
      </c>
      <c r="AF4827">
        <f>SUM(S4827,Y4827)/SUM(K4827:AD4827)</f>
        <v>0.31034482758620691</v>
      </c>
      <c r="AG4827">
        <f t="shared" si="318"/>
        <v>6.8965517241379309E-2</v>
      </c>
      <c r="AH4827">
        <f t="shared" si="319"/>
        <v>0.17241379310344829</v>
      </c>
      <c r="AI4827">
        <f t="shared" si="320"/>
        <v>0.17241379310344829</v>
      </c>
      <c r="AJ4827">
        <f t="shared" si="321"/>
        <v>0.13793103448275862</v>
      </c>
    </row>
    <row r="4828" spans="1:38" x14ac:dyDescent="0.2">
      <c r="A4828" t="s">
        <v>37</v>
      </c>
      <c r="B4828">
        <v>23</v>
      </c>
      <c r="C4828">
        <v>174</v>
      </c>
      <c r="D4828">
        <f>C4828-B4828</f>
        <v>151</v>
      </c>
      <c r="E4828">
        <v>0.22120000000000001</v>
      </c>
      <c r="F4828">
        <v>4.0000000000000003E-5</v>
      </c>
      <c r="G4828">
        <v>30</v>
      </c>
      <c r="H4828" t="s">
        <v>35</v>
      </c>
      <c r="I4828" t="s">
        <v>38</v>
      </c>
      <c r="J4828">
        <v>2.6589999999999998</v>
      </c>
      <c r="K4828">
        <v>5</v>
      </c>
      <c r="L4828">
        <v>0</v>
      </c>
      <c r="M4828">
        <v>8</v>
      </c>
      <c r="N4828">
        <v>5</v>
      </c>
      <c r="O4828">
        <v>3</v>
      </c>
      <c r="P4828">
        <v>9</v>
      </c>
      <c r="Q4828">
        <v>3</v>
      </c>
      <c r="R4828">
        <v>1</v>
      </c>
      <c r="S4828">
        <v>14</v>
      </c>
      <c r="T4828">
        <v>4</v>
      </c>
      <c r="U4828">
        <v>0</v>
      </c>
      <c r="V4828">
        <v>2</v>
      </c>
      <c r="W4828">
        <v>4</v>
      </c>
      <c r="X4828">
        <v>3</v>
      </c>
      <c r="Y4828">
        <v>13</v>
      </c>
      <c r="Z4828">
        <v>5</v>
      </c>
      <c r="AA4828">
        <v>3</v>
      </c>
      <c r="AB4828">
        <v>2</v>
      </c>
      <c r="AC4828">
        <v>0</v>
      </c>
      <c r="AD4828">
        <v>3</v>
      </c>
      <c r="AE4828">
        <f>SUM(M4828:N4828)/SUM(K4828:AD4828)</f>
        <v>0.14942528735632185</v>
      </c>
      <c r="AF4828">
        <f>SUM(S4828,Y4828)/SUM(K4828:AD4828)</f>
        <v>0.31034482758620691</v>
      </c>
      <c r="AG4828">
        <f t="shared" si="318"/>
        <v>0.20689655172413793</v>
      </c>
      <c r="AH4828">
        <f t="shared" si="319"/>
        <v>6.8965517241379309E-2</v>
      </c>
      <c r="AI4828">
        <f t="shared" si="320"/>
        <v>8.0459770114942528E-2</v>
      </c>
      <c r="AJ4828">
        <f t="shared" si="321"/>
        <v>0.18390804597701149</v>
      </c>
      <c r="AK4828">
        <v>34</v>
      </c>
      <c r="AL4828">
        <v>2</v>
      </c>
    </row>
    <row r="4829" spans="1:38" x14ac:dyDescent="0.2">
      <c r="A4829" t="s">
        <v>1184</v>
      </c>
      <c r="B4829">
        <v>63</v>
      </c>
      <c r="C4829">
        <v>95</v>
      </c>
      <c r="D4829">
        <f>C4829-B4829</f>
        <v>32</v>
      </c>
      <c r="E4829">
        <v>0.28060000000000002</v>
      </c>
      <c r="F4829">
        <v>9.5799999999999998E-4</v>
      </c>
      <c r="G4829">
        <v>54</v>
      </c>
      <c r="H4829" t="s">
        <v>35</v>
      </c>
      <c r="I4829" t="s">
        <v>1126</v>
      </c>
      <c r="J4829">
        <v>3.2029999999999998</v>
      </c>
      <c r="K4829">
        <v>0</v>
      </c>
      <c r="L4829">
        <v>0</v>
      </c>
      <c r="M4829">
        <v>3</v>
      </c>
      <c r="N4829">
        <v>2</v>
      </c>
      <c r="O4829">
        <v>2</v>
      </c>
      <c r="P4829">
        <v>2</v>
      </c>
      <c r="Q4829">
        <v>0</v>
      </c>
      <c r="R4829">
        <v>1</v>
      </c>
      <c r="S4829">
        <v>5</v>
      </c>
      <c r="T4829">
        <v>0</v>
      </c>
      <c r="U4829">
        <v>1</v>
      </c>
      <c r="V4829">
        <v>1</v>
      </c>
      <c r="W4829">
        <v>1</v>
      </c>
      <c r="X4829">
        <v>1</v>
      </c>
      <c r="Y4829">
        <v>4</v>
      </c>
      <c r="Z4829">
        <v>0</v>
      </c>
      <c r="AA4829">
        <v>1</v>
      </c>
      <c r="AB4829">
        <v>4</v>
      </c>
      <c r="AC4829">
        <v>0</v>
      </c>
      <c r="AD4829">
        <v>1</v>
      </c>
      <c r="AE4829">
        <f>SUM(M4829:N4829)/SUM(K4829:AD4829)</f>
        <v>0.17241379310344829</v>
      </c>
      <c r="AF4829">
        <f>SUM(S4829,Y4829)/SUM(K4829:AD4829)</f>
        <v>0.31034482758620691</v>
      </c>
      <c r="AG4829">
        <f t="shared" si="318"/>
        <v>0.10344827586206896</v>
      </c>
      <c r="AH4829">
        <f t="shared" si="319"/>
        <v>0.10344827586206896</v>
      </c>
      <c r="AI4829">
        <f t="shared" si="320"/>
        <v>0.20689655172413793</v>
      </c>
      <c r="AJ4829">
        <f t="shared" si="321"/>
        <v>0.10344827586206896</v>
      </c>
    </row>
    <row r="4830" spans="1:38" x14ac:dyDescent="0.2">
      <c r="A4830" t="s">
        <v>246</v>
      </c>
      <c r="B4830">
        <v>37</v>
      </c>
      <c r="C4830">
        <v>125</v>
      </c>
      <c r="D4830">
        <f>C4830-B4830</f>
        <v>88</v>
      </c>
      <c r="E4830">
        <v>0.1973</v>
      </c>
      <c r="F4830">
        <v>2.5999999999999998E-5</v>
      </c>
      <c r="G4830">
        <v>18</v>
      </c>
      <c r="H4830" t="s">
        <v>35</v>
      </c>
      <c r="I4830" t="s">
        <v>33</v>
      </c>
      <c r="J4830">
        <v>2.476</v>
      </c>
      <c r="K4830">
        <v>3</v>
      </c>
      <c r="L4830">
        <v>1</v>
      </c>
      <c r="M4830">
        <v>3</v>
      </c>
      <c r="N4830">
        <v>10</v>
      </c>
      <c r="O4830">
        <v>1</v>
      </c>
      <c r="P4830">
        <v>0</v>
      </c>
      <c r="Q4830">
        <v>1</v>
      </c>
      <c r="R4830">
        <v>2</v>
      </c>
      <c r="S4830">
        <v>12</v>
      </c>
      <c r="T4830">
        <v>3</v>
      </c>
      <c r="U4830">
        <v>0</v>
      </c>
      <c r="V4830">
        <v>4</v>
      </c>
      <c r="W4830">
        <v>3</v>
      </c>
      <c r="X4830">
        <v>2</v>
      </c>
      <c r="Y4830">
        <v>6</v>
      </c>
      <c r="Z4830">
        <v>2</v>
      </c>
      <c r="AA4830">
        <v>4</v>
      </c>
      <c r="AB4830">
        <v>1</v>
      </c>
      <c r="AC4830">
        <v>0</v>
      </c>
      <c r="AD4830">
        <v>0</v>
      </c>
      <c r="AE4830">
        <f>SUM(M4830:N4830)/SUM(K4830:AD4830)</f>
        <v>0.22413793103448276</v>
      </c>
      <c r="AF4830">
        <f>SUM(S4830,Y4830)/SUM(K4830:AD4830)</f>
        <v>0.31034482758620691</v>
      </c>
      <c r="AG4830">
        <f t="shared" si="318"/>
        <v>0.10344827586206896</v>
      </c>
      <c r="AH4830">
        <f t="shared" si="319"/>
        <v>1.7241379310344827E-2</v>
      </c>
      <c r="AI4830">
        <f t="shared" si="320"/>
        <v>0.10344827586206896</v>
      </c>
      <c r="AJ4830">
        <f t="shared" si="321"/>
        <v>0.2413793103448276</v>
      </c>
    </row>
    <row r="4831" spans="1:38" x14ac:dyDescent="0.2">
      <c r="A4831" t="s">
        <v>2397</v>
      </c>
      <c r="B4831">
        <v>4</v>
      </c>
      <c r="C4831">
        <v>65</v>
      </c>
      <c r="D4831">
        <f>C4831-B4831</f>
        <v>61</v>
      </c>
      <c r="E4831">
        <v>0.18160000000000001</v>
      </c>
      <c r="F4831">
        <v>6.5519999999999997E-3</v>
      </c>
      <c r="G4831">
        <v>18</v>
      </c>
      <c r="H4831" t="s">
        <v>32</v>
      </c>
      <c r="I4831" t="s">
        <v>49</v>
      </c>
      <c r="J4831">
        <v>3.6040000000000001</v>
      </c>
      <c r="K4831">
        <v>2</v>
      </c>
      <c r="L4831">
        <v>0</v>
      </c>
      <c r="M4831">
        <v>1</v>
      </c>
      <c r="N4831">
        <v>2</v>
      </c>
      <c r="O4831">
        <v>2</v>
      </c>
      <c r="P4831">
        <v>2</v>
      </c>
      <c r="Q4831">
        <v>0</v>
      </c>
      <c r="R4831">
        <v>1</v>
      </c>
      <c r="S4831">
        <v>6</v>
      </c>
      <c r="T4831">
        <v>3</v>
      </c>
      <c r="U4831">
        <v>0</v>
      </c>
      <c r="V4831">
        <v>1</v>
      </c>
      <c r="W4831">
        <v>1</v>
      </c>
      <c r="X4831">
        <v>4</v>
      </c>
      <c r="Y4831">
        <v>8</v>
      </c>
      <c r="Z4831">
        <v>1</v>
      </c>
      <c r="AA4831">
        <v>1</v>
      </c>
      <c r="AB4831">
        <v>7</v>
      </c>
      <c r="AC4831">
        <v>1</v>
      </c>
      <c r="AD4831">
        <v>2</v>
      </c>
      <c r="AE4831">
        <f>SUM(M4831:N4831)/SUM(K4831:AD4831)</f>
        <v>6.6666666666666666E-2</v>
      </c>
      <c r="AF4831">
        <f>SUM(S4831,Y4831)/SUM(K4831:AD4831)</f>
        <v>0.31111111111111112</v>
      </c>
      <c r="AG4831">
        <f t="shared" si="318"/>
        <v>0.1111111111111111</v>
      </c>
      <c r="AH4831">
        <f t="shared" si="319"/>
        <v>0.1111111111111111</v>
      </c>
      <c r="AI4831">
        <f t="shared" si="320"/>
        <v>0.24444444444444444</v>
      </c>
      <c r="AJ4831">
        <f t="shared" si="321"/>
        <v>0.15555555555555556</v>
      </c>
      <c r="AK4831">
        <v>2</v>
      </c>
      <c r="AL4831">
        <v>1</v>
      </c>
    </row>
    <row r="4832" spans="1:38" x14ac:dyDescent="0.2">
      <c r="A4832" t="s">
        <v>2546</v>
      </c>
      <c r="B4832">
        <v>470</v>
      </c>
      <c r="C4832">
        <v>555</v>
      </c>
      <c r="D4832">
        <f>C4832-B4832</f>
        <v>85</v>
      </c>
      <c r="E4832">
        <v>0.29060000000000002</v>
      </c>
      <c r="F4832">
        <v>2.6995999999999999E-2</v>
      </c>
      <c r="G4832">
        <v>54</v>
      </c>
      <c r="H4832" t="s">
        <v>35</v>
      </c>
      <c r="I4832" t="s">
        <v>49</v>
      </c>
      <c r="J4832">
        <v>2.851</v>
      </c>
      <c r="K4832">
        <v>2</v>
      </c>
      <c r="L4832">
        <v>1</v>
      </c>
      <c r="M4832">
        <v>2</v>
      </c>
      <c r="N4832">
        <v>2</v>
      </c>
      <c r="O4832">
        <v>1</v>
      </c>
      <c r="P4832">
        <v>3</v>
      </c>
      <c r="Q4832">
        <v>2</v>
      </c>
      <c r="R4832">
        <v>2</v>
      </c>
      <c r="S4832">
        <v>7</v>
      </c>
      <c r="T4832">
        <v>3</v>
      </c>
      <c r="U4832">
        <v>0</v>
      </c>
      <c r="V4832">
        <v>2</v>
      </c>
      <c r="W4832">
        <v>1</v>
      </c>
      <c r="X4832">
        <v>2</v>
      </c>
      <c r="Y4832">
        <v>7</v>
      </c>
      <c r="Z4832">
        <v>3</v>
      </c>
      <c r="AA4832">
        <v>1</v>
      </c>
      <c r="AB4832">
        <v>0</v>
      </c>
      <c r="AC4832">
        <v>2</v>
      </c>
      <c r="AD4832">
        <v>2</v>
      </c>
      <c r="AE4832">
        <f>SUM(M4832:N4832)/SUM(K4832:AD4832)</f>
        <v>8.8888888888888892E-2</v>
      </c>
      <c r="AF4832">
        <f>SUM(S4832,Y4832)/SUM(K4832:AD4832)</f>
        <v>0.31111111111111112</v>
      </c>
      <c r="AG4832">
        <f t="shared" si="318"/>
        <v>0.13333333333333333</v>
      </c>
      <c r="AH4832">
        <f t="shared" si="319"/>
        <v>0.1111111111111111</v>
      </c>
      <c r="AI4832">
        <f t="shared" si="320"/>
        <v>0.1111111111111111</v>
      </c>
      <c r="AJ4832">
        <f t="shared" si="321"/>
        <v>0.24444444444444444</v>
      </c>
    </row>
    <row r="4833" spans="1:38" x14ac:dyDescent="0.2">
      <c r="A4833" t="s">
        <v>2073</v>
      </c>
      <c r="B4833">
        <v>16</v>
      </c>
      <c r="C4833">
        <v>56</v>
      </c>
      <c r="D4833">
        <f>C4833-B4833</f>
        <v>40</v>
      </c>
      <c r="E4833">
        <v>0.26269999999999999</v>
      </c>
      <c r="F4833">
        <v>5.53E-4</v>
      </c>
      <c r="G4833">
        <v>54</v>
      </c>
      <c r="H4833" t="s">
        <v>35</v>
      </c>
      <c r="I4833" t="s">
        <v>49</v>
      </c>
      <c r="J4833">
        <v>2.8620000000000001</v>
      </c>
      <c r="K4833">
        <v>4</v>
      </c>
      <c r="L4833">
        <v>0</v>
      </c>
      <c r="M4833">
        <v>0</v>
      </c>
      <c r="N4833">
        <v>0</v>
      </c>
      <c r="O4833">
        <v>0</v>
      </c>
      <c r="P4833">
        <v>3</v>
      </c>
      <c r="Q4833">
        <v>2</v>
      </c>
      <c r="R4833">
        <v>0</v>
      </c>
      <c r="S4833">
        <v>5</v>
      </c>
      <c r="T4833">
        <v>1</v>
      </c>
      <c r="U4833">
        <v>0</v>
      </c>
      <c r="V4833">
        <v>2</v>
      </c>
      <c r="W4833">
        <v>1</v>
      </c>
      <c r="X4833">
        <v>1</v>
      </c>
      <c r="Y4833">
        <v>5</v>
      </c>
      <c r="Z4833">
        <v>2</v>
      </c>
      <c r="AA4833">
        <v>3</v>
      </c>
      <c r="AB4833">
        <v>1</v>
      </c>
      <c r="AC4833">
        <v>1</v>
      </c>
      <c r="AD4833">
        <v>1</v>
      </c>
      <c r="AE4833">
        <f>SUM(M4833:N4833)/SUM(K4833:AD4833)</f>
        <v>0</v>
      </c>
      <c r="AF4833">
        <f>SUM(S4833,Y4833)/SUM(K4833:AD4833)</f>
        <v>0.3125</v>
      </c>
      <c r="AG4833">
        <f t="shared" si="318"/>
        <v>0.25</v>
      </c>
      <c r="AH4833">
        <f t="shared" si="319"/>
        <v>6.25E-2</v>
      </c>
      <c r="AI4833">
        <f t="shared" si="320"/>
        <v>6.25E-2</v>
      </c>
      <c r="AJ4833">
        <f t="shared" si="321"/>
        <v>0.3125</v>
      </c>
    </row>
    <row r="4834" spans="1:38" x14ac:dyDescent="0.2">
      <c r="A4834" t="s">
        <v>1052</v>
      </c>
      <c r="B4834">
        <v>571</v>
      </c>
      <c r="C4834">
        <v>620</v>
      </c>
      <c r="D4834">
        <f>C4834-B4834</f>
        <v>49</v>
      </c>
      <c r="E4834">
        <v>0.15820000000000001</v>
      </c>
      <c r="F4834">
        <v>3.0000000000000001E-5</v>
      </c>
      <c r="G4834">
        <v>6</v>
      </c>
      <c r="H4834" t="s">
        <v>35</v>
      </c>
      <c r="I4834" t="s">
        <v>40</v>
      </c>
      <c r="J4834">
        <v>2.6970000000000001</v>
      </c>
      <c r="K4834">
        <v>2</v>
      </c>
      <c r="L4834">
        <v>1</v>
      </c>
      <c r="M4834">
        <v>2</v>
      </c>
      <c r="N4834">
        <v>4</v>
      </c>
      <c r="O4834">
        <v>1</v>
      </c>
      <c r="P4834">
        <v>0</v>
      </c>
      <c r="Q4834">
        <v>0</v>
      </c>
      <c r="R4834">
        <v>0</v>
      </c>
      <c r="S4834">
        <v>6</v>
      </c>
      <c r="T4834">
        <v>1</v>
      </c>
      <c r="U4834">
        <v>1</v>
      </c>
      <c r="V4834">
        <v>1</v>
      </c>
      <c r="W4834">
        <v>2</v>
      </c>
      <c r="X4834">
        <v>1</v>
      </c>
      <c r="Y4834">
        <v>4</v>
      </c>
      <c r="Z4834">
        <v>4</v>
      </c>
      <c r="AA4834">
        <v>1</v>
      </c>
      <c r="AB4834">
        <v>1</v>
      </c>
      <c r="AC4834">
        <v>0</v>
      </c>
      <c r="AD4834">
        <v>0</v>
      </c>
      <c r="AE4834">
        <f>SUM(M4834:N4834)/SUM(K4834:AD4834)</f>
        <v>0.1875</v>
      </c>
      <c r="AF4834">
        <f>SUM(S4834,Y4834)/SUM(K4834:AD4834)</f>
        <v>0.3125</v>
      </c>
      <c r="AG4834">
        <f t="shared" si="318"/>
        <v>0.125</v>
      </c>
      <c r="AH4834">
        <f t="shared" si="319"/>
        <v>3.125E-2</v>
      </c>
      <c r="AI4834">
        <f t="shared" si="320"/>
        <v>9.375E-2</v>
      </c>
      <c r="AJ4834">
        <f t="shared" si="321"/>
        <v>0.25</v>
      </c>
    </row>
    <row r="4835" spans="1:38" x14ac:dyDescent="0.2">
      <c r="A4835" t="s">
        <v>1189</v>
      </c>
      <c r="B4835">
        <v>7</v>
      </c>
      <c r="C4835">
        <v>254</v>
      </c>
      <c r="D4835">
        <f>C4835-B4835</f>
        <v>247</v>
      </c>
      <c r="E4835">
        <v>0.15559999999999999</v>
      </c>
      <c r="F4835" s="1">
        <v>9.9999999999999995E-7</v>
      </c>
      <c r="G4835">
        <v>6</v>
      </c>
      <c r="H4835" t="s">
        <v>35</v>
      </c>
      <c r="I4835" t="s">
        <v>36</v>
      </c>
      <c r="J4835">
        <v>2.4369999999999998</v>
      </c>
      <c r="K4835">
        <v>3</v>
      </c>
      <c r="L4835">
        <v>1</v>
      </c>
      <c r="M4835">
        <v>8</v>
      </c>
      <c r="N4835">
        <v>8</v>
      </c>
      <c r="O4835">
        <v>0</v>
      </c>
      <c r="P4835">
        <v>10</v>
      </c>
      <c r="Q4835">
        <v>3</v>
      </c>
      <c r="R4835">
        <v>3</v>
      </c>
      <c r="S4835">
        <v>24</v>
      </c>
      <c r="T4835">
        <v>4</v>
      </c>
      <c r="U4835">
        <v>1</v>
      </c>
      <c r="V4835">
        <v>7</v>
      </c>
      <c r="W4835">
        <v>7</v>
      </c>
      <c r="X4835">
        <v>5</v>
      </c>
      <c r="Y4835">
        <v>12</v>
      </c>
      <c r="Z4835">
        <v>12</v>
      </c>
      <c r="AA4835">
        <v>4</v>
      </c>
      <c r="AB4835">
        <v>2</v>
      </c>
      <c r="AC4835">
        <v>0</v>
      </c>
      <c r="AD4835">
        <v>1</v>
      </c>
      <c r="AE4835">
        <f>SUM(M4835:N4835)/SUM(K4835:AD4835)</f>
        <v>0.1391304347826087</v>
      </c>
      <c r="AF4835">
        <f>SUM(S4835,Y4835)/SUM(K4835:AD4835)</f>
        <v>0.31304347826086959</v>
      </c>
      <c r="AG4835">
        <f t="shared" si="318"/>
        <v>0.17391304347826086</v>
      </c>
      <c r="AH4835">
        <f t="shared" si="319"/>
        <v>8.6956521739130436E-3</v>
      </c>
      <c r="AI4835">
        <f t="shared" si="320"/>
        <v>8.6956521739130432E-2</v>
      </c>
      <c r="AJ4835">
        <f t="shared" si="321"/>
        <v>0.27826086956521739</v>
      </c>
    </row>
    <row r="4836" spans="1:38" x14ac:dyDescent="0.2">
      <c r="A4836" t="s">
        <v>1633</v>
      </c>
      <c r="B4836">
        <v>120</v>
      </c>
      <c r="C4836">
        <v>222</v>
      </c>
      <c r="D4836">
        <f>C4836-B4836</f>
        <v>102</v>
      </c>
      <c r="E4836">
        <v>0.20169999999999999</v>
      </c>
      <c r="F4836">
        <v>1.85E-4</v>
      </c>
      <c r="G4836">
        <v>30</v>
      </c>
      <c r="H4836" t="s">
        <v>46</v>
      </c>
      <c r="I4836" t="s">
        <v>36</v>
      </c>
      <c r="J4836">
        <v>2.8839999999999999</v>
      </c>
      <c r="K4836">
        <v>3</v>
      </c>
      <c r="L4836">
        <v>0</v>
      </c>
      <c r="M4836">
        <v>8</v>
      </c>
      <c r="N4836">
        <v>12</v>
      </c>
      <c r="O4836">
        <v>3</v>
      </c>
      <c r="P4836">
        <v>4</v>
      </c>
      <c r="Q4836">
        <v>0</v>
      </c>
      <c r="R4836">
        <v>2</v>
      </c>
      <c r="S4836">
        <v>17</v>
      </c>
      <c r="T4836">
        <v>3</v>
      </c>
      <c r="U4836">
        <v>0</v>
      </c>
      <c r="V4836">
        <v>3</v>
      </c>
      <c r="W4836">
        <v>1</v>
      </c>
      <c r="X4836">
        <v>1</v>
      </c>
      <c r="Y4836">
        <v>9</v>
      </c>
      <c r="Z4836">
        <v>4</v>
      </c>
      <c r="AA4836">
        <v>3</v>
      </c>
      <c r="AB4836">
        <v>8</v>
      </c>
      <c r="AC4836">
        <v>0</v>
      </c>
      <c r="AD4836">
        <v>2</v>
      </c>
      <c r="AE4836">
        <f>SUM(M4836:N4836)/SUM(K4836:AD4836)</f>
        <v>0.24096385542168675</v>
      </c>
      <c r="AF4836">
        <f>SUM(S4836,Y4836)/SUM(K4836:AD4836)</f>
        <v>0.31325301204819278</v>
      </c>
      <c r="AG4836">
        <f t="shared" si="318"/>
        <v>9.6385542168674704E-2</v>
      </c>
      <c r="AH4836">
        <f t="shared" si="319"/>
        <v>6.0240963855421686E-2</v>
      </c>
      <c r="AI4836">
        <f t="shared" si="320"/>
        <v>0.15662650602409639</v>
      </c>
      <c r="AJ4836">
        <f t="shared" si="321"/>
        <v>0.13253012048192772</v>
      </c>
      <c r="AK4836">
        <v>4</v>
      </c>
      <c r="AL4836">
        <v>3</v>
      </c>
    </row>
    <row r="4837" spans="1:38" x14ac:dyDescent="0.2">
      <c r="A4837" t="s">
        <v>1327</v>
      </c>
      <c r="B4837">
        <v>201</v>
      </c>
      <c r="C4837">
        <v>322</v>
      </c>
      <c r="D4837">
        <f>C4837-B4837</f>
        <v>121</v>
      </c>
      <c r="E4837">
        <v>0.35020000000000001</v>
      </c>
      <c r="F4837">
        <v>9.6369999999999997E-3</v>
      </c>
      <c r="G4837">
        <v>66</v>
      </c>
      <c r="H4837" t="s">
        <v>35</v>
      </c>
      <c r="I4837" t="s">
        <v>44</v>
      </c>
      <c r="J4837">
        <v>2.7759999999999998</v>
      </c>
      <c r="K4837">
        <v>3</v>
      </c>
      <c r="L4837">
        <v>0</v>
      </c>
      <c r="M4837">
        <v>7</v>
      </c>
      <c r="N4837">
        <v>4</v>
      </c>
      <c r="O4837">
        <v>4</v>
      </c>
      <c r="P4837">
        <v>3</v>
      </c>
      <c r="Q4837">
        <v>0</v>
      </c>
      <c r="R4837">
        <v>2</v>
      </c>
      <c r="S4837">
        <v>17</v>
      </c>
      <c r="T4837">
        <v>4</v>
      </c>
      <c r="U4837">
        <v>2</v>
      </c>
      <c r="V4837">
        <v>7</v>
      </c>
      <c r="W4837">
        <v>0</v>
      </c>
      <c r="X4837">
        <v>3</v>
      </c>
      <c r="Y4837">
        <v>4</v>
      </c>
      <c r="Z4837">
        <v>3</v>
      </c>
      <c r="AA4837">
        <v>1</v>
      </c>
      <c r="AB4837">
        <v>1</v>
      </c>
      <c r="AC4837">
        <v>1</v>
      </c>
      <c r="AD4837">
        <v>1</v>
      </c>
      <c r="AE4837">
        <f>SUM(M4837:N4837)/SUM(K4837:AD4837)</f>
        <v>0.16417910447761194</v>
      </c>
      <c r="AF4837">
        <f>SUM(S4837,Y4837)/SUM(K4837:AD4837)</f>
        <v>0.31343283582089554</v>
      </c>
      <c r="AG4837">
        <f t="shared" si="318"/>
        <v>8.9552238805970144E-2</v>
      </c>
      <c r="AH4837">
        <f t="shared" si="319"/>
        <v>8.9552238805970144E-2</v>
      </c>
      <c r="AI4837">
        <f t="shared" si="320"/>
        <v>0.13432835820895522</v>
      </c>
      <c r="AJ4837">
        <f t="shared" si="321"/>
        <v>0.20895522388059701</v>
      </c>
    </row>
    <row r="4838" spans="1:38" x14ac:dyDescent="0.2">
      <c r="A4838" t="s">
        <v>680</v>
      </c>
      <c r="B4838">
        <v>815</v>
      </c>
      <c r="C4838">
        <v>853</v>
      </c>
      <c r="D4838">
        <f>C4838-B4838</f>
        <v>38</v>
      </c>
      <c r="E4838">
        <v>0.11899999999999999</v>
      </c>
      <c r="F4838">
        <v>4.5100000000000001E-4</v>
      </c>
      <c r="G4838">
        <v>6</v>
      </c>
      <c r="H4838" t="s">
        <v>46</v>
      </c>
      <c r="I4838" t="s">
        <v>33</v>
      </c>
      <c r="J4838">
        <v>3.3490000000000002</v>
      </c>
      <c r="K4838">
        <v>2</v>
      </c>
      <c r="L4838">
        <v>0</v>
      </c>
      <c r="M4838">
        <v>1</v>
      </c>
      <c r="N4838">
        <v>4</v>
      </c>
      <c r="O4838">
        <v>1</v>
      </c>
      <c r="P4838">
        <v>1</v>
      </c>
      <c r="Q4838">
        <v>0</v>
      </c>
      <c r="R4838">
        <v>1</v>
      </c>
      <c r="S4838">
        <v>5</v>
      </c>
      <c r="T4838">
        <v>4</v>
      </c>
      <c r="U4838">
        <v>2</v>
      </c>
      <c r="V4838">
        <v>1</v>
      </c>
      <c r="W4838">
        <v>1</v>
      </c>
      <c r="X4838">
        <v>2</v>
      </c>
      <c r="Y4838">
        <v>6</v>
      </c>
      <c r="Z4838">
        <v>1</v>
      </c>
      <c r="AA4838">
        <v>0</v>
      </c>
      <c r="AB4838">
        <v>2</v>
      </c>
      <c r="AC4838">
        <v>0</v>
      </c>
      <c r="AD4838">
        <v>1</v>
      </c>
      <c r="AE4838">
        <f>SUM(M4838:N4838)/SUM(K4838:AD4838)</f>
        <v>0.14285714285714285</v>
      </c>
      <c r="AF4838">
        <f>SUM(S4838,Y4838)/SUM(K4838:AD4838)</f>
        <v>0.31428571428571428</v>
      </c>
      <c r="AG4838">
        <f t="shared" si="318"/>
        <v>0.11428571428571428</v>
      </c>
      <c r="AH4838">
        <f t="shared" si="319"/>
        <v>5.7142857142857141E-2</v>
      </c>
      <c r="AI4838">
        <f t="shared" si="320"/>
        <v>0.25714285714285712</v>
      </c>
      <c r="AJ4838">
        <f t="shared" si="321"/>
        <v>0.11428571428571428</v>
      </c>
    </row>
    <row r="4839" spans="1:38" x14ac:dyDescent="0.2">
      <c r="A4839" t="s">
        <v>1424</v>
      </c>
      <c r="B4839">
        <v>47</v>
      </c>
      <c r="C4839">
        <v>224</v>
      </c>
      <c r="D4839">
        <f>C4839-B4839</f>
        <v>177</v>
      </c>
      <c r="E4839">
        <v>0.16539999999999999</v>
      </c>
      <c r="F4839">
        <v>5.4409999999999997E-3</v>
      </c>
      <c r="G4839">
        <v>18</v>
      </c>
      <c r="H4839" t="s">
        <v>35</v>
      </c>
      <c r="I4839" t="s">
        <v>51</v>
      </c>
      <c r="J4839">
        <v>2.1659999999999999</v>
      </c>
      <c r="K4839">
        <v>3</v>
      </c>
      <c r="L4839">
        <v>0</v>
      </c>
      <c r="M4839">
        <v>9</v>
      </c>
      <c r="N4839">
        <v>11</v>
      </c>
      <c r="O4839">
        <v>2</v>
      </c>
      <c r="P4839">
        <v>5</v>
      </c>
      <c r="Q4839">
        <v>0</v>
      </c>
      <c r="R4839">
        <v>0</v>
      </c>
      <c r="S4839">
        <v>27</v>
      </c>
      <c r="T4839">
        <v>4</v>
      </c>
      <c r="U4839">
        <v>0</v>
      </c>
      <c r="V4839">
        <v>12</v>
      </c>
      <c r="W4839">
        <v>5</v>
      </c>
      <c r="X4839">
        <v>4</v>
      </c>
      <c r="Y4839">
        <v>6</v>
      </c>
      <c r="Z4839">
        <v>9</v>
      </c>
      <c r="AA4839">
        <v>6</v>
      </c>
      <c r="AB4839">
        <v>2</v>
      </c>
      <c r="AC4839">
        <v>0</v>
      </c>
      <c r="AD4839">
        <v>0</v>
      </c>
      <c r="AE4839">
        <f>SUM(M4839:N4839)/SUM(K4839:AD4839)</f>
        <v>0.19047619047619047</v>
      </c>
      <c r="AF4839">
        <f>SUM(S4839,Y4839)/SUM(K4839:AD4839)</f>
        <v>0.31428571428571428</v>
      </c>
      <c r="AG4839">
        <f t="shared" si="318"/>
        <v>0.12380952380952381</v>
      </c>
      <c r="AH4839">
        <f t="shared" si="319"/>
        <v>1.9047619047619049E-2</v>
      </c>
      <c r="AI4839">
        <f t="shared" si="320"/>
        <v>5.7142857142857141E-2</v>
      </c>
      <c r="AJ4839">
        <f t="shared" si="321"/>
        <v>0.29523809523809524</v>
      </c>
    </row>
    <row r="4840" spans="1:38" x14ac:dyDescent="0.2">
      <c r="A4840" t="s">
        <v>2366</v>
      </c>
      <c r="B4840">
        <v>89</v>
      </c>
      <c r="C4840">
        <v>207</v>
      </c>
      <c r="D4840">
        <f>C4840-B4840</f>
        <v>118</v>
      </c>
      <c r="E4840">
        <v>0.155</v>
      </c>
      <c r="F4840">
        <v>2.3119999999999998E-3</v>
      </c>
      <c r="G4840">
        <v>6</v>
      </c>
      <c r="H4840" t="s">
        <v>35</v>
      </c>
      <c r="I4840" t="s">
        <v>38</v>
      </c>
      <c r="J4840">
        <v>2.8679999999999999</v>
      </c>
      <c r="K4840">
        <v>2</v>
      </c>
      <c r="L4840">
        <v>0</v>
      </c>
      <c r="M4840">
        <v>2</v>
      </c>
      <c r="N4840">
        <v>7</v>
      </c>
      <c r="O4840">
        <v>0</v>
      </c>
      <c r="P4840">
        <v>8</v>
      </c>
      <c r="Q4840">
        <v>2</v>
      </c>
      <c r="R4840">
        <v>3</v>
      </c>
      <c r="S4840">
        <v>18</v>
      </c>
      <c r="T4840">
        <v>3</v>
      </c>
      <c r="U4840">
        <v>3</v>
      </c>
      <c r="V4840">
        <v>5</v>
      </c>
      <c r="W4840">
        <v>2</v>
      </c>
      <c r="X4840">
        <v>3</v>
      </c>
      <c r="Y4840">
        <v>5</v>
      </c>
      <c r="Z4840">
        <v>3</v>
      </c>
      <c r="AA4840">
        <v>2</v>
      </c>
      <c r="AB4840">
        <v>4</v>
      </c>
      <c r="AC4840">
        <v>0</v>
      </c>
      <c r="AD4840">
        <v>1</v>
      </c>
      <c r="AE4840">
        <f>SUM(M4840:N4840)/SUM(K4840:AD4840)</f>
        <v>0.12328767123287671</v>
      </c>
      <c r="AF4840">
        <f>SUM(S4840,Y4840)/SUM(K4840:AD4840)</f>
        <v>0.31506849315068491</v>
      </c>
      <c r="AG4840">
        <f t="shared" si="318"/>
        <v>0.16438356164383561</v>
      </c>
      <c r="AH4840">
        <f t="shared" si="319"/>
        <v>1.3698630136986301E-2</v>
      </c>
      <c r="AI4840">
        <f t="shared" si="320"/>
        <v>0.17808219178082191</v>
      </c>
      <c r="AJ4840">
        <f t="shared" si="321"/>
        <v>0.20547945205479451</v>
      </c>
    </row>
    <row r="4841" spans="1:38" x14ac:dyDescent="0.2">
      <c r="A4841" t="s">
        <v>1287</v>
      </c>
      <c r="B4841">
        <v>115</v>
      </c>
      <c r="C4841">
        <v>154</v>
      </c>
      <c r="D4841">
        <f>C4841-B4841</f>
        <v>39</v>
      </c>
      <c r="E4841">
        <v>0.24590000000000001</v>
      </c>
      <c r="F4841">
        <v>7.9699999999999997E-4</v>
      </c>
      <c r="G4841">
        <v>42</v>
      </c>
      <c r="H4841" t="s">
        <v>35</v>
      </c>
      <c r="I4841" t="s">
        <v>51</v>
      </c>
      <c r="J4841">
        <v>3.0419999999999998</v>
      </c>
      <c r="K4841">
        <v>1</v>
      </c>
      <c r="L4841">
        <v>0</v>
      </c>
      <c r="M4841">
        <v>1</v>
      </c>
      <c r="N4841">
        <v>2</v>
      </c>
      <c r="O4841">
        <v>3</v>
      </c>
      <c r="P4841">
        <v>2</v>
      </c>
      <c r="Q4841">
        <v>1</v>
      </c>
      <c r="R4841">
        <v>2</v>
      </c>
      <c r="S4841">
        <v>5</v>
      </c>
      <c r="T4841">
        <v>2</v>
      </c>
      <c r="U4841">
        <v>1</v>
      </c>
      <c r="V4841">
        <v>3</v>
      </c>
      <c r="W4841">
        <v>1</v>
      </c>
      <c r="X4841">
        <v>2</v>
      </c>
      <c r="Y4841">
        <v>7</v>
      </c>
      <c r="Z4841">
        <v>3</v>
      </c>
      <c r="AA4841">
        <v>0</v>
      </c>
      <c r="AB4841">
        <v>1</v>
      </c>
      <c r="AC4841">
        <v>0</v>
      </c>
      <c r="AD4841">
        <v>1</v>
      </c>
      <c r="AE4841">
        <f>SUM(M4841:N4841)/SUM(K4841:AD4841)</f>
        <v>7.8947368421052627E-2</v>
      </c>
      <c r="AF4841">
        <f>SUM(S4841,Y4841)/SUM(K4841:AD4841)</f>
        <v>0.31578947368421051</v>
      </c>
      <c r="AG4841">
        <f t="shared" si="318"/>
        <v>0.10526315789473684</v>
      </c>
      <c r="AH4841">
        <f t="shared" si="319"/>
        <v>0.10526315789473684</v>
      </c>
      <c r="AI4841">
        <f t="shared" si="320"/>
        <v>0.15789473684210525</v>
      </c>
      <c r="AJ4841">
        <f t="shared" si="321"/>
        <v>0.23684210526315788</v>
      </c>
    </row>
    <row r="4842" spans="1:38" x14ac:dyDescent="0.2">
      <c r="A4842" t="s">
        <v>2479</v>
      </c>
      <c r="B4842">
        <v>6</v>
      </c>
      <c r="C4842">
        <v>95</v>
      </c>
      <c r="D4842">
        <f>C4842-B4842</f>
        <v>89</v>
      </c>
      <c r="E4842">
        <v>0.22140000000000001</v>
      </c>
      <c r="F4842">
        <v>2.9999999999999997E-4</v>
      </c>
      <c r="G4842">
        <v>30</v>
      </c>
      <c r="H4842" t="s">
        <v>35</v>
      </c>
      <c r="I4842" t="s">
        <v>51</v>
      </c>
      <c r="J4842">
        <v>3.3559999999999999</v>
      </c>
      <c r="K4842">
        <v>3</v>
      </c>
      <c r="L4842">
        <v>0</v>
      </c>
      <c r="M4842">
        <v>4</v>
      </c>
      <c r="N4842">
        <v>2</v>
      </c>
      <c r="O4842">
        <v>2</v>
      </c>
      <c r="P4842">
        <v>6</v>
      </c>
      <c r="Q4842">
        <v>0</v>
      </c>
      <c r="R4842">
        <v>2</v>
      </c>
      <c r="S4842">
        <v>10</v>
      </c>
      <c r="T4842">
        <v>2</v>
      </c>
      <c r="U4842">
        <v>0</v>
      </c>
      <c r="V4842">
        <v>2</v>
      </c>
      <c r="W4842">
        <v>2</v>
      </c>
      <c r="X4842">
        <v>1</v>
      </c>
      <c r="Y4842">
        <v>8</v>
      </c>
      <c r="Z4842">
        <v>4</v>
      </c>
      <c r="AA4842">
        <v>2</v>
      </c>
      <c r="AB4842">
        <v>6</v>
      </c>
      <c r="AC4842">
        <v>0</v>
      </c>
      <c r="AD4842">
        <v>1</v>
      </c>
      <c r="AE4842">
        <f>SUM(M4842:N4842)/SUM(K4842:AD4842)</f>
        <v>0.10526315789473684</v>
      </c>
      <c r="AF4842">
        <f>SUM(S4842,Y4842)/SUM(K4842:AD4842)</f>
        <v>0.31578947368421051</v>
      </c>
      <c r="AG4842">
        <f t="shared" si="318"/>
        <v>0.19298245614035087</v>
      </c>
      <c r="AH4842">
        <f t="shared" si="319"/>
        <v>5.2631578947368418E-2</v>
      </c>
      <c r="AI4842">
        <f t="shared" si="320"/>
        <v>0.17543859649122806</v>
      </c>
      <c r="AJ4842">
        <f t="shared" si="321"/>
        <v>0.15789473684210525</v>
      </c>
    </row>
    <row r="4843" spans="1:38" x14ac:dyDescent="0.2">
      <c r="A4843" t="s">
        <v>2756</v>
      </c>
      <c r="B4843">
        <v>124</v>
      </c>
      <c r="C4843">
        <v>193</v>
      </c>
      <c r="D4843">
        <f>C4843-B4843</f>
        <v>69</v>
      </c>
      <c r="E4843">
        <v>0.2303</v>
      </c>
      <c r="F4843">
        <v>1.3300000000000001E-4</v>
      </c>
      <c r="G4843">
        <v>42</v>
      </c>
      <c r="H4843" t="s">
        <v>35</v>
      </c>
      <c r="I4843" t="s">
        <v>2757</v>
      </c>
      <c r="J4843">
        <v>2.363</v>
      </c>
      <c r="K4843">
        <v>1</v>
      </c>
      <c r="L4843">
        <v>0</v>
      </c>
      <c r="M4843">
        <v>3</v>
      </c>
      <c r="N4843">
        <v>5</v>
      </c>
      <c r="O4843">
        <v>2</v>
      </c>
      <c r="P4843">
        <v>2</v>
      </c>
      <c r="Q4843">
        <v>1</v>
      </c>
      <c r="R4843">
        <v>0</v>
      </c>
      <c r="S4843">
        <v>9</v>
      </c>
      <c r="T4843">
        <v>2</v>
      </c>
      <c r="U4843">
        <v>1</v>
      </c>
      <c r="V4843">
        <v>1</v>
      </c>
      <c r="W4843">
        <v>3</v>
      </c>
      <c r="X4843">
        <v>2</v>
      </c>
      <c r="Y4843">
        <v>3</v>
      </c>
      <c r="Z4843">
        <v>1</v>
      </c>
      <c r="AA4843">
        <v>2</v>
      </c>
      <c r="AB4843">
        <v>0</v>
      </c>
      <c r="AC4843">
        <v>0</v>
      </c>
      <c r="AD4843">
        <v>0</v>
      </c>
      <c r="AE4843">
        <f>SUM(M4843:N4843)/SUM(K4843:AD4843)</f>
        <v>0.21052631578947367</v>
      </c>
      <c r="AF4843">
        <f>SUM(S4843,Y4843)/SUM(K4843:AD4843)</f>
        <v>0.31578947368421051</v>
      </c>
      <c r="AG4843">
        <f t="shared" si="318"/>
        <v>0.15789473684210525</v>
      </c>
      <c r="AH4843">
        <f t="shared" si="319"/>
        <v>5.2631578947368418E-2</v>
      </c>
      <c r="AI4843">
        <f t="shared" si="320"/>
        <v>7.8947368421052627E-2</v>
      </c>
      <c r="AJ4843">
        <f t="shared" si="321"/>
        <v>0.18421052631578946</v>
      </c>
    </row>
    <row r="4844" spans="1:38" x14ac:dyDescent="0.2">
      <c r="A4844" t="s">
        <v>2184</v>
      </c>
      <c r="B4844">
        <v>127</v>
      </c>
      <c r="C4844">
        <v>184</v>
      </c>
      <c r="D4844">
        <f>C4844-B4844</f>
        <v>57</v>
      </c>
      <c r="E4844">
        <v>0.2918</v>
      </c>
      <c r="F4844">
        <v>6.8859999999999998E-3</v>
      </c>
      <c r="G4844">
        <v>54</v>
      </c>
      <c r="H4844" t="s">
        <v>32</v>
      </c>
      <c r="I4844" t="s">
        <v>51</v>
      </c>
      <c r="J4844">
        <v>2.476</v>
      </c>
      <c r="K4844">
        <v>4</v>
      </c>
      <c r="L4844">
        <v>0</v>
      </c>
      <c r="M4844">
        <v>4</v>
      </c>
      <c r="N4844">
        <v>6</v>
      </c>
      <c r="O4844">
        <v>0</v>
      </c>
      <c r="P4844">
        <v>2</v>
      </c>
      <c r="Q4844">
        <v>0</v>
      </c>
      <c r="R4844">
        <v>0</v>
      </c>
      <c r="S4844">
        <v>12</v>
      </c>
      <c r="T4844">
        <v>1</v>
      </c>
      <c r="U4844">
        <v>0</v>
      </c>
      <c r="V4844">
        <v>1</v>
      </c>
      <c r="W4844">
        <v>1</v>
      </c>
      <c r="X4844">
        <v>0</v>
      </c>
      <c r="Y4844">
        <v>0</v>
      </c>
      <c r="Z4844">
        <v>2</v>
      </c>
      <c r="AA4844">
        <v>4</v>
      </c>
      <c r="AB4844">
        <v>1</v>
      </c>
      <c r="AC4844">
        <v>0</v>
      </c>
      <c r="AD4844">
        <v>0</v>
      </c>
      <c r="AE4844">
        <f>SUM(M4844:N4844)/SUM(K4844:AD4844)</f>
        <v>0.26315789473684209</v>
      </c>
      <c r="AF4844">
        <f>SUM(S4844,Y4844)/SUM(K4844:AD4844)</f>
        <v>0.31578947368421051</v>
      </c>
      <c r="AG4844">
        <f t="shared" si="318"/>
        <v>0.18421052631578946</v>
      </c>
      <c r="AH4844">
        <f t="shared" si="319"/>
        <v>0</v>
      </c>
      <c r="AI4844">
        <f t="shared" si="320"/>
        <v>5.2631578947368418E-2</v>
      </c>
      <c r="AJ4844">
        <f t="shared" si="321"/>
        <v>0.18421052631578946</v>
      </c>
      <c r="AK4844">
        <v>1</v>
      </c>
      <c r="AL4844">
        <v>0</v>
      </c>
    </row>
    <row r="4845" spans="1:38" x14ac:dyDescent="0.2">
      <c r="A4845" t="s">
        <v>343</v>
      </c>
      <c r="B4845">
        <v>67</v>
      </c>
      <c r="C4845">
        <v>238</v>
      </c>
      <c r="D4845">
        <f>C4845-B4845</f>
        <v>171</v>
      </c>
      <c r="E4845">
        <v>0.2205</v>
      </c>
      <c r="F4845">
        <v>1.5899999999999999E-4</v>
      </c>
      <c r="G4845">
        <v>30</v>
      </c>
      <c r="H4845" t="s">
        <v>35</v>
      </c>
      <c r="I4845" t="s">
        <v>33</v>
      </c>
      <c r="J4845">
        <v>2.4140000000000001</v>
      </c>
      <c r="K4845">
        <v>4</v>
      </c>
      <c r="L4845">
        <v>0</v>
      </c>
      <c r="M4845">
        <v>5</v>
      </c>
      <c r="N4845">
        <v>8</v>
      </c>
      <c r="O4845">
        <v>3</v>
      </c>
      <c r="P4845">
        <v>8</v>
      </c>
      <c r="Q4845">
        <v>1</v>
      </c>
      <c r="R4845">
        <v>0</v>
      </c>
      <c r="S4845">
        <v>15</v>
      </c>
      <c r="T4845">
        <v>3</v>
      </c>
      <c r="U4845">
        <v>0</v>
      </c>
      <c r="V4845">
        <v>2</v>
      </c>
      <c r="W4845">
        <v>5</v>
      </c>
      <c r="X4845">
        <v>5</v>
      </c>
      <c r="Y4845">
        <v>10</v>
      </c>
      <c r="Z4845">
        <v>6</v>
      </c>
      <c r="AA4845">
        <v>1</v>
      </c>
      <c r="AB4845">
        <v>1</v>
      </c>
      <c r="AC4845">
        <v>0</v>
      </c>
      <c r="AD4845">
        <v>2</v>
      </c>
      <c r="AE4845">
        <f>SUM(M4845:N4845)/SUM(K4845:AD4845)</f>
        <v>0.16455696202531644</v>
      </c>
      <c r="AF4845">
        <f>SUM(S4845,Y4845)/SUM(K4845:AD4845)</f>
        <v>0.31645569620253167</v>
      </c>
      <c r="AG4845">
        <f t="shared" si="318"/>
        <v>0.21518987341772153</v>
      </c>
      <c r="AH4845">
        <f t="shared" si="319"/>
        <v>6.3291139240506333E-2</v>
      </c>
      <c r="AI4845">
        <f t="shared" si="320"/>
        <v>5.0632911392405063E-2</v>
      </c>
      <c r="AJ4845">
        <f t="shared" si="321"/>
        <v>0.189873417721519</v>
      </c>
    </row>
    <row r="4846" spans="1:38" x14ac:dyDescent="0.2">
      <c r="A4846" t="s">
        <v>1613</v>
      </c>
      <c r="B4846">
        <v>699</v>
      </c>
      <c r="C4846">
        <v>756</v>
      </c>
      <c r="D4846">
        <f>C4846-B4846</f>
        <v>57</v>
      </c>
      <c r="E4846">
        <v>0.23910000000000001</v>
      </c>
      <c r="F4846">
        <v>9.6209999999999993E-3</v>
      </c>
      <c r="G4846">
        <v>42</v>
      </c>
      <c r="H4846" t="s">
        <v>35</v>
      </c>
      <c r="I4846" t="s">
        <v>33</v>
      </c>
      <c r="J4846">
        <v>2.9609999999999999</v>
      </c>
      <c r="K4846">
        <v>0</v>
      </c>
      <c r="L4846">
        <v>2</v>
      </c>
      <c r="M4846">
        <v>1</v>
      </c>
      <c r="N4846">
        <v>2</v>
      </c>
      <c r="O4846">
        <v>0</v>
      </c>
      <c r="P4846">
        <v>4</v>
      </c>
      <c r="Q4846">
        <v>3</v>
      </c>
      <c r="R4846">
        <v>1</v>
      </c>
      <c r="S4846">
        <v>9</v>
      </c>
      <c r="T4846">
        <v>3</v>
      </c>
      <c r="U4846">
        <v>0</v>
      </c>
      <c r="V4846">
        <v>1</v>
      </c>
      <c r="W4846">
        <v>2</v>
      </c>
      <c r="X4846">
        <v>2</v>
      </c>
      <c r="Y4846">
        <v>4</v>
      </c>
      <c r="Z4846">
        <v>4</v>
      </c>
      <c r="AA4846">
        <v>1</v>
      </c>
      <c r="AB4846">
        <v>2</v>
      </c>
      <c r="AC4846">
        <v>0</v>
      </c>
      <c r="AD4846">
        <v>0</v>
      </c>
      <c r="AE4846">
        <f>SUM(M4846:N4846)/SUM(K4846:AD4846)</f>
        <v>7.3170731707317069E-2</v>
      </c>
      <c r="AF4846">
        <f>SUM(S4846,Y4846)/SUM(K4846:AD4846)</f>
        <v>0.31707317073170732</v>
      </c>
      <c r="AG4846">
        <f t="shared" si="318"/>
        <v>0.14634146341463414</v>
      </c>
      <c r="AH4846">
        <f t="shared" si="319"/>
        <v>0</v>
      </c>
      <c r="AI4846">
        <f t="shared" si="320"/>
        <v>0.14634146341463414</v>
      </c>
      <c r="AJ4846">
        <f t="shared" si="321"/>
        <v>0.31707317073170732</v>
      </c>
    </row>
    <row r="4847" spans="1:38" x14ac:dyDescent="0.2">
      <c r="A4847" t="s">
        <v>271</v>
      </c>
      <c r="B4847">
        <v>9</v>
      </c>
      <c r="C4847">
        <v>133</v>
      </c>
      <c r="D4847">
        <f>C4847-B4847</f>
        <v>124</v>
      </c>
      <c r="E4847">
        <v>0.2757</v>
      </c>
      <c r="F4847" s="1">
        <v>3.0000000000000001E-6</v>
      </c>
      <c r="G4847">
        <v>54</v>
      </c>
      <c r="H4847" t="s">
        <v>46</v>
      </c>
      <c r="I4847" t="s">
        <v>49</v>
      </c>
      <c r="J4847">
        <v>2.637</v>
      </c>
      <c r="K4847">
        <v>5</v>
      </c>
      <c r="L4847">
        <v>0</v>
      </c>
      <c r="M4847">
        <v>2</v>
      </c>
      <c r="N4847">
        <v>7</v>
      </c>
      <c r="O4847">
        <v>0</v>
      </c>
      <c r="P4847">
        <v>6</v>
      </c>
      <c r="Q4847">
        <v>0</v>
      </c>
      <c r="R4847">
        <v>0</v>
      </c>
      <c r="S4847">
        <v>15</v>
      </c>
      <c r="T4847">
        <v>3</v>
      </c>
      <c r="U4847">
        <v>0</v>
      </c>
      <c r="V4847">
        <v>1</v>
      </c>
      <c r="W4847">
        <v>4</v>
      </c>
      <c r="X4847">
        <v>4</v>
      </c>
      <c r="Y4847">
        <v>5</v>
      </c>
      <c r="Z4847">
        <v>5</v>
      </c>
      <c r="AA4847">
        <v>3</v>
      </c>
      <c r="AB4847">
        <v>2</v>
      </c>
      <c r="AC4847">
        <v>0</v>
      </c>
      <c r="AD4847">
        <v>1</v>
      </c>
      <c r="AE4847">
        <f>SUM(M4847:N4847)/SUM(K4847:AD4847)</f>
        <v>0.14285714285714285</v>
      </c>
      <c r="AF4847">
        <f>SUM(S4847,Y4847)/SUM(K4847:AD4847)</f>
        <v>0.31746031746031744</v>
      </c>
      <c r="AG4847">
        <f t="shared" si="318"/>
        <v>0.23809523809523808</v>
      </c>
      <c r="AH4847">
        <f t="shared" si="319"/>
        <v>1.5873015873015872E-2</v>
      </c>
      <c r="AI4847">
        <f t="shared" si="320"/>
        <v>7.9365079365079361E-2</v>
      </c>
      <c r="AJ4847">
        <f t="shared" si="321"/>
        <v>0.20634920634920634</v>
      </c>
      <c r="AK4847">
        <v>35</v>
      </c>
      <c r="AL4847">
        <v>10</v>
      </c>
    </row>
    <row r="4848" spans="1:38" x14ac:dyDescent="0.2">
      <c r="A4848" t="s">
        <v>2711</v>
      </c>
      <c r="B4848">
        <v>304</v>
      </c>
      <c r="C4848">
        <v>433</v>
      </c>
      <c r="D4848">
        <f>C4848-B4848</f>
        <v>129</v>
      </c>
      <c r="E4848">
        <v>0.17710000000000001</v>
      </c>
      <c r="F4848">
        <v>4.6582999999999999E-2</v>
      </c>
      <c r="G4848">
        <v>18</v>
      </c>
      <c r="H4848" t="s">
        <v>35</v>
      </c>
      <c r="I4848" t="s">
        <v>2712</v>
      </c>
      <c r="J4848">
        <v>2.6579999999999999</v>
      </c>
      <c r="K4848">
        <v>1</v>
      </c>
      <c r="L4848">
        <v>0</v>
      </c>
      <c r="M4848">
        <v>3</v>
      </c>
      <c r="N4848">
        <v>5</v>
      </c>
      <c r="O4848">
        <v>0</v>
      </c>
      <c r="P4848">
        <v>7</v>
      </c>
      <c r="Q4848">
        <v>1</v>
      </c>
      <c r="R4848">
        <v>0</v>
      </c>
      <c r="S4848">
        <v>11</v>
      </c>
      <c r="T4848">
        <v>7</v>
      </c>
      <c r="U4848">
        <v>0</v>
      </c>
      <c r="V4848">
        <v>2</v>
      </c>
      <c r="W4848">
        <v>4</v>
      </c>
      <c r="X4848">
        <v>1</v>
      </c>
      <c r="Y4848">
        <v>10</v>
      </c>
      <c r="Z4848">
        <v>8</v>
      </c>
      <c r="AA4848">
        <v>5</v>
      </c>
      <c r="AB4848">
        <v>0</v>
      </c>
      <c r="AC4848">
        <v>0</v>
      </c>
      <c r="AD4848">
        <v>1</v>
      </c>
      <c r="AE4848">
        <f>SUM(M4848:N4848)/SUM(K4848:AD4848)</f>
        <v>0.12121212121212122</v>
      </c>
      <c r="AF4848">
        <f>SUM(S4848,Y4848)/SUM(K4848:AD4848)</f>
        <v>0.31818181818181818</v>
      </c>
      <c r="AG4848">
        <f t="shared" si="318"/>
        <v>0.18181818181818182</v>
      </c>
      <c r="AH4848">
        <f t="shared" si="319"/>
        <v>1.5151515151515152E-2</v>
      </c>
      <c r="AI4848">
        <f t="shared" si="320"/>
        <v>0.10606060606060606</v>
      </c>
      <c r="AJ4848">
        <f t="shared" si="321"/>
        <v>0.25757575757575757</v>
      </c>
    </row>
    <row r="4849" spans="1:38" x14ac:dyDescent="0.2">
      <c r="A4849" t="s">
        <v>2596</v>
      </c>
      <c r="B4849">
        <v>42</v>
      </c>
      <c r="C4849">
        <v>112</v>
      </c>
      <c r="D4849">
        <f>C4849-B4849</f>
        <v>70</v>
      </c>
      <c r="E4849">
        <v>0.29380000000000001</v>
      </c>
      <c r="F4849">
        <v>6.3783999999999993E-2</v>
      </c>
      <c r="G4849">
        <v>54</v>
      </c>
      <c r="H4849" t="s">
        <v>35</v>
      </c>
      <c r="I4849" t="s">
        <v>33</v>
      </c>
      <c r="J4849">
        <v>2.6520000000000001</v>
      </c>
      <c r="K4849">
        <v>1</v>
      </c>
      <c r="L4849">
        <v>0</v>
      </c>
      <c r="M4849">
        <v>2</v>
      </c>
      <c r="N4849">
        <v>4</v>
      </c>
      <c r="O4849">
        <v>0</v>
      </c>
      <c r="P4849">
        <v>2</v>
      </c>
      <c r="Q4849">
        <v>2</v>
      </c>
      <c r="R4849">
        <v>0</v>
      </c>
      <c r="S4849">
        <v>11</v>
      </c>
      <c r="T4849">
        <v>3</v>
      </c>
      <c r="U4849">
        <v>0</v>
      </c>
      <c r="V4849">
        <v>1</v>
      </c>
      <c r="W4849">
        <v>2</v>
      </c>
      <c r="X4849">
        <v>1</v>
      </c>
      <c r="Y4849">
        <v>3</v>
      </c>
      <c r="Z4849">
        <v>5</v>
      </c>
      <c r="AA4849">
        <v>4</v>
      </c>
      <c r="AB4849">
        <v>2</v>
      </c>
      <c r="AC4849">
        <v>0</v>
      </c>
      <c r="AD4849">
        <v>1</v>
      </c>
      <c r="AE4849">
        <f>SUM(M4849:N4849)/SUM(K4849:AD4849)</f>
        <v>0.13636363636363635</v>
      </c>
      <c r="AF4849">
        <f>SUM(S4849,Y4849)/SUM(K4849:AD4849)</f>
        <v>0.31818181818181818</v>
      </c>
      <c r="AG4849">
        <f t="shared" si="318"/>
        <v>0.11363636363636363</v>
      </c>
      <c r="AH4849">
        <f t="shared" si="319"/>
        <v>2.2727272727272728E-2</v>
      </c>
      <c r="AI4849">
        <f t="shared" si="320"/>
        <v>0.11363636363636363</v>
      </c>
      <c r="AJ4849">
        <f t="shared" si="321"/>
        <v>0.29545454545454547</v>
      </c>
    </row>
    <row r="4850" spans="1:38" x14ac:dyDescent="0.2">
      <c r="A4850" t="s">
        <v>3077</v>
      </c>
      <c r="B4850">
        <v>31</v>
      </c>
      <c r="C4850">
        <v>183</v>
      </c>
      <c r="D4850">
        <f>C4850-B4850</f>
        <v>152</v>
      </c>
      <c r="E4850">
        <v>0.34660000000000002</v>
      </c>
      <c r="F4850" s="1">
        <v>5.0000000000000004E-6</v>
      </c>
      <c r="G4850">
        <v>66</v>
      </c>
      <c r="H4850" t="s">
        <v>35</v>
      </c>
      <c r="I4850" t="s">
        <v>51</v>
      </c>
      <c r="J4850">
        <v>2.3220000000000001</v>
      </c>
      <c r="K4850">
        <v>7</v>
      </c>
      <c r="L4850">
        <v>0</v>
      </c>
      <c r="M4850">
        <v>10</v>
      </c>
      <c r="N4850">
        <v>10</v>
      </c>
      <c r="O4850">
        <v>1</v>
      </c>
      <c r="P4850">
        <v>5</v>
      </c>
      <c r="Q4850">
        <v>0</v>
      </c>
      <c r="R4850">
        <v>2</v>
      </c>
      <c r="S4850">
        <v>26</v>
      </c>
      <c r="T4850">
        <v>2</v>
      </c>
      <c r="U4850">
        <v>2</v>
      </c>
      <c r="V4850">
        <v>5</v>
      </c>
      <c r="W4850">
        <v>2</v>
      </c>
      <c r="X4850">
        <v>5</v>
      </c>
      <c r="Y4850">
        <v>2</v>
      </c>
      <c r="Z4850">
        <v>6</v>
      </c>
      <c r="AA4850">
        <v>3</v>
      </c>
      <c r="AB4850">
        <v>0</v>
      </c>
      <c r="AC4850">
        <v>0</v>
      </c>
      <c r="AD4850">
        <v>0</v>
      </c>
      <c r="AE4850">
        <f>SUM(M4850:N4850)/SUM(K4850:AD4850)</f>
        <v>0.22727272727272727</v>
      </c>
      <c r="AF4850">
        <f>SUM(S4850,Y4850)/SUM(K4850:AD4850)</f>
        <v>0.31818181818181818</v>
      </c>
      <c r="AG4850">
        <f t="shared" si="318"/>
        <v>0.15909090909090909</v>
      </c>
      <c r="AH4850">
        <f t="shared" si="319"/>
        <v>1.1363636363636364E-2</v>
      </c>
      <c r="AI4850">
        <f t="shared" si="320"/>
        <v>6.8181818181818177E-2</v>
      </c>
      <c r="AJ4850">
        <f t="shared" si="321"/>
        <v>0.21590909090909091</v>
      </c>
      <c r="AK4850">
        <v>1</v>
      </c>
      <c r="AL4850">
        <v>0</v>
      </c>
    </row>
    <row r="4851" spans="1:38" x14ac:dyDescent="0.2">
      <c r="A4851" t="s">
        <v>1520</v>
      </c>
      <c r="B4851">
        <v>125</v>
      </c>
      <c r="C4851">
        <v>388</v>
      </c>
      <c r="D4851">
        <f>C4851-B4851</f>
        <v>263</v>
      </c>
      <c r="E4851">
        <v>0.17330000000000001</v>
      </c>
      <c r="F4851">
        <v>4.8000000000000001E-5</v>
      </c>
      <c r="G4851">
        <v>18</v>
      </c>
      <c r="H4851" t="s">
        <v>32</v>
      </c>
      <c r="I4851" t="s">
        <v>1521</v>
      </c>
      <c r="J4851">
        <v>2.15</v>
      </c>
      <c r="K4851">
        <v>5</v>
      </c>
      <c r="L4851">
        <v>0</v>
      </c>
      <c r="M4851">
        <v>10</v>
      </c>
      <c r="N4851">
        <v>18</v>
      </c>
      <c r="O4851">
        <v>1</v>
      </c>
      <c r="P4851">
        <v>12</v>
      </c>
      <c r="Q4851">
        <v>0</v>
      </c>
      <c r="R4851">
        <v>3</v>
      </c>
      <c r="S4851">
        <v>27</v>
      </c>
      <c r="T4851">
        <v>1</v>
      </c>
      <c r="U4851">
        <v>1</v>
      </c>
      <c r="V4851">
        <v>6</v>
      </c>
      <c r="W4851">
        <v>6</v>
      </c>
      <c r="X4851">
        <v>6</v>
      </c>
      <c r="Y4851">
        <v>10</v>
      </c>
      <c r="Z4851">
        <v>3</v>
      </c>
      <c r="AA4851">
        <v>2</v>
      </c>
      <c r="AB4851">
        <v>2</v>
      </c>
      <c r="AC4851">
        <v>1</v>
      </c>
      <c r="AD4851">
        <v>2</v>
      </c>
      <c r="AE4851">
        <f>SUM(M4851:N4851)/SUM(K4851:AD4851)</f>
        <v>0.2413793103448276</v>
      </c>
      <c r="AF4851">
        <f>SUM(S4851,Y4851)/SUM(K4851:AD4851)</f>
        <v>0.31896551724137934</v>
      </c>
      <c r="AG4851">
        <f t="shared" si="318"/>
        <v>0.19827586206896552</v>
      </c>
      <c r="AH4851">
        <f t="shared" si="319"/>
        <v>3.4482758620689655E-2</v>
      </c>
      <c r="AI4851">
        <f t="shared" si="320"/>
        <v>6.0344827586206899E-2</v>
      </c>
      <c r="AJ4851">
        <f t="shared" si="321"/>
        <v>0.14655172413793102</v>
      </c>
      <c r="AK4851">
        <v>1</v>
      </c>
      <c r="AL4851">
        <v>1</v>
      </c>
    </row>
    <row r="4852" spans="1:38" x14ac:dyDescent="0.2">
      <c r="A4852" t="s">
        <v>1056</v>
      </c>
      <c r="B4852">
        <v>124</v>
      </c>
      <c r="C4852">
        <v>279</v>
      </c>
      <c r="D4852">
        <f>C4852-B4852</f>
        <v>155</v>
      </c>
      <c r="E4852">
        <v>0.24329999999999999</v>
      </c>
      <c r="F4852">
        <v>1.32E-3</v>
      </c>
      <c r="G4852">
        <v>42</v>
      </c>
      <c r="H4852" t="s">
        <v>35</v>
      </c>
      <c r="I4852" t="s">
        <v>51</v>
      </c>
      <c r="J4852">
        <v>2.1520000000000001</v>
      </c>
      <c r="K4852">
        <v>2</v>
      </c>
      <c r="L4852">
        <v>0</v>
      </c>
      <c r="M4852">
        <v>4</v>
      </c>
      <c r="N4852">
        <v>7</v>
      </c>
      <c r="O4852">
        <v>1</v>
      </c>
      <c r="P4852">
        <v>14</v>
      </c>
      <c r="Q4852">
        <v>3</v>
      </c>
      <c r="R4852">
        <v>0</v>
      </c>
      <c r="S4852">
        <v>16</v>
      </c>
      <c r="T4852">
        <v>0</v>
      </c>
      <c r="U4852">
        <v>2</v>
      </c>
      <c r="V4852">
        <v>4</v>
      </c>
      <c r="W4852">
        <v>3</v>
      </c>
      <c r="X4852">
        <v>2</v>
      </c>
      <c r="Y4852">
        <v>8</v>
      </c>
      <c r="Z4852">
        <v>3</v>
      </c>
      <c r="AA4852">
        <v>3</v>
      </c>
      <c r="AB4852">
        <v>0</v>
      </c>
      <c r="AC4852">
        <v>0</v>
      </c>
      <c r="AD4852">
        <v>3</v>
      </c>
      <c r="AE4852">
        <f>SUM(M4852:N4852)/SUM(K4852:AD4852)</f>
        <v>0.14666666666666667</v>
      </c>
      <c r="AF4852">
        <f>SUM(S4852,Y4852)/SUM(K4852:AD4852)</f>
        <v>0.32</v>
      </c>
      <c r="AG4852">
        <f t="shared" si="318"/>
        <v>0.25333333333333335</v>
      </c>
      <c r="AH4852">
        <f t="shared" si="319"/>
        <v>5.3333333333333337E-2</v>
      </c>
      <c r="AI4852">
        <f t="shared" si="320"/>
        <v>2.6666666666666668E-2</v>
      </c>
      <c r="AJ4852">
        <f t="shared" si="321"/>
        <v>0.2</v>
      </c>
    </row>
    <row r="4853" spans="1:38" x14ac:dyDescent="0.2">
      <c r="A4853" t="s">
        <v>211</v>
      </c>
      <c r="B4853">
        <v>89</v>
      </c>
      <c r="C4853">
        <v>128</v>
      </c>
      <c r="D4853">
        <f>C4853-B4853</f>
        <v>39</v>
      </c>
      <c r="E4853">
        <v>0.30830000000000002</v>
      </c>
      <c r="F4853">
        <v>4.0000000000000003E-5</v>
      </c>
      <c r="G4853">
        <v>66</v>
      </c>
      <c r="H4853" t="s">
        <v>35</v>
      </c>
      <c r="I4853" t="s">
        <v>33</v>
      </c>
      <c r="J4853">
        <v>2.8039999999999998</v>
      </c>
      <c r="K4853">
        <v>0</v>
      </c>
      <c r="L4853">
        <v>0</v>
      </c>
      <c r="M4853">
        <v>2</v>
      </c>
      <c r="N4853">
        <v>2</v>
      </c>
      <c r="O4853">
        <v>0</v>
      </c>
      <c r="P4853">
        <v>1</v>
      </c>
      <c r="Q4853">
        <v>0</v>
      </c>
      <c r="R4853">
        <v>2</v>
      </c>
      <c r="S4853">
        <v>4</v>
      </c>
      <c r="T4853">
        <v>2</v>
      </c>
      <c r="U4853">
        <v>0</v>
      </c>
      <c r="V4853">
        <v>2</v>
      </c>
      <c r="W4853">
        <v>2</v>
      </c>
      <c r="X4853">
        <v>1</v>
      </c>
      <c r="Y4853">
        <v>4</v>
      </c>
      <c r="Z4853">
        <v>1</v>
      </c>
      <c r="AA4853">
        <v>1</v>
      </c>
      <c r="AB4853">
        <v>1</v>
      </c>
      <c r="AC4853">
        <v>0</v>
      </c>
      <c r="AD4853">
        <v>0</v>
      </c>
      <c r="AE4853">
        <f>SUM(M4853:N4853)/SUM(K4853:AD4853)</f>
        <v>0.16</v>
      </c>
      <c r="AF4853">
        <f>SUM(S4853,Y4853)/SUM(K4853:AD4853)</f>
        <v>0.32</v>
      </c>
      <c r="AG4853">
        <f t="shared" si="318"/>
        <v>0.12</v>
      </c>
      <c r="AH4853">
        <f t="shared" si="319"/>
        <v>0</v>
      </c>
      <c r="AI4853">
        <f t="shared" si="320"/>
        <v>0.2</v>
      </c>
      <c r="AJ4853">
        <f t="shared" si="321"/>
        <v>0.2</v>
      </c>
    </row>
    <row r="4854" spans="1:38" x14ac:dyDescent="0.2">
      <c r="A4854" t="s">
        <v>926</v>
      </c>
      <c r="B4854">
        <v>20</v>
      </c>
      <c r="C4854">
        <v>46</v>
      </c>
      <c r="D4854">
        <f>C4854-B4854</f>
        <v>26</v>
      </c>
      <c r="E4854">
        <v>0.1744</v>
      </c>
      <c r="F4854">
        <v>1.526E-3</v>
      </c>
      <c r="G4854">
        <v>18</v>
      </c>
      <c r="H4854" t="s">
        <v>35</v>
      </c>
      <c r="I4854" t="s">
        <v>33</v>
      </c>
      <c r="J4854">
        <v>2.9079999999999999</v>
      </c>
      <c r="K4854">
        <v>0</v>
      </c>
      <c r="L4854">
        <v>0</v>
      </c>
      <c r="M4854">
        <v>4</v>
      </c>
      <c r="N4854">
        <v>1</v>
      </c>
      <c r="O4854">
        <v>1</v>
      </c>
      <c r="P4854">
        <v>0</v>
      </c>
      <c r="Q4854">
        <v>0</v>
      </c>
      <c r="R4854">
        <v>3</v>
      </c>
      <c r="S4854">
        <v>3</v>
      </c>
      <c r="T4854">
        <v>2</v>
      </c>
      <c r="U4854">
        <v>0</v>
      </c>
      <c r="V4854">
        <v>1</v>
      </c>
      <c r="W4854">
        <v>1</v>
      </c>
      <c r="X4854">
        <v>1</v>
      </c>
      <c r="Y4854">
        <v>5</v>
      </c>
      <c r="Z4854">
        <v>1</v>
      </c>
      <c r="AA4854">
        <v>0</v>
      </c>
      <c r="AB4854">
        <v>0</v>
      </c>
      <c r="AC4854">
        <v>0</v>
      </c>
      <c r="AD4854">
        <v>2</v>
      </c>
      <c r="AE4854">
        <f>SUM(M4854:N4854)/SUM(K4854:AD4854)</f>
        <v>0.2</v>
      </c>
      <c r="AF4854">
        <f>SUM(S4854,Y4854)/SUM(K4854:AD4854)</f>
        <v>0.32</v>
      </c>
      <c r="AG4854">
        <f t="shared" si="318"/>
        <v>0.04</v>
      </c>
      <c r="AH4854">
        <f t="shared" si="319"/>
        <v>0.12</v>
      </c>
      <c r="AI4854">
        <f t="shared" si="320"/>
        <v>0.2</v>
      </c>
      <c r="AJ4854">
        <f t="shared" si="321"/>
        <v>0.12</v>
      </c>
    </row>
    <row r="4855" spans="1:38" x14ac:dyDescent="0.2">
      <c r="A4855" t="s">
        <v>353</v>
      </c>
      <c r="B4855">
        <v>27</v>
      </c>
      <c r="C4855">
        <v>114</v>
      </c>
      <c r="D4855">
        <f>C4855-B4855</f>
        <v>87</v>
      </c>
      <c r="E4855">
        <v>0.19550000000000001</v>
      </c>
      <c r="F4855">
        <v>1.23E-3</v>
      </c>
      <c r="G4855">
        <v>18</v>
      </c>
      <c r="H4855" t="s">
        <v>35</v>
      </c>
      <c r="I4855" t="s">
        <v>51</v>
      </c>
      <c r="J4855">
        <v>2.6110000000000002</v>
      </c>
      <c r="K4855">
        <v>0</v>
      </c>
      <c r="L4855">
        <v>0</v>
      </c>
      <c r="M4855">
        <v>2</v>
      </c>
      <c r="N4855">
        <v>3</v>
      </c>
      <c r="O4855">
        <v>1</v>
      </c>
      <c r="P4855">
        <v>4</v>
      </c>
      <c r="Q4855">
        <v>1</v>
      </c>
      <c r="R4855">
        <v>1</v>
      </c>
      <c r="S4855">
        <v>13</v>
      </c>
      <c r="T4855">
        <v>2</v>
      </c>
      <c r="U4855">
        <v>0</v>
      </c>
      <c r="V4855">
        <v>3</v>
      </c>
      <c r="W4855">
        <v>1</v>
      </c>
      <c r="X4855">
        <v>6</v>
      </c>
      <c r="Y4855">
        <v>5</v>
      </c>
      <c r="Z4855">
        <v>5</v>
      </c>
      <c r="AA4855">
        <v>2</v>
      </c>
      <c r="AB4855">
        <v>4</v>
      </c>
      <c r="AC4855">
        <v>1</v>
      </c>
      <c r="AD4855">
        <v>2</v>
      </c>
      <c r="AE4855">
        <f>SUM(M4855:N4855)/SUM(K4855:AD4855)</f>
        <v>8.9285714285714288E-2</v>
      </c>
      <c r="AF4855">
        <f>SUM(S4855,Y4855)/SUM(K4855:AD4855)</f>
        <v>0.32142857142857145</v>
      </c>
      <c r="AG4855">
        <f t="shared" si="318"/>
        <v>8.9285714285714288E-2</v>
      </c>
      <c r="AH4855">
        <f t="shared" si="319"/>
        <v>7.1428571428571425E-2</v>
      </c>
      <c r="AI4855">
        <f t="shared" si="320"/>
        <v>0.125</v>
      </c>
      <c r="AJ4855">
        <f t="shared" si="321"/>
        <v>0.30357142857142855</v>
      </c>
    </row>
    <row r="4856" spans="1:38" x14ac:dyDescent="0.2">
      <c r="A4856" t="s">
        <v>2552</v>
      </c>
      <c r="B4856">
        <v>619</v>
      </c>
      <c r="C4856">
        <v>713</v>
      </c>
      <c r="D4856">
        <f>C4856-B4856</f>
        <v>94</v>
      </c>
      <c r="E4856">
        <v>0.25719999999999998</v>
      </c>
      <c r="F4856">
        <v>2.6699999999999998E-4</v>
      </c>
      <c r="G4856">
        <v>42</v>
      </c>
      <c r="H4856" t="s">
        <v>35</v>
      </c>
      <c r="I4856" t="s">
        <v>33</v>
      </c>
      <c r="J4856">
        <v>2.2839999999999998</v>
      </c>
      <c r="K4856">
        <v>2</v>
      </c>
      <c r="L4856">
        <v>0</v>
      </c>
      <c r="M4856">
        <v>4</v>
      </c>
      <c r="N4856">
        <v>7</v>
      </c>
      <c r="O4856">
        <v>0</v>
      </c>
      <c r="P4856">
        <v>7</v>
      </c>
      <c r="Q4856">
        <v>1</v>
      </c>
      <c r="R4856">
        <v>0</v>
      </c>
      <c r="S4856">
        <v>15</v>
      </c>
      <c r="T4856">
        <v>2</v>
      </c>
      <c r="U4856">
        <v>1</v>
      </c>
      <c r="V4856">
        <v>4</v>
      </c>
      <c r="W4856">
        <v>1</v>
      </c>
      <c r="X4856">
        <v>1</v>
      </c>
      <c r="Y4856">
        <v>3</v>
      </c>
      <c r="Z4856">
        <v>1</v>
      </c>
      <c r="AA4856">
        <v>4</v>
      </c>
      <c r="AB4856">
        <v>1</v>
      </c>
      <c r="AC4856">
        <v>1</v>
      </c>
      <c r="AD4856">
        <v>1</v>
      </c>
      <c r="AE4856">
        <f>SUM(M4856:N4856)/SUM(K4856:AD4856)</f>
        <v>0.19642857142857142</v>
      </c>
      <c r="AF4856">
        <f>SUM(S4856,Y4856)/SUM(K4856:AD4856)</f>
        <v>0.32142857142857145</v>
      </c>
      <c r="AG4856">
        <f t="shared" si="318"/>
        <v>0.17857142857142858</v>
      </c>
      <c r="AH4856">
        <f t="shared" si="319"/>
        <v>3.5714285714285712E-2</v>
      </c>
      <c r="AI4856">
        <f t="shared" si="320"/>
        <v>7.1428571428571425E-2</v>
      </c>
      <c r="AJ4856">
        <f t="shared" si="321"/>
        <v>0.19642857142857142</v>
      </c>
    </row>
    <row r="4857" spans="1:38" x14ac:dyDescent="0.2">
      <c r="A4857" t="s">
        <v>2397</v>
      </c>
      <c r="B4857">
        <v>98</v>
      </c>
      <c r="C4857">
        <v>190</v>
      </c>
      <c r="D4857">
        <f>C4857-B4857</f>
        <v>92</v>
      </c>
      <c r="E4857">
        <v>0.18160000000000001</v>
      </c>
      <c r="F4857">
        <v>6.5519999999999997E-3</v>
      </c>
      <c r="G4857">
        <v>18</v>
      </c>
      <c r="H4857" t="s">
        <v>32</v>
      </c>
      <c r="I4857" t="s">
        <v>49</v>
      </c>
      <c r="J4857">
        <v>2.5289999999999999</v>
      </c>
      <c r="K4857">
        <v>7</v>
      </c>
      <c r="L4857">
        <v>0</v>
      </c>
      <c r="M4857">
        <v>2</v>
      </c>
      <c r="N4857">
        <v>1</v>
      </c>
      <c r="O4857">
        <v>0</v>
      </c>
      <c r="P4857">
        <v>6</v>
      </c>
      <c r="Q4857">
        <v>2</v>
      </c>
      <c r="R4857">
        <v>1</v>
      </c>
      <c r="S4857">
        <v>9</v>
      </c>
      <c r="T4857">
        <v>0</v>
      </c>
      <c r="U4857">
        <v>0</v>
      </c>
      <c r="V4857">
        <v>7</v>
      </c>
      <c r="W4857">
        <v>1</v>
      </c>
      <c r="X4857">
        <v>2</v>
      </c>
      <c r="Y4857">
        <v>11</v>
      </c>
      <c r="Z4857">
        <v>2</v>
      </c>
      <c r="AA4857">
        <v>3</v>
      </c>
      <c r="AB4857">
        <v>2</v>
      </c>
      <c r="AC4857">
        <v>2</v>
      </c>
      <c r="AD4857">
        <v>4</v>
      </c>
      <c r="AE4857">
        <f>SUM(M4857:N4857)/SUM(K4857:AD4857)</f>
        <v>4.8387096774193547E-2</v>
      </c>
      <c r="AF4857">
        <f>SUM(S4857,Y4857)/SUM(K4857:AD4857)</f>
        <v>0.32258064516129031</v>
      </c>
      <c r="AG4857">
        <f t="shared" si="318"/>
        <v>0.22580645161290322</v>
      </c>
      <c r="AH4857">
        <f t="shared" si="319"/>
        <v>9.6774193548387094E-2</v>
      </c>
      <c r="AI4857">
        <f t="shared" si="320"/>
        <v>4.8387096774193547E-2</v>
      </c>
      <c r="AJ4857">
        <f t="shared" si="321"/>
        <v>0.25806451612903225</v>
      </c>
      <c r="AK4857">
        <v>1</v>
      </c>
      <c r="AL4857">
        <v>0</v>
      </c>
    </row>
    <row r="4858" spans="1:38" x14ac:dyDescent="0.2">
      <c r="A4858" t="s">
        <v>594</v>
      </c>
      <c r="B4858">
        <v>8</v>
      </c>
      <c r="C4858">
        <v>58</v>
      </c>
      <c r="D4858">
        <f>C4858-B4858</f>
        <v>50</v>
      </c>
      <c r="E4858">
        <v>0.28920000000000001</v>
      </c>
      <c r="F4858">
        <v>2.8499999999999999E-4</v>
      </c>
      <c r="G4858">
        <v>54</v>
      </c>
      <c r="H4858" t="s">
        <v>32</v>
      </c>
      <c r="I4858" t="s">
        <v>49</v>
      </c>
      <c r="J4858">
        <v>3.0379999999999998</v>
      </c>
      <c r="K4858">
        <v>2</v>
      </c>
      <c r="L4858">
        <v>0</v>
      </c>
      <c r="M4858">
        <v>1</v>
      </c>
      <c r="N4858">
        <v>0</v>
      </c>
      <c r="O4858">
        <v>0</v>
      </c>
      <c r="P4858">
        <v>4</v>
      </c>
      <c r="Q4858">
        <v>2</v>
      </c>
      <c r="R4858">
        <v>1</v>
      </c>
      <c r="S4858">
        <v>6</v>
      </c>
      <c r="T4858">
        <v>2</v>
      </c>
      <c r="U4858">
        <v>0</v>
      </c>
      <c r="V4858">
        <v>1</v>
      </c>
      <c r="W4858">
        <v>2</v>
      </c>
      <c r="X4858">
        <v>1</v>
      </c>
      <c r="Y4858">
        <v>6</v>
      </c>
      <c r="Z4858">
        <v>4</v>
      </c>
      <c r="AA4858">
        <v>1</v>
      </c>
      <c r="AB4858">
        <v>2</v>
      </c>
      <c r="AC4858">
        <v>1</v>
      </c>
      <c r="AD4858">
        <v>1</v>
      </c>
      <c r="AE4858">
        <f>SUM(M4858:N4858)/SUM(K4858:AD4858)</f>
        <v>2.7027027027027029E-2</v>
      </c>
      <c r="AF4858">
        <f>SUM(S4858,Y4858)/SUM(K4858:AD4858)</f>
        <v>0.32432432432432434</v>
      </c>
      <c r="AG4858">
        <f t="shared" si="318"/>
        <v>0.21621621621621623</v>
      </c>
      <c r="AH4858">
        <f t="shared" si="319"/>
        <v>5.4054054054054057E-2</v>
      </c>
      <c r="AI4858">
        <f t="shared" si="320"/>
        <v>0.13513513513513514</v>
      </c>
      <c r="AJ4858">
        <f t="shared" si="321"/>
        <v>0.24324324324324326</v>
      </c>
      <c r="AK4858">
        <v>1</v>
      </c>
      <c r="AL4858">
        <v>0</v>
      </c>
    </row>
    <row r="4859" spans="1:38" x14ac:dyDescent="0.2">
      <c r="A4859" t="s">
        <v>927</v>
      </c>
      <c r="B4859">
        <v>540</v>
      </c>
      <c r="C4859">
        <v>585</v>
      </c>
      <c r="D4859">
        <f>C4859-B4859</f>
        <v>45</v>
      </c>
      <c r="E4859">
        <v>0.30599999999999999</v>
      </c>
      <c r="F4859">
        <v>2.2800000000000001E-4</v>
      </c>
      <c r="G4859">
        <v>54</v>
      </c>
      <c r="H4859" t="s">
        <v>32</v>
      </c>
      <c r="I4859" t="s">
        <v>44</v>
      </c>
      <c r="J4859">
        <v>3.605</v>
      </c>
      <c r="K4859">
        <v>1</v>
      </c>
      <c r="L4859">
        <v>0</v>
      </c>
      <c r="M4859">
        <v>2</v>
      </c>
      <c r="N4859">
        <v>2</v>
      </c>
      <c r="O4859">
        <v>1</v>
      </c>
      <c r="P4859">
        <v>2</v>
      </c>
      <c r="Q4859">
        <v>0</v>
      </c>
      <c r="R4859">
        <v>1</v>
      </c>
      <c r="S4859">
        <v>6</v>
      </c>
      <c r="T4859">
        <v>3</v>
      </c>
      <c r="U4859">
        <v>0</v>
      </c>
      <c r="V4859">
        <v>0</v>
      </c>
      <c r="W4859">
        <v>0</v>
      </c>
      <c r="X4859">
        <v>1</v>
      </c>
      <c r="Y4859">
        <v>6</v>
      </c>
      <c r="Z4859">
        <v>4</v>
      </c>
      <c r="AA4859">
        <v>2</v>
      </c>
      <c r="AB4859">
        <v>5</v>
      </c>
      <c r="AC4859">
        <v>0</v>
      </c>
      <c r="AD4859">
        <v>1</v>
      </c>
      <c r="AE4859">
        <f>SUM(M4859:N4859)/SUM(K4859:AD4859)</f>
        <v>0.10810810810810811</v>
      </c>
      <c r="AF4859">
        <f>SUM(S4859,Y4859)/SUM(K4859:AD4859)</f>
        <v>0.32432432432432434</v>
      </c>
      <c r="AG4859">
        <f t="shared" si="318"/>
        <v>8.1081081081081086E-2</v>
      </c>
      <c r="AH4859">
        <f t="shared" si="319"/>
        <v>5.4054054054054057E-2</v>
      </c>
      <c r="AI4859">
        <f t="shared" si="320"/>
        <v>0.24324324324324326</v>
      </c>
      <c r="AJ4859">
        <f t="shared" si="321"/>
        <v>0.1891891891891892</v>
      </c>
    </row>
    <row r="4860" spans="1:38" x14ac:dyDescent="0.2">
      <c r="A4860" t="s">
        <v>2986</v>
      </c>
      <c r="B4860">
        <v>65</v>
      </c>
      <c r="C4860">
        <v>143</v>
      </c>
      <c r="D4860">
        <f>C4860-B4860</f>
        <v>78</v>
      </c>
      <c r="E4860">
        <v>0.42449999999999999</v>
      </c>
      <c r="F4860">
        <v>8.8090000000000009E-3</v>
      </c>
      <c r="G4860">
        <v>78</v>
      </c>
      <c r="H4860" t="s">
        <v>35</v>
      </c>
      <c r="I4860" t="s">
        <v>72</v>
      </c>
      <c r="J4860">
        <v>2.8029999999999999</v>
      </c>
      <c r="K4860">
        <v>3</v>
      </c>
      <c r="L4860">
        <v>0</v>
      </c>
      <c r="M4860">
        <v>1</v>
      </c>
      <c r="N4860">
        <v>5</v>
      </c>
      <c r="O4860">
        <v>1</v>
      </c>
      <c r="P4860">
        <v>2</v>
      </c>
      <c r="Q4860">
        <v>0</v>
      </c>
      <c r="R4860">
        <v>1</v>
      </c>
      <c r="S4860">
        <v>9</v>
      </c>
      <c r="T4860">
        <v>3</v>
      </c>
      <c r="U4860">
        <v>0</v>
      </c>
      <c r="V4860">
        <v>3</v>
      </c>
      <c r="W4860">
        <v>1</v>
      </c>
      <c r="X4860">
        <v>0</v>
      </c>
      <c r="Y4860">
        <v>3</v>
      </c>
      <c r="Z4860">
        <v>1</v>
      </c>
      <c r="AA4860">
        <v>2</v>
      </c>
      <c r="AB4860">
        <v>0</v>
      </c>
      <c r="AC4860">
        <v>1</v>
      </c>
      <c r="AD4860">
        <v>1</v>
      </c>
      <c r="AE4860">
        <f>SUM(M4860:N4860)/SUM(K4860:AD4860)</f>
        <v>0.16216216216216217</v>
      </c>
      <c r="AF4860">
        <f>SUM(S4860,Y4860)/SUM(K4860:AD4860)</f>
        <v>0.32432432432432434</v>
      </c>
      <c r="AG4860">
        <f t="shared" si="318"/>
        <v>0.16216216216216217</v>
      </c>
      <c r="AH4860">
        <f t="shared" si="319"/>
        <v>8.1081081081081086E-2</v>
      </c>
      <c r="AI4860">
        <f t="shared" si="320"/>
        <v>0.10810810810810811</v>
      </c>
      <c r="AJ4860">
        <f t="shared" si="321"/>
        <v>0.16216216216216217</v>
      </c>
    </row>
    <row r="4861" spans="1:38" x14ac:dyDescent="0.2">
      <c r="A4861" t="s">
        <v>2851</v>
      </c>
      <c r="B4861">
        <v>516</v>
      </c>
      <c r="C4861">
        <v>580</v>
      </c>
      <c r="D4861">
        <f>C4861-B4861</f>
        <v>64</v>
      </c>
      <c r="E4861">
        <v>0.214</v>
      </c>
      <c r="F4861">
        <v>9.7099999999999997E-4</v>
      </c>
      <c r="G4861">
        <v>30</v>
      </c>
      <c r="H4861" t="s">
        <v>46</v>
      </c>
      <c r="I4861" t="s">
        <v>36</v>
      </c>
      <c r="J4861">
        <v>2.2050000000000001</v>
      </c>
      <c r="K4861">
        <v>0</v>
      </c>
      <c r="L4861">
        <v>0</v>
      </c>
      <c r="M4861">
        <v>4</v>
      </c>
      <c r="N4861">
        <v>7</v>
      </c>
      <c r="O4861">
        <v>3</v>
      </c>
      <c r="P4861">
        <v>2</v>
      </c>
      <c r="Q4861">
        <v>2</v>
      </c>
      <c r="R4861">
        <v>1</v>
      </c>
      <c r="S4861">
        <v>9</v>
      </c>
      <c r="T4861">
        <v>0</v>
      </c>
      <c r="U4861">
        <v>0</v>
      </c>
      <c r="V4861">
        <v>0</v>
      </c>
      <c r="W4861">
        <v>3</v>
      </c>
      <c r="X4861">
        <v>1</v>
      </c>
      <c r="Y4861">
        <v>5</v>
      </c>
      <c r="Z4861">
        <v>1</v>
      </c>
      <c r="AA4861">
        <v>3</v>
      </c>
      <c r="AB4861">
        <v>1</v>
      </c>
      <c r="AC4861">
        <v>0</v>
      </c>
      <c r="AD4861">
        <v>1</v>
      </c>
      <c r="AE4861">
        <f>SUM(M4861:N4861)/SUM(K4861:AD4861)</f>
        <v>0.2558139534883721</v>
      </c>
      <c r="AF4861">
        <f>SUM(S4861,Y4861)/SUM(K4861:AD4861)</f>
        <v>0.32558139534883723</v>
      </c>
      <c r="AG4861">
        <f t="shared" si="318"/>
        <v>0.11627906976744186</v>
      </c>
      <c r="AH4861">
        <f t="shared" si="319"/>
        <v>9.3023255813953487E-2</v>
      </c>
      <c r="AI4861">
        <f t="shared" si="320"/>
        <v>4.6511627906976744E-2</v>
      </c>
      <c r="AJ4861">
        <f t="shared" si="321"/>
        <v>0.16279069767441862</v>
      </c>
    </row>
    <row r="4862" spans="1:38" x14ac:dyDescent="0.2">
      <c r="A4862" t="s">
        <v>2957</v>
      </c>
      <c r="B4862">
        <v>4</v>
      </c>
      <c r="C4862">
        <v>68</v>
      </c>
      <c r="D4862">
        <f>C4862-B4862</f>
        <v>64</v>
      </c>
      <c r="E4862">
        <v>0.18190000000000001</v>
      </c>
      <c r="F4862">
        <v>1.9369999999999999E-3</v>
      </c>
      <c r="G4862">
        <v>18</v>
      </c>
      <c r="H4862" t="s">
        <v>46</v>
      </c>
      <c r="I4862" t="s">
        <v>40</v>
      </c>
      <c r="J4862">
        <v>2.7759999999999998</v>
      </c>
      <c r="K4862">
        <v>5</v>
      </c>
      <c r="L4862">
        <v>0</v>
      </c>
      <c r="M4862">
        <v>2</v>
      </c>
      <c r="N4862">
        <v>2</v>
      </c>
      <c r="O4862">
        <v>0</v>
      </c>
      <c r="P4862">
        <v>3</v>
      </c>
      <c r="Q4862">
        <v>2</v>
      </c>
      <c r="R4862">
        <v>0</v>
      </c>
      <c r="S4862">
        <v>9</v>
      </c>
      <c r="T4862">
        <v>2</v>
      </c>
      <c r="U4862">
        <v>1</v>
      </c>
      <c r="V4862">
        <v>2</v>
      </c>
      <c r="W4862">
        <v>2</v>
      </c>
      <c r="X4862">
        <v>2</v>
      </c>
      <c r="Y4862">
        <v>6</v>
      </c>
      <c r="Z4862">
        <v>3</v>
      </c>
      <c r="AA4862">
        <v>1</v>
      </c>
      <c r="AB4862">
        <v>2</v>
      </c>
      <c r="AC4862">
        <v>1</v>
      </c>
      <c r="AD4862">
        <v>1</v>
      </c>
      <c r="AE4862">
        <f>SUM(M4862:N4862)/SUM(K4862:AD4862)</f>
        <v>8.6956521739130432E-2</v>
      </c>
      <c r="AF4862">
        <f>SUM(S4862,Y4862)/SUM(K4862:AD4862)</f>
        <v>0.32608695652173914</v>
      </c>
      <c r="AG4862">
        <f t="shared" si="318"/>
        <v>0.21739130434782608</v>
      </c>
      <c r="AH4862">
        <f t="shared" si="319"/>
        <v>4.3478260869565216E-2</v>
      </c>
      <c r="AI4862">
        <f t="shared" si="320"/>
        <v>0.10869565217391304</v>
      </c>
      <c r="AJ4862">
        <f t="shared" si="321"/>
        <v>0.21739130434782608</v>
      </c>
    </row>
    <row r="4863" spans="1:38" x14ac:dyDescent="0.2">
      <c r="A4863" t="s">
        <v>2977</v>
      </c>
      <c r="B4863">
        <v>687</v>
      </c>
      <c r="C4863">
        <v>754</v>
      </c>
      <c r="D4863">
        <f>C4863-B4863</f>
        <v>67</v>
      </c>
      <c r="E4863">
        <v>0.1701</v>
      </c>
      <c r="F4863" s="1">
        <v>9.0000000000000002E-6</v>
      </c>
      <c r="G4863">
        <v>18</v>
      </c>
      <c r="H4863" t="s">
        <v>35</v>
      </c>
      <c r="I4863" t="s">
        <v>44</v>
      </c>
      <c r="J4863">
        <v>2.9060000000000001</v>
      </c>
      <c r="K4863">
        <v>2</v>
      </c>
      <c r="L4863">
        <v>1</v>
      </c>
      <c r="M4863">
        <v>3</v>
      </c>
      <c r="N4863">
        <v>4</v>
      </c>
      <c r="O4863">
        <v>2</v>
      </c>
      <c r="P4863">
        <v>1</v>
      </c>
      <c r="Q4863">
        <v>0</v>
      </c>
      <c r="R4863">
        <v>3</v>
      </c>
      <c r="S4863">
        <v>9</v>
      </c>
      <c r="T4863">
        <v>2</v>
      </c>
      <c r="U4863">
        <v>1</v>
      </c>
      <c r="V4863">
        <v>2</v>
      </c>
      <c r="W4863">
        <v>0</v>
      </c>
      <c r="X4863">
        <v>3</v>
      </c>
      <c r="Y4863">
        <v>7</v>
      </c>
      <c r="Z4863">
        <v>4</v>
      </c>
      <c r="AA4863">
        <v>0</v>
      </c>
      <c r="AB4863">
        <v>1</v>
      </c>
      <c r="AC4863">
        <v>1</v>
      </c>
      <c r="AD4863">
        <v>3</v>
      </c>
      <c r="AE4863">
        <f>SUM(M4863:N4863)/SUM(K4863:AD4863)</f>
        <v>0.14285714285714285</v>
      </c>
      <c r="AF4863">
        <f>SUM(S4863,Y4863)/SUM(K4863:AD4863)</f>
        <v>0.32653061224489793</v>
      </c>
      <c r="AG4863">
        <f t="shared" si="318"/>
        <v>6.1224489795918366E-2</v>
      </c>
      <c r="AH4863">
        <f t="shared" si="319"/>
        <v>0.12244897959183673</v>
      </c>
      <c r="AI4863">
        <f t="shared" si="320"/>
        <v>0.14285714285714285</v>
      </c>
      <c r="AJ4863">
        <f t="shared" si="321"/>
        <v>0.20408163265306123</v>
      </c>
    </row>
    <row r="4864" spans="1:38" x14ac:dyDescent="0.2">
      <c r="A4864" t="s">
        <v>1102</v>
      </c>
      <c r="B4864">
        <v>1</v>
      </c>
      <c r="C4864">
        <v>33</v>
      </c>
      <c r="D4864">
        <f>C4864-B4864</f>
        <v>32</v>
      </c>
      <c r="E4864">
        <v>0.31230000000000002</v>
      </c>
      <c r="F4864">
        <v>2.4020000000000001E-3</v>
      </c>
      <c r="G4864">
        <v>66</v>
      </c>
      <c r="H4864" t="s">
        <v>35</v>
      </c>
      <c r="I4864" t="s">
        <v>33</v>
      </c>
      <c r="J4864">
        <v>3.1379999999999999</v>
      </c>
      <c r="K4864">
        <v>1</v>
      </c>
      <c r="L4864">
        <v>0</v>
      </c>
      <c r="M4864">
        <v>0</v>
      </c>
      <c r="N4864">
        <v>0</v>
      </c>
      <c r="O4864">
        <v>1</v>
      </c>
      <c r="P4864">
        <v>2</v>
      </c>
      <c r="Q4864">
        <v>2</v>
      </c>
      <c r="R4864">
        <v>2</v>
      </c>
      <c r="S4864">
        <v>2</v>
      </c>
      <c r="T4864">
        <v>0</v>
      </c>
      <c r="U4864">
        <v>1</v>
      </c>
      <c r="V4864">
        <v>1</v>
      </c>
      <c r="W4864">
        <v>0</v>
      </c>
      <c r="X4864">
        <v>0</v>
      </c>
      <c r="Y4864">
        <v>5</v>
      </c>
      <c r="Z4864">
        <v>3</v>
      </c>
      <c r="AA4864">
        <v>1</v>
      </c>
      <c r="AB4864">
        <v>0</v>
      </c>
      <c r="AC4864">
        <v>0</v>
      </c>
      <c r="AD4864">
        <v>0</v>
      </c>
      <c r="AE4864">
        <f>SUM(M4864:N4864)/SUM(K4864:AD4864)</f>
        <v>0</v>
      </c>
      <c r="AF4864">
        <f>SUM(S4864,Y4864)/SUM(K4864:AD4864)</f>
        <v>0.33333333333333331</v>
      </c>
      <c r="AG4864">
        <f t="shared" si="318"/>
        <v>0.14285714285714285</v>
      </c>
      <c r="AH4864">
        <f t="shared" si="319"/>
        <v>4.7619047619047616E-2</v>
      </c>
      <c r="AI4864">
        <f t="shared" si="320"/>
        <v>0.14285714285714285</v>
      </c>
      <c r="AJ4864">
        <f t="shared" si="321"/>
        <v>0.33333333333333331</v>
      </c>
    </row>
    <row r="4865" spans="1:38" x14ac:dyDescent="0.2">
      <c r="A4865" t="s">
        <v>1803</v>
      </c>
      <c r="B4865">
        <v>222</v>
      </c>
      <c r="C4865">
        <v>254</v>
      </c>
      <c r="D4865">
        <f>C4865-B4865</f>
        <v>32</v>
      </c>
      <c r="E4865">
        <v>0.34960000000000002</v>
      </c>
      <c r="F4865">
        <v>0.22342699999999999</v>
      </c>
      <c r="G4865">
        <v>66</v>
      </c>
      <c r="H4865" t="s">
        <v>35</v>
      </c>
      <c r="I4865" t="s">
        <v>40</v>
      </c>
      <c r="J4865">
        <v>2.4780000000000002</v>
      </c>
      <c r="K4865">
        <v>3</v>
      </c>
      <c r="L4865">
        <v>0</v>
      </c>
      <c r="M4865">
        <v>1</v>
      </c>
      <c r="N4865">
        <v>0</v>
      </c>
      <c r="O4865">
        <v>1</v>
      </c>
      <c r="P4865">
        <v>3</v>
      </c>
      <c r="Q4865">
        <v>0</v>
      </c>
      <c r="R4865">
        <v>0</v>
      </c>
      <c r="S4865">
        <v>4</v>
      </c>
      <c r="T4865">
        <v>1</v>
      </c>
      <c r="U4865">
        <v>0</v>
      </c>
      <c r="V4865">
        <v>3</v>
      </c>
      <c r="W4865">
        <v>0</v>
      </c>
      <c r="X4865">
        <v>3</v>
      </c>
      <c r="Y4865">
        <v>5</v>
      </c>
      <c r="Z4865">
        <v>1</v>
      </c>
      <c r="AA4865">
        <v>1</v>
      </c>
      <c r="AB4865">
        <v>0</v>
      </c>
      <c r="AC4865">
        <v>0</v>
      </c>
      <c r="AD4865">
        <v>1</v>
      </c>
      <c r="AE4865">
        <f>SUM(M4865:N4865)/SUM(K4865:AD4865)</f>
        <v>3.7037037037037035E-2</v>
      </c>
      <c r="AF4865">
        <f>SUM(S4865,Y4865)/SUM(K4865:AD4865)</f>
        <v>0.33333333333333331</v>
      </c>
      <c r="AG4865">
        <f t="shared" si="318"/>
        <v>0.22222222222222221</v>
      </c>
      <c r="AH4865">
        <f t="shared" si="319"/>
        <v>7.407407407407407E-2</v>
      </c>
      <c r="AI4865">
        <f t="shared" si="320"/>
        <v>3.7037037037037035E-2</v>
      </c>
      <c r="AJ4865">
        <f t="shared" si="321"/>
        <v>0.29629629629629628</v>
      </c>
    </row>
    <row r="4866" spans="1:38" x14ac:dyDescent="0.2">
      <c r="A4866" t="s">
        <v>278</v>
      </c>
      <c r="B4866">
        <v>64</v>
      </c>
      <c r="C4866">
        <v>94</v>
      </c>
      <c r="D4866">
        <f>C4866-B4866</f>
        <v>30</v>
      </c>
      <c r="E4866">
        <v>0.23369999999999999</v>
      </c>
      <c r="F4866">
        <v>8.0649999999999993E-3</v>
      </c>
      <c r="G4866">
        <v>42</v>
      </c>
      <c r="H4866" t="s">
        <v>35</v>
      </c>
      <c r="I4866" t="s">
        <v>33</v>
      </c>
      <c r="J4866">
        <v>2.6579999999999999</v>
      </c>
      <c r="K4866">
        <v>0</v>
      </c>
      <c r="L4866">
        <v>1</v>
      </c>
      <c r="M4866">
        <v>1</v>
      </c>
      <c r="N4866">
        <v>0</v>
      </c>
      <c r="O4866">
        <v>0</v>
      </c>
      <c r="P4866">
        <v>1</v>
      </c>
      <c r="Q4866">
        <v>3</v>
      </c>
      <c r="R4866">
        <v>0</v>
      </c>
      <c r="S4866">
        <v>5</v>
      </c>
      <c r="T4866">
        <v>2</v>
      </c>
      <c r="U4866">
        <v>0</v>
      </c>
      <c r="V4866">
        <v>0</v>
      </c>
      <c r="W4866">
        <v>1</v>
      </c>
      <c r="X4866">
        <v>2</v>
      </c>
      <c r="Y4866">
        <v>3</v>
      </c>
      <c r="Z4866">
        <v>0</v>
      </c>
      <c r="AA4866">
        <v>3</v>
      </c>
      <c r="AB4866">
        <v>1</v>
      </c>
      <c r="AC4866">
        <v>0</v>
      </c>
      <c r="AD4866">
        <v>1</v>
      </c>
      <c r="AE4866">
        <f>SUM(M4866:N4866)/SUM(K4866:AD4866)</f>
        <v>4.1666666666666664E-2</v>
      </c>
      <c r="AF4866">
        <f>SUM(S4866,Y4866)/SUM(K4866:AD4866)</f>
        <v>0.33333333333333331</v>
      </c>
      <c r="AG4866">
        <f t="shared" si="318"/>
        <v>8.3333333333333329E-2</v>
      </c>
      <c r="AH4866">
        <f t="shared" si="319"/>
        <v>4.1666666666666664E-2</v>
      </c>
      <c r="AI4866">
        <f t="shared" si="320"/>
        <v>0.125</v>
      </c>
      <c r="AJ4866">
        <f t="shared" si="321"/>
        <v>0.375</v>
      </c>
    </row>
    <row r="4867" spans="1:38" x14ac:dyDescent="0.2">
      <c r="A4867" t="s">
        <v>720</v>
      </c>
      <c r="B4867">
        <v>7</v>
      </c>
      <c r="C4867">
        <v>171</v>
      </c>
      <c r="D4867">
        <f>C4867-B4867</f>
        <v>164</v>
      </c>
      <c r="E4867">
        <v>0.24640000000000001</v>
      </c>
      <c r="F4867">
        <v>6.2699999999999995E-4</v>
      </c>
      <c r="G4867">
        <v>42</v>
      </c>
      <c r="H4867" t="s">
        <v>32</v>
      </c>
      <c r="I4867" t="s">
        <v>49</v>
      </c>
      <c r="J4867">
        <v>3.133</v>
      </c>
      <c r="K4867">
        <v>9</v>
      </c>
      <c r="L4867">
        <v>0</v>
      </c>
      <c r="M4867">
        <v>2</v>
      </c>
      <c r="N4867">
        <v>4</v>
      </c>
      <c r="O4867">
        <v>3</v>
      </c>
      <c r="P4867">
        <v>11</v>
      </c>
      <c r="Q4867">
        <v>0</v>
      </c>
      <c r="R4867">
        <v>0</v>
      </c>
      <c r="S4867">
        <v>21</v>
      </c>
      <c r="T4867">
        <v>3</v>
      </c>
      <c r="U4867">
        <v>1</v>
      </c>
      <c r="V4867">
        <v>1</v>
      </c>
      <c r="W4867">
        <v>5</v>
      </c>
      <c r="X4867">
        <v>3</v>
      </c>
      <c r="Y4867">
        <v>9</v>
      </c>
      <c r="Z4867">
        <v>6</v>
      </c>
      <c r="AA4867">
        <v>3</v>
      </c>
      <c r="AB4867">
        <v>5</v>
      </c>
      <c r="AC4867">
        <v>0</v>
      </c>
      <c r="AD4867">
        <v>4</v>
      </c>
      <c r="AE4867">
        <f>SUM(M4867:N4867)/SUM(K4867:AD4867)</f>
        <v>6.6666666666666666E-2</v>
      </c>
      <c r="AF4867">
        <f>SUM(S4867,Y4867)/SUM(K4867:AD4867)</f>
        <v>0.33333333333333331</v>
      </c>
      <c r="AG4867">
        <f t="shared" ref="AG4867:AG4930" si="322">SUM(P4867,K4867,W4867)/SUM(K4867:AD4867)</f>
        <v>0.27777777777777779</v>
      </c>
      <c r="AH4867">
        <f t="shared" ref="AH4867:AH4930" si="323">SUM(AC4867,AD4867,O4867)/SUM(K4867:AD4867)</f>
        <v>7.7777777777777779E-2</v>
      </c>
      <c r="AI4867">
        <f t="shared" ref="AI4867:AI4930" si="324">SUM(R4867,T4867,AB4867,U4867)/SUM(K4867:AD4867)</f>
        <v>0.1</v>
      </c>
      <c r="AJ4867">
        <f t="shared" ref="AJ4867:AJ4930" si="325">SUM(Q4867,X4867,V4867,AA4867,Z4867,L4867)/SUM(K4867:AD4867)</f>
        <v>0.14444444444444443</v>
      </c>
      <c r="AK4867">
        <v>9</v>
      </c>
      <c r="AL4867">
        <v>1</v>
      </c>
    </row>
    <row r="4868" spans="1:38" x14ac:dyDescent="0.2">
      <c r="A4868" t="s">
        <v>2651</v>
      </c>
      <c r="B4868">
        <v>168</v>
      </c>
      <c r="C4868">
        <v>221</v>
      </c>
      <c r="D4868">
        <f>C4868-B4868</f>
        <v>53</v>
      </c>
      <c r="E4868">
        <v>0.1643</v>
      </c>
      <c r="F4868" s="1">
        <v>6.9999999999999999E-6</v>
      </c>
      <c r="G4868">
        <v>18</v>
      </c>
      <c r="H4868" t="s">
        <v>35</v>
      </c>
      <c r="I4868" t="s">
        <v>36</v>
      </c>
      <c r="J4868">
        <v>3.294</v>
      </c>
      <c r="K4868">
        <v>4</v>
      </c>
      <c r="L4868">
        <v>0</v>
      </c>
      <c r="M4868">
        <v>1</v>
      </c>
      <c r="N4868">
        <v>4</v>
      </c>
      <c r="O4868">
        <v>2</v>
      </c>
      <c r="P4868">
        <v>1</v>
      </c>
      <c r="Q4868">
        <v>0</v>
      </c>
      <c r="R4868">
        <v>1</v>
      </c>
      <c r="S4868">
        <v>13</v>
      </c>
      <c r="T4868">
        <v>6</v>
      </c>
      <c r="U4868">
        <v>0</v>
      </c>
      <c r="V4868">
        <v>4</v>
      </c>
      <c r="W4868">
        <v>1</v>
      </c>
      <c r="X4868">
        <v>3</v>
      </c>
      <c r="Y4868">
        <v>5</v>
      </c>
      <c r="Z4868">
        <v>1</v>
      </c>
      <c r="AA4868">
        <v>2</v>
      </c>
      <c r="AB4868">
        <v>4</v>
      </c>
      <c r="AC4868">
        <v>0</v>
      </c>
      <c r="AD4868">
        <v>2</v>
      </c>
      <c r="AE4868">
        <f>SUM(M4868:N4868)/SUM(K4868:AD4868)</f>
        <v>9.2592592592592587E-2</v>
      </c>
      <c r="AF4868">
        <f>SUM(S4868,Y4868)/SUM(K4868:AD4868)</f>
        <v>0.33333333333333331</v>
      </c>
      <c r="AG4868">
        <f t="shared" si="322"/>
        <v>0.1111111111111111</v>
      </c>
      <c r="AH4868">
        <f t="shared" si="323"/>
        <v>7.407407407407407E-2</v>
      </c>
      <c r="AI4868">
        <f t="shared" si="324"/>
        <v>0.20370370370370369</v>
      </c>
      <c r="AJ4868">
        <f t="shared" si="325"/>
        <v>0.18518518518518517</v>
      </c>
    </row>
    <row r="4869" spans="1:38" x14ac:dyDescent="0.2">
      <c r="A4869" t="s">
        <v>480</v>
      </c>
      <c r="B4869">
        <v>181</v>
      </c>
      <c r="C4869">
        <v>204</v>
      </c>
      <c r="D4869">
        <f>C4869-B4869</f>
        <v>23</v>
      </c>
      <c r="E4869">
        <v>0.17580000000000001</v>
      </c>
      <c r="F4869">
        <v>1.4799999999999999E-4</v>
      </c>
      <c r="G4869">
        <v>18</v>
      </c>
      <c r="H4869" t="s">
        <v>35</v>
      </c>
      <c r="I4869" t="s">
        <v>33</v>
      </c>
      <c r="J4869">
        <v>2.99</v>
      </c>
      <c r="K4869">
        <v>0</v>
      </c>
      <c r="L4869">
        <v>0</v>
      </c>
      <c r="M4869">
        <v>0</v>
      </c>
      <c r="N4869">
        <v>2</v>
      </c>
      <c r="O4869">
        <v>2</v>
      </c>
      <c r="P4869">
        <v>3</v>
      </c>
      <c r="Q4869">
        <v>2</v>
      </c>
      <c r="R4869">
        <v>1</v>
      </c>
      <c r="S4869">
        <v>5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2</v>
      </c>
      <c r="Z4869">
        <v>2</v>
      </c>
      <c r="AA4869">
        <v>0</v>
      </c>
      <c r="AB4869">
        <v>0</v>
      </c>
      <c r="AC4869">
        <v>1</v>
      </c>
      <c r="AD4869">
        <v>0</v>
      </c>
      <c r="AE4869">
        <f>SUM(M4869:N4869)/SUM(K4869:AD4869)</f>
        <v>9.5238095238095233E-2</v>
      </c>
      <c r="AF4869">
        <f>SUM(S4869,Y4869)/SUM(K4869:AD4869)</f>
        <v>0.33333333333333331</v>
      </c>
      <c r="AG4869">
        <f t="shared" si="322"/>
        <v>0.14285714285714285</v>
      </c>
      <c r="AH4869">
        <f t="shared" si="323"/>
        <v>0.14285714285714285</v>
      </c>
      <c r="AI4869">
        <f t="shared" si="324"/>
        <v>9.5238095238095233E-2</v>
      </c>
      <c r="AJ4869">
        <f t="shared" si="325"/>
        <v>0.19047619047619047</v>
      </c>
    </row>
    <row r="4870" spans="1:38" x14ac:dyDescent="0.2">
      <c r="A4870" t="s">
        <v>1830</v>
      </c>
      <c r="B4870">
        <v>682</v>
      </c>
      <c r="C4870">
        <v>731</v>
      </c>
      <c r="D4870">
        <f>C4870-B4870</f>
        <v>49</v>
      </c>
      <c r="E4870">
        <v>0.31659999999999999</v>
      </c>
      <c r="F4870">
        <v>8.7999999999999998E-5</v>
      </c>
      <c r="G4870">
        <v>66</v>
      </c>
      <c r="H4870" t="s">
        <v>46</v>
      </c>
      <c r="I4870" t="s">
        <v>33</v>
      </c>
      <c r="J4870">
        <v>3.0859999999999999</v>
      </c>
      <c r="K4870">
        <v>2</v>
      </c>
      <c r="L4870">
        <v>0</v>
      </c>
      <c r="M4870">
        <v>2</v>
      </c>
      <c r="N4870">
        <v>3</v>
      </c>
      <c r="O4870">
        <v>2</v>
      </c>
      <c r="P4870">
        <v>5</v>
      </c>
      <c r="Q4870">
        <v>1</v>
      </c>
      <c r="R4870">
        <v>3</v>
      </c>
      <c r="S4870">
        <v>9</v>
      </c>
      <c r="T4870">
        <v>2</v>
      </c>
      <c r="U4870">
        <v>0</v>
      </c>
      <c r="V4870">
        <v>2</v>
      </c>
      <c r="W4870">
        <v>1</v>
      </c>
      <c r="X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f>SUM(M4870:N4870)/SUM(K4870:AD4870)</f>
        <v>0.1388888888888889</v>
      </c>
      <c r="AF4870">
        <f>SUM(S4870,Y4870)/SUM(K4870:AD4870)</f>
        <v>0.33333333333333331</v>
      </c>
      <c r="AG4870">
        <f t="shared" si="322"/>
        <v>0.22222222222222221</v>
      </c>
      <c r="AH4870">
        <f t="shared" si="323"/>
        <v>8.3333333333333329E-2</v>
      </c>
      <c r="AI4870">
        <f t="shared" si="324"/>
        <v>0.1388888888888889</v>
      </c>
      <c r="AJ4870">
        <f t="shared" si="325"/>
        <v>8.3333333333333329E-2</v>
      </c>
    </row>
    <row r="4871" spans="1:38" x14ac:dyDescent="0.2">
      <c r="A4871" t="s">
        <v>602</v>
      </c>
      <c r="B4871">
        <v>6</v>
      </c>
      <c r="C4871">
        <v>61</v>
      </c>
      <c r="D4871">
        <f>C4871-B4871</f>
        <v>55</v>
      </c>
      <c r="E4871">
        <v>0.18179999999999999</v>
      </c>
      <c r="F4871" s="1">
        <v>1.9999999999999999E-6</v>
      </c>
      <c r="G4871">
        <v>18</v>
      </c>
      <c r="H4871" t="s">
        <v>32</v>
      </c>
      <c r="I4871" t="s">
        <v>44</v>
      </c>
      <c r="J4871">
        <v>2.2589999999999999</v>
      </c>
      <c r="K4871">
        <v>2</v>
      </c>
      <c r="L4871">
        <v>0</v>
      </c>
      <c r="M4871">
        <v>1</v>
      </c>
      <c r="N4871">
        <v>5</v>
      </c>
      <c r="O4871">
        <v>0</v>
      </c>
      <c r="P4871">
        <v>1</v>
      </c>
      <c r="Q4871">
        <v>0</v>
      </c>
      <c r="R4871">
        <v>0</v>
      </c>
      <c r="S4871">
        <v>9</v>
      </c>
      <c r="T4871">
        <v>2</v>
      </c>
      <c r="U4871">
        <v>1</v>
      </c>
      <c r="V4871">
        <v>6</v>
      </c>
      <c r="W4871">
        <v>0</v>
      </c>
      <c r="X4871">
        <v>3</v>
      </c>
      <c r="Y4871">
        <v>4</v>
      </c>
      <c r="Z4871">
        <v>2</v>
      </c>
      <c r="AA4871">
        <v>0</v>
      </c>
      <c r="AB4871">
        <v>2</v>
      </c>
      <c r="AC4871">
        <v>0</v>
      </c>
      <c r="AD4871">
        <v>1</v>
      </c>
      <c r="AE4871">
        <f>SUM(M4871:N4871)/SUM(K4871:AD4871)</f>
        <v>0.15384615384615385</v>
      </c>
      <c r="AF4871">
        <f>SUM(S4871,Y4871)/SUM(K4871:AD4871)</f>
        <v>0.33333333333333331</v>
      </c>
      <c r="AG4871">
        <f t="shared" si="322"/>
        <v>7.6923076923076927E-2</v>
      </c>
      <c r="AH4871">
        <f t="shared" si="323"/>
        <v>2.564102564102564E-2</v>
      </c>
      <c r="AI4871">
        <f t="shared" si="324"/>
        <v>0.12820512820512819</v>
      </c>
      <c r="AJ4871">
        <f t="shared" si="325"/>
        <v>0.28205128205128205</v>
      </c>
      <c r="AK4871">
        <v>1</v>
      </c>
      <c r="AL4871">
        <v>1</v>
      </c>
    </row>
    <row r="4872" spans="1:38" x14ac:dyDescent="0.2">
      <c r="A4872" t="s">
        <v>1948</v>
      </c>
      <c r="B4872">
        <v>628</v>
      </c>
      <c r="C4872">
        <v>705</v>
      </c>
      <c r="D4872">
        <f>C4872-B4872</f>
        <v>77</v>
      </c>
      <c r="E4872">
        <v>0.18240000000000001</v>
      </c>
      <c r="F4872">
        <v>1.58E-3</v>
      </c>
      <c r="G4872">
        <v>18</v>
      </c>
      <c r="H4872" t="s">
        <v>32</v>
      </c>
      <c r="I4872" t="s">
        <v>100</v>
      </c>
      <c r="J4872">
        <v>1.94</v>
      </c>
      <c r="K4872">
        <v>2</v>
      </c>
      <c r="L4872">
        <v>0</v>
      </c>
      <c r="M4872">
        <v>6</v>
      </c>
      <c r="N4872">
        <v>3</v>
      </c>
      <c r="O4872">
        <v>0</v>
      </c>
      <c r="P4872">
        <v>1</v>
      </c>
      <c r="Q4872">
        <v>3</v>
      </c>
      <c r="R4872">
        <v>2</v>
      </c>
      <c r="S4872">
        <v>14</v>
      </c>
      <c r="T4872">
        <v>0</v>
      </c>
      <c r="U4872">
        <v>0</v>
      </c>
      <c r="V4872">
        <v>4</v>
      </c>
      <c r="W4872">
        <v>3</v>
      </c>
      <c r="X4872">
        <v>2</v>
      </c>
      <c r="Y4872">
        <v>2</v>
      </c>
      <c r="Z4872">
        <v>4</v>
      </c>
      <c r="AA4872">
        <v>2</v>
      </c>
      <c r="AB4872">
        <v>0</v>
      </c>
      <c r="AC4872">
        <v>0</v>
      </c>
      <c r="AD4872">
        <v>0</v>
      </c>
      <c r="AE4872">
        <f>SUM(M4872:N4872)/SUM(K4872:AD4872)</f>
        <v>0.1875</v>
      </c>
      <c r="AF4872">
        <f>SUM(S4872,Y4872)/SUM(K4872:AD4872)</f>
        <v>0.33333333333333331</v>
      </c>
      <c r="AG4872">
        <f t="shared" si="322"/>
        <v>0.125</v>
      </c>
      <c r="AH4872">
        <f t="shared" si="323"/>
        <v>0</v>
      </c>
      <c r="AI4872">
        <f t="shared" si="324"/>
        <v>4.1666666666666664E-2</v>
      </c>
      <c r="AJ4872">
        <f t="shared" si="325"/>
        <v>0.3125</v>
      </c>
    </row>
    <row r="4873" spans="1:38" x14ac:dyDescent="0.2">
      <c r="A4873" t="s">
        <v>1061</v>
      </c>
      <c r="B4873">
        <v>405</v>
      </c>
      <c r="C4873">
        <v>444</v>
      </c>
      <c r="D4873">
        <f>C4873-B4873</f>
        <v>39</v>
      </c>
      <c r="E4873">
        <v>0.12230000000000001</v>
      </c>
      <c r="F4873" s="1">
        <v>1.9999999999999999E-6</v>
      </c>
      <c r="G4873">
        <v>6</v>
      </c>
      <c r="H4873" t="s">
        <v>46</v>
      </c>
      <c r="I4873" t="s">
        <v>235</v>
      </c>
      <c r="J4873">
        <v>2.9420000000000002</v>
      </c>
      <c r="K4873">
        <v>3</v>
      </c>
      <c r="L4873">
        <v>0</v>
      </c>
      <c r="M4873">
        <v>1</v>
      </c>
      <c r="N4873">
        <v>6</v>
      </c>
      <c r="O4873">
        <v>0</v>
      </c>
      <c r="P4873">
        <v>3</v>
      </c>
      <c r="Q4873">
        <v>0</v>
      </c>
      <c r="R4873">
        <v>1</v>
      </c>
      <c r="S4873">
        <v>7</v>
      </c>
      <c r="T4873">
        <v>4</v>
      </c>
      <c r="U4873">
        <v>0</v>
      </c>
      <c r="V4873">
        <v>1</v>
      </c>
      <c r="W4873">
        <v>0</v>
      </c>
      <c r="X4873">
        <v>1</v>
      </c>
      <c r="Y4873">
        <v>5</v>
      </c>
      <c r="Z4873">
        <v>2</v>
      </c>
      <c r="AA4873">
        <v>0</v>
      </c>
      <c r="AB4873">
        <v>1</v>
      </c>
      <c r="AC4873">
        <v>0</v>
      </c>
      <c r="AD4873">
        <v>1</v>
      </c>
      <c r="AE4873">
        <f>SUM(M4873:N4873)/SUM(K4873:AD4873)</f>
        <v>0.19444444444444445</v>
      </c>
      <c r="AF4873">
        <f>SUM(S4873,Y4873)/SUM(K4873:AD4873)</f>
        <v>0.33333333333333331</v>
      </c>
      <c r="AG4873">
        <f t="shared" si="322"/>
        <v>0.16666666666666666</v>
      </c>
      <c r="AH4873">
        <f t="shared" si="323"/>
        <v>2.7777777777777776E-2</v>
      </c>
      <c r="AI4873">
        <f t="shared" si="324"/>
        <v>0.16666666666666666</v>
      </c>
      <c r="AJ4873">
        <f t="shared" si="325"/>
        <v>0.1111111111111111</v>
      </c>
    </row>
    <row r="4874" spans="1:38" x14ac:dyDescent="0.2">
      <c r="A4874" t="s">
        <v>1684</v>
      </c>
      <c r="B4874">
        <v>237</v>
      </c>
      <c r="C4874">
        <v>266</v>
      </c>
      <c r="D4874">
        <f>C4874-B4874</f>
        <v>29</v>
      </c>
      <c r="E4874">
        <v>0.32350000000000001</v>
      </c>
      <c r="F4874">
        <v>1.3742000000000001E-2</v>
      </c>
      <c r="G4874">
        <v>66</v>
      </c>
      <c r="H4874" t="s">
        <v>35</v>
      </c>
      <c r="I4874" t="s">
        <v>33</v>
      </c>
      <c r="J4874">
        <v>2.5670000000000002</v>
      </c>
      <c r="K4874">
        <v>2</v>
      </c>
      <c r="L4874">
        <v>0</v>
      </c>
      <c r="M4874">
        <v>1</v>
      </c>
      <c r="N4874">
        <v>5</v>
      </c>
      <c r="O4874">
        <v>0</v>
      </c>
      <c r="P4874">
        <v>0</v>
      </c>
      <c r="Q4874">
        <v>0</v>
      </c>
      <c r="R4874">
        <v>2</v>
      </c>
      <c r="S4874">
        <v>5</v>
      </c>
      <c r="T4874">
        <v>3</v>
      </c>
      <c r="U4874">
        <v>0</v>
      </c>
      <c r="V4874">
        <v>3</v>
      </c>
      <c r="W4874">
        <v>0</v>
      </c>
      <c r="X4874">
        <v>2</v>
      </c>
      <c r="Y4874">
        <v>5</v>
      </c>
      <c r="Z4874">
        <v>1</v>
      </c>
      <c r="AA4874">
        <v>1</v>
      </c>
      <c r="AB4874">
        <v>0</v>
      </c>
      <c r="AC4874">
        <v>0</v>
      </c>
      <c r="AD4874">
        <v>0</v>
      </c>
      <c r="AE4874">
        <f>SUM(M4874:N4874)/SUM(K4874:AD4874)</f>
        <v>0.2</v>
      </c>
      <c r="AF4874">
        <f>SUM(S4874,Y4874)/SUM(K4874:AD4874)</f>
        <v>0.33333333333333331</v>
      </c>
      <c r="AG4874">
        <f t="shared" si="322"/>
        <v>6.6666666666666666E-2</v>
      </c>
      <c r="AH4874">
        <f t="shared" si="323"/>
        <v>0</v>
      </c>
      <c r="AI4874">
        <f t="shared" si="324"/>
        <v>0.16666666666666666</v>
      </c>
      <c r="AJ4874">
        <f t="shared" si="325"/>
        <v>0.23333333333333334</v>
      </c>
    </row>
    <row r="4875" spans="1:38" x14ac:dyDescent="0.2">
      <c r="A4875" t="s">
        <v>2216</v>
      </c>
      <c r="B4875">
        <v>590</v>
      </c>
      <c r="C4875">
        <v>633</v>
      </c>
      <c r="D4875">
        <f>C4875-B4875</f>
        <v>43</v>
      </c>
      <c r="E4875">
        <v>0.23</v>
      </c>
      <c r="F4875">
        <v>3.9399999999999998E-4</v>
      </c>
      <c r="G4875">
        <v>42</v>
      </c>
      <c r="H4875" t="s">
        <v>46</v>
      </c>
      <c r="I4875" t="s">
        <v>44</v>
      </c>
      <c r="J4875">
        <v>2.9239999999999999</v>
      </c>
      <c r="K4875">
        <v>2</v>
      </c>
      <c r="L4875">
        <v>0</v>
      </c>
      <c r="M4875">
        <v>3</v>
      </c>
      <c r="N4875">
        <v>4</v>
      </c>
      <c r="O4875">
        <v>0</v>
      </c>
      <c r="P4875">
        <v>1</v>
      </c>
      <c r="Q4875">
        <v>0</v>
      </c>
      <c r="R4875">
        <v>1</v>
      </c>
      <c r="S4875">
        <v>8</v>
      </c>
      <c r="T4875">
        <v>4</v>
      </c>
      <c r="U4875">
        <v>0</v>
      </c>
      <c r="V4875">
        <v>0</v>
      </c>
      <c r="W4875">
        <v>0</v>
      </c>
      <c r="X4875">
        <v>2</v>
      </c>
      <c r="Y4875">
        <v>3</v>
      </c>
      <c r="Z4875">
        <v>1</v>
      </c>
      <c r="AA4875">
        <v>3</v>
      </c>
      <c r="AB4875">
        <v>1</v>
      </c>
      <c r="AC4875">
        <v>0</v>
      </c>
      <c r="AD4875">
        <v>0</v>
      </c>
      <c r="AE4875">
        <f>SUM(M4875:N4875)/SUM(K4875:AD4875)</f>
        <v>0.21212121212121213</v>
      </c>
      <c r="AF4875">
        <f>SUM(S4875,Y4875)/SUM(K4875:AD4875)</f>
        <v>0.33333333333333331</v>
      </c>
      <c r="AG4875">
        <f t="shared" si="322"/>
        <v>9.0909090909090912E-2</v>
      </c>
      <c r="AH4875">
        <f t="shared" si="323"/>
        <v>0</v>
      </c>
      <c r="AI4875">
        <f t="shared" si="324"/>
        <v>0.18181818181818182</v>
      </c>
      <c r="AJ4875">
        <f t="shared" si="325"/>
        <v>0.18181818181818182</v>
      </c>
      <c r="AK4875">
        <v>1</v>
      </c>
      <c r="AL4875">
        <v>0</v>
      </c>
    </row>
    <row r="4876" spans="1:38" x14ac:dyDescent="0.2">
      <c r="A4876" t="s">
        <v>1988</v>
      </c>
      <c r="B4876">
        <v>94</v>
      </c>
      <c r="C4876">
        <v>180</v>
      </c>
      <c r="D4876">
        <f>C4876-B4876</f>
        <v>86</v>
      </c>
      <c r="E4876">
        <v>0.32450000000000001</v>
      </c>
      <c r="F4876">
        <v>1.2E-5</v>
      </c>
      <c r="G4876">
        <v>66</v>
      </c>
      <c r="H4876" t="s">
        <v>32</v>
      </c>
      <c r="I4876" t="s">
        <v>49</v>
      </c>
      <c r="J4876">
        <v>2.3039999999999998</v>
      </c>
      <c r="K4876">
        <v>4</v>
      </c>
      <c r="L4876">
        <v>0</v>
      </c>
      <c r="M4876">
        <v>5</v>
      </c>
      <c r="N4876">
        <v>8</v>
      </c>
      <c r="O4876">
        <v>0</v>
      </c>
      <c r="P4876">
        <v>4</v>
      </c>
      <c r="Q4876">
        <v>1</v>
      </c>
      <c r="R4876">
        <v>0</v>
      </c>
      <c r="S4876">
        <v>13</v>
      </c>
      <c r="T4876">
        <v>1</v>
      </c>
      <c r="U4876">
        <v>0</v>
      </c>
      <c r="V4876">
        <v>1</v>
      </c>
      <c r="W4876">
        <v>0</v>
      </c>
      <c r="X4876">
        <v>1</v>
      </c>
      <c r="Y4876">
        <v>4</v>
      </c>
      <c r="Z4876">
        <v>5</v>
      </c>
      <c r="AA4876">
        <v>2</v>
      </c>
      <c r="AB4876">
        <v>2</v>
      </c>
      <c r="AC4876">
        <v>0</v>
      </c>
      <c r="AD4876">
        <v>0</v>
      </c>
      <c r="AE4876">
        <f>SUM(M4876:N4876)/SUM(K4876:AD4876)</f>
        <v>0.25490196078431371</v>
      </c>
      <c r="AF4876">
        <f>SUM(S4876,Y4876)/SUM(K4876:AD4876)</f>
        <v>0.33333333333333331</v>
      </c>
      <c r="AG4876">
        <f t="shared" si="322"/>
        <v>0.15686274509803921</v>
      </c>
      <c r="AH4876">
        <f t="shared" si="323"/>
        <v>0</v>
      </c>
      <c r="AI4876">
        <f t="shared" si="324"/>
        <v>5.8823529411764705E-2</v>
      </c>
      <c r="AJ4876">
        <f t="shared" si="325"/>
        <v>0.19607843137254902</v>
      </c>
      <c r="AK4876">
        <v>2</v>
      </c>
      <c r="AL4876">
        <v>0</v>
      </c>
    </row>
    <row r="4877" spans="1:38" x14ac:dyDescent="0.2">
      <c r="A4877" t="s">
        <v>2047</v>
      </c>
      <c r="B4877">
        <v>7</v>
      </c>
      <c r="C4877">
        <v>87</v>
      </c>
      <c r="D4877">
        <f>C4877-B4877</f>
        <v>80</v>
      </c>
      <c r="E4877">
        <v>0.1091</v>
      </c>
      <c r="F4877">
        <v>3.748E-3</v>
      </c>
      <c r="G4877">
        <v>6</v>
      </c>
      <c r="H4877" t="s">
        <v>35</v>
      </c>
      <c r="I4877" t="s">
        <v>44</v>
      </c>
      <c r="J4877">
        <v>1.802</v>
      </c>
      <c r="K4877">
        <v>0</v>
      </c>
      <c r="L4877">
        <v>0</v>
      </c>
      <c r="M4877">
        <v>6</v>
      </c>
      <c r="N4877">
        <v>9</v>
      </c>
      <c r="O4877">
        <v>0</v>
      </c>
      <c r="P4877">
        <v>2</v>
      </c>
      <c r="Q4877">
        <v>1</v>
      </c>
      <c r="R4877">
        <v>2</v>
      </c>
      <c r="S4877">
        <v>11</v>
      </c>
      <c r="T4877">
        <v>0</v>
      </c>
      <c r="U4877">
        <v>0</v>
      </c>
      <c r="V4877">
        <v>1</v>
      </c>
      <c r="W4877">
        <v>3</v>
      </c>
      <c r="X4877">
        <v>0</v>
      </c>
      <c r="Y4877">
        <v>4</v>
      </c>
      <c r="Z4877">
        <v>5</v>
      </c>
      <c r="AA4877">
        <v>1</v>
      </c>
      <c r="AB4877">
        <v>0</v>
      </c>
      <c r="AC4877">
        <v>0</v>
      </c>
      <c r="AD4877">
        <v>0</v>
      </c>
      <c r="AE4877">
        <f>SUM(M4877:N4877)/SUM(K4877:AD4877)</f>
        <v>0.33333333333333331</v>
      </c>
      <c r="AF4877">
        <f>SUM(S4877,Y4877)/SUM(K4877:AD4877)</f>
        <v>0.33333333333333331</v>
      </c>
      <c r="AG4877">
        <f t="shared" si="322"/>
        <v>0.1111111111111111</v>
      </c>
      <c r="AH4877">
        <f t="shared" si="323"/>
        <v>0</v>
      </c>
      <c r="AI4877">
        <f t="shared" si="324"/>
        <v>4.4444444444444446E-2</v>
      </c>
      <c r="AJ4877">
        <f t="shared" si="325"/>
        <v>0.17777777777777778</v>
      </c>
    </row>
    <row r="4878" spans="1:38" x14ac:dyDescent="0.2">
      <c r="A4878" t="s">
        <v>2061</v>
      </c>
      <c r="B4878">
        <v>310</v>
      </c>
      <c r="C4878">
        <v>475</v>
      </c>
      <c r="D4878">
        <f>C4878-B4878</f>
        <v>165</v>
      </c>
      <c r="E4878">
        <v>3.0209000000000001</v>
      </c>
      <c r="F4878">
        <v>0.49388599999999999</v>
      </c>
      <c r="G4878">
        <v>90</v>
      </c>
      <c r="H4878" t="s">
        <v>35</v>
      </c>
      <c r="I4878" t="s">
        <v>51</v>
      </c>
      <c r="J4878">
        <v>2.57</v>
      </c>
      <c r="K4878">
        <v>1</v>
      </c>
      <c r="L4878">
        <v>0</v>
      </c>
      <c r="M4878">
        <v>6</v>
      </c>
      <c r="N4878">
        <v>5</v>
      </c>
      <c r="O4878">
        <v>3</v>
      </c>
      <c r="P4878">
        <v>2</v>
      </c>
      <c r="Q4878">
        <v>4</v>
      </c>
      <c r="R4878">
        <v>2</v>
      </c>
      <c r="S4878">
        <v>21</v>
      </c>
      <c r="T4878">
        <v>5</v>
      </c>
      <c r="U4878">
        <v>3</v>
      </c>
      <c r="V4878">
        <v>7</v>
      </c>
      <c r="W4878">
        <v>1</v>
      </c>
      <c r="X4878">
        <v>1</v>
      </c>
      <c r="Y4878">
        <v>9</v>
      </c>
      <c r="Z4878">
        <v>6</v>
      </c>
      <c r="AA4878">
        <v>7</v>
      </c>
      <c r="AB4878">
        <v>1</v>
      </c>
      <c r="AC4878">
        <v>1</v>
      </c>
      <c r="AD4878">
        <v>4</v>
      </c>
      <c r="AE4878">
        <f>SUM(M4878:N4878)/SUM(K4878:AD4878)</f>
        <v>0.12359550561797752</v>
      </c>
      <c r="AF4878">
        <f>SUM(S4878,Y4878)/SUM(K4878:AD4878)</f>
        <v>0.33707865168539325</v>
      </c>
      <c r="AG4878">
        <f t="shared" si="322"/>
        <v>4.49438202247191E-2</v>
      </c>
      <c r="AH4878">
        <f t="shared" si="323"/>
        <v>8.98876404494382E-2</v>
      </c>
      <c r="AI4878">
        <f t="shared" si="324"/>
        <v>0.12359550561797752</v>
      </c>
      <c r="AJ4878">
        <f t="shared" si="325"/>
        <v>0.2808988764044944</v>
      </c>
    </row>
    <row r="4879" spans="1:38" x14ac:dyDescent="0.2">
      <c r="A4879" t="s">
        <v>943</v>
      </c>
      <c r="B4879">
        <v>1369</v>
      </c>
      <c r="C4879">
        <v>1462</v>
      </c>
      <c r="D4879">
        <f>C4879-B4879</f>
        <v>93</v>
      </c>
      <c r="E4879">
        <v>0.17349999999999999</v>
      </c>
      <c r="F4879" s="1">
        <v>9.9999999999999995E-7</v>
      </c>
      <c r="G4879">
        <v>18</v>
      </c>
      <c r="H4879" t="s">
        <v>32</v>
      </c>
      <c r="I4879" t="s">
        <v>33</v>
      </c>
      <c r="J4879">
        <v>2.347</v>
      </c>
      <c r="K4879">
        <v>4</v>
      </c>
      <c r="L4879">
        <v>0</v>
      </c>
      <c r="M4879">
        <v>4</v>
      </c>
      <c r="N4879">
        <v>4</v>
      </c>
      <c r="O4879">
        <v>0</v>
      </c>
      <c r="P4879">
        <v>4</v>
      </c>
      <c r="Q4879">
        <v>1</v>
      </c>
      <c r="R4879">
        <v>0</v>
      </c>
      <c r="S4879">
        <v>11</v>
      </c>
      <c r="T4879">
        <v>1</v>
      </c>
      <c r="U4879">
        <v>1</v>
      </c>
      <c r="V4879">
        <v>2</v>
      </c>
      <c r="W4879">
        <v>2</v>
      </c>
      <c r="X4879">
        <v>0</v>
      </c>
      <c r="Y4879">
        <v>7</v>
      </c>
      <c r="Z4879">
        <v>6</v>
      </c>
      <c r="AA4879">
        <v>5</v>
      </c>
      <c r="AB4879">
        <v>0</v>
      </c>
      <c r="AC4879">
        <v>0</v>
      </c>
      <c r="AD4879">
        <v>1</v>
      </c>
      <c r="AE4879">
        <f>SUM(M4879:N4879)/SUM(K4879:AD4879)</f>
        <v>0.15094339622641509</v>
      </c>
      <c r="AF4879">
        <f>SUM(S4879,Y4879)/SUM(K4879:AD4879)</f>
        <v>0.33962264150943394</v>
      </c>
      <c r="AG4879">
        <f t="shared" si="322"/>
        <v>0.18867924528301888</v>
      </c>
      <c r="AH4879">
        <f t="shared" si="323"/>
        <v>1.8867924528301886E-2</v>
      </c>
      <c r="AI4879">
        <f t="shared" si="324"/>
        <v>3.7735849056603772E-2</v>
      </c>
      <c r="AJ4879">
        <f t="shared" si="325"/>
        <v>0.26415094339622641</v>
      </c>
    </row>
    <row r="4880" spans="1:38" x14ac:dyDescent="0.2">
      <c r="A4880" t="s">
        <v>149</v>
      </c>
      <c r="B4880">
        <v>4</v>
      </c>
      <c r="C4880">
        <v>67</v>
      </c>
      <c r="D4880">
        <f>C4880-B4880</f>
        <v>63</v>
      </c>
      <c r="E4880">
        <v>0.16539999999999999</v>
      </c>
      <c r="F4880">
        <v>2.7499999999999998E-3</v>
      </c>
      <c r="G4880">
        <v>18</v>
      </c>
      <c r="H4880" t="s">
        <v>46</v>
      </c>
      <c r="I4880" t="s">
        <v>49</v>
      </c>
      <c r="J4880">
        <v>3.4380000000000002</v>
      </c>
      <c r="K4880">
        <v>2</v>
      </c>
      <c r="L4880">
        <v>0</v>
      </c>
      <c r="M4880">
        <v>1</v>
      </c>
      <c r="N4880">
        <v>2</v>
      </c>
      <c r="O4880">
        <v>2</v>
      </c>
      <c r="P4880">
        <v>2</v>
      </c>
      <c r="Q4880">
        <v>0</v>
      </c>
      <c r="R4880">
        <v>1</v>
      </c>
      <c r="S4880">
        <v>5</v>
      </c>
      <c r="T4880">
        <v>3</v>
      </c>
      <c r="U4880">
        <v>0</v>
      </c>
      <c r="V4880">
        <v>1</v>
      </c>
      <c r="W4880">
        <v>1</v>
      </c>
      <c r="X4880">
        <v>4</v>
      </c>
      <c r="Y4880">
        <v>11</v>
      </c>
      <c r="Z4880">
        <v>1</v>
      </c>
      <c r="AA4880">
        <v>1</v>
      </c>
      <c r="AB4880">
        <v>7</v>
      </c>
      <c r="AC4880">
        <v>1</v>
      </c>
      <c r="AD4880">
        <v>2</v>
      </c>
      <c r="AE4880">
        <f>SUM(M4880:N4880)/SUM(K4880:AD4880)</f>
        <v>6.3829787234042548E-2</v>
      </c>
      <c r="AF4880">
        <f>SUM(S4880,Y4880)/SUM(K4880:AD4880)</f>
        <v>0.34042553191489361</v>
      </c>
      <c r="AG4880">
        <f t="shared" si="322"/>
        <v>0.10638297872340426</v>
      </c>
      <c r="AH4880">
        <f t="shared" si="323"/>
        <v>0.10638297872340426</v>
      </c>
      <c r="AI4880">
        <f t="shared" si="324"/>
        <v>0.23404255319148937</v>
      </c>
      <c r="AJ4880">
        <f t="shared" si="325"/>
        <v>0.14893617021276595</v>
      </c>
      <c r="AK4880">
        <v>5</v>
      </c>
      <c r="AL4880">
        <v>2</v>
      </c>
    </row>
    <row r="4881" spans="1:38" x14ac:dyDescent="0.2">
      <c r="A4881" t="s">
        <v>1795</v>
      </c>
      <c r="B4881">
        <v>18</v>
      </c>
      <c r="C4881">
        <v>102</v>
      </c>
      <c r="D4881">
        <f>C4881-B4881</f>
        <v>84</v>
      </c>
      <c r="E4881">
        <v>0.17710000000000001</v>
      </c>
      <c r="F4881" s="1">
        <v>3.0000000000000001E-6</v>
      </c>
      <c r="G4881">
        <v>18</v>
      </c>
      <c r="H4881" t="s">
        <v>46</v>
      </c>
      <c r="I4881" t="s">
        <v>36</v>
      </c>
      <c r="J4881">
        <v>3.1339999999999999</v>
      </c>
      <c r="K4881">
        <v>7</v>
      </c>
      <c r="L4881">
        <v>0</v>
      </c>
      <c r="M4881">
        <v>3</v>
      </c>
      <c r="N4881">
        <v>9</v>
      </c>
      <c r="O4881">
        <v>2</v>
      </c>
      <c r="P4881">
        <v>1</v>
      </c>
      <c r="Q4881">
        <v>1</v>
      </c>
      <c r="R4881">
        <v>7</v>
      </c>
      <c r="S4881">
        <v>16</v>
      </c>
      <c r="T4881">
        <v>5</v>
      </c>
      <c r="U4881">
        <v>0</v>
      </c>
      <c r="V4881">
        <v>4</v>
      </c>
      <c r="W4881">
        <v>0</v>
      </c>
      <c r="X4881">
        <v>3</v>
      </c>
      <c r="Y4881">
        <v>12</v>
      </c>
      <c r="Z4881">
        <v>5</v>
      </c>
      <c r="AA4881">
        <v>4</v>
      </c>
      <c r="AB4881">
        <v>3</v>
      </c>
      <c r="AC4881">
        <v>0</v>
      </c>
      <c r="AD4881">
        <v>0</v>
      </c>
      <c r="AE4881">
        <f>SUM(M4881:N4881)/SUM(K4881:AD4881)</f>
        <v>0.14634146341463414</v>
      </c>
      <c r="AF4881">
        <f>SUM(S4881,Y4881)/SUM(K4881:AD4881)</f>
        <v>0.34146341463414637</v>
      </c>
      <c r="AG4881">
        <f t="shared" si="322"/>
        <v>9.7560975609756101E-2</v>
      </c>
      <c r="AH4881">
        <f t="shared" si="323"/>
        <v>2.4390243902439025E-2</v>
      </c>
      <c r="AI4881">
        <f t="shared" si="324"/>
        <v>0.18292682926829268</v>
      </c>
      <c r="AJ4881">
        <f t="shared" si="325"/>
        <v>0.2073170731707317</v>
      </c>
      <c r="AK4881">
        <v>1</v>
      </c>
      <c r="AL4881">
        <v>0</v>
      </c>
    </row>
    <row r="4882" spans="1:38" x14ac:dyDescent="0.2">
      <c r="A4882" t="s">
        <v>1927</v>
      </c>
      <c r="B4882">
        <v>616</v>
      </c>
      <c r="C4882">
        <v>672</v>
      </c>
      <c r="D4882">
        <f>C4882-B4882</f>
        <v>56</v>
      </c>
      <c r="E4882">
        <v>0.22739999999999999</v>
      </c>
      <c r="F4882">
        <v>3.2880000000000001E-3</v>
      </c>
      <c r="G4882">
        <v>30</v>
      </c>
      <c r="H4882" t="s">
        <v>35</v>
      </c>
      <c r="I4882" t="s">
        <v>1928</v>
      </c>
      <c r="J4882">
        <v>2.5579999999999998</v>
      </c>
      <c r="K4882">
        <v>2</v>
      </c>
      <c r="L4882">
        <v>0</v>
      </c>
      <c r="M4882">
        <v>1</v>
      </c>
      <c r="N4882">
        <v>3</v>
      </c>
      <c r="O4882">
        <v>3</v>
      </c>
      <c r="P4882">
        <v>2</v>
      </c>
      <c r="Q4882">
        <v>1</v>
      </c>
      <c r="R4882">
        <v>1</v>
      </c>
      <c r="S4882">
        <v>8</v>
      </c>
      <c r="T4882">
        <v>1</v>
      </c>
      <c r="U4882">
        <v>0</v>
      </c>
      <c r="V4882">
        <v>2</v>
      </c>
      <c r="W4882">
        <v>0</v>
      </c>
      <c r="X4882">
        <v>3</v>
      </c>
      <c r="Y4882">
        <v>5</v>
      </c>
      <c r="Z4882">
        <v>3</v>
      </c>
      <c r="AA4882">
        <v>1</v>
      </c>
      <c r="AB4882">
        <v>0</v>
      </c>
      <c r="AC4882">
        <v>2</v>
      </c>
      <c r="AD4882">
        <v>0</v>
      </c>
      <c r="AE4882">
        <f>SUM(M4882:N4882)/SUM(K4882:AD4882)</f>
        <v>0.10526315789473684</v>
      </c>
      <c r="AF4882">
        <f>SUM(S4882,Y4882)/SUM(K4882:AD4882)</f>
        <v>0.34210526315789475</v>
      </c>
      <c r="AG4882">
        <f t="shared" si="322"/>
        <v>0.10526315789473684</v>
      </c>
      <c r="AH4882">
        <f t="shared" si="323"/>
        <v>0.13157894736842105</v>
      </c>
      <c r="AI4882">
        <f t="shared" si="324"/>
        <v>5.2631578947368418E-2</v>
      </c>
      <c r="AJ4882">
        <f t="shared" si="325"/>
        <v>0.26315789473684209</v>
      </c>
    </row>
    <row r="4883" spans="1:38" x14ac:dyDescent="0.2">
      <c r="A4883" t="s">
        <v>213</v>
      </c>
      <c r="B4883">
        <v>6</v>
      </c>
      <c r="C4883">
        <v>68</v>
      </c>
      <c r="D4883">
        <f>C4883-B4883</f>
        <v>62</v>
      </c>
      <c r="E4883">
        <v>0.24560000000000001</v>
      </c>
      <c r="F4883">
        <v>1.01E-4</v>
      </c>
      <c r="G4883">
        <v>42</v>
      </c>
      <c r="H4883" t="s">
        <v>35</v>
      </c>
      <c r="I4883" t="s">
        <v>33</v>
      </c>
      <c r="J4883">
        <v>2.5659999999999998</v>
      </c>
      <c r="K4883">
        <v>1</v>
      </c>
      <c r="L4883">
        <v>0</v>
      </c>
      <c r="M4883">
        <v>2</v>
      </c>
      <c r="N4883">
        <v>6</v>
      </c>
      <c r="O4883">
        <v>0</v>
      </c>
      <c r="P4883">
        <v>1</v>
      </c>
      <c r="Q4883">
        <v>2</v>
      </c>
      <c r="R4883">
        <v>1</v>
      </c>
      <c r="S4883">
        <v>12</v>
      </c>
      <c r="T4883">
        <v>1</v>
      </c>
      <c r="U4883">
        <v>0</v>
      </c>
      <c r="V4883">
        <v>3</v>
      </c>
      <c r="W4883">
        <v>1</v>
      </c>
      <c r="X4883">
        <v>0</v>
      </c>
      <c r="Y4883">
        <v>1</v>
      </c>
      <c r="Z4883">
        <v>1</v>
      </c>
      <c r="AA4883">
        <v>2</v>
      </c>
      <c r="AB4883">
        <v>4</v>
      </c>
      <c r="AC4883">
        <v>0</v>
      </c>
      <c r="AD4883">
        <v>0</v>
      </c>
      <c r="AE4883">
        <f>SUM(M4883:N4883)/SUM(K4883:AD4883)</f>
        <v>0.21052631578947367</v>
      </c>
      <c r="AF4883">
        <f>SUM(S4883,Y4883)/SUM(K4883:AD4883)</f>
        <v>0.34210526315789475</v>
      </c>
      <c r="AG4883">
        <f t="shared" si="322"/>
        <v>7.8947368421052627E-2</v>
      </c>
      <c r="AH4883">
        <f t="shared" si="323"/>
        <v>0</v>
      </c>
      <c r="AI4883">
        <f t="shared" si="324"/>
        <v>0.15789473684210525</v>
      </c>
      <c r="AJ4883">
        <f t="shared" si="325"/>
        <v>0.21052631578947367</v>
      </c>
      <c r="AK4883">
        <v>1</v>
      </c>
      <c r="AL4883">
        <v>1</v>
      </c>
    </row>
    <row r="4884" spans="1:38" x14ac:dyDescent="0.2">
      <c r="A4884" t="s">
        <v>1845</v>
      </c>
      <c r="B4884">
        <v>495</v>
      </c>
      <c r="C4884">
        <v>543</v>
      </c>
      <c r="D4884">
        <f>C4884-B4884</f>
        <v>48</v>
      </c>
      <c r="E4884">
        <v>0.1358</v>
      </c>
      <c r="F4884">
        <v>1.8799999999999999E-4</v>
      </c>
      <c r="G4884">
        <v>6</v>
      </c>
      <c r="H4884" t="s">
        <v>46</v>
      </c>
      <c r="I4884" t="s">
        <v>36</v>
      </c>
      <c r="J4884">
        <v>3.1030000000000002</v>
      </c>
      <c r="K4884">
        <v>4</v>
      </c>
      <c r="L4884">
        <v>0</v>
      </c>
      <c r="M4884">
        <v>2</v>
      </c>
      <c r="N4884">
        <v>4</v>
      </c>
      <c r="O4884">
        <v>3</v>
      </c>
      <c r="P4884">
        <v>1</v>
      </c>
      <c r="Q4884">
        <v>0</v>
      </c>
      <c r="R4884">
        <v>1</v>
      </c>
      <c r="S4884">
        <v>8</v>
      </c>
      <c r="T4884">
        <v>2</v>
      </c>
      <c r="U4884">
        <v>1</v>
      </c>
      <c r="V4884">
        <v>1</v>
      </c>
      <c r="W4884">
        <v>1</v>
      </c>
      <c r="X4884">
        <v>0</v>
      </c>
      <c r="Y4884">
        <v>4</v>
      </c>
      <c r="Z4884">
        <v>1</v>
      </c>
      <c r="AA4884">
        <v>1</v>
      </c>
      <c r="AB4884">
        <v>0</v>
      </c>
      <c r="AC4884">
        <v>0</v>
      </c>
      <c r="AD4884">
        <v>1</v>
      </c>
      <c r="AE4884">
        <f>SUM(M4884:N4884)/SUM(K4884:AD4884)</f>
        <v>0.17142857142857143</v>
      </c>
      <c r="AF4884">
        <f>SUM(S4884,Y4884)/SUM(K4884:AD4884)</f>
        <v>0.34285714285714286</v>
      </c>
      <c r="AG4884">
        <f t="shared" si="322"/>
        <v>0.17142857142857143</v>
      </c>
      <c r="AH4884">
        <f t="shared" si="323"/>
        <v>0.11428571428571428</v>
      </c>
      <c r="AI4884">
        <f t="shared" si="324"/>
        <v>0.11428571428571428</v>
      </c>
      <c r="AJ4884">
        <f t="shared" si="325"/>
        <v>8.5714285714285715E-2</v>
      </c>
    </row>
    <row r="4885" spans="1:38" x14ac:dyDescent="0.2">
      <c r="A4885" t="s">
        <v>1178</v>
      </c>
      <c r="B4885">
        <v>274</v>
      </c>
      <c r="C4885">
        <v>299</v>
      </c>
      <c r="D4885">
        <f>C4885-B4885</f>
        <v>25</v>
      </c>
      <c r="E4885">
        <v>0.11260000000000001</v>
      </c>
      <c r="F4885">
        <v>1.6260000000000001E-3</v>
      </c>
      <c r="G4885">
        <v>6</v>
      </c>
      <c r="H4885" t="s">
        <v>35</v>
      </c>
      <c r="I4885" t="s">
        <v>217</v>
      </c>
      <c r="J4885">
        <v>2.677</v>
      </c>
      <c r="K4885">
        <v>0</v>
      </c>
      <c r="L4885">
        <v>0</v>
      </c>
      <c r="M4885">
        <v>2</v>
      </c>
      <c r="N4885">
        <v>5</v>
      </c>
      <c r="O4885">
        <v>2</v>
      </c>
      <c r="P4885">
        <v>0</v>
      </c>
      <c r="Q4885">
        <v>0</v>
      </c>
      <c r="R4885">
        <v>1</v>
      </c>
      <c r="S4885">
        <v>4</v>
      </c>
      <c r="T4885">
        <v>3</v>
      </c>
      <c r="U4885">
        <v>0</v>
      </c>
      <c r="V4885">
        <v>1</v>
      </c>
      <c r="W4885">
        <v>0</v>
      </c>
      <c r="X4885">
        <v>2</v>
      </c>
      <c r="Y4885">
        <v>5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f>SUM(M4885:N4885)/SUM(K4885:AD4885)</f>
        <v>0.26923076923076922</v>
      </c>
      <c r="AF4885">
        <f>SUM(S4885,Y4885)/SUM(K4885:AD4885)</f>
        <v>0.34615384615384615</v>
      </c>
      <c r="AG4885">
        <f t="shared" si="322"/>
        <v>0</v>
      </c>
      <c r="AH4885">
        <f t="shared" si="323"/>
        <v>7.6923076923076927E-2</v>
      </c>
      <c r="AI4885">
        <f t="shared" si="324"/>
        <v>0.19230769230769232</v>
      </c>
      <c r="AJ4885">
        <f t="shared" si="325"/>
        <v>0.11538461538461539</v>
      </c>
    </row>
    <row r="4886" spans="1:38" x14ac:dyDescent="0.2">
      <c r="A4886" t="s">
        <v>721</v>
      </c>
      <c r="B4886">
        <v>6</v>
      </c>
      <c r="C4886">
        <v>170</v>
      </c>
      <c r="D4886">
        <f>C4886-B4886</f>
        <v>164</v>
      </c>
      <c r="E4886">
        <v>0.28249999999999997</v>
      </c>
      <c r="F4886">
        <v>3.8999999999999999E-5</v>
      </c>
      <c r="G4886">
        <v>54</v>
      </c>
      <c r="H4886" t="s">
        <v>46</v>
      </c>
      <c r="I4886" t="s">
        <v>49</v>
      </c>
      <c r="J4886">
        <v>2.996</v>
      </c>
      <c r="K4886">
        <v>7</v>
      </c>
      <c r="L4886">
        <v>0</v>
      </c>
      <c r="M4886">
        <v>3</v>
      </c>
      <c r="N4886">
        <v>4</v>
      </c>
      <c r="O4886">
        <v>4</v>
      </c>
      <c r="P4886">
        <v>10</v>
      </c>
      <c r="Q4886">
        <v>1</v>
      </c>
      <c r="R4886">
        <v>0</v>
      </c>
      <c r="S4886">
        <v>22</v>
      </c>
      <c r="T4886">
        <v>3</v>
      </c>
      <c r="U4886">
        <v>1</v>
      </c>
      <c r="V4886">
        <v>1</v>
      </c>
      <c r="W4886">
        <v>5</v>
      </c>
      <c r="X4886">
        <v>3</v>
      </c>
      <c r="Y4886">
        <v>10</v>
      </c>
      <c r="Z4886">
        <v>5</v>
      </c>
      <c r="AA4886">
        <v>4</v>
      </c>
      <c r="AB4886">
        <v>5</v>
      </c>
      <c r="AC4886">
        <v>0</v>
      </c>
      <c r="AD4886">
        <v>4</v>
      </c>
      <c r="AE4886">
        <f>SUM(M4886:N4886)/SUM(K4886:AD4886)</f>
        <v>7.6086956521739135E-2</v>
      </c>
      <c r="AF4886">
        <f>SUM(S4886,Y4886)/SUM(K4886:AD4886)</f>
        <v>0.34782608695652173</v>
      </c>
      <c r="AG4886">
        <f t="shared" si="322"/>
        <v>0.2391304347826087</v>
      </c>
      <c r="AH4886">
        <f t="shared" si="323"/>
        <v>8.6956521739130432E-2</v>
      </c>
      <c r="AI4886">
        <f t="shared" si="324"/>
        <v>9.7826086956521743E-2</v>
      </c>
      <c r="AJ4886">
        <f t="shared" si="325"/>
        <v>0.15217391304347827</v>
      </c>
      <c r="AK4886">
        <v>23</v>
      </c>
      <c r="AL4886">
        <v>2</v>
      </c>
    </row>
    <row r="4887" spans="1:38" x14ac:dyDescent="0.2">
      <c r="A4887" t="s">
        <v>3004</v>
      </c>
      <c r="B4887">
        <v>11</v>
      </c>
      <c r="C4887">
        <v>159</v>
      </c>
      <c r="D4887">
        <f>C4887-B4887</f>
        <v>148</v>
      </c>
      <c r="E4887">
        <v>0.20960000000000001</v>
      </c>
      <c r="F4887">
        <v>6.9779999999999998E-3</v>
      </c>
      <c r="G4887">
        <v>30</v>
      </c>
      <c r="H4887" t="s">
        <v>35</v>
      </c>
      <c r="I4887" t="s">
        <v>33</v>
      </c>
      <c r="J4887">
        <v>1.829</v>
      </c>
      <c r="K4887">
        <v>2</v>
      </c>
      <c r="L4887">
        <v>0</v>
      </c>
      <c r="M4887">
        <v>6</v>
      </c>
      <c r="N4887">
        <v>4</v>
      </c>
      <c r="O4887">
        <v>1</v>
      </c>
      <c r="P4887">
        <v>3</v>
      </c>
      <c r="Q4887">
        <v>1</v>
      </c>
      <c r="R4887">
        <v>0</v>
      </c>
      <c r="S4887">
        <v>13</v>
      </c>
      <c r="T4887">
        <v>3</v>
      </c>
      <c r="U4887">
        <v>1</v>
      </c>
      <c r="V4887">
        <v>9</v>
      </c>
      <c r="W4887">
        <v>2</v>
      </c>
      <c r="X4887">
        <v>7</v>
      </c>
      <c r="Y4887">
        <v>11</v>
      </c>
      <c r="Z4887">
        <v>4</v>
      </c>
      <c r="AA4887">
        <v>1</v>
      </c>
      <c r="AB4887">
        <v>0</v>
      </c>
      <c r="AC4887">
        <v>0</v>
      </c>
      <c r="AD4887">
        <v>1</v>
      </c>
      <c r="AE4887">
        <f>SUM(M4887:N4887)/SUM(K4887:AD4887)</f>
        <v>0.14492753623188406</v>
      </c>
      <c r="AF4887">
        <f>SUM(S4887,Y4887)/SUM(K4887:AD4887)</f>
        <v>0.34782608695652173</v>
      </c>
      <c r="AG4887">
        <f t="shared" si="322"/>
        <v>0.10144927536231885</v>
      </c>
      <c r="AH4887">
        <f t="shared" si="323"/>
        <v>2.8985507246376812E-2</v>
      </c>
      <c r="AI4887">
        <f t="shared" si="324"/>
        <v>5.7971014492753624E-2</v>
      </c>
      <c r="AJ4887">
        <f t="shared" si="325"/>
        <v>0.3188405797101449</v>
      </c>
    </row>
    <row r="4888" spans="1:38" x14ac:dyDescent="0.2">
      <c r="A4888" t="s">
        <v>2325</v>
      </c>
      <c r="B4888">
        <v>338</v>
      </c>
      <c r="C4888">
        <v>369</v>
      </c>
      <c r="D4888">
        <f>C4888-B4888</f>
        <v>31</v>
      </c>
      <c r="E4888">
        <v>6.4100000000000004E-2</v>
      </c>
      <c r="F4888">
        <v>0</v>
      </c>
      <c r="G4888">
        <v>6</v>
      </c>
      <c r="H4888" t="s">
        <v>35</v>
      </c>
      <c r="I4888" t="s">
        <v>33</v>
      </c>
      <c r="J4888">
        <v>2.4830000000000001</v>
      </c>
      <c r="K4888">
        <v>0</v>
      </c>
      <c r="L4888">
        <v>0</v>
      </c>
      <c r="M4888">
        <v>0</v>
      </c>
      <c r="N4888">
        <v>4</v>
      </c>
      <c r="O4888">
        <v>1</v>
      </c>
      <c r="P4888">
        <v>0</v>
      </c>
      <c r="Q4888">
        <v>0</v>
      </c>
      <c r="R4888">
        <v>2</v>
      </c>
      <c r="S4888">
        <v>7</v>
      </c>
      <c r="T4888">
        <v>1</v>
      </c>
      <c r="U4888">
        <v>0</v>
      </c>
      <c r="V4888">
        <v>3</v>
      </c>
      <c r="W4888">
        <v>0</v>
      </c>
      <c r="X4888">
        <v>1</v>
      </c>
      <c r="Y4888">
        <v>1</v>
      </c>
      <c r="Z4888">
        <v>1</v>
      </c>
      <c r="AA4888">
        <v>2</v>
      </c>
      <c r="AB4888">
        <v>0</v>
      </c>
      <c r="AC4888">
        <v>0</v>
      </c>
      <c r="AD4888">
        <v>0</v>
      </c>
      <c r="AE4888">
        <f>SUM(M4888:N4888)/SUM(K4888:AD4888)</f>
        <v>0.17391304347826086</v>
      </c>
      <c r="AF4888">
        <f>SUM(S4888,Y4888)/SUM(K4888:AD4888)</f>
        <v>0.34782608695652173</v>
      </c>
      <c r="AG4888">
        <f t="shared" si="322"/>
        <v>0</v>
      </c>
      <c r="AH4888">
        <f t="shared" si="323"/>
        <v>4.3478260869565216E-2</v>
      </c>
      <c r="AI4888">
        <f t="shared" si="324"/>
        <v>0.13043478260869565</v>
      </c>
      <c r="AJ4888">
        <f t="shared" si="325"/>
        <v>0.30434782608695654</v>
      </c>
    </row>
    <row r="4889" spans="1:38" x14ac:dyDescent="0.2">
      <c r="A4889" t="s">
        <v>3310</v>
      </c>
      <c r="B4889">
        <v>45</v>
      </c>
      <c r="C4889">
        <v>87</v>
      </c>
      <c r="D4889">
        <f>C4889-B4889</f>
        <v>42</v>
      </c>
      <c r="E4889">
        <v>0.182</v>
      </c>
      <c r="F4889">
        <v>2.1220000000000002E-3</v>
      </c>
      <c r="G4889">
        <v>18</v>
      </c>
      <c r="H4889" t="s">
        <v>35</v>
      </c>
      <c r="I4889" t="s">
        <v>33</v>
      </c>
      <c r="J4889">
        <v>2.9049999999999998</v>
      </c>
      <c r="K4889">
        <v>6</v>
      </c>
      <c r="L4889">
        <v>3</v>
      </c>
      <c r="M4889">
        <v>0</v>
      </c>
      <c r="N4889">
        <v>5</v>
      </c>
      <c r="O4889">
        <v>0</v>
      </c>
      <c r="P4889">
        <v>2</v>
      </c>
      <c r="Q4889">
        <v>0</v>
      </c>
      <c r="R4889">
        <v>0</v>
      </c>
      <c r="S4889">
        <v>11</v>
      </c>
      <c r="T4889">
        <v>3</v>
      </c>
      <c r="U4889">
        <v>0</v>
      </c>
      <c r="V4889">
        <v>3</v>
      </c>
      <c r="W4889">
        <v>1</v>
      </c>
      <c r="X4889">
        <v>3</v>
      </c>
      <c r="Y4889">
        <v>4</v>
      </c>
      <c r="Z4889">
        <v>0</v>
      </c>
      <c r="AA4889">
        <v>1</v>
      </c>
      <c r="AB4889">
        <v>1</v>
      </c>
      <c r="AC4889">
        <v>0</v>
      </c>
      <c r="AD4889">
        <v>0</v>
      </c>
      <c r="AE4889">
        <f>SUM(M4889:N4889)/SUM(K4889:AD4889)</f>
        <v>0.11627906976744186</v>
      </c>
      <c r="AF4889">
        <f>SUM(S4889,Y4889)/SUM(K4889:AD4889)</f>
        <v>0.34883720930232559</v>
      </c>
      <c r="AG4889">
        <f t="shared" si="322"/>
        <v>0.20930232558139536</v>
      </c>
      <c r="AH4889">
        <f t="shared" si="323"/>
        <v>0</v>
      </c>
      <c r="AI4889">
        <f t="shared" si="324"/>
        <v>9.3023255813953487E-2</v>
      </c>
      <c r="AJ4889">
        <f t="shared" si="325"/>
        <v>0.23255813953488372</v>
      </c>
    </row>
    <row r="4890" spans="1:38" x14ac:dyDescent="0.2">
      <c r="A4890" t="s">
        <v>1425</v>
      </c>
      <c r="B4890">
        <v>4</v>
      </c>
      <c r="C4890">
        <v>33</v>
      </c>
      <c r="D4890">
        <f>C4890-B4890</f>
        <v>29</v>
      </c>
      <c r="E4890">
        <v>0.2109</v>
      </c>
      <c r="F4890">
        <v>3.8400000000000001E-4</v>
      </c>
      <c r="G4890">
        <v>30</v>
      </c>
      <c r="H4890" t="s">
        <v>35</v>
      </c>
      <c r="I4890" t="s">
        <v>33</v>
      </c>
      <c r="J4890">
        <v>3.7749999999999999</v>
      </c>
      <c r="K4890">
        <v>0</v>
      </c>
      <c r="L4890">
        <v>2</v>
      </c>
      <c r="M4890">
        <v>0</v>
      </c>
      <c r="N4890">
        <v>2</v>
      </c>
      <c r="O4890">
        <v>1</v>
      </c>
      <c r="P4890">
        <v>2</v>
      </c>
      <c r="Q4890">
        <v>0</v>
      </c>
      <c r="R4890">
        <v>1</v>
      </c>
      <c r="S4890">
        <v>6</v>
      </c>
      <c r="T4890">
        <v>2</v>
      </c>
      <c r="U4890">
        <v>0</v>
      </c>
      <c r="V4890">
        <v>0</v>
      </c>
      <c r="W4890">
        <v>1</v>
      </c>
      <c r="X4890">
        <v>0</v>
      </c>
      <c r="Y4890">
        <v>1</v>
      </c>
      <c r="Z4890">
        <v>0</v>
      </c>
      <c r="AA4890">
        <v>0</v>
      </c>
      <c r="AB4890">
        <v>1</v>
      </c>
      <c r="AC4890">
        <v>0</v>
      </c>
      <c r="AD4890">
        <v>1</v>
      </c>
      <c r="AE4890">
        <f>SUM(M4890:N4890)/SUM(K4890:AD4890)</f>
        <v>0.1</v>
      </c>
      <c r="AF4890">
        <f>SUM(S4890,Y4890)/SUM(K4890:AD4890)</f>
        <v>0.35</v>
      </c>
      <c r="AG4890">
        <f t="shared" si="322"/>
        <v>0.15</v>
      </c>
      <c r="AH4890">
        <f t="shared" si="323"/>
        <v>0.1</v>
      </c>
      <c r="AI4890">
        <f t="shared" si="324"/>
        <v>0.2</v>
      </c>
      <c r="AJ4890">
        <f t="shared" si="325"/>
        <v>0.1</v>
      </c>
    </row>
    <row r="4891" spans="1:38" x14ac:dyDescent="0.2">
      <c r="A4891" t="s">
        <v>2888</v>
      </c>
      <c r="B4891">
        <v>14</v>
      </c>
      <c r="C4891">
        <v>44</v>
      </c>
      <c r="D4891">
        <f>C4891-B4891</f>
        <v>30</v>
      </c>
      <c r="E4891">
        <v>0.18970000000000001</v>
      </c>
      <c r="F4891">
        <v>3.2699999999999998E-4</v>
      </c>
      <c r="G4891">
        <v>18</v>
      </c>
      <c r="H4891" t="s">
        <v>35</v>
      </c>
      <c r="I4891" t="s">
        <v>33</v>
      </c>
      <c r="J4891">
        <v>2.91</v>
      </c>
      <c r="K4891">
        <v>0</v>
      </c>
      <c r="L4891">
        <v>0</v>
      </c>
      <c r="M4891">
        <v>2</v>
      </c>
      <c r="N4891">
        <v>0</v>
      </c>
      <c r="O4891">
        <v>1</v>
      </c>
      <c r="P4891">
        <v>2</v>
      </c>
      <c r="Q4891">
        <v>1</v>
      </c>
      <c r="R4891">
        <v>0</v>
      </c>
      <c r="S4891">
        <v>4</v>
      </c>
      <c r="T4891">
        <v>0</v>
      </c>
      <c r="U4891">
        <v>2</v>
      </c>
      <c r="V4891">
        <v>1</v>
      </c>
      <c r="W4891">
        <v>2</v>
      </c>
      <c r="X4891">
        <v>0</v>
      </c>
      <c r="Y4891">
        <v>3</v>
      </c>
      <c r="Z4891">
        <v>0</v>
      </c>
      <c r="AA4891">
        <v>0</v>
      </c>
      <c r="AB4891">
        <v>2</v>
      </c>
      <c r="AC4891">
        <v>0</v>
      </c>
      <c r="AD4891">
        <v>0</v>
      </c>
      <c r="AE4891">
        <f>SUM(M4891:N4891)/SUM(K4891:AD4891)</f>
        <v>0.1</v>
      </c>
      <c r="AF4891">
        <f>SUM(S4891,Y4891)/SUM(K4891:AD4891)</f>
        <v>0.35</v>
      </c>
      <c r="AG4891">
        <f t="shared" si="322"/>
        <v>0.2</v>
      </c>
      <c r="AH4891">
        <f t="shared" si="323"/>
        <v>0.05</v>
      </c>
      <c r="AI4891">
        <f t="shared" si="324"/>
        <v>0.2</v>
      </c>
      <c r="AJ4891">
        <f t="shared" si="325"/>
        <v>0.1</v>
      </c>
    </row>
    <row r="4892" spans="1:38" x14ac:dyDescent="0.2">
      <c r="A4892" t="s">
        <v>122</v>
      </c>
      <c r="B4892">
        <v>4</v>
      </c>
      <c r="C4892">
        <v>58</v>
      </c>
      <c r="D4892">
        <f>C4892-B4892</f>
        <v>54</v>
      </c>
      <c r="E4892">
        <v>0.2253</v>
      </c>
      <c r="F4892">
        <v>1.464E-3</v>
      </c>
      <c r="G4892">
        <v>30</v>
      </c>
      <c r="H4892" t="s">
        <v>32</v>
      </c>
      <c r="I4892" t="s">
        <v>49</v>
      </c>
      <c r="J4892">
        <v>2.9780000000000002</v>
      </c>
      <c r="K4892">
        <v>2</v>
      </c>
      <c r="L4892">
        <v>0</v>
      </c>
      <c r="M4892">
        <v>1</v>
      </c>
      <c r="N4892">
        <v>0</v>
      </c>
      <c r="O4892">
        <v>0</v>
      </c>
      <c r="P4892">
        <v>4</v>
      </c>
      <c r="Q4892">
        <v>2</v>
      </c>
      <c r="R4892">
        <v>2</v>
      </c>
      <c r="S4892">
        <v>6</v>
      </c>
      <c r="T4892">
        <v>1</v>
      </c>
      <c r="U4892">
        <v>0</v>
      </c>
      <c r="V4892">
        <v>1</v>
      </c>
      <c r="W4892">
        <v>1</v>
      </c>
      <c r="X4892">
        <v>1</v>
      </c>
      <c r="Y4892">
        <v>7</v>
      </c>
      <c r="Z4892">
        <v>4</v>
      </c>
      <c r="AA4892">
        <v>1</v>
      </c>
      <c r="AB4892">
        <v>2</v>
      </c>
      <c r="AC4892">
        <v>1</v>
      </c>
      <c r="AD4892">
        <v>1</v>
      </c>
      <c r="AE4892">
        <f>SUM(M4892:N4892)/SUM(K4892:AD4892)</f>
        <v>2.7027027027027029E-2</v>
      </c>
      <c r="AF4892">
        <f>SUM(S4892,Y4892)/SUM(K4892:AD4892)</f>
        <v>0.35135135135135137</v>
      </c>
      <c r="AG4892">
        <f t="shared" si="322"/>
        <v>0.1891891891891892</v>
      </c>
      <c r="AH4892">
        <f t="shared" si="323"/>
        <v>5.4054054054054057E-2</v>
      </c>
      <c r="AI4892">
        <f t="shared" si="324"/>
        <v>0.13513513513513514</v>
      </c>
      <c r="AJ4892">
        <f t="shared" si="325"/>
        <v>0.24324324324324326</v>
      </c>
      <c r="AK4892">
        <v>2</v>
      </c>
      <c r="AL4892">
        <v>2</v>
      </c>
    </row>
    <row r="4893" spans="1:38" x14ac:dyDescent="0.2">
      <c r="A4893" t="s">
        <v>153</v>
      </c>
      <c r="B4893">
        <v>33</v>
      </c>
      <c r="C4893">
        <v>129</v>
      </c>
      <c r="D4893">
        <f>C4893-B4893</f>
        <v>96</v>
      </c>
      <c r="E4893">
        <v>0.23780000000000001</v>
      </c>
      <c r="F4893">
        <v>9.0650000000000001E-3</v>
      </c>
      <c r="G4893">
        <v>42</v>
      </c>
      <c r="H4893" t="s">
        <v>46</v>
      </c>
      <c r="I4893" t="s">
        <v>49</v>
      </c>
      <c r="J4893">
        <v>2.56</v>
      </c>
      <c r="K4893">
        <v>2</v>
      </c>
      <c r="L4893">
        <v>0</v>
      </c>
      <c r="M4893">
        <v>3</v>
      </c>
      <c r="N4893">
        <v>3</v>
      </c>
      <c r="O4893">
        <v>1</v>
      </c>
      <c r="P4893">
        <v>5</v>
      </c>
      <c r="Q4893">
        <v>3</v>
      </c>
      <c r="R4893">
        <v>4</v>
      </c>
      <c r="S4893">
        <v>10</v>
      </c>
      <c r="T4893">
        <v>0</v>
      </c>
      <c r="U4893">
        <v>0</v>
      </c>
      <c r="V4893">
        <v>3</v>
      </c>
      <c r="W4893">
        <v>1</v>
      </c>
      <c r="X4893">
        <v>3</v>
      </c>
      <c r="Y4893">
        <v>12</v>
      </c>
      <c r="Z4893">
        <v>4</v>
      </c>
      <c r="AA4893">
        <v>1</v>
      </c>
      <c r="AB4893">
        <v>3</v>
      </c>
      <c r="AC4893">
        <v>0</v>
      </c>
      <c r="AD4893">
        <v>4</v>
      </c>
      <c r="AE4893">
        <f>SUM(M4893:N4893)/SUM(K4893:AD4893)</f>
        <v>9.6774193548387094E-2</v>
      </c>
      <c r="AF4893">
        <f>SUM(S4893,Y4893)/SUM(K4893:AD4893)</f>
        <v>0.35483870967741937</v>
      </c>
      <c r="AG4893">
        <f t="shared" si="322"/>
        <v>0.12903225806451613</v>
      </c>
      <c r="AH4893">
        <f t="shared" si="323"/>
        <v>8.0645161290322578E-2</v>
      </c>
      <c r="AI4893">
        <f t="shared" si="324"/>
        <v>0.11290322580645161</v>
      </c>
      <c r="AJ4893">
        <f t="shared" si="325"/>
        <v>0.22580645161290322</v>
      </c>
      <c r="AK4893">
        <v>17</v>
      </c>
      <c r="AL4893">
        <v>7</v>
      </c>
    </row>
    <row r="4894" spans="1:38" x14ac:dyDescent="0.2">
      <c r="A4894" t="s">
        <v>1662</v>
      </c>
      <c r="B4894">
        <v>497</v>
      </c>
      <c r="C4894">
        <v>532</v>
      </c>
      <c r="D4894">
        <f>C4894-B4894</f>
        <v>35</v>
      </c>
      <c r="E4894">
        <v>0.1203</v>
      </c>
      <c r="F4894">
        <v>3.6999999999999999E-4</v>
      </c>
      <c r="G4894">
        <v>6</v>
      </c>
      <c r="H4894" t="s">
        <v>35</v>
      </c>
      <c r="I4894" t="s">
        <v>36</v>
      </c>
      <c r="J4894">
        <v>2.39</v>
      </c>
      <c r="K4894">
        <v>0</v>
      </c>
      <c r="L4894">
        <v>0</v>
      </c>
      <c r="M4894">
        <v>2</v>
      </c>
      <c r="N4894">
        <v>2</v>
      </c>
      <c r="O4894">
        <v>1</v>
      </c>
      <c r="P4894">
        <v>0</v>
      </c>
      <c r="Q4894">
        <v>1</v>
      </c>
      <c r="R4894">
        <v>3</v>
      </c>
      <c r="S4894">
        <v>5</v>
      </c>
      <c r="T4894">
        <v>1</v>
      </c>
      <c r="U4894">
        <v>0</v>
      </c>
      <c r="V4894">
        <v>3</v>
      </c>
      <c r="W4894">
        <v>0</v>
      </c>
      <c r="X4894">
        <v>4</v>
      </c>
      <c r="Y4894">
        <v>6</v>
      </c>
      <c r="Z4894">
        <v>1</v>
      </c>
      <c r="AA4894">
        <v>1</v>
      </c>
      <c r="AB4894">
        <v>1</v>
      </c>
      <c r="AC4894">
        <v>0</v>
      </c>
      <c r="AD4894">
        <v>0</v>
      </c>
      <c r="AE4894">
        <f>SUM(M4894:N4894)/SUM(K4894:AD4894)</f>
        <v>0.12903225806451613</v>
      </c>
      <c r="AF4894">
        <f>SUM(S4894,Y4894)/SUM(K4894:AD4894)</f>
        <v>0.35483870967741937</v>
      </c>
      <c r="AG4894">
        <f t="shared" si="322"/>
        <v>0</v>
      </c>
      <c r="AH4894">
        <f t="shared" si="323"/>
        <v>3.2258064516129031E-2</v>
      </c>
      <c r="AI4894">
        <f t="shared" si="324"/>
        <v>0.16129032258064516</v>
      </c>
      <c r="AJ4894">
        <f t="shared" si="325"/>
        <v>0.32258064516129031</v>
      </c>
    </row>
    <row r="4895" spans="1:38" x14ac:dyDescent="0.2">
      <c r="A4895" t="s">
        <v>3177</v>
      </c>
      <c r="B4895">
        <v>109</v>
      </c>
      <c r="C4895">
        <v>142</v>
      </c>
      <c r="D4895">
        <f>C4895-B4895</f>
        <v>33</v>
      </c>
      <c r="E4895">
        <v>0.19270000000000001</v>
      </c>
      <c r="F4895">
        <v>1.137E-3</v>
      </c>
      <c r="G4895">
        <v>18</v>
      </c>
      <c r="H4895" t="s">
        <v>35</v>
      </c>
      <c r="I4895" t="s">
        <v>36</v>
      </c>
      <c r="J4895">
        <v>2.75</v>
      </c>
      <c r="K4895">
        <v>0</v>
      </c>
      <c r="L4895">
        <v>0</v>
      </c>
      <c r="M4895">
        <v>2</v>
      </c>
      <c r="N4895">
        <v>2</v>
      </c>
      <c r="O4895">
        <v>1</v>
      </c>
      <c r="P4895">
        <v>2</v>
      </c>
      <c r="Q4895">
        <v>0</v>
      </c>
      <c r="R4895">
        <v>2</v>
      </c>
      <c r="S4895">
        <v>5</v>
      </c>
      <c r="T4895">
        <v>2</v>
      </c>
      <c r="U4895">
        <v>1</v>
      </c>
      <c r="V4895">
        <v>0</v>
      </c>
      <c r="W4895">
        <v>1</v>
      </c>
      <c r="X4895">
        <v>3</v>
      </c>
      <c r="Y4895">
        <v>5</v>
      </c>
      <c r="Z4895">
        <v>0</v>
      </c>
      <c r="AA4895">
        <v>2</v>
      </c>
      <c r="AB4895">
        <v>0</v>
      </c>
      <c r="AC4895">
        <v>0</v>
      </c>
      <c r="AD4895">
        <v>0</v>
      </c>
      <c r="AE4895">
        <f>SUM(M4895:N4895)/SUM(K4895:AD4895)</f>
        <v>0.14285714285714285</v>
      </c>
      <c r="AF4895">
        <f>SUM(S4895,Y4895)/SUM(K4895:AD4895)</f>
        <v>0.35714285714285715</v>
      </c>
      <c r="AG4895">
        <f t="shared" si="322"/>
        <v>0.10714285714285714</v>
      </c>
      <c r="AH4895">
        <f t="shared" si="323"/>
        <v>3.5714285714285712E-2</v>
      </c>
      <c r="AI4895">
        <f t="shared" si="324"/>
        <v>0.17857142857142858</v>
      </c>
      <c r="AJ4895">
        <f t="shared" si="325"/>
        <v>0.17857142857142858</v>
      </c>
    </row>
    <row r="4896" spans="1:38" x14ac:dyDescent="0.2">
      <c r="A4896" t="s">
        <v>552</v>
      </c>
      <c r="B4896">
        <v>118</v>
      </c>
      <c r="C4896">
        <v>188</v>
      </c>
      <c r="D4896">
        <f>C4896-B4896</f>
        <v>70</v>
      </c>
      <c r="E4896">
        <v>0.23</v>
      </c>
      <c r="F4896">
        <v>3.359E-3</v>
      </c>
      <c r="G4896">
        <v>42</v>
      </c>
      <c r="H4896" t="s">
        <v>35</v>
      </c>
      <c r="I4896" t="s">
        <v>51</v>
      </c>
      <c r="J4896">
        <v>2.677</v>
      </c>
      <c r="K4896">
        <v>2</v>
      </c>
      <c r="L4896">
        <v>0</v>
      </c>
      <c r="M4896">
        <v>3</v>
      </c>
      <c r="N4896">
        <v>6</v>
      </c>
      <c r="O4896">
        <v>1</v>
      </c>
      <c r="P4896">
        <v>1</v>
      </c>
      <c r="Q4896">
        <v>0</v>
      </c>
      <c r="R4896">
        <v>4</v>
      </c>
      <c r="S4896">
        <v>9</v>
      </c>
      <c r="T4896">
        <v>3</v>
      </c>
      <c r="U4896">
        <v>1</v>
      </c>
      <c r="V4896">
        <v>1</v>
      </c>
      <c r="W4896">
        <v>1</v>
      </c>
      <c r="X4896">
        <v>5</v>
      </c>
      <c r="Y4896">
        <v>10</v>
      </c>
      <c r="Z4896">
        <v>4</v>
      </c>
      <c r="AA4896">
        <v>1</v>
      </c>
      <c r="AB4896">
        <v>1</v>
      </c>
      <c r="AC4896">
        <v>0</v>
      </c>
      <c r="AD4896">
        <v>0</v>
      </c>
      <c r="AE4896">
        <f>SUM(M4896:N4896)/SUM(K4896:AD4896)</f>
        <v>0.16981132075471697</v>
      </c>
      <c r="AF4896">
        <f>SUM(S4896,Y4896)/SUM(K4896:AD4896)</f>
        <v>0.35849056603773582</v>
      </c>
      <c r="AG4896">
        <f t="shared" si="322"/>
        <v>7.5471698113207544E-2</v>
      </c>
      <c r="AH4896">
        <f t="shared" si="323"/>
        <v>1.8867924528301886E-2</v>
      </c>
      <c r="AI4896">
        <f t="shared" si="324"/>
        <v>0.16981132075471697</v>
      </c>
      <c r="AJ4896">
        <f t="shared" si="325"/>
        <v>0.20754716981132076</v>
      </c>
    </row>
    <row r="4897" spans="1:38" x14ac:dyDescent="0.2">
      <c r="A4897" t="s">
        <v>2964</v>
      </c>
      <c r="B4897">
        <v>406</v>
      </c>
      <c r="C4897">
        <v>458</v>
      </c>
      <c r="D4897">
        <f>C4897-B4897</f>
        <v>52</v>
      </c>
      <c r="E4897">
        <v>0.20069999999999999</v>
      </c>
      <c r="F4897">
        <v>2.4000000000000001E-5</v>
      </c>
      <c r="G4897">
        <v>30</v>
      </c>
      <c r="H4897" t="s">
        <v>46</v>
      </c>
      <c r="I4897" t="s">
        <v>33</v>
      </c>
      <c r="J4897">
        <v>3.1920000000000002</v>
      </c>
      <c r="K4897">
        <v>0</v>
      </c>
      <c r="L4897">
        <v>0</v>
      </c>
      <c r="M4897">
        <v>2</v>
      </c>
      <c r="N4897">
        <v>5</v>
      </c>
      <c r="O4897">
        <v>2</v>
      </c>
      <c r="P4897">
        <v>1</v>
      </c>
      <c r="Q4897">
        <v>0</v>
      </c>
      <c r="R4897">
        <v>2</v>
      </c>
      <c r="S4897">
        <v>9</v>
      </c>
      <c r="T4897">
        <v>5</v>
      </c>
      <c r="U4897">
        <v>0</v>
      </c>
      <c r="V4897">
        <v>2</v>
      </c>
      <c r="W4897">
        <v>0</v>
      </c>
      <c r="X4897">
        <v>0</v>
      </c>
      <c r="Y4897">
        <v>5</v>
      </c>
      <c r="Z4897">
        <v>1</v>
      </c>
      <c r="AA4897">
        <v>2</v>
      </c>
      <c r="AB4897">
        <v>2</v>
      </c>
      <c r="AC4897">
        <v>0</v>
      </c>
      <c r="AD4897">
        <v>1</v>
      </c>
      <c r="AE4897">
        <f>SUM(M4897:N4897)/SUM(K4897:AD4897)</f>
        <v>0.17948717948717949</v>
      </c>
      <c r="AF4897">
        <f>SUM(S4897,Y4897)/SUM(K4897:AD4897)</f>
        <v>0.35897435897435898</v>
      </c>
      <c r="AG4897">
        <f t="shared" si="322"/>
        <v>2.564102564102564E-2</v>
      </c>
      <c r="AH4897">
        <f t="shared" si="323"/>
        <v>7.6923076923076927E-2</v>
      </c>
      <c r="AI4897">
        <f t="shared" si="324"/>
        <v>0.23076923076923078</v>
      </c>
      <c r="AJ4897">
        <f t="shared" si="325"/>
        <v>0.12820512820512819</v>
      </c>
    </row>
    <row r="4898" spans="1:38" x14ac:dyDescent="0.2">
      <c r="A4898" t="s">
        <v>3146</v>
      </c>
      <c r="B4898">
        <v>136</v>
      </c>
      <c r="C4898">
        <v>170</v>
      </c>
      <c r="D4898">
        <f>C4898-B4898</f>
        <v>34</v>
      </c>
      <c r="E4898">
        <v>0.20799999999999999</v>
      </c>
      <c r="F4898">
        <v>1.3272000000000001E-2</v>
      </c>
      <c r="G4898">
        <v>30</v>
      </c>
      <c r="H4898" t="s">
        <v>35</v>
      </c>
      <c r="I4898" t="s">
        <v>40</v>
      </c>
      <c r="J4898">
        <v>2.4239999999999999</v>
      </c>
      <c r="K4898">
        <v>0</v>
      </c>
      <c r="L4898">
        <v>1</v>
      </c>
      <c r="M4898">
        <v>3</v>
      </c>
      <c r="N4898">
        <v>1</v>
      </c>
      <c r="O4898">
        <v>2</v>
      </c>
      <c r="P4898">
        <v>0</v>
      </c>
      <c r="Q4898">
        <v>1</v>
      </c>
      <c r="R4898">
        <v>1</v>
      </c>
      <c r="S4898">
        <v>5</v>
      </c>
      <c r="T4898">
        <v>1</v>
      </c>
      <c r="U4898">
        <v>0</v>
      </c>
      <c r="V4898">
        <v>0</v>
      </c>
      <c r="W4898">
        <v>1</v>
      </c>
      <c r="X4898">
        <v>3</v>
      </c>
      <c r="Y4898">
        <v>4</v>
      </c>
      <c r="Z4898">
        <v>1</v>
      </c>
      <c r="AA4898">
        <v>1</v>
      </c>
      <c r="AB4898">
        <v>0</v>
      </c>
      <c r="AC4898">
        <v>0</v>
      </c>
      <c r="AD4898">
        <v>0</v>
      </c>
      <c r="AE4898">
        <f>SUM(M4898:N4898)/SUM(K4898:AD4898)</f>
        <v>0.16</v>
      </c>
      <c r="AF4898">
        <f>SUM(S4898,Y4898)/SUM(K4898:AD4898)</f>
        <v>0.36</v>
      </c>
      <c r="AG4898">
        <f t="shared" si="322"/>
        <v>0.04</v>
      </c>
      <c r="AH4898">
        <f t="shared" si="323"/>
        <v>0.08</v>
      </c>
      <c r="AI4898">
        <f t="shared" si="324"/>
        <v>0.08</v>
      </c>
      <c r="AJ4898">
        <f t="shared" si="325"/>
        <v>0.28000000000000003</v>
      </c>
    </row>
    <row r="4899" spans="1:38" x14ac:dyDescent="0.2">
      <c r="A4899" t="s">
        <v>1983</v>
      </c>
      <c r="B4899">
        <v>506</v>
      </c>
      <c r="C4899">
        <v>573</v>
      </c>
      <c r="D4899">
        <f>C4899-B4899</f>
        <v>67</v>
      </c>
      <c r="E4899">
        <v>0.1191</v>
      </c>
      <c r="F4899">
        <v>1.474E-3</v>
      </c>
      <c r="G4899">
        <v>6</v>
      </c>
      <c r="H4899" t="s">
        <v>46</v>
      </c>
      <c r="I4899" t="s">
        <v>36</v>
      </c>
      <c r="J4899">
        <v>2.6840000000000002</v>
      </c>
      <c r="K4899">
        <v>4</v>
      </c>
      <c r="L4899">
        <v>0</v>
      </c>
      <c r="M4899">
        <v>3</v>
      </c>
      <c r="N4899">
        <v>4</v>
      </c>
      <c r="O4899">
        <v>0</v>
      </c>
      <c r="P4899">
        <v>2</v>
      </c>
      <c r="Q4899">
        <v>0</v>
      </c>
      <c r="R4899">
        <v>1</v>
      </c>
      <c r="S4899">
        <v>13</v>
      </c>
      <c r="T4899">
        <v>3</v>
      </c>
      <c r="U4899">
        <v>0</v>
      </c>
      <c r="V4899">
        <v>8</v>
      </c>
      <c r="W4899">
        <v>1</v>
      </c>
      <c r="X4899">
        <v>1</v>
      </c>
      <c r="Y4899">
        <v>9</v>
      </c>
      <c r="Z4899">
        <v>4</v>
      </c>
      <c r="AA4899">
        <v>3</v>
      </c>
      <c r="AB4899">
        <v>5</v>
      </c>
      <c r="AC4899">
        <v>0</v>
      </c>
      <c r="AD4899">
        <v>0</v>
      </c>
      <c r="AE4899">
        <f>SUM(M4899:N4899)/SUM(K4899:AD4899)</f>
        <v>0.11475409836065574</v>
      </c>
      <c r="AF4899">
        <f>SUM(S4899,Y4899)/SUM(K4899:AD4899)</f>
        <v>0.36065573770491804</v>
      </c>
      <c r="AG4899">
        <f t="shared" si="322"/>
        <v>0.11475409836065574</v>
      </c>
      <c r="AH4899">
        <f t="shared" si="323"/>
        <v>0</v>
      </c>
      <c r="AI4899">
        <f t="shared" si="324"/>
        <v>0.14754098360655737</v>
      </c>
      <c r="AJ4899">
        <f t="shared" si="325"/>
        <v>0.26229508196721313</v>
      </c>
    </row>
    <row r="4900" spans="1:38" x14ac:dyDescent="0.2">
      <c r="A4900" t="s">
        <v>884</v>
      </c>
      <c r="B4900">
        <v>27</v>
      </c>
      <c r="C4900">
        <v>152</v>
      </c>
      <c r="D4900">
        <f>C4900-B4900</f>
        <v>125</v>
      </c>
      <c r="E4900">
        <v>0.1535</v>
      </c>
      <c r="F4900">
        <v>2.6459999999999999E-3</v>
      </c>
      <c r="G4900">
        <v>6</v>
      </c>
      <c r="H4900" t="s">
        <v>46</v>
      </c>
      <c r="I4900" t="s">
        <v>36</v>
      </c>
      <c r="J4900">
        <v>2.23</v>
      </c>
      <c r="K4900">
        <v>3</v>
      </c>
      <c r="L4900">
        <v>0</v>
      </c>
      <c r="M4900">
        <v>5</v>
      </c>
      <c r="N4900">
        <v>7</v>
      </c>
      <c r="O4900">
        <v>1</v>
      </c>
      <c r="P4900">
        <v>8</v>
      </c>
      <c r="Q4900">
        <v>0</v>
      </c>
      <c r="R4900">
        <v>0</v>
      </c>
      <c r="S4900">
        <v>20</v>
      </c>
      <c r="T4900">
        <v>1</v>
      </c>
      <c r="U4900">
        <v>0</v>
      </c>
      <c r="V4900">
        <v>2</v>
      </c>
      <c r="W4900">
        <v>5</v>
      </c>
      <c r="X4900">
        <v>1</v>
      </c>
      <c r="Y4900">
        <v>2</v>
      </c>
      <c r="Z4900">
        <v>5</v>
      </c>
      <c r="AA4900">
        <v>0</v>
      </c>
      <c r="AB4900">
        <v>1</v>
      </c>
      <c r="AC4900">
        <v>0</v>
      </c>
      <c r="AD4900">
        <v>0</v>
      </c>
      <c r="AE4900">
        <f>SUM(M4900:N4900)/SUM(K4900:AD4900)</f>
        <v>0.19672131147540983</v>
      </c>
      <c r="AF4900">
        <f>SUM(S4900,Y4900)/SUM(K4900:AD4900)</f>
        <v>0.36065573770491804</v>
      </c>
      <c r="AG4900">
        <f t="shared" si="322"/>
        <v>0.26229508196721313</v>
      </c>
      <c r="AH4900">
        <f t="shared" si="323"/>
        <v>1.6393442622950821E-2</v>
      </c>
      <c r="AI4900">
        <f t="shared" si="324"/>
        <v>3.2786885245901641E-2</v>
      </c>
      <c r="AJ4900">
        <f t="shared" si="325"/>
        <v>0.13114754098360656</v>
      </c>
      <c r="AK4900">
        <v>4</v>
      </c>
      <c r="AL4900">
        <v>4</v>
      </c>
    </row>
    <row r="4901" spans="1:38" x14ac:dyDescent="0.2">
      <c r="A4901" t="s">
        <v>1110</v>
      </c>
      <c r="B4901">
        <v>259</v>
      </c>
      <c r="C4901">
        <v>468</v>
      </c>
      <c r="D4901">
        <f>C4901-B4901</f>
        <v>209</v>
      </c>
      <c r="E4901">
        <v>0.17730000000000001</v>
      </c>
      <c r="F4901">
        <v>3.1773999999999997E-2</v>
      </c>
      <c r="G4901">
        <v>18</v>
      </c>
      <c r="H4901" t="s">
        <v>35</v>
      </c>
      <c r="I4901" t="s">
        <v>1111</v>
      </c>
      <c r="J4901">
        <v>2.4060000000000001</v>
      </c>
      <c r="K4901">
        <v>3</v>
      </c>
      <c r="L4901">
        <v>1</v>
      </c>
      <c r="M4901">
        <v>6</v>
      </c>
      <c r="N4901">
        <v>5</v>
      </c>
      <c r="O4901">
        <v>0</v>
      </c>
      <c r="P4901">
        <v>4</v>
      </c>
      <c r="Q4901">
        <v>2</v>
      </c>
      <c r="R4901">
        <v>5</v>
      </c>
      <c r="S4901">
        <v>17</v>
      </c>
      <c r="T4901">
        <v>4</v>
      </c>
      <c r="U4901">
        <v>1</v>
      </c>
      <c r="V4901">
        <v>11</v>
      </c>
      <c r="W4901">
        <v>1</v>
      </c>
      <c r="X4901">
        <v>2</v>
      </c>
      <c r="Y4901">
        <v>20</v>
      </c>
      <c r="Z4901">
        <v>9</v>
      </c>
      <c r="AA4901">
        <v>8</v>
      </c>
      <c r="AB4901">
        <v>1</v>
      </c>
      <c r="AC4901">
        <v>0</v>
      </c>
      <c r="AD4901">
        <v>2</v>
      </c>
      <c r="AE4901">
        <f>SUM(M4901:N4901)/SUM(K4901:AD4901)</f>
        <v>0.10784313725490197</v>
      </c>
      <c r="AF4901">
        <f>SUM(S4901,Y4901)/SUM(K4901:AD4901)</f>
        <v>0.36274509803921567</v>
      </c>
      <c r="AG4901">
        <f t="shared" si="322"/>
        <v>7.8431372549019607E-2</v>
      </c>
      <c r="AH4901">
        <f t="shared" si="323"/>
        <v>1.9607843137254902E-2</v>
      </c>
      <c r="AI4901">
        <f t="shared" si="324"/>
        <v>0.10784313725490197</v>
      </c>
      <c r="AJ4901">
        <f t="shared" si="325"/>
        <v>0.3235294117647059</v>
      </c>
    </row>
    <row r="4902" spans="1:38" x14ac:dyDescent="0.2">
      <c r="A4902" t="s">
        <v>179</v>
      </c>
      <c r="B4902">
        <v>167</v>
      </c>
      <c r="C4902">
        <v>214</v>
      </c>
      <c r="D4902">
        <f>C4902-B4902</f>
        <v>47</v>
      </c>
      <c r="E4902">
        <v>0.26669999999999999</v>
      </c>
      <c r="F4902" s="1">
        <v>9.0000000000000002E-6</v>
      </c>
      <c r="G4902">
        <v>54</v>
      </c>
      <c r="H4902" t="s">
        <v>35</v>
      </c>
      <c r="I4902" t="s">
        <v>33</v>
      </c>
      <c r="J4902">
        <v>2.895</v>
      </c>
      <c r="K4902">
        <v>2</v>
      </c>
      <c r="L4902">
        <v>0</v>
      </c>
      <c r="M4902">
        <v>0</v>
      </c>
      <c r="N4902">
        <v>5</v>
      </c>
      <c r="O4902">
        <v>0</v>
      </c>
      <c r="P4902">
        <v>3</v>
      </c>
      <c r="Q4902">
        <v>2</v>
      </c>
      <c r="R4902">
        <v>2</v>
      </c>
      <c r="S4902">
        <v>5</v>
      </c>
      <c r="T4902">
        <v>5</v>
      </c>
      <c r="U4902">
        <v>1</v>
      </c>
      <c r="V4902">
        <v>0</v>
      </c>
      <c r="W4902">
        <v>2</v>
      </c>
      <c r="X4902">
        <v>0</v>
      </c>
      <c r="Y4902">
        <v>11</v>
      </c>
      <c r="Z4902">
        <v>2</v>
      </c>
      <c r="AA4902">
        <v>0</v>
      </c>
      <c r="AB4902">
        <v>0</v>
      </c>
      <c r="AC4902">
        <v>0</v>
      </c>
      <c r="AD4902">
        <v>4</v>
      </c>
      <c r="AE4902">
        <f>SUM(M4902:N4902)/SUM(K4902:AD4902)</f>
        <v>0.11363636363636363</v>
      </c>
      <c r="AF4902">
        <f>SUM(S4902,Y4902)/SUM(K4902:AD4902)</f>
        <v>0.36363636363636365</v>
      </c>
      <c r="AG4902">
        <f t="shared" si="322"/>
        <v>0.15909090909090909</v>
      </c>
      <c r="AH4902">
        <f t="shared" si="323"/>
        <v>9.0909090909090912E-2</v>
      </c>
      <c r="AI4902">
        <f t="shared" si="324"/>
        <v>0.18181818181818182</v>
      </c>
      <c r="AJ4902">
        <f t="shared" si="325"/>
        <v>9.0909090909090912E-2</v>
      </c>
    </row>
    <row r="4903" spans="1:38" x14ac:dyDescent="0.2">
      <c r="A4903" t="s">
        <v>2248</v>
      </c>
      <c r="B4903">
        <v>692</v>
      </c>
      <c r="C4903">
        <v>724</v>
      </c>
      <c r="D4903">
        <f>C4903-B4903</f>
        <v>32</v>
      </c>
      <c r="E4903">
        <v>0.15090000000000001</v>
      </c>
      <c r="F4903">
        <v>6.3900000000000003E-4</v>
      </c>
      <c r="G4903">
        <v>6</v>
      </c>
      <c r="H4903" t="s">
        <v>46</v>
      </c>
      <c r="I4903" t="s">
        <v>36</v>
      </c>
      <c r="J4903">
        <v>2.448</v>
      </c>
      <c r="K4903">
        <v>0</v>
      </c>
      <c r="L4903">
        <v>0</v>
      </c>
      <c r="M4903">
        <v>2</v>
      </c>
      <c r="N4903">
        <v>3</v>
      </c>
      <c r="O4903">
        <v>1</v>
      </c>
      <c r="P4903">
        <v>4</v>
      </c>
      <c r="Q4903">
        <v>0</v>
      </c>
      <c r="R4903">
        <v>0</v>
      </c>
      <c r="S4903">
        <v>4</v>
      </c>
      <c r="T4903">
        <v>2</v>
      </c>
      <c r="U4903">
        <v>1</v>
      </c>
      <c r="V4903">
        <v>2</v>
      </c>
      <c r="W4903">
        <v>0</v>
      </c>
      <c r="X4903">
        <v>1</v>
      </c>
      <c r="Y4903">
        <v>8</v>
      </c>
      <c r="Z4903">
        <v>2</v>
      </c>
      <c r="AA4903">
        <v>2</v>
      </c>
      <c r="AB4903">
        <v>1</v>
      </c>
      <c r="AC4903">
        <v>0</v>
      </c>
      <c r="AD4903">
        <v>0</v>
      </c>
      <c r="AE4903">
        <f>SUM(M4903:N4903)/SUM(K4903:AD4903)</f>
        <v>0.15151515151515152</v>
      </c>
      <c r="AF4903">
        <f>SUM(S4903,Y4903)/SUM(K4903:AD4903)</f>
        <v>0.36363636363636365</v>
      </c>
      <c r="AG4903">
        <f t="shared" si="322"/>
        <v>0.12121212121212122</v>
      </c>
      <c r="AH4903">
        <f t="shared" si="323"/>
        <v>3.0303030303030304E-2</v>
      </c>
      <c r="AI4903">
        <f t="shared" si="324"/>
        <v>0.12121212121212122</v>
      </c>
      <c r="AJ4903">
        <f t="shared" si="325"/>
        <v>0.21212121212121213</v>
      </c>
    </row>
    <row r="4904" spans="1:38" x14ac:dyDescent="0.2">
      <c r="A4904" t="s">
        <v>2338</v>
      </c>
      <c r="B4904">
        <v>52</v>
      </c>
      <c r="C4904">
        <v>80</v>
      </c>
      <c r="D4904">
        <f>C4904-B4904</f>
        <v>28</v>
      </c>
      <c r="E4904">
        <v>0.27900000000000003</v>
      </c>
      <c r="F4904">
        <v>2.9E-5</v>
      </c>
      <c r="G4904">
        <v>54</v>
      </c>
      <c r="H4904" t="s">
        <v>46</v>
      </c>
      <c r="I4904" t="s">
        <v>36</v>
      </c>
      <c r="J4904">
        <v>1.923</v>
      </c>
      <c r="K4904">
        <v>1</v>
      </c>
      <c r="L4904">
        <v>0</v>
      </c>
      <c r="M4904">
        <v>1</v>
      </c>
      <c r="N4904">
        <v>4</v>
      </c>
      <c r="O4904">
        <v>0</v>
      </c>
      <c r="P4904">
        <v>1</v>
      </c>
      <c r="Q4904">
        <v>0</v>
      </c>
      <c r="R4904">
        <v>0</v>
      </c>
      <c r="S4904">
        <v>5</v>
      </c>
      <c r="T4904">
        <v>1</v>
      </c>
      <c r="U4904">
        <v>0</v>
      </c>
      <c r="V4904">
        <v>2</v>
      </c>
      <c r="W4904">
        <v>1</v>
      </c>
      <c r="X4904">
        <v>0</v>
      </c>
      <c r="Y4904">
        <v>3</v>
      </c>
      <c r="Z4904">
        <v>1</v>
      </c>
      <c r="AA4904">
        <v>1</v>
      </c>
      <c r="AB4904">
        <v>0</v>
      </c>
      <c r="AC4904">
        <v>0</v>
      </c>
      <c r="AD4904">
        <v>1</v>
      </c>
      <c r="AE4904">
        <f>SUM(M4904:N4904)/SUM(K4904:AD4904)</f>
        <v>0.22727272727272727</v>
      </c>
      <c r="AF4904">
        <f>SUM(S4904,Y4904)/SUM(K4904:AD4904)</f>
        <v>0.36363636363636365</v>
      </c>
      <c r="AG4904">
        <f t="shared" si="322"/>
        <v>0.13636363636363635</v>
      </c>
      <c r="AH4904">
        <f t="shared" si="323"/>
        <v>4.5454545454545456E-2</v>
      </c>
      <c r="AI4904">
        <f t="shared" si="324"/>
        <v>4.5454545454545456E-2</v>
      </c>
      <c r="AJ4904">
        <f t="shared" si="325"/>
        <v>0.18181818181818182</v>
      </c>
    </row>
    <row r="4905" spans="1:38" x14ac:dyDescent="0.2">
      <c r="A4905" t="s">
        <v>3340</v>
      </c>
      <c r="B4905">
        <v>734</v>
      </c>
      <c r="C4905">
        <v>764</v>
      </c>
      <c r="D4905">
        <f>C4905-B4905</f>
        <v>30</v>
      </c>
      <c r="E4905">
        <v>0.14149999999999999</v>
      </c>
      <c r="F4905">
        <v>1.1720000000000001E-3</v>
      </c>
      <c r="G4905">
        <v>6</v>
      </c>
      <c r="H4905" t="s">
        <v>46</v>
      </c>
      <c r="I4905" t="s">
        <v>36</v>
      </c>
      <c r="J4905">
        <v>3.0630000000000002</v>
      </c>
      <c r="K4905">
        <v>3</v>
      </c>
      <c r="L4905">
        <v>0</v>
      </c>
      <c r="M4905">
        <v>1</v>
      </c>
      <c r="N4905">
        <v>3</v>
      </c>
      <c r="O4905">
        <v>2</v>
      </c>
      <c r="P4905">
        <v>0</v>
      </c>
      <c r="Q4905">
        <v>0</v>
      </c>
      <c r="R4905">
        <v>2</v>
      </c>
      <c r="S4905">
        <v>8</v>
      </c>
      <c r="T4905">
        <v>1</v>
      </c>
      <c r="U4905">
        <v>2</v>
      </c>
      <c r="V4905">
        <v>1</v>
      </c>
      <c r="W4905">
        <v>0</v>
      </c>
      <c r="X4905">
        <v>2</v>
      </c>
      <c r="Y4905">
        <v>3</v>
      </c>
      <c r="Z4905">
        <v>1</v>
      </c>
      <c r="AA4905">
        <v>1</v>
      </c>
      <c r="AB4905">
        <v>0</v>
      </c>
      <c r="AC4905">
        <v>0</v>
      </c>
      <c r="AD4905">
        <v>0</v>
      </c>
      <c r="AE4905">
        <f>SUM(M4905:N4905)/SUM(K4905:AD4905)</f>
        <v>0.13333333333333333</v>
      </c>
      <c r="AF4905">
        <f>SUM(S4905,Y4905)/SUM(K4905:AD4905)</f>
        <v>0.36666666666666664</v>
      </c>
      <c r="AG4905">
        <f t="shared" si="322"/>
        <v>0.1</v>
      </c>
      <c r="AH4905">
        <f t="shared" si="323"/>
        <v>6.6666666666666666E-2</v>
      </c>
      <c r="AI4905">
        <f t="shared" si="324"/>
        <v>0.16666666666666666</v>
      </c>
      <c r="AJ4905">
        <f t="shared" si="325"/>
        <v>0.16666666666666666</v>
      </c>
    </row>
    <row r="4906" spans="1:38" x14ac:dyDescent="0.2">
      <c r="A4906" t="s">
        <v>1159</v>
      </c>
      <c r="B4906">
        <v>300</v>
      </c>
      <c r="C4906">
        <v>389</v>
      </c>
      <c r="D4906">
        <f>C4906-B4906</f>
        <v>89</v>
      </c>
      <c r="E4906">
        <v>0.2646</v>
      </c>
      <c r="F4906">
        <v>9.19E-4</v>
      </c>
      <c r="G4906">
        <v>54</v>
      </c>
      <c r="H4906" t="s">
        <v>32</v>
      </c>
      <c r="I4906" t="s">
        <v>36</v>
      </c>
      <c r="J4906">
        <v>2.6560000000000001</v>
      </c>
      <c r="K4906">
        <v>6</v>
      </c>
      <c r="L4906">
        <v>0</v>
      </c>
      <c r="M4906">
        <v>4</v>
      </c>
      <c r="N4906">
        <v>14</v>
      </c>
      <c r="O4906">
        <v>0</v>
      </c>
      <c r="P4906">
        <v>1</v>
      </c>
      <c r="Q4906">
        <v>0</v>
      </c>
      <c r="R4906">
        <v>6</v>
      </c>
      <c r="S4906">
        <v>18</v>
      </c>
      <c r="T4906">
        <v>4</v>
      </c>
      <c r="U4906">
        <v>1</v>
      </c>
      <c r="V4906">
        <v>2</v>
      </c>
      <c r="W4906">
        <v>0</v>
      </c>
      <c r="X4906">
        <v>4</v>
      </c>
      <c r="Y4906">
        <v>11</v>
      </c>
      <c r="Z4906">
        <v>3</v>
      </c>
      <c r="AA4906">
        <v>1</v>
      </c>
      <c r="AB4906">
        <v>2</v>
      </c>
      <c r="AC4906">
        <v>2</v>
      </c>
      <c r="AD4906">
        <v>0</v>
      </c>
      <c r="AE4906">
        <f>SUM(M4906:N4906)/SUM(K4906:AD4906)</f>
        <v>0.22784810126582278</v>
      </c>
      <c r="AF4906">
        <f>SUM(S4906,Y4906)/SUM(K4906:AD4906)</f>
        <v>0.36708860759493672</v>
      </c>
      <c r="AG4906">
        <f t="shared" si="322"/>
        <v>8.8607594936708861E-2</v>
      </c>
      <c r="AH4906">
        <f t="shared" si="323"/>
        <v>2.5316455696202531E-2</v>
      </c>
      <c r="AI4906">
        <f t="shared" si="324"/>
        <v>0.16455696202531644</v>
      </c>
      <c r="AJ4906">
        <f t="shared" si="325"/>
        <v>0.12658227848101267</v>
      </c>
      <c r="AK4906">
        <v>1</v>
      </c>
      <c r="AL4906">
        <v>0</v>
      </c>
    </row>
    <row r="4907" spans="1:38" x14ac:dyDescent="0.2">
      <c r="A4907" t="s">
        <v>1430</v>
      </c>
      <c r="B4907">
        <v>15</v>
      </c>
      <c r="C4907">
        <v>45</v>
      </c>
      <c r="D4907">
        <f>C4907-B4907</f>
        <v>30</v>
      </c>
      <c r="E4907">
        <v>0.20069999999999999</v>
      </c>
      <c r="F4907">
        <v>8.4000000000000003E-4</v>
      </c>
      <c r="G4907">
        <v>30</v>
      </c>
      <c r="H4907" t="s">
        <v>35</v>
      </c>
      <c r="I4907" t="s">
        <v>33</v>
      </c>
      <c r="J4907">
        <v>2.5470000000000002</v>
      </c>
      <c r="K4907">
        <v>1</v>
      </c>
      <c r="L4907">
        <v>0</v>
      </c>
      <c r="M4907">
        <v>2</v>
      </c>
      <c r="N4907">
        <v>0</v>
      </c>
      <c r="O4907">
        <v>1</v>
      </c>
      <c r="P4907">
        <v>2</v>
      </c>
      <c r="Q4907">
        <v>0</v>
      </c>
      <c r="R4907">
        <v>0</v>
      </c>
      <c r="S4907">
        <v>5</v>
      </c>
      <c r="T4907">
        <v>0</v>
      </c>
      <c r="U4907">
        <v>0</v>
      </c>
      <c r="V4907">
        <v>1</v>
      </c>
      <c r="W4907">
        <v>3</v>
      </c>
      <c r="X4907">
        <v>0</v>
      </c>
      <c r="Y4907">
        <v>2</v>
      </c>
      <c r="Z4907">
        <v>0</v>
      </c>
      <c r="AA4907">
        <v>0</v>
      </c>
      <c r="AB4907">
        <v>1</v>
      </c>
      <c r="AC4907">
        <v>0</v>
      </c>
      <c r="AD4907">
        <v>1</v>
      </c>
      <c r="AE4907">
        <f>SUM(M4907:N4907)/SUM(K4907:AD4907)</f>
        <v>0.10526315789473684</v>
      </c>
      <c r="AF4907">
        <f>SUM(S4907,Y4907)/SUM(K4907:AD4907)</f>
        <v>0.36842105263157893</v>
      </c>
      <c r="AG4907">
        <f t="shared" si="322"/>
        <v>0.31578947368421051</v>
      </c>
      <c r="AH4907">
        <f t="shared" si="323"/>
        <v>0.10526315789473684</v>
      </c>
      <c r="AI4907">
        <f t="shared" si="324"/>
        <v>5.2631578947368418E-2</v>
      </c>
      <c r="AJ4907">
        <f t="shared" si="325"/>
        <v>5.2631578947368418E-2</v>
      </c>
    </row>
    <row r="4908" spans="1:38" x14ac:dyDescent="0.2">
      <c r="A4908" t="s">
        <v>3029</v>
      </c>
      <c r="B4908">
        <v>62</v>
      </c>
      <c r="C4908">
        <v>121</v>
      </c>
      <c r="D4908">
        <f>C4908-B4908</f>
        <v>59</v>
      </c>
      <c r="E4908">
        <v>0.25559999999999999</v>
      </c>
      <c r="F4908" s="1">
        <v>1.9999999999999999E-6</v>
      </c>
      <c r="G4908">
        <v>42</v>
      </c>
      <c r="H4908" t="s">
        <v>35</v>
      </c>
      <c r="I4908" t="s">
        <v>33</v>
      </c>
      <c r="J4908">
        <v>2.641</v>
      </c>
      <c r="K4908">
        <v>1</v>
      </c>
      <c r="L4908">
        <v>0</v>
      </c>
      <c r="M4908">
        <v>5</v>
      </c>
      <c r="N4908">
        <v>0</v>
      </c>
      <c r="O4908">
        <v>2</v>
      </c>
      <c r="P4908">
        <v>2</v>
      </c>
      <c r="Q4908">
        <v>2</v>
      </c>
      <c r="R4908">
        <v>0</v>
      </c>
      <c r="S4908">
        <v>14</v>
      </c>
      <c r="T4908">
        <v>3</v>
      </c>
      <c r="U4908">
        <v>0</v>
      </c>
      <c r="V4908">
        <v>1</v>
      </c>
      <c r="W4908">
        <v>1</v>
      </c>
      <c r="X4908">
        <v>4</v>
      </c>
      <c r="Y4908">
        <v>3</v>
      </c>
      <c r="Z4908">
        <v>1</v>
      </c>
      <c r="AA4908">
        <v>1</v>
      </c>
      <c r="AB4908">
        <v>3</v>
      </c>
      <c r="AC4908">
        <v>1</v>
      </c>
      <c r="AD4908">
        <v>2</v>
      </c>
      <c r="AE4908">
        <f>SUM(M4908:N4908)/SUM(K4908:AD4908)</f>
        <v>0.10869565217391304</v>
      </c>
      <c r="AF4908">
        <f>SUM(S4908,Y4908)/SUM(K4908:AD4908)</f>
        <v>0.36956521739130432</v>
      </c>
      <c r="AG4908">
        <f t="shared" si="322"/>
        <v>8.6956521739130432E-2</v>
      </c>
      <c r="AH4908">
        <f t="shared" si="323"/>
        <v>0.10869565217391304</v>
      </c>
      <c r="AI4908">
        <f t="shared" si="324"/>
        <v>0.13043478260869565</v>
      </c>
      <c r="AJ4908">
        <f t="shared" si="325"/>
        <v>0.19565217391304349</v>
      </c>
    </row>
    <row r="4909" spans="1:38" x14ac:dyDescent="0.2">
      <c r="A4909" t="s">
        <v>1569</v>
      </c>
      <c r="B4909">
        <v>764</v>
      </c>
      <c r="C4909">
        <v>788</v>
      </c>
      <c r="D4909">
        <f>C4909-B4909</f>
        <v>24</v>
      </c>
      <c r="E4909">
        <v>0.18840000000000001</v>
      </c>
      <c r="F4909">
        <v>1.1850000000000001E-3</v>
      </c>
      <c r="G4909">
        <v>18</v>
      </c>
      <c r="H4909" t="s">
        <v>35</v>
      </c>
      <c r="I4909" t="s">
        <v>33</v>
      </c>
      <c r="J4909">
        <v>3.1829999999999998</v>
      </c>
      <c r="K4909">
        <v>1</v>
      </c>
      <c r="L4909">
        <v>0</v>
      </c>
      <c r="M4909">
        <v>1</v>
      </c>
      <c r="N4909">
        <v>1</v>
      </c>
      <c r="O4909">
        <v>1</v>
      </c>
      <c r="P4909">
        <v>0</v>
      </c>
      <c r="Q4909">
        <v>1</v>
      </c>
      <c r="R4909">
        <v>2</v>
      </c>
      <c r="S4909">
        <v>6</v>
      </c>
      <c r="T4909">
        <v>2</v>
      </c>
      <c r="U4909">
        <v>0</v>
      </c>
      <c r="V4909">
        <v>2</v>
      </c>
      <c r="W4909">
        <v>0</v>
      </c>
      <c r="X4909">
        <v>0</v>
      </c>
      <c r="Y4909">
        <v>3</v>
      </c>
      <c r="Z4909">
        <v>2</v>
      </c>
      <c r="AA4909">
        <v>0</v>
      </c>
      <c r="AB4909">
        <v>1</v>
      </c>
      <c r="AC4909">
        <v>0</v>
      </c>
      <c r="AD4909">
        <v>1</v>
      </c>
      <c r="AE4909">
        <f>SUM(M4909:N4909)/SUM(K4909:AD4909)</f>
        <v>8.3333333333333329E-2</v>
      </c>
      <c r="AF4909">
        <f>SUM(S4909,Y4909)/SUM(K4909:AD4909)</f>
        <v>0.375</v>
      </c>
      <c r="AG4909">
        <f t="shared" si="322"/>
        <v>4.1666666666666664E-2</v>
      </c>
      <c r="AH4909">
        <f t="shared" si="323"/>
        <v>8.3333333333333329E-2</v>
      </c>
      <c r="AI4909">
        <f t="shared" si="324"/>
        <v>0.20833333333333334</v>
      </c>
      <c r="AJ4909">
        <f t="shared" si="325"/>
        <v>0.20833333333333334</v>
      </c>
    </row>
    <row r="4910" spans="1:38" x14ac:dyDescent="0.2">
      <c r="A4910" t="s">
        <v>267</v>
      </c>
      <c r="B4910">
        <v>46</v>
      </c>
      <c r="C4910">
        <v>102</v>
      </c>
      <c r="D4910">
        <f>C4910-B4910</f>
        <v>56</v>
      </c>
      <c r="E4910">
        <v>0.24410000000000001</v>
      </c>
      <c r="F4910">
        <v>3.79E-4</v>
      </c>
      <c r="G4910">
        <v>42</v>
      </c>
      <c r="H4910" t="s">
        <v>35</v>
      </c>
      <c r="I4910" t="s">
        <v>49</v>
      </c>
      <c r="J4910">
        <v>2.3969999999999998</v>
      </c>
      <c r="K4910">
        <v>0</v>
      </c>
      <c r="L4910">
        <v>0</v>
      </c>
      <c r="M4910">
        <v>2</v>
      </c>
      <c r="N4910">
        <v>1</v>
      </c>
      <c r="O4910">
        <v>0</v>
      </c>
      <c r="P4910">
        <v>3</v>
      </c>
      <c r="Q4910">
        <v>2</v>
      </c>
      <c r="R4910">
        <v>2</v>
      </c>
      <c r="S4910">
        <v>6</v>
      </c>
      <c r="T4910">
        <v>1</v>
      </c>
      <c r="U4910">
        <v>0</v>
      </c>
      <c r="V4910">
        <v>0</v>
      </c>
      <c r="W4910">
        <v>1</v>
      </c>
      <c r="X4910">
        <v>1</v>
      </c>
      <c r="Y4910">
        <v>6</v>
      </c>
      <c r="Z4910">
        <v>4</v>
      </c>
      <c r="AA4910">
        <v>1</v>
      </c>
      <c r="AB4910">
        <v>0</v>
      </c>
      <c r="AC4910">
        <v>0</v>
      </c>
      <c r="AD4910">
        <v>2</v>
      </c>
      <c r="AE4910">
        <f>SUM(M4910:N4910)/SUM(K4910:AD4910)</f>
        <v>9.375E-2</v>
      </c>
      <c r="AF4910">
        <f>SUM(S4910,Y4910)/SUM(K4910:AD4910)</f>
        <v>0.375</v>
      </c>
      <c r="AG4910">
        <f t="shared" si="322"/>
        <v>0.125</v>
      </c>
      <c r="AH4910">
        <f t="shared" si="323"/>
        <v>6.25E-2</v>
      </c>
      <c r="AI4910">
        <f t="shared" si="324"/>
        <v>9.375E-2</v>
      </c>
      <c r="AJ4910">
        <f t="shared" si="325"/>
        <v>0.25</v>
      </c>
      <c r="AK4910">
        <v>8</v>
      </c>
      <c r="AL4910">
        <v>0</v>
      </c>
    </row>
    <row r="4911" spans="1:38" x14ac:dyDescent="0.2">
      <c r="A4911" t="s">
        <v>1452</v>
      </c>
      <c r="B4911">
        <v>296</v>
      </c>
      <c r="C4911">
        <v>319</v>
      </c>
      <c r="D4911">
        <f>C4911-B4911</f>
        <v>23</v>
      </c>
      <c r="E4911">
        <v>0.14940000000000001</v>
      </c>
      <c r="F4911">
        <v>9.8999999999999994E-5</v>
      </c>
      <c r="G4911">
        <v>6</v>
      </c>
      <c r="H4911" t="s">
        <v>35</v>
      </c>
      <c r="I4911" t="s">
        <v>303</v>
      </c>
      <c r="J4911">
        <v>2.5920000000000001</v>
      </c>
      <c r="K4911">
        <v>0</v>
      </c>
      <c r="L4911">
        <v>0</v>
      </c>
      <c r="M4911">
        <v>0</v>
      </c>
      <c r="N4911">
        <v>3</v>
      </c>
      <c r="O4911">
        <v>1</v>
      </c>
      <c r="P4911">
        <v>0</v>
      </c>
      <c r="Q4911">
        <v>0</v>
      </c>
      <c r="R4911">
        <v>1</v>
      </c>
      <c r="S4911">
        <v>5</v>
      </c>
      <c r="T4911">
        <v>2</v>
      </c>
      <c r="U4911">
        <v>1</v>
      </c>
      <c r="V4911">
        <v>2</v>
      </c>
      <c r="W4911">
        <v>0</v>
      </c>
      <c r="X4911">
        <v>1</v>
      </c>
      <c r="Y4911">
        <v>4</v>
      </c>
      <c r="Z4911">
        <v>1</v>
      </c>
      <c r="AA4911">
        <v>1</v>
      </c>
      <c r="AB4911">
        <v>0</v>
      </c>
      <c r="AC4911">
        <v>0</v>
      </c>
      <c r="AD4911">
        <v>2</v>
      </c>
      <c r="AE4911">
        <f>SUM(M4911:N4911)/SUM(K4911:AD4911)</f>
        <v>0.125</v>
      </c>
      <c r="AF4911">
        <f>SUM(S4911,Y4911)/SUM(K4911:AD4911)</f>
        <v>0.375</v>
      </c>
      <c r="AG4911">
        <f t="shared" si="322"/>
        <v>0</v>
      </c>
      <c r="AH4911">
        <f t="shared" si="323"/>
        <v>0.125</v>
      </c>
      <c r="AI4911">
        <f t="shared" si="324"/>
        <v>0.16666666666666666</v>
      </c>
      <c r="AJ4911">
        <f t="shared" si="325"/>
        <v>0.20833333333333334</v>
      </c>
    </row>
    <row r="4912" spans="1:38" x14ac:dyDescent="0.2">
      <c r="A4912" t="s">
        <v>1840</v>
      </c>
      <c r="B4912">
        <v>297</v>
      </c>
      <c r="C4912">
        <v>320</v>
      </c>
      <c r="D4912">
        <f>C4912-B4912</f>
        <v>23</v>
      </c>
      <c r="E4912">
        <v>0.15129999999999999</v>
      </c>
      <c r="F4912">
        <v>4.4669999999999996E-3</v>
      </c>
      <c r="G4912">
        <v>6</v>
      </c>
      <c r="H4912" t="s">
        <v>35</v>
      </c>
      <c r="I4912" t="s">
        <v>47</v>
      </c>
      <c r="J4912">
        <v>2.6960000000000002</v>
      </c>
      <c r="K4912">
        <v>1</v>
      </c>
      <c r="L4912">
        <v>0</v>
      </c>
      <c r="M4912">
        <v>1</v>
      </c>
      <c r="N4912">
        <v>2</v>
      </c>
      <c r="O4912">
        <v>1</v>
      </c>
      <c r="P4912">
        <v>0</v>
      </c>
      <c r="Q4912">
        <v>0</v>
      </c>
      <c r="R4912">
        <v>1</v>
      </c>
      <c r="S4912">
        <v>5</v>
      </c>
      <c r="T4912">
        <v>2</v>
      </c>
      <c r="U4912">
        <v>1</v>
      </c>
      <c r="V4912">
        <v>1</v>
      </c>
      <c r="W4912">
        <v>0</v>
      </c>
      <c r="X4912">
        <v>2</v>
      </c>
      <c r="Y4912">
        <v>4</v>
      </c>
      <c r="Z4912">
        <v>1</v>
      </c>
      <c r="AA4912">
        <v>0</v>
      </c>
      <c r="AB4912">
        <v>0</v>
      </c>
      <c r="AC4912">
        <v>0</v>
      </c>
      <c r="AD4912">
        <v>2</v>
      </c>
      <c r="AE4912">
        <f>SUM(M4912:N4912)/SUM(K4912:AD4912)</f>
        <v>0.125</v>
      </c>
      <c r="AF4912">
        <f>SUM(S4912,Y4912)/SUM(K4912:AD4912)</f>
        <v>0.375</v>
      </c>
      <c r="AG4912">
        <f t="shared" si="322"/>
        <v>4.1666666666666664E-2</v>
      </c>
      <c r="AH4912">
        <f t="shared" si="323"/>
        <v>0.125</v>
      </c>
      <c r="AI4912">
        <f t="shared" si="324"/>
        <v>0.16666666666666666</v>
      </c>
      <c r="AJ4912">
        <f t="shared" si="325"/>
        <v>0.16666666666666666</v>
      </c>
    </row>
    <row r="4913" spans="1:38" x14ac:dyDescent="0.2">
      <c r="A4913" t="s">
        <v>1235</v>
      </c>
      <c r="B4913">
        <v>147</v>
      </c>
      <c r="C4913">
        <v>232</v>
      </c>
      <c r="D4913">
        <f>C4913-B4913</f>
        <v>85</v>
      </c>
      <c r="E4913">
        <v>0.1177</v>
      </c>
      <c r="F4913">
        <v>4.3300000000000001E-4</v>
      </c>
      <c r="G4913">
        <v>6</v>
      </c>
      <c r="H4913" t="s">
        <v>35</v>
      </c>
      <c r="I4913" t="s">
        <v>36</v>
      </c>
      <c r="J4913">
        <v>2.4550000000000001</v>
      </c>
      <c r="K4913">
        <v>2</v>
      </c>
      <c r="L4913">
        <v>0</v>
      </c>
      <c r="M4913">
        <v>6</v>
      </c>
      <c r="N4913">
        <v>3</v>
      </c>
      <c r="O4913">
        <v>1</v>
      </c>
      <c r="P4913">
        <v>5</v>
      </c>
      <c r="Q4913">
        <v>0</v>
      </c>
      <c r="R4913">
        <v>2</v>
      </c>
      <c r="S4913">
        <v>12</v>
      </c>
      <c r="T4913">
        <v>0</v>
      </c>
      <c r="U4913">
        <v>0</v>
      </c>
      <c r="V4913">
        <v>3</v>
      </c>
      <c r="W4913">
        <v>0</v>
      </c>
      <c r="X4913">
        <v>1</v>
      </c>
      <c r="Y4913">
        <v>8</v>
      </c>
      <c r="Z4913">
        <v>2</v>
      </c>
      <c r="AA4913">
        <v>2</v>
      </c>
      <c r="AB4913">
        <v>3</v>
      </c>
      <c r="AC4913">
        <v>2</v>
      </c>
      <c r="AD4913">
        <v>1</v>
      </c>
      <c r="AE4913">
        <f>SUM(M4913:N4913)/SUM(K4913:AD4913)</f>
        <v>0.16981132075471697</v>
      </c>
      <c r="AF4913">
        <f>SUM(S4913,Y4913)/SUM(K4913:AD4913)</f>
        <v>0.37735849056603776</v>
      </c>
      <c r="AG4913">
        <f t="shared" si="322"/>
        <v>0.13207547169811321</v>
      </c>
      <c r="AH4913">
        <f t="shared" si="323"/>
        <v>7.5471698113207544E-2</v>
      </c>
      <c r="AI4913">
        <f t="shared" si="324"/>
        <v>9.4339622641509441E-2</v>
      </c>
      <c r="AJ4913">
        <f t="shared" si="325"/>
        <v>0.15094339622641509</v>
      </c>
      <c r="AK4913">
        <v>1</v>
      </c>
      <c r="AL4913">
        <v>0</v>
      </c>
    </row>
    <row r="4914" spans="1:38" x14ac:dyDescent="0.2">
      <c r="A4914" t="s">
        <v>1880</v>
      </c>
      <c r="B4914">
        <v>113</v>
      </c>
      <c r="C4914">
        <v>149</v>
      </c>
      <c r="D4914">
        <f>C4914-B4914</f>
        <v>36</v>
      </c>
      <c r="E4914">
        <v>0.4017</v>
      </c>
      <c r="F4914">
        <v>9.3999999999999994E-5</v>
      </c>
      <c r="G4914">
        <v>78</v>
      </c>
      <c r="H4914" t="s">
        <v>35</v>
      </c>
      <c r="I4914" t="s">
        <v>33</v>
      </c>
      <c r="J4914">
        <v>2.008</v>
      </c>
      <c r="K4914">
        <v>1</v>
      </c>
      <c r="L4914">
        <v>0</v>
      </c>
      <c r="M4914">
        <v>1</v>
      </c>
      <c r="N4914">
        <v>4</v>
      </c>
      <c r="O4914">
        <v>0</v>
      </c>
      <c r="P4914">
        <v>0</v>
      </c>
      <c r="Q4914">
        <v>1</v>
      </c>
      <c r="R4914">
        <v>1</v>
      </c>
      <c r="S4914">
        <v>4</v>
      </c>
      <c r="T4914">
        <v>2</v>
      </c>
      <c r="U4914">
        <v>0</v>
      </c>
      <c r="V4914">
        <v>1</v>
      </c>
      <c r="W4914">
        <v>2</v>
      </c>
      <c r="X4914">
        <v>3</v>
      </c>
      <c r="Y4914">
        <v>10</v>
      </c>
      <c r="Z4914">
        <v>3</v>
      </c>
      <c r="AA4914">
        <v>0</v>
      </c>
      <c r="AB4914">
        <v>0</v>
      </c>
      <c r="AC4914">
        <v>0</v>
      </c>
      <c r="AD4914">
        <v>4</v>
      </c>
      <c r="AE4914">
        <f>SUM(M4914:N4914)/SUM(K4914:AD4914)</f>
        <v>0.13513513513513514</v>
      </c>
      <c r="AF4914">
        <f>SUM(S4914,Y4914)/SUM(K4914:AD4914)</f>
        <v>0.3783783783783784</v>
      </c>
      <c r="AG4914">
        <f t="shared" si="322"/>
        <v>8.1081081081081086E-2</v>
      </c>
      <c r="AH4914">
        <f t="shared" si="323"/>
        <v>0.10810810810810811</v>
      </c>
      <c r="AI4914">
        <f t="shared" si="324"/>
        <v>8.1081081081081086E-2</v>
      </c>
      <c r="AJ4914">
        <f t="shared" si="325"/>
        <v>0.21621621621621623</v>
      </c>
    </row>
    <row r="4915" spans="1:38" x14ac:dyDescent="0.2">
      <c r="A4915" t="s">
        <v>1598</v>
      </c>
      <c r="B4915">
        <v>364</v>
      </c>
      <c r="C4915">
        <v>392</v>
      </c>
      <c r="D4915">
        <f>C4915-B4915</f>
        <v>28</v>
      </c>
      <c r="E4915">
        <v>0.3039</v>
      </c>
      <c r="F4915">
        <v>2.0900000000000001E-4</v>
      </c>
      <c r="G4915">
        <v>54</v>
      </c>
      <c r="H4915" t="s">
        <v>35</v>
      </c>
      <c r="I4915" t="s">
        <v>33</v>
      </c>
      <c r="J4915">
        <v>1.9710000000000001</v>
      </c>
      <c r="K4915">
        <v>0</v>
      </c>
      <c r="L4915">
        <v>0</v>
      </c>
      <c r="M4915">
        <v>1</v>
      </c>
      <c r="N4915">
        <v>3</v>
      </c>
      <c r="O4915">
        <v>1</v>
      </c>
      <c r="P4915">
        <v>0</v>
      </c>
      <c r="Q4915">
        <v>1</v>
      </c>
      <c r="R4915">
        <v>0</v>
      </c>
      <c r="S4915">
        <v>6</v>
      </c>
      <c r="T4915">
        <v>0</v>
      </c>
      <c r="U4915">
        <v>0</v>
      </c>
      <c r="V4915">
        <v>2</v>
      </c>
      <c r="W4915">
        <v>0</v>
      </c>
      <c r="X4915">
        <v>0</v>
      </c>
      <c r="Y4915">
        <v>2</v>
      </c>
      <c r="Z4915">
        <v>1</v>
      </c>
      <c r="AA4915">
        <v>2</v>
      </c>
      <c r="AB4915">
        <v>1</v>
      </c>
      <c r="AC4915">
        <v>0</v>
      </c>
      <c r="AD4915">
        <v>1</v>
      </c>
      <c r="AE4915">
        <f>SUM(M4915:N4915)/SUM(K4915:AD4915)</f>
        <v>0.19047619047619047</v>
      </c>
      <c r="AF4915">
        <f>SUM(S4915,Y4915)/SUM(K4915:AD4915)</f>
        <v>0.38095238095238093</v>
      </c>
      <c r="AG4915">
        <f t="shared" si="322"/>
        <v>0</v>
      </c>
      <c r="AH4915">
        <f t="shared" si="323"/>
        <v>9.5238095238095233E-2</v>
      </c>
      <c r="AI4915">
        <f t="shared" si="324"/>
        <v>4.7619047619047616E-2</v>
      </c>
      <c r="AJ4915">
        <f t="shared" si="325"/>
        <v>0.2857142857142857</v>
      </c>
    </row>
    <row r="4916" spans="1:38" x14ac:dyDescent="0.2">
      <c r="A4916" t="s">
        <v>148</v>
      </c>
      <c r="B4916">
        <v>14</v>
      </c>
      <c r="C4916">
        <v>40</v>
      </c>
      <c r="D4916">
        <f>C4916-B4916</f>
        <v>26</v>
      </c>
      <c r="E4916">
        <v>0.23419999999999999</v>
      </c>
      <c r="F4916">
        <v>3.2578999999999997E-2</v>
      </c>
      <c r="G4916">
        <v>42</v>
      </c>
      <c r="H4916" t="s">
        <v>35</v>
      </c>
      <c r="I4916" t="s">
        <v>49</v>
      </c>
      <c r="J4916">
        <v>2.6619999999999999</v>
      </c>
      <c r="K4916">
        <v>1</v>
      </c>
      <c r="L4916">
        <v>0</v>
      </c>
      <c r="M4916">
        <v>1</v>
      </c>
      <c r="N4916">
        <v>0</v>
      </c>
      <c r="O4916">
        <v>1</v>
      </c>
      <c r="P4916">
        <v>2</v>
      </c>
      <c r="Q4916">
        <v>1</v>
      </c>
      <c r="R4916">
        <v>1</v>
      </c>
      <c r="S4916">
        <v>7</v>
      </c>
      <c r="T4916">
        <v>1</v>
      </c>
      <c r="U4916">
        <v>0</v>
      </c>
      <c r="V4916">
        <v>1</v>
      </c>
      <c r="W4916">
        <v>3</v>
      </c>
      <c r="X4916">
        <v>0</v>
      </c>
      <c r="Y4916">
        <v>3</v>
      </c>
      <c r="Z4916">
        <v>1</v>
      </c>
      <c r="AA4916">
        <v>1</v>
      </c>
      <c r="AB4916">
        <v>0</v>
      </c>
      <c r="AC4916">
        <v>0</v>
      </c>
      <c r="AD4916">
        <v>2</v>
      </c>
      <c r="AE4916">
        <f>SUM(M4916:N4916)/SUM(K4916:AD4916)</f>
        <v>3.8461538461538464E-2</v>
      </c>
      <c r="AF4916">
        <f>SUM(S4916,Y4916)/SUM(K4916:AD4916)</f>
        <v>0.38461538461538464</v>
      </c>
      <c r="AG4916">
        <f t="shared" si="322"/>
        <v>0.23076923076923078</v>
      </c>
      <c r="AH4916">
        <f t="shared" si="323"/>
        <v>0.11538461538461539</v>
      </c>
      <c r="AI4916">
        <f t="shared" si="324"/>
        <v>7.6923076923076927E-2</v>
      </c>
      <c r="AJ4916">
        <f t="shared" si="325"/>
        <v>0.15384615384615385</v>
      </c>
    </row>
    <row r="4917" spans="1:38" x14ac:dyDescent="0.2">
      <c r="A4917" t="s">
        <v>3276</v>
      </c>
      <c r="B4917">
        <v>172</v>
      </c>
      <c r="C4917">
        <v>293</v>
      </c>
      <c r="D4917">
        <f>C4917-B4917</f>
        <v>121</v>
      </c>
      <c r="E4917">
        <v>0.21079999999999999</v>
      </c>
      <c r="F4917" s="1">
        <v>9.0000000000000002E-6</v>
      </c>
      <c r="G4917">
        <v>30</v>
      </c>
      <c r="H4917" t="s">
        <v>35</v>
      </c>
      <c r="I4917" t="s">
        <v>36</v>
      </c>
      <c r="J4917">
        <v>1.9179999999999999</v>
      </c>
      <c r="K4917">
        <v>1</v>
      </c>
      <c r="L4917">
        <v>0</v>
      </c>
      <c r="M4917">
        <v>4</v>
      </c>
      <c r="N4917">
        <v>12</v>
      </c>
      <c r="O4917">
        <v>3</v>
      </c>
      <c r="P4917">
        <v>2</v>
      </c>
      <c r="Q4917">
        <v>2</v>
      </c>
      <c r="R4917">
        <v>1</v>
      </c>
      <c r="S4917">
        <v>22</v>
      </c>
      <c r="T4917">
        <v>2</v>
      </c>
      <c r="U4917">
        <v>2</v>
      </c>
      <c r="V4917">
        <v>4</v>
      </c>
      <c r="W4917">
        <v>0</v>
      </c>
      <c r="X4917">
        <v>8</v>
      </c>
      <c r="Y4917">
        <v>10</v>
      </c>
      <c r="Z4917">
        <v>5</v>
      </c>
      <c r="AA4917">
        <v>1</v>
      </c>
      <c r="AB4917">
        <v>1</v>
      </c>
      <c r="AC4917">
        <v>0</v>
      </c>
      <c r="AD4917">
        <v>3</v>
      </c>
      <c r="AE4917">
        <f>SUM(M4917:N4917)/SUM(K4917:AD4917)</f>
        <v>0.19277108433734941</v>
      </c>
      <c r="AF4917">
        <f>SUM(S4917,Y4917)/SUM(K4917:AD4917)</f>
        <v>0.38554216867469882</v>
      </c>
      <c r="AG4917">
        <f t="shared" si="322"/>
        <v>3.614457831325301E-2</v>
      </c>
      <c r="AH4917">
        <f t="shared" si="323"/>
        <v>7.2289156626506021E-2</v>
      </c>
      <c r="AI4917">
        <f t="shared" si="324"/>
        <v>7.2289156626506021E-2</v>
      </c>
      <c r="AJ4917">
        <f t="shared" si="325"/>
        <v>0.24096385542168675</v>
      </c>
    </row>
    <row r="4918" spans="1:38" x14ac:dyDescent="0.2">
      <c r="A4918" t="s">
        <v>2370</v>
      </c>
      <c r="B4918">
        <v>591</v>
      </c>
      <c r="C4918">
        <v>775</v>
      </c>
      <c r="D4918">
        <f>C4918-B4918</f>
        <v>184</v>
      </c>
      <c r="E4918">
        <v>0.1008</v>
      </c>
      <c r="F4918">
        <v>2.1210000000000001E-3</v>
      </c>
      <c r="G4918">
        <v>6</v>
      </c>
      <c r="H4918" t="s">
        <v>35</v>
      </c>
      <c r="I4918" t="s">
        <v>49</v>
      </c>
      <c r="J4918">
        <v>2.198</v>
      </c>
      <c r="K4918">
        <v>8</v>
      </c>
      <c r="L4918">
        <v>0</v>
      </c>
      <c r="M4918">
        <v>3</v>
      </c>
      <c r="N4918">
        <v>47</v>
      </c>
      <c r="O4918">
        <v>0</v>
      </c>
      <c r="P4918">
        <v>1</v>
      </c>
      <c r="Q4918">
        <v>1</v>
      </c>
      <c r="R4918">
        <v>6</v>
      </c>
      <c r="S4918">
        <v>41</v>
      </c>
      <c r="T4918">
        <v>19</v>
      </c>
      <c r="U4918">
        <v>3</v>
      </c>
      <c r="V4918">
        <v>2</v>
      </c>
      <c r="W4918">
        <v>0</v>
      </c>
      <c r="X4918">
        <v>18</v>
      </c>
      <c r="Y4918">
        <v>30</v>
      </c>
      <c r="Z4918">
        <v>2</v>
      </c>
      <c r="AA4918">
        <v>1</v>
      </c>
      <c r="AB4918">
        <v>1</v>
      </c>
      <c r="AC4918">
        <v>0</v>
      </c>
      <c r="AD4918">
        <v>1</v>
      </c>
      <c r="AE4918">
        <f>SUM(M4918:N4918)/SUM(K4918:AD4918)</f>
        <v>0.27173913043478259</v>
      </c>
      <c r="AF4918">
        <f>SUM(S4918,Y4918)/SUM(K4918:AD4918)</f>
        <v>0.3858695652173913</v>
      </c>
      <c r="AG4918">
        <f t="shared" si="322"/>
        <v>4.8913043478260872E-2</v>
      </c>
      <c r="AH4918">
        <f t="shared" si="323"/>
        <v>5.434782608695652E-3</v>
      </c>
      <c r="AI4918">
        <f t="shared" si="324"/>
        <v>0.15760869565217392</v>
      </c>
      <c r="AJ4918">
        <f t="shared" si="325"/>
        <v>0.13043478260869565</v>
      </c>
    </row>
    <row r="4919" spans="1:38" x14ac:dyDescent="0.2">
      <c r="A4919" t="s">
        <v>2177</v>
      </c>
      <c r="B4919">
        <v>477</v>
      </c>
      <c r="C4919">
        <v>539</v>
      </c>
      <c r="D4919">
        <f>C4919-B4919</f>
        <v>62</v>
      </c>
      <c r="E4919">
        <v>0.13009999999999999</v>
      </c>
      <c r="F4919">
        <v>6.6649999999999999E-3</v>
      </c>
      <c r="G4919">
        <v>6</v>
      </c>
      <c r="H4919" t="s">
        <v>35</v>
      </c>
      <c r="I4919" t="s">
        <v>49</v>
      </c>
      <c r="J4919">
        <v>2.2170000000000001</v>
      </c>
      <c r="K4919">
        <v>0</v>
      </c>
      <c r="L4919">
        <v>0</v>
      </c>
      <c r="M4919">
        <v>1</v>
      </c>
      <c r="N4919">
        <v>6</v>
      </c>
      <c r="O4919">
        <v>0</v>
      </c>
      <c r="P4919">
        <v>2</v>
      </c>
      <c r="Q4919">
        <v>1</v>
      </c>
      <c r="R4919">
        <v>1</v>
      </c>
      <c r="S4919">
        <v>9</v>
      </c>
      <c r="T4919">
        <v>1</v>
      </c>
      <c r="U4919">
        <v>1</v>
      </c>
      <c r="V4919">
        <v>1</v>
      </c>
      <c r="W4919">
        <v>2</v>
      </c>
      <c r="X4919">
        <v>0</v>
      </c>
      <c r="Y4919">
        <v>5</v>
      </c>
      <c r="Z4919">
        <v>3</v>
      </c>
      <c r="AA4919">
        <v>2</v>
      </c>
      <c r="AB4919">
        <v>1</v>
      </c>
      <c r="AC4919">
        <v>0</v>
      </c>
      <c r="AD4919">
        <v>0</v>
      </c>
      <c r="AE4919">
        <f>SUM(M4919:N4919)/SUM(K4919:AD4919)</f>
        <v>0.19444444444444445</v>
      </c>
      <c r="AF4919">
        <f>SUM(S4919,Y4919)/SUM(K4919:AD4919)</f>
        <v>0.3888888888888889</v>
      </c>
      <c r="AG4919">
        <f t="shared" si="322"/>
        <v>0.1111111111111111</v>
      </c>
      <c r="AH4919">
        <f t="shared" si="323"/>
        <v>0</v>
      </c>
      <c r="AI4919">
        <f t="shared" si="324"/>
        <v>0.1111111111111111</v>
      </c>
      <c r="AJ4919">
        <f t="shared" si="325"/>
        <v>0.19444444444444445</v>
      </c>
    </row>
    <row r="4920" spans="1:38" x14ac:dyDescent="0.2">
      <c r="A4920" t="s">
        <v>3099</v>
      </c>
      <c r="B4920">
        <v>322</v>
      </c>
      <c r="C4920">
        <v>345</v>
      </c>
      <c r="D4920">
        <f>C4920-B4920</f>
        <v>23</v>
      </c>
      <c r="E4920">
        <v>0.16139999999999999</v>
      </c>
      <c r="F4920">
        <v>1.191E-3</v>
      </c>
      <c r="G4920">
        <v>6</v>
      </c>
      <c r="H4920" t="s">
        <v>46</v>
      </c>
      <c r="I4920" t="s">
        <v>126</v>
      </c>
      <c r="J4920">
        <v>1.9350000000000001</v>
      </c>
      <c r="K4920">
        <v>1</v>
      </c>
      <c r="L4920">
        <v>0</v>
      </c>
      <c r="M4920">
        <v>0</v>
      </c>
      <c r="N4920">
        <v>4</v>
      </c>
      <c r="O4920">
        <v>0</v>
      </c>
      <c r="P4920">
        <v>0</v>
      </c>
      <c r="Q4920">
        <v>1</v>
      </c>
      <c r="R4920">
        <v>0</v>
      </c>
      <c r="S4920">
        <v>5</v>
      </c>
      <c r="T4920">
        <v>3</v>
      </c>
      <c r="U4920">
        <v>0</v>
      </c>
      <c r="V4920">
        <v>1</v>
      </c>
      <c r="W4920">
        <v>0</v>
      </c>
      <c r="X4920">
        <v>4</v>
      </c>
      <c r="Y4920">
        <v>4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f>SUM(M4920:N4920)/SUM(K4920:AD4920)</f>
        <v>0.17391304347826086</v>
      </c>
      <c r="AF4920">
        <f>SUM(S4920,Y4920)/SUM(K4920:AD4920)</f>
        <v>0.39130434782608697</v>
      </c>
      <c r="AG4920">
        <f t="shared" si="322"/>
        <v>4.3478260869565216E-2</v>
      </c>
      <c r="AH4920">
        <f t="shared" si="323"/>
        <v>0</v>
      </c>
      <c r="AI4920">
        <f t="shared" si="324"/>
        <v>0.13043478260869565</v>
      </c>
      <c r="AJ4920">
        <f t="shared" si="325"/>
        <v>0.2608695652173913</v>
      </c>
    </row>
    <row r="4921" spans="1:38" x14ac:dyDescent="0.2">
      <c r="A4921" t="s">
        <v>1588</v>
      </c>
      <c r="B4921">
        <v>61</v>
      </c>
      <c r="C4921">
        <v>93</v>
      </c>
      <c r="D4921">
        <f>C4921-B4921</f>
        <v>32</v>
      </c>
      <c r="E4921">
        <v>0.2485</v>
      </c>
      <c r="F4921" s="1">
        <v>1.9999999999999999E-6</v>
      </c>
      <c r="G4921">
        <v>42</v>
      </c>
      <c r="H4921" t="s">
        <v>46</v>
      </c>
      <c r="I4921" t="s">
        <v>49</v>
      </c>
      <c r="J4921">
        <v>2.839</v>
      </c>
      <c r="K4921">
        <v>0</v>
      </c>
      <c r="L4921">
        <v>0</v>
      </c>
      <c r="M4921">
        <v>1</v>
      </c>
      <c r="N4921">
        <v>4</v>
      </c>
      <c r="O4921">
        <v>1</v>
      </c>
      <c r="P4921">
        <v>1</v>
      </c>
      <c r="Q4921">
        <v>0</v>
      </c>
      <c r="R4921">
        <v>2</v>
      </c>
      <c r="S4921">
        <v>13</v>
      </c>
      <c r="T4921">
        <v>2</v>
      </c>
      <c r="U4921">
        <v>1</v>
      </c>
      <c r="V4921">
        <v>0</v>
      </c>
      <c r="W4921">
        <v>1</v>
      </c>
      <c r="X4921">
        <v>2</v>
      </c>
      <c r="Y4921">
        <v>0</v>
      </c>
      <c r="Z4921">
        <v>3</v>
      </c>
      <c r="AA4921">
        <v>1</v>
      </c>
      <c r="AB4921">
        <v>1</v>
      </c>
      <c r="AC4921">
        <v>0</v>
      </c>
      <c r="AD4921">
        <v>0</v>
      </c>
      <c r="AE4921">
        <f>SUM(M4921:N4921)/SUM(K4921:AD4921)</f>
        <v>0.15151515151515152</v>
      </c>
      <c r="AF4921">
        <f>SUM(S4921,Y4921)/SUM(K4921:AD4921)</f>
        <v>0.39393939393939392</v>
      </c>
      <c r="AG4921">
        <f t="shared" si="322"/>
        <v>6.0606060606060608E-2</v>
      </c>
      <c r="AH4921">
        <f t="shared" si="323"/>
        <v>3.0303030303030304E-2</v>
      </c>
      <c r="AI4921">
        <f t="shared" si="324"/>
        <v>0.18181818181818182</v>
      </c>
      <c r="AJ4921">
        <f t="shared" si="325"/>
        <v>0.18181818181818182</v>
      </c>
    </row>
    <row r="4922" spans="1:38" x14ac:dyDescent="0.2">
      <c r="A4922" t="s">
        <v>1668</v>
      </c>
      <c r="B4922">
        <v>9</v>
      </c>
      <c r="C4922">
        <v>54</v>
      </c>
      <c r="D4922">
        <f>C4922-B4922</f>
        <v>45</v>
      </c>
      <c r="E4922">
        <v>0.2311</v>
      </c>
      <c r="F4922">
        <v>1.624E-3</v>
      </c>
      <c r="G4922">
        <v>42</v>
      </c>
      <c r="H4922" t="s">
        <v>32</v>
      </c>
      <c r="I4922" t="s">
        <v>36</v>
      </c>
      <c r="J4922">
        <v>2.016</v>
      </c>
      <c r="K4922">
        <v>3</v>
      </c>
      <c r="L4922">
        <v>0</v>
      </c>
      <c r="M4922">
        <v>1</v>
      </c>
      <c r="N4922">
        <v>5</v>
      </c>
      <c r="O4922">
        <v>0</v>
      </c>
      <c r="P4922">
        <v>3</v>
      </c>
      <c r="Q4922">
        <v>4</v>
      </c>
      <c r="R4922">
        <v>1</v>
      </c>
      <c r="S4922">
        <v>10</v>
      </c>
      <c r="T4922">
        <v>1</v>
      </c>
      <c r="U4922">
        <v>0</v>
      </c>
      <c r="V4922">
        <v>0</v>
      </c>
      <c r="W4922">
        <v>0</v>
      </c>
      <c r="X4922">
        <v>3</v>
      </c>
      <c r="Y4922">
        <v>7</v>
      </c>
      <c r="Z4922">
        <v>2</v>
      </c>
      <c r="AA4922">
        <v>1</v>
      </c>
      <c r="AB4922">
        <v>0</v>
      </c>
      <c r="AC4922">
        <v>1</v>
      </c>
      <c r="AD4922">
        <v>1</v>
      </c>
      <c r="AE4922">
        <f>SUM(M4922:N4922)/SUM(K4922:AD4922)</f>
        <v>0.13953488372093023</v>
      </c>
      <c r="AF4922">
        <f>SUM(S4922,Y4922)/SUM(K4922:AD4922)</f>
        <v>0.39534883720930231</v>
      </c>
      <c r="AG4922">
        <f t="shared" si="322"/>
        <v>0.13953488372093023</v>
      </c>
      <c r="AH4922">
        <f t="shared" si="323"/>
        <v>4.6511627906976744E-2</v>
      </c>
      <c r="AI4922">
        <f t="shared" si="324"/>
        <v>4.6511627906976744E-2</v>
      </c>
      <c r="AJ4922">
        <f t="shared" si="325"/>
        <v>0.23255813953488372</v>
      </c>
    </row>
    <row r="4923" spans="1:38" x14ac:dyDescent="0.2">
      <c r="A4923" t="s">
        <v>1242</v>
      </c>
      <c r="B4923">
        <v>17</v>
      </c>
      <c r="C4923">
        <v>43</v>
      </c>
      <c r="D4923">
        <f>C4923-B4923</f>
        <v>26</v>
      </c>
      <c r="E4923">
        <v>0.2717</v>
      </c>
      <c r="F4923">
        <v>4.0850000000000001E-3</v>
      </c>
      <c r="G4923">
        <v>54</v>
      </c>
      <c r="H4923" t="s">
        <v>32</v>
      </c>
      <c r="I4923" t="s">
        <v>49</v>
      </c>
      <c r="J4923">
        <v>2.5350000000000001</v>
      </c>
      <c r="K4923">
        <v>1</v>
      </c>
      <c r="L4923">
        <v>0</v>
      </c>
      <c r="M4923">
        <v>2</v>
      </c>
      <c r="N4923">
        <v>1</v>
      </c>
      <c r="O4923">
        <v>0</v>
      </c>
      <c r="P4923">
        <v>1</v>
      </c>
      <c r="Q4923">
        <v>1</v>
      </c>
      <c r="R4923">
        <v>1</v>
      </c>
      <c r="S4923">
        <v>3</v>
      </c>
      <c r="T4923">
        <v>0</v>
      </c>
      <c r="U4923">
        <v>0</v>
      </c>
      <c r="V4923">
        <v>1</v>
      </c>
      <c r="W4923">
        <v>0</v>
      </c>
      <c r="X4923">
        <v>0</v>
      </c>
      <c r="Y4923">
        <v>5</v>
      </c>
      <c r="Z4923">
        <v>0</v>
      </c>
      <c r="AA4923">
        <v>0</v>
      </c>
      <c r="AB4923">
        <v>2</v>
      </c>
      <c r="AC4923">
        <v>1</v>
      </c>
      <c r="AD4923">
        <v>1</v>
      </c>
      <c r="AE4923">
        <f>SUM(M4923:N4923)/SUM(K4923:AD4923)</f>
        <v>0.15</v>
      </c>
      <c r="AF4923">
        <f>SUM(S4923,Y4923)/SUM(K4923:AD4923)</f>
        <v>0.4</v>
      </c>
      <c r="AG4923">
        <f t="shared" si="322"/>
        <v>0.1</v>
      </c>
      <c r="AH4923">
        <f t="shared" si="323"/>
        <v>0.1</v>
      </c>
      <c r="AI4923">
        <f t="shared" si="324"/>
        <v>0.15</v>
      </c>
      <c r="AJ4923">
        <f t="shared" si="325"/>
        <v>0.1</v>
      </c>
    </row>
    <row r="4924" spans="1:38" x14ac:dyDescent="0.2">
      <c r="A4924" t="s">
        <v>272</v>
      </c>
      <c r="B4924">
        <v>8</v>
      </c>
      <c r="C4924">
        <v>95</v>
      </c>
      <c r="D4924">
        <f>C4924-B4924</f>
        <v>87</v>
      </c>
      <c r="E4924">
        <v>0.25290000000000001</v>
      </c>
      <c r="F4924">
        <v>2.8800000000000001E-4</v>
      </c>
      <c r="G4924">
        <v>42</v>
      </c>
      <c r="H4924" t="s">
        <v>46</v>
      </c>
      <c r="I4924" t="s">
        <v>49</v>
      </c>
      <c r="J4924">
        <v>2.1</v>
      </c>
      <c r="K4924">
        <v>1</v>
      </c>
      <c r="L4924">
        <v>0</v>
      </c>
      <c r="M4924">
        <v>2</v>
      </c>
      <c r="N4924">
        <v>5</v>
      </c>
      <c r="O4924">
        <v>1</v>
      </c>
      <c r="P4924">
        <v>4</v>
      </c>
      <c r="Q4924">
        <v>3</v>
      </c>
      <c r="R4924">
        <v>0</v>
      </c>
      <c r="S4924">
        <v>11</v>
      </c>
      <c r="T4924">
        <v>2</v>
      </c>
      <c r="U4924">
        <v>0</v>
      </c>
      <c r="V4924">
        <v>1</v>
      </c>
      <c r="W4924">
        <v>2</v>
      </c>
      <c r="X4924">
        <v>1</v>
      </c>
      <c r="Y4924">
        <v>8</v>
      </c>
      <c r="Z4924">
        <v>1</v>
      </c>
      <c r="AA4924">
        <v>2</v>
      </c>
      <c r="AB4924">
        <v>1</v>
      </c>
      <c r="AC4924">
        <v>1</v>
      </c>
      <c r="AD4924">
        <v>1</v>
      </c>
      <c r="AE4924">
        <f>SUM(M4924:N4924)/SUM(K4924:AD4924)</f>
        <v>0.14893617021276595</v>
      </c>
      <c r="AF4924">
        <f>SUM(S4924,Y4924)/SUM(K4924:AD4924)</f>
        <v>0.40425531914893614</v>
      </c>
      <c r="AG4924">
        <f t="shared" si="322"/>
        <v>0.14893617021276595</v>
      </c>
      <c r="AH4924">
        <f t="shared" si="323"/>
        <v>6.3829787234042548E-2</v>
      </c>
      <c r="AI4924">
        <f t="shared" si="324"/>
        <v>6.3829787234042548E-2</v>
      </c>
      <c r="AJ4924">
        <f t="shared" si="325"/>
        <v>0.1702127659574468</v>
      </c>
      <c r="AK4924">
        <v>7</v>
      </c>
      <c r="AL4924">
        <v>1</v>
      </c>
    </row>
    <row r="4925" spans="1:38" x14ac:dyDescent="0.2">
      <c r="A4925" t="s">
        <v>2229</v>
      </c>
      <c r="B4925">
        <v>549</v>
      </c>
      <c r="C4925">
        <v>588</v>
      </c>
      <c r="D4925">
        <f>C4925-B4925</f>
        <v>39</v>
      </c>
      <c r="E4925">
        <v>0.23130000000000001</v>
      </c>
      <c r="F4925">
        <v>5.2999999999999998E-4</v>
      </c>
      <c r="G4925">
        <v>42</v>
      </c>
      <c r="H4925" t="s">
        <v>46</v>
      </c>
      <c r="I4925" t="s">
        <v>126</v>
      </c>
      <c r="J4925">
        <v>2.4889999999999999</v>
      </c>
      <c r="K4925">
        <v>2</v>
      </c>
      <c r="L4925">
        <v>0</v>
      </c>
      <c r="M4925">
        <v>0</v>
      </c>
      <c r="N4925">
        <v>5</v>
      </c>
      <c r="O4925">
        <v>0</v>
      </c>
      <c r="P4925">
        <v>0</v>
      </c>
      <c r="Q4925">
        <v>0</v>
      </c>
      <c r="R4925">
        <v>1</v>
      </c>
      <c r="S4925">
        <v>15</v>
      </c>
      <c r="T4925">
        <v>3</v>
      </c>
      <c r="U4925">
        <v>2</v>
      </c>
      <c r="V4925">
        <v>3</v>
      </c>
      <c r="W4925">
        <v>0</v>
      </c>
      <c r="X4925">
        <v>2</v>
      </c>
      <c r="Y4925">
        <v>0</v>
      </c>
      <c r="Z4925">
        <v>2</v>
      </c>
      <c r="AA4925">
        <v>0</v>
      </c>
      <c r="AB4925">
        <v>0</v>
      </c>
      <c r="AC4925">
        <v>0</v>
      </c>
      <c r="AD4925">
        <v>2</v>
      </c>
      <c r="AE4925">
        <f>SUM(M4925:N4925)/SUM(K4925:AD4925)</f>
        <v>0.13513513513513514</v>
      </c>
      <c r="AF4925">
        <f>SUM(S4925,Y4925)/SUM(K4925:AD4925)</f>
        <v>0.40540540540540543</v>
      </c>
      <c r="AG4925">
        <f t="shared" si="322"/>
        <v>5.4054054054054057E-2</v>
      </c>
      <c r="AH4925">
        <f t="shared" si="323"/>
        <v>5.4054054054054057E-2</v>
      </c>
      <c r="AI4925">
        <f t="shared" si="324"/>
        <v>0.16216216216216217</v>
      </c>
      <c r="AJ4925">
        <f t="shared" si="325"/>
        <v>0.1891891891891892</v>
      </c>
    </row>
    <row r="4926" spans="1:38" x14ac:dyDescent="0.2">
      <c r="A4926" t="s">
        <v>1533</v>
      </c>
      <c r="B4926">
        <v>771</v>
      </c>
      <c r="C4926">
        <v>824</v>
      </c>
      <c r="D4926">
        <f>C4926-B4926</f>
        <v>53</v>
      </c>
      <c r="E4926">
        <v>0.2034</v>
      </c>
      <c r="F4926">
        <v>4.4900000000000002E-4</v>
      </c>
      <c r="G4926">
        <v>30</v>
      </c>
      <c r="H4926" t="s">
        <v>35</v>
      </c>
      <c r="I4926" t="s">
        <v>33</v>
      </c>
      <c r="J4926">
        <v>1.897</v>
      </c>
      <c r="K4926">
        <v>1</v>
      </c>
      <c r="L4926">
        <v>0</v>
      </c>
      <c r="M4926">
        <v>4</v>
      </c>
      <c r="N4926">
        <v>4</v>
      </c>
      <c r="O4926">
        <v>2</v>
      </c>
      <c r="P4926">
        <v>0</v>
      </c>
      <c r="Q4926">
        <v>1</v>
      </c>
      <c r="R4926">
        <v>0</v>
      </c>
      <c r="S4926">
        <v>10</v>
      </c>
      <c r="T4926">
        <v>0</v>
      </c>
      <c r="U4926">
        <v>1</v>
      </c>
      <c r="V4926">
        <v>0</v>
      </c>
      <c r="W4926">
        <v>2</v>
      </c>
      <c r="X4926">
        <v>1</v>
      </c>
      <c r="Y4926">
        <v>3</v>
      </c>
      <c r="Z4926">
        <v>1</v>
      </c>
      <c r="AA4926">
        <v>2</v>
      </c>
      <c r="AB4926">
        <v>0</v>
      </c>
      <c r="AC4926">
        <v>0</v>
      </c>
      <c r="AD4926">
        <v>0</v>
      </c>
      <c r="AE4926">
        <f>SUM(M4926:N4926)/SUM(K4926:AD4926)</f>
        <v>0.25</v>
      </c>
      <c r="AF4926">
        <f>SUM(S4926,Y4926)/SUM(K4926:AD4926)</f>
        <v>0.40625</v>
      </c>
      <c r="AG4926">
        <f t="shared" si="322"/>
        <v>9.375E-2</v>
      </c>
      <c r="AH4926">
        <f t="shared" si="323"/>
        <v>6.25E-2</v>
      </c>
      <c r="AI4926">
        <f t="shared" si="324"/>
        <v>3.125E-2</v>
      </c>
      <c r="AJ4926">
        <f t="shared" si="325"/>
        <v>0.15625</v>
      </c>
    </row>
    <row r="4927" spans="1:38" x14ac:dyDescent="0.2">
      <c r="A4927" t="s">
        <v>3236</v>
      </c>
      <c r="B4927">
        <v>702</v>
      </c>
      <c r="C4927">
        <v>728</v>
      </c>
      <c r="D4927">
        <f>C4927-B4927</f>
        <v>26</v>
      </c>
      <c r="E4927">
        <v>0.18099999999999999</v>
      </c>
      <c r="F4927" s="1">
        <v>9.9999999999999995E-7</v>
      </c>
      <c r="G4927">
        <v>18</v>
      </c>
      <c r="H4927" t="s">
        <v>32</v>
      </c>
      <c r="I4927" t="s">
        <v>36</v>
      </c>
      <c r="J4927">
        <v>2.7559999999999998</v>
      </c>
      <c r="K4927">
        <v>2</v>
      </c>
      <c r="L4927">
        <v>0</v>
      </c>
      <c r="M4927">
        <v>0</v>
      </c>
      <c r="N4927">
        <v>4</v>
      </c>
      <c r="O4927">
        <v>0</v>
      </c>
      <c r="P4927">
        <v>0</v>
      </c>
      <c r="Q4927">
        <v>0</v>
      </c>
      <c r="R4927">
        <v>1</v>
      </c>
      <c r="S4927">
        <v>4</v>
      </c>
      <c r="T4927">
        <v>3</v>
      </c>
      <c r="U4927">
        <v>2</v>
      </c>
      <c r="V4927">
        <v>0</v>
      </c>
      <c r="W4927">
        <v>1</v>
      </c>
      <c r="X4927">
        <v>2</v>
      </c>
      <c r="Y4927">
        <v>7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f>SUM(M4927:N4927)/SUM(K4927:AD4927)</f>
        <v>0.14814814814814814</v>
      </c>
      <c r="AF4927">
        <f>SUM(S4927,Y4927)/SUM(K4927:AD4927)</f>
        <v>0.40740740740740738</v>
      </c>
      <c r="AG4927">
        <f t="shared" si="322"/>
        <v>0.1111111111111111</v>
      </c>
      <c r="AH4927">
        <f t="shared" si="323"/>
        <v>0</v>
      </c>
      <c r="AI4927">
        <f t="shared" si="324"/>
        <v>0.22222222222222221</v>
      </c>
      <c r="AJ4927">
        <f t="shared" si="325"/>
        <v>0.1111111111111111</v>
      </c>
    </row>
    <row r="4928" spans="1:38" x14ac:dyDescent="0.2">
      <c r="A4928" t="s">
        <v>273</v>
      </c>
      <c r="B4928">
        <v>8</v>
      </c>
      <c r="C4928">
        <v>95</v>
      </c>
      <c r="D4928">
        <f>C4928-B4928</f>
        <v>87</v>
      </c>
      <c r="E4928">
        <v>0.26979999999999998</v>
      </c>
      <c r="F4928">
        <v>7.0399999999999998E-4</v>
      </c>
      <c r="G4928">
        <v>54</v>
      </c>
      <c r="H4928" t="s">
        <v>35</v>
      </c>
      <c r="I4928" t="s">
        <v>49</v>
      </c>
      <c r="J4928">
        <v>2.0670000000000002</v>
      </c>
      <c r="K4928">
        <v>1</v>
      </c>
      <c r="L4928">
        <v>0</v>
      </c>
      <c r="M4928">
        <v>1</v>
      </c>
      <c r="N4928">
        <v>6</v>
      </c>
      <c r="O4928">
        <v>1</v>
      </c>
      <c r="P4928">
        <v>4</v>
      </c>
      <c r="Q4928">
        <v>3</v>
      </c>
      <c r="R4928">
        <v>0</v>
      </c>
      <c r="S4928">
        <v>11</v>
      </c>
      <c r="T4928">
        <v>2</v>
      </c>
      <c r="U4928">
        <v>0</v>
      </c>
      <c r="V4928">
        <v>1</v>
      </c>
      <c r="W4928">
        <v>2</v>
      </c>
      <c r="X4928">
        <v>1</v>
      </c>
      <c r="Y4928">
        <v>8</v>
      </c>
      <c r="Z4928">
        <v>1</v>
      </c>
      <c r="AA4928">
        <v>2</v>
      </c>
      <c r="AB4928">
        <v>1</v>
      </c>
      <c r="AC4928">
        <v>0</v>
      </c>
      <c r="AD4928">
        <v>1</v>
      </c>
      <c r="AE4928">
        <f>SUM(M4928:N4928)/SUM(K4928:AD4928)</f>
        <v>0.15217391304347827</v>
      </c>
      <c r="AF4928">
        <f>SUM(S4928,Y4928)/SUM(K4928:AD4928)</f>
        <v>0.41304347826086957</v>
      </c>
      <c r="AG4928">
        <f t="shared" si="322"/>
        <v>0.15217391304347827</v>
      </c>
      <c r="AH4928">
        <f t="shared" si="323"/>
        <v>4.3478260869565216E-2</v>
      </c>
      <c r="AI4928">
        <f t="shared" si="324"/>
        <v>6.5217391304347824E-2</v>
      </c>
      <c r="AJ4928">
        <f t="shared" si="325"/>
        <v>0.17391304347826086</v>
      </c>
    </row>
    <row r="4929" spans="1:38" x14ac:dyDescent="0.2">
      <c r="A4929" t="s">
        <v>713</v>
      </c>
      <c r="B4929">
        <v>17</v>
      </c>
      <c r="C4929">
        <v>67</v>
      </c>
      <c r="D4929">
        <f>C4929-B4929</f>
        <v>50</v>
      </c>
      <c r="E4929">
        <v>0.10539999999999999</v>
      </c>
      <c r="F4929">
        <v>1.92E-4</v>
      </c>
      <c r="G4929">
        <v>6</v>
      </c>
      <c r="H4929" t="s">
        <v>35</v>
      </c>
      <c r="I4929" t="s">
        <v>33</v>
      </c>
      <c r="J4929">
        <v>1.752</v>
      </c>
      <c r="K4929">
        <v>1</v>
      </c>
      <c r="L4929">
        <v>0</v>
      </c>
      <c r="M4929">
        <v>3</v>
      </c>
      <c r="N4929">
        <v>2</v>
      </c>
      <c r="O4929">
        <v>0</v>
      </c>
      <c r="P4929">
        <v>0</v>
      </c>
      <c r="Q4929">
        <v>1</v>
      </c>
      <c r="R4929">
        <v>1</v>
      </c>
      <c r="S4929">
        <v>8</v>
      </c>
      <c r="T4929">
        <v>0</v>
      </c>
      <c r="U4929">
        <v>0</v>
      </c>
      <c r="V4929">
        <v>0</v>
      </c>
      <c r="W4929">
        <v>1</v>
      </c>
      <c r="X4929">
        <v>3</v>
      </c>
      <c r="Y4929">
        <v>4</v>
      </c>
      <c r="Z4929">
        <v>5</v>
      </c>
      <c r="AA4929">
        <v>0</v>
      </c>
      <c r="AB4929">
        <v>0</v>
      </c>
      <c r="AC4929">
        <v>0</v>
      </c>
      <c r="AD4929">
        <v>0</v>
      </c>
      <c r="AE4929">
        <f>SUM(M4929:N4929)/SUM(K4929:AD4929)</f>
        <v>0.17241379310344829</v>
      </c>
      <c r="AF4929">
        <f>SUM(S4929,Y4929)/SUM(K4929:AD4929)</f>
        <v>0.41379310344827586</v>
      </c>
      <c r="AG4929">
        <f t="shared" si="322"/>
        <v>6.8965517241379309E-2</v>
      </c>
      <c r="AH4929">
        <f t="shared" si="323"/>
        <v>0</v>
      </c>
      <c r="AI4929">
        <f t="shared" si="324"/>
        <v>3.4482758620689655E-2</v>
      </c>
      <c r="AJ4929">
        <f t="shared" si="325"/>
        <v>0.31034482758620691</v>
      </c>
    </row>
    <row r="4930" spans="1:38" x14ac:dyDescent="0.2">
      <c r="A4930" t="s">
        <v>2376</v>
      </c>
      <c r="B4930">
        <v>449</v>
      </c>
      <c r="C4930">
        <v>495</v>
      </c>
      <c r="D4930">
        <f>C4930-B4930</f>
        <v>46</v>
      </c>
      <c r="E4930">
        <v>0.27450000000000002</v>
      </c>
      <c r="F4930">
        <v>8.4800000000000001E-4</v>
      </c>
      <c r="G4930">
        <v>54</v>
      </c>
      <c r="H4930" t="s">
        <v>46</v>
      </c>
      <c r="I4930" t="s">
        <v>33</v>
      </c>
      <c r="J4930">
        <v>2.3340000000000001</v>
      </c>
      <c r="K4930">
        <v>0</v>
      </c>
      <c r="L4930">
        <v>0</v>
      </c>
      <c r="M4930">
        <v>3</v>
      </c>
      <c r="N4930">
        <v>3</v>
      </c>
      <c r="O4930">
        <v>0</v>
      </c>
      <c r="P4930">
        <v>1</v>
      </c>
      <c r="Q4930">
        <v>0</v>
      </c>
      <c r="R4930">
        <v>1</v>
      </c>
      <c r="S4930">
        <v>10</v>
      </c>
      <c r="T4930">
        <v>6</v>
      </c>
      <c r="U4930">
        <v>1</v>
      </c>
      <c r="V4930">
        <v>3</v>
      </c>
      <c r="W4930">
        <v>0</v>
      </c>
      <c r="X4930">
        <v>4</v>
      </c>
      <c r="Y4930">
        <v>7</v>
      </c>
      <c r="Z4930">
        <v>0</v>
      </c>
      <c r="AA4930">
        <v>1</v>
      </c>
      <c r="AB4930">
        <v>0</v>
      </c>
      <c r="AC4930">
        <v>1</v>
      </c>
      <c r="AD4930">
        <v>0</v>
      </c>
      <c r="AE4930">
        <f>SUM(M4930:N4930)/SUM(K4930:AD4930)</f>
        <v>0.14634146341463414</v>
      </c>
      <c r="AF4930">
        <f>SUM(S4930,Y4930)/SUM(K4930:AD4930)</f>
        <v>0.41463414634146339</v>
      </c>
      <c r="AG4930">
        <f t="shared" si="322"/>
        <v>2.4390243902439025E-2</v>
      </c>
      <c r="AH4930">
        <f t="shared" si="323"/>
        <v>2.4390243902439025E-2</v>
      </c>
      <c r="AI4930">
        <f t="shared" si="324"/>
        <v>0.1951219512195122</v>
      </c>
      <c r="AJ4930">
        <f t="shared" si="325"/>
        <v>0.1951219512195122</v>
      </c>
    </row>
    <row r="4931" spans="1:38" x14ac:dyDescent="0.2">
      <c r="A4931" t="s">
        <v>1569</v>
      </c>
      <c r="B4931">
        <v>695</v>
      </c>
      <c r="C4931">
        <v>718</v>
      </c>
      <c r="D4931">
        <f>C4931-B4931</f>
        <v>23</v>
      </c>
      <c r="E4931">
        <v>0.18840000000000001</v>
      </c>
      <c r="F4931">
        <v>1.1850000000000001E-3</v>
      </c>
      <c r="G4931">
        <v>18</v>
      </c>
      <c r="H4931" t="s">
        <v>35</v>
      </c>
      <c r="I4931" t="s">
        <v>33</v>
      </c>
      <c r="J4931">
        <v>2.9169999999999998</v>
      </c>
      <c r="K4931">
        <v>0</v>
      </c>
      <c r="L4931">
        <v>0</v>
      </c>
      <c r="M4931">
        <v>0</v>
      </c>
      <c r="N4931">
        <v>2</v>
      </c>
      <c r="O4931">
        <v>0</v>
      </c>
      <c r="P4931">
        <v>0</v>
      </c>
      <c r="Q4931">
        <v>0</v>
      </c>
      <c r="R4931">
        <v>2</v>
      </c>
      <c r="S4931">
        <v>6</v>
      </c>
      <c r="T4931">
        <v>4</v>
      </c>
      <c r="U4931">
        <v>0</v>
      </c>
      <c r="V4931">
        <v>1</v>
      </c>
      <c r="W4931">
        <v>0</v>
      </c>
      <c r="X4931">
        <v>2</v>
      </c>
      <c r="Y4931">
        <v>4</v>
      </c>
      <c r="Z4931">
        <v>0</v>
      </c>
      <c r="AA4931">
        <v>1</v>
      </c>
      <c r="AB4931">
        <v>0</v>
      </c>
      <c r="AC4931">
        <v>0</v>
      </c>
      <c r="AD4931">
        <v>2</v>
      </c>
      <c r="AE4931">
        <f>SUM(M4931:N4931)/SUM(K4931:AD4931)</f>
        <v>8.3333333333333329E-2</v>
      </c>
      <c r="AF4931">
        <f>SUM(S4931,Y4931)/SUM(K4931:AD4931)</f>
        <v>0.41666666666666669</v>
      </c>
      <c r="AG4931">
        <f t="shared" ref="AG4931:AG4939" si="326">SUM(P4931,K4931,W4931)/SUM(K4931:AD4931)</f>
        <v>0</v>
      </c>
      <c r="AH4931">
        <f t="shared" ref="AH4931:AH4939" si="327">SUM(AC4931,AD4931,O4931)/SUM(K4931:AD4931)</f>
        <v>8.3333333333333329E-2</v>
      </c>
      <c r="AI4931">
        <f t="shared" ref="AI4931:AI4939" si="328">SUM(R4931,T4931,AB4931,U4931)/SUM(K4931:AD4931)</f>
        <v>0.25</v>
      </c>
      <c r="AJ4931">
        <f t="shared" ref="AJ4931:AJ4939" si="329">SUM(Q4931,X4931,V4931,AA4931,Z4931,L4931)/SUM(K4931:AD4931)</f>
        <v>0.16666666666666666</v>
      </c>
    </row>
    <row r="4932" spans="1:38" x14ac:dyDescent="0.2">
      <c r="A4932" t="s">
        <v>48</v>
      </c>
      <c r="B4932">
        <v>53</v>
      </c>
      <c r="C4932">
        <v>93</v>
      </c>
      <c r="D4932">
        <f>C4932-B4932</f>
        <v>40</v>
      </c>
      <c r="E4932">
        <v>0.29520000000000002</v>
      </c>
      <c r="F4932">
        <v>3.4299999999999999E-4</v>
      </c>
      <c r="G4932">
        <v>54</v>
      </c>
      <c r="H4932" t="s">
        <v>35</v>
      </c>
      <c r="I4932" t="s">
        <v>49</v>
      </c>
      <c r="J4932">
        <v>2.2040000000000002</v>
      </c>
      <c r="K4932">
        <v>1</v>
      </c>
      <c r="L4932">
        <v>0</v>
      </c>
      <c r="M4932">
        <v>1</v>
      </c>
      <c r="N4932">
        <v>4</v>
      </c>
      <c r="O4932">
        <v>1</v>
      </c>
      <c r="P4932">
        <v>2</v>
      </c>
      <c r="Q4932">
        <v>0</v>
      </c>
      <c r="R4932">
        <v>2</v>
      </c>
      <c r="S4932">
        <v>5</v>
      </c>
      <c r="T4932">
        <v>0</v>
      </c>
      <c r="U4932">
        <v>0</v>
      </c>
      <c r="V4932">
        <v>2</v>
      </c>
      <c r="W4932">
        <v>0</v>
      </c>
      <c r="X4932">
        <v>0</v>
      </c>
      <c r="Y4932">
        <v>6</v>
      </c>
      <c r="Z4932">
        <v>1</v>
      </c>
      <c r="AA4932">
        <v>1</v>
      </c>
      <c r="AB4932">
        <v>0</v>
      </c>
      <c r="AC4932">
        <v>0</v>
      </c>
      <c r="AD4932">
        <v>0</v>
      </c>
      <c r="AE4932">
        <f>SUM(M4932:N4932)/SUM(K4932:AD4932)</f>
        <v>0.19230769230769232</v>
      </c>
      <c r="AF4932">
        <f>SUM(S4932,Y4932)/SUM(K4932:AD4932)</f>
        <v>0.42307692307692307</v>
      </c>
      <c r="AG4932">
        <f t="shared" si="326"/>
        <v>0.11538461538461539</v>
      </c>
      <c r="AH4932">
        <f t="shared" si="327"/>
        <v>3.8461538461538464E-2</v>
      </c>
      <c r="AI4932">
        <f t="shared" si="328"/>
        <v>7.6923076923076927E-2</v>
      </c>
      <c r="AJ4932">
        <f t="shared" si="329"/>
        <v>0.15384615384615385</v>
      </c>
    </row>
    <row r="4933" spans="1:38" x14ac:dyDescent="0.2">
      <c r="A4933" t="s">
        <v>147</v>
      </c>
      <c r="B4933">
        <v>53</v>
      </c>
      <c r="C4933">
        <v>93</v>
      </c>
      <c r="D4933">
        <f>C4933-B4933</f>
        <v>40</v>
      </c>
      <c r="E4933">
        <v>0.25290000000000001</v>
      </c>
      <c r="F4933">
        <v>8.5000000000000006E-5</v>
      </c>
      <c r="G4933">
        <v>42</v>
      </c>
      <c r="H4933" t="s">
        <v>32</v>
      </c>
      <c r="I4933" t="s">
        <v>49</v>
      </c>
      <c r="J4933">
        <v>2.2040000000000002</v>
      </c>
      <c r="K4933">
        <v>1</v>
      </c>
      <c r="L4933">
        <v>0</v>
      </c>
      <c r="M4933">
        <v>1</v>
      </c>
      <c r="N4933">
        <v>4</v>
      </c>
      <c r="O4933">
        <v>1</v>
      </c>
      <c r="P4933">
        <v>2</v>
      </c>
      <c r="Q4933">
        <v>0</v>
      </c>
      <c r="R4933">
        <v>2</v>
      </c>
      <c r="S4933">
        <v>5</v>
      </c>
      <c r="T4933">
        <v>0</v>
      </c>
      <c r="U4933">
        <v>0</v>
      </c>
      <c r="V4933">
        <v>2</v>
      </c>
      <c r="W4933">
        <v>0</v>
      </c>
      <c r="X4933">
        <v>0</v>
      </c>
      <c r="Y4933">
        <v>6</v>
      </c>
      <c r="Z4933">
        <v>1</v>
      </c>
      <c r="AA4933">
        <v>1</v>
      </c>
      <c r="AB4933">
        <v>0</v>
      </c>
      <c r="AC4933">
        <v>0</v>
      </c>
      <c r="AD4933">
        <v>0</v>
      </c>
      <c r="AE4933">
        <f>SUM(M4933:N4933)/SUM(K4933:AD4933)</f>
        <v>0.19230769230769232</v>
      </c>
      <c r="AF4933">
        <f>SUM(S4933,Y4933)/SUM(K4933:AD4933)</f>
        <v>0.42307692307692307</v>
      </c>
      <c r="AG4933">
        <f t="shared" si="326"/>
        <v>0.11538461538461539</v>
      </c>
      <c r="AH4933">
        <f t="shared" si="327"/>
        <v>3.8461538461538464E-2</v>
      </c>
      <c r="AI4933">
        <f t="shared" si="328"/>
        <v>7.6923076923076927E-2</v>
      </c>
      <c r="AJ4933">
        <f t="shared" si="329"/>
        <v>0.15384615384615385</v>
      </c>
      <c r="AK4933">
        <v>1</v>
      </c>
      <c r="AL4933">
        <v>0</v>
      </c>
    </row>
    <row r="4934" spans="1:38" x14ac:dyDescent="0.2">
      <c r="A4934" t="s">
        <v>1413</v>
      </c>
      <c r="B4934">
        <v>15</v>
      </c>
      <c r="C4934">
        <v>68</v>
      </c>
      <c r="D4934">
        <f>C4934-B4934</f>
        <v>53</v>
      </c>
      <c r="E4934">
        <v>0.33050000000000002</v>
      </c>
      <c r="F4934">
        <v>3.9399999999999998E-4</v>
      </c>
      <c r="G4934">
        <v>66</v>
      </c>
      <c r="H4934" t="s">
        <v>35</v>
      </c>
      <c r="I4934" t="s">
        <v>44</v>
      </c>
      <c r="J4934">
        <v>1.9550000000000001</v>
      </c>
      <c r="K4934">
        <v>1</v>
      </c>
      <c r="L4934">
        <v>0</v>
      </c>
      <c r="M4934">
        <v>4</v>
      </c>
      <c r="N4934">
        <v>2</v>
      </c>
      <c r="O4934">
        <v>0</v>
      </c>
      <c r="P4934">
        <v>1</v>
      </c>
      <c r="Q4934">
        <v>0</v>
      </c>
      <c r="R4934">
        <v>1</v>
      </c>
      <c r="S4934">
        <v>13</v>
      </c>
      <c r="T4934">
        <v>2</v>
      </c>
      <c r="U4934">
        <v>0</v>
      </c>
      <c r="V4934">
        <v>3</v>
      </c>
      <c r="W4934">
        <v>0</v>
      </c>
      <c r="X4934">
        <v>3</v>
      </c>
      <c r="Y4934">
        <v>4</v>
      </c>
      <c r="Z4934">
        <v>2</v>
      </c>
      <c r="AA4934">
        <v>3</v>
      </c>
      <c r="AB4934">
        <v>0</v>
      </c>
      <c r="AC4934">
        <v>1</v>
      </c>
      <c r="AD4934">
        <v>0</v>
      </c>
      <c r="AE4934">
        <f>SUM(M4934:N4934)/SUM(K4934:AD4934)</f>
        <v>0.15</v>
      </c>
      <c r="AF4934">
        <f>SUM(S4934,Y4934)/SUM(K4934:AD4934)</f>
        <v>0.42499999999999999</v>
      </c>
      <c r="AG4934">
        <f t="shared" si="326"/>
        <v>0.05</v>
      </c>
      <c r="AH4934">
        <f t="shared" si="327"/>
        <v>2.5000000000000001E-2</v>
      </c>
      <c r="AI4934">
        <f t="shared" si="328"/>
        <v>7.4999999999999997E-2</v>
      </c>
      <c r="AJ4934">
        <f t="shared" si="329"/>
        <v>0.27500000000000002</v>
      </c>
    </row>
    <row r="4935" spans="1:38" x14ac:dyDescent="0.2">
      <c r="A4935" t="s">
        <v>124</v>
      </c>
      <c r="B4935">
        <v>9</v>
      </c>
      <c r="C4935">
        <v>41</v>
      </c>
      <c r="D4935">
        <f>C4935-B4935</f>
        <v>32</v>
      </c>
      <c r="E4935">
        <v>0.27450000000000002</v>
      </c>
      <c r="F4935">
        <v>1.0246E-2</v>
      </c>
      <c r="G4935">
        <v>54</v>
      </c>
      <c r="H4935" t="s">
        <v>32</v>
      </c>
      <c r="I4935" t="s">
        <v>49</v>
      </c>
      <c r="J4935">
        <v>2.4460000000000002</v>
      </c>
      <c r="K4935">
        <v>3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</v>
      </c>
      <c r="S4935">
        <v>6</v>
      </c>
      <c r="T4935">
        <v>1</v>
      </c>
      <c r="U4935">
        <v>1</v>
      </c>
      <c r="V4935">
        <v>2</v>
      </c>
      <c r="W4935">
        <v>1</v>
      </c>
      <c r="X4935">
        <v>3</v>
      </c>
      <c r="Y4935">
        <v>6</v>
      </c>
      <c r="Z4935">
        <v>0</v>
      </c>
      <c r="AA4935">
        <v>2</v>
      </c>
      <c r="AB4935">
        <v>0</v>
      </c>
      <c r="AC4935">
        <v>1</v>
      </c>
      <c r="AD4935">
        <v>1</v>
      </c>
      <c r="AE4935">
        <f>SUM(M4935:N4935)/SUM(K4935:AD4935)</f>
        <v>0</v>
      </c>
      <c r="AF4935">
        <f>SUM(S4935,Y4935)/SUM(K4935:AD4935)</f>
        <v>0.42857142857142855</v>
      </c>
      <c r="AG4935">
        <f t="shared" si="326"/>
        <v>0.14285714285714285</v>
      </c>
      <c r="AH4935">
        <f t="shared" si="327"/>
        <v>7.1428571428571425E-2</v>
      </c>
      <c r="AI4935">
        <f t="shared" si="328"/>
        <v>0.10714285714285714</v>
      </c>
      <c r="AJ4935">
        <f t="shared" si="329"/>
        <v>0.25</v>
      </c>
      <c r="AK4935">
        <v>2</v>
      </c>
      <c r="AL4935">
        <v>0</v>
      </c>
    </row>
    <row r="4936" spans="1:38" x14ac:dyDescent="0.2">
      <c r="A4936" t="s">
        <v>2199</v>
      </c>
      <c r="B4936">
        <v>86</v>
      </c>
      <c r="C4936">
        <v>110</v>
      </c>
      <c r="D4936">
        <f>C4936-B4936</f>
        <v>24</v>
      </c>
      <c r="E4936">
        <v>0.21160000000000001</v>
      </c>
      <c r="F4936">
        <v>2.6719999999999999E-3</v>
      </c>
      <c r="G4936">
        <v>30</v>
      </c>
      <c r="H4936" t="s">
        <v>35</v>
      </c>
      <c r="I4936" t="s">
        <v>36</v>
      </c>
      <c r="J4936">
        <v>1.6859999999999999</v>
      </c>
      <c r="K4936">
        <v>3</v>
      </c>
      <c r="L4936">
        <v>0</v>
      </c>
      <c r="M4936">
        <v>0</v>
      </c>
      <c r="N4936">
        <v>6</v>
      </c>
      <c r="O4936">
        <v>0</v>
      </c>
      <c r="P4936">
        <v>0</v>
      </c>
      <c r="Q4936">
        <v>1</v>
      </c>
      <c r="R4936">
        <v>0</v>
      </c>
      <c r="S4936">
        <v>3</v>
      </c>
      <c r="T4936">
        <v>0</v>
      </c>
      <c r="U4936">
        <v>1</v>
      </c>
      <c r="V4936">
        <v>1</v>
      </c>
      <c r="W4936">
        <v>0</v>
      </c>
      <c r="X4936">
        <v>0</v>
      </c>
      <c r="Y4936">
        <v>6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f>SUM(M4936:N4936)/SUM(K4936:AD4936)</f>
        <v>0.2857142857142857</v>
      </c>
      <c r="AF4936">
        <f>SUM(S4936,Y4936)/SUM(K4936:AD4936)</f>
        <v>0.42857142857142855</v>
      </c>
      <c r="AG4936">
        <f t="shared" si="326"/>
        <v>0.14285714285714285</v>
      </c>
      <c r="AH4936">
        <f t="shared" si="327"/>
        <v>0</v>
      </c>
      <c r="AI4936">
        <f t="shared" si="328"/>
        <v>4.7619047619047616E-2</v>
      </c>
      <c r="AJ4936">
        <f t="shared" si="329"/>
        <v>9.5238095238095233E-2</v>
      </c>
    </row>
    <row r="4937" spans="1:38" x14ac:dyDescent="0.2">
      <c r="A4937" t="s">
        <v>2676</v>
      </c>
      <c r="B4937">
        <v>74</v>
      </c>
      <c r="C4937">
        <v>108</v>
      </c>
      <c r="D4937">
        <f>C4937-B4937</f>
        <v>34</v>
      </c>
      <c r="E4937">
        <v>0.17199999999999999</v>
      </c>
      <c r="F4937">
        <v>4.1E-5</v>
      </c>
      <c r="G4937">
        <v>18</v>
      </c>
      <c r="H4937" t="s">
        <v>46</v>
      </c>
      <c r="I4937" t="s">
        <v>36</v>
      </c>
      <c r="J4937">
        <v>2.3460000000000001</v>
      </c>
      <c r="K4937">
        <v>0</v>
      </c>
      <c r="L4937">
        <v>0</v>
      </c>
      <c r="M4937">
        <v>0</v>
      </c>
      <c r="N4937">
        <v>5</v>
      </c>
      <c r="O4937">
        <v>2</v>
      </c>
      <c r="P4937">
        <v>0</v>
      </c>
      <c r="Q4937">
        <v>1</v>
      </c>
      <c r="R4937">
        <v>0</v>
      </c>
      <c r="S4937">
        <v>9</v>
      </c>
      <c r="T4937">
        <v>2</v>
      </c>
      <c r="U4937">
        <v>0</v>
      </c>
      <c r="V4937">
        <v>0</v>
      </c>
      <c r="W4937">
        <v>1</v>
      </c>
      <c r="X4937">
        <v>0</v>
      </c>
      <c r="Y4937">
        <v>4</v>
      </c>
      <c r="Z4937">
        <v>2</v>
      </c>
      <c r="AA4937">
        <v>1</v>
      </c>
      <c r="AB4937">
        <v>1</v>
      </c>
      <c r="AC4937">
        <v>0</v>
      </c>
      <c r="AD4937">
        <v>0</v>
      </c>
      <c r="AE4937">
        <f>SUM(M4937:N4937)/SUM(K4937:AD4937)</f>
        <v>0.17857142857142858</v>
      </c>
      <c r="AF4937">
        <f>SUM(S4937,Y4937)/SUM(K4937:AD4937)</f>
        <v>0.4642857142857143</v>
      </c>
      <c r="AG4937">
        <f t="shared" si="326"/>
        <v>3.5714285714285712E-2</v>
      </c>
      <c r="AH4937">
        <f t="shared" si="327"/>
        <v>7.1428571428571425E-2</v>
      </c>
      <c r="AI4937">
        <f t="shared" si="328"/>
        <v>0.10714285714285714</v>
      </c>
      <c r="AJ4937">
        <f t="shared" si="329"/>
        <v>0.14285714285714285</v>
      </c>
    </row>
    <row r="4938" spans="1:38" x14ac:dyDescent="0.2">
      <c r="A4938" t="s">
        <v>50</v>
      </c>
      <c r="B4938">
        <v>64</v>
      </c>
      <c r="C4938">
        <v>91</v>
      </c>
      <c r="D4938">
        <f>C4938-B4938</f>
        <v>27</v>
      </c>
      <c r="E4938">
        <v>0.2157</v>
      </c>
      <c r="F4938">
        <v>3.1999999999999999E-5</v>
      </c>
      <c r="G4938">
        <v>30</v>
      </c>
      <c r="H4938" t="s">
        <v>35</v>
      </c>
      <c r="I4938" t="s">
        <v>51</v>
      </c>
      <c r="J4938">
        <v>1.9630000000000001</v>
      </c>
      <c r="K4938">
        <v>0</v>
      </c>
      <c r="L4938">
        <v>0</v>
      </c>
      <c r="M4938">
        <v>1</v>
      </c>
      <c r="N4938">
        <v>0</v>
      </c>
      <c r="O4938">
        <v>1</v>
      </c>
      <c r="P4938">
        <v>1</v>
      </c>
      <c r="Q4938">
        <v>0</v>
      </c>
      <c r="R4938">
        <v>0</v>
      </c>
      <c r="S4938">
        <v>5</v>
      </c>
      <c r="T4938">
        <v>1</v>
      </c>
      <c r="U4938">
        <v>0</v>
      </c>
      <c r="V4938">
        <v>1</v>
      </c>
      <c r="W4938">
        <v>0</v>
      </c>
      <c r="X4938">
        <v>2</v>
      </c>
      <c r="Y4938">
        <v>4</v>
      </c>
      <c r="Z4938">
        <v>2</v>
      </c>
      <c r="AA4938">
        <v>0</v>
      </c>
      <c r="AB4938">
        <v>0</v>
      </c>
      <c r="AC4938">
        <v>0</v>
      </c>
      <c r="AD4938">
        <v>1</v>
      </c>
      <c r="AE4938">
        <f>SUM(M4938:N4938)/SUM(K4938:AD4938)</f>
        <v>5.2631578947368418E-2</v>
      </c>
      <c r="AF4938">
        <f>SUM(S4938,Y4938)/SUM(K4938:AD4938)</f>
        <v>0.47368421052631576</v>
      </c>
      <c r="AG4938">
        <f t="shared" si="326"/>
        <v>5.2631578947368418E-2</v>
      </c>
      <c r="AH4938">
        <f t="shared" si="327"/>
        <v>0.10526315789473684</v>
      </c>
      <c r="AI4938">
        <f t="shared" si="328"/>
        <v>5.2631578947368418E-2</v>
      </c>
      <c r="AJ4938">
        <f t="shared" si="329"/>
        <v>0.26315789473684209</v>
      </c>
    </row>
    <row r="4939" spans="1:38" x14ac:dyDescent="0.2">
      <c r="A4939" t="s">
        <v>1747</v>
      </c>
      <c r="B4939">
        <v>808</v>
      </c>
      <c r="C4939">
        <v>834</v>
      </c>
      <c r="D4939">
        <f>C4939-B4939</f>
        <v>26</v>
      </c>
      <c r="E4939">
        <v>0.1943</v>
      </c>
      <c r="F4939">
        <v>1.717E-3</v>
      </c>
      <c r="G4939">
        <v>18</v>
      </c>
      <c r="H4939" t="s">
        <v>35</v>
      </c>
      <c r="I4939" t="s">
        <v>44</v>
      </c>
      <c r="J4939">
        <v>2.2930000000000001</v>
      </c>
      <c r="K4939">
        <v>1</v>
      </c>
      <c r="L4939">
        <v>0</v>
      </c>
      <c r="M4939">
        <v>1</v>
      </c>
      <c r="N4939">
        <v>5</v>
      </c>
      <c r="O4939">
        <v>0</v>
      </c>
      <c r="P4939">
        <v>0</v>
      </c>
      <c r="Q4939">
        <v>0</v>
      </c>
      <c r="R4939">
        <v>1</v>
      </c>
      <c r="S4939">
        <v>9</v>
      </c>
      <c r="T4939">
        <v>4</v>
      </c>
      <c r="U4939">
        <v>0</v>
      </c>
      <c r="V4939">
        <v>0</v>
      </c>
      <c r="W4939">
        <v>0</v>
      </c>
      <c r="X4939">
        <v>2</v>
      </c>
      <c r="Y4939">
        <v>4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f>SUM(M4939:N4939)/SUM(K4939:AD4939)</f>
        <v>0.22222222222222221</v>
      </c>
      <c r="AF4939">
        <f>SUM(S4939,Y4939)/SUM(K4939:AD4939)</f>
        <v>0.48148148148148145</v>
      </c>
      <c r="AG4939">
        <f t="shared" si="326"/>
        <v>3.7037037037037035E-2</v>
      </c>
      <c r="AH4939">
        <f t="shared" si="327"/>
        <v>0</v>
      </c>
      <c r="AI4939">
        <f t="shared" si="328"/>
        <v>0.18518518518518517</v>
      </c>
      <c r="AJ4939">
        <f t="shared" si="329"/>
        <v>7.407407407407407E-2</v>
      </c>
    </row>
  </sheetData>
  <sortState xmlns:xlrd2="http://schemas.microsoft.com/office/spreadsheetml/2017/richdata2" ref="A2:AL4939">
    <sortCondition ref="AF2:AF493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surface_composition_annotation_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Stephen Fried</cp:lastModifiedBy>
  <dcterms:created xsi:type="dcterms:W3CDTF">2024-10-03T03:37:16Z</dcterms:created>
  <dcterms:modified xsi:type="dcterms:W3CDTF">2024-10-07T01:25:59Z</dcterms:modified>
</cp:coreProperties>
</file>